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se\saa\CGL\COPLI\SPGC\PCA 2023\REVISÃO DO PCA 2023\PCA 2023 - Revisão- Consolidação - UNIDADES - CENTRAL;PRF;PF;DEPEN;SEGEN;AN;FUNAI\"/>
    </mc:Choice>
  </mc:AlternateContent>
  <xr:revisionPtr revIDLastSave="0" documentId="13_ncr:1_{36C210CD-ABAD-4590-93A2-B2E120C8CB6A}" xr6:coauthVersionLast="47" xr6:coauthVersionMax="47" xr10:uidLastSave="{00000000-0000-0000-0000-000000000000}"/>
  <bookViews>
    <workbookView xWindow="28680" yWindow="-120" windowWidth="29040" windowHeight="15840" xr2:uid="{D8C55FA1-9275-4580-A2B0-29CC8BE6C5C5}"/>
  </bookViews>
  <sheets>
    <sheet name="PCA 2023 - SE" sheetId="1" r:id="rId1"/>
    <sheet name="LISTA" sheetId="2" state="hidden" r:id="rId2"/>
  </sheets>
  <definedNames>
    <definedName name="_xlnm._FilterDatabase" localSheetId="0" hidden="1">'PCA 2023 - SE'!$A$1:$AD$4629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H4629" i="1"/>
  <c r="H4178" i="1" l="1"/>
  <c r="H4069" i="1"/>
  <c r="H4066" i="1"/>
  <c r="H4005" i="1" l="1"/>
  <c r="H3846" i="1"/>
  <c r="H3844" i="1"/>
  <c r="H3835" i="1"/>
  <c r="H3821" i="1"/>
  <c r="H3818" i="1"/>
  <c r="H3817" i="1"/>
  <c r="H3812" i="1"/>
  <c r="H2833" i="1"/>
  <c r="H2832" i="1"/>
  <c r="H2831" i="1"/>
  <c r="H2040"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H703" i="1"/>
  <c r="A170" i="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23" i="1" s="1"/>
  <c r="A254" i="1" s="1"/>
  <c r="A277" i="1" s="1"/>
  <c r="A279" i="1" s="1"/>
  <c r="A292" i="1" s="1"/>
  <c r="A308" i="1" s="1"/>
  <c r="A316" i="1" s="1"/>
  <c r="A324" i="1" s="1"/>
  <c r="A332"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86" i="1" s="1"/>
  <c r="A397" i="1" s="1"/>
  <c r="A408" i="1" s="1"/>
  <c r="A413" i="1" s="1"/>
  <c r="A414" i="1" s="1"/>
  <c r="A415"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alcChain>
</file>

<file path=xl/sharedStrings.xml><?xml version="1.0" encoding="utf-8"?>
<sst xmlns="http://schemas.openxmlformats.org/spreadsheetml/2006/main" count="120176" uniqueCount="12236">
  <si>
    <t>SE</t>
  </si>
  <si>
    <t>Coordenação-Geral de Arquitetura e Engenharia - CGAE</t>
  </si>
  <si>
    <t>200005 – COORDENAÇÃO-GERAL DE LOGÍSTICA DA SECRETARIA EXECUTIVA*</t>
  </si>
  <si>
    <t>Contratação de Software (solução Building Information Modeling – BIM)</t>
  </si>
  <si>
    <t>DECRETO Nº 10.306, DE 2 DE ABRIL DE 2020 estabelece a obrigatoriedade da utilização do Building Information Modelling na execução direta ou indireta de obras e serviços de engenharia realizada pelos órgãos e pelas entidades da administração pública federal, no âmbito da Estratégia Nacional de Disseminação do Building Information Modelling- EstratégiaBIMBR, instituída pelo Decreto nº 9.983, de 22 de agosto de 2019.</t>
  </si>
  <si>
    <t>2023-12-31 00:00:00</t>
  </si>
  <si>
    <t>SERVIÇO</t>
  </si>
  <si>
    <t>N/A</t>
  </si>
  <si>
    <t>AQUISIÇÃO DE BENS PERMANENTES</t>
  </si>
  <si>
    <t>PREGÃO ELETRÔNICO</t>
  </si>
  <si>
    <t>Não se aplica</t>
  </si>
  <si>
    <t>30101 - Ministério da Justiça e Segurança Pública - Administração Direta</t>
  </si>
  <si>
    <t>2000 - Administração da Unidade - 30101</t>
  </si>
  <si>
    <t>000Q - Despesas em Arquitetura e Engenharia</t>
  </si>
  <si>
    <t>INVESTIMENTO</t>
  </si>
  <si>
    <t>Não</t>
  </si>
  <si>
    <t>DF</t>
  </si>
  <si>
    <t>MÉDIA</t>
  </si>
  <si>
    <t>PRIORIDADE SETORIAL DA UNIDADE REQUISITANTE</t>
  </si>
  <si>
    <t>SEM URGÊNCIA</t>
  </si>
  <si>
    <t>AGRAVAMENTO NO EXERCÍCIO PLANEJADO</t>
  </si>
  <si>
    <t>BAIXA</t>
  </si>
  <si>
    <t>2025-8036</t>
  </si>
  <si>
    <t>Consiste na prestação de serviços de instalação, com fornecimento de material, e remanejamento de divisórias, revestimentos acústicos e acessórios, com vistas a atender as necessidades do Ministério da Justiça e Segurança Pública, conforme especificado no Termo de Referência e demais anexos do Edital do Pregão Eletrônico nº 002/2019</t>
  </si>
  <si>
    <t>Manutenção e Instalação de divisórias</t>
  </si>
  <si>
    <t>A presente contratação se faz necessária, pois os ambientes de trabalho devem ser projetados de forma a atender as particularidades de cada equipe, principalmente, quando se tem assuntos sigilosos que devem ser tratados reservadamente. Além disso, a manutenção das divisórias que se encontram desgastadas e danificadas faz-se imprescindível, evitando-se acidentes ou danos diversos.
Para essa constante necessidade de remanejamentos na disposição interna dos espaços de trabalho do MJ, requer-se, portanto, que se tenham disponíveis serviços dessa natureza, visando à criação de ambientes com qualidade e segurança.</t>
  </si>
  <si>
    <t>2023-10-05 00:00:00</t>
  </si>
  <si>
    <t>SERVIÇOS GERAIS (SEM MÃO DE OBRA EXCLUSIVA)</t>
  </si>
  <si>
    <t>0005 - Outras Despesas Administrativas</t>
  </si>
  <si>
    <t>CUSTEIO</t>
  </si>
  <si>
    <t>PRIORIDADE MINISTERIAL</t>
  </si>
  <si>
    <t>URGENTE</t>
  </si>
  <si>
    <t>Execução de projetos de prevenção, controle e combate a incêndio (SPCCI) e sistema de proteção de descargas atmosféricas (SPDA) de Edifícios do Ministério da Justiça e Segurança Pública (MJSP) localizados na Esplana dos Ministérios em Brasília-DF.</t>
  </si>
  <si>
    <t>Execução de projeto de combate a incêndio</t>
  </si>
  <si>
    <t>Os sistemas de detecção e combate a incêndio são imprescindíveis à segurança e proteção de vidas e do patrimônio. A existência de equipamentos, associada com um conhecimento técnico das pessoas que os operam, garante um perfeito funcionamento do sistema, de forma a permitir um pronto atendimento, quando necessário.
A contratação se faz necessária, pois os imóveis precisam atender às regras de segurança quanto à prevenção e combate a incêndio, determinadas pelo CBMDF, atingindo-se, assim, os níveis exigidos de segurança preventiva e efetividade no combate a incêndio, de acordo com as exigências das normas técnicas atuais, que orientam a instalação e manutenção de sistemas de prevenção e combate a incêndios para edificações públicas.
Com a finalização da contratação de projetos de prevenção, controle e combate a incêndio e sistema de proteção contra descargas atmosféricas (SPDA) é necessário a contratação da execução com o objetivo de regularizar todo o sistema.</t>
  </si>
  <si>
    <t>2023-11-30 00:00:00</t>
  </si>
  <si>
    <t>SERVIÇOS DE ENGENHARIA</t>
  </si>
  <si>
    <t>ALTA</t>
  </si>
  <si>
    <t>Projeto de Reforma dos Edifícios Sede e Anexos I e II do Ministério da Justiça e Segurança Pública</t>
  </si>
  <si>
    <t>Os Edifícios do MJSP foram construídos na década de 70 e já apresentam sinais de desgaste em razão do uso, necessitando de intervenções específicas para correção, adequação e restauro.
Em função dos novos normativos, novas tecnologias, critérios de sustentabilidade e uso dos espaços e sistemas prediais, as ações deverão contemplar a modernização das edificações.</t>
  </si>
  <si>
    <t>Sim</t>
  </si>
  <si>
    <t>AGRAVAMENTO A LONGO PRAZO</t>
  </si>
  <si>
    <t>Contratação de empresa especializada para Execução do projeto de restauração e recuperação estrutural das vigas da pérgola do jardim de inverno e do desplacamento percebido na face inferior da borda da laje de cobertura, ambos no Edifício Sede</t>
  </si>
  <si>
    <t>Recuperação Fachada Sede</t>
  </si>
  <si>
    <t>Em janeiro/2016 foram percebidas fissuras em cinco das vinte e duas vigas do jardim de inverno, vigas essas que já haviam passado por um processo de recuperação estrutural no ano de 2007, por meio do CONTRATO Nº 155/2006, de 19/10/2016.
Ante a essa percepção, foi solicitada vistoria técnica aos peritos do Departamento da Polícia Federal – DPF, motivo pelo qual foi realizada perícia para levantamento do diagnóstico das patologias, constatando a necessidade de realização de “uma campanha de ensaios e a elaboração de projetos de recuperação estrutural”.
Apontou-se então um cenário de necessidade emergencial da recuperação desses elementos estruturais.
Salienta-se que em 2013, por meio do Termo de Notificação nº 784/2013, a Secretaria de Estado de Defesa Civil do Distrito Federal - SEDEC/DF, esta Pasta foi notificada para contratar empresa especializada para elaborar laudo técnico circunstanciado para a recuperação da estrutura e das fachadas das edificações.
Assim, foi realizada a contratação de empresa de engenharia especializada em recuperação estrutural, para a execução dos seguintes serviços: I - Laudo Técnico Conclusivo contendo diagnóstico, diretrizes e proposta de solução para a recuperação estrutural da face inferior da borda da laje de cobertura e das vigas que compõem o pergolado do Jardim de Inverno do Palácio da Justiça Raymundo Faoro; II - Projeto de recuperação dessas estruturas com base no Laudo Técnico Conclusivo composto de: projeto básico e projeto executivo".</t>
  </si>
  <si>
    <t>2023-12-30 00:00:00</t>
  </si>
  <si>
    <t>OBRAS</t>
  </si>
  <si>
    <t>OBRAS DE ENGENHARIA</t>
  </si>
  <si>
    <t>CONCORRÊNCIA</t>
  </si>
  <si>
    <t>61 2025 8036</t>
  </si>
  <si>
    <t>Coordenação-Geral de Gestão Documental e Seviços Gerais - CGDS</t>
  </si>
  <si>
    <t>DISPENSA DE LICITAÇÃO POR VALOR (Lei n° 14.133/2021)</t>
  </si>
  <si>
    <t>0000 - Administração da Unidade - Despesas Diversas</t>
  </si>
  <si>
    <t>Lorena Ferreira Reis</t>
  </si>
  <si>
    <t>2025-9836</t>
  </si>
  <si>
    <t>lorena.reis@mj.gov.br</t>
  </si>
  <si>
    <t>Contratação de serviços especializados na prestação de serviços de limpeza e conservação, com o fornecimento de todo o material de limpeza e higiene, equipamentos e utensílios necessários à adequada execução dos serviços, para atender as unidades do Ministério da Justiça localizadas em Brasília, no Distrito Federal.</t>
  </si>
  <si>
    <t>Prestação de serviços de limpeza a conservação.</t>
  </si>
  <si>
    <t>A contratação dos serviços de limpeza e conservação é essencial para a preservação dos bens móveis e imóveis do Ministério da Justiça e Segurança Pública, bem como para garantir boas condições de trabalho, propiciando aos servidores, prestadores de serviço e visitantes desta pasta um ambiente limpo e asseado para o desenvolvimento das funções institucionais deste Órgão.
As atividades desenvolvidas no MJSP são, na sua maioria, de natureza administrativa inerentes ao funcionamento do próprio Órgão e suas Secretarias, além do atendimento ao público externo como usuários do restaurante, participantes de eventos e usuários dos serviços finalísticos desta Pasta, sem mencionar as autoridades que visitam os gabinetes em reuniões. Evidentemente, a natureza das atividades desenvolvidas impõe que todos os espaços deste Ministério sejam mantidos adequadamente limpos. Além da limpeza de ambientes, junte-se a necessidade imperiosa de recolher diariamente todo o lixo produzido por esta população.  
Enfatiza-se que o serviço que se pretende contratar tem caráter meramente acessório. Nesse sentido, de acordo com o Decreto nº 9.507/2018 e a Instrução Normativa nº 5/2017 da SEGES-MPDG, justifica-se a contratação indireta dos serviços em comento.</t>
  </si>
  <si>
    <t>SERVIÇOS GERAIS (COM MÃO DE OBRA EXCLUSIVA)</t>
  </si>
  <si>
    <t>NACIONAL</t>
  </si>
  <si>
    <t>AGRAVAMENTO DE IMEDIATO</t>
  </si>
  <si>
    <t>Contratação de empresa especializada na prestação de serviço continuado de manutenção preventiva e corretiva, com fornecimento de peças sob demanda, de equipamentos de detecção de metais, que se encontram com prazo de garantia expirado e estão localizados nos edifícios Sede, Anexo I e Anexo II do Ministério da Justiça e Segurança Pública em Brasília/DF</t>
  </si>
  <si>
    <t>Prestação de serviço de manutenção preventiva e corretiva dos equipamentos de detecção de metais.</t>
  </si>
  <si>
    <t>A contratação objetiva a prestação de serviços continuados de manutenção preventiva e corretiva, com fornecimento de peças sob demanda, de equipamentos de detecção de metais da marca NUCTECH, modelo CX6040BI, que se encontram localizados nos edifícios Sede, Anexo I e Anexo II do Ministério da Justiça e Segurança Pública.</t>
  </si>
  <si>
    <t>Contratação tem por objeto a aquisição de materiais de consumo que visam atender às demandas das Unidades Administrativas do Ministério da Justiça e Segurança Pública.</t>
  </si>
  <si>
    <t>Aquisição de material de consumo</t>
  </si>
  <si>
    <t>A aquisição visa recompor o estoque no almoxarifado para atender à demanda do setor responsável (SEPAT), tendo em vista a impossibilidades de inclusão nas prateleiras do Almoxarifado Virtual Nacional.</t>
  </si>
  <si>
    <t>MATERIAL</t>
  </si>
  <si>
    <t>AQUISIÇÃO DE BENS DE CONSUMO</t>
  </si>
  <si>
    <t>PREGÃO PRESENCIAL</t>
  </si>
  <si>
    <t>98116-6070</t>
  </si>
  <si>
    <t>Aquisição de mobiliários para atender à necessidade do Ministério da Justiça e Segurança Pública.</t>
  </si>
  <si>
    <t>Aquisição de mobiliário</t>
  </si>
  <si>
    <t>Objetiva-se atender a carência de mobiliário das Unidades do Ministério da Justiça</t>
  </si>
  <si>
    <t>Coordenação-Geral de Gestão de Pessoas - CGGP</t>
  </si>
  <si>
    <t>200006 – COORDENAÇÃO GERAL DE RECURSOS HUMANOS</t>
  </si>
  <si>
    <t>Fornecimento e aplicação de doses de vacina TETRAVALENTE (QUADRIVALENTE) contra INFLUENZA (GRIPE) com a composição preconizada pela OMS – Organização Mundial de Saúde, para uso no ano de 2023 (CEPAS 2023), conforme especificações da Agência Nacional de Vigilância Sanitária (ANVISA).
Apresentação de uma seringa preenchida, contendo 0,5ml (dosagem) de suspensão, para uso intramuscular ou subcutâneo, dentro da validade estabelecida pelo fabricante.</t>
  </si>
  <si>
    <t>Fornecimento e aplicação de doses de vacina TETRAVALENTE (QUADRIVALENTE) contra INFLUENZA (GRIPE)</t>
  </si>
  <si>
    <t>GESTÃO DE PESSOAS (QUALIDADE DE VIDA; SAÚDE; LOGÍSTICA DE PESSOAL)</t>
  </si>
  <si>
    <t>PREGÃO ELETRÔNICO - SRP</t>
  </si>
  <si>
    <t>ÓRGÃO GERENCIADOR</t>
  </si>
  <si>
    <t>000I - Gestão e Manutenção da Coordenação-Geral de Gestão de Pessoas - CGGP</t>
  </si>
  <si>
    <t>Aline Carneiro de Aguiar</t>
  </si>
  <si>
    <t>aline.aguiar@mj.gov.br</t>
  </si>
  <si>
    <t>Contratação das ações de desenvolvimento para os servidores do Ministério da Justiça e Segurança Pública de acordo com os conhecimentos requeridos para execução dos objetivos organizacionais do Órgão em 2023.</t>
  </si>
  <si>
    <t>Contratação das ações de desenvolvimento planejadas no PDP 2023.</t>
  </si>
  <si>
    <t>A realização de ações de desenvolvimento tem como objetivo manter um quadro de servidores qualificados e preparados para atuarem nos processos e projetos do Ministério, considerando os objetivos institucionais e o Planejamento Estratégico. O planejamento dessas ações é realizado nos termos do Decreto nº 9.991, de 2019, que dispõe sobre a Política Nacional de Desenvolvimento de Pessoas da administração pública federal direta, autárquica e fundacional, e regulamenta dispositivos da Lei nº 8.112, de 11 de dezembro de 1990, e da IN nº 201, de 2019, que estabelece os critérios e procedimentos específicos para a implementação da PNDP, de que trata o Decreto nº 9.991, de 28 de agosto de 2019, pelos órgãos integrantes do Sistema de Pessoal Civil da Administração Federal (SIPEC), conforme necessidades apontadas pelas unidades do Ministério da Justiça e Segurança Pública.</t>
  </si>
  <si>
    <t>2023-03-01 00:00:00</t>
  </si>
  <si>
    <t>INEXIGIBILIDADE</t>
  </si>
  <si>
    <t>0008 - Capacitação de Servidores Públicos Federais em Processo de Qualificação e Requalificação</t>
  </si>
  <si>
    <t>Diretoria de Tecnologia da Informação - DTIC</t>
  </si>
  <si>
    <t>Contratação de serviços envolvendo o desenvolvimento e sustentação de sistemas informatizados, de forma remota e presencial, utilizando metodologias ágeis e de acordo com os padrões de desempenho e qualidade correspondentes à especialização exigida para o serviço, com vistas a atender as necessidades do Ministério da Justiça e Segurança Pública (MJSP)</t>
  </si>
  <si>
    <t>Contratação de serviços envolvendo o desenvolvimento e sustentação de sistemas informatizados</t>
  </si>
  <si>
    <t>Manutenção do desenvolvimento e manutenção de sistemas que dão base para as atividades das áreas finalísticas do MJSP.</t>
  </si>
  <si>
    <t>2023-06-30 00:00:00</t>
  </si>
  <si>
    <t>TIC</t>
  </si>
  <si>
    <t>TIC - SERVIÇOS</t>
  </si>
  <si>
    <t>000C - Despesas com Tecnologia da Informação</t>
  </si>
  <si>
    <t>GUSTAVO HENRIQUE MOREIRA ALVARES DA SILVA</t>
  </si>
  <si>
    <t>61 20253807</t>
  </si>
  <si>
    <t>gustavo.alvares@mj.gov.br</t>
  </si>
  <si>
    <t>Gabinete do Ministro - GM</t>
  </si>
  <si>
    <t>200001 -	GABINETE DO MINISTRO - MJ</t>
  </si>
  <si>
    <t>Contratação de empresa especializada na prestação de serviço auxiliar, acessório e instrumental às atividades de assessoria de imprensa na área de clipping comentado.</t>
  </si>
  <si>
    <t>Acompanhamento, seleção e análise diária da exposição do MJSP em todas as mídias offline e online.</t>
  </si>
  <si>
    <t>A contratação justifica-se pela necessidade de acompanhamento, seleção e análise diária da exposição do Ministério da Justiça e Segurança Pública, de suas autoridades, órgãos singulares e coletivos, temas e políticas públicas sob sua coordenação, além de temas de seu interesse veiculados nas mídias impressa offline e online, eletrônica, televisiva e radiofônica.</t>
  </si>
  <si>
    <t>ASSESSORIA DE COMUNICAÇÃO/PUBLICIDADE</t>
  </si>
  <si>
    <t>KÁTIA SHIRLEY MACIEL DA SILVA</t>
  </si>
  <si>
    <t>katia.msilva@mj.gov.br</t>
  </si>
  <si>
    <t xml:space="preserve">SE </t>
  </si>
  <si>
    <t>Contratação de empresa especializada no fornecimento de assinaturas eletrônicas de jornais e revistas (versões digitais com acesso irrestrito) para suprir as necessidades do Ministério da Justiça e Segurança Pública - MJSP.</t>
  </si>
  <si>
    <t>Assinatura de jornais e revistas.</t>
  </si>
  <si>
    <t>Justifica-se em razão da necessidade de acompanhamento dos acontecimentos políticos, econômicos e sociais do País, através de notícias locais, nacionais e internacionais, para embasamento das tomadas de decisões por parte dos dirigentes do Ministério da Justiça e Segurança Pública.</t>
  </si>
  <si>
    <t>000J - Gestão e Manutenção do Gabinete do Ministro</t>
  </si>
  <si>
    <t>Secretaria Nacional do Consumidor - SENACON</t>
  </si>
  <si>
    <t>200401 – FUNDO DE DEFEDA DE DIREITOS DIFUSOS – FDD /SENACON</t>
  </si>
  <si>
    <t>Contratação de serviços de instituição financeira oficial federal para atuação como mandatária da União.</t>
  </si>
  <si>
    <t>Contratação de serviços de mandatária da União.</t>
  </si>
  <si>
    <t>Contratação de serviço de mandatária para efetivação e gestão de transferências de recursos por meio de contratos de repasse para realização de obras e serviços de engenharia. A contratação encontra amparo no § 1º do art. 6º da Portaria Interministerial nº 424/2016, a qual indica, entre outros, que na execução de obras e serviços de engenharia, a União poderá delegar as atribuições do inciso II do artigo 6º  às instituições financeiras oficiais federais.</t>
  </si>
  <si>
    <t>30905 - Fundo de Defesa de Direitos Difusos</t>
  </si>
  <si>
    <t>6067 - Apoio e Fomento a Projetos de Defesa de Diretos Difusos - 30905</t>
  </si>
  <si>
    <t>0006 - Gestão Operacional e Logística do Fundo de Direitos Difusos - FDD</t>
  </si>
  <si>
    <t>Andrea Karenina Isacksson D'Albuquerque</t>
  </si>
  <si>
    <t>61 20253158</t>
  </si>
  <si>
    <t>andrea.dalbuquerque@mj.gov.br</t>
  </si>
  <si>
    <t>Secretaria Nacional de Políticas sobre Drogas - SENAD</t>
  </si>
  <si>
    <t>Contratação de leiloeiros para alienação de bens móveis e imóveis - definitivo ou judicial - EDITAL DE CREDENCIAMENTO 01/2021 - Região 1 - Paraná</t>
  </si>
  <si>
    <t>Contratação de leiloeiro - R1PR</t>
  </si>
  <si>
    <t>Leilão como forma de destinação de milhares de bens perdidos em favor da União</t>
  </si>
  <si>
    <t>30912 - Fundo Nacional Antidrogas</t>
  </si>
  <si>
    <t>21BR - Gestão de Ativos e Descapitalização do Crime - 30912</t>
  </si>
  <si>
    <t>0001 - Gestão e articulação para destinação de ativos e descapitalização do crime</t>
  </si>
  <si>
    <t>ESTADUAL</t>
  </si>
  <si>
    <t>Maeve Monteiro Rovani</t>
  </si>
  <si>
    <t>61 20257278</t>
  </si>
  <si>
    <t>maeve.rovani@mj.gov.br</t>
  </si>
  <si>
    <t>Contratação de leiloeiros para alienação de bens móveis e imóveis - definitivo ou judicial - EDITAL DE CREDENCIAMENTO 01/2021 - Região 2 - Paraná</t>
  </si>
  <si>
    <t>Contratação de leiloeiro - R2PR</t>
  </si>
  <si>
    <t>2023-01-01 00:00:00</t>
  </si>
  <si>
    <t>(61) 2025-7278</t>
  </si>
  <si>
    <t>Contratação de leiloeiros para alienação de bens móveis e imóveis - definitivo ou judicial - EDITAL DE CREDENCIAMENTO 01/2021 - Região 3 - Paraná</t>
  </si>
  <si>
    <t>Contratação de leiloeiro - R3PR</t>
  </si>
  <si>
    <t>Contratação de leiloeiros para alienação de bens móveis e imóveis - definitivo ou judicial - EDITAL DE CREDENCIAMENTO 01/2021 - Região 4 - Paraná</t>
  </si>
  <si>
    <t>Contratação de leiloeiro - R4PR</t>
  </si>
  <si>
    <t>2023-01-08 00:00:00</t>
  </si>
  <si>
    <t>REGIONAL</t>
  </si>
  <si>
    <t>200246 – FUNDO NACIONAL ANTIDROGAS – FUNAD /SENAD</t>
  </si>
  <si>
    <t>Contratação de leiloeiros para alienação de bens móveis e imóveis - definitivo ou judicial - EDITAL DE CREDENCIAMENTO 01/2021 - Região 1 - São Paulo</t>
  </si>
  <si>
    <t>Contratação de leiloeiro - R1SP</t>
  </si>
  <si>
    <t>Contratação de leiloeiros para alienação de bens móveis e imóveis - definitivo ou judicial - EDITAL DE CREDENCIAMENTO 01/2021 - Região 2 - São Paulo</t>
  </si>
  <si>
    <t>Contratação de leiloeiro - R2SP</t>
  </si>
  <si>
    <t>Contratação de leiloeiros para alienação de bens móveis e imóveis - definitivo ou judicial - EDITAL DE CREDENCIAMENTO 01/2021 - Região 3 - São Paulo</t>
  </si>
  <si>
    <t>Contratação de leiloeiro - R3SP</t>
  </si>
  <si>
    <t>Contratação de leiloeiros para alienação de bens móveis e imóveis - definitivo ou judicial - EDITAL DE CREDENCIAMENTO 01/2021 - Região 4 - São Paulo</t>
  </si>
  <si>
    <t>Contratação de leiloeiro - R4SP</t>
  </si>
  <si>
    <t>2023-03-04 00:00:00</t>
  </si>
  <si>
    <t>Contratação de leiloeiros para alienação de bens móveis e imóveis - definitivo ou judicial - EDITAL DE CREDENCIAMENTO 01/2021 - Região 1 - Mato Grosso do Sul</t>
  </si>
  <si>
    <t>Contratação de leiloeiro - R1MS</t>
  </si>
  <si>
    <t>Contratação de leiloeiros para alienação de bens móveis e imóveis - definitivo ou judicial - EDITAL DE CREDENCIAMENTO 01/2021 - Região 2 - Mato Grosso do Sul</t>
  </si>
  <si>
    <t>Contratação de leiloeiro - R2MS</t>
  </si>
  <si>
    <t>Contratação de leiloeiros para alienação de bens móveis e imóveis - definitivo ou judicial - EDITAL DE CREDENCIAMENTO 01/2021 - Região 3 - Mato Grosso do Sul</t>
  </si>
  <si>
    <t>Contratação de leiloeiro - R3MS</t>
  </si>
  <si>
    <t>Contratação de leiloeiros para alienação de bens móveis e imóveis - definitivo ou judicial - EDITAL DE CREDENCIAMENTO 01/2021 - Região 1 - Rio Grande do Sul</t>
  </si>
  <si>
    <t>Contratação de leiloeiro - R1RS</t>
  </si>
  <si>
    <t>Contratação de leiloeiros para alienação de bens móveis e imóveis - definitivo ou judicial - EDITAL DE CREDENCIAMENTO 01/2021 - Região 2 - Rio Grande do Sul</t>
  </si>
  <si>
    <t>Contratação de leiloeiro - R2RS</t>
  </si>
  <si>
    <t>Contratação de leiloeiros para alienação de bens móveis e imóveis - definitivo ou judicial - EDITAL DE CREDENCIAMENTO 01/2021 - Região 3 - Rio Grande do Sul</t>
  </si>
  <si>
    <t>Contratação de leiloeiro - R3RS</t>
  </si>
  <si>
    <t>Contratação de leiloeiros para alienação de bens móveis e imóveis - definitivo ou judicial - EDITAL DE CREDENCIAMENTO 01/2021 - Região 1 - Mato Grosso</t>
  </si>
  <si>
    <t>Contratação de leiloeiro - R1MT</t>
  </si>
  <si>
    <t>Contratação de leiloeiros para alienação de bens móveis e imóveis - definitivo ou judicial - EDITAL DE CREDENCIAMENTO 01/2021 - Região 2 - Mato Grosso</t>
  </si>
  <si>
    <t>Contratação de leiloeiro - R2MT</t>
  </si>
  <si>
    <t>Contratação de leiloeiros para alienação de bens móveis e imóveis - definitivo ou judicial - EDITAL DE CREDENCIAMENTO 01/2021 - Região 1 - Santa Catarina</t>
  </si>
  <si>
    <t>Contratação de leiloeiro - R1SC</t>
  </si>
  <si>
    <t>2023-05-29 00:00:00</t>
  </si>
  <si>
    <t>Contratação de leiloeiros para alienação de bens móveis e imóveis - definitivo ou judicial - EDITAL DE CREDENCIAMENTO 01/2021 - Região 2 - Santa Catarina</t>
  </si>
  <si>
    <t>Contratação de leiloeiro - R2SC</t>
  </si>
  <si>
    <t>Contratação de leiloeiros para alienação de bens móveis e imóveis - definitivo ou judicial - EDITAL DE CREDENCIAMENTO 01/2021 - Região 1 - Minas Gerais</t>
  </si>
  <si>
    <t>Contratação de leiloeiro - R1MG</t>
  </si>
  <si>
    <t>2023-05-30 00:00:00</t>
  </si>
  <si>
    <t>Contratação de leiloeiros para alienação de bens móveis e imóveis - definitivo ou judicial - EDITAL DE CREDENCIAMENTO 01/2021 - Região 2 - Minas Gerais</t>
  </si>
  <si>
    <t>Contratação de leiloeiro - R2MG</t>
  </si>
  <si>
    <t>CREDENCIAMENTO DE ADMINISTRADORES DE EMPRESAS</t>
  </si>
  <si>
    <t>Contratação de administradores de empresas</t>
  </si>
  <si>
    <t>Contatação de administradores de empresas para administrar empresas apreendidas, fruto de crime, dadas em perdimento à União e que seu processo já tenha transitado em julgado</t>
  </si>
  <si>
    <t>Aparelhos  especializado em detecção de Substâncias Psicoativas em Condutores no Trânsito Brasileiro com a utilização das tecnologias de Screening.</t>
  </si>
  <si>
    <t>Aquisição de Equipamento</t>
  </si>
  <si>
    <t>O equipamento indicado visa detectar o uso de substâncias psicoativas por motoristas brasileiros na condução de veículo automotor. Essa estratégia parte da constatação de que o Brasil está entre os países com maiores índices de colisões e de mortalidade no trânsito e que o uso de álcool e de outras SPAs é apontado como uma das causas que mais geram acidentes de trânsito, incluindo óbitos.</t>
  </si>
  <si>
    <t>2023-04-01 00:00:00</t>
  </si>
  <si>
    <t>CONCORRÊNCIA - SRP</t>
  </si>
  <si>
    <t>20IE - Articulação de Política Pública sobre Drogas - 30912</t>
  </si>
  <si>
    <t>0000 - Articulação de Política Pública sobre Drogas - Despesas Diversas</t>
  </si>
  <si>
    <t>PRIORIDADE DE GOVERNO</t>
  </si>
  <si>
    <t>GUSTAVO CAMILO BAPTISTA</t>
  </si>
  <si>
    <t>61 985565351</t>
  </si>
  <si>
    <t>gustavo.baptista@mj.gov.br</t>
  </si>
  <si>
    <t>Secretaria Nacional de Justiça - SENAJUS</t>
  </si>
  <si>
    <t>200143 – SECRETARIA NACIONAL DE JUSTIÇA</t>
  </si>
  <si>
    <t>TIC - MATERIAL</t>
  </si>
  <si>
    <t>20I7 - Promoção da Política Nacional de Justiça - 30101</t>
  </si>
  <si>
    <t>ID</t>
  </si>
  <si>
    <t>1  MACRO UNIDADE</t>
  </si>
  <si>
    <t>2 UNIDADE REQUISITANTE</t>
  </si>
  <si>
    <t>3 UASG DA CONTRATAÇÃO</t>
  </si>
  <si>
    <t>4 OBJETO DA CONTRATAÇÃO</t>
  </si>
  <si>
    <t>5 RESUMA O OBJETO EM POUCAS PALAVRAS</t>
  </si>
  <si>
    <t>6 JUSTIFICATIVA DA CONTRATAÇÃO</t>
  </si>
  <si>
    <t>7 VALOR TOTAL ESTIMADO DA CONTRATAÇÃO</t>
  </si>
  <si>
    <t>8 DATA ESTIMADA DA NECESSIDADE DO OBJETO DA CONTRATAÇÃO</t>
  </si>
  <si>
    <t>9 CLASSIFICAÇÃO GERAL DO OBJETO</t>
  </si>
  <si>
    <t>10 INFORME O CÓDIGO DE NECESSIDADE NO PDTIC</t>
  </si>
  <si>
    <t>11 CLASSIFICAÇÃO DETALHADA DO OBJETO</t>
  </si>
  <si>
    <t>12 MODALIDADE DE LICITAÇÃO/ DISPENSA/ INEXIGIBILIDADE/ SRP</t>
  </si>
  <si>
    <t>13 CASO A CONTRATAÇÃO OCORRA POR MEIO DE SRP, INDIQUE:</t>
  </si>
  <si>
    <t>14 UNIDADE ORÇAMENTÁRIA </t>
  </si>
  <si>
    <t>15 AÇÃO GOVERNO - MJSP</t>
  </si>
  <si>
    <t>16 PLANO ORÇAMENTÁRIO (PO) - CÓD. 2000 -  30101</t>
  </si>
  <si>
    <t>17 ELEMENTO DA DESPESA</t>
  </si>
  <si>
    <t>18 PARTICIPAÇÃO DE RECUROS DE OUTROS ÓRGÃOS</t>
  </si>
  <si>
    <t>19 OBSERVAÇÕES SOBRE A PARTICIPAÇÃO DE RECUROS DE OUTROS ÓRGÃOS:</t>
  </si>
  <si>
    <t>20 ABRANGÊNCIA DA CONTRATAÇÃO </t>
  </si>
  <si>
    <t>21 HÁ NECESSIDADE DE CAPACITAÇÃO DOS SERVIDORES PARA ATUAREM NO PROCESSO DE CONTRATAÇÃO?</t>
  </si>
  <si>
    <t>22 GRAU DE COMPLEXIDADE</t>
  </si>
  <si>
    <t>23 INDIQUE A RELEVÂNCIA DA CONTRATAÇÃO</t>
  </si>
  <si>
    <t>24 INDIQUE A URGÊNCIA DA CONTRATAÇÃO </t>
  </si>
  <si>
    <t>25 TENDÊNCIA DE AGRAVAMENTO</t>
  </si>
  <si>
    <t>26 GRAU DE PRIORIDADE</t>
  </si>
  <si>
    <t>27 NOME DO SERVIDOR(A) DA UNIDADE RESPONSÁVEL PELOS DADOS</t>
  </si>
  <si>
    <t>28 TELEFONE DO RESPONSÁVEL </t>
  </si>
  <si>
    <t>29 E-MAIL DO RESPONSÁVEL </t>
  </si>
  <si>
    <t>CLASSIFICAÇÃO DO OBJETO  (COLUNA J)</t>
  </si>
  <si>
    <t>CLASSIFICAÇÃO DETALHADA (COLUNA L)</t>
  </si>
  <si>
    <t>MODALIDADE DE CONTRATAÇÃO (COLUNA M)</t>
  </si>
  <si>
    <t xml:space="preserve"> CASO A CONTRATAÇÃO OCORRA POR MEIO DE SRP, INDIQUE: (COLUNA N)</t>
  </si>
  <si>
    <t>ABRANGÊNCIA DA CONTRATAÇÃO (COLUNA U)</t>
  </si>
  <si>
    <t xml:space="preserve"> INDIQUE A RELEVÂNCIA DA CONTRATAÇÃO (COLUNA X)</t>
  </si>
  <si>
    <t xml:space="preserve">ÓRGÃO GERENCIADOR </t>
  </si>
  <si>
    <t>SERVIÇOS</t>
  </si>
  <si>
    <t xml:space="preserve">PREGÃO PRESENCIAL </t>
  </si>
  <si>
    <t xml:space="preserve">PARTÍCIPE </t>
  </si>
  <si>
    <t xml:space="preserve">OBRAS </t>
  </si>
  <si>
    <t xml:space="preserve">ADESÃO </t>
  </si>
  <si>
    <t xml:space="preserve">SERVIÇOS DE ENGENHARIA </t>
  </si>
  <si>
    <t xml:space="preserve">CONCORRÊNCIA </t>
  </si>
  <si>
    <t>NÃO SE APLICA</t>
  </si>
  <si>
    <t>MANICIPAL</t>
  </si>
  <si>
    <t>MANUTENÇÃO PREDIAL (SERVIÇOS COMUNS)</t>
  </si>
  <si>
    <t xml:space="preserve">ASSESSORIA DE COMUNICAÇÃO/PUBLICIDADE </t>
  </si>
  <si>
    <t>CONVITE</t>
  </si>
  <si>
    <t>GESTÃO DE PESSOAS (QUALIDADE DE VIDA, SAÚDE, LOGÍSTICA DE PESSOAL)</t>
  </si>
  <si>
    <t>TOMADA DE PREÇOS</t>
  </si>
  <si>
    <t>CAPACITAÇÃO</t>
  </si>
  <si>
    <t>CONCURSO</t>
  </si>
  <si>
    <t>LEILÃO</t>
  </si>
  <si>
    <t>RDC</t>
  </si>
  <si>
    <t>AQUISIÇÃO DE BENS DE CONSUMO/PERMANENTE</t>
  </si>
  <si>
    <t>CREDENCIAMENTO</t>
  </si>
  <si>
    <t xml:space="preserve">LOCAÇÃO DE BENS IMÓVEIS </t>
  </si>
  <si>
    <t xml:space="preserve">DISPENSA DE LICITAÇÃO PRO VALOR </t>
  </si>
  <si>
    <t xml:space="preserve">SERVIÇOS COM PRAZO INDETERMINADO </t>
  </si>
  <si>
    <t>DISPENSA (EXCETO VALOR)</t>
  </si>
  <si>
    <t xml:space="preserve">LOCAÇÃO DE BENS MÓVEIS </t>
  </si>
  <si>
    <t xml:space="preserve">INEXIBILIDADE </t>
  </si>
  <si>
    <t xml:space="preserve">DIÁLOGO COMPETITIVO </t>
  </si>
  <si>
    <t>TIC - SERVIÇO/MATERIAL</t>
  </si>
  <si>
    <t>TENDÊNCIA DE AGRAVAMENTO (COLUNA Z)</t>
  </si>
  <si>
    <t xml:space="preserve">AGRAVAMENTO IMEDIATO </t>
  </si>
  <si>
    <t>Felipe Teixeira de Souza</t>
  </si>
  <si>
    <t>felipe.souza3@mj.gov.br</t>
  </si>
  <si>
    <t>Contratação de empresa para prestação de serviços continuados de manutenção predial preventiva, preditiva e corretiva nos sistemas elétrico; hidrossanitário; de proteção contra descargas atmosféricas; de detecção, alarme e combate a incêndio; de iluminação de emergência; grupos motores geradores; equipamentos UPS/Nobreaks; nas portas de vidro e portões automáticos; nos pisos porcelanato e pedras; sistemas de ar condicionado, chiller, fan-coils, self-conteineds, splits, multi-splits, VRF, aparelhos de ar condicionado de janela, do tipo portátil, geladeiras, frigobares, filtros e cortinas de ar com emprego de mão de obra bem como de outros serviços eventuais de manutenção, com o fornecimento de material e equipamentos necessários e adequados à execução dos serviços, nas dependências do Ministério da Justiça e Segurança Pública - MJSP,</t>
  </si>
  <si>
    <t>Manutenção Predial e Ar Condicionado</t>
  </si>
  <si>
    <t>A contratação de empresa para a realização de manutenção predial e de seus subsistemas (estrutural/civil, elétrico, hidrossanitário, combate a incêndio, ar condicionado, etc.) se faz necessária, pois os edifícios do Ministério da Justiça e Segurança Pública, assim como suas instalações prediais e equipamentos, sofrem deterioração contínua, desgaste, perda de confiabilidade e ações do tempo, mesmo com uso normal desses espaços. Dessa forma, para que continuem em condições de abrigar servidores e colaboradores para que estes exerçam suas atividades, os edifícios e suas instalações precisam de manutenção preventiva, preditiva e corretiva em caráter contínuo e rotineiro.</t>
  </si>
  <si>
    <t>Contratação de empresa para prestação de serviço continuado de manutenção preventiva e corretiva em todos os sistemas de ar condicionado, chiller, fan-coils, self-conteineds, splits, multi-splits, VRF, aparelhos de ar condicionado de janela, do tipo portátil, geladeiras, frigobares, filtros e cortinas de ar no âmbito do Ministério da Justiça e Segurança Pública - MJSP em Brasília, incluindo o fornecimento de todos os insumos, materiais, peças, componentes e acessórios, conforme condições, quantidades e exigências estabelecidas neste instrumento e seus anexos.</t>
  </si>
  <si>
    <t>Manutenção dos sistemas de Ar Condicionado e de refrigeração.</t>
  </si>
  <si>
    <t xml:space="preserve">A presente contratação tem como objetivo manter em funcionamento ótimo, através de manutenções preditivas, preventivas e corretivas, todos os sistemas de ar condicionado, chiller, fan-coils, self-conteineds, splits, multi-splits, aparelhos de ar condicionado de janela, do tipo portátil, geladeiras, frigobares, filtros e cortinas de ar no âmbito do Ministério da Justiça e Segurança Pública-MJSP em Brasília.
A sede do Ministério da Justiça e Segurança Pública se encontra na cidade de Brasília, cujo clima tropical com temperaturas altas durante grande parte do ano exige que os ambientes de trabalho sejam climatizados, garantindo a temperatura adequada para os equipamentos eletrônicos e tornando a temperatura agradável aos usuários dos edifícios. </t>
  </si>
  <si>
    <t>Aquisição de equipamentos de medição, de proteção individual e coletiva para propiciar melhores condições de trabalho dos servidores e colaboradores que atuam na área de Arquitetura e Engenharia</t>
  </si>
  <si>
    <t>Aquisição de equipamentos de medição, EPI´s e EPC´s.</t>
  </si>
  <si>
    <t>Os servidores e colaboradores Arquitetos e Engenheiros, lotados na Coordenação-Geral de Arquitetura e Engenharia não dispõe de equipamentos de medição, equipamentos de proteção individual e coletiva que permitam obter informações sobre as variáveis do trabalho deste setor, assim como para prover segurança durante as intervenções e acompanhamento das diversas situações de manutenção e serviços de engenharia.</t>
  </si>
  <si>
    <t>Manutenção, instalação  e Remanejamento de persianas com fornecimento de material</t>
  </si>
  <si>
    <t>Manutenção e Instalação de Persianas</t>
  </si>
  <si>
    <t>A presente contratação se faz necessária considerando a grande área de esquadrias com vidro que compõe as fachadas dos edifícios do Ministério da Justiça e Segurança Pública. O serviço de manutenção e remanejamento das persianas é necessário nos casos em que é possível o aproveitamento dos dispositivos já instalados nas edificações. Nesses casos, para propiciar o adequado funcionamento das persianas, é preciso executar ajustes e/ou substituição de peças faltantes e danificadas pela ação do tempo ou manuseio inapropriado das persianas</t>
  </si>
  <si>
    <t>Contratação de serviços de confecção e instalação, com fornecimento de material,  de placas de sinalização visual e tátil com vistas a atender as necessidades do Ministério da Justiça e Segurança Pública</t>
  </si>
  <si>
    <t>contratação de serviços de confecção e instalação, com fornecimento de material,  de placas de sinalização visual e tátil com vistas a atender as necessidades do Ministério da Justiça e Segurança Pública</t>
  </si>
  <si>
    <t>Necessária haja vista a nova estrutura regimental ( Decreto nº 11.103, de 24 de junho de 2022), a reorganização física das Secretarias e a padronização da identidade visual  nos Edifícios do MJ.</t>
  </si>
  <si>
    <t>30103 - Ministério da Justiça e Segurança Pública - Administração Direta</t>
  </si>
  <si>
    <t>2002 - Administração da Unidade - 30101</t>
  </si>
  <si>
    <t>7 - Outras Despesas Administrativas</t>
  </si>
  <si>
    <t>Contratação de Projeto e Execução de impermeabilização do Espelho d'agua, cobertura do ed Anexo i, anexo ii, Sede e Jardim de Inverno</t>
  </si>
  <si>
    <t>Impermeabilização de Superfícies do MJSP</t>
  </si>
  <si>
    <t>Considerando o avançado tempo de uso das edificações do ministério, as constantes chuvas e os serviços de recuperação da fachado do Sede, faz-se necessário realizar nova impermeabilização em todas as áreas do MJSP</t>
  </si>
  <si>
    <t>Contratação de empresa especializada no fornecimento e instalação dos seguintes sistemas de segurança eletrônica, Circuito Fechado de Televisão (CFTV) e Sistema de Controle de Acesso (SCA), todos integrados entre si, localizados na SEOPI e Força Nacional, do Ministério da Justiça e Segurança Pública em Brasília/DF.</t>
  </si>
  <si>
    <t>Fornecimento e instalação dos  sistemas de segurança eletrônica CFTV e SCA.</t>
  </si>
  <si>
    <t>A contratação objetiva garantir um maior controle da entrada e saída de pessoas, monitorar patrimônios, e aumentar a segurança do âmbito da SEOPI e Força Nacional.</t>
  </si>
  <si>
    <t>Aquisição de Extintores de Incêndio, para atender as necessidade do Ministério da Justiça e Segurança Pública.</t>
  </si>
  <si>
    <t>Aquisição de Extintores de Incêndio</t>
  </si>
  <si>
    <t>Manter em segurança dos servidores, bem como a integridade do Patrimônio Público, objetivando
combater eventuais focos de incêndio que venham a ocorrer.</t>
  </si>
  <si>
    <t xml:space="preserve">Aquisição de eletroeletrônicos </t>
  </si>
  <si>
    <t>Aquisição de eletroeletrônicos</t>
  </si>
  <si>
    <t>Substituição de equipamentos defasados tecnologicamente e cujos períodos de garantia expiraram.</t>
  </si>
  <si>
    <t>Contratação de empresa especializada em revestimentos acústicos (isolamento acústico) para estudio de gravação considerando a disponibilidade de todos os materiais, ferramentas e demais equipamentos necessários à realização dos serviços pela contratada.</t>
  </si>
  <si>
    <t>Serviço de tratamento acústico</t>
  </si>
  <si>
    <t>Necessidade de isolamento acústico em espaço destinado às gravações visando atender a necessidade do Ministério da Justiça e Segurança Pública</t>
  </si>
  <si>
    <t>INTERMEDIÁRIO</t>
  </si>
  <si>
    <t>Aquisição de Portal de detecção de metal</t>
  </si>
  <si>
    <t>Aquisição de Portal de detecção de metal visando substiuir os existentes em virtude de se estarem obsoletos e sua manutenção dispendiosa.</t>
  </si>
  <si>
    <t xml:space="preserve">MATERIAL </t>
  </si>
  <si>
    <t>0000- ADMINISTRACAO DA UNIDADE - DESPESAS DIVERSAS</t>
  </si>
  <si>
    <t>Aquisição de equipamentos para atender à necessidade das ações de promoção à saúde e qualidade de vida para os servidores do Ministério da Justiça e Segurança Pública.</t>
  </si>
  <si>
    <t>Aquisição de equipamentos</t>
  </si>
  <si>
    <t>A atenção à saúde dos servidores, por meio de ações de promoção à saúde e qualidade de vida, é uma estratégia fundamental da política de gestão de pessoas, conforme preconiza a Portaria Normativa nº 03, de 25 de março de 2013, que institui as diretrizes gerais de promoção da saúde do servidor público federal, que visam orientar os órgãos e entidades do Sistema de Pessoal Civil da Administração Federal (SIPEC). A aquisição dos equipamentos permitirá a promoção de ações com foco na qualidade de vida no trabalho, por meio da prevenção, promoção e vigilância à saúde dos servidores do Ministério da Justiça e Segurança Pública (MJSP).</t>
  </si>
  <si>
    <t>Conforme informações do Ministério da Saúde, a vacinação contra a gripe pode reduzir em até 45% (quarenta e cinco por cento) o número de internações por pneumonia e em até 75% (setenta e cinco por cento) o índice de mortalidade pela doença. A vacina age estimulando o organismo a produzir sua própria proteção contra a gripe e tem seu efeito iniciado entre o 10º e o 15º dia após a aplicação, o qual persiste por um ano.
A transmissão da gripe acontece geralmente pela inalação de partículas de secreção infectada em suspensão no ar, sendo possível também por meio do contato com superfícies infectadas. A vacina contra o vírus influenza, que é o responsável por doenças do trato respiratório, age estimulando o organismo a produzir sua própria proteção contra a gripe.
No inverno é registrada uma maior incidência de afecções gripais ocasionadas pelo vírus influenza que, a cada ano, sofre mutações. Por esse motivo, a vacina contra a gripe precisa ser atualizada anualmente, a fim de combater, de forma efetiva, todas as variedades sazonais do vírus, sendo recomendada pela OMS que a vacinação ocorra no outono que no Brasil, no ano de 2023 será no período de 20 de março a 21 de junho.
A Coordenação-Geral de Gestão de Pessoas, por meio da Divisão de Promoção à Saúde da Coordenação de Desenvolvimento Humano Organizacional, tem dentre as ações de atenção à saúde do servidor do Ministério da Justiça e Segurança Pública (MJSP), a campanha anual de vacinação contra gripe, com foco na prevenção, promoção e vigilância à saúde, objetivando reduzir a vulnerabilidade dos servidores às doenças e seus agravos, em consonância com as diretrizes do Subsistema Integrado de Atenção à Saúde do Servidor Público Federal (SIASS), prevista no Decreto nº 6.833, 29 de abril de 2009.
Atualmente, a Divisão de Promoção à Saúde do MJSP não dispõe de capacidade técnica para a realização do gesto vacinal, uma vez que não há corpo técnico ou clínico, tendo com isso a necessidade da contratação prever, além da aquisição de vacinas, a realização do gesto vacinal.
Por esse motivo, como parte integrante de um conjunto de iniciativas do MJSP no campo da promoção da saúde, faz-se necessária a contratação de serviços de vacinação antigripal, incluindo o fornecimento das doses de vacina e do gesto vacinal aos servidores, estagiários, mobilizados e terceirizados em exercício no Órgão. Assim, toda a força de trabalho do MJSP será imunizada, o que favorecerá na diminuição da transmissibilidade do vírus no ambiente institucional e reduzirá o número de afastamentos por gripe em todo o corpo de colaboradores do órgão.
Diante da importância da imunização contra o vírus da gripe como forma de minimizar a ocorrência de surtos epidêmicos, evitando o absenteísmo e promovendo o bem-estar e a manutenção da boa saúde dos servidores e, considerando todas as formas de contágio, torna-se necessária a imunização de todo o quadro de servidores do MJSP.
A vacinação é considerada pela Organização Mundial de Saúde (OMS) a forma mais efetiva e segura de prevenir essa doença.</t>
  </si>
  <si>
    <t>Contratação de microcomputadores (estações de trabalho e notebooks) visando a atualização tecnológica do parque de equipamentos do MJSP e o atendimento às demandas dos usuários.</t>
  </si>
  <si>
    <t>Contratação de Desktops e Notebooks</t>
  </si>
  <si>
    <t>A contratação tem por objetivo a atualização tecnológica do parque de equipamentos do MJSP e o atendimento às demandas dos usuários por equipamentos de TIC.</t>
  </si>
  <si>
    <t>-</t>
  </si>
  <si>
    <t>LEONARDO GARCIA GRECO</t>
  </si>
  <si>
    <t>leonardo.greco@mj.gov.br</t>
  </si>
  <si>
    <t>Contratação de subscrições de Middleware Open Source da empresa RED HAT (RED HAT Runtimes) e de subscrições da plataforma de indexação ElasticSearch, visando dotar as aplicações corporativas de recursos de nível Enterprise e totalmente suportados no ambiente computacional do MJSP.</t>
  </si>
  <si>
    <t>Contratação de subscrições de  Middlewares e Plataforma de indexação Open Source</t>
  </si>
  <si>
    <t>A Contratação tem por objetivo dotar as aplicações corporativas de recursos de middleware e de indexação textual de nível Enterprise e totalmente suportados no ambiente computacional do MJSP.</t>
  </si>
  <si>
    <t>N0435</t>
  </si>
  <si>
    <t>Contratação de aparelhos de telefonia VoIP para substituição do parque de equipamentos do MJSP que estão defasados tecnologicamente, visando a continuidade do processo de modernização da infraestrutura de telefonia.</t>
  </si>
  <si>
    <t>Contratação de aparelhos telefônicos IP Alcatel</t>
  </si>
  <si>
    <t>A contratação tem por objetivo substituir equipamentos em uso no MJSP com tecnologia de rede defasada e prejudicial ao funcionamento pleno dos recursos de LAN e telefonia institucionais.</t>
  </si>
  <si>
    <t>Contratação de suporte técnico e atualização tecnológica da ferramenta de Firewall (Fortinet Fortiguard) utilizada pelo MJSP.</t>
  </si>
  <si>
    <t>Contratação de Expansão e Atualização Tecnológica de Ferramenta de Firewall</t>
  </si>
  <si>
    <t>A contratação é necessária para manter o suporte técnico da ferramenta corporativa de Firewall após o encerramento do período de suporte, e ainda para expandir a capacidade da solução atual e prover a sua atualização tecnológica.</t>
  </si>
  <si>
    <t>Contratação de módulos de infraestrutura de TIC para funcionamento outdoor, visando a operação de equpamentos de TIC em ambientes externos ou não dotados de capacidade de refrigeração e alimentação adequados.</t>
  </si>
  <si>
    <t xml:space="preserve">Contratação de solução de infraestrutura Outdoor </t>
  </si>
  <si>
    <t>A contratação tem por objetivo garantir o funcionamento de equipamentos de infraestrutura de TIC implantados fora dos datacenters do MJSP, em locais onde não existem recursos de alimentação, refrigeração ou segurança fsica adequados.</t>
  </si>
  <si>
    <t>Contratação de suporte técnico para a infraestrutura de sala-cofre certificada do MJSP localizada no Centro de Comando e Controle Nacional - CICCN.</t>
  </si>
  <si>
    <t>Contratação de suporte para Sala Cofre Certificada CICCN</t>
  </si>
  <si>
    <t>A contratação tem por objetivo a manutenção da prestação de serviços de suporte para a infraestrutura de sala-cofre certificada localizada no CICCN, em substituição aos serviços prestados por meio do Contrato nº 19/2018, que terão a sua vigência final em nov/2023.</t>
  </si>
  <si>
    <t>Contratação de dispositivos capazes de realizar a autenticação por meio de tokens ou fatores biométricos, dispensando a utillização de senhas no ambiente corporativo e elevando o nível de segurança no acesso aos recursos de TIC em rede local e em nuvem.</t>
  </si>
  <si>
    <t>Contratação de Dispositivos de Autenticação sem Senha</t>
  </si>
  <si>
    <t>O objetivo da contratação e aprimorar os mecanismos de segurança para acesso aos recursos de TIC por meio da implantação de mecanismos de autenticação que dispensam o uso de senhas.</t>
  </si>
  <si>
    <t>Contratação de equipamentos de TIC (servidores) visando a disponibilização de serviços de TIC em unidades descentralizadas e remotas do MJSP, tais como as unidades prisionais do Sistema Penitenciário Federal.</t>
  </si>
  <si>
    <t>Contratação de servidores para implantação remota (Edge)</t>
  </si>
  <si>
    <t>A contratação visa modernizar os recursos atualmente disponibilizados nas unidades prisionais do Sistema Penitenciário Federal, garantindo a continuidade da prestação de serviços de TIC que são essenciais para a operação destas unidades.</t>
  </si>
  <si>
    <t xml:space="preserve">Renovacao da garantia técnica das licenças perpétuas para solução de auditoria, gestão, automação, monitoração e delegação do gerenciamento de serviços do AD (Microsoft Active Directory) e Expansão do módulo em direito de uso, Renovacao da garantia técnica das licenças perpétuas para servidores de arquivos (Microsoft File Server) e Expansão do módulo em direito de uso, além das subscrições dos módulos da solução que deve monitorar os usuários em tempo real, identificar desvios de comportamento, permitir delegação de gerenciamento de acesso   aos proprietários dos dados, executar ações proativas em múltiplos objetos, e identificar e classificar conteúdos sensíveis. </t>
  </si>
  <si>
    <t xml:space="preserve">Solução de auditoria, gestão, automação, monitoração e delegação do gerenciamento de serviços do AD (Microsoft Active Directory) </t>
  </si>
  <si>
    <t xml:space="preserve">O MJ pretende realizar a migração de parte de dados do seu ambiente para nuvem, incluindo o monitoramento do Exchange on-line, Onedrive, alerta em tempo real e classificação de dados sensíveis, em conformidade com o disposto na Lei no 13.709 de 14 de agosto de 2018 – Lei Geral de Proteção de Dados Pessoais. Sendo assim, para que não ocorra perda de dados e se mantenha a integridade, interoperabilidade das atividades, unicidade das informações e segurança na auditoria forense, o gerenciamento único e simples do ambiente híbrido, justifica-se a expansão da plataforma atualmente instalada no ambiente.  </t>
  </si>
  <si>
    <t>LEONARDO BUENO DE MELO</t>
  </si>
  <si>
    <t>leonardo.lbm@mj.gov.br</t>
  </si>
  <si>
    <t>Contratação de serviços de publicidade e propaganda prestado por intermédio de agência de propaganda, compreendendo o conjunto de atividades realizadas integradamente que tenham por objetivo o estudo, o planejamento, a conceituação, a concepção, a criação, a execução interna, a intermediação e supervisão da execução externa e a distribuição de ações publicitárias junto a públicos de interesse.</t>
  </si>
  <si>
    <t>Contratação de serviços de publicidade e propaganda prestado por intermédio de agência de propaganda.</t>
  </si>
  <si>
    <t>Justifica-se em razão da necessidade de cumprimento do princípio constitucional da Publicidade, disposto no §1º do artigo 37 da Constituição Federal, que garante o direito da população e o dever do administrador de divulgar os atos praticados pela Administração, a fim de que os cidadãos possam tomar conhecimento e providências necessárias ao controle da legalidade, da moralidade e da eficiência das atividades do Estado.</t>
  </si>
  <si>
    <t>Serviços Gráficos</t>
  </si>
  <si>
    <t>Contratação de empresa para o fornecimento de serviços gráficos para impressão de revista com especificações físicas específicas.</t>
  </si>
  <si>
    <t xml:space="preserve">A Secretaria Nacional de Justiça concretizou a Contratação do Instituto Mauricio de Sousa para o desenvolvimento de revistas em quadrinhos da Turma da Mônica relacionadas às políticas públicas desenvolvidas por esta SENAJUS. O Contrato nº 48/2022 não prevê os serviços gráficos necessários à devida impressão dos produtos. Desta forma, torna-se importante a contratação de empresa para o fornecimento de serviços gráficos.  </t>
  </si>
  <si>
    <t>000C - Políticas de Justiça 1ª Infância</t>
  </si>
  <si>
    <t>Rafael Raeff Rocha</t>
  </si>
  <si>
    <t>61 20253319</t>
  </si>
  <si>
    <t>rafael.rrocha@mj.gov.br</t>
  </si>
  <si>
    <t>Contratação de Associação especializada na prestação de serviços de higienização e pequenos restauros de livros e documentos que compõem o acervo da Biblioteca do Ministério da Justiça e Segurança Pública com fornecimento de material e equipamentos.</t>
  </si>
  <si>
    <t>Serviço de higienização e pequenos restauros de livros e documentos.</t>
  </si>
  <si>
    <t>Necessidade de prevenção de deterioração dos materiais bibliograficos da Biblioteca do Ministério da Justiça e Segurança Pública.</t>
  </si>
  <si>
    <t xml:space="preserve">Gabriela Gomes de Oliveira                  </t>
  </si>
  <si>
    <t>2025-9910</t>
  </si>
  <si>
    <t>gabriela.oliveira@mj.gov.br</t>
  </si>
  <si>
    <t>Aquisição de equipamentos para serviços audiovisual (fotos e vídeos)</t>
  </si>
  <si>
    <t>Aquisição de equipamentos para suporte audiovisual (fotos e vídeos).</t>
  </si>
  <si>
    <t>Justifica-se em razão da necessidade de aprimoramento dos serviços de  sonorização, suporte audiovisual e gravação de eventos, reuniões e solenidades do Gabinete do Ministro e das demais Secretarias, bem como captura, edição e formatação de arquivos de vídeo para produção de matérias jornalísticas.</t>
  </si>
  <si>
    <t>30102 - Ministério da Justiça e Segurança Pública - Administração Direta</t>
  </si>
  <si>
    <t>2001 - Administração da Unidade - 30101</t>
  </si>
  <si>
    <t>DEPEN</t>
  </si>
  <si>
    <t>Penitenciária Federal de Campo Grande – MS</t>
  </si>
  <si>
    <t>200600  PENITENCIÁRIA FEDERAL DE CAMPO GRANDE – MS</t>
  </si>
  <si>
    <t>Serviços de preparação e fornecimento de alimentação para os internos da PFCG</t>
  </si>
  <si>
    <t>Fornecimento de alimentação para os internos da PFCG</t>
  </si>
  <si>
    <t>A contratação justifica-se pela obrigatoriedade de cumprimento da Lei de Execução Penal</t>
  </si>
  <si>
    <t>30907 - Fundo Penitenciário Nacional</t>
  </si>
  <si>
    <t>2000 - Administração da Unidade - 30907</t>
  </si>
  <si>
    <t>0001 - Outras Despesas Administrativas</t>
  </si>
  <si>
    <t>Ana Paula Oliveira de Souza</t>
  </si>
  <si>
    <t>67 33788311</t>
  </si>
  <si>
    <t>ana.paula@mj.gov.br</t>
  </si>
  <si>
    <t>Contratação de empresa especializada na prestação de serviços continuados de manutenção predial, com emprego de mão de obra exclusiva, para os serviços
ordinários, fornecimento de materiais, peças, equipamentos e mão de obra especializada, conforme preços unitários da tabela SINAPI, para a manutenção
preditiva, preventiva e corretiva, englobando ainda serviços especializados sob demanda, no que tange à mão de obra não exclusiva, para atender toda a
infraestrutura existente, considerando ainda as modificações ou ampliações que vierem a ocorrer na PFCG</t>
  </si>
  <si>
    <t>Serviço de Manutenção Predial</t>
  </si>
  <si>
    <t>A contratação justifica-se pela necessidade de manutenção de toda a infraestrutura da PFCG</t>
  </si>
  <si>
    <t>67 3378311</t>
  </si>
  <si>
    <t>Fornecimento de água e coleta de esgoto sanitário</t>
  </si>
  <si>
    <t>Fornecimento de água potável e de coleta e tratamento de esgoto sanitário</t>
  </si>
  <si>
    <t>O principal benefício do programa de abastecimento de água e esgotamento sanitário
se refere à redução da morbimortalidade por uma série de infecções.
Além disso, o esgotamento sanitário constitui uma das mais importantes medidas
preventivas de enfermidades, uma vez que os organismos patogênicos causadores da maior
parte dos transtornos relacionados com a água e as más condições de higiene se encontram
nas fezes ou urinas das pessoas infectadas.</t>
  </si>
  <si>
    <t>PRESTACAO DE SERVICOS DE APOIO ADMINISTRATIVO</t>
  </si>
  <si>
    <t>Serviços continuados de Apoio Técnico Administrativo, mediante o regime de execução indireta.</t>
  </si>
  <si>
    <t>Estes serviços são de caráter continuado pois sua interrupção comprometerá a continuidade das atividades da Administração,
podendo a contratação se estender por mais de um exercício financeiro. Deste modo, o objeto será prestado no prazo de 12 (doze)
meses podendo haver prorrogação do contrato conforme a previsão do artigo 57, inciso II da Lei nº 8.666/1993.</t>
  </si>
  <si>
    <t>(67) 3378-8311</t>
  </si>
  <si>
    <t>VESTUÁRIO</t>
  </si>
  <si>
    <t>Aquisição de vestuário para os internos e servidores da PFCG</t>
  </si>
  <si>
    <t>A aquisição justifica-se pela necessidade de fornecimento de roupas, calçados e acessórios para os internos e servidores da PFCG</t>
  </si>
  <si>
    <t>2023-01-03 00:00:00</t>
  </si>
  <si>
    <t>PARTÍCIPE</t>
  </si>
  <si>
    <t>Contratação serviços com mão de obra exclusiva</t>
  </si>
  <si>
    <t>Serviço de Limpeza e Conservação, 44 HORAS SEMANAIS DIURNAS, produt. 800 a 1200 m²</t>
  </si>
  <si>
    <t>Necessidade de se ter um ambiente devidamente limpo e conservado para a manutenção da segurança como também diminui a possibilidade de doenças respiratórias, a proliferação de bactérias, o surgimento de insetos e outros tipos de animais que possam transmitir doenças advindas de acúmulos de sujeiras e lixos.</t>
  </si>
  <si>
    <t>MEDICAMENTOS</t>
  </si>
  <si>
    <t>AQUISIÇÃO DE MEDICAMENTOS PARA OS INTERNOS DA PFCG</t>
  </si>
  <si>
    <t>A compra justifica-se pela necessidade de atender a Lei  de Execução Penal</t>
  </si>
  <si>
    <t>2023-01-02 00:00:00</t>
  </si>
  <si>
    <t>(67) 33788311</t>
  </si>
  <si>
    <t>Fornecimento de energia elétrica</t>
  </si>
  <si>
    <t>Necessidade de manter o perfeito funcionamento dos equipamentos e a continuidade dos serviços prestados na Penitenciária Federal em Campo Grande/MS.</t>
  </si>
  <si>
    <t>CAMA, MESA E BANHO</t>
  </si>
  <si>
    <t>Aquisição de enxoval para os internos da PFCG</t>
  </si>
  <si>
    <t>A aquisição justifica-se pelo cumprimento da Lei de Execuções Penais</t>
  </si>
  <si>
    <t>MATERIAIS DE LIMPEZA</t>
  </si>
  <si>
    <t>Aquisição de materiais de limpeza e higiene para os internos da PFCG</t>
  </si>
  <si>
    <t>A aquisição justifica-se pela necessidade de manutenção de um ambiente limpo e livre de agentes patógenos.</t>
  </si>
  <si>
    <t>Serviços de Lavanderia</t>
  </si>
  <si>
    <t>Serviços de Lavanderia (coleta, lavagem, empacotamento, pesagem, entrega e reparos)</t>
  </si>
  <si>
    <t>A contratação justifica-se pela necessidade de atendimento às condições de higiene ordenadas  pela legislação, impondo  ao
DEPEN a contratação dos serviços de lavanderia com vistas ao cumprimento dos preceitos do Art. 12 da Lei 7.210 de 11/07/1984
(Lei de Execução Penal), no qual é estabelecido que:
“A assistência material ao preso e ao internado consistirá no fornecimento de alimentação, vestuário e instalações higiênicas”</t>
  </si>
  <si>
    <t>MATERIAIS HOSPITALARES</t>
  </si>
  <si>
    <t>Aquisição de materiais hospitalares para atender as necessidades da PFCG</t>
  </si>
  <si>
    <t>A aquisição se justifica pela necessidade de atendimento das demandas do Setor de Saúde da PFCG</t>
  </si>
  <si>
    <t>67 33788377</t>
  </si>
  <si>
    <t>Contratação manutenção preventiva e corretiva de ar condicionado</t>
  </si>
  <si>
    <t>Manutenção preventiva e corretiva em ar condicionado com materiais e mão de obra</t>
  </si>
  <si>
    <t>A demanda mostra-se necessária, pois manter os aparelhos de ar condicionado já existentes na Penitenciária Federal de Campo Grande e os que porventura forem adquiridos, manutenidos e em bom funcionamento, garantem vida útil material prolongada, evitando assim doenças respiratórias.
A contratação traz como benefício direto a continuidade de boas condições climáticas artificiais geradas pelos aparelhos de
ar condicionado dentro das dependências da Unidade Penal Federal.</t>
  </si>
  <si>
    <t>Serviços de roçagem e Capina</t>
  </si>
  <si>
    <t>Prestação de serviço de roçagem, capina e corte de grama na PFCG</t>
  </si>
  <si>
    <t>As Penitenciárias Federais estão localizada em região rodeada de mata nava e plantação agropecuária. Dessa forma, o serviço connuo de roçada, capina e
corte de grama é imprescindível, tendo em vista sua importância estar diretamente vinculada a questões de segurança, tais como a visibilidade dos agentes que estão em
serviço nas torres de vigilância bem como para amenizar os efeitos da proliferação de pragas e animais como: mosquitos, moscas, ratos, cobras, gambás, lagartos, etc</t>
  </si>
  <si>
    <t>2023-02-19 00:00:00</t>
  </si>
  <si>
    <t>Prestação de serviços de Copeiragem</t>
  </si>
  <si>
    <t>Serviços continuados de Copeiragem com fornecimento de mão de obra, materiais/insumos e equipamentos</t>
  </si>
  <si>
    <t>A terceirização se faz necessária uma vez que este órgão não possui em seu quadro funcional servidores com tais funções, caracteríscas e atribuições para
realização das tarefas supracitadas. Conforme disposição do artigo 7°, parágrafo 1° da IN n° 5/2017 da SEGES do MPOG "A Administração poderá contratar, mediante
terceirização, as atividades dos cargos extintos ou em extinção, tais como os elencados na Lei nº 9.632, de 7 de maio de 1998"</t>
  </si>
  <si>
    <t>ITENS DE CONSUMO</t>
  </si>
  <si>
    <t>Aquisição de itens de consumo que não se enquadrem nas opções do plano de contas SIAFI</t>
  </si>
  <si>
    <t>A aquisição se justifica pela necessidade de atender as demandas da PFCG</t>
  </si>
  <si>
    <t>MATERIAIS DE TI</t>
  </si>
  <si>
    <t>Aquisição de materiais de TI e PERIFÉRICOS</t>
  </si>
  <si>
    <t>A aquisição justifica-se pelo atendimento das necessidades da PFCG</t>
  </si>
  <si>
    <t>ELETRODOMÉSTICOS EM GERAL</t>
  </si>
  <si>
    <t>Aquisição de eletrodomésticos para a PFCG</t>
  </si>
  <si>
    <t>A aquisição justifica-se pela necessidade de atender as demandas da PFCG</t>
  </si>
  <si>
    <t>Gerenciamento de Resíduos Sólidos</t>
  </si>
  <si>
    <t>Diante da publicação da Lei Federal nº 12.305/2010, da Lei Municipal 4.952/2011, da Lei Complementar 209/2012 e do Decreto 13.653/2018, a PFCG, classificada como grande gerador de resíduos sólidos, é integralmente responsável pelo gerenciamento dos resíduos sólidos similares aos resíduos domiciliares, gerados em suas dependências, incluindo as atividades de segregação, coleta, transporte, transbordo, tratamento, destinação e disposição final desses.</t>
  </si>
  <si>
    <t>MOBILIÁRIOS EM GERAL</t>
  </si>
  <si>
    <t>Aquisição de mobiliários em geral para atender as demandas da PFCG</t>
  </si>
  <si>
    <t>A aquisição justifica-se pela necessidade de atender as demandas dos setores da PFCG</t>
  </si>
  <si>
    <t>EQUIPAMENTO ODONTOLÓGICO</t>
  </si>
  <si>
    <t>Aquisição de itens odontológicos para atender os internos da PFCG</t>
  </si>
  <si>
    <t>A aquisição se justifica pela necessidade de manutenção da saúde bucal dos internos da PFCG</t>
  </si>
  <si>
    <t>AQUISIÇÃO DE BENS PERMANENTES/CONSUMO</t>
  </si>
  <si>
    <t>MATERIAL EDUCATIVO E ESPORTIVO</t>
  </si>
  <si>
    <t>Aquisição de materiais educativos e esportivos para os internos da PFCG</t>
  </si>
  <si>
    <t>A aquisição se justifica pois o esporte reconhecido como fenômeno sócio-cultural, tem sua relevância destacada no Artigo 217 da Carta Magna, que preceitua ser dever do Estado fomentar práticas desportivas formais e não-formais, como direito de cada um, e sua implementação deve contribuir para a ressocialização dos reeducandos ao reforçar o desenvolvimento de valores como a moral, a ética, a solidariedade, a fraternidade e a cooperação.</t>
  </si>
  <si>
    <t>MATERIAIS PERMANENTES</t>
  </si>
  <si>
    <t>Aquisição de materiais permanentes não contemplados nas outras opções do plano de contas SIAFI</t>
  </si>
  <si>
    <t>MATERAIS DE PROTEÇÃO E SEGURANÇA</t>
  </si>
  <si>
    <t>Aquisição de materiais de proteção e segurança para as necessidades da PFCG</t>
  </si>
  <si>
    <t>A Aquisição justifica-se pela necessidade de manutenção da segurança perimetral e interna da PFCG</t>
  </si>
  <si>
    <t>EQUIPAMENTOS DE ÁUDIO E VÍDEO</t>
  </si>
  <si>
    <t>Aquisição de equipamentos de áudio, vídeo e fotos para atender as demandas da PFCG</t>
  </si>
  <si>
    <t>A aquisição justifica-se pela necessidade de atender as demandas dos setores de inteligência e monitoramento da PFCG</t>
  </si>
  <si>
    <t>EQUIPAMENTOS E UTENSÍLIOS DIVERSOS</t>
  </si>
  <si>
    <t>Aquisição de máquinas, equipamentos e utensílios diversos para a PFCG</t>
  </si>
  <si>
    <t>Desinsetização , Desratização e dedetização</t>
  </si>
  <si>
    <t>Prestação de serviços de Controle Sanitário de ambiente</t>
  </si>
  <si>
    <t>Garantir medidas preventivas e corretivas destinadas ao controle de pragas nas dependências da PFCG.</t>
  </si>
  <si>
    <t>PROCESSAMENTO DE DADOS</t>
  </si>
  <si>
    <t>Aquisição de materias de processamento de dados</t>
  </si>
  <si>
    <t>APARELHO E EQUIPAMENTO DE COMUNICAÇÃO</t>
  </si>
  <si>
    <t>Aquisição de aparelho e equipamento de comunicação</t>
  </si>
  <si>
    <t>A aquisição justifica-se para atender as demandas da PFCG</t>
  </si>
  <si>
    <t>FERRAMENTAS</t>
  </si>
  <si>
    <t>Aquisição de ferramentas para atender as necessidades da PFCG</t>
  </si>
  <si>
    <t>MATERIAIS DE EXPEDIENTE</t>
  </si>
  <si>
    <t>Aquisição de materiais de expediente para a PFCG</t>
  </si>
  <si>
    <t>A aquisição se justifica pela necessidade de aquisição de materiais de expediente que não estejam no rol do site governamental denominado "Almoxarifado Virtual"</t>
  </si>
  <si>
    <t>EQUIPAMENTO E MATERIAL SIGILOSO E RESERVADO</t>
  </si>
  <si>
    <t>Aquisição de rastreador de satélite para a PFCG</t>
  </si>
  <si>
    <t>A aquisição justifica-se pela necessidade de atendimento da demanda do setor de inteligência da PFCG</t>
  </si>
  <si>
    <t>PEÇAS NÃO INCORPORADAS A IMÓVEIS</t>
  </si>
  <si>
    <t>Aquisição de Persianas para a PFCG</t>
  </si>
  <si>
    <t>Aparelhos, equipamentos, utensílios médicos, odontológicos, laboratoriais e hospitalares</t>
  </si>
  <si>
    <t>DOSÍMETRO</t>
  </si>
  <si>
    <t>A aquisição justifica-se pela necessidade de medição de radiação emitida pelos aparelhos de raio x da PFCG</t>
  </si>
  <si>
    <t>BANDEIRAS, FLÂMULAS E INSÍGNIAS</t>
  </si>
  <si>
    <t>Aquisição de bandeiras para a PFCG</t>
  </si>
  <si>
    <t xml:space="preserve">Móveis planejados </t>
  </si>
  <si>
    <t>Para copa, alojamento, enfermagem, farmácia, sala chefia e de psicólogos.</t>
  </si>
  <si>
    <t>Atender os setores que não
dispões de móveis adequados para
armazenar, guardar e organizar
materiais, medicamentos,
alimentos, equipamentos.</t>
  </si>
  <si>
    <t>Prioridade setorial da
unidade requisitante</t>
  </si>
  <si>
    <t xml:space="preserve">Urgente </t>
  </si>
  <si>
    <t>Alta</t>
  </si>
  <si>
    <t xml:space="preserve">Mobiliário geral </t>
  </si>
  <si>
    <t>9 Mesas, cadeiras e apoio
ergonômico para os
pés.</t>
  </si>
  <si>
    <t>Atenderas demandas dos setores
que possuem mobiliário velho e
desgastado.</t>
  </si>
  <si>
    <t xml:space="preserve">Material hospitalar </t>
  </si>
  <si>
    <t>2 Pá, eletrodo para DEA.
Eletrodo para
disfibrilador, cartucho</t>
  </si>
  <si>
    <t>Atender o setor de enfermagem, o
qual não dispõe desses materiais.</t>
  </si>
  <si>
    <t>3 Bolsa térmica para
compressa quente</t>
  </si>
  <si>
    <t>Atender necessidades DISAU PFCG,
cujo setor não dispõe do material.</t>
  </si>
  <si>
    <t xml:space="preserve">Material médico </t>
  </si>
  <si>
    <t>2 Otoscópio com cabo de
metal inoxidável.</t>
  </si>
  <si>
    <t>Mobiliário
hospitalar</t>
  </si>
  <si>
    <t>02 camas hospitalares
elétrica com controle
remoto.</t>
  </si>
  <si>
    <t>Atender as necessidades da DISAU
PFCG.</t>
  </si>
  <si>
    <t>Eletrodomésticos
portáteis</t>
  </si>
  <si>
    <t>02 Microondas de 20
litros, cafeteira,
sanduicheira, air fryer.</t>
  </si>
  <si>
    <t>Equipar a copa da DISAU, a qual
dispões de eletrodomésticos
danificados.</t>
  </si>
  <si>
    <t>Eletrodomésticos
em geral</t>
  </si>
  <si>
    <t>1 Fogão de indução de 2
bocas e 1 geladeira.</t>
  </si>
  <si>
    <t>Atender as necessidades da DISAU,
a qual não possui estrutura digna
para os servidores, geladeira
deteriorada pelo tempo, possui
mal funcionamento.</t>
  </si>
  <si>
    <t>Móveis – cadeira
de escritório
presidente
giratória</t>
  </si>
  <si>
    <t>09 Cadeiras com apoio
ergonômico para
lombar. Uso durante
expediente.</t>
  </si>
  <si>
    <t>Atender as necessidades dos
setores da DISAU, o qual não
dispões de cadeiras ergonômicas.
Atualmente as cadeiras da DISAU vieram de outros setores, todas
com algum defeito.</t>
  </si>
  <si>
    <t>Câmara fria para
vacinas e
medicamentos</t>
  </si>
  <si>
    <t>01 câmara fria de 150
litros para armazenar
vacinas e
medicamentos.</t>
  </si>
  <si>
    <t>Média</t>
  </si>
  <si>
    <t>Câmara fria portátil
para transporte de
vacinas.</t>
  </si>
  <si>
    <t>01 câmara fria portátil
de 15 litros para
transporte de vacinas.</t>
  </si>
  <si>
    <t>Produtos químicos:
clorexidina
degermante</t>
  </si>
  <si>
    <t xml:space="preserve">10 litros Produto para fazer assepsia da pele </t>
  </si>
  <si>
    <t xml:space="preserve">Louças e panelas </t>
  </si>
  <si>
    <t>1 conjunto de Pratos, panelas para
fogão de indução.</t>
  </si>
  <si>
    <t>Atender as necessidades da DISAU,
a qual não possui estrutura digna
para os servidores.</t>
  </si>
  <si>
    <t xml:space="preserve">NÃO URGENTE </t>
  </si>
  <si>
    <t>Serviço de
manutenção de
equipamentos</t>
  </si>
  <si>
    <t>1 Manutenção dos
compressores e
equipamentos da
odontologia.</t>
  </si>
  <si>
    <t>Atender as necessidades do setor, o
qual não tem contrato de
manutenção. Muitos serviços são
ofertados apenas por um
fornecedor, ocasionando demora e
alto custo para consertos.</t>
  </si>
  <si>
    <t>Impressora
multifuncional
colorida.</t>
  </si>
  <si>
    <t>1 Impressora
Multifuncional Laser
para impressão,
digitalização e cópia.</t>
  </si>
  <si>
    <t>Atender as demandas da DISAU, a
qual não dispõe de impressora, sendo
um setor que utiliza muito o serviço
de impressão.</t>
  </si>
  <si>
    <t xml:space="preserve">Material farmácia </t>
  </si>
  <si>
    <t>1 Gaveteiro BIN tamanho
04. Kit estante para
gaveteiro com 25
gavetas nº3.</t>
  </si>
  <si>
    <t>Armazenar medicamentos de uso
diário e contínuo. A farmácia não
possui local apropriado para este
armazenamento.</t>
  </si>
  <si>
    <t>Capacitação de
servidores</t>
  </si>
  <si>
    <t>APH, cursos BLS, PHTLS,
ACLS.</t>
  </si>
  <si>
    <t>Capacitar servidores ligados aos
atendimentos pré-hospitalar.</t>
  </si>
  <si>
    <t>Material
atendimentos</t>
  </si>
  <si>
    <t>1 Maca retrátil para
transporte de vítimas</t>
  </si>
  <si>
    <t>Atender as demandas da DISAU, para
atendimento aos internos da PFCG.</t>
  </si>
  <si>
    <t>1 Sofá e apoio de pernas ("puff")</t>
  </si>
  <si>
    <t>Atender as demandas da DIPF, para
atendimento advogados de internos e servidores do plantão na PFCG.</t>
  </si>
  <si>
    <t>Penitenciária Federal de Mossoro – RN</t>
  </si>
  <si>
    <t>200602  PENITENCIÁRIA FEDERAL DE MOSSORO – RN</t>
  </si>
  <si>
    <t>Empresa especializada para prestação de serviços continuados de preparação e fornecimento de alimentação para atender as necessidades da Penitenciária Federal em Mossoró/RN</t>
  </si>
  <si>
    <t>REFEIÇÕES PARA OS INTERNOS</t>
  </si>
  <si>
    <t>Assistência as pessoas privadas de liberdade custodiadas no Sistema Penitenciário Federal em cumprimento aos ditames da Lei de Execução Penal.</t>
  </si>
  <si>
    <t>2023-10-02 00:00:00</t>
  </si>
  <si>
    <t>Ana Helena Leitão Marins Cavalcanti</t>
  </si>
  <si>
    <t>ana.cavalcanti@mj.gov.br</t>
  </si>
  <si>
    <t>Contratação de empresa especializada para prestação de serviços continuados de Apoio Técnico Administrativo, mediante o regime de execução indireta, para atender as necessidades da Penitenciária Federal em Mossoró/RN​</t>
  </si>
  <si>
    <t>NECESSIDADE E NA MANUTENÇÃO DE SERVIÇOS ESSENCIAIS.</t>
  </si>
  <si>
    <t>ENXOVAL DO INTERNO</t>
  </si>
  <si>
    <t>Assistência material as pessoas privadas de liberdade custodiadas no Sistema Penitenciário Federal em cumprimento aos ditames da Lei de Execução Penal.</t>
  </si>
  <si>
    <t>MUNICIPAL</t>
  </si>
  <si>
    <t>FRANCISCO SOUTO</t>
  </si>
  <si>
    <t>84 33247530</t>
  </si>
  <si>
    <t>francisco.souto@mj.gov.br</t>
  </si>
  <si>
    <t>Contratação de empresa especializada na compra e venda de energia elétrica, no AMBIENTE DE CONTRATAÇÃO REGULADA, através do qual a USUÁRIA, atendendo a estrutura tarifária em vigor, ficará enquadrada na modalidade tarifária HORÁRIA VERDE, subgrupo A3a e do SISTEMA DE DISTRIBUIÇÃO de propriedade da DISTRIBUIDORA, observado o disposto nas normas e padrões técnicos da DISTRIBUIDORA, nos PROCEDIMENTOS DE REDE, nos PROCEDIMENTOS DE DISTRIBUIÇÃO e demais legislações aplicáveis. para a Penitenciária Federal em Mossoró - RN, situada na Rod RN 15 Km 12 Depen Penitenciaria Federal, Município de MOSSORÓ, Estado do Rio Grande do Norte.</t>
  </si>
  <si>
    <t>FORNECIMENTO DE ENERGIA ELÉTRICA</t>
  </si>
  <si>
    <t>A alteração do Contrato nº 15/2013 (0307461) cuja vigência é de tempo indeterminado (Publicada no D.O.U. de 13 de maio de 2014, Seção 3, página 97), se faz necessária devido às alterações da regulamentação definida a partir da Resolução Normativa nº 714, de 10 de maio de 2016, que estabelece a necessidade de separação para o Contrato de Uso do Sistema de Distribuição - CUSD e para Contrato de Compra de Energia Regulada - CCER,  e a necessidade de manter o perfeito funcionamento dos equipamentos e a continuidade dos serviços prestados na Penitenciária Federal em Mossoró/RN.</t>
  </si>
  <si>
    <t>2023-07-03 00:00:00</t>
  </si>
  <si>
    <t>Ana Helena Leitão MArins Cavalcanti</t>
  </si>
  <si>
    <t>CONTRATAÇÃO DE SERVIÇOS CONTINUADOS DE LIMPEZA E CONSERVAÇÃO, COM O FORNECIMENTO DE MÃO-DE-OBRA, MATERIAIS E EQUIPAMENTOS, PARA O ASSEIO, CONSERVAÇÃO E HIGIENIZAÇÃO DAS INSTALAÇÕES DA PENITENCIÁRIA FEDERAL EM MOSSORÓ</t>
  </si>
  <si>
    <t>CONTRATAÇÃO DE SERVIÇOS CONTINUADOS DE LIMPEZA E CONSERVAÇÃO, COM O FORNECIMENTO DE MÃO-DE-OBRA</t>
  </si>
  <si>
    <t>NECESSIDADE E VANTAJOSIDADE NA MANUTENÇÃO DE SERVIÇOS ESSENCIAIS.</t>
  </si>
  <si>
    <t>2023-01-05 00:00:00</t>
  </si>
  <si>
    <t>ANA HELENA LEITÃO MARINS CAVALCANTI</t>
  </si>
  <si>
    <t>Medicamentos</t>
  </si>
  <si>
    <t>Assistência à saúde das pessoas privadas de liberdade custodiadas no Sistema Penitenciário Federal em cumprimento aos ditames da Lei de Execução Penal.</t>
  </si>
  <si>
    <t>Francisco Mário Queiroga Souto</t>
  </si>
  <si>
    <t>Material Hospitalar</t>
  </si>
  <si>
    <t>Assistência à saúde as pessoas privadas de liberdade custodiadas no Sistema Penitenciário Federal em cumprimento aos ditames da Lei de Execução penal.</t>
  </si>
  <si>
    <t>Kit asseio</t>
  </si>
  <si>
    <t>Material de higiene pessoal</t>
  </si>
  <si>
    <t>Serviços de copeiragem, incluindo fornecimento de mão de obra uniformizada e insumos, mediante o regime de execução indireta, para atender as necessidades da Penitenciária Federal em Mossoró/RN</t>
  </si>
  <si>
    <t>PRESTACAO DE SERVICOS DE COPEIRAGEM</t>
  </si>
  <si>
    <t>NECESSIDADE E VANTAJOSIDADE</t>
  </si>
  <si>
    <t>Prestação de serviços continuados de Roçada, Capina e Corte de Grama, com fornecimento de mão-de-obra, materiais e equipamentos, para o asseio e conservação  das áreas verdes das instalações da Penitenciária Federal em Mossoró-RN</t>
  </si>
  <si>
    <t>serviços continuados de Roçada, Capina e Corte de Grama</t>
  </si>
  <si>
    <t>Material Odontológico</t>
  </si>
  <si>
    <t>Equipamentos e Mobiliário Hospitalar</t>
  </si>
  <si>
    <t>Suprir as necessidades da Divisão de Saúde da unidade para melhor atendimento ao Interno</t>
  </si>
  <si>
    <t>Ligia Maria Sakuno de Oliveira</t>
  </si>
  <si>
    <t>45 3234 8011</t>
  </si>
  <si>
    <t>ligia.oliveira@mj.gov.br</t>
  </si>
  <si>
    <t>Atendimento à Lei de Execução Penal, quanto ao asseio do enxoval do Interno.</t>
  </si>
  <si>
    <t>Dayanny Shirley Chaves Carneiro</t>
  </si>
  <si>
    <t>dayanny.chaves@mj.gov.br</t>
  </si>
  <si>
    <t>MATERIAIS E EQUIPAMENTOS TÁTICO/OPERACIONAL</t>
  </si>
  <si>
    <t>ACESSÓRIOS PARA TREINAMENTO E ARMAMENTO</t>
  </si>
  <si>
    <t>Para o atendimento ás atividades e rotinas de segurança da PFMOS</t>
  </si>
  <si>
    <t>ARMA LONGA AIRSOFT</t>
  </si>
  <si>
    <t>BASTÃO DE ILUMINAÇÃO QUIMICA</t>
  </si>
  <si>
    <t>BINÓCULO</t>
  </si>
  <si>
    <t>LANTERNA TÁTICA PARA TRILHO PICATINNY</t>
  </si>
  <si>
    <t>MÁSCARA DE PROTEÇÃO FACIAL DE AIRSOFT</t>
  </si>
  <si>
    <t>ALVO METÁLICO PLATE</t>
  </si>
  <si>
    <t>ALVO METÁLICO POPPER</t>
  </si>
  <si>
    <t>BARRACA ACAMPAMENTO</t>
  </si>
  <si>
    <t>MACA TÁTICA</t>
  </si>
  <si>
    <t>TORNIQUETE KIT</t>
  </si>
  <si>
    <t>CONE SINALIZAÇÃO</t>
  </si>
  <si>
    <t>BOMBONAS PLÁSTICAS</t>
  </si>
  <si>
    <t>PISTOLA AIRSOFT</t>
  </si>
  <si>
    <t>OBRÉIA</t>
  </si>
  <si>
    <t>Telemetro laser com alcance de 1000m</t>
  </si>
  <si>
    <t>Mini estação metereológica com balistica aplicada</t>
  </si>
  <si>
    <t>Luneta de espotagem 20-60x60 </t>
  </si>
  <si>
    <t>Timer cronômetro para tiro práticos</t>
  </si>
  <si>
    <t>CONTAINER DRY</t>
  </si>
  <si>
    <t>MATERIAIS PERMANENTES E DE CONSUMO</t>
  </si>
  <si>
    <t>SELADORA/EMBALADORA FILME</t>
  </si>
  <si>
    <t>Para atender ás necessidades da PFMOS</t>
  </si>
  <si>
    <t xml:space="preserve">CARRO DE CARGA </t>
  </si>
  <si>
    <t>BOLSA TRANSPORTE</t>
  </si>
  <si>
    <t>CLAVICULÁRIO</t>
  </si>
  <si>
    <t>COFRE</t>
  </si>
  <si>
    <t xml:space="preserve">LÂMPADA PARA LUMINÁRIA DE EMERGÊNCIA </t>
  </si>
  <si>
    <t>LANTERNA ELÉTRICA</t>
  </si>
  <si>
    <t>LANTERNA NÃO ELÉTRICA</t>
  </si>
  <si>
    <t>PERFURADOR PAPEL</t>
  </si>
  <si>
    <t>PERSIANA</t>
  </si>
  <si>
    <t>QUADRO METÁLICO ADESIVADO</t>
  </si>
  <si>
    <t>RELÓGIO</t>
  </si>
  <si>
    <t>COPO DESCARTÁVEL</t>
  </si>
  <si>
    <t>ESPUMA EXPANSIVA</t>
  </si>
  <si>
    <t>GARRAFA TÉRMICA</t>
  </si>
  <si>
    <t xml:space="preserve">SACO PLÁSTICO </t>
  </si>
  <si>
    <t>BOLA FUTSAL</t>
  </si>
  <si>
    <t>BOMBA PARA ENCHER BOLA DE FUTEBOL</t>
  </si>
  <si>
    <t>Cones para treino de futebol</t>
  </si>
  <si>
    <t>JOGO DE DAMAS</t>
  </si>
  <si>
    <t>JOGO DOMINÓ</t>
  </si>
  <si>
    <t>PROTETOR AURICULAR INTERNO</t>
  </si>
  <si>
    <t xml:space="preserve">ANTI CORROSIVO SPRAY </t>
  </si>
  <si>
    <t>GRAMPEADOR TAPECEIRO</t>
  </si>
  <si>
    <t xml:space="preserve">IFAK TÁTICO </t>
  </si>
  <si>
    <t>MAQUINA DE CORTAR CABELO PROFISSIONAL</t>
  </si>
  <si>
    <t>AGENDA</t>
  </si>
  <si>
    <t>CALÇA TÁTICA</t>
  </si>
  <si>
    <t>BANDEIRA</t>
  </si>
  <si>
    <t>CANETA</t>
  </si>
  <si>
    <t xml:space="preserve">TAPUMES </t>
  </si>
  <si>
    <t>EQUIPAMENTOS ELETRÔNICOS</t>
  </si>
  <si>
    <t>FONTE ALIMENTAÇÃO</t>
  </si>
  <si>
    <t>MESA ÁUDIO</t>
  </si>
  <si>
    <t>SCANNER</t>
  </si>
  <si>
    <t>SERVIDOR NAS 64TB</t>
  </si>
  <si>
    <t>MONITOR COMPUTADOR</t>
  </si>
  <si>
    <t xml:space="preserve">CRONÓGRAFO DE PRECISÃO </t>
  </si>
  <si>
    <t>DECIBELÍMETRO</t>
  </si>
  <si>
    <t>DRONE COM TELA</t>
  </si>
  <si>
    <t xml:space="preserve">HD EXTERNO </t>
  </si>
  <si>
    <t>MICROFONE</t>
  </si>
  <si>
    <t>PEÇA / COMPONENTE MICROFONE</t>
  </si>
  <si>
    <t>DISCO MAGNÉTICO</t>
  </si>
  <si>
    <t>DISCO RÍGIDO</t>
  </si>
  <si>
    <t>DISCO RÍGIDO REMOVÍVEL</t>
  </si>
  <si>
    <t>INJETORPOE</t>
  </si>
  <si>
    <t>NVR</t>
  </si>
  <si>
    <t>SISTEMA CIRCUITO FECHADO TV</t>
  </si>
  <si>
    <t>FONE OUVIDO</t>
  </si>
  <si>
    <t>TELEVISOR</t>
  </si>
  <si>
    <t>TESTADOR</t>
  </si>
  <si>
    <t>CÂMERAS DE SEGURANÇA</t>
  </si>
  <si>
    <t>Câmera tipo IP</t>
  </si>
  <si>
    <t>Câmera tipo IP de longo alcance PTZ speed dome</t>
  </si>
  <si>
    <t>MATERIAIS NSQV</t>
  </si>
  <si>
    <t>DESCANSO PÉS</t>
  </si>
  <si>
    <t>CAIXA DE SOM PARA COMPUTADORES</t>
  </si>
  <si>
    <t>CAIXA DE SOM PORTÁTIL</t>
  </si>
  <si>
    <t>MASSAGEADOR PORTÁTIL</t>
  </si>
  <si>
    <t>MEDALHAS</t>
  </si>
  <si>
    <t>PUFF REDONDO EM COURINO</t>
  </si>
  <si>
    <t>CADERNO</t>
  </si>
  <si>
    <t>PORTA DOCUMENTOS</t>
  </si>
  <si>
    <t>VASO DE CIMENTO</t>
  </si>
  <si>
    <t>JARRA PARA SUCO</t>
  </si>
  <si>
    <t>BRINDE COPO DE CAFÉ PERSONALIZADO</t>
  </si>
  <si>
    <t>MÓVEIS PLANEJADOS PARA DIREÇÃO E COPA</t>
  </si>
  <si>
    <t>TROFEU</t>
  </si>
  <si>
    <t>ELETRODOMÉSTICOS</t>
  </si>
  <si>
    <t>CAFETEIRA</t>
  </si>
  <si>
    <t>FOGÃO ELÉTRICO</t>
  </si>
  <si>
    <t>FORNO MICROONDAS</t>
  </si>
  <si>
    <t>FRAGMENTADORA PAPEL</t>
  </si>
  <si>
    <t>LIQUIDIFICADOR</t>
  </si>
  <si>
    <t>SANDUICHEIRA</t>
  </si>
  <si>
    <t>EXTRATOR DE SUJEIRA</t>
  </si>
  <si>
    <t>LAVADORA DE ALTA PRESSÃO</t>
  </si>
  <si>
    <t>EQUIPAMENTOS PARA COZINHAR, ASSAR E SERVIR ALIMENTOS</t>
  </si>
  <si>
    <t>Cafeteira Expresso Automática Café Grãos</t>
  </si>
  <si>
    <t>DVD PLAYER</t>
  </si>
  <si>
    <t>BEBEDOURO ÁGUA</t>
  </si>
  <si>
    <t>BEBEDOURO ÁGUA GARRAFÃO</t>
  </si>
  <si>
    <t>APARELHO DE AR CONDICIONADO</t>
  </si>
  <si>
    <t>GELADEIRA FROST FREE</t>
  </si>
  <si>
    <t>REFRIGERADOR ALIMENTOS</t>
  </si>
  <si>
    <t>ALICATE CORTA VERGALHÃO</t>
  </si>
  <si>
    <t>ALICATE DE CORTE</t>
  </si>
  <si>
    <t>CAIXA DE FERRAMENTAS</t>
  </si>
  <si>
    <t>CHAVDE DE FENDA</t>
  </si>
  <si>
    <t>CHAVE DE BOCA</t>
  </si>
  <si>
    <t>ESTAÇÃO SOLDA</t>
  </si>
  <si>
    <t>FURADEIRA</t>
  </si>
  <si>
    <t>PARAFUSADEIRA</t>
  </si>
  <si>
    <t>HOSPITALARES</t>
  </si>
  <si>
    <t>BANDAGEM ISRAELENSE</t>
  </si>
  <si>
    <t>Bolsa PARA RESGATE M - COMPLETA</t>
  </si>
  <si>
    <t>Destilador de água</t>
  </si>
  <si>
    <t>LOCALIZADOR DE VEIAS PORTÁTIL</t>
  </si>
  <si>
    <t>Teste Rápido De COVID-19 Ag Swab 25un - Eco Teste</t>
  </si>
  <si>
    <t>SUPORTE</t>
  </si>
  <si>
    <t>SERVIÇOS DE CONSULTAS MÉDICAS</t>
  </si>
  <si>
    <t>SERVIÇOS DE EXAMES</t>
  </si>
  <si>
    <t>CONTROLADORES DE ACESSO</t>
  </si>
  <si>
    <t>FECHADURA ELETROMAGNÉTICA</t>
  </si>
  <si>
    <t>CONTROLADOR ACESSO</t>
  </si>
  <si>
    <t>CONTROLADOR DE ACESSO FACIAL</t>
  </si>
  <si>
    <t>PORTEIRO ELETRÔNICO</t>
  </si>
  <si>
    <t>PORTEIRO ELETRÕNICO APENAS ÁUDIO</t>
  </si>
  <si>
    <t>VIDEO PORTEIRO IP</t>
  </si>
  <si>
    <t>Extensao de áudio de Porteiro Eletrônico</t>
  </si>
  <si>
    <t>FECHADURA DIGITAL</t>
  </si>
  <si>
    <t>CÂMERAS FOTOGRÁFICAS</t>
  </si>
  <si>
    <t>CÂMERA FOTOGRÁFICA TIPO GO PRO</t>
  </si>
  <si>
    <t>CÂMERA FOTOGRÁFICA</t>
  </si>
  <si>
    <t>LENTE PARA CÂMERA</t>
  </si>
  <si>
    <t xml:space="preserve">SUPORTE DE CABEÇA </t>
  </si>
  <si>
    <t>ESTABILIZADOR GIMBAL 3 EIXOS</t>
  </si>
  <si>
    <t>CÂMERA DE AÇÃO</t>
  </si>
  <si>
    <t>CARTEIRA DE HABILITAÇÃO</t>
  </si>
  <si>
    <t>Alteração de categoria de CNH</t>
  </si>
  <si>
    <t>Penitenciária Federal de Catanduvas - PR</t>
  </si>
  <si>
    <t>200601  PENITENCIÁRIA FEDERAL EM CATANDUVAS - PR</t>
  </si>
  <si>
    <t>CONTRATAÇÃO DE SERVIÇOS CONTINUADOS DE LIMPEZA E CONSERVAÇÃO, COM O FORNECIMENTO DE MÃO-DE-OBRA, MATERIAIS E EQUIPAMENTOS, PARA O ASSEIO, CONSERVAÇÃO E HIGIENIZAÇÃO DAS INSTALAÇÕES DA PENITENCIÁRIA FEDERAL EM CATANDUVAS</t>
  </si>
  <si>
    <t>Maiara Lopes Correia</t>
  </si>
  <si>
    <t>45 3234-8021</t>
  </si>
  <si>
    <t>maiara.correia@mj.gov.br</t>
  </si>
  <si>
    <t>CONTRATAÇÃO DE SERVIÇOS CONTINUADOS DE COPEIRAGEM, COM FORNECIMENTO DE MÃO DE OBRA E MATERIAIS</t>
  </si>
  <si>
    <t>CONTRATAÇÃO DE SERVIÇOS CONTINUADOS DE COPEIRAGEM, COM FORNECIMENTO DE MATERIAIS</t>
  </si>
  <si>
    <t>NECESSIDADE E MANUTENÇÃO DE SERVIÇOS ESSENCIAIS.</t>
  </si>
  <si>
    <t>30908 - Fundo Penitenciário Nacional</t>
  </si>
  <si>
    <t>2001 - Administração da Unidade - 30907</t>
  </si>
  <si>
    <t>2 - Outras Despesas Administrativas</t>
  </si>
  <si>
    <t>Contratação de empresa especializada para prestação de serviços continuados de Apoio Técnico Administrativo, mediante o regime de execução indireta, para atender as necessidades da Penitenciária Federal em Catanduvas/PR​</t>
  </si>
  <si>
    <t>Contratação de empresa especilizada na prestação de serviços continuados de manutenção predial, com fornecimento de materiais, equipamentos e mão de obra para atender a necessidade da PFCAT</t>
  </si>
  <si>
    <t>PRESTAÇÃO DE SERVIÇOS DE MANUTENÇÃO PREDIAL</t>
  </si>
  <si>
    <t>Contratação de empresa especializada na compra e venda de energia elétrica, no AMBIENTE DE CONTRATAÇÃO REGULADA, através do qual a USUÁRIA, atendendo a estrutura tarifária em vigor, ficará enquadrada na modalidade tarifária HORÁRIA VERDE, subgrupo A3a e do SISTEMA DE DISTRIBUIÇÃO de propriedade da DISTRIBUIDORA, observado o disposto nas normas e padrões técnicos da DISTRIBUIDORA, nos PROCEDIMENTOS DE REDE, nos PROCEDIMENTOS DE DISTRIBUIÇÃO e demais legislações aplicáveis. para a Penitenciária Federal em Catanduvas</t>
  </si>
  <si>
    <t>Serviços Telefônicos Fixo e Comutado</t>
  </si>
  <si>
    <t>Telefonia</t>
  </si>
  <si>
    <t>A contratação se faz necessária para o atendimento das necessidades das Penitenciárias Federais na utilização do Serviço Telefônico Fixo Comutado nas modalidades LOCAL e de Longa Distância Nacional (LDN) e Longa Distância Internacional (LDI), no desenvolvimento e execução das suas atividades diárias consideradas essenciais, dada à importância e a necessidade dos serviços telefônicos fixo, para as comunicações das diversas áreas.</t>
  </si>
  <si>
    <t>Serviços Telefonia - Convencional Celular</t>
  </si>
  <si>
    <t>Empresa especializada para prestação de serviços continuados de preparação e fornecimento de alimentação para atender as necessidades da Penitenciária Federal em Catanduvas/PR</t>
  </si>
  <si>
    <t>empresa especializada na prestação de serviços contínuos sem dedicação exclusiva de mão de obra para manutenção preventiva e corretiva em aparelhos de ar condicionado tipo split, com fornecimento e substituição de peças, mão de obra, materiais e equipamentos de forma que melhor atenda as necessidades da Penitenciária Federal em Catanduvas/PR</t>
  </si>
  <si>
    <t>PRESTAÇÃO DE SERVIÇO DE MANUTENÇÃO AR-CONDICIONADO</t>
  </si>
  <si>
    <t>Manter os aparelhos de ar condicionado já existentes na Penitenciária Federal de Catanduvas/PR e os que porventura forem adquiridos, manutenidos e em bom funcionamento, garantem  vida útil material prolongada, evitando assim doenças respiratórias.</t>
  </si>
  <si>
    <t>Contratação de empresa especializada na prestação de serviços de controle de vetores e pragas urbanas, que abrange, desinsetização e desratização nas áreas internas e externas da Penitenciária Federal em Catanduvas</t>
  </si>
  <si>
    <t>SERVIÇO DE DEDETIZAÇÃO</t>
  </si>
  <si>
    <t>Garantir medidas preventivas e corretivas destinadas ao controle de pragas nas dependências da Penitenciária Federal em Catanduvas/PR</t>
  </si>
  <si>
    <t>30909 - Fundo Penitenciário Nacional</t>
  </si>
  <si>
    <t>2002 - Administração da Unidade - 30907</t>
  </si>
  <si>
    <t>3 - Outras Despesas Administrativas</t>
  </si>
  <si>
    <t>Prestação de serviços continuados de Roçada, Capina e Corte de Grama, com fornecimento de mão-de-obra, materiais e equipamentos, para o asseio e conservação  das áreas verdes das instalações da Penitenciária Federal em CATANDUVAS-PR</t>
  </si>
  <si>
    <t>Garantir a segurança da unidade prisional e diminuição e proliferação de pragas urbanas</t>
  </si>
  <si>
    <t>Contratação de serviços de plano de gerencimaneto de resíduos Sólidos e análise de água potável</t>
  </si>
  <si>
    <t>Serviço de Gerenciamento de Resíduos Sólidos</t>
  </si>
  <si>
    <t>Garantia a qualidade da água fornecida na Unidade Prisional</t>
  </si>
  <si>
    <t>CONTRATAÇÃO DE EMPRESA ESPECIALIZADA NA LOCAÇÃO DE FONTE DE ALIMENTAÇÃO ININTERRUPTA 10KVA</t>
  </si>
  <si>
    <t>LOCAÇÃO DE FONTE DE ALIMENTAÇÃO</t>
  </si>
  <si>
    <t>Garantir a proteção e manutenção de equipamentos eletrônicos</t>
  </si>
  <si>
    <t>MATERIAL TÁTICO E OPERACIONAL PARA USO E TREINAMENTOS</t>
  </si>
  <si>
    <t>Bandoleira para as armas longas</t>
  </si>
  <si>
    <t>Para o atendimento ás atividades e rotinas de segurança da PFCAT</t>
  </si>
  <si>
    <t>Comparador de diametro interno 6-10mm</t>
  </si>
  <si>
    <t>Cronógrafo Balistico</t>
  </si>
  <si>
    <t>Alvo tipo silhueta giratório</t>
  </si>
  <si>
    <t>Alvo tipo silhueta fixo</t>
  </si>
  <si>
    <t>Carregador Bateria de airsoft</t>
  </si>
  <si>
    <t>Suporte de alvo do tipo minuteira (Karrow)</t>
  </si>
  <si>
    <t>suporte de alvo</t>
  </si>
  <si>
    <t>Alvo tipo Silhueta </t>
  </si>
  <si>
    <t>Alvo Fogo Central Preciso</t>
  </si>
  <si>
    <t>Alvo IPSC oficial P</t>
  </si>
  <si>
    <t>Tenda Gazebo articulado </t>
  </si>
  <si>
    <t>Abafador Auricular Eletrônico </t>
  </si>
  <si>
    <t xml:space="preserve">Luneta de espotagem ou monóculo de espotagem </t>
  </si>
  <si>
    <t>Cones de sinalização de trânsito</t>
  </si>
  <si>
    <t>Câmera de Ação</t>
  </si>
  <si>
    <t>Kit acessórios para câmera de Ação</t>
  </si>
  <si>
    <t>Clip duplo para unir carregador de fuzil</t>
  </si>
  <si>
    <t>Saco de areia em formato "U" Sand Bag</t>
  </si>
  <si>
    <t>Kit APH</t>
  </si>
  <si>
    <t>Óculos de proteção</t>
  </si>
  <si>
    <t>Lanterna tática</t>
  </si>
  <si>
    <t>Caixas de (segurança)desmuniciamento</t>
  </si>
  <si>
    <t>Carrinho de carga dobrável 80 kg</t>
  </si>
  <si>
    <t>Mesa dobrável </t>
  </si>
  <si>
    <t>EQUIPAMENTOS ELETRÔNICOS DE INFORMÁTICA</t>
  </si>
  <si>
    <t>MEMÓRIA PORTÁTIL MICROCOMPUTADOR 1TB</t>
  </si>
  <si>
    <t>Para atender as necessiddes da PFCAT</t>
  </si>
  <si>
    <t>MONITOR PROFISSIONAL 43"</t>
  </si>
  <si>
    <t>MEMÓRIA PORTÁTIL MICROCOMPUTADOR 8TB</t>
  </si>
  <si>
    <t>FONTE</t>
  </si>
  <si>
    <t>CÂMERA CFTV</t>
  </si>
  <si>
    <t>NOBREAK</t>
  </si>
  <si>
    <t>CATRACA</t>
  </si>
  <si>
    <t>BANCO DE BATERIAS</t>
  </si>
  <si>
    <t>Impressora térmica de etiquetas</t>
  </si>
  <si>
    <t>Câmera fotográfica/filmadora</t>
  </si>
  <si>
    <t>Furadeira manual 550 Watts</t>
  </si>
  <si>
    <t>Para atender ás necessidades da PFCAT</t>
  </si>
  <si>
    <t>Microrretifica 120W</t>
  </si>
  <si>
    <t>Kit de ferramentas e acessorios microrretifica</t>
  </si>
  <si>
    <t xml:space="preserve">Martelo macete </t>
  </si>
  <si>
    <t>Base emborrachada -Gunpad</t>
  </si>
  <si>
    <t>Magloader de Bancada 5.56mm</t>
  </si>
  <si>
    <t>Jogo de matrizes 9mm</t>
  </si>
  <si>
    <t>Parafusadeira de impacto à bateria</t>
  </si>
  <si>
    <t>Chave Torquimetro de Estalo de precisão 1 a 8Nm</t>
  </si>
  <si>
    <t>Paquimetro Digital de pecisão 150mm</t>
  </si>
  <si>
    <t xml:space="preserve">Jogo Chaves de fenda e phillips </t>
  </si>
  <si>
    <t xml:space="preserve">Vávula redutora com fluxometro de oxigênio </t>
  </si>
  <si>
    <t>Eletrodo descartável para desfibrilador DEA Adulto 
- CMOS DRAKE</t>
  </si>
  <si>
    <t>concentrador de oxigênio portátil</t>
  </si>
  <si>
    <t>monitor multiparametros 10"</t>
  </si>
  <si>
    <t>Etiqueta para impressão térmica</t>
  </si>
  <si>
    <t>CONSULTA OPTOMETRISTA</t>
  </si>
  <si>
    <t>Para atender ás necessidades dos custodiários com problemas de visão da PFCAT</t>
  </si>
  <si>
    <t>ODONTOLÓGICOS</t>
  </si>
  <si>
    <t>MANUTENÇÃO EM APARELHOS ODONTOLÓGICOS</t>
  </si>
  <si>
    <t>46 3234-8021</t>
  </si>
  <si>
    <t>EQUIPAMENTOS DE MONITORAMENTO ELETRONICO</t>
  </si>
  <si>
    <t>Rastreador veicular</t>
  </si>
  <si>
    <t>Atender as necessidade de monitoramento e segurançada PFCAT</t>
  </si>
  <si>
    <t>Storage NAS</t>
  </si>
  <si>
    <t>DRONE COM SMART CONTROLLER</t>
  </si>
  <si>
    <t>Fragmentadora automática de papel para 500 folhas, capacidade de 80 litros de armazenamento, autolimpeza dos cortadores, segurança das mãos, máx 60db de ruído.</t>
  </si>
  <si>
    <t>Gravador de áudio portátil profissional</t>
  </si>
  <si>
    <t>MEMÓRIA PORTÁTIL MICROCOMPUTADOR</t>
  </si>
  <si>
    <t>MEMÓRIA EM CARTÃO MAGNÉTICO</t>
  </si>
  <si>
    <t>CÂMERA IP BULLET VARIFOCAL MOTORIZADA 3MP TRÁFEGO RODOVIÁRIO E DETECÇÃO</t>
  </si>
  <si>
    <t>ROTEADOR WIFI</t>
  </si>
  <si>
    <t>Fone de ouvido wireless com microfone</t>
  </si>
  <si>
    <t>BLUETOOTH 5.0 USB Dongle</t>
  </si>
  <si>
    <t>Carregador de pilhas para 8 pilhas, com teste de capacidade de carga</t>
  </si>
  <si>
    <t xml:space="preserve">CAMERA IP COM RECONHECIMENTO FACIAL </t>
  </si>
  <si>
    <t>Penitenciária Federal de Brasília – DF</t>
  </si>
  <si>
    <t>200604  PENITENCIÁRIA FEDERAL DE BRASÍLIA - DF</t>
  </si>
  <si>
    <t>Fornecimento de Alimentação aos Internos</t>
  </si>
  <si>
    <t>Atendimento à Lei de Execuções Penais</t>
  </si>
  <si>
    <t>2023-08-01 00:00:00</t>
  </si>
  <si>
    <t>BRUNA FONSECA SOARES</t>
  </si>
  <si>
    <t>61 20993179</t>
  </si>
  <si>
    <t>BRUNA.SOARES@MJ.GOV.BR</t>
  </si>
  <si>
    <t>ATENDER NECESSIDADES DA uNIDADE</t>
  </si>
  <si>
    <t>2023-03-25 00:00:00</t>
  </si>
  <si>
    <t>Enxoval dos Internos</t>
  </si>
  <si>
    <t>Atendimento à Lei de Execução Penal</t>
  </si>
  <si>
    <t>2023-07-01 00:00:00</t>
  </si>
  <si>
    <t>PRESTACAO DE SERVICO DE LIMPEZA E CONSERVACAO</t>
  </si>
  <si>
    <t>ATENDER NECESSIDADES DA UNIDADE</t>
  </si>
  <si>
    <t>2023-03-18 00:00:00</t>
  </si>
  <si>
    <t>Aquisição de Medicamentos Usuais</t>
  </si>
  <si>
    <t>Material Médico-Hospitalar</t>
  </si>
  <si>
    <t>Serviço de Lavanderia</t>
  </si>
  <si>
    <t>2023-10-01 00:00:00</t>
  </si>
  <si>
    <t>Kit Asseio dos Internos</t>
  </si>
  <si>
    <t>Aquisição de Materiais Odontológicos</t>
  </si>
  <si>
    <t>Materiais e Acessórios para Monitoramento Ambiental</t>
  </si>
  <si>
    <t>Atender a determinações judiciais e resguardar a Segurança da Unidade</t>
  </si>
  <si>
    <t>Material de Comunicação</t>
  </si>
  <si>
    <t>Melhor comunicação dentro da Unidade e no momento das Escoltas</t>
  </si>
  <si>
    <t>Aquisição de Câmeras</t>
  </si>
  <si>
    <t>Monitoramento e Segurança da Unidade</t>
  </si>
  <si>
    <t>2023-06-01 00:00:00</t>
  </si>
  <si>
    <t>N0579</t>
  </si>
  <si>
    <t>Aquisição de Materiais Diversos para Perfeito Funcionamento da Unidade</t>
  </si>
  <si>
    <t>Aquisição de Materiais Diversos</t>
  </si>
  <si>
    <t>As aquisições visam sanar necessidades de materiais de diversos setores da Unidade</t>
  </si>
  <si>
    <t>Aquisição de Colchões para os Agentes</t>
  </si>
  <si>
    <t>Proporcionar condições de trabalho aos agentes</t>
  </si>
  <si>
    <t>2023-05-01 00:00:00</t>
  </si>
  <si>
    <t>Bateria e Carregador de Spark - Arma Elétrica</t>
  </si>
  <si>
    <t>Tempo de aquisição do armamento necessitam que os acessórios sejam substituídos</t>
  </si>
  <si>
    <t>Medicamentos - Não usuais - Por Demanda</t>
  </si>
  <si>
    <t>Atendimento à Lei de Execuções Penais - Receitas Médicas dos Internos</t>
  </si>
  <si>
    <t>2023-02-01 00:00:00</t>
  </si>
  <si>
    <t>Aquisição de Filtro Solar</t>
  </si>
  <si>
    <t>Atendimento às determinações dos receitas médicas para Internos</t>
  </si>
  <si>
    <t>Aquisição de Mobiliário</t>
  </si>
  <si>
    <t>Possível reposição de alguns móveis, bem como melhoria do local de trabalho.</t>
  </si>
  <si>
    <t>Equipamentos e Materiais para Treinamentos Operacionais</t>
  </si>
  <si>
    <t>Necessidade de aquisição de materiais e equipamentos para realização de instruções operacionais</t>
  </si>
  <si>
    <t>Contratação de Aluguel de Banheiro Químico</t>
  </si>
  <si>
    <t>Aluguel de Banheiro Químico</t>
  </si>
  <si>
    <t>Para utilização do Estante da Unidade em dias de treinamento</t>
  </si>
  <si>
    <t>2023-01-20 00:00:00</t>
  </si>
  <si>
    <t>Materiais para Operações de Inteligência</t>
  </si>
  <si>
    <t>Proporcionar melhor meios de trabalho aos servidores da Divisão de Inteligência, bem como a outros setores na Unidade</t>
  </si>
  <si>
    <t>Equipamentos e Acessório para Armazenamento e Manutenção de Armas</t>
  </si>
  <si>
    <t>Necessidade de manutenção e armazenamento visando conservação de armas e munições</t>
  </si>
  <si>
    <t>Equipamentos para demarcação de perímetro</t>
  </si>
  <si>
    <t>Necessidade em perímetro de escolta ou situações de diminuição de velocidade no P1 ou P0</t>
  </si>
  <si>
    <t>Aquisição de Tenda</t>
  </si>
  <si>
    <t>Necessidade para cobertura no estande de tiro, container e instruções</t>
  </si>
  <si>
    <t>Aquisição de Software para Gravação de Monitoramento Interno</t>
  </si>
  <si>
    <t>Aquisição de Software</t>
  </si>
  <si>
    <t>Melhorar os meios de trabalho para o setor responsável pelo monitoramento interno de gravações na Unidade</t>
  </si>
  <si>
    <t>N0430</t>
  </si>
  <si>
    <t>Serviço de Manutenção de Equipamentos da Divisão de Saúde</t>
  </si>
  <si>
    <t>Manter em bom estado de conservação os equipamentos da área de saúde</t>
  </si>
  <si>
    <t>Aquisição de Materiais para Lazer dos Internos</t>
  </si>
  <si>
    <t>Utilização nas atividades de lazer dos internos</t>
  </si>
  <si>
    <t>BRUNA SOARES</t>
  </si>
  <si>
    <t>Recarga de Oxigênio</t>
  </si>
  <si>
    <t>Manter os tubos de oxigênio da Unidade abastecidos para um caso de emergência</t>
  </si>
  <si>
    <t>Condicionador de Ar - Split</t>
  </si>
  <si>
    <t>Suprir as novas demandas devido às reformas e substituir alguns equipamentos que já apresentam severos desgastes e instalar redundância nos alojamentos</t>
  </si>
  <si>
    <t>Aquisição de Materiais Diversos para Uso na Divisão de Reabilitação</t>
  </si>
  <si>
    <t>Scanner de Mesa</t>
  </si>
  <si>
    <t>Utilização digitalização de documentos na Divisão de Reabilitação</t>
  </si>
  <si>
    <t>Fragmentadora de Papeç</t>
  </si>
  <si>
    <t>Utilização na Biblioteca da Unidade</t>
  </si>
  <si>
    <t>Aquisição de Materiais Diversos para Uso pelo Setor de Transporte</t>
  </si>
  <si>
    <t>Materiais para Higienização da Frota</t>
  </si>
  <si>
    <t>Cuidado e Conservação dos Veículos</t>
  </si>
  <si>
    <t>Lona e Tenda</t>
  </si>
  <si>
    <t>Aquisição de Materiais Diversos para Utilização pela Divisão de Segurança</t>
  </si>
  <si>
    <t xml:space="preserve">Carro caixa para transporte de materiais e alimentação </t>
  </si>
  <si>
    <t>Transporte de alimentação e demais materiais dentro da Penitenciária</t>
  </si>
  <si>
    <t xml:space="preserve">Barbeador elétrico sem fio </t>
  </si>
  <si>
    <t>Nos casos de presos em protocolo de suícido não haver risco de autolesão com prestobarba comum</t>
  </si>
  <si>
    <t>Bandeiras</t>
  </si>
  <si>
    <t>Bandeira Institucional, Distrital e Nacional</t>
  </si>
  <si>
    <t>Bandeira do Brasil, GAEP, GAT, e do DF para apresentação em cursos, eventos e uso na Unidade</t>
  </si>
  <si>
    <t xml:space="preserve">Necessidade em face das viaturas que transportam mais de 8 passageiros </t>
  </si>
  <si>
    <t>Contratação de Licença</t>
  </si>
  <si>
    <t>Ferramenta tecnológica de pesquisa e comparação de preços</t>
  </si>
  <si>
    <t>Possibilitar atendimento integral aos normativos de Pesquisa de Peços com eficiência</t>
  </si>
  <si>
    <t>Materiais Visando a Qualidade de Vida do Servidor</t>
  </si>
  <si>
    <t>Materiais de Academia</t>
  </si>
  <si>
    <t>Penitenciaria Federal de Rondonia – RO</t>
  </si>
  <si>
    <t>200603  PENITENCIÁRIA FEDERAL DE RONDONIA - RO</t>
  </si>
  <si>
    <t>VESTUÁRIO PARA FINS ESPECIAIS</t>
  </si>
  <si>
    <t>Assistência aos presos custodiados nas Penitenciárias Federais, em atendimento à Lei de Execução Penal.</t>
  </si>
  <si>
    <t>Marcello Manzano Leite de Oliveira</t>
  </si>
  <si>
    <t>(69) 3533-8676</t>
  </si>
  <si>
    <t>marcello.manzano@mj.gov.br</t>
  </si>
  <si>
    <t>DROGAS E MEDICAMENTOS</t>
  </si>
  <si>
    <t>MARCELLO MANZANO LEITE DE OLIVEIRA</t>
  </si>
  <si>
    <t>VESTUÁRIO EXTERNO MASCULINO</t>
  </si>
  <si>
    <t>Vestuário Hospitalar e Cirúrgico e Itens Correlatos de Finalidades Especiais</t>
  </si>
  <si>
    <t>UTENSÍLIOS DOMÉSTICOS</t>
  </si>
  <si>
    <t>ARTIGOS DE PAPEL PARA HIGIENE</t>
  </si>
  <si>
    <t>A contratação se faz necessária para o atendimento das necessidades das Penitenciárias Federais na utilização do Serviço Telefônico Fixo Comutado nas modalidades LOCAL e de Longa Distância Nacional (LDN) e Longa Distância Internacional (LDI), no desenvolvimento e execução das suas atividades diárias consideradas essenciais, dada à importância e a necessidade dos serviços telefônicos fixo, para as comunicações das diversas áreas. Tal contratação faz-se necessária por se tratar de serviço essencial para as tarefas realizadas diariamente. Sua ausência traria dificuldades para a Administração, uma vez que o telefone é meio de comunicação bastante rápido dando mais agilidade nas comunicações, tanto na localidade da penitenciária como no trato desta com a sede do DEPEN em Brasília/DF, o que reflete na segurança dos procedimentos realizados no âmbito do sistema.</t>
  </si>
  <si>
    <t>SERVIÇOS COM PRAZO INDETERMINADO</t>
  </si>
  <si>
    <t>COSMÉTICOS E ARTIGOS DE TOUCADOR DE NATUREZA MEDICINAL</t>
  </si>
  <si>
    <t>Máscara anti gases</t>
  </si>
  <si>
    <t>Atender as demandas de operações, de instruções, cursos e treinamentos dos policiais penais / órgãos coirmãos</t>
  </si>
  <si>
    <t>Manutenção e Instalação de Nobreaks</t>
  </si>
  <si>
    <t>Manutenção de Nobreaks</t>
  </si>
  <si>
    <t>Devido a constantes quedas de energia elétrica, necessário se faz a aquisição de tais objetos para evitar a danificação dos equipamentos eletrônicos.</t>
  </si>
  <si>
    <t>(69) 35338076</t>
  </si>
  <si>
    <t>CÂMERA IP</t>
  </si>
  <si>
    <t>Atender as necessidades das rotinas internas da Penitenciária Federal em Porto Velho</t>
  </si>
  <si>
    <t>SABONETES, ARTIGOS PARA BARBEAR E DENTIFRÍCIOS</t>
  </si>
  <si>
    <t>MIRA OPTRÔNICA</t>
  </si>
  <si>
    <t>Para equipar armamentos a fim de possibilitar realização de tiro noturno, melhorando o emprego dos armamentos nos Postos</t>
  </si>
  <si>
    <t>Equipamentos de informática</t>
  </si>
  <si>
    <t>Para o fiel cumprimento da LEP - Lei de Execução Penal e o desenvolvimento do trabalho realizado pelas servidores do DEPN, necessária se faz a aquisição de equipamentos de informática, tendo em vista que nos dias atuais é usual a realização de videoconferências. Assim como é prática rotineira da Divisão de Inteligência a degravação de áudios, que exigem fones de ouvido de boa qualidade, por exemplo. E em todos os setores há a utilização de computadores para acessar o sistema SEI!, que se dá por meio de computadores, que exigem periféricos que, como são de consumo, devem ser repostos com frequência.</t>
  </si>
  <si>
    <t>Material médico</t>
  </si>
  <si>
    <t>Atender as necessidades da  Divisão de Saúde da Penitenciária Federal em Porto Velho.</t>
  </si>
  <si>
    <t>VESTUÁRIO HOSPITALAR E CIRÚRGICO E ITENS CORRELATOS DE  FINALIDADES ESPECIAIS</t>
  </si>
  <si>
    <t>ESPECIALIDADES QUÍMICAS DIVERSAS</t>
  </si>
  <si>
    <t>MOBILIÁRIO, EQUIPAMENTOS, UTENSÍLIOS E  SUPRIMENTOS  HOSPITALARES</t>
  </si>
  <si>
    <t>ATENDER AS NECESSIDADES DA PENITENCIÁRIAL FEDERAL.</t>
  </si>
  <si>
    <t>Instrumentos, equipamentos e suprimentos médicos e cirúrgicos</t>
  </si>
  <si>
    <t>Material elétrico</t>
  </si>
  <si>
    <t>Material utilizado para instalação dos demais equipamentos.</t>
  </si>
  <si>
    <t>INSTRUMENTOS, EQUIPAMENTOS E SUPRIMENTOS DENTÁRIOS</t>
  </si>
  <si>
    <t>Equipamentos de gravação e/ou reprodução de áudio e vídeo</t>
  </si>
  <si>
    <t>Necessário se faz a aquisição de equipamentos de gravação e/ou reprodução de áudio e vídeo devido à Lei de Execução Penal, que prevê as assistências aos presos. 
Também se faz necessária a aquisição de tais equipamentos para os servidores, que muitas vezes participam de reuniões on-line que demandam câmeras de vídeo e microfones, por exemplo.</t>
  </si>
  <si>
    <t>CÂMERA TERMOGRÁFICA DE SEGURANÇA</t>
  </si>
  <si>
    <t>Atender necessidades do Plano de Defesa da PFPV</t>
  </si>
  <si>
    <t>MARCELLO MANZANO LEITE DE OLIVEIRA    Chefe do Serviço de Licitações e Contratos da PFPV</t>
  </si>
  <si>
    <t>6935338676</t>
  </si>
  <si>
    <t>Equipamento para segurança e salvamento</t>
  </si>
  <si>
    <t>ARTIGOS PARA HIGIENE PESSOAL</t>
  </si>
  <si>
    <t>Rifle de Airsoft AEG, elétrica, simulacro de Rifle plataforma AR, calibre 6mm</t>
  </si>
  <si>
    <t>Rifle de Airsoft</t>
  </si>
  <si>
    <t>Atender as necessidades dos treinamentos na Penitenciária Federal em Porto Velho</t>
  </si>
  <si>
    <t>Serviço de manutenção de equipamento de Raios-X</t>
  </si>
  <si>
    <t>ATENDER AS NECESSIDADES ADMINISTRATIVAS DA PFPV</t>
  </si>
  <si>
    <t>VASSOURAS, ESCOVAS, RODOS, ESPONJAS E ESFREGÕES</t>
  </si>
  <si>
    <t>DROGAS E PRODUTOS BIOLÓGICOS DE USO VETERINÁRIO</t>
  </si>
  <si>
    <t>ROUPAS ÍNTIMAS E PARA DORMIR, MASCULINAS</t>
  </si>
  <si>
    <t>PERFUMES, ARTIGOS PARA TOALETE E TOUCADOR</t>
  </si>
  <si>
    <t>Kit APH Tático</t>
  </si>
  <si>
    <t>Atender as necessidades da Penitenciária Federal em Porto Velho. Realizar treinamentos de escolta Armada, cursos, capacitações, alinhamentos e demais aplicações.</t>
  </si>
  <si>
    <t>MEIAS, LUVAS E OUTROS COMPLEMENTOS DO VESTUARIO MASCULINO</t>
  </si>
  <si>
    <t>INSTRUMENTOS, EQUIPAMENTOS E SUPRIMENTOS MÉDICOS  E  CIRÚRGICOS</t>
  </si>
  <si>
    <t>DRONE</t>
  </si>
  <si>
    <t>Acessórios/ferramentas para tiro de precisão</t>
  </si>
  <si>
    <t>PARA UTILIZAÇÃO JUNTO AO FUZIL DE PRECISÃO, POSSIBILITANDO O USO CONFORME AS CONDIÇÕES DE VENTO E CLIMA.</t>
  </si>
  <si>
    <t>Serviço de manutenção de nobreak</t>
  </si>
  <si>
    <t>MATERIAIS A GRANEL PARA ACONDICIONAMENTO E EMBALAGEM</t>
  </si>
  <si>
    <t>COMPUTADOR DE MESA COM 02 TELAS</t>
  </si>
  <si>
    <t>Computador de mesa</t>
  </si>
  <si>
    <t>Atender as necessidades da Divisão de Saúde da Penitenciária Federal em Porto Velho/RO.</t>
  </si>
  <si>
    <t>PESTICIDAS E DESINFETANTES</t>
  </si>
  <si>
    <t>Drogas e Medicamentos</t>
  </si>
  <si>
    <t>Material de escritório</t>
  </si>
  <si>
    <t>O material de escritório, como canetas, folhas A4, envelopes, pastas, etc. são indispensáveis para realizar o trabalho de expediente dos setores da Penitenciária Federal em Porto Velho/RO.</t>
  </si>
  <si>
    <t>693533-8676</t>
  </si>
  <si>
    <t>Nobreak</t>
  </si>
  <si>
    <t>Devida às constantes quedas de energia elétrica na Penitenciária Federal em Porto Velho/RO, necessária se faz a aquisição de nobreaks, a fim de proteger os equipamentos elétricos de picos de energia, que podem danificar ou até mesmo queimar estes aparelhos, como computadores, televisões, telefones, de alto valor de custo.</t>
  </si>
  <si>
    <t>Fralda geriátrica</t>
  </si>
  <si>
    <t>Atender as necessidades da Divisão de Saúde da Penitenciária Federal em Porto Velho.</t>
  </si>
  <si>
    <t>Luva de procedimento</t>
  </si>
  <si>
    <t>Luva cirúrgica</t>
  </si>
  <si>
    <t>Cateter</t>
  </si>
  <si>
    <t>CAPACETE BALÍSTICO NII</t>
  </si>
  <si>
    <t>VESTUÁRIO INFANTO-JUVENIL E COMPLEMENTOS</t>
  </si>
  <si>
    <t>Cadeira de Escritório Presidente Giratória Preta</t>
  </si>
  <si>
    <t>SACOS E BOLSAS</t>
  </si>
  <si>
    <t>EQUIPAMENTO PARA REFRIGERAÇÃO</t>
  </si>
  <si>
    <t>ATENDER AS NECESSIDADES DA PENITENCIARIA FEDERAL.</t>
  </si>
  <si>
    <t>NVR 16 CANAIS COM HD DE 4TB</t>
  </si>
  <si>
    <t>EQUIPAMENTOS E SUPRIMENTOS DE RAIOS-X DE USO  MÉDICO,  DENTÁRIO E VETERINÁRIO</t>
  </si>
  <si>
    <t>Agenda personalizada</t>
  </si>
  <si>
    <t>Substâncias para diagnóstico "IN VITRO", reagentes, conjuntos e jogos para teste</t>
  </si>
  <si>
    <t>UTENSÍLIOS COMERCIAIS E DOMÉSTICOS DIVERSOS</t>
  </si>
  <si>
    <t>Aparelho de ar-condicionado</t>
  </si>
  <si>
    <t>O aparelho de ar-condicionado que está localizado na sala da SEGEP está funcionando além de sua vida útil contábil, e não alcança os níveis mínimos de eficiência, gerando consumo alto de energia elétrica e constante manutenção. Por isso se faz necessária a aquisição de novo aparelho, de no mínimo 24.000 BTU's, devido à alta metragem quadrada da sala.</t>
  </si>
  <si>
    <t>Agulha hipodérmica</t>
  </si>
  <si>
    <t>ESCUDO BALÍSTICO NIII - A</t>
  </si>
  <si>
    <t>PRODUTOS QUÍMICOS</t>
  </si>
  <si>
    <t>Fragmentadora de papel</t>
  </si>
  <si>
    <t>Tendo em vista a quantidade de papel utilizado por alguns setores da PFPV, e que nestes papéis encontram-se informações sensíveis, necessária se faz a aquisição de fragmentadoras de papel, a fim de dificultar ao máximo a captação de tais informações por pessoal não autorizado.</t>
  </si>
  <si>
    <t>Máquina fotográfica</t>
  </si>
  <si>
    <t>Necessária se faz a aquisição de máquinas fotográficas para alguns setores pois com frequência necessita-se de registro visual de pessoas, objetos, materiais, etc., como, por exemplo, a captação da imagem do preso quando de sua inclusão à esta unidade prisional.</t>
  </si>
  <si>
    <t>Interface de Áudio Multicanal</t>
  </si>
  <si>
    <t>Atender as necessidades da Penitenciária Federal em Porto Velho. Captação ambiental autorizada judicialmente.</t>
  </si>
  <si>
    <t>Seringa descartável</t>
  </si>
  <si>
    <t>ALIMENTOS ESPECIAIS DIETÉTICOS E PREPARADOS ALIMENTÍCIOS</t>
  </si>
  <si>
    <t>Calendário personalizado</t>
  </si>
  <si>
    <t>Calendário  personalizado</t>
  </si>
  <si>
    <t>Telescópio Laser Telêmetro Medidor de Distância</t>
  </si>
  <si>
    <t>Atender as necessidades da Penitenciária Federal em Porto Velho. Realizar medições para o tiro de precisão.</t>
  </si>
  <si>
    <t>CAIXAS, CAIXOTES E ENGRADADOS</t>
  </si>
  <si>
    <t>Notebook</t>
  </si>
  <si>
    <t>Atender as necessidades da Penitenciária Federal em Porto Velho para utilização pelo Setor de Manutenção-PV</t>
  </si>
  <si>
    <t>MARCELLO MANZANO LEITE DE OLIVEIRAmarcello.manzano@mj.gov.br</t>
  </si>
  <si>
    <t>Luneta de espotagem</t>
  </si>
  <si>
    <t>Atender as necessidades da Penitenciária Federal em Porto Velho. Realizar verificação do tiro de precisão.</t>
  </si>
  <si>
    <t>LOUÇA E ARTIGOS DE MESA</t>
  </si>
  <si>
    <t>Grip Vertical</t>
  </si>
  <si>
    <t>Para equipar armamentos a fim de otimizar o uso nos postos, escoltas e demais rotinas</t>
  </si>
  <si>
    <t>Materiais Cirúrgicos para curativos</t>
  </si>
  <si>
    <t>Munição de Airsoft - Ball Bearing (BB's)</t>
  </si>
  <si>
    <t>Câmera digital esportiva</t>
  </si>
  <si>
    <t>Câmera</t>
  </si>
  <si>
    <t>"Atender as necessidades da Penitenciária Federal em Porto Velho/RO, para captura de imagens de operações e treinamentos, subsidiando estudos de caso e melhorando e
 ampliando a capacidade didática "</t>
  </si>
  <si>
    <t>Bateria de Drone</t>
  </si>
  <si>
    <t>EQUIPAR DRONE, TENDO EM VISTA QUE AS BATERIAS ATUAIS ESTÃO INOPERANTES OU PRÓXIMOS DO FIM DO CICLO DE RECARGA.</t>
  </si>
  <si>
    <t>COMPOSTOS E PREPARADOS PARA LIMPEZA E POLIMENTO</t>
  </si>
  <si>
    <t>TAMBORES E LATAS</t>
  </si>
  <si>
    <t>Software de Gravação - Licença Capacidade para gravar até 40 pontos. Não encontrado similares gratuitos. Incompatibilidade com placa de extensão da interface da Behringer (ADA-8200), pois este hardware utiliza drivers de áudio ASIO, e o software (RadioPro). Reconhece apenas os  drivers do Windows. Em contato com o setor de desenvolvimento da RadioPro, estes afirmaram que irão resolver a questão. Capacidade para gravar até 40 pontos.</t>
  </si>
  <si>
    <t>Software de gravação</t>
  </si>
  <si>
    <t>Atender as necessidades da Penitenciária Federal em Porto Velho/RO. Captação ambiental autorizada judicialmente.</t>
  </si>
  <si>
    <t>BATERIA ESTACIONÁRIA DE ALTA CAPACIDADE</t>
  </si>
  <si>
    <t>Sonda</t>
  </si>
  <si>
    <t>Refrigerador</t>
  </si>
  <si>
    <t>Créditos para celulares via satélite</t>
  </si>
  <si>
    <t>Atender as necessidades de comunicação remota da Penitenciária Federal em Porto Velho/RO, escoltas, inteligência e segurança.</t>
  </si>
  <si>
    <t>Binóculo infravermelho</t>
  </si>
  <si>
    <t>marcellom.manzano@mj.gov.br</t>
  </si>
  <si>
    <t>Bandoleira</t>
  </si>
  <si>
    <t>Microfone profissional</t>
  </si>
  <si>
    <t>Balança antropométrica, tipo digital, em chapa de aço carbono pintada, capacidade de 200 kg com divisões a cada 100 gramas, tamanho da plataforma de pesagem de aproximadamente 38 cm x 29 cm. Características adicionais: Visor em cristal líquido, régua antropométrica com 2,00 metros fabricada em alumínio anodizado e marcações de altura a cada 0,5 cm, tapete anti-derrapante de borracha, pés de apoio da balança com regulagem para nivelamento, função de tara, voltagem 110/220 V, com certificado do INMETRO.</t>
  </si>
  <si>
    <t>Balança antropométrica</t>
  </si>
  <si>
    <t>Atender as necessidades da  Divisão de Saúde da Penitenciária Federal em Porto Velho/RO.</t>
  </si>
  <si>
    <t>Lâmina de bisturi</t>
  </si>
  <si>
    <t>Caneta personalizada</t>
  </si>
  <si>
    <t>Pilhas recarregáveis</t>
  </si>
  <si>
    <t>Devido à utilização constante de gravadores pela Divisão de Inteligência, necessária se faz a aquisição de pilhas recarregáveis para os aparelhos de gravação de áudio.</t>
  </si>
  <si>
    <t>Ventilador</t>
  </si>
  <si>
    <t>Justifica-se a compra por ser objeto que ameniza o calor em pontos que o ar condicionado não consegue resfriar ou quando este está quebrado ou em manutenção.</t>
  </si>
  <si>
    <t>Material de oficina</t>
  </si>
  <si>
    <t>Atender as necessidades do setor de almoxarifado da Penitenciária Federal em Porto Velho/RO.</t>
  </si>
  <si>
    <t>Equipamentos e Artigos de Laboratório</t>
  </si>
  <si>
    <t>Alvos de papel</t>
  </si>
  <si>
    <t>Atender as necessidades da Penitenciária Federal em Porto Velho. Realizar treinamentos em Armamento e tiro (AT), cursos, capacitações, alinhamentos e demais aplicações</t>
  </si>
  <si>
    <t>Morsa</t>
  </si>
  <si>
    <t>Atender as necessidades da Penitenciária Federal em Porto Velho/RO, auxiliando na manutenção de armas e carregadores no Setor de Armas e Munições e no Estande de tiro.</t>
  </si>
  <si>
    <t>EQUIPAMENTOS E ARTIGOS DE LABORATÓRIO</t>
  </si>
  <si>
    <t>BOMBAS E COMPRESSORES A VÁCUO</t>
  </si>
  <si>
    <t>CUTELARIA E TALHERES</t>
  </si>
  <si>
    <t>Impressora colorida</t>
  </si>
  <si>
    <t>A Direção da unidade prisional federal em Porto Velho/RO por diversas vezes precisa imprimir documentos com destaques, e para isso se faz necessária a aquisição de impressora colorida. Além de ser necessária para a impressão em cores do brasão da república.</t>
  </si>
  <si>
    <t>Bandeiras Institucionais (Brasil, Rondônia e Depen)</t>
  </si>
  <si>
    <t>PPT PARA RÁDIO</t>
  </si>
  <si>
    <t>6935338676marcello.manzano@mj.gov.br</t>
  </si>
  <si>
    <t>ARTIGOS PARA ESCRITÓRIO</t>
  </si>
  <si>
    <t>Suporte de Chave de algema</t>
  </si>
  <si>
    <t>Realizar procedimentos de retirada de preso para o pátio de sol. O alongador de chave facilita e agiliza o algemamento e desalgemamento.</t>
  </si>
  <si>
    <t>Material de papelaria</t>
  </si>
  <si>
    <t>Micro SD</t>
  </si>
  <si>
    <t>EQUIPAR DRONES E CÂMERAS FOTOGRÁFICA DA UNIDADE</t>
  </si>
  <si>
    <t>RECIPIENTES PARA USO DOMÉSTICO E COMERCIAL</t>
  </si>
  <si>
    <t>Mobiliário, equipamentos, utensílios e suprimentos hospitalares</t>
  </si>
  <si>
    <t>Frigobar</t>
  </si>
  <si>
    <t>SUBSTÂNCIAS PARA DIAGNÓSTICO "IN VITRO",  REAGENTES,  CONJUNTOS E JOGOS PARA TESTE</t>
  </si>
  <si>
    <t>SACO HERMÉTICO COM DUPLA VEDAÇÃO</t>
  </si>
  <si>
    <t>MÁQUINAS DE EMBALAR E EMPACOTAR</t>
  </si>
  <si>
    <t>Bebedouro de coluna</t>
  </si>
  <si>
    <t>Termômetro clínico digital, escala até 45, tipo uso axilar e oral, números do visor grandes e nítidos, alarme, memória da última temperatura registrada, desligamento automático, estojo para armazenamento, pilha substituível de longa duração, embalagem individual contendo externamente dados de identificação, procedência, validade, número de lote e registro no Ministério da Saúde/ANVISA.</t>
  </si>
  <si>
    <t>Termômetro clínico digital</t>
  </si>
  <si>
    <t>Kit de acessórios para câmera</t>
  </si>
  <si>
    <t>Atender as necessidades da Penitenciária Federal em Porto Velho/RO, auxiliando na captura de imagens de operações e treinamentos, subsidiando estudos de caso e melhorando e ampliando a capacidade didática</t>
  </si>
  <si>
    <t>Alicate corta frio</t>
  </si>
  <si>
    <t>Atender as necessidades da Penitenciária Federal em Porto Velho/RO, utilizado na rotina para cortes de cadeados e algemas problemáticos.</t>
  </si>
  <si>
    <t>Micro-ondas</t>
  </si>
  <si>
    <t>Livro ata</t>
  </si>
  <si>
    <t>Atender as necessidades da Penitenciária Federal em Porto Velho. Fazer livros de registros nos postos de segurança e vivências.</t>
  </si>
  <si>
    <t>ACESSÓRIOS PARA TREINAMENTO</t>
  </si>
  <si>
    <t>0002 - Capacitação, Saúde e Qualidade de Vida dos Servidores do Sistema Penal</t>
  </si>
  <si>
    <t>INSTRUMENTOS PARA MEDIÇÃO E CONTROLE DE PRESSÃO, TEMPERATURA E UMIDADE</t>
  </si>
  <si>
    <t>Escada articulada</t>
  </si>
  <si>
    <t>Escada</t>
  </si>
  <si>
    <t>"Atender as necessidades da Penitenciária Federal em Porto Velho/RO, de grande valia para procedimentos de revistas minuciosas em celas e outros locais, além das 
necessidades do Setor de Armas e Munições de retirada e alocação de materiais sensíveis. "</t>
  </si>
  <si>
    <t>Grampeador de pressão</t>
  </si>
  <si>
    <t>Atender as necessidades da Penitenciária Federal em Porto Velho/RO, usados na fixação de alvos de papela nos treinamentos dos operadores</t>
  </si>
  <si>
    <t>Baterias não recarregáveis</t>
  </si>
  <si>
    <t>Lacre p/Malote em PP AZ 23cm c/100</t>
  </si>
  <si>
    <t>Lacre p/Malote</t>
  </si>
  <si>
    <t>Atender as necessidades da Penitenciária Federal em Porto Velho. Lacrar paiol, armários de material carga de vivências.</t>
  </si>
  <si>
    <t>Cronógrafo balístico Profissional</t>
  </si>
  <si>
    <t>MOBILIÁRIOS DIVERSOS E ACESSÓRIOS</t>
  </si>
  <si>
    <t>Adaptador para conexão de eletrodos descartáveis de ECG , pino banana para conector botão de pressão, com registro Anvisa" ou "Adaptador para conexão com eletrodos descartáveis de ECG, tipo 'alligator'.</t>
  </si>
  <si>
    <t>Adaptador para conexão de eletrodos descartáveis de ECG</t>
  </si>
  <si>
    <t>Placas para fixação de alvos</t>
  </si>
  <si>
    <t>"Atender as necessidades da Penitenciária Federal em Porto Velho/RO, servindo como base para fixação de alvos de papel a serem fixados por grampos ou cola, destinados
ao treinamento."</t>
  </si>
  <si>
    <t>Megafone</t>
  </si>
  <si>
    <t>Atender as necessidades da Penitenciária Federal em Porto Velho. Realizar treinamentos de escolta Armada, cursos, capacitações, alinhamentos, intervenções e demais aplicações</t>
  </si>
  <si>
    <t>Ferro de solda e fio de solda</t>
  </si>
  <si>
    <t>MATERIAIS CIRÚRGICOS PARA CURATIVOS</t>
  </si>
  <si>
    <t>BALANÇA DE PRECISÃO</t>
  </si>
  <si>
    <t>Sanduicheira</t>
  </si>
  <si>
    <t>GASES COMPRIMIDOS E LIQUEFEITOS</t>
  </si>
  <si>
    <t>EQUIPAMENTOS PARA SEGURANÇA E SALVAMENTO</t>
  </si>
  <si>
    <t>ATENDER AS NECESSIDADES DA PENITENCIÁRIAL FEDERAL</t>
  </si>
  <si>
    <t>Tinta spray preto fosco</t>
  </si>
  <si>
    <t>Tinta spray</t>
  </si>
  <si>
    <t>Atender as necessidades da Penitenciária Federal em Porto Velho/RO.</t>
  </si>
  <si>
    <t>ÓLEOS E GRAXAS PARA CORTE, LUBRIFICAÇÃO E SISTEMAS  HIDRÁULICOS</t>
  </si>
  <si>
    <t>DISCOS E PEDRAS ABRASIVOS</t>
  </si>
  <si>
    <t>MATERIAIS DE ORIGEM MINERAL PARA CONSTRUÇÃO, A GRANEL</t>
  </si>
  <si>
    <t>EQUIPAMENTO PARA SEGURANÇA E SALVAMENTO</t>
  </si>
  <si>
    <t>Serviço de manutenção de notebook e microcumputador</t>
  </si>
  <si>
    <t>Devido à vida útil avançada, incremento de servidores nos setores da Penitenciária e constantes quedas de energia elétrica, necessário se faz a contratação de serviço de manutenção de computadores, a fim de não prejudicar o bom andamento dos serviços.</t>
  </si>
  <si>
    <t>SSD</t>
  </si>
  <si>
    <t>Equipar microcumputadores e notebooks da PFPV</t>
  </si>
  <si>
    <t>Exames médicos laboratoriais não cobertos pelo SUS</t>
  </si>
  <si>
    <t>Contrato de manutenção predial</t>
  </si>
  <si>
    <t>A referida prestação de serviço justifica-se pela necessidade de manter as instalações físicas da Penitenciária Federal em perfeito estado de funcionamento, com a realização de manutenções preditiva, preventiva e corretiva nas instalações prediais e elétricas de alta e baixa tensão, subestação de energia, luminárias, sistemas de proteção contra descargas atmosféricas (SPDA), motores e conjunto motor-bomba, instalações hidrossanitárias, sistemas de prevenção e combate a incêndio, reservatório vertical, caixa d’água, e demais instalações físicas como pisos, forros, esquadrias, divisórias, pintura, cobertura, alambrados, pavimentação, guaritas, heliponto, em todas as dependências da Penitenciária Federal em Porto Velho/RO.</t>
  </si>
  <si>
    <t>Contrato de copeiragem</t>
  </si>
  <si>
    <t>A contratação do serviço de copeiragem na Unidade Penal Federal visa atendimento e bem-estar dos servidores e colaboradores que aqui exercem suas funções laborativas, e aos visitantes, como Juiz Corregedor e  Ministério Público, haja vista estar inserido no costume do brasileiro o hábito de tomar café (ou chá).</t>
  </si>
  <si>
    <t>EQUIPAMENTOS PARA ACADEMIA</t>
  </si>
  <si>
    <t>Aquisição de equipamentos e acessórios para compor a academia da PFPV, com o objetivo de atendimento e bem-estar dos servidores e colaboradores que aqui exercem suas funções laborativas, além de insentivar a prática de atividades físicas e o bom condicionamentos dos operadores lotados na PFPV.</t>
  </si>
  <si>
    <t>(69) 35338676</t>
  </si>
  <si>
    <t>Diretoria do Sistema Penitenciário Federal - DISPF</t>
  </si>
  <si>
    <t>200323  DIRETORIA DO SISTEMA PENITENCIÁRIO FEDERAL</t>
  </si>
  <si>
    <t>O objeto deste Projeto Básico visa a contratação de empresa especializada em engenharia para execução de obras para o Reforço da Segurança Externa (Muro, Passarela, Torres de Vigilância, Casa de Força e Posto de Controle), com fornecimento de materiais, mão-de-obra e equipamentos, da Penitenciária Federal em Mossoró/RN</t>
  </si>
  <si>
    <t>Contratação de empresa especializada em engenharia para reforço da segurança externa</t>
  </si>
  <si>
    <t>O Departamento Penitenciário Nacional (DEPEN) é órgão executivo, atualmente, subordinado ao Ministério da
Justiça e Segurança Pública (MJSP), que acompanha e controla a aplicação da Lei de Execução Penal e das
diretrizes da Política Penitenciária Nacional emanadas, principalmente, pelo Conselho Nacional de Política
Criminal e Penitenciária (CNPCP). Ainda, o órgão é gestor do Fundo Penitenciário Nacional (FUNPEN). A criação
e as atribuições do DEPEN estão estabelecidas nos arts. 71 e 72 da Lei nº 7.210, de 11 de julho de 1984 – Lei de
Execução Penal (LEP). Entre as competências do DEPEN, está a de coordenar e supervisionar estabelecimentos
penais e de internamento federais, consoante dispõe o parágrafo único do art. 72 da Lei nº 7.210/84.
O Sistema Penitenciário Federal (SPF), por sua vez, foi criado no ano de 2006 como uma diretoria dentro da
estrutura do DEPEN, e tem como MISSÃO estratégica "Combater o crime organizado, isolando lideranças e
presos de alta periculosidade, por meio de um rigoroso e eficaz regime de execução penal,
salvaguardando a legalidade e contribuindo para a ordem e a segurança da sociedade". Assim,
possui a incumbência de coordenar e supervisionar os estabelecimentos penais e de internamento federais,
tendo como objetivos principais o cumprimento rigoroso da LEP e a custódia de presos condenados ou
provisórios sujeitos ao Regime Disciplinar Diferenciado (RDD).
No SPF estão ISOLADAS as LIDERANÇAS do crime organizado; presos responsáveis pela prática REITERADA
de CRIMES VIOLENTOS; presos responsáveis por ato de fuga ou grave indisciplina no sistema prisional de
origem; presos de ALTÍSSIMA PERICULOSIDADE e que possam COMPROMETER a ORDEM e SEGURANÇA
PÚBLICA; e réus colaboradores presos ou delatores premiados.
O plano estratégico utilizado para a escolha de locais de implantação das Unidades tem como base a
necessidade de garantir o envio de líderes de facções criminosas, bem como de presos de alta periculosidade, a
lugares distantes das respectivas áreas de atuação, resultando assim, a quebra de comando e o retorno da
autoridade ao Estado.
O SPF conta com 05 (cinco) Unidades Prisionais Federais (UPF's): Penitenciária Federal em Catanduvas
/PR, Penitenciária Federal em Campo Grande/MS, Penitenciária Federal em Mossoró/RN, Penitenciária Federal
em Porto Velho/RO e Penitenciária Federal em Brasília/DF.
Nos Presídios Federais, a segurança externa é realizada única e exclusivamente por servidores efetivos do
quadro de Agentes Federais de Execução Penal (AFEP's), assim como nas operações de escolta de presos
federais. Cumpre ressaltar que 03 (três) Unidades Penais Federais deste encontram-se instaladas próximas a
áreas de fronteira: Catanduvas (PR), a cerca de 200 km de distância do Paraguai e Argentina; Campo Grande
(MS), instalada a menos de 300 km de distância de Pedro Juan Caballero (Paraguai), e Porto Velho (RO),
localizada a cerca de 230 km da fronteira com a Bolívia.
As UPF's são identificadas hoje como ponto de desarticulação do crime organizado, haja vista a relevância
estratégica nos planos de segurança pública e defesa nacional instituídos pelo Governo Federal.</t>
  </si>
  <si>
    <t>2023-06-14 00:00:00</t>
  </si>
  <si>
    <t>21BP - Aprimoramento do Sistema Penitenciário Nacional e Incentivo ao Desenvolvimento da Inteligência Penitenciária - 30907</t>
  </si>
  <si>
    <t>0003 - Modernização e Aparelhamento do Sistema Penitenciário Nacional</t>
  </si>
  <si>
    <t>ADRIANA BARCELLOS DA CRUZ</t>
  </si>
  <si>
    <t>61 2025-9872</t>
  </si>
  <si>
    <t>adriana.cruz@mj.gov.br</t>
  </si>
  <si>
    <t>Aquisição de HT'S para as Pentenciárias Federais</t>
  </si>
  <si>
    <t>RÁDIOS TRANCEPTOR HT's</t>
  </si>
  <si>
    <t>NECESSIDADE DE AQUISIÇÃO/ ATUALIZAÇÃO DO APARELHAMENTO DE RADIOCOMUNICAÇÃO DAS UNIDADES FEDERAIS</t>
  </si>
  <si>
    <t xml:space="preserve">Construção da Penitenciária Federal em Charqueadas </t>
  </si>
  <si>
    <t>CHARQUEADAS</t>
  </si>
  <si>
    <t>Contratação de empresa especializada para execução dos projetos de engenharia elaborados pela Demanda formalizada no processo SEI 08016.016561/2020-15, com vistas à construção da 6ª Penitenciária Federal de Segurança Máxima Especial, no município de Charqueadas-RS.
Tal obra foi inserida no Plano Plurianual da União para o período de 2020 a 2023, instituído pela Lei nº 13.971, de 27 de dezembro de 2019, no programa 5016 - SEGURANÇA PÚBLICA, COMBATE À CORRUPÇÃO, AO CRIME ORGANIZADO E AO CRIME VIOLENTO como investimento prioritário, conforme o anexo III do citado normativo:</t>
  </si>
  <si>
    <t>Instalação de Energia Fotovotáica nas Penitenciãrias Federais</t>
  </si>
  <si>
    <t>ENERGIA FOTOVOTÁICA</t>
  </si>
  <si>
    <t>Contratação de serviço de instalação de energia fotovoltaica faz-se necessária ao considerar determinados aspectos presentes nas unidades.
Considerando a diminuição considerável dos custos com as mensalidades de energia elétrica, as manutenções do gerador, os equipamentos danificados e os serviços especializados para a realização desses mencionados, a instalação de um sistema de energia solar nas penitenciárias.</t>
  </si>
  <si>
    <t>Divisão do  Pátio de Banho de Sol das Penitenciárias de Brasília e Campo Grande</t>
  </si>
  <si>
    <t>DIVISÃO DO PÁTIO DE BANHO DE SOL</t>
  </si>
  <si>
    <t>Tal otimização de espaço  justifica-se pela tentativa de contornar a crônica dificuldade no efetivo de servidores existente nas penitenciárias federais, que é de conhecimento geral, a costumeira dificuldade em manter os quantitativos mínimos de agentes para realização dos rigorosos procedimentos de segurança estabelecidos desde a criação do Sistema Penitenciário Federal, o que por consequência, prejudica o aproveitamento na potencialidade da excelência dos serviços de assistência prisional prestadas pelos técnicos e especialistas de carreira. </t>
  </si>
  <si>
    <t>Cobertura do Estacionamento interno de Mossoró e Campo Grande</t>
  </si>
  <si>
    <t>COBERTURA DO ESTACIONAMENTO INTERNO</t>
  </si>
  <si>
    <t>A necessidade de tal contratação dá-se pela quantidade de veículos das unidades que ficam expostas ao tempo sem cobertura.</t>
  </si>
  <si>
    <t>CFTV para as Penitenciárias Federais</t>
  </si>
  <si>
    <t>Aquisição de câmeras de circuito fechado de televisão (CFTV) para as Penitenciárias Federais do Sistema Penitenciário Federal.</t>
  </si>
  <si>
    <t>Atender as necessidades de monitoramento e segurança  das Unidades federais.</t>
  </si>
  <si>
    <t>"A aquisição de equipamentos de revista eletrônica por raios X, conforme condições, quantidades e exigências estabelecidas no edital: 	
5 - Escâner de Inspeção de bagagens por raios-x dual view tamanho 60x40 instalados em MS, PR, RN, DF e RO."</t>
  </si>
  <si>
    <t>Aquisição de Raios X 60-40</t>
  </si>
  <si>
    <t>O equipamento raio-x  tamanho 60x40, é um dos equipamentos essenciais à segurança dos presídios brasileiros. É utilizado para inspecionar objetos de visitantes em geral, limitados ao tamanho inspecionável.</t>
  </si>
  <si>
    <t>Contratação de empresa especializada para execução das obras civis da estação de tratamento de esgoto da PFMOS</t>
  </si>
  <si>
    <t>ETE-MOS</t>
  </si>
  <si>
    <t>Contratação de empresa especializada para execução das obras da estação de tratamento de esgoto-ETE, </t>
  </si>
  <si>
    <t>Parlatórios - Penitenciária Federal em Porto Velho e em Mossoró</t>
  </si>
  <si>
    <t>PARLATÓRIOS</t>
  </si>
  <si>
    <t>A ampliação do nº de parlatórios proporciona melhor acompanhamento em tempo real das visitas por parte dos setores competentes, diminuindo consideravelmente a possibilidade de que o interno consiga comandar a organização/grupo criminoso a que pertença de dentro de uma Penitenciária Federal.</t>
  </si>
  <si>
    <t>Sistema de Combate a Incêndio PFPV</t>
  </si>
  <si>
    <t>Trata-se de processo de adequação do Projeto de Combate a Incêndio (PCI) da Penitenciária Federal em Porto Velho/RO que visa adequar a estrutura das penitenciárias federais às norma ABNT NBR 13714, a qual fixa que todas as edificações com área construída superior a 750m² devem, obrigatoriamente, ter sistemas preventivos contra incêndios. </t>
  </si>
  <si>
    <t>Sistema de Combate a Incêndio PFMOS</t>
  </si>
  <si>
    <t>Trata-se de processo de adequação do Projeto de Combate a Incêndio (PCI) da Penitenciária Federal em MOSSORÓ/RN que visa adequar a estrutura das penitenciárias federais às norma ABNT NBR 13714, a qual fixa que todas as edificações com área construída superior a 750m² devem, obrigatoriamente, ter sistemas preventivos contra incêndios. </t>
  </si>
  <si>
    <t>Contratação de empresa especializada na prestação de serviços continuados de manutenção preventiva e corretiva, com a previsão, quando necessário, de fornecimento de peças ou componentes exclusivos para o equipamento de INSPEÇÃO CORPORAL - BODY SCANNER</t>
  </si>
  <si>
    <t>MANUTENÇÃO DE BODY SCAN</t>
  </si>
  <si>
    <t>A justificativa e objetivo da contratação encontra-se na preservação das características e do adequado funcionamento do equipamento utilizado para garantir a segurança dos servidores, autoridades, prestadores de serviço e do público externo, além do patrimônio do Órgão, de modo que sejam impedidos a entrada de objetos potencialmente nocivos e pessoas portando objetos que possam oferecer riscos.</t>
  </si>
  <si>
    <t>Contratação de empresa especializada na prestação de serviços de instalação, manutenção preventiva, corretiva e de readequações na infraestrutura de rede, com fornecimento de materiais e demais componentes, visando atender as demandas das Penitenciárias Federais.</t>
  </si>
  <si>
    <t>Manutenção de Rede Lógica</t>
  </si>
  <si>
    <t>A contratação é motivada pela necessidade de assegurar o funcionamento em regime integral da rede, que contém elementos ativos e elementos passivos, que sofrem desgastes naturais e/ou eventuais desgastes decorrentes de fatores como queima de componentes, queima de equipamentos, desgastes de elementos passivos entre outros problemas que podem ocorrer pela falta de manutenção, que tem a finalidade de prevenir eventuais ocorrências.</t>
  </si>
  <si>
    <t>Contratação de empresa especializada em serviços continuados de manutenção preventiva e corretiva, com a previsão, quando necessário, de fornecimento de peças ou componentes para o equipamento de INSPEÇÃO DE BAGAGENS/MATERIAIS - RAIO-X, utilizados pelo Departamento Penitenciário Nacional nas Penitenciárias Federais</t>
  </si>
  <si>
    <t>Manutenção dos Raio X das 5 penitenciárias</t>
  </si>
  <si>
    <t> A manutenção de aparelhos de Raio X e detectores de metais (tipo portal) mostra-se essencial para dar continuidade aos preceitos de segurança adotados nos estabelecimentos penais federais, sustentando, assim, a segurança da sociedade e do próprio Estado. Importante ressaltar, que até o momento não houve qualquer ocorrência de entrada de celulares, armas, facas, equipamentos eletrônicos, isqueiros, cigarros ou chaves nos ambientes de segurança máxima, os quais são impedidos de adentrarem  em virtude de rígido controle nos procedimentos feitos através dos equipamentos que são utilizados do forma contínua e ininterrupta, causando um desgaste considerável nas peças e insumos necessários ao seu correto funcionamento.</t>
  </si>
  <si>
    <t>Coordenação-Geral de Segurança e Operações Penitenciárias - CGSEG</t>
  </si>
  <si>
    <t>Aquisição de Fuzis e carabinas</t>
  </si>
  <si>
    <t>Aquisição de fuzis 7,62 e carabinas 5.56 com acessórios</t>
  </si>
  <si>
    <t>Necessidade de aquisição de Carabina no calibre 5,56 com kit contendo: mira holográfica, itens de limpeza, carregadores extras, bandoleira, entre outros pertinentes e Fuzil no calibre 7,62 x 51 mm, com kit contendo: mira holográfica, itens de limpeza, carregadores extras, bandoleira, entre outros pertinentes para o SPF</t>
  </si>
  <si>
    <t>2023-12-01 00:00:00</t>
  </si>
  <si>
    <t>Joana Pires</t>
  </si>
  <si>
    <t>61 20253532</t>
  </si>
  <si>
    <t>joana.pires@mj.gov.br</t>
  </si>
  <si>
    <t>Aquisição de uniformes</t>
  </si>
  <si>
    <t>Aquisição de uniformes remanescentes</t>
  </si>
  <si>
    <t>Aquisição de uniformes remanescentes para os novos servidores do DEPEN</t>
  </si>
  <si>
    <t>Aquisição de coletes</t>
  </si>
  <si>
    <t>Aquisição de coletes balísticos</t>
  </si>
  <si>
    <t>Aquisição de coletes balísticos para substituição dos coletes que irão vencer em 2023 em uso pelos servidores</t>
  </si>
  <si>
    <t>Aquisição de submetralhadora</t>
  </si>
  <si>
    <t>Submetralhadora calibre 9x19mm, com kit contendo mira holográfica, bandoleira, carregadores extras,</t>
  </si>
  <si>
    <t>Necessidade de aquisição de Submetralhadora calibre 9x19mm, com kit contendo mira holográfica, bandoleira, carregadores extras, itens de limpeza e demais acessórios pertinentes.</t>
  </si>
  <si>
    <t>Aquisição de munições letais</t>
  </si>
  <si>
    <t>Aquisição de munições letais diversas</t>
  </si>
  <si>
    <t>Necessidade de prover munições de calibres diversos para as atividades do SPF</t>
  </si>
  <si>
    <t>Aquisição de Pistolas</t>
  </si>
  <si>
    <t>Aquisição de pistolas compacta e supcompacta</t>
  </si>
  <si>
    <t>Necessidade de prover pistolas de tamanhos diferenciados para atividades específicas do órgão</t>
  </si>
  <si>
    <t>61 2025-3532</t>
  </si>
  <si>
    <t>Fuzis de Precisão</t>
  </si>
  <si>
    <t>Fuzil de Precisão no calibre .308 Winchester, com kit contendo luneta, bandoleira, maleta de transpo</t>
  </si>
  <si>
    <t>Necessidade de adquirir Fuzil de Precisão no calibre .308 Winchester, com kit contendo luneta, bandoleira, maleta de transporte, itens de limpeza e demais acessórios pertinentes para utilização pelos servidores do SPF</t>
  </si>
  <si>
    <t>Aparelhos de academia</t>
  </si>
  <si>
    <t>Aparelhos para a prática de atividade física</t>
  </si>
  <si>
    <t>Necessidade de prover aparelhos para a prática de atividade física pelos servidores do depen</t>
  </si>
  <si>
    <t>Aquisição de Armamentos e equipamentos de operações especiais</t>
  </si>
  <si>
    <t>Necessidade de prover armamentos e equipamentos para grupamento de operações especiais</t>
  </si>
  <si>
    <t>Aquisição de APH Tático</t>
  </si>
  <si>
    <t>materiais aph tático</t>
  </si>
  <si>
    <t>Necessidade de prover materiais de aph tático para os servidores</t>
  </si>
  <si>
    <t>Aquisição de Equipamento operacional</t>
  </si>
  <si>
    <t>equipamento de uso operacional</t>
  </si>
  <si>
    <t>Necessidade de prover equipamentos operacionais para as atividades dos servidores do spf</t>
  </si>
  <si>
    <t>Aquisição depeças para carabinas</t>
  </si>
  <si>
    <t>aquisição peças para conserto de carabinas</t>
  </si>
  <si>
    <t>Necessidade de adquiriri peças para conserto de carabinas 5,56 IA@ Imbel</t>
  </si>
  <si>
    <t>Aquisição de cadeados e algemas</t>
  </si>
  <si>
    <t>aquisição cadeados e algemas</t>
  </si>
  <si>
    <t>Necessidade de adquiririr cadeados e algemas para o SPF</t>
  </si>
  <si>
    <t>Aquisição de estrutura e mobília para CGSEG</t>
  </si>
  <si>
    <t>Necessidade de adquirir mobiliario e equipamentos estruturais para a CGSEG</t>
  </si>
  <si>
    <t>Contratação de empresa para elaboração de identidade visual para PPF</t>
  </si>
  <si>
    <t>Necessidade de contratar empresa para a elaboração de identidade para a nova PPF</t>
  </si>
  <si>
    <t>Aquisição de estrutura de eventos para a PPF</t>
  </si>
  <si>
    <t>Necessidade de aquisição de estrutura para realização de eventos da PPF</t>
  </si>
  <si>
    <t>Aquisição de papelaria</t>
  </si>
  <si>
    <t>Aquisição de itens de  papelaria para a PPF</t>
  </si>
  <si>
    <t>Necessidade de aquisição de itens de palelaria para a PPF</t>
  </si>
  <si>
    <t xml:space="preserve">Contratação de treinamento em inovação </t>
  </si>
  <si>
    <t>Necessidade de prover treinamento para o desenvolvimento de ações de inovação no DEPEN</t>
  </si>
  <si>
    <t>Aquisição de veículos ostensivos</t>
  </si>
  <si>
    <t>Necessidade de adquirir veículos ostensivos para o SPF</t>
  </si>
  <si>
    <t>Aquisição de livros técnicos para a CGSEG</t>
  </si>
  <si>
    <t>Aquisição de livros técnicoa s de diversas temáticas para a CGSEG</t>
  </si>
  <si>
    <t>Aquisição de Dispositivos eletroincapacitantes</t>
  </si>
  <si>
    <t>Aquisição de DEI para as atividades do SPF</t>
  </si>
  <si>
    <t>Aquisição de menos letais</t>
  </si>
  <si>
    <t>Aquisição de materiais menos letais para as atividades do SPF</t>
  </si>
  <si>
    <t>Contratação de serviços gráficoas sob demanda de alta prioridade</t>
  </si>
  <si>
    <t>Necessidade de  serviços gráficoas sob demanda de alta prioridade, com prazos limitados</t>
  </si>
  <si>
    <t>Participação em evento da área de licitações</t>
  </si>
  <si>
    <t>Necessidade de instrumentalizar a participação se servidores em evento da área de licitações</t>
  </si>
  <si>
    <t>Coordenação-Geral de Inteligência do Sistema Penitenciário Federal - CGIN</t>
  </si>
  <si>
    <t xml:space="preserve">Rastreador </t>
  </si>
  <si>
    <t>Rastreador com tecnologia GPS/AGPS  localiza e monitora quaisquer alvos 
remotos por SMS, APP e Internet, com imã.</t>
  </si>
  <si>
    <t>EQUIPAMENTO NECESSÁRIO PARA ANTENDER  AS ESPECIFICIDADES DAS OPERAÇÕES DE INTELIGÊNCIA DA COORDENAÇÃO GERAL DE INTELIGÊNCIA DO SISTEMA PENITENCIÁRIO FEDERAL.</t>
  </si>
  <si>
    <t>BAIXO</t>
  </si>
  <si>
    <t>Jonas Soares Santos</t>
  </si>
  <si>
    <t>61 20259833</t>
  </si>
  <si>
    <t>jonas.santos@mj.gov.br</t>
  </si>
  <si>
    <t>Gravador de áudio</t>
  </si>
  <si>
    <t>Equipamento de captação de áudio com alta qualidade e capacidade de armazenamento.</t>
  </si>
  <si>
    <t>Fone de ouvido</t>
  </si>
  <si>
    <t>Câmeras modelo GoPro</t>
  </si>
  <si>
    <t>Câmeras GoPro de alta resolução e armazenamento, à prova dágua.</t>
  </si>
  <si>
    <t xml:space="preserve">Celulares </t>
  </si>
  <si>
    <t>Celulares com segurança aprimorada.</t>
  </si>
  <si>
    <t>EQUIPAMENTO NECESSÁRIO PARA ANTENDER  AS ESPECIFICIDADES DAS OPERAÇÕES DE INTELIGÊNCIA DA COORDENAÇÃO GERAL DE INTELIGÊNCIA DO SISTEMA PENITENCIÁRIO FEDERAL. EQUIPAMENTO PARA ATENDER A DEMANDA DE INFORMAÇÃO DE DADOS ENTRE OS SETORES ESTRATÉGICOS DO SPF.</t>
  </si>
  <si>
    <t>Celulares com alta resolução, com captura de imagens e gravações de videos aprimorados.</t>
  </si>
  <si>
    <t>Câmera fotográfica</t>
  </si>
  <si>
    <t>Câmera digital com zoom óptico a partir de 125x.</t>
  </si>
  <si>
    <t xml:space="preserve">EQUIPAMENTO NECESSÁRIO PARA ANTENDER  AS ESPECIFICIDADES DAS OPERAÇÕES DE INTELIGÊNCIA DA COORDENAÇÃO GERAL DE INTELIGÊNCIA DO SISTEMA PENITENCIÁRIO FEDERAL. </t>
  </si>
  <si>
    <t>Curso de Operações Psicológicas de Intel.</t>
  </si>
  <si>
    <t>Curso para aperfeiçoamento e atualização de Agentes de Inteligência.</t>
  </si>
  <si>
    <t>CAPACITAR AGENTES DE INTELIGÊNCIA NAS BASES DOUTRINÁRIAS DAS OPERAÇÕES PSICOLÓGICAS E ORIENTAR O SEU PLANEJAMENTO E O EMPREGO DA PROPAGANDA, ALÉM DA ANÁLISE DA CONTRAPROPAGANDA.</t>
  </si>
  <si>
    <t>Cartão de memória</t>
  </si>
  <si>
    <t>Equipamento modelo cartão de memória com alta capacidade de armazenamento de mídias digitais, a partir de 128GB.</t>
  </si>
  <si>
    <t>Vestuário</t>
  </si>
  <si>
    <t>Roupas para serem utilizadas visando disfarces em operações externas de Inteligência.</t>
  </si>
  <si>
    <t>Suporte para equipamento digital</t>
  </si>
  <si>
    <t>Monopé Pro com Rosca Universal até 1.72 m.</t>
  </si>
  <si>
    <t>Equipamento redutor de ruído</t>
  </si>
  <si>
    <t>Redutor de ruído profissional de microfone de lapela sem fio dsp para Vlog Entrevista.</t>
  </si>
  <si>
    <t>Coordenação-Geral de Assistências nas Penitenciárias - CGAP</t>
  </si>
  <si>
    <t>Aquisição de uniformes, roupas de cama e banho para os presos do Sistema Penitenciário Federal</t>
  </si>
  <si>
    <t>Enxoval dos Internos do SPF</t>
  </si>
  <si>
    <t>De acordo com o Artigo 10 da Lei nº 7.210 de 11 de julho de  1984 - Lei de Execução Penal,  é dever do Estado prover a assistência integral ao preso e ao internado, objetivando prevenir o crime e orientar o retorno à convivência em sociedade.
 O Sistema Penitenciário Federal não permite a entrada de qualquer vestimenta entregue por parentes, amigos ou qualquer outra instituição. Sendo assim, o Departamento Penitenciário Nacional tem por obrigação legal o fornecimento de tais materiais visando o atendimento integral às necessidades básicas do preso.
 Conforme prevê o Manual de Assistências do Sistema Penitenciário Federal em seu artigo 4°, o preso ao ingressar na penitenciária federal receberá um enxoval contendo: 2 calças brim, 02 bermudas, 02 camisetas manga longa, 02 camisetas manga curta, 03 cuecas, 02 toalhas de banho, 02 lençóis, 01 par de tênis, 01 par de sandálias, 02 pares de meias e 02 fronhas. Além desses uniformes citados no referido manual, é necessário também que uma quantidade dos uniformes estejam sem nenhuma inscrição para que a apresentação do preso em locais públicos e nos embarques em aeronaves não haja identificação visual do conduzido evitando possíveis constrangimentos.
 Os uniformes diferenciados serão entregues aos presos no momento da saída externa e nos casos de audiências judiciais que precisem de deslocamento via transporte aéreo e/ou terrestre.
 Os quantitativos indicados neste Documento de Demanda apresentaram seus cálculos baseados no histórico de utilização anual destes materiais pelas cinco Penitenciárias do SPF, conforme as planilhas acostadas aos autos do processo de aquisição.</t>
  </si>
  <si>
    <t>2023-04-30 00:00:00</t>
  </si>
  <si>
    <t>Wesley Martins Lourenço</t>
  </si>
  <si>
    <t>61 20259363</t>
  </si>
  <si>
    <t>wesley.martins@mj.gov.br</t>
  </si>
  <si>
    <t>Aquisição de medicamentos visando o atendimento à saúde dos internos na Penitenciária Federal.</t>
  </si>
  <si>
    <t>Medicamentos para os internos do SPF</t>
  </si>
  <si>
    <t>2.1. A assistência à saúde nas Penitenciárias Federais é prestada de forma individualizada e em estrito cumprimentos aos preceitos legais e éticos, tendo caráter integral e compreendendo ações de promoção, prevenção, cura e reabilitação, compreendendo assim, um conjunto de ações, programas e projetos que abrange a promoção e a proteção da saúde, a prevenção de agravos, o diagnóstico, o tratamento, a reabilitação, a redução de danos e a manutenção da saúde que impacte positivamente na situação de saúde das pessoas privadas de liberdade custodiadas.
2.2. Os medicamentos a serem adquiridos destinam-se à assistência de atenção básica de saúde e farmacêutica às pessoas privadas de liberdade custodiadas no Sistema Penitenciário Federal, em cumprimento ao disposto nos regulamentos e normativos abaixo:
2.2.1. A Lei de Execução Penal traz o direito à saúde no rol de assistências a serem prestadas ao preso, sendo dever do Estado promovê-la com o objetivo de prevenir o crime e orientar o retorno à sociedade, in verbis:   
Art. 10.  A assistência ao preso e ao internado é dever do Estado, objetivando prevenir o crime e orientar o retorno à convivência em sociedade.
Parágrafo único. A assistência estende-se ao egresso.
Art. 11. A assistência será:
I - material;
II - à saúde;
III - jurídica;
IV - educacional;
V - social.
(...)
Art. 14. A assistência à saúde do preso e do internado de caráter preventivo e curativo, compreenderá atendimento médico, farmacêutico e odontológico.
2.2.2. PORTARIA INTERMINISTERIAL Nº 1, DE 2 DE JANEIRO DE 2014 que institui a Política Nacional de Atenção Integral à Saúde das Pessoas Privadas de Liberdade no Sistema Prisional (PNAISP) no âmbito do Sistema Único de Saúde (SUS). 
Art. 4º Constituem-se diretrizes da PNAISP:
II - atenção integral resolutiva, contínua e de qualidade às necessidades de saúde da população privada de liberdade no sistema prisional, com ênfase em atividades preventivas, sem prejuízo dos serviços assistenciais;
III - controle e/ou redução dos agravos mais frequentes que acometem a população privada de liberdade no sistema prisional;
(...)
Art. 6º São objetivos específicos da PNAISP:
I - promover o acesso das pessoas privadas de liberdade à Rede de Atenção à Saúde, visando ao cuidado integral;
II - garantir a autonomia dos profissionais de saúde para a realização do cuidado integral das pessoas privadas de liberdade;
III - qualificar e humanizar a atenção à saúde no sistema prisional por meio de ações conjuntas das áreas da saúde e da justiça;
2.2.3. PORTARIA DISPF Nº 38, DE 01 DE SETEMBRO DE 2020 (12601275) que dispõe sobre a relação de medicamentos padronizados e orientações para sua prescrição e dispensação nas Penitenciárias Federais do Sistema Penitenciário Federal do Departamento Penitenciário Nacional.</t>
  </si>
  <si>
    <t>2023-02-28 00:00:00</t>
  </si>
  <si>
    <t>Aquisição de Equipamentos para realização de exame médicos dos internos no Sistema Penitenciário Federal.</t>
  </si>
  <si>
    <t>Equipamentos para Telediagnóstico</t>
  </si>
  <si>
    <t>3.1. Os itens a serem adquiridos visam atender aos dispositivos expostos nos Arts. 10, 11 e 14 do Capítulo II da Lei 7.210 de 11/07/1984 - Lei de Execução Penal, Resolução nº 4, de 05 de outubro de 2017, do Conselho Nacional de Política Criminal e Penitenciária, bem como na Portaria DISPF nº 11, de 04 de dezembro de 2015, da Diretoria do Sistema Penitenciário Federal/DEPEN/MJ - Manual de Assistências do Sistema Penitenciário Federal, trechos transcritos abaixo:
Art. 10. A assistência ao preso e ao internado é dever do Estado, objetivando prevenir o crime e orientar o retorno à convivência em sociedade.
Parágrafo único. A assistência estende-se ao egresso.
Art. 11. A assistência será:
I - material;
II - à saúde;
III -jurídica;
IV - educacional;
V - social;
VI - religiosa.
SEÇÃO II
Da Assistência à Saúde
Art. 14. A assistência à saúde do preso e do internado de caráter preventivo e curativo, compreenderá atendimento médico, farmacêutico e odontológico.
3.2. Os itens e as especificações contidas no quadro do item 4 deste DFD são as constantes na Portaria DISPF nº 11, de 04 de dezembro de 2015, da Diretoria do Sistema Penitenciário Federal/DEPEN/MJ - Manual de Assistências do Sistema Penitenciário Federal e baseiam-se nas necessidades individuais dos Internos, observando os requisitos de segurança específicos do Sistema Penitenciário Federal. Ademais, considera o quantitativo solicitado de acordo com o pedido registrado no processo de nº 08016.008236/2021-60 do Sistema Eletrônico de Informação-SEI, bem como os quantitativos registrados no Plano Anual de Contratações (15621757).
3.3. Informa-se, ainda, que as Atas de Registro de Preços, decorrentes do Pregão Eletrônico nº 21/2020, terão seus prazos de validade encerrados em novembro/2021, justificando assim a necessidade de uma nova aquisição.
3.4. Esta aquisição será realizada através de Pregão Eletrônico nos termos do DECRETO Nº 10.024, DE 20 DE SETEMBRO DE 2019, no tipo menor preço e no Sistema de Registro de Preço.
3.5. A aquisição via Registro de Preços fundamenta-se no disposto no Art. 3º do DECRETO Nº 7.892, DE 23 DE JANEIRO DE 2013, transcrito abaixo:
Art. 3º O Sistema de Registro de Preços poderá ser adotado nas seguintes hipóteses:
I - quando, pelas características do bem ou serviço, houver necessidade de contratações frequentes;
II - quando for conveniente a aquisição de bens com previsão de entregas parceladas ou contratação de serviços remunerados por unidade de medida ou em regime de tarefa;
III - quando for conveniente a aquisição de bens ou a contratação de serviços para atendimento a mais de um órgão ou entidade, ou a programas de governo; ou
IV - quando, pela natureza do objeto, não for possível definir previamente o quantitativo a ser demandado pela Administração.
3.6. Observa-se que esta aquisição se enquadra nas hipóteses dos Incisos nº I e II deste Artigo, pois se trata de uma contratação frequente e e de entregas parceladas.</t>
  </si>
  <si>
    <t>Aquisição de tablet para projetos dos internos no SPF</t>
  </si>
  <si>
    <t>Tablet</t>
  </si>
  <si>
    <t>Aquisição de Tablets para implementação de nova ferramenta multitarefa para os internos do SPF. A nova ferramenta contará com diversas assistências e abrangerá um maior controle (informatizado) da prestação da mesmas.</t>
  </si>
  <si>
    <t>2023-01-31 00:00:00</t>
  </si>
  <si>
    <t>Aquisição de materiais de higiene e uso pessoal dos internos bem como utilização de seus respectivos visitantes.</t>
  </si>
  <si>
    <t>Kit Asseio internos e visitantes do SPF.</t>
  </si>
  <si>
    <t>3.1. Os materiais a serem adquiridos visam atender aos dispositivos expostos no Art. 11, I, da Lei 7.210 de 11/07/1984 - Lei de Execução Penal, Resolução nº 4, de 05 de outubro de 2017, do Conselho Nacional de Política Criminal e Penitenciária, bem como na Portaria DISPF nº 11, de 04 de dezembro de 2015, da Diretoria do Sistema Penitenciário Federal/DEPEN/MJ - Manual de Assistências do Sistema Penitenciário Federal, trechos transcritos abaixo:
Lei de Execução Penal
Art. 10. A assistência ao preso e ao internado é dever do Estado, objetivando prevenir o crime e orientar o retorno à convivência em sociedade.
Parágrafo único. A assistência estende-se ao egresso.
Art. 11. A assistência será:
I - material;
II - à saúde;
III -jurídica;
IV - educacional;
V - social;
VI - religiosa.
SEÇÃO II
Da Assistência Material
Art. 12. A assistência material ao preso e ao internado consistirá no fornecimento de alimentação, vestuário e instalações higiênicas.
Resolução nº 4 - CNPCP
Art. 1º Estabelecer parâmetro mínimos de lista de produtos de higiene, de artigos de asseio e roupas limpas às pessoas privadas de liberdade, considerando as suas especificidades, além de colchão e roupas de cama e banho, de preferência de material ignífugo, conforme o Anexo I desta Resolução, visando melhor qualidade no tratamento penal ofertado às pessoas privadas de liberdade no sistema prisional.
Art. 11 A reposição dos materiais deve ser realizada em razão de desgaste natural ou por reposição periódica, sendo dever da pessoa privada de liberdade a conservação dos objetos de uso pessoal, nos termos do art. 39, X, da Lei de Execução Penal.
Portaria DISPF 11, de 04 de dezembro de 2015
Art. 1º. As assistências prestadas ao preso do sistema penitenciário federal consistem em ações destinadas a atender as suas necessidades básicas, conforme os mandamentos da lei de execução penal e afins, e ofertar oportunidades para melhorar a sua capacidade de reintegração na sociedade.
II - DA ASSISTÊNCIA MATERIAL
Art. 2º. A assistência material compreende a oferta de alimentação, vestuário, roupas de cama, material de higiene pessoal e da cela, e outras porventura necessárias.
3.2.A prática de se higienizar é muito importante para os seres humanos. A higiene não se limita em apenas tomar banho e escovar os dentes. Cuidar do corpo e de sua lua limpeza está diretamente ligado a zelar pela saúde. É importante saber que cada parte do nosso corpo tem características diferentes, as quais necessitam de cuidados específicos, assim, devemos manter sempre limpo, não só o corpo, mas o local que habitamos, as roupas e acessórios que usamos e, ainda, os objetos que vamos utilizar.
3.3. A higiene pessoal é o conjunto de cuidados que todos devem ter com o corpo diariamente. Os cuidados de higiene pessoal são essenciais, pois evitam que micróbios e bactérias, como vermes, penetrem no corpo e causem doenças. É por meio da higiene pessoal correta que o corpo se fortalece e fica limpo e saudável.
3.4. Pensando na qualidade de vida, investindo em prol dos bons hábitos de higiene e na saúde corporal dos internos, dos seus visitante e dos servidores que exercem suas funções nesses locais insalubres, faz-se necessário a aquisição de produtos que compõem o kit asseio adotado pelo Sistema Penitenciário Federal com a finalidade de garantir a proteção e a limpeza do corpo, das vestimentas, dos acessórios e dos objetos e a higienização correta dos locais de acesso pessoais e coletivos mantendo um ambiente saudável para todos.
3.5. A higiene pessoal e asseio da cela ou alojamento não é classificado como um direito do custodiado e sim como dever. O não cumprimento deste ofende as regras civis de convivência pois prejudica não só a sua própria saúde mas também de outros internos, dos visitantes e servidores.  Desleixar-se da higiene corporal, do asseio da cela ou alojamento, e descuidar da conservação de objetos de uso pessoal é considerado falta média.
3.6. É dever do Estado a assistência material que consiste, além de outros, o fornecimento de material de limpeza e conservação para uso pessoal e coletivo como papel higiênico, sabão em barra, desinfetante, detergente  e outros; utensílios como copo, prato, colchão e outros; de objetos de higiene pessoal como escovas de dente, creme dental, aparelho de barbear, sabonete e outros. Estes devem ser entregues rotineiramente e sem falta.
3.7. O kit asseio é pessoal e cada interno tem o direito de possuir o seu.
3.9. O material de higiene pessoal é parte essencial para assistência a saúde dos internos e para prestar assistência integral resolutiva, contínua e de boa qualidade às necessidades de saúde da população penitenciária;
3.10. Portanto, está contratação é vital para a promoção da saúde e prevenção de doenças nas unidades penitenciárias que compõe o Sistema Penitenciário Federal.
3.11. Contribuir para a promoção da saúde das pessoas privadas de liberdade, além de ser uma responsabilidade do Estado, representa uma missão e um desafio para profissionais de saúde e cidadãos que acreditam numa sociedade sem excluídos.
3.12. Os itens e as especificações contidas no quadro do item 4 deste DFD são as constantes na Portaria DISPF nº 11, de 04 de dezembro de 2015, da Diretoria do Sistema Penitenciário Federal/DEPEN/MJ - Manual de Assistências do Sistema Penitenciário Federal e baseiam-se nas necessidades individuais dos Internos, observando os requisitos de segurança específicos do Sistema Penitenciário Federal. Ademais, considera o quantitativo solicitado de acordo com o pedido registrado no processo de nº 08016.008236/2021-60 do Sistema Eletrônico de Informação-SEI, bem como os quantitativos registrados no Plano Anual de Contratações (15714765).
3.13.Informa-se, ainda, que as Atas de Registro de Preços, decorrentes do Pregão Eletrônico nº 21/2020, terão seus prazos de validade encerrados em novembro/2021, justificando assim a necessidade de uma nova aquisição.
3.14. Esta aquisição será realizada através de Pregão Eletrônico nos termos do DECRETO Nº 10.024, DE 20 DE SETEMBRO DE 2019, no tipo menor preço e no Sistema de Registro de Preço.
3.15. A aquisição via Registro de Preços fundamenta-se no disposto no Art. 3º do DECRETO Nº 7.892, DE 23 DE JANEIRO DE 2013, transcrito abaixo:
Art. 3º O Sistema de Registro de Preços poderá ser adotado nas seguintes hipóteses:
I - quando, pelas características do bem ou serviço, houver necessidade de contratações frequentes;
II - quando for conveniente a aquisição de bens com previsão de entregas parceladas ou contratação de serviços remunerados por unidade de medida ou em regime de tarefa;
III - quando for conveniente a aquisição de bens ou a contratação de serviços para atendimento a mais de um órgão ou entidade, ou a programas de governo; ou
IV - quando, pela natureza do objeto, não for possível definir previamente o quantitativo a ser demandado pela Administração.
3.17. Observa-se que esta aquisição se enquadra nas hipóteses dos Incisos nº I, II e III deste Artigo.</t>
  </si>
  <si>
    <t>Aquisição de sofwtare para gestão da farmácia das penitenciárias federais</t>
  </si>
  <si>
    <t>Software Farmácia SPF</t>
  </si>
  <si>
    <t>Aquisição de software para gerenciamento de medicamentos nas farmácias das Penitenciárias Federais. Faz-se necessária para informatização do controle de consumo de medicamentos dos internos, da validade dos medicamentos, da gestão para aquisição de medicamentos, o que hoje, ainda é manual e mais suscetível a falhas.
A informatização do estoque da farmácia atenderá com maior qualidade a assistência à saúde prevista na LEP.</t>
  </si>
  <si>
    <t>Aquisição de Material Médico-Hospitalar para uso dos internos do Sistema Penitenciário Federal.</t>
  </si>
  <si>
    <t>Material Médico-Hospitalar e Odontológico para os internos do SPF</t>
  </si>
  <si>
    <t>O escopo desta aquisição é atender às necessidades de adquirir material médico hospitalar para atendimento dos internos custodiados na Penitenciária Federal em Campo Grande/MS.
Cumpre registrar que tais materiais destinam-se ao atendimento médico-hospitalar aos presos pelas equipes de saúde da Unidade, em conformidade com art. 14 da Lei n.º 7.210, de 11 de junho de 1984, a Portaria Interministerial MS/MJ nº 1.777, de 09 de setembro de 2003, que trata do Plano Nacional de Saúde do Sistema Penitenciário.</t>
  </si>
  <si>
    <t>Mobiliário e Equipamentos para as Divisões de Saúde das Penitenciárias Federais</t>
  </si>
  <si>
    <t>Mobiliário Saúde</t>
  </si>
  <si>
    <t>Revitalização e modernização das áreas de saúde das Penitenciarias Federais. Tais áreas são os locais cuja prestação da assistência à saúde, prevista na LEP, se materializa.</t>
  </si>
  <si>
    <t>Contratação de empresa especializada na prestação dos serviços de Telemedicina (teleconsultas) destinadas a atender os presos custodiados nas penitenciárias federais</t>
  </si>
  <si>
    <t>Telemedicina (Consulta)</t>
  </si>
  <si>
    <t>3.1. O Departamento Penitenciário Nacional – DEPEN é órgão executivo, atualmente, subordinado ao Ministério da Justiça e Segurança Pública, que acompanha e controla a aplicação da Lei de Execução Penal e das diretrizes da Política Penitenciária Nacional emanadas, principalmente, pelo Conselho Nacional de Política Criminal e Penitenciária – CNPCP.
3.2. A criação e atribuição do DEPEN está estabelecido na Lei nº 7.210, de 11 de julho de 1984 – Lei de Execução Penal:
Art. 71. O Departamento Penitenciário Nacional, subordinado ao Ministério da Justiça, é órgão executivo da Política Penitenciária Nacional e de apoio administrativo e financeiro do Conselho Nacional de Política Criminal e Penitenciária.
Art. 72. São atribuições do Departamento Penitenciário Nacional:
I - acompanhar a fiel aplicação das normas de execução penal em todo o Território Nacional;
II - inspecionar e fiscalizar periodicamente os estabelecimentos e serviços penais;
III - assistir tecnicamente as Unidades Federativas na implementação dos princípios e regras estabelecidos nesta Lei;
IV - colaborar com as Unidades Federativas mediante convênios, na implantação de estabelecimentos e serviços penais;
V - colaborar com as Unidades Federativas para a realização de cursos de formação de pessoal penitenciário e de ensino profissionalizante do condenado e do internado.
VI – estabelecer, mediante convênios com as unidades federativas, o cadastro nacional das vagas existentes em estabelecimentos locais destinadas ao cumprimento de penas privativas de liberdade aplicadas pela justiça de outra unidade federativa, em especial para presos sujeitos a regime disciplinar.           (Incluído pela Lei nº 10.792, de 2003)
Parágrafo único. Incumbem também ao Departamento a coordenação e supervisão dos estabelecimentos penais e de internamento federais. (grifo nosso)
3.3. O DEPEN é responsável pelo Sistema Penitenciário Federal, cujos principais objetivos são o isolamento das lideranças do crime organizado, cumprimento fiel da Lei de Execução Penal e custódia de presos cujo perfil se estabelece através da Lei nº 11.671, de 8 de maio de 2008 e Decreto nº 6.877, de 18 de junho de 2009, ainda, em consonância com o Decreto nº 6.049, de 27 de fevereiro de 2007, que aprova o Regulamento Penitenciário Federal.
3.4. Os estabelecimentos penais federais dispõem de estrutura bastante projetada, servidores altamente qualificados e empenhados em resguardar a ordem, a disciplina e as assistências, seguindo os protocolos de segurança e procedimentos operacionais, motivo de orgulho e esperança para a segurança brasileira, modelo de segurança, avanço tecnológico e atenção à ressocialização a ser seguido pelos Sistemas Penitenciários Estaduais.
3.5. Cumpre-se ressaltar que frente a tais características, os resultados de sucesso são óbvios: o Sistema Penitenciário Federal, ao longo de quase 15 anos de implantação, nunca registrou, em suas penitenciárias federais, fugas, entrada de celulares e rebeliões. Sua atuação tem demarcado uma resposta firme no combate ao crime organizado que, através de seus membros, agem de forma contínua de dentro das prisões estaduais promovendo a violência intra e extramuros e o tráfico de drogas e de influência.
3.6. Referidas ações do crime organizado atingem a sociedade como um todo, inclusive, as instituições públicas, gerando instabilidade e insegurança. Nesse cenário, todas as medidas de segurança aplicadas nos estabelecimentos penais federais são parte de um complexo procedimento que garante a integridade física, moral e psicológica dos presos, seus familiares e visitantes, bem como dos servidores.
3.7. Os presídios federais de segurança máxima têm sua finalidade estabelecida no art. 3º, do Decreto Federal 6.049, de 27 de fevereiro de 2007, que aprova o Regulamento Penitenciário Federal:
Art. 3o  Os estabelecimentos penais federais têm por finalidade promover a execução administrativa das medidas restritivas de liberdade dos presos, provisórios ou condenados, cuja inclusão se justifique no interesse da segurança pública ou do próprio preso.
Cada penitenciária federal possui capacidade para abrigar 208 internos em celas individuais. O Decreto nº 6.877, de 18 de junho de 2009, que regulamenta a inclusão de presos em estabelecimentos penitenciários federais, estabelece o perfil dos presos em seu art. 3º:
Art. 3o  Para a inclusão ou transferência, o preso deverá possuir, ao menos, uma das seguintes características:
I - ter desempenhado função de liderança ou participado de forma relevante em organização criminosa;
II - ter praticado crime que coloque em risco a sua integridade física no ambiente prisional de origem;
III - estar submetido ao Regime Disciplinar Diferenciado - RDD;
IV - ser membro de quadrilha ou bando, envolvido na prática reiterada de crimes com violência ou grave ameaça;
V - ser réu colaborador ou delator premiado, desde que essa condição represente risco à sua integridade física no ambiente prisional de origem; ou
VI - estar envolvido em incidentes de fuga, de violência ou de grave indisciplina no sistema prisional de origem. 
No Brasil, não há pena de cumprimento perpétuo, assim, os internos custodiados em estabelecimentos penais federais tem o período de permanência de até 3 (três) anos, permitida a renovação, excepcionalmente, quando solicitado pelo juízo de origem, observados os requisitos de transferência, conforme estabelece a Lei nº 11.671, de 8 de maio de 2008, que dispõe sobre a transferência e inclusão de presos em estabelecimentos penais federais de segurança máxima:
Art. 10.  A inclusão de preso em estabelecimento penal federal de segurança máxima será excepcional e por prazo determinado. 
§ 1º O período de permanência será de até 3 (três) anos, renovável por iguais períodos, quando solicitado motivadamente pelo juízo de origem, observados os requisitos da transferência, e se persistirem os motivos que a determinaram.
3.8. A inclusão em presídio federal é medida excepcional e temporária, com a previsão, na redação originária da Lei n° 11.671, de 2008, de 360 dias como prazo máximo de permanência, podendo ser prorrogada por igual período, quantas vezes for necessário. A Lei nº 13.964, de 24 de dezembro de 2019, alterou esse prazo para três anos. 
3.9. O SPF é atualmente composto por cinco (5) penitenciárias federais localizadas em Brasília (DF), Campo Grande (MS), Catanduvas (PR), Mossoró (RN) e em Porto Velho (RO), que são referência no Brasil e no mundo, dispondo de estrutura projetada, servidores altamente qualificados e empenhados em resguardar a segurança e disciplina com estrito cumprimento da Lei de Execução Penal, com a observância dos direitos e garantias dos presos custodiados.
3.10. Frise-se que o Departamento Penitenciário Nacional, o Sistema Penitenciário Federal e o Ministério da Justiça e Segurança Pública primam pelo cumprimento dos princípios universais, dos direitos fundamentais e os direitos dos presos, que devem orientar a condução do sistema penitenciário de forma equilibrada, previstos na Lei de Execução Penal, Constituição Federal e Declaração dos Direitos Humanos.
3.11. As Regras Mínimas para Tratamento do preso no Brasil preveem anda que o tratamento dispensado às pessoas que cumprem pena privativa de liberdade deve ser realizado em condições que permitam a justa reparação do delito cometido sem prejuízo da integridade física, mental e social do apenado, cabendo ao Estado o dever de desenvolver, no ambiente prisional, as estruturas físicas e humanas necessárias ao cumprimento da pena.
3.12. Apesar de custodiar presos que persistem na criminalidade mesmo quando recolhidos em presídios estaduais de segurança máxima, no supedâneo de reprimir que ele permaneça exercendo sua liderança e praticando crimes, os direitos básicos previstos na Lei de Execução Penal, nas Regras Mínimas das Nações Unidas para o Tratamento de Presos, as chamadas Regras de Mandela, são observadas.
3.13. Costuma-se asseverar que o Sistema Penitenciário Federal é a parte do Brasil que deu ou dá certo. É a demonstração inequívoca de que é possível dar uma virada copérnica na inaceitável imagem que se tem do sistema penitenciário em si. Revela, ainda, que o Estado é capaz, sim, de assumir a responsabilidade da custódia dos presos e ser eficiente na prestação dessa atividade essencial para efetivar os direitos fundamentais nas suas perspectivas subjetiva e objetiva (SILVA JÚNIOR, 2020).  
3.14. O Sistema Penitenciário Federal, em respeito a tais mandamentos e à Lei de Execução Penal-LEP, Nº 7.210, de 11 de julho de 1984,  e das principais finalidades da pena e da medida de segurança durante o processo de execução penal que é a reabilitação do custodiado, adota medidas de assistência ao preso, com o fim de orientá-lo ao retorno à sociedade, diminuindo o risco de reincidência da prática delituosa.
3.15. A assistência enunciada no art. 10 da LEP define que a assistência ao preso e ao internado é dever do Estado, objetivando prevenir o crime e orientar o retorno à convivência em sociedade.
3.16. No mesmo tonário, o art. 11 arrola quais são as espécies de assistência que terão direito o preso, o internado e o egresso. São elas: assistência material, à saúde, jurídica, educacional, social e religiosa. Assim, a assistência é concebida como dever do Estado que deve garantir a gratuidade e universalidade, mas também, meio de garantir às pessoas em privação de liberdade o direito aos serviços que possibilitem sua inclusão social.
3.17. O direito à saúde da população em privação de liberdade normatizado no art. 14 da LEP institui que a assistência à saúde como direito tem caráter curativo e preventivo e compreende o atendimento médico, farmacêutico e odontológico, in verbis:
Art. 14. A assistência à saúde do preso e do internado de caráter preventivo e curativo, compreenderá atendimento médico, farmacêutico e odontológico.
§ 1º (Vetado).
§ 2º Quando o estabelecimento penal não estiver aparelhado para prover a assistência médica necessária, esta será prestada em outro local, mediante autorização da direção do estabelecimento.
3.18. Assim, a assistência à saúde visa prevenir e remediar os problemas de saúde que possam acometer o condenado, por meio da prestação de serviços, da atenção e apoio contínuos, requerendo a ação de profissionais qualificados, tendo o ambiente prisional, por natureza, ser dotado de um maior risco para o surgimento de determinadas doenças.
3.19. Não se pode olvidar que o direito à saúde está intimamente ligado a uma condição de cidadania ativa, também devendo ser interpretado como um direito humano, visto que se trata de um direito social, sendo este mais abrangente e de ampla interpretação, podendo chegar a conclusão que o direito à saúde é mais que a ausência de enfermidade, mas também usufruir uma vida digna. Portanto, para além da sua formalização legal, são necessárias a implementação de ações para sua concretização. 
3.20. No âmbito do Sistema Penitenciário Federal o Manual de Assistências do Sistema Penitenciário Federal, PORTARIA DISPF Nº 11, DE 04 DE DEZEMBRO DE 2015, regulamenta as assistências, aplicável no âmbito das Penitenciárias Federais, sendo a assistência às pessoas privadas de liberdade concretizada em ações, planos, programas e projetos centrados na garantia e efetivação dos direitos e oferta das políticas e serviços destinados a atender os ditames da Lei de Execução Penal e demais normativos vigentes no Sistema Penitenciário Federal.  
3.21. A assistência à saúde será prestada de forma individual ou coletiva e em estrito cumprimento aos preceitos legais e éticos, com ênfase na atenção integral resolutiva, contínua e de qualidade voltados à prevenção, diagnóstico e tratamento, atendendo às necessidades básicas de saúde das pessoas privadas de liberdade. Nesse sentido, as Penitenciárias Federais são dotadas de Serviço de Saúde, com estrutura compatível de uma Unidade Básica de Saúde, organizados no nível de atenção básica ou atenção primária, ou seja, atendimentos básicos, iniciais, voltados à prevenção de doenças e solução de possíveis casos de agravos dentro de uma lógica de atenção à saúde fundamentada nos princípios do Sistema Único de Saúde (SUS). 
3.22. Segundo o Ministério da Saúde, a atenção básica é entendida como o primeiro nível da atenção à saúde no Sistema Único de Saúde - SUS, a "porta de entrada", que se orienta por todos os princípios do sistema, inclusive a integralidade, mas emprega tecnologia de baixa densidade. Assim, casos mais graves devem ser direcionados para níveis de atendimento superiores em complexidade, por meio de ações e serviços cuja complexidade da assistência na prática clínica demande a disponibilidade de profissionais especializados e a utilização de recursos tecnológicos, para o apoio diagnóstico e tratamento, não disponíveis numa unidade prisional. 
3.23. Ocorre que, sendo o Sistema Penitenciário Federal concebido com o objetivo principal de isolar as principais lideranças das organizações criminosas, portanto, detendo a custódia de presos de alta periculosidade, qualquer operação de traslados e escoltas de presos à exemplo de transferências, audiências para tribunais do Júri e, principalmente, para consultas e atendimentos de saúde na rede de saúde, são procedimentos dotados de elevado risco. Riscos agravados pela distância das penitenciárias federais dos centros urbanos.
3.24. É notória a exposição aos mais variados riscos tanto para servidores, presos e, em especial, para toda a sociedade. Tanto que a mensuração dos custos de uma escolta detém grande complexidade. Considerando aqueles de ordem financeira, uma escolta de saúde, dependendo da localidade e do perfil de periculosidade do preso, o custo médio é de, pelo menos, R$ 5.000,00(cinco mil reais), já que são necessárias, no mínimo, 03 viaturas e 15 servidores (segurança e saúde). No entanto, há outros riscos, tidos como imensuráveis, que envolvem potenciais tentativas de resgaste do preso, acidentes de trânsito e, o mais notável, o bem maior que se busca preservar nessas operações, a integridade e a preservação da vida de todos os envolvidos para que a escolta seja realizada com êxito. 
3.25. Assevera-se que uma escolta de saúde de um preso do Sistema Penitenciário Federal para eventual consulta com médico público ou particular é um dos momentos mais sensíveis, arriscados e de excessiva vulnerabilidade, nesses está exposta toda a sociedade, pois é sabido que os hospitais do Sistema Único de Saúde possuem grande movimentação e circulação de pessoas também em busca de atendimento de saúde. Dessa forma, o perigo de alguma tentativa de fuga ou quaisquer outras intercorrências, exporá todos ao risco.
3.26. Importante mencionar que o art. 14, § 2º da LEP dispõe que quando a unidade prisional não possuir condições de prover a assistência médica necessária, conforme, esta será prestada em outro local, mediante autorização da direção do estabelecimento. Ou seja, o preso ou internado, preferencialmente será atendido na própria penitenciária e quando este atendimento não for possível, for inadequado ou insuficiente é que, excepcionalmente, será prestado em local distinto.
Art. 14. A assistência à saúde do preso e do internado de caráter preventivo e curativo, compreenderá atendimento médico, farmacêutico e odontológico.
§ 2º Quando o estabelecimento penal não estiver aparelhado para prover a assistência médica necessária, esta será prestada em outro local, mediante autorização da direção do estabelecimento.
3.27. Dessa forma, com a finalidade de conferir mais celeridade e efetividade ao tratamento e assistência à saúde dos presos custodiados no Sistema Penitenciário Federal, com vistas a reduzir o número de escoltas para atendimentos e consultas eletivas especializadas, bem como evitar vultuosos gastos públicos e os riscos de atentados e resgate de presos, mas, especialmente, para possibilitar o acesso universal e contínuo a serviços de saúde de qualidade e resolutivos às suas necessidades de saúde, como estratégia de utilização e articulação de diferentes tecnologias de cuidado individual e coletivo, por meio de uma clínica ampliada capaz de construir vínculos positivos e intervenções clínica e sanitariamente efetivas, solicita-se a contratação de serviços à distância como telemedicina, teleconsulta e telediagnóstico para as penitenciárias federais.
3.28. A aplicação da telemedicina é regulada pelas regras da Associação Americana de Telemedicina (American Telemedicine Association), sendo reconhecida pelo Conselho Federal de Medicina (CFM) e pelas leis brasileiras.
3.29. Inicialmente, o mercado brasileiro adotou normas de ética e padrões de atendimento definidos pelas organizações internacionais, mas a partir de 2002, com a ampliação e consolidação dos serviços, foram criadas normas e resoluções nacionais para guiar esse tipo de trabalho. No país, as leis exigem que a empresa prestadora do serviço tenha um médico responsável técnico e também possua registro no Conselho Regional de Medicina. A lei 1.643 de 2002 do CFM é a que regulamenta os serviços de telemedicina como modalidade médica no país.
3.30. A legislação diz que os serviços prestados via telemedicina deverão ter a infraestrutura tecnológica apropriada e obedecer as normas técnicas do CFM pertinentes à guarda, manuseio, transmissão de dados, confidencialidade, privacidade e garantia do sigilo profissional. Além disso, a lei nº 12.842/2013, que inclui a emissão dos laudos de exames reforça que apenas médicos podem emitir o laudo à distância.
3.31. Existem ainda outras normas relacionadas aos serviços de telemedicina no Brasil, que tratam do armazenamento de imagens e dados dos pacientes. Uma é a Resolução RDC/ANVISA nº 302 de 2005, da Agência Nacional de Vigilância Sanitária (Anvisa), que define a guarda de laudos médicos por cinco anos, pelas unidades que realizam os procedimentos. A legislação, somada a Resolução CFM nº 1.821/2007, implica que as empresas prestadoras do serviço de telemedicina possuam meios tecnológicos seguros para armazenamento online de informações dos pacientes.
3.32. A telemedicina facilita a forma de atendimento por permitir o acesso a especialistas ao mesmo tempo em que otimiza tempo e reduz custos. Além do mais, permite a troca de informações, orientações, laudos online à distância e opinião, sem a necessidade da locomoção do preso para atendimento médico de profissional especializado, público ou particular. 
3.33. A telemedicina abrange toda a prática médica realizada à distância, independente do instrumento utilizado para essa relação. Ou seja, a telemedicina é um termo “guarda-chuva”, que inclui serviços e práticas como telediagnóstico, telelaudo, teleconsulta, entre outros. Em sentido amplo, podem ser definidos como o uso das tecnologias de informação e comunicação na saúde, viabilizando a oferta de serviços ligados aos cuidados com a saúde (ampliação da atenção e da cobertura), especialmente nos casos em que a distância é um fator crítico.
3.34. É sabido que acesso, equidade, qualidade e custo são os principais problemas enfrentados pelos sistemas universais de saúde em todo o mundo, em uma realidade na qual a população se apresenta crescentemente longeva e de mudanças nas características de saúde e doença, com particular prevalência de doenças crônicas. Nesse contexto, a telemedicina vem sendo utilizada como ferramenta importante para o enfrentamento dos desafios contemporâneos dos sistemas de saúde universais, mais evidentemente constatado no contexto de pandemia pelo qual todos os países vem enfrentando.
3.35. No Brasil, o serviço de telemedicina, principalmente, aplicada na emissão de laudos online, está crescendo e se consolidando. O início foi na década de 90, justamente com a expansão da internet, acompanhando uma tendência mundial de atendimento médico e geração de laudos à distância.
3.36. Nos últimos anos, empresas de saúde, instituições de medicina e os órgãos reguladores vem fazendo um esforço ativo para a promoção, a disseminação e o desenvolvimento de mais programas de assistência e cooperação remota em saúde. Em todo o país, as principais universidades públicas e privadas já dispõem de unidades e núcleos especificamente voltados ao estudo e à aplicação da telemedicina. A Rede Universitária de Telemedicina(RUTE), do Ministério da Ciência, Tecnologia e Inovação conta com uma centena de unidades em operação no país.
3.37. Podemos também encontrar programas baseados na Inteligência Artificial em alguns hospitais referência como o Albert Einstein, em São Paulo, onde há aparelhos de imagem capazes de apontar possíveis doenças e encaminhar notificações automaticamente para o médico, equipamentos que enviam sinais vitais do paciente diretamente para os prontuários, entre outros. 
3.38. A Teleconsulta é uma das frentes da telemedicina e consiste na possibilidade de realizar uma consulta médica de forma remota, por meio de tecnologias seguras de comunicação online, como videoconferência ou aplicativos de vídeo-chamadas, utilizando computadores, tablets ou smartphones para a função. As consultas à distância podem ser iniciais (primeiro atendimento), de acompanhamento, urgência ou de supervisão (com a troca de experiências entre profissionais). As teleconsultas atendem desde cuidados primários e enfermagem até diferentes especialidades médicas como: radiologia, dermatologia, cardiologia, neurologia, pneumologia, psiquiatria, reabilitação, oftalmologia e outras. 
3.39. O Telediagnóstico é a emissão de laudo ou avaliação de exames por meio de dados de imagens e gráficos enviados pela internet. A prática consiste no uso de modernas tecnologias para fornecer informação e atenção médica a pacientes e outros profissionais de saúde situados em locais distantes. Uma das principais vantagens do telediagnóstico é otimizar o processo de emissão de laudos de exames ao facilitar o acesso a especialistas e garantir que possam ser feitos de forma mais segura e efetiva. Entre os exames que podem ser realizados por meio de telediagnóstico estão: Acuidade visual, Eletrocardiograma, Eletroencefalograma, Espirometria, Raios-x, Mamografia, Tomografia, Ressonância magnética, Mapa, Holter, Teste ergométrico. As diretrizes do pelo Conselho Federal de Medicina (CFM) citam que o médico que emitir o laudo à distância poderá prestar o devido suporte diagnóstico e terapêutico em caso de emergência ou quando solicitado pelo médico responsável.
3.40. Constata-se que a Telemedicina é um processo avançado para assistência à saúde, com o uso de tecnologias de informação, que agregam qualidade e velocidade na troca de conhecimento. Os médicos podem tomar decisões com maior agilidade e precisão. Portanto, a telemedicina já é utilizada em todo mundo, de forma segura e legalizada, estando de acordo com a legislação e as normas médicas. 
3.41. Além disso, a telemedicina pode ser utilizada para:
Consulta e troca de informações entre instituições de saúde;
Informação de resultados de exames laboratoriais e de imagens;
Discussão de casos clínicos, principalmente, relacionados a doenças raras;
Cirurgia robótica;
Assistência a pacientes crônicos e idosos.
3.42. Um dos pontos fortes do uso da telemedicina de forma integrada (teleconsulta, telediagnóstico e telelaudo) no Sistema Penitenciário Federal é a alta resolutividade no próprio Serviço de Saúde da Penitenciária Federal, aliando a consulta médica, a realização do exame e o fornecimento de laudos online à distância, sem a necessidade da penitenciária dispor de médicos especialistas em tempo integral, atendendo em suas dependências, conforme abaixo:
Telediagnóstico: por meio de uma plataforma, a penitenciária federal poderá realizar e enviar os exames online; os médicos recebem os exames e analisam as imagens e os profissionais de saúde da penitenciária acessam a central médica online para analisar exames, visualizar e imprimir os laudos, caso seja necessário. A plataforma é baseada em Inteligência Artificial.
Equipamentos médicos: a penitenciária federal terá disponível os equipamentos médicos, por comodato, para realizar os exames como Eletrocardiograma (ECG), Espirometria, Eletroencefalograma, Acuidade Visual, Raios-X.
Laudos à distância: disponibilidade de médicos de todas especialidades disponíveis 24 horas por dia e durante sete dias da semana, com software avançado, com conexão direta aos aparelhos médicos, e regulamentado pela Anvisa e pelo CFM.
Teleconsulta: atendimento médico intermediado pela tecnologia para casos em que o paciente esteja distante de centros de referência e de profissionais especialistas.
3.43. Há diversas vantagens com a implementação da Telemedicina no Sistema Penitenciário Federal:
Amplia a assistência à saúde aos presos; 
Acesso a profissionais de diferentes especialidades, conforme agravos de saúde dos presos;
Facilita a troca de informações entre os médicos e os profissionais de saúde das penitenciárias para melhor tratamento;
Reduz as escoltas de presos para hospitais e grandes centros urbanos; 
Facilita a realização de exames, que podem ser feitos diretamente no Serviço de Saúde das penitenciárias;
Melhora a qualidade dos laudos emitidos e agiliza a entrega.
3.44. Para o sistema de saúde, há uma descentralização da assistência, reduzindo a procura por especialistas e hospitais logo no início do atendimento. Com a telemedicina, é possível levar os cuidados dos especialistas a cada uma das penitenciárias federais e com custos reduzidos. Os recursos podem ser alocados ainda para a prevenção e o tratamento das doenças. Além disso, a maior troca de informações entre os médicos e os profissionais de saúde contribui para a integração de pesquisas clínicas, ampliando os conhecimentos dos profissionais que atuam no sistema prisional.
3.45. Dessa forma, a telemedicina, incluindo a teleconsulta, o telediagnóstico e o telelaudo, apresenta-se como uma forma de transpor barreiras culturais, socioeconômicas e, principalmente, geográficas, para que os serviços e informações em saúde cheguem às pessoas privadas de liberdade custodiadas no Sistema Penitenciário Federal.
3.46. Os quantitativos de consultas, exames e laudos tem seus cálculos baseados na necessidade média de atendimento médico especializado nas Penitenciárias Federais registradas nos últimos meses, guardadas as devidas proporções da população carcerária atual em relação às previstas para as 05 (cinco) Penitenciárias Federais em efetivo funcionamento, cuja capacidade é de 208 (duzentos e oito) presos por penitenciária. E, ainda, levantamento exaustivo baseado nos atendimentos realizados pela equipe de saúde destas penitenciárias. 
3.47. Os resultados pretendidos com esta contratação estão diretamente ligados em termos de economicidade, eficácia, eficiência, de melhor aproveitamento dos recursos humanos, materiais e financeiros disponíveis, inclusive com respeito a impactos ambientais positivos, bem como, se for o caso, de melhoria da qualidade de produtos, de forma a atender à necessidade da contratação.
3.48. A telemedicina é uma estratégia importante para a otimização do processo de emissão dos laudos – feitos remotamente -, redução de custos e melhora no atendimento dos pacientes. Além disso, essa tecnologia também proporciona maior precisão e agilidade na entrega de laudos, obtidos em até 24 horas e avaliados por médicos especializados.
OBJETIVOS FUNDAMENTAIS
3.49. Como principais objetivos a serem alcançados, entre outros, podem ser citados:
3.50. Prestar assistência integral, resolutiva, contínua e de boa qualidade aos presos custodiados no Sistema Penitenciário Federal;
3.51. Reduzir as escoltas de presos para hospitais; 
3.52. Eficácia das ações de promoção, prevenção e atenção integral à saúde dos presos;
3.53. Manter todos os direitos fundamentais a que têm direito todas as pessoas humanas, e principalmente o direito de gozar dos mais elevados padrões de saúde física e mental;
3.54. Promover o controle e a prevenção de doenças na população carcerária do Sistema Penitenciário Federal;
3.55. Proporcionar condições de vida e de saúde para estes, porque afetam o modo como eles se comportam e sua capacidade de funcionarem como membros da comunidade;
3.56. Efetuar a responsabilidade do Ministério da Justiça e Segurança Pública em ação integrada com Ministério da Saúde frente a necessidade de promover a saúde destes internos;
3.57. Garantir a qualidade do serviço contratado;
3.58. Melhor aproveitamento dos recursos financeiros disponíveis; 
3.59. Atender ao interesse público;
3.60. Atender quesitos de sustentabilidade.
3.61. O objeto desta contratação é parte essencial para o sucesso da medida de prevenção e controle de doenças, para assistência à saúde dos internos, assistência esta integral, resolutiva, contínua e de boa qualidade e, ainda, justifica-se face ao interesse público presente na necessidade de realizar o atendimento adequado aos internos dos estabelecimentos prisionais federais.
3.62. Contribuir para a promoção da saúde das pessoas privadas de liberdade, além de ser uma responsabilidade do Estado, representa uma missão e um desafio para profissionais de saúde e cidadãos que acreditam numa sociedade sem excluídos.
3.63. Portanto, esta contratação é vital para a promoção da saúde e prevenção de doenças nas unidades penitenciárias que compõe o Sistema Penitenciário Federal.</t>
  </si>
  <si>
    <t>2023-01-15 00:00:00</t>
  </si>
  <si>
    <t>Aquisição de sofwtare para gestão da biblioteca das penitenciárias federais</t>
  </si>
  <si>
    <t>Software Biblioteca</t>
  </si>
  <si>
    <t>Aquisição de software para gerenciamento de livros nas bibliotecas das Penitenciárias Federais. Faz-se necessária para informatização do controle uso e consumo dos livros da bibliotecas, o que hoje, ainda é manual e mais suscetível a falhas.
A informatização do estoque e uso dos livros na biblioteca atenderá com maior qualidade à remissão pela leitura prevista na LEP.</t>
  </si>
  <si>
    <t>Aquisição de livros para o projeto Remissão pela leitura para os presos custodiados no SPF</t>
  </si>
  <si>
    <t>Livros para remissão pela leitura</t>
  </si>
  <si>
    <t>2.1 - A aquisição de livros visa aumentar o acervo bibliográfico das Penitenciárias Federais, e do Projeto Remição pela Leitura. Em relação a Penitenciária Federal em Brasília, como esta ainda será inaugurada, se faz necessário comprar todo o acervo e não apenas obras para complementação, por esse motivo, a lista de aquisição desta penitenciária é muito maior do que as outras unidades.
2.2 - A prática da leitura é importante para a formação de qualquer cidadão e,   ganha maior conotação, quando se fala em resgate da cidadania de pessoas que estão privadas de liberdade. Dentro da prisão, a leitura passa a ser uma forte aliada para diminuir a ociosidade e seus efeitos negativos (brigas, depressão, crises de abstinências etc.), além de proporcionar informações e ampliar a capacidade da reflexão de mundo, oportunizando ao que lê a mudança de opinião, construção de pensamentos que vislumbrem melhor convivência na sociedade. 
2.3 - O Art. 21, da Lei  7.210/84  - Seção V que trata da Assistência Educacional  preconiza: “Em atendimento às condições locais, dotar-se-á cada estabelecimento de uma biblioteca, para uso de todas as categorias de reclusos, provida de livros instrutivos, recreativos e didáticos".
2.4 - O Projeto Remição pela Leitura visa à possibilidade de remição da pena do custodiado em regime fechado, em conformidade com o disposto no artigo 126 da Lei 7.210/84, conjuntamente com a Súmula 341 do STJ e o Art. 3°, III da Resolução n° 02 do Conselho Nacional de Educação, o qual associa a oferta da educação às ações complementares de fomento à leitura.
2.5 - A participação do preso dar-se-á de forma voluntária, sendo disponibilizado ao participante 01 (um) exemplar de obra literária, clássica, científica ou filosófica, dentre outras,  adquiridas pelo Departamento Penitenciário Nacional.
2.6 - Podem participar do referido Projeto todos os presos da Unidade que tenham as competências de leitura e escrita necessárias para a execução das atividades referentes a este.</t>
  </si>
  <si>
    <t>Aquisição de ferramenta de acesso a banco de dados - BANCO DE PREÇOS - o qual dispõe de preços praticados no mercado, valores de referência, Atas de Registro de Preços e licitações homologadas.</t>
  </si>
  <si>
    <t>Banco de Preços</t>
  </si>
  <si>
    <t>Melhor disponibilidade, consulta, referência e fidedignidade aos preços praticados pelo mercado, os quais subsidiarão as aquisições realizadas pela Coordenação de Assistência nas Peniteciárias. Com tal ferramenta busca-se maior eficiência e eficácia durante a realização das pesquisas de mercado, resultando em economia ao erário e evitando contratações com preços desarrazoados.</t>
  </si>
  <si>
    <t>Aquisição/Autorização de licença para exibição de obras cinematográficas ou audiovisuais em DVD ou VHS aos presos custodiados nas Penitenciárias Federais</t>
  </si>
  <si>
    <t>Licença Cinemateca</t>
  </si>
  <si>
    <t>Trata-se da aquisição/autorização de licença para exibição de obras cinematográficas ou audiovisuais em DVD ou VHS aos presos custodiados nas Penitenciárias Federais em Brasília/DF, Catanduvas/PR, Campo Grande/MS, Mossoró/RN e Porto Velho/RO, nos termos da da PORTARIA DISPF Nº 11, DE 04 DE DEZEMBRO DE 2015, que aprova o Manual de Assistências do Sistema Penitenciário Federal.
As sessões de cinema no âmbito do Sistema Penitenciário Federal estão previstas na PORTARIA DISPF Nº 11, DE 04 DE DEZEMBRO DE 2015, que aprova o Manual de Assistências do Sistema Penitenciário Federal, sendo a Cinemateca considerada uma atividade de lazer com vistas a condicionar a manutenção do bom comportamento carcerário dos presos, senão vejamos:
"Art. 96. São consideradas atividades de lazer:
I – Cinemateca;
II – Atividades desportivas;
III – Jogos.
§ 1º. A participação em qualquer atividade de lazer estará condicionada a manutenção de bom comportamento carcerário dos presos, comprovado através de consulta ao Conselho Disciplinar e/ou divisão de segurança da unidade.
§ 2º. A participação na atividade de cinemateca ocorrerá após três meses da inclusão, desde que o preso não apresente problemas de disciplina.
Art. 97. A cinemateca consiste na exibição de filmes, previamente aprovados, com conteúdo que não comprometa a segurança da unidade e nem atentem contra a moral e os bons costumes."
A atividade de cinemateca é uma ação de assistência ao lazer e promoção de um ambiente sadio aos custodiados no Sistema Penitenciário Federal, seguindo ainda os ditamos da Lei de Execução Penal, sendo também uma regalia aos presos que alcancem bom comportamento.
É sabido que as atividades de cultura e lazer assumem grande importância no ambiente prisional, pois contribuem para desviar energia, relaxar e atenuar o cotidiano do confinamento. Reconhece-se que a inatividade acaba por conduzir ao aumento da tensão, por isso o relevante engajamento e adesão dos presos em qualquer tipo de atividade que lhes é oferecida, inclusive esportivas e de lazer em geral.
Nesse cenário, a cinemateca no âmbito do Sistema Penitenciário Federal coopera para a manutenção da saúde e integridade mental das pessoas privadas de liberdade, proporcionando um momento de recuperação de todos os desgastes físicos e mentais decorrentes do extenso período de permanência em cela e confinamento. Por outro lado, há que se pensar o uso dos recursos da cinemateca também na contribuição com atividades educativas, inseridos em outros programas e projetos ampliados de lazer. 
Ocorre que em meados de 2019 a atividade restou suspensa na Penitenciária Federal em Catanduvas/PR, haja vista os questionamentos por parte dos Agentes Federais de Execução Penal acerca da legalidade da medida, sob argumentação de que, em tese, tanto a conversão de filmes do acervo do DEPEN em aparelhos como pen drive/Hd externo como a exibição coletiva aos internos participantes do projeto demandariam prévia autorização dos detentores dos direitos autorais ou licença específica para produção. Questionamentos que ganharam proporções elevadas, inclusive com a orientação do Presidente do Sindicato dos Agentes Federais de Execução Penal de Catanduvas - vide e-mail (9303683) nos autos do processo SEI 08117.003349/2019-16, manifestando-se no sentido de " ... até decisão terminativa a respeito da questão, que certamente abordará a legislação sobre os direitos autorais a decisão do Sindicato é pela orientação de que os servidores da PFCAT NÃO SE SUBMETAM À PRÁTICA DE EVENTUAL ATO ILEGAL (...)".
Nesses termos, a Diretoria do Sistema Penitenciário Federal submeteu a demanda à apreciação da Consultoria Jurídica do Ministério da Justiça e Segurança Pública que, por meio da NOTA n. 00474/2019/CONJUR-MJSP/CGU/AGU (anexo 2), em síntese, assim se manifestou: 
Por conseguinte, haja vista a repercussão nacional da matéria, cuja aplicação não se restringe ao DEPEN, recomenda-se a submissão desta consulta ao Ministério da Cidadania, a fim de que se manifeste por intermédio da Secretaria de Direitos Autorais e Propriedade Intelectual, se necessário auscultando a respectiva Consultoria Jurídica.
Nesse sentido, seguindo aquelas recomendações, a DISPF procedeu consulta quanto à legalidade da exibição de filmes em mídias de DVD´s - adquiridos de forma legítima pelo Departamento Penitenciário Nacional (DEPEN), ou seja, produtos originais -  convertidos em outras formas de mídias como pen drive, HD externo ou similares, ou, até mesmo, exibição direta aos internos coletivamente, conforme se depreende do OFÍCIO Nº 265/2019/DISPF/DEPEN/MJ (anexo 3), e até o momento não houve retorno daquela douta Consultoria Jurídica do Ministério da Cidadania. 
Por fim, por meio do Ofício n.º 4-E/2020-ANCINE/SFI/CCP (página 47 do arquivo em anexo), a conclusão do Superintendente de Fiscalização e Coordenador de Combate à Pirataria que:
"O aluguel de vídeos e DVDs ou a compra dos mesmos permite apenas a exibição residencial (home entertainment), o que exclui áreas comuns como salas de exibição ou auditórios. Para estes espaços é fundamental possuir autorização."
Ainda, como bem exposto pelo Superintendente de Fiscalização e Coordenador de Combate à Pirataria da Agência Nacional do Cinema - ANCINE, sem essa autorização, "estaríamos infringindo a lei". Destaca-se parecer da ANCINE, evento 5 - OUT2:
"Em atenção à consulta realizada por esta Secretaria, entendemos que de acordo com a Lei de Direitos Autorais (Lei 9610/1998) para utilizar ou exibir publicamente, ou seja, em locais não residenciais, obras cinematográficas ou audiovisuais no formato DVD, VHS ou eletrônicos, é fundamental possuir a autorização prévia do detentor dos direitos dos filmes. Qualquer apresentação em âmbito diversificado do domiciliar (home entertainment), sem Licença, estará infringindo a lei.
O aluguel de vídeos e DVDs ou a compra dos mesmos permite apenas a exibição residencial (home entertainment), o que exclui áreas comuns como salas de exibição ou auditórios. Para estes espaços é fundamental possuir autorização.
O mesmo vale para a reprodução das obras audiovisuais, pois de acordo com o art. 29, I da Lei de Direitos Autorais a reprodução parcial ou integral depende de autorização prévia e expressa do autor."
A Lei de Direitos Autorais n° 9610/98, especialmente o Art. 29, expressa claramente a necessidade de autorização prévia do autor para utilização da obra, por quaisquer modalidades. Portanto não é permitido apresentação de filmes sem permissão do distribuidor e ou produtor, pois são detentores de seus direitos. Toda exibição fora de casa (conceito Home Entertainment) necessita de autorização dos detentores dos direitos para ocorrer. Nesse sentido, qualquer exibição complementar através de fonte exibidora como, DVD, BD, Streanming, VOD (Net Now, SKY, Netflix), download legal e cópias digitais necessita de autorização e recolhimento dos direitos.
"Art. 29 - Depende de autorização prévia e expressa do autor a utilização da obra, por quaisquer modalidades, tais como:
VIII - a utilização, direta ou indireta, da obra literária, artística ou científica, mediante: (…)
g) a exibição audiovisual, cinematográfica ou por processo assemelhado."
Ante ao exposto, a referida licença para exibições de obras cinematográficas ou audiovisuais em DVD ou VHS, visa regularizar as atividades de lazer e, assim, ter a certeza de que as sessões de cinemateca aos presos custodiados no Sistema Penitenciário Federal estarão cumprindo as leis de direitos autorais.
Portanto, faz-se necessária a aquisição / cessão / autorização que assegure a exibição de obras cinematográficas ou audiovisuais em Blu-Ray, DVD ou VHS nas Penitenciárias Federais.</t>
  </si>
  <si>
    <t>Aquisição filmes em DVD para o aparelhamento da Cinemateca das Penitenciárias Federais</t>
  </si>
  <si>
    <t>DVD para Cinemateca</t>
  </si>
  <si>
    <t>Contratação de streaming de vídeo</t>
  </si>
  <si>
    <t>Exibição de filmes</t>
  </si>
  <si>
    <t>Contratação de assinatura para acesso às normas da ABNT</t>
  </si>
  <si>
    <t>Normas ABNT</t>
  </si>
  <si>
    <t xml:space="preserve">Trata-se de aquisição de assinatura para acesso às normas da Associação Brasileira de Normas Técnicas - ABNT. Tais normas tratam de padrões técnicos de produtos constantemente adquiridos pr esta coordenação, como tênis e colchões. </t>
  </si>
  <si>
    <t>TED - Cursos Profissionalizantes</t>
  </si>
  <si>
    <t>Cursos Profissionalizantes</t>
  </si>
  <si>
    <t>As propostas submetidas deverão estar alinhadas às diretrizes:
Lei Nº 7.210, de 11 de julho de 1984 - Lei de Execução Penal.
Lei Federal nº 9.394, de 20 de dezembro de 1996 - Lei de Diretrizes e Bases da Educação Nacional (LDB).
Lei Federal nº 11.714, de 16 de junho de 2008 - Lei da Educação Profissional e Tecnológica.
Decreto nº 7.626/2011 - Plano Estratégico de Educação no Âmbito do Sistema Prisional.
Resolução do Conselho Nacional de Educação nº 2/2010 - Diretrizes Nacionais para a oferta de educação
para jovens e adultos em situação de privação de liberdade no âmbito das políticas de educação.
Resolução CNE nº 4/2016 - Diretrizes Operacionais Nacionais para a remição de pena pelo estudo de
página 4 / 13
pessoas em privação de liberdade nos estabelecimentos penais do sistema prisional brasileiro.
Resolução CNPCP nº 3/2009 - Diretrizes Nacionais para a oferta de educação nos estabelecimentos
penais no âmbito da política de execução penal.
Decreto nº 10.426, de julho de 2020 - Termo de Execução Descentralizada.
As propostas deverão ser apresentadas considerando as necessidades de desenvolvimento atreladas aos
eixos temáticos e cursos, conforme especificado no Anexo I deste Chamamento.
As propostas deverão contemplar a oferta de Cursos de Formação Inicial e Continuada (FIC) ou
qualificação profissional e Cursos Técnicos, na modalidade de Educação à Distância (EaD) e
autoinstrucional, com material pedagógico impresso (apostilas), realização de avaliações e correções,
emissão de certificado de conclusão total ou parcial do curso, voltados às pessoas privadas de liberdade
custodiadas nas Penitenciárias Federais do Sistema Penitenciário Federal.
As instituições deverão realizar o preenchimento completo do Formulário para submissão de propostas,
disponível no Anexo IV.
As propostas não deverão conter a previsão de recursos para o financiamento de equipamentos e
materiais permanentes.
As propostas apresentadas deverão justificar a sua contribuição para a promoção da reintegração social
da pessoa em privação de liberdade por meio da educação.
As propostas deverão ser encaminhadas ao e-mail cgap.dispf@mj.gov.br, com o assunto: Chamamento
Público para a seleção de propostas para oferta de Cursos de Formação Inicial e Continuada (FIC) ou
qualificação profissional e Cursos Técnicos no Sistema Penitenciário Federal, anexando o formulário
disponível no Anexo IV deste Chamamento e demais comprovantes solicitados no formulário.</t>
  </si>
  <si>
    <t xml:space="preserve">Aquisição de Jalecos-EPI para os servidores </t>
  </si>
  <si>
    <t>Jalecos</t>
  </si>
  <si>
    <t>Trata-se da aquisição de Jalecos - EPI para os servidores das assistências ocupantes dos cargos de Especialista Federal em Assistência à Execução Penal e Técnico Federal de Apoio à Execução Penal.</t>
  </si>
  <si>
    <t>Contratação de laboratório para análise de amostras</t>
  </si>
  <si>
    <t>Análise de amostras</t>
  </si>
  <si>
    <t>Trata-se da contratação de laboratório para a análise das amostras das aquisições realizadas por esta coordenação</t>
  </si>
  <si>
    <t>Serviço de Confecção de Impressões</t>
  </si>
  <si>
    <t>Material para a realização do VI Encontro das Assistências</t>
  </si>
  <si>
    <t>Trata-se da contratação de serviços gráficos personalizados para a realização do VI Encontro Anual das Assistências do Sistema Penitenciário Federal</t>
  </si>
  <si>
    <t>Assessoria de Assuntos Estratégicos – AAE</t>
  </si>
  <si>
    <t>200326  DIRETORIA EXECUTIVA DO DEPEN</t>
  </si>
  <si>
    <t>1. Microcomputadores com duas telas;
2. HD Externo;
3. Notebook;
4. Software Canva;
5. Software Miro;
6. Software Ahaslides;
7. Cabo HDMI;
8. Minicomputadores; 
9. Software Microsoft Animaker</t>
  </si>
  <si>
    <t>Computadores, softwares e acessórios, serviços</t>
  </si>
  <si>
    <t>1. Atualização e modernização dos equipamentos para realização de rotina administrativa da AAE
2. Realizar backup dos dados da Assessoria
3. Utilização nos workshops, oficinas e etc
4. Para criação de conteúdo relacionado ao planejamento estratégico e monitoramento de politicas públicas  e projetos estratégicos do Depen
5. Plataforma de quadro colaborativo online para realizar atividades colaborativas em equipe e que possibilita fazer desde brainstorming com “notas adesivas” digitais até o planejamento e o gerenciamento de fluxos de trabalho ágeis com maior interação e produtividade nos grupos de trabalhos
6. Aplicar metodologia de gamificação na construção dos projetos do Depen. Plataforma é usada como um espaço de trabalho digital para colaboração que permite reunir informações e ideias e ainda possibilita a reflexão e posicionamento sobre diversos temas
7. Implantação de Tv corporativa no Depen
8. Implantação de Tv corporativa  no Depen. 
9. Como ferramenta de Inovação é imperioso a utilização de software criativo e ilucidativo para criação de conteúdo para as áreas temáticas do Depen. A fim de gerar de conteúdo/vídeo o animaker possibilita a criação de edição de vídeos sem a imagem do próprio servidor, dessa maneira tornando o processo de transmissão de conhecimento mais impessoal</t>
  </si>
  <si>
    <t>Márcia Aiko Tsunoda</t>
  </si>
  <si>
    <t>2025-9482</t>
  </si>
  <si>
    <t>marcia.tsunoda@mj.gov.br</t>
  </si>
  <si>
    <t>10. Contrato Público de Solução Inovadora para 3 desafios do sistema penitenciário</t>
  </si>
  <si>
    <t>serviços</t>
  </si>
  <si>
    <t>10. Contrato de startups para os desafios de qualificação profissional de presos e egressos em profissões do futuro, automatização do confere e automatização de abertura e fechamento de celas.</t>
  </si>
  <si>
    <t>Serviços</t>
  </si>
  <si>
    <t>Licitação especial CPSI</t>
  </si>
  <si>
    <t>Divisão de Comunicação Social – DICOM</t>
  </si>
  <si>
    <t>Aquisição de materiais
Contratação de empresas 
a)	Eventos; 
b)	comunicação corporativa; e
c)	serviços gráficos</t>
  </si>
  <si>
    <t>Contratação de empresa de eventos, empresa de comunicação corporativa e empresa de serviços gráficos</t>
  </si>
  <si>
    <t>Conforme regimento interno e competências da DICOM é necessária a contratação de 3 empresas (empresa de eventos, empresa de comunicação corporativa e empresa de serviços gráfico) e a aquisição de materiais para a consecução de suas atividades.</t>
  </si>
  <si>
    <t>2023-02-02 00:00:00</t>
  </si>
  <si>
    <t>Tatiane Leite Lima Matias</t>
  </si>
  <si>
    <t>(61) 2025-7435</t>
  </si>
  <si>
    <t>tatiane.matias@mj.gov.br</t>
  </si>
  <si>
    <t>Ouvidoria Nacional de Serviços Penais – OUVIDORIA-DEPEN</t>
  </si>
  <si>
    <t>Realização Do Fórum Nacional de Participação Social na Execução Penal</t>
  </si>
  <si>
    <t>REALIZAÇÃO DE FÓRUM</t>
  </si>
  <si>
    <t> Estabelecer a rede de órgãos da execução penal, em especial, aqueles que atuam na  participação e controle social nos serviços penais, tais como os Conselhos da Comunidade, os Conselhos Penitenciários, as Ouvidorias estaduais, as Defensorias públicas, os Ministérios Públicos e a sociedade civil.</t>
  </si>
  <si>
    <t>0000 - Aprimoramento do Sistema Penitenciário Nacional e Incentivo ao Desenvolvimento da Inteligência Penitenciária - Despesas Diversas</t>
  </si>
  <si>
    <t>Lucas Enéas Rezende</t>
  </si>
  <si>
    <t>ouvidoria.depen@mj.gov.br</t>
  </si>
  <si>
    <t>Aquisição de microcomputadores novas para substituir os atuais dos servidores da ONSP</t>
  </si>
  <si>
    <t>Microcomputadores</t>
  </si>
  <si>
    <t>Atualização e modernização dos equipamentos para realização de rotina administrativa da  ONSP</t>
  </si>
  <si>
    <t>CAPACITAÇÃO DE SERVIDORES</t>
  </si>
  <si>
    <t>MBA em ciências de dados</t>
  </si>
  <si>
    <t>Qualificação profissional de servidores do setor.</t>
  </si>
  <si>
    <t>Capacitar os servidores nas áreas de controle, riscos, transparência e integridade da Gestão</t>
  </si>
  <si>
    <t>Ana Carolina Rocha de Carvalho</t>
  </si>
  <si>
    <t>ana.rcarvalho@mj.gov.br</t>
  </si>
  <si>
    <t>Envelopes do tipo carteira.</t>
  </si>
  <si>
    <t>Aquisição de 10 mil envelopes dos tipo carteira para atender as demandas recebidas pela  ONSP</t>
  </si>
  <si>
    <t>A Ouvidoria Nacional dos Serviços Penais recebe diariamente uma grande demanda oriundas do sistema penitenciário de todos os estados Brasileiros, sendo que tais demandas são encaminhadas a este departamento via correspondência física, tendo elas resposta com o mesmo tipo de envio.
Aquisição dos envelopes é indispensável, podendo vir a acarretar a inviabilidade dos trabalhos realizados por esta Ouvidoria.</t>
  </si>
  <si>
    <t>2023-02-15 00:00:00</t>
  </si>
  <si>
    <t>Cíntia Rangel Assumpção</t>
  </si>
  <si>
    <t>Coletes confeccionados em brim ou algodão com aplicação de brasão e nomes da Ouvidoria e do Depen para uso em Inspeção
Camisetas manga curta em malha fria com aplicação de brasão e nomes da Ouvidoria e do Depen para uso em Inspeção.
Camisetas manga longa em malha fria com aplicação de brasão e nomes da Ouvidoria e do Depen para uso em Inspeção</t>
  </si>
  <si>
    <t>UNIFORME PARA INSPEÇÃO</t>
  </si>
  <si>
    <t>Faz-se necessário para a utilização durante as inspeções em estabelecimentos prisionais realizadas por este Setor.</t>
  </si>
  <si>
    <t>Camera Fotogáfica com mínimo de 20 MP</t>
  </si>
  <si>
    <t>CAMERA FOTOGRÁFICA</t>
  </si>
  <si>
    <t>Utilização em inspeções nas unidades prisionais das unidades federativas realizadas por esta ONSP</t>
  </si>
  <si>
    <t>Coordenação-Geral da Escola de Serviços Penais – ESPEN</t>
  </si>
  <si>
    <t>Aquisição de materiais</t>
  </si>
  <si>
    <t>Aquisição de materiais gráficos personalizados com a logomarca da Escola Nacional de Serviços Penais</t>
  </si>
  <si>
    <t>Conforme Portaria Ministerial 3.123 de 3 de dezembro de 2012, que cria a Escola Nacional de Serviços Penais, a ESPEN em como objetivo geral fomentar e executar estratégias de formação inicial, continuada e aperfeiçoamento profissional em serviços penais e pesquisa, produção e compartilhamento de conhecimentos em políticas públicas voltadas ao sistema prisional.
A ESPEN deverá atuar permanentemente no sentido de criar condições político-institucionais e pedagógicas adequadas, realizando e apoiando ações governamentais, em âmbito nacional, que promovam a aquisição e o uso de conhecimentos úteis aos processos de formulação, execução, gestão e avaliação das políticas públicas voltadas ao sistema prisional.
Desta forma, os materiais a serem adquiridos serão usados para uma melhor prestação de serviços, possibilitando, desta forma, o alcance dos objetivos organizacionais da ESPEN e do DEPEN.</t>
  </si>
  <si>
    <t>MARCELE DOS SANTOS MESQUITA CURVELLO</t>
  </si>
  <si>
    <t>marcele.curvello@mj.gov.br</t>
  </si>
  <si>
    <t>Coordenação-Geral de Gestão Patrimonial -  CGGESP</t>
  </si>
  <si>
    <t>Contratação de serviços de fornecimento automático de café e bebidas quentes, com os materiais e equipamentos necessários a sua execução</t>
  </si>
  <si>
    <t>MAQUINAS CAFÉ EXPRESSO C/ FORNECIMENTO DE INSUMOS E MANUTENÇÃO</t>
  </si>
  <si>
    <t>Melhoria dos serviços prestados aos servidores com a implementação da nova forma de disponibilização de
bebidas quentes por meio de maquina automática, o que proporciona a produção individual, sem perdas, com qualidade e higiene (CUSTO ESTIMADO ANUAL).</t>
  </si>
  <si>
    <t>FABIO ANTONIO DE SOUZA COSTA</t>
  </si>
  <si>
    <t>fabio.scosta@mj.gov.br</t>
  </si>
  <si>
    <t>Contratação de empresa especializada na prestação de serviço de autoescola para formação de condutores, mudança de categoria(inclusao categoria D)</t>
  </si>
  <si>
    <t>CAPACITAÇÃO DE CONDUTORES CATEGORIA "D"</t>
  </si>
  <si>
    <t>Habilitar servidores do Departamento para a condução de veículos que demandam habilitação categoria "D", tendo em vista que a habilitação exigida pra ingresso no cargo limita-se à categoria "B".</t>
  </si>
  <si>
    <t>Aquisição de 40.000 etiquetas com tecnologia RFID para controle físico de bens patrimonais.</t>
  </si>
  <si>
    <t>AQUISIÇÃO DE ETIQUETAS RFID</t>
  </si>
  <si>
    <t>Dar continuidade à sistemática de controle de bens iniciada com a implantação do SIADS, possibilitando o controle físico dos bens patrimoniais por meio de tecnologia RFID.</t>
  </si>
  <si>
    <t xml:space="preserve">Equipamento auxiliar de partida com compressor(aquisição de 2 unidades). </t>
  </si>
  <si>
    <t>AQUISIÇAO DE EQUIPAMENTO AUXILIAR DE PARTIDA COM COMPRESSOR(CALIBRADOR PORTÁTIL)</t>
  </si>
  <si>
    <t xml:space="preserve">Equipar a DSGAT com equipamentos uteis às necessidades diárias da Divisão. </t>
  </si>
  <si>
    <t>Contratacao de servico de montagem de prateleiras para deposito (almoxarifado) da sede do Departamento.</t>
  </si>
  <si>
    <t>CONTRATACAO DE SERVICO DE MONTAGEM DE PRATELEIRAS SOB MEDIDA.</t>
  </si>
  <si>
    <t>Estruturar o almoxarifado da sede do Departamento Penitenciario Nacional</t>
  </si>
  <si>
    <t>Contratacao de carregadores de moveis, utensilios e equipamentos.</t>
  </si>
  <si>
    <t>CONTRATACAO DE CARREGADORES DE MOVEIS E UTENSILIOS</t>
  </si>
  <si>
    <t>Apoiar as atividades do setor de patrimonio, uma vez que  a funcao de carregador não esta contemplada no CBO de almoxarife(CUSTO ESTIMAOD ANUAL PARA 4 POSTOS)</t>
  </si>
  <si>
    <t>Aquisição de pistolas coletoras de dados (RFID)</t>
  </si>
  <si>
    <t>AQUISIÇÃO DE COLETORAS DE DADOS RFID</t>
  </si>
  <si>
    <t>Complementar a dotação de pistolas coletoras adquiridas na contratação anterior (13 Unidades)</t>
  </si>
  <si>
    <t>Contratação de Assitentes de Patrimônio</t>
  </si>
  <si>
    <t>CONTRATAÇÃO DE ASSITENTES PATRIMONIAIS</t>
  </si>
  <si>
    <t>Trata-se de cargo específico para a atividade, consistindo em realizar o levantamento, controle e acompanhamento dos bens patrimoniais relativos à máquinas, móveis e equipamentos para atender as conveniências da adm; controla móveis, máquinas e equipamentos novos, providenciando o cadastramento ou recadastramento na ocorrência de perda ou extravio da placa de identificação patrimonial.</t>
  </si>
  <si>
    <t>2023-06-01 00:00:01</t>
  </si>
  <si>
    <t>Coordenação-Geral de Licitações e Contratos - CGLIC</t>
  </si>
  <si>
    <t>Aquisição de Eletroeletrônico</t>
  </si>
  <si>
    <t>Aparelhamento do órgão</t>
  </si>
  <si>
    <t>LUIZ MARIANO JUNIOR</t>
  </si>
  <si>
    <t>LUIZ.MJUNIOR@MJ.GOV.BR</t>
  </si>
  <si>
    <t>Atender às demandas de mobiliário</t>
  </si>
  <si>
    <t>Contratação de serviço de Manutenção Predial</t>
  </si>
  <si>
    <t>Atender às demandas da Sede.</t>
  </si>
  <si>
    <t>Contratação de serviço de Vigilância</t>
  </si>
  <si>
    <t>Aquisição de Material de Expediente</t>
  </si>
  <si>
    <t>Atender às demandas de material de escritório.</t>
  </si>
  <si>
    <t>Treinamento/Capacitação</t>
  </si>
  <si>
    <t xml:space="preserve">	Contratação de serviço de Brigadista</t>
  </si>
  <si>
    <t>Contratação de serviço de Copeira</t>
  </si>
  <si>
    <t>Aquisição de Placas de identificação</t>
  </si>
  <si>
    <t>Tapete</t>
  </si>
  <si>
    <t>Serviço de Chaveiro</t>
  </si>
  <si>
    <t>Contratação de serviço de Jardinagem</t>
  </si>
  <si>
    <t>Materiais de consumo, como canetas, papel, lápis, etc.</t>
  </si>
  <si>
    <t>Necessidade de atender as unidades quanto ao material básico de escritório.</t>
  </si>
  <si>
    <t>Luiz Mariano</t>
  </si>
  <si>
    <t>luiz.mjunior@mj.gov.br</t>
  </si>
  <si>
    <t>Seguro contra incêndio</t>
  </si>
  <si>
    <t>Contratação de serviço de Controle de pragas</t>
  </si>
  <si>
    <t>Contratação de serviço de Limpeza de caixa d'água </t>
  </si>
  <si>
    <t>Filtro de linha</t>
  </si>
  <si>
    <t>COMPUTADORES E PERIFÉRICOS</t>
  </si>
  <si>
    <t>Atender a necesidades do órgão</t>
  </si>
  <si>
    <t>Coordenação-Geral de Inteligência Penitenciária - CGINT</t>
  </si>
  <si>
    <t>200327  DIRETORIA DE INTELIGÊNCIA PENITENCIÁRIA</t>
  </si>
  <si>
    <t>AQUISIÇÃO DE EXTRATOR DE DADOS</t>
  </si>
  <si>
    <t>ATENDER AS NECESSIDADES DA DIPEN</t>
  </si>
  <si>
    <t>2023-12-29 00:00:00</t>
  </si>
  <si>
    <t>ADESÃO</t>
  </si>
  <si>
    <t>isaac soares</t>
  </si>
  <si>
    <t>isaac.soares@mj.gov.br</t>
  </si>
  <si>
    <t>AQUISIÇÃO DE VEÍCULO DE TRANSPORTE DE PESSOAL</t>
  </si>
  <si>
    <t>61 20253421</t>
  </si>
  <si>
    <t>Coordenação-Geral de Tecnologia da Informação e Telecomunicações - CGTIC</t>
  </si>
  <si>
    <t>Contratação dos Serviços de Computação em Nuvem</t>
  </si>
  <si>
    <t>Contratação do serviço de computador em nuvem para a nova sede do DEPEN</t>
  </si>
  <si>
    <t>2023-09-29 00:00:00</t>
  </si>
  <si>
    <t>Marcelo Stelmacki</t>
  </si>
  <si>
    <t>marcelo.stelmacki@mj.gov.br</t>
  </si>
  <si>
    <t>Contratação da manutenção da rede GPON para o SPF</t>
  </si>
  <si>
    <t>Atualmente a rede GPON está sem contrato de manutenção, sendo necessário um contrato para a continuidade dos serviços.</t>
  </si>
  <si>
    <t>Contratação da manutenção das centrais telefônicas da Penitenciárias Federais</t>
  </si>
  <si>
    <t>As centrais telefonicas das penitenciárias federais necessitam de um contrato de manutenção para a continuidade dos serviços. Atualmente 
as centrais econtran-se fora da garantia e sem contrato de manutenção.</t>
  </si>
  <si>
    <t>Contratação rede MPLS/SDWAN e link de Internet</t>
  </si>
  <si>
    <t>Substituição do atual contrato com a Telebras (que vence em Nov/2022) e Infovia (Serpro)</t>
  </si>
  <si>
    <t>GRAVADOR E REPRODUTOR DE SOM</t>
  </si>
  <si>
    <t>Coordenação-Geral de Aparelhamento, Inovação e Tecnologia-  CGAIT</t>
  </si>
  <si>
    <t>200324  DIRETORIA DE POLÍTICAS PENITENCIÁRIAS</t>
  </si>
  <si>
    <t>Caminhonete adaptada para transporte de presos</t>
  </si>
  <si>
    <t>Veículo para transporte de até 4 presos</t>
  </si>
  <si>
    <t>Continuação da política de aprimoramento no transporte de presos em todo o país</t>
  </si>
  <si>
    <t>Leonardo Bernardes Guercio Gouveia</t>
  </si>
  <si>
    <t>leonardo.gouveia@mj.gov.br</t>
  </si>
  <si>
    <t>Diretoria de Políticas Penitenciárias - DIRPP</t>
  </si>
  <si>
    <t>Escaner de inspeção Corporal (Body Scan)</t>
  </si>
  <si>
    <t>Escaner corporal com cabine para inspeção de pessoas</t>
  </si>
  <si>
    <t>O equipamento Escâner de Inspeção Corporal  é dedicado exclusivamente a inspeção de pessoas. Este equipamento tem se tornado importante aliado nas revistas dentro do Sistema Prisional, uma vez que a sua utilização tem contribuído para que as revistas íntimas sejam abolidas desse ambiente. Este equipamento possibilita a visualização de objetos proibidos inseridos dentro de cavidades do corpo humano, sem necessidade de desnudamento ou toque.</t>
  </si>
  <si>
    <t>Caminhão UBS móvel</t>
  </si>
  <si>
    <t>Caminhão com consultórios e sala odontológica</t>
  </si>
  <si>
    <t>Melhoria da assistência à saúde prisional e população correlata</t>
  </si>
  <si>
    <t>Escâner de Inspeção por raios-x instalado</t>
  </si>
  <si>
    <t>Raio-x para inspeção de objetos 100x100</t>
  </si>
  <si>
    <t>O equipamento raio-x  é um dos equipamentos essenciais à segurança dos presídios brasileiros. É utilizado para inspecionar objetos de visitantes em geral, limitados ao tamanho inspecionável.</t>
  </si>
  <si>
    <t>veículo do tipo caminhoneta (SUV) para inteligência, ouvidoria, corregedoria e Depen</t>
  </si>
  <si>
    <t>Veículo com sinalização oculta para atividades específicas</t>
  </si>
  <si>
    <t>Melhoria dos setores correlatos à atividade de gestão prisional</t>
  </si>
  <si>
    <t>Caminhão Atendimento Móvel Defensoria</t>
  </si>
  <si>
    <t>Caminhão com cela e salas</t>
  </si>
  <si>
    <t>Melhoria da assistência jurídica prisional e população correlata</t>
  </si>
  <si>
    <t>Notebook Touch</t>
  </si>
  <si>
    <t>Aquisição Notebook Touch</t>
  </si>
  <si>
    <t xml:space="preserve">O equipamento será utilizado nas viagens a serviço realizadas por servidores desta área, tais como: realização de estudos de novas tecnologias, testes de amostra, recebimento de itens, etc. </t>
  </si>
  <si>
    <t>Portal detector de metais</t>
  </si>
  <si>
    <t xml:space="preserve">Portal detector de metais para inspeção de pessoas </t>
  </si>
  <si>
    <t>O equipamento portal detector de metais é  dedicado à inspeção de pessoas. Esse equipamento é extremamente importante para coibir a entrada de objetos metálicos ilícitos nas unidades prisionais, afastando a revista "vexatória".</t>
  </si>
  <si>
    <t>Escâner de Inspeção por ondas milimétricas</t>
  </si>
  <si>
    <t>Escâner corporal para inspeção de pessoas</t>
  </si>
  <si>
    <t>O equipamento Escâner de Inspeção Corporal  é dedicado exclusivamente à inspeção de pessoas. Este equipamento tem se mostrado como solução para finalmente possibilitar a visualização de bilhetes e pequenos objetos junto à pele.</t>
  </si>
  <si>
    <t>Raio-x tamanho 60x40</t>
  </si>
  <si>
    <r>
      <t> Serviços continuados de </t>
    </r>
    <r>
      <rPr>
        <b/>
        <sz val="10"/>
        <rFont val="Arial"/>
        <family val="2"/>
      </rPr>
      <t>lavanderia</t>
    </r>
    <r>
      <rPr>
        <sz val="10"/>
        <rFont val="Arial"/>
        <family val="2"/>
      </rPr>
      <t> para atender às necessidades da Penitenciária Federal em Mossoró/RN.</t>
    </r>
  </si>
  <si>
    <r>
      <t> Serviços continuados de </t>
    </r>
    <r>
      <rPr>
        <b/>
        <sz val="10"/>
        <rFont val="Arial"/>
        <family val="2"/>
      </rPr>
      <t>lavanderia</t>
    </r>
    <r>
      <rPr>
        <sz val="10"/>
        <rFont val="Arial"/>
        <family val="2"/>
      </rPr>
      <t> para atender às necessidades da Penitenciária Federal em CATANDUVAS/PR.</t>
    </r>
  </si>
  <si>
    <r>
      <t xml:space="preserve">Fone de ouvido, </t>
    </r>
    <r>
      <rPr>
        <b/>
        <sz val="10"/>
        <rFont val="Arial"/>
        <family val="2"/>
      </rPr>
      <t>com fio,</t>
    </r>
    <r>
      <rPr>
        <sz val="10"/>
        <rFont val="Arial"/>
        <family val="2"/>
      </rPr>
      <t xml:space="preserve"> de alta qualidade. </t>
    </r>
  </si>
  <si>
    <t>ARQUIVO NACIONAL</t>
  </si>
  <si>
    <t>Coordenação de Tecnologia da Informação - COTIN</t>
  </si>
  <si>
    <t>200247 – ARQUIVO NACIONAL</t>
  </si>
  <si>
    <t>LICENCIAMENTO DE SOFTWARE</t>
  </si>
  <si>
    <t>CESSÃO TEMPORÁRIA OU PERPÉTUA SOBRE PROGARMAS DE COMPUTADOR</t>
  </si>
  <si>
    <t>AQUISIÇÃO DE NOVAS SOLUÇÕES E ATUALIZAÇÃO DE LICENÇAS DO AMBIENTE DE TIC</t>
  </si>
  <si>
    <t>30103 - Arquivo Nacional</t>
  </si>
  <si>
    <t>2810 - Promoção do Acesso ao Patrimônio Documental Nacional</t>
  </si>
  <si>
    <t>0008 - Modernização e manutenção dos sistemas de Tecnologia de Informação</t>
  </si>
  <si>
    <t>MARCO BRAGA</t>
  </si>
  <si>
    <t>61 3774-3752</t>
  </si>
  <si>
    <t>marco.braga@an.gov.br</t>
  </si>
  <si>
    <t>MANUTENÇÃO E MELHORIAS DE INFRAESTRUTURA DE TIC</t>
  </si>
  <si>
    <t>AQUISIÇÃO DE SOLUÇÕES E EQUIPAMENTOS DE DATA CENTER</t>
  </si>
  <si>
    <t>EXPANSÃO DA INFRAESTRUTURA E UPGRADE DE ATIVOS DO DATA CENTER</t>
  </si>
  <si>
    <t>PATRÍCIA DOS REIS LONGHI</t>
  </si>
  <si>
    <t>(55 21) 2179-1231</t>
  </si>
  <si>
    <t>patricia.longhi@an.gov.br</t>
  </si>
  <si>
    <t>SEGURANÇA DA INFORMAÇÃO E COMUNICAÇÃO</t>
  </si>
  <si>
    <t>SOLUÇÕES PARA PREVENÇÃO DE ATAQUES INTERNOS E EXTERNOS DA INSTITUIÇÃO</t>
  </si>
  <si>
    <t>ELEVAR NÍVEL DE SEGURANÇA CONTRA VULNERABILIDADES E ATAQUES CIBERNÉTICOS, VISANDO PROTEÇÃO DOS DADOS E ADEQUAÇÃO DO AMBIENTE ÀS NORMAS DE SEGURANÇA</t>
  </si>
  <si>
    <t>PESQUISA E DESENVOLVIMENTO DE SOFTWARE</t>
  </si>
  <si>
    <t>MELHORIA DE DIVERSOS E SISTEMAS MANTIDOS PELA TIC ESSENCIAIS PARA FUNCIONAMENTO DA INSTITUIÇÃO</t>
  </si>
  <si>
    <t>CONFIGURAÇÃO E CUSTOMIZAÇÃO DE DIVERSOS SOFTWARES LIVRES</t>
  </si>
  <si>
    <t>MANUTENÇÃO E MELHORIAS DE SERVIÇOS DE TIC</t>
  </si>
  <si>
    <t>CONTRATAÇÃO, MANUTENÇÃO E MELHORIA DE DIVERSOS SERVIÇOS DE TIC DA INSTITUIÇÃO</t>
  </si>
  <si>
    <t>APERFEIÇOAMENTO DOS SERVIÇOS PRESTADOS À INSTITUIÇÃO E SERVIÇO DE APOIO ESPECIALIZADO</t>
  </si>
  <si>
    <t>21 2179-1231</t>
  </si>
  <si>
    <t>GESTÃO DE ATIVOS DE TIC</t>
  </si>
  <si>
    <t>AQUISIÇÃO DE DESKTOPS, NOTEBOOKS, TELEVISORES, HARDWARES E PERIFÉRICOS</t>
  </si>
  <si>
    <t>UPGRADE DE ATIVOS COM SOBREVIDA, SUBSTITUIÇÃO DE ATIVOS DE TIC OBSOLETOS E/OU FORA DE GARANTIA CONTRATUAL.</t>
  </si>
  <si>
    <t>Coordenação de Gestão de Pessoas -  COGEP</t>
  </si>
  <si>
    <t>AQUISIÇÃO DE MATERIAL HOSPITALAR PARA ATENDIMENTO DO NÚCLEO DE ATENÇÃO À SAÚDE DO SERVIDOR (NASS).</t>
  </si>
  <si>
    <t>AQUISIÇÃO DE INSUMO HOSPITALAR</t>
  </si>
  <si>
    <t>AQUISIÇÃO DE MATERIAL HOSPITALAR PARA SUPRIR AS NECESSIDADES DE ATENDIMENTO DO NASS, COM QUALIDADE, EFICIÊNCIA E SEGURANÇA.</t>
  </si>
  <si>
    <t>2000 - Despesas Administrativas</t>
  </si>
  <si>
    <t>DIOGO  MONTES RIBEIRO SARAMAGO</t>
  </si>
  <si>
    <t>21 39524692</t>
  </si>
  <si>
    <t>diogo.saramago@an.gov.br</t>
  </si>
  <si>
    <t>AGENTE DE INTEGRAÇÃO PARA SELEÇÃO DE ESTÁGIO E SUPORTE ADMINISTRATIVO</t>
  </si>
  <si>
    <t>SELEÇÃO E APOIO DE ESTÁGIO</t>
  </si>
  <si>
    <t>CONTRATAÇÃO DE AGENTE DE INTEGRAÇÃO PARA AUXILIAR NO PROCESSO SELETIVO DE ESTÁGIO E POSTERIOR GESTÃO ADMINISTRATIVA</t>
  </si>
  <si>
    <t>SERVIÇO CONTINUADO</t>
  </si>
  <si>
    <t>CONTRATAÇÃO DE CONSULTORIA ESPECIALIZADA PARA REALIZAR O MAPEAMENTO POR COMPETÊNCIA</t>
  </si>
  <si>
    <t>IMPLEMENTAÇÃO DA GESTÃO POR COMPETÊNCIA</t>
  </si>
  <si>
    <t>IMPLEMENTAÇÃO DA GESTÃO POR COMPETÊNCIAS NO ÂMBITO DO ARQUIVO NACIONAL, COM FUNDAMENTO NO DECRETO Nº 9.9991/2019, QUE DISPÕE SOBRE A POLÍTICA NACIONAL DE DESENVOLVIMENTO DE PESSOAS</t>
  </si>
  <si>
    <t>SERVIÇO NÃO CONTINUADO</t>
  </si>
  <si>
    <t>0007 - Desenvolvimento de competências institucionais e individuais</t>
  </si>
  <si>
    <t>TREINAMENTO QUALIFICAÇÃO PROFISSIONAL</t>
  </si>
  <si>
    <t>AÇÕES DE CAPACITAÇÃO EXTERNA</t>
  </si>
  <si>
    <t>NECESSIDADE DE TREINAMENTO E CAPACITAÇÃO PARA DESENVOLVIMENTO DE DETERMINADAS COMPETÊNCIAS COM VISTAS À PROMOÇÃO DO DESENVOLVIMENTO, FORMAÇÃO CONTINUADA E APRIMORAMENTO DAS COMPETÊNCIAS DOS SERVIDORES DO AN</t>
  </si>
  <si>
    <t>CONSULTORIA DA ENAP PARA REALIZAÇÃO DO PLANEJAMENTO ESTRATÉGICO 2024-2027</t>
  </si>
  <si>
    <t>TED</t>
  </si>
  <si>
    <t>Coordenação-Geral de Processamento e Preservação do Acervo - COPRA</t>
  </si>
  <si>
    <t>A desinfestação por atmosfera anóxia (ou atmosfera modificada) é uma técnica de erradicação de pestes (xilófagos, bibliófagos, etc) realizada com a retirada do oxigênio do interior de um invólucro especialmente confeccionado onde o bem ou acervo fica confinado por barreiras especiais durante o tratamento.</t>
  </si>
  <si>
    <t>Desinfestação por atmosfera anóxia com aplicação de gás inerte</t>
  </si>
  <si>
    <t>0002 - Fortalecimento do Arquivo Nacional Digital</t>
  </si>
  <si>
    <t>Tiago Cesar da Silva</t>
  </si>
  <si>
    <t>21 39524540</t>
  </si>
  <si>
    <t>copac.gabin@an.gov.br</t>
  </si>
  <si>
    <t>Contratação de empresa responsável pelo descarte de forma apropriada de produtos químicos.</t>
  </si>
  <si>
    <t>Descarte apropriado de produtos químicos oriundos de atividades desenvolvidas no restauro de documentos.</t>
  </si>
  <si>
    <t xml:space="preserve">Apoio técnico e operacional às atividades de processamento técnico e preservação do acervo (movimentação, higienização, armazenagem, embalagem, monitoramento climatológico e digitação do acervo) </t>
  </si>
  <si>
    <t>Contratação de serviços de apoio técnico e operacional às atividades de processamento técnico e preservação do acervo</t>
  </si>
  <si>
    <t>Apoiar as atividades finalísticas de processamento técnico e preservação do acervo, bem como a gestão dos depósitos, visando garantir o acesso à informação e contribuir para a conservação e preservação dos documentos de valor permanente que são importantes à compreensão da história da instituição e para pesquisa do interesse da sociedade em geral.</t>
  </si>
  <si>
    <t>Aluf Alba Vilar Elias</t>
  </si>
  <si>
    <t>21 39524421</t>
  </si>
  <si>
    <t>copra.gabin@an.gov.br</t>
  </si>
  <si>
    <t>Materiais especiais de consumo para as atividades de de processamento e preservação do acervo</t>
  </si>
  <si>
    <t>Aquisição de materiais especiais de consumo para as atividades de processamento e preservação do acervo</t>
  </si>
  <si>
    <t>As atividades de processamento e preservação do acervo demandam materiais que atendam a requisitos técnicos específicos, de modo a garantir a organização dos documentos, evitar a degradação dos suportes e a perda de informações, bem como executar rotinas específicas de conservação e restauração.</t>
  </si>
  <si>
    <t>Materiais permanentes específicos para processamento e preservação do acervo</t>
  </si>
  <si>
    <t>Aquisição de materiais permanentes específicos para processamento e preservação do acervo</t>
  </si>
  <si>
    <t>As atividades de processamento e preservação do acervo demandam materiais que atendam a requisitos técnicos específicos, de modo a garantir a organização dos documentos, evitar a degradação dos suportes e a perda de informações, bem como executar rotinas específicas de conservação, restauração e digitalização.</t>
  </si>
  <si>
    <t>Digitalização de documentos audiovisuais</t>
  </si>
  <si>
    <t>Serviço de digitalização de documentos audiovisuais</t>
  </si>
  <si>
    <t>Serviço necessário à preservação e acesso do seu conteúdo em função do seu estado de conservação, relevância histórica e demandas dos usuários, além de estar alinhado ao projeto estratégico "Fortalecimento do Arquivo Nacional Digital", através do subprojeto "ampliação da disponibilização do acervo em meio digital", definido pelo Planejamento Estratégico AN 2020-2023.</t>
  </si>
  <si>
    <t>Thiago de Oliveira Vieira</t>
  </si>
  <si>
    <t>21 39524472</t>
  </si>
  <si>
    <t>codac.gabin@an.gov.br</t>
  </si>
  <si>
    <t>Pesquisa e desenvolvimento de softwares específicos para processamento e preservação do acervo</t>
  </si>
  <si>
    <t>Pesquisa e desenvolvimento de soluções TIC específicas para processamento e preservação do acervo</t>
  </si>
  <si>
    <t>Melhoria de sistemas essenciais para o gerenciamento do acervo e desenvolvimento de soluções tecnológicas para aperfeiçoamento das atividades de recolhimento, preservação e disponbilização de informações do acervo.</t>
  </si>
  <si>
    <t>Manutenção de equipamentos de processamento e preservação do acervo</t>
  </si>
  <si>
    <t>Garantir a continuidade dos serviços e processos de trabalho finalísticos da instituição</t>
  </si>
  <si>
    <t>Soluções TIC específicas para processamento e preservação do acervo</t>
  </si>
  <si>
    <t>Aquisição de soluções TIC específicas para processamento e preservação do acervo</t>
  </si>
  <si>
    <t>Viabilizar o processamento de arquivos digitais de áudio e vídeo, para fins de processamento e preservação do acervo, que demanda alta capacidade e performance dos recursos de TIC</t>
  </si>
  <si>
    <t xml:space="preserve">Manutenção e melhorias da infraestrutura dos depósitos e ambientes de guarda </t>
  </si>
  <si>
    <t>Manter e aperfeiçoar as condições de custódia e preservação do acervo nos depósitos e ambientes de guarda</t>
  </si>
  <si>
    <t>Coordenação de Apoio ao CONARQ - COACO</t>
  </si>
  <si>
    <t>Contratação de serviços para realização de workshops com órgãos formuladores de políticas públicas, inclusive passagens e diárias para participantes do evento</t>
  </si>
  <si>
    <t>Evento</t>
  </si>
  <si>
    <t>Articulação com órgãos públicos formuladores de políticas nacionais nas áreas de educação, cultura, ciência &amp; tecnologia e tecnologias da informação  (PLANO ESTRATÉGICO CONARQ 2021-2023- GT INTEGRAÇÃO)</t>
  </si>
  <si>
    <t>2023-03-31 00:00:00</t>
  </si>
  <si>
    <t>000A - Reestruturação do Conselho Nacional de Arquivos - CONARQ</t>
  </si>
  <si>
    <t>GISELLE RASERA</t>
  </si>
  <si>
    <t>61 3774-3732</t>
  </si>
  <si>
    <t>grasera@an.gov.br</t>
  </si>
  <si>
    <t>Contratação de serviços de revisão, editoração, diagramação e impressão de roteiro para a implantação de arquivos municipais, englobando o executivo e o legislativo.</t>
  </si>
  <si>
    <t>Publicação</t>
  </si>
  <si>
    <t>Produção de campanha de sensibilização junto aos gestores de órgãos e entidades  (PLANO ESTRATÉGICO CONARQ 2021-2023 - GT INSTITUCIONALIZAÇÃO)</t>
  </si>
  <si>
    <t>(21) 21791231</t>
  </si>
  <si>
    <t>Contratação de serviços para realização de seminários/oficinas regionais,  inclusive passagens e diárias para os instrutores</t>
  </si>
  <si>
    <t>Promoção de seminários e oficinas sobre gestão de instituições arquivísticas e sobre preservação, gestão, difusão e acesso dos acervos (PLANO ESTRATÉGICO CONARQ 2021-2023 - GT CAPACITAÇÃO)</t>
  </si>
  <si>
    <t>MAXIMILIANO MARTINS DE FARIA</t>
  </si>
  <si>
    <t>21 3952-4619</t>
  </si>
  <si>
    <t>maxfaria@an.gov.br</t>
  </si>
  <si>
    <t>Contratação de serviços para realização da II Conferência Nacional de Arquivos, inclusive passagens e diárias para participantes do evento</t>
  </si>
  <si>
    <t>Realização de evento de grande porte demandando equipe especializada (PLANO ESTRATÉGICO CONARQ 2021-2023)</t>
  </si>
  <si>
    <t>Antonio Laurindo</t>
  </si>
  <si>
    <t>21 39524379</t>
  </si>
  <si>
    <t>antoniolaurindo@an.gov.br</t>
  </si>
  <si>
    <t>Coordenação de Recursos Logísticos - COLOG</t>
  </si>
  <si>
    <t>Mobiliários diversos (cadeira, mesa, armário), filtros água.</t>
  </si>
  <si>
    <t>ESTAÇÃO TRABALHO / DIVISÓRIAS MOBILIÁRIOS DIVERSOS</t>
  </si>
  <si>
    <t>Reposição de Mobiliário e Equipamentos desgastados com o tempo.</t>
  </si>
  <si>
    <t>Joelson da Silva</t>
  </si>
  <si>
    <t>(21) 3952-4655</t>
  </si>
  <si>
    <t>joelson@an.gov.br</t>
  </si>
  <si>
    <t>Aquisição de água, café, açúcar, adoçante para atender às necessidades do Arquivo Nacional e sua regional, Coordenação Regional localizada na cidade de Brasília, COREG-DF.</t>
  </si>
  <si>
    <t>CESTA BÁSICA - GÊNEROS ALIMENTÍCIOS</t>
  </si>
  <si>
    <t>Disponibilização de água potável, café, açúcar aos servidores.</t>
  </si>
  <si>
    <t>21 3952-4655</t>
  </si>
  <si>
    <t>Reposição de estoque de material de consumo para atender à COPRA e COREG/DF</t>
  </si>
  <si>
    <t>Compra de material de consumo</t>
  </si>
  <si>
    <t>Disponibilização de material de consumo para COPRA e COREG/DF</t>
  </si>
  <si>
    <t>Regina Célia Fonseca</t>
  </si>
  <si>
    <t>(21) 21791277</t>
  </si>
  <si>
    <t>regina.fonseca@an.gov.br</t>
  </si>
  <si>
    <t>Prestação de Serviços de Agenciamento de Viagens para voos regulares internacionais e domésticos não atendidos pela companhia aéreas credenciadas, destinadas aos órgãos e entidades da Administração Pública Federal.</t>
  </si>
  <si>
    <t>Agenciamento de Viagens.</t>
  </si>
  <si>
    <t>(21)2179-1278</t>
  </si>
  <si>
    <t>Prestação de Serviços de vigilância armada e desarmada patrimonial, com uso de arma letal com o fornecimento de ferramentas e EPIs necessários à execução dos serviços a ser executado de forma contínua, no âmbito das dependências do Arquivo Nacional no Rio de Janeiro e de sua regional, Coordenação Regional do Arquivo Nacional no Distrito Federal - COREG.</t>
  </si>
  <si>
    <t>Serviço de Vigilância Armada e Desarmada. AN/ Sede</t>
  </si>
  <si>
    <t>Prestação de Serviços de vigilância armada e desarmada patrimonial, com uso de arma letal com o fornecimento de ferramentas e EPIs necessários à execução dos serviços a ser executado de forma contínua, no âmbito das dependências do Arquivo Nacional no Rio de Janeiro e sua regional em Brasília.</t>
  </si>
  <si>
    <t>Prestação de Serviços de recepção e copeiragem para a sede do Arquivo Nacional no Rio de Janeiro (R$ 263.946,48  + R$ 225.804,24) . Serviços de copeiragem, técnico em secretariado e de auxílio às atividades administrativas e de protocolo para a regional (R$ 212023,80).</t>
  </si>
  <si>
    <t>Prestação de Serviços de Copeiragem e outros.</t>
  </si>
  <si>
    <t>Prestação de Serviços de Copeiragem para sede do Arquivo Nacional no Rio de Janeiro, sua regional e outros serviços afins.</t>
  </si>
  <si>
    <t>CONTRATAÇÃO DE IMPLANTAÇÃO DA TECNOLOGIA R-FID</t>
  </si>
  <si>
    <t>Melhoria da movimentação e inventário de bens patrimoniais.</t>
  </si>
  <si>
    <t>Para fins de aprimoramento da gestão patrimonial (contratação de serviço do software) com a conclusão da implantação do SIADS.</t>
  </si>
  <si>
    <t>Contratação de empresa especializada para o fornecimento de subscrição de licença de suíte de software de Ferramentas BIM integradas Autodesk para projetos de edicações, infraestrutura civil e construção, conforme condições, quantidades e exigências, estabelecidas no Termo de Referência, com a nalidade de atender às necessidades da CONTRATANTE</t>
  </si>
  <si>
    <t>Aquisição de 3 licenças BIM integradas Autodesk</t>
  </si>
  <si>
    <t>Elaboração e consulta de plantas na metodologia BIM para continuidade das atividades do setor de engenharia</t>
  </si>
  <si>
    <t>21 3952-4602</t>
  </si>
  <si>
    <t>Contratação de empresa de engenharia elétrica para reformar os sistemas elétricos e mecânicos dos geradores localizados nos prédios E e H da sede do Arquivo Nacional, localizada no Rio de Janeiro</t>
  </si>
  <si>
    <t>Reforma dos geradores</t>
  </si>
  <si>
    <t xml:space="preserve">Reforma dos geradores de modo a não comprometer as atividades do Arquivo Nacional, em especial o sistema de climatização que alimenta os depósitos e a sala cofre, onde ficam os servidores. Além disso, o processo também prevê a recomposição da rede estabilizada para alimentação dos computadores do bloco F, que foi comprometida devido o sinistro que acometeu a recepção do Arquivo Nacional em abril/22.   </t>
  </si>
  <si>
    <t>Tito Faccioli Ribeiro</t>
  </si>
  <si>
    <t>(21) 3952-4693</t>
  </si>
  <si>
    <t>tito.ribeiro@an.gov.br</t>
  </si>
  <si>
    <t>Contratação de empresa especializada para elaboração de projetos executivos para a Sede do Arquivo Nacional como parte do Programa de Requalificação do Arquivo Nacional</t>
  </si>
  <si>
    <t>Elaboração de projetos executivos - Sede</t>
  </si>
  <si>
    <t xml:space="preserve">Realizar projetos executivos com vistas a realização de obras para o restabelecimento das condições arquitetônicas dos prédios ocupados, de modo a atender à legislação vigente no tocante à acessibilidade das instalações para o amplo acesso da população, realização de melhorias, inclusive estruturais, nos depósitos do acervo sob custódia do órgão.   </t>
  </si>
  <si>
    <t>Contratação de empresa especializada em elaborar documentos de segurança do trabalho, atendendo as normas regulamentadoras trabalhistas, incluindo a elaboração de: programa de gerenciamento de riscos ocupacionais – pgr; programa de controle médico de saúde ocupacional – pcmso; laudo técnico das condições do ambiente de trabalho ltcat e laudo de insalubridade e periculosidade lip.</t>
  </si>
  <si>
    <t>Laudos de insubridade e periculosidade</t>
  </si>
  <si>
    <t>Elaborar laudos de insalubridade e periculosidade de modo a verificar a necessidade de concessão dos referidos adicionais</t>
  </si>
  <si>
    <t>Coordenação-Geral Regional - COREG</t>
  </si>
  <si>
    <t>Contratação da empresa para elaboração e prestação de serviços de Consultoria objetivando orientar a implementação do Plano de Gerenciamento de Riscos da Coordenação Regional do Arquivo Nacional em Brasília.</t>
  </si>
  <si>
    <t>Contratação de Consultoria para elaboração de gerenciamento de riscos para a COREG.</t>
  </si>
  <si>
    <t>Para a formulação de um programa eficaz de preservação documental, a CoREG necessita de um conhecimento detalhado do acervo sob sua guarda, de seu valor e uso, bem como dos riscos de deterioração e perda de valor a que está sujeito. Estes riscos  podem ser identificados, analisados e tratados por meio do uso da metodologia de gerenciamento de riscos, que oferece resultados científica e estatisticamente embasados que contribuem para a definição  das escolhas e prioridades na tomada de decisão inerente ao processo de gerenciamento de um programa de preservação.</t>
  </si>
  <si>
    <t>Contratação de mão-de-obra continuada em Conservação-Restauração de Documentos Arquivístico da COREG.</t>
  </si>
  <si>
    <t>Contratação de mão-de-obra continuada em Conservação-Restauração de Documentos Arquivístico da COREG</t>
  </si>
  <si>
    <t>A contratação é necessária pois parte da equipe do laboratório de preservação do acervo em Brasília se aposentou, no entanto, as demandas por atividades de intervenção de caráter curativo no acervo só aumentaram em decorrência das parcerias e projetos do AN para tratamento arquivístico. A presente contratação objetiva exatamente fazer a reposição desta equipe.</t>
  </si>
  <si>
    <t>ISAIAS SANTANA</t>
  </si>
  <si>
    <t>61 3774-3724</t>
  </si>
  <si>
    <t>isantana@an.gov.br</t>
  </si>
  <si>
    <t>Aquisição de 06 Scanners de Mesa de Alta Resolução e Velocidade para a Coreg (42.000,00). Aquisição de nobreaks e estações de trabalho para atender as necessidades de informática da COREG (R$ 150200,00).  Aquisição de 2 HDs externos portáteis de 1 TB (R$ 650,00). Aquisição de 16 Computadores (55.000,00). Aquisição de Computadores de alta performance (R$ 90.000,00)</t>
  </si>
  <si>
    <t>Aquisição de 06 Scanners de Mesa de Alta Resolução e Velocidade para a Coreg.</t>
  </si>
  <si>
    <t>A digitalização de acervos é uma das ferramentas essenciais ao acesso e à difusão dos acervos arquivísticos, pois possibilita o acesso simultâneo local ou remoto aos seus representantes digitais como os documentos textuais, cartográficos e iconográficos e contribui para a preservação dos documentos, restringindo o manuseio aos originais.
A COREG opera atualmente com poucos scanners, em sua maioria doados e antigos que estão sob forte demanda além de já apresentarem sinais de deterioração. Além disso, com a implementação do SEI, necessita-se de tais equipamentos para rotinas diárias de digitalização.</t>
  </si>
  <si>
    <t>Contratação de consultor, pessoa física, para prestação de serviços de consultoria em estatística para realizar a aplicação de instrumento de coleta de dados e análise dos dados levantados produzindo um relatório técnico com as informações consolidadas para a equipe do SIGA - COREG.</t>
  </si>
  <si>
    <t>Contratação de serviço de consultoria de estatístico para a equipe do SIGA - COREG.</t>
  </si>
  <si>
    <t>A equipe de apoio à governança do Siga produziu uma metodologia para realização de diagnóstico nos órgãos e entidades do Poder Executivo federal, com o intuito levantar a situação arquivística e de mapear o grau de desenvolvimento das atividades inerentes a gestão de documentos e arquivos dos órgãos e entidades do Siga, utilizando métodos de mensuração de níveis de maturidade. A metodologia e as informações levantadas necessitam de uma análise estatística profissional para que os dados sejam tratados de forma que reflitam adequadamente a realidade da gestão de documentos e arquivos do Siga e indique caminhos possíveis para seu aperfeiçoamento.</t>
  </si>
  <si>
    <t>Contratação de escola de governo para o desenvolvimento de curso a distância (Curso Remoto) para capacitação de servidores públicos que atuam nas Comissões Permanentes de Avaliação de Documentos (CPAD) dos órgãos e entidades do Siga.</t>
  </si>
  <si>
    <t>Contratação de escola de governo para o desenvolvimento de curso a distância (Curso Remoto).</t>
  </si>
  <si>
    <t>O Arquivo Nacional, como órgão central do Sistema de Gestão de Documentos e Arquivos, da administração pública federal (Siga), conforme o que determina o inciso 5] do artigo 4º do Decreto 4.915, de 12 de dezembro de 2003, tem a responsabilidade de estimular e promover a capacitação, o aperfeiçoamento, o treinamento e a reciclagem dos servidores que atuam na área de gestão de documentos e de arquivo. O Arquivo Nacional possui, desde a sua criação, ampla experiência na promoção de cursos e eventos de capacitação no formato presencial, com  a criação do Sistema de Gestão de documentos, da administração pública federal-SIGA.</t>
  </si>
  <si>
    <t>DISPENSA (Exceto Valor)</t>
  </si>
  <si>
    <t>0001 - Aperfeiçoamento do Sistema de Gestão de Documentos e Arquivos da administração Pública federal (SIGA)</t>
  </si>
  <si>
    <t>Necessidade básicas de fornecimento de energia elétrica, água e esgoto para o Órgão e sua regional (COREG-DF) com o intuito de manter condições mínimas de higiene e qualidade para os servidores. (COREG - Energia/Água e Esgoto R$ 70.000,00)/ SEDE - Energia 4.592.400,00 + agua/esgoto - R$ 644.400,00, total R$ 5.236.800,00 - COREG + SEDE TOTAL R$ 5.306.800,00)</t>
  </si>
  <si>
    <t>Serviço de fornecimento de energia elétrica, de água e esgoto para a a sede e sua regional.</t>
  </si>
  <si>
    <t>Necessidade básicas de fornecimento de energia elétrica, água e esgoto para as dependências da sede e sua regional, COREG com o intuito de manter condições mínimas de higiene e qualidade para os servidores.</t>
  </si>
  <si>
    <t>Custeio de serviço de agenciamento de transporte terrestre (Táxigov) para a COREG.</t>
  </si>
  <si>
    <t>Contratação do TaxiGov para a COREG.</t>
  </si>
  <si>
    <t>O uso do Taxigov visa melhorar a oferta de serviços de transporte administrativo ao servidor, com economia, transparência de gastos públicos e eficiência, através do uso de tecnologia, a fim de realizar os deslicamentos a trabalho com o uso de táxis.</t>
  </si>
  <si>
    <t>MARIANA CARRIJO</t>
  </si>
  <si>
    <t>61 3774-3705</t>
  </si>
  <si>
    <t>mariana.carrijo@an.gov.br</t>
  </si>
  <si>
    <t>Contratação de empresa especializada para prestação de serviços de avaliação, reteste e recarga em extintores e mangueiras, com substituição de peças e partes danificadas (quando necessário), já existentes nas instalações da Sede do Arquivo Naciona e da Regional em Brasilia-DF (COREG-DF).</t>
  </si>
  <si>
    <t>Contratação de Manutenção de Extintores para a Sede e  COREG.</t>
  </si>
  <si>
    <t>Atender às demandas do órgão no que tange à prevenção e ao combate a incêndios, visando, em caso desinistro, proteger a vida e o patrimônio, de modo a reduzir as conseqüências sociais do sinistro e os danos ao patrimônio público e ao meio ambiente, bem como atender ao disposto na Norma Regulamentadora NR 23 – Proteção Contra Incêndios, que trata da obrigatoriedade de instalações de proteção contra incêndio, das rotas de fuga, dos equipamentos para combate a incêndio e do pessoal treinado no uso correto desses equipamentos.</t>
  </si>
  <si>
    <t>Prestação de Serviços de limpeza e conservação, com fornecimento de materiais, para atender às unidades do Ministério da Justiça localizados em Brasília, no Distrito Federal.</t>
  </si>
  <si>
    <t>Prestação de Serviços de Limpeza e Conservação.</t>
  </si>
  <si>
    <t>Larissa Candida Costa</t>
  </si>
  <si>
    <t>(61)3966-8675</t>
  </si>
  <si>
    <t>larissa@an.gov.br</t>
  </si>
  <si>
    <t>Coordenação-Geral de Acesso e Difusão Documental - COACE</t>
  </si>
  <si>
    <t>Contratação de serviços para realização de eventos técnicos. culturais e científicos, incluindo exposições, Semana Nacional de Arquivos, acessibilidade comunicacional, serviços de tradução simultânea, locação de equipamentos, transportes, entre outros.</t>
  </si>
  <si>
    <t>Contratação de serviços de apoio aos eventos do Arquivo Nacional</t>
  </si>
  <si>
    <t>Permitir a realização de eventos e exposições de caráter histórico-cultural pelo Arquivo Nacional, visando a difundir o conhecimento baseado em seu patrimônio documental. Em 2023 estão previstos eventos e exposições presenciais, como a Semana Nacional de Arquivos e Arquivo em Cartaz. Trata-se de continuidade do processo 614/2021, referente a ata de eventos. O atual processo encontra-se em mapa apuração de preços.</t>
  </si>
  <si>
    <t>0003 - Modernização do atendimento ao usuário e das ações de difusão</t>
  </si>
  <si>
    <t>Contratação de cineasta para realização da Oficina Lanterna Mágica, no âmbito do Festival Internacional de Cinema Arquivo em Cartaz.</t>
  </si>
  <si>
    <t>Contratação cineasta para realização da Oficina Lanterna Mágica, no âmbito do Festival Internacional</t>
  </si>
  <si>
    <t>Permitir a Divulgação e acesso ao Patrimônio Arquivístico do Arquivo Nacional através da realização da Oficina Lanterna Mágica, onde alunos participam de discussões teóricas e experimentações práticas para produzir uma obra final elaborada e realizada em pequenos grupos. Os filmes curta-metragem produzidos durante a oficina, concorrem entre si na Mostra Lanterna Mágica, que faz parte da programação do Festival Arquivo em Cartaz.</t>
  </si>
  <si>
    <t>Contratação de instrutor para realização da Oficina Lanterninha Mágica, no âmbito do Festival Internacional de Cinema Arquivo em Cartaz.</t>
  </si>
  <si>
    <t>Contratação instrutor para realização da Oficina Lanterninha Mágica</t>
  </si>
  <si>
    <t>Permitir a Divulgação e acesso ao Patrimônio Arquivístico do Arquivo Nacional através da realização da Oficina, insiprada nos moldes da já realizada anualmente "Oficina Lanterna Mágica", sendo esta voltada para discussões teóricas e experimentações práticas para professores. Após capacitação, os professores juntamente com seus alunos e escolas conseguirão produzir os filmes curta-metragem,que posteriormente serão exibidos na "Mostra Arquivos do Amanhã", que faz parte da programação do Festival Arquivo em Cartaz.</t>
  </si>
  <si>
    <t>Contratação de serviço de impressão gráfica das publicações do programa editorial do Arquivo Nacional.</t>
  </si>
  <si>
    <t>Contratação de serviço de impressão gráfica das publicações.</t>
  </si>
  <si>
    <t>Possibilitar a impressão de publicações do programa editorial do Arquivo Nacional. Tratam-se de publicações dos vencedores dos concursos de monografias realizados pela instituição, assim como de publicações técnicas e/ou de pesquisa-histórica.</t>
  </si>
  <si>
    <t>Contratação de serviços de editoração, revisão de textos, tradução ou versão para outros idiomas, programação visual, ilustração e outros correlatos, referentes a execução do programa editorial do AN e outros produtos de difusão.</t>
  </si>
  <si>
    <t>Contratação de serviços de editoração, tradução, programação visual e outros correlatos</t>
  </si>
  <si>
    <t>Garantir a execução do programa editorial do Arquivo Nacional, da confecção de materiais de divulgação institucional e outros produtos de difusão, essenciais para as atividades de difusão científico-cultural do Arquivo Nacional.</t>
  </si>
  <si>
    <t>Pagamento de pró-labore aos participantes da Comissão julgadora do concurso do Prêmio Arquivo Nacional de Pesquisa 2023 e Comissão julgadora do Prêmio Memórias Reveladas 2023</t>
  </si>
  <si>
    <t>Pagamento de pró-labore das Comissões Julgadoras dos Prêmios</t>
  </si>
  <si>
    <t>Permitir a Divulgação e acesso ao Patrimônio Arquivístico do Arquivo Nacional. Com o objetivo de apoiar o desenvolvimento de pesquisas na área de Arquivologia, a Instituição realiza periodicamente concursos de monografias, de âmbito nacional.</t>
  </si>
  <si>
    <t>Pagamento das premiações aos vencedores dos prêmios Prêmio Arquivo Nacional de Pesquisa 2023 e Memórias Reveladas 2023</t>
  </si>
  <si>
    <t>Pagamento das premiações aos Vencedores dos Prêmios</t>
  </si>
  <si>
    <t>Pagamento de incrições para a participação do Arquivo Nacional nas seguintes feiras literárias: Bienal do Livro (Rio de Janeiro) e Primavera Literária.</t>
  </si>
  <si>
    <t>Pagamento de inscrição em feiras literárias</t>
  </si>
  <si>
    <t>Possibilitar a ampliação na distribuição das publicações do Arquivo Nacional. Devido à pandemia de COVID-19, as feiras literárias em que o AN participava foram realizadas apenas em formato virtual, com disponibilização de publicações da instituição para download gratuito. No entanto, o cenário para 2023 é de retomada ao formato presencial.</t>
  </si>
  <si>
    <t>Contratação de empresa especializada na criação de experiências interativas e recursos tecnológicos para produtos de difusão do Arquivo Nacional/RJ</t>
  </si>
  <si>
    <t>Contratação de empresa especializada na criação de experiências interativas e recursos tecnológicos</t>
  </si>
  <si>
    <t>Permitir a Divulgação e acesso ao Patrimônio Arquivístico do Arquivo Nacional de maneira mais interativa que dê ciência da variedade e importância do acervo documental custodiado pelo órgão e pertencente a esta população, de forma atrativa e segura.</t>
  </si>
  <si>
    <t>Pagamento de lote de números de International Standard Book Number (ISBN) para as publicações do Arquivo Nacional com edição prevista para 2023.</t>
  </si>
  <si>
    <t>Pagamento de lote de ISBN</t>
  </si>
  <si>
    <t>Garantir a execução do programa editorial do Arquivo Nacional, a partir da obrigatória atribuição de International Standard Book Number (ISBN) para as publicações do Arquivo Nacional com edição prevista para 2023. O ISBN é um sistema internacional de identificação de livros e softwares que utiliza números para classificá-los por título, autor, país, editora e edição.</t>
  </si>
  <si>
    <t>Pagamento da aunidade de filiação do Arquivo Nacional com a Associação Brasileira das Editoras Universitárias – ABEU</t>
  </si>
  <si>
    <t>Pagamento de anuidade ABEU 2023.</t>
  </si>
  <si>
    <t>Possibilitar maior alcance e melhorias da classificação científica ao produtos gerados pelo programa de difusão de Arquivo Nacional, garantindo a manutenção de filiação do Arquivo Nacional com anuidade 2023 com a Associação Brasileira das Editoras Universitárias – ABEU, e todos os seus benefícios e oportunidades.</t>
  </si>
  <si>
    <t>Pagamento da aunidade de filiação do Arquivo Nacional com a Associação Brasileira de Editoras Científicas– ABEC</t>
  </si>
  <si>
    <t>Pagamento da Anuidade ABEC 2023</t>
  </si>
  <si>
    <t>Possibilitar maior alcance e melhorias da classificação científica ao produtos gerados pelo programa de difusão de Arquivo Nacional, garantindo a manutenção de filiação do Arquivo Nacional com anuidade 2023 com a Associação Brasileira de Editoras Científicas– ABEC, e todos os seus benefícios e oportunidades.</t>
  </si>
  <si>
    <t>21 21791231</t>
  </si>
  <si>
    <t>Aquisição de Digital Object Identifier (DOI) para os artigos da Revista Acervo, do Arquivo Nacional.</t>
  </si>
  <si>
    <t>Pagamento da Anuidade de DOI.</t>
  </si>
  <si>
    <t>Possibilitar maior alcance e melhorias da classificação científica ao produtos gerados pelo programa de difusão de Arquivo Nacional. O DOI é aplicado a qualquer forma de propriedade intelectual. É usado para identificar textos (livros, capítulos de livros, periódicos, artigos, gráficos), áudios, vídeos, imagens e softwares. Oferece infraestrutura para ligar os usuários aos conteúdos dispostos pelos editores, gerenciando a comunicação entre eles.
A diferença do sistema DOI em relação a outros sistemas de identificadores é que busca oferecer identificadores acionáveis e interoperáveis que podem ser atribuídos a qualquer entidade que esteja associada a direitos autorais no contexto da internet.</t>
  </si>
  <si>
    <t>Aquisição de assinatura de normas da Associação Brasileira de Normas Técnicas (ABNT)</t>
  </si>
  <si>
    <t>Aquisição de Normas da  Associação Brasileira de Normas Técnicas ABNT e ISO</t>
  </si>
  <si>
    <t>A Associação Brasileira de Normas Técnicas é o órgão responsável pela normalização técnica no Brasil, fornecendo insumos ao desenvolvimento tecnológico brasileiro.</t>
  </si>
  <si>
    <t>Aquisição de materiais especiais de consumo para ações de difusão</t>
  </si>
  <si>
    <t>Aquisição de materiais de consumo específicos para atividades eucacionais e culturais, que não fazem parte das aquisições comuns de almoxarificado do órgão</t>
  </si>
  <si>
    <t>Aquisição de softwares para as atividades de difusão - 4 licenças do CorelDRAW, 1 licença do Canva PRO, software para produtos educativos e visualização de esteroscopias</t>
  </si>
  <si>
    <t>Aquisição de softwares especiais para atividades de difusão</t>
  </si>
  <si>
    <t>Dotar as equipes institucionais de ferramentas de software especializados para a execução do programa editorial do Arquivo Nacional e das atividades de difusão, como produção de exposições, materiais digitais e outros produtos gráficos do AN.
A quantidade de licenças refere-se ao número de servidores das equipes, com estações de trabalho que precisam da utilização do software.</t>
  </si>
  <si>
    <t>Contratação de Design para o desenvolvimento de produto “Caixa Arquivo itinerante para escolas” com fac./símiles de documentos, exemplos de tipologia e 1 ou 2 jogos</t>
  </si>
  <si>
    <t>Contratação de Design para desenvolvimento de produto “Caixa Arquivo itinerante para escolas”</t>
  </si>
  <si>
    <t>confecção de produto de caráter lúdico, voltado para o público escolar, introduzindo o universo dos arquivos e tipologias documentais</t>
  </si>
  <si>
    <t>Contratação de autor com notório saber para realização de publicação infanto-juvenil na área de educação em arquivos</t>
  </si>
  <si>
    <t>Contratação de autor para publicação infanto-juvenil</t>
  </si>
  <si>
    <t>Produzir publicação de educação em arquivos, apresetando as principais funções e atividades do Arquivo Nacional ao público de 9 a 12 anos</t>
  </si>
  <si>
    <t>Contratação de solução para detecção de plágio em artigos científicos e outras publicações de cunho acadêmico - TIC</t>
  </si>
  <si>
    <t>Solução de TIC para detecção de plágio</t>
  </si>
  <si>
    <t>Possibilitar maior alcance e melhorias da classificação científica ao produtos gerados pelo programa de difusão de Arquivo Nacional</t>
  </si>
  <si>
    <t>Contratação de empresa para reforma dos espaços de difusão: Salão de Exposições, CAve, auditório. Inlcuindo equipamentos para melhoramento nos espaços de difusão</t>
  </si>
  <si>
    <t>Reforma dos painéis da sala de exposição</t>
  </si>
  <si>
    <t>Possibilitar melhoria do equipamento para realização de exposições presenciais</t>
  </si>
  <si>
    <t>Contratação de empresa especializada para implementação da ferramenta Tematres no DSpace.</t>
  </si>
  <si>
    <t>Desenvolvimento de Sistemas - Tematres no DSpace</t>
  </si>
  <si>
    <t>Melhoria da qualidade de indexação dos objetos digitais disponibilizados na Biblioteca Digital do Arquivo Nacional.</t>
  </si>
  <si>
    <t>Contratação de serviços de melhorias, manutenção, atualização e suporte nos sistemas essenciais (Koha, Tematres, e DSpace) utilizados para a gestão de acervo bibliográfico do AN.</t>
  </si>
  <si>
    <t>Desenvolvimento de Sistemas para gestão do acervo bibliográfico</t>
  </si>
  <si>
    <t>Melhoria e aprimoramento dos sistemas utilizados pela Biblioteca, essenciais para a difusão e acesso às publicações do Arquivo Nacional.</t>
  </si>
  <si>
    <t>Aquisição de bibliocantos</t>
  </si>
  <si>
    <t>Bibliocantos para uso no acervo bibliográfico</t>
  </si>
  <si>
    <t>Organização e presevação do acervo bibliográfico</t>
  </si>
  <si>
    <t>Aquisição de estante expositora de livros</t>
  </si>
  <si>
    <t>Estante expositora de livros</t>
  </si>
  <si>
    <t>Possibilitar a circulação de livros e revistas do biblioteca na área de atendimento ao usuário</t>
  </si>
  <si>
    <t>PF</t>
  </si>
  <si>
    <t>Superintendência Reg. Pol. Federal - SE</t>
  </si>
  <si>
    <t>200344 – SUPERINTENDÊNCIA REGIONAL DA POLÍCIA FEDERAL – SE</t>
  </si>
  <si>
    <t>Construção da nova sede da SR/PF/SE.</t>
  </si>
  <si>
    <t>Dotar a unidade de uma sede própria.</t>
  </si>
  <si>
    <t>30108 - Departamento de Polícia Federal</t>
  </si>
  <si>
    <t>15XE - Construção da Superintendência da Polícia Federal em Sergipe - 30108</t>
  </si>
  <si>
    <t>0000 - Construção da Superintendência da Polícia Federal em Sergipe</t>
  </si>
  <si>
    <t>FERNANDO FERNANDES DE LIMA</t>
  </si>
  <si>
    <t>SELOG.SRSE@PF.GOV.BR</t>
  </si>
  <si>
    <t>AQUISIÇÃO DE MATERIAIS DE CONSUMO FORA DO AVN.</t>
  </si>
  <si>
    <t>SUPRIMENTOS DE TIC E OUTROS.</t>
  </si>
  <si>
    <t>Manter a unidade em funcionamento</t>
  </si>
  <si>
    <t>2000 - Administração da Unidade - 30108</t>
  </si>
  <si>
    <t>AQUISIÇÃO DE MATERIAIS PERMANENTES PARA USO OPERACIONAL E ADMINISTRATIVO.</t>
  </si>
  <si>
    <t>Melhoria da capacidade operacional da unidade.</t>
  </si>
  <si>
    <t>0005 - Aparelhamento e Modernização da Polícia Federal</t>
  </si>
  <si>
    <t>AQUISIÇÃO DE NOVO SISTEMA DE CFTV.</t>
  </si>
  <si>
    <t>MELHORIA DA SEGURANÇA DA UNIDADE</t>
  </si>
  <si>
    <t>AQUISIÇÃO DE LICENÇAS DE SOFTWARE PARA NTI E NID.</t>
  </si>
  <si>
    <t>Melhoria operacional da unidade.</t>
  </si>
  <si>
    <t>79 32348558</t>
  </si>
  <si>
    <t>CONTRATAÇÃO DE SERVIÇOS DE SUPORTE DE INFORMÁTICA</t>
  </si>
  <si>
    <t>CONTRATAÇÃO DE SERVIÇOS TERCEIRIZADOS DE SUPORTE DE INFORMÁTICA</t>
  </si>
  <si>
    <t>Manutenção da capacidade operacional da unidade.</t>
  </si>
  <si>
    <t>MELHORIA DO ESTANDE DE TIRO</t>
  </si>
  <si>
    <t>CONTRATAÇÃO DE SERVIÇOS DE ENGENHARIA</t>
  </si>
  <si>
    <t>SUPRIMENTOS PARA GPI/GEPOM</t>
  </si>
  <si>
    <t>CONTRATAÇÃO DE SERVIÇO DE APOIO</t>
  </si>
  <si>
    <t>SERVIÇOS PARA GEPOM/GPI e GESTORA DE ESTÁGIOS</t>
  </si>
  <si>
    <t>Superintendência Reg. Pol. Federal - BA</t>
  </si>
  <si>
    <t>200346 – SUPERINTENDÊNCIA REGIONAL DA POLÍCIA FEDERAL - BA</t>
  </si>
  <si>
    <t>Contratação de empresa especializada para fornecimento e instalação de instalação de persianas/cortinas para janelas do edifício da nova sede da SR/PF/BA</t>
  </si>
  <si>
    <t>persianas/cortinas para janelas do edifício da nova sede da SR/PF/BA</t>
  </si>
  <si>
    <t>A Polícia Federal está reformando a sede da Superintendência Regional na Bahia, no município de Salvador, capital do estado da Bahia. O prédio da nova sede da SR/PF/BA será revestido externamente por pele de vidro e necessitará de proteção nos ambientes de trabalho por estar localizado em região de clima tropical, com incidência intensa de raios solares. Para tal função foi eleita persiana/cortina do tipo rolô, dadas a durabilidade, resistência, facilidade de manutenção, permitindo o aproveitamento da claridade, com redução térmica de temperatura e proteção contra raios solares, além de ser o sistema mais simples e adequado ao tipo de abertura das janelas. Considerando proporcionar maior conforto para usuários dos serviços da PF e servidores, de forma a propiciar a proteção da incidência de raios solares nos ambientes de trabalho. Justifica-se então a necessidade da aquisição do objeto deste procedimento administrativo.</t>
  </si>
  <si>
    <t>15F9 - Aprimoramento da Infraestrutura da Polícia Federal - 30108</t>
  </si>
  <si>
    <t>0000 - Aprimoramento da Infraestrutura da Polícia Federal - Despesas Diversas</t>
  </si>
  <si>
    <t>JOSÉ SIQUEIRA DE ARAÚJO NETO</t>
  </si>
  <si>
    <t>jose.jsan@pf.gov.br</t>
  </si>
  <si>
    <t>Aquisição de mesa de honra e púlpito para compor o novo auditório da Superintendência Regional da Polícia Federal na Bahia – SR/PF/BA</t>
  </si>
  <si>
    <t>Mesa de honra com espaço para seis ocupantes e Púlpito (tribuna) para uma pessoa, com emblema da PF</t>
  </si>
  <si>
    <t>A presente contratação visa suprir a demanda apresentada pela Superintendência Regional de Polícia Federal na Bahia em razão da mudança para a nova edificação localizada na cidade de Salvador.  Esta aquisição se fundamente no fato de que a Polícia Federal para alcançar seus objetivos necessita frequentemente empreender eventos, reuniões técnicas e ações de capacitação voltadas a seus servidores, bem como, a instituições parceiras visando a promoção e divulgação do conhecimento tais como seminários e palestras, e ações educativas, ações culturais (com programação variada), eventos comemorativos (como nas datas alusivas a Polícia Federal e ao Policial Federal), eventos de comunicação interna, lançamentos de projetos, mesas redondas, oficinas, painéis, cursos de capacitação, debates, entre outros, e os mobiliários objeto dessa aquisição são imprescindíveis à acomodação das autoridades, palestrantes, docentes e outros profissionais que desenvolverão suas atividades no espaço do auditório da nova sede da Superintendência Regional de Polícia Federal na Bahia. A contratação da mesa e do púlpito, com seus respectivos letreiro e emblema, em Grupo único justifica-se pela necessidade de que eles tenham um mesmo padrão de acabamento, haja vista que há variabilidade de cores entre os lotes diferentes de seus materiais constituintes. Ademais, a entrega em lote único proporciona uma responsabilização integral do objeto por parte de seu fabricante, facilitando eventuais ações de reparo, bem como proporciona maior eficiência no processo de compra por parte da Administração.</t>
  </si>
  <si>
    <t>José Siqueira de araújo Neto</t>
  </si>
  <si>
    <t>Monopólio Postal - SEDEX</t>
  </si>
  <si>
    <t>O objetivo da contratação pretendida é possibilitar o envio de correspondências caracterizadas como urgentes, cujo envio pelo sistema comum de envio postal (malotes) não se mostra adequado. No serviço policial, mostra-se bastante comum o envio de correspondências urgentes, em razão da natureza do serviço (como é o caso de investigações em que figuram réus presos, medidas cautelares, etc.). Além disso, as grandes distâncias entre as unidades da PF no Estado da Bahia (Salvador, Feira de Santana, Ilhéus, Vitória da Conquista, Porto Seguro, Juazeiro e Barreiras) exigem a cobertura de um serviço de postagem de entregas rápidas, de forma a cumprir as exigências do serviço. A demanda estimada para o serviço é de 900 encomendas ao ano, conforme noticiado pelo Setor de Protocolo da SR/PF/BA, o que acarreta num custo mensal aproximado de R$ 2.500,00 (dois mil e quinhentos reais).</t>
  </si>
  <si>
    <t>MICHELE CARVALHO SANTOS</t>
  </si>
  <si>
    <t>71-33196081</t>
  </si>
  <si>
    <t>michele.mcs@pf.gov.br</t>
  </si>
  <si>
    <t>Fornecimento de água e coleta de esgoto para as dependências da Delegacia de Polícia Federal em Juazeiro/BA - DPF/JZO/BA</t>
  </si>
  <si>
    <t>Fornecimento de água e coleta de esgoto para as dependências da DPF/JZO/BA</t>
  </si>
  <si>
    <t>Fornecimento de água e coleta de esgoto para o funcionamento nas dependências da Delegacia de Polícia Federal em Juazeiro/BA - DPF/JZO/BA. A previsão do custo mensal para 2023 é de aproximadamente R$ 1.500,00 (um mil e quinhentos reais), tendo-se em vista os constantes aumentos das tarifas da concessionária.</t>
  </si>
  <si>
    <t>Michele Carvalho Santos</t>
  </si>
  <si>
    <t>Identificação visual externa e interna das dependências do prédio, que atualmente está em reforma, da sede regional da Superintendência Regional da Polícia Federal na Bahia.</t>
  </si>
  <si>
    <t>IDENTIFICAÇÃO VISUAL</t>
  </si>
  <si>
    <t>A necessidade de identificação visual ocorre por dois motivos: O primeiro, devido à inexistência de identificação visual externa no prédio reformado, o que dificultará sobremaneira a localização da sede da PF na Bahia pelos usuários dos seus serviços. O segundo, a inexistência da identificação visual interna não permite aos usuários internos e internos o pleno deslocamento nas instalações temporárias da PF. A falta de identificação visual no edifício gerará impacto negativo para a imagem da instituição, prejudicando sua visibilidade do ponto de vista externo, e implicando falta de segurança no deslocamento em âmbito interno.</t>
  </si>
  <si>
    <t>Coleta, transporte e tratamento, mediante destruição térmica (incineração) e destinação final das cinzas dos Resíduos Tóxicos CLASSE I (ABNT NBR 10004:2004)</t>
  </si>
  <si>
    <t>Incineração de entorpecentes</t>
  </si>
  <si>
    <t>O objeto deste processo é a contratação de empresa especializada na prestação de serviços de incineração de entorpecentes, para atender às necessidades da Superintendência Regional da Polícia Federal na Bahia e suas unidades descentralizadas, conforme especificações e quantitativos estabelecidos em termo de referência a ser apresentado. Conforme dispõem os artigos 50 e 50-A da Lei nº 11.343/2006, é imprescindível a incineração dos entorpecentes apreendidos, com ou sem flagrante: Art. 50.  Ocorrendo prisão em flagrante, a autoridade de polícia judiciária fará, imediatamente, comunicação ao juiz competente, remetendo-lhe cópia do auto lavrado, do qual será dada vista ao órgão do Ministério Público, em 24 (vinte e quatro) horas. [...] § 4º  A destruição das drogas será executada pelo delegado de polícia competente no prazo de 15 (quinze) dias na presença do Ministério Público e da autoridade sanitária. [...]  “Art. 50-A.  A destruição de drogas apreendidas sem a ocorrência de prisão em flagrante será feita por incineração, no prazo máximo de 30 (trinta) dias contado da data da apreensão, guardando-se amostra necessária à realização do laudo definitivo, aplicando-se, no que couber, o procedimento dos §§ 3º a 5º do art. 50.” Para fins de classificação das drogas apreendidas deve-se observar a Portaria nº 344/1998 da ANVISA,  que determina a incineração substâncias e/ou medicamentos, de uso proscrito no Brasil: Art. 95. Quando houver apreensão policial, de plantas, substâncias e/ou medicamentos, de uso proscrito no Brasil - Lista - "E" (plantas que podem originar substâncias entorpecentes e/ou psicotrópicas) e lista "F" (substâncias proscritas), a guarda dos mesmos será de responsabilidade da Autoridade Policial competente, que solicitará a incineração à Autoridade Judiciária. § 1º Se houver determinação do judicial, uma amostra deverá ser resguardada, para efeito de análise de contra perícia. § 2º A Autoridade Policial, em conjunto com a Autoridade Sanitária providenciará a incineração da quantidade restante, mediante autorização expressa do judicial. As Autoridades Sanitárias e Policiais lavrarão o termo e auto de incineração, remetendo uma via à autoridade judicial para instrução do processo. Por outro lado, os resíduos decorrentes da incineração devem ser devidamente tratados, visando a destinação final ambientalmente adequada. Nesse sentido, assim dispõe a Lei de política Nacional de Resíduos Sólidos: Lei 12.305/2010: Art. 7º  São objetivos da Política Nacional de Resíduos Sólidos: [...] II - não geração, redução, reutilização, reciclagem e tratamento dos resíduos sólidos, bem como disposição final ambientalmente adequada dos rejeitos; Nesse interím, conforme disposto na Portaria nº 344/1998 – ANVISA, as substâncias constantes da LISTA “E” e F” se enquadram  como resíduos sólidos, que pelas normas da  ABNT NBR 10004:2004, são classificadados como perigosos – Classe I: 3.1 resíduos sólidos: Resíduos nos estados sólido e semi-sólido, que resultam de atividades de origem industrial, doméstica, hospitalar, comercial, agrícola, de serviços e de varrição. Ficam incluídos nesta definição os lodos provenientes de sistemas de tratamento de água, aqueles gerados em equipamentos e instalações de controle de poluição, bem como determinados líquidos cujas particularidades tornem inviável o seu lançamento na rede pública de esgotos ou corpos de água, ou exijam para isso soluções técnica e economicamente inviáveis em face à melhor tecnologia disponível. 3.2 periculosidade de um resíduo: Característica apresentada por um resíduo que, em função de suas propriedades físicas, químicas ou infecto-contagiosas, pode apresentar: a) risco à saúde pública, provocando mortalidade, incidência de doenças ou acentuando seus índices; b) riscos ao meio ambiente, quando o resíduo for gerenciado de forma inadequada. 3.4 agente tóxico: Qualquer substância ou mistura cuja inalação, ingestão ou absorção cutânea tenha sido cientificamente comprovada como tendo efeito adverso (tóxico, carcinogênico, mutagênico, teratogênico ou ecotoxicológico). 4.2.1 Resíduos classe I - Perigosos Aqueles que apresentam periculosidade, conforme definido em 3.2, ou uma das características descritas em 4.2.1.1 a 4.2.1.5, ou constem nos anexos A ou B. Registre-se, ainda, a Resolução CONAMA nº 358, de 29 de abril de 2005, que dispõe sobre o tratamento e a disposição final dos resíduos dos serviços de saúde: Art. 2o Para os efeitos desta Resolução considera-se: [...] XIII - disposição final de resíduos de serviços de saúde: é a prática de dispor os resíduos sólidos no solo previamente preparado para recebê-los, de acordo com critérios técnico-construtivos e operacionais adequados, em consonância com as exigências dos órgãos ambientais competentes; [...] Art. 21. Os resíduos pertencentes ao Grupo B, constantes do anexo I desta Resolução, com características de periculosidade, quando não forem submetidos a processo de reutilização, recuperação ou reciclagem, devem ser submetidos a tratamento e disposição final específicos. [...] II - GRUPO B: Resíduos contendo substâncias químicas que podem apresentar risco à saúde pública ou ao meio ambiente, dependendo de suas características de inflamabilidade, corrosividade, reatividade e toxicidade: [...] e) demais produtos considerados perigosos, conforme classificação da NBR-10.004 da ABNT (tóxicos, corrosivos, inflamáveis e reativos). Por fim, do ponto de vista do alinhamento estratégico da PF, as contratações propostas encontram ressonância na Portaria nº 1.735/2010 – DG/DPF, de 3 de novembro de 2010, a saber: “9.7. Objetivo Institucional: Otimizar o Emprego dos Bens e Recursos Materiais Modernizar a gestão do patrimônio e dos recursos materiais da instituição, aperfeiçoando o seu emprego e utilização.” [...] “9.7.2. Ação Estratégica: Racionalização da Gestão Logística Desenvolver, sistematizar e implementar mecanismos de racionalização da logística policial, inventariando, padronizando e racionalizando os bens e materiais de consumo, operacional e permanente, fornecendo aos servidores envolvidos no processo o treinamento e capacitação adequados.”</t>
  </si>
  <si>
    <t>0000 - Gestão de Ativos e Descapitalização do Crime - Despesas Diversas</t>
  </si>
  <si>
    <t>LUCIANO SOUSA MIRANDA</t>
  </si>
  <si>
    <t>71 33196244</t>
  </si>
  <si>
    <t>LUCIANO.LSM@PF.GOV.BR</t>
  </si>
  <si>
    <t>KIT PRIMEIROS SOCORROS PARA VIATURAS POLICIAIS DA DPF/BRA/BA</t>
  </si>
  <si>
    <t>Aquisição de Kit de primeiros socorros para viaturas policiais da Delegacia de Polícia Federal em Barreiras - DPF/BRA/BA.</t>
  </si>
  <si>
    <t>Gideão Ribeiro de Souza</t>
  </si>
  <si>
    <t>71-3254-4700</t>
  </si>
  <si>
    <t>gideao.grs@pf.gov.br</t>
  </si>
  <si>
    <t>Aquisição de desfibrilador externo automático para situação de emergência nas dependências do DPF/BRA/BA.</t>
  </si>
  <si>
    <t>Desfibrilador Externo Automático para DPF/BRA/BA</t>
  </si>
  <si>
    <t>GIDEÃO RIBEIRO DE SOUZA</t>
  </si>
  <si>
    <t>Aquisição de calibrador de pneus portátil para uso veicular de emergência nas viaturas da Delegacia de Polícia Federal em Barreiras - DPF/BRA/BA.</t>
  </si>
  <si>
    <t>Calibrador de pneus portátil para viaturas da DPF/BRA/BA</t>
  </si>
  <si>
    <t>Reposição do estoque de material consumo para COPEIRAGEM (CAFÉ,AÇUCAR E COPOS) para o atendimento das necessidades anuais da Superintendência Regional da Bahia e das unidades descentralizadas.</t>
  </si>
  <si>
    <t>Reposição do estoque de material consumo para COPEIRAGEM (CAFÉ,AÇUCAR E COPOS)</t>
  </si>
  <si>
    <t>O objetivo da aquisição pretendida é possibilitar a reposição do estoque de material de consumo para o serviço de copeiragem, para o atendimento das necessidades anuais da Superintendência Regional da Bahia e das unidades descentralizadas, situadas em Feira de Santana, Ilhéus, Vitória da Conquista, Porto Seguro, Juazeiro e Barreiras.</t>
  </si>
  <si>
    <t>GEOALVARO QUINTELA LOPES</t>
  </si>
  <si>
    <t>71-3319-6171</t>
  </si>
  <si>
    <t>alvaro.gql@dpf.gov.br</t>
  </si>
  <si>
    <t>Aquisição para reposição do estoque de material consumo regular de bandeiras, para o atendimento das necessidades anuais da Superintendência Regional da Bahia e das unidades descentralizadas.</t>
  </si>
  <si>
    <t>Aquisição para reposição do estoque de material consumo regular de bandeiras para HASTEAMENTO</t>
  </si>
  <si>
    <t>O objetivo da aquisição pretendida é possibilitar a reposição do estoque do material do consumo regular de hasteamentos/bandeiras, para o atendimento das necessidades anuais da Superintendência Regional da Bahia e das unidades descentralizadas, situadas em Feira de Santana, Ilhéus, Vitória da Conquista, Porto Seguro, Juazeiro e Barreiras.</t>
  </si>
  <si>
    <t>71-33196171</t>
  </si>
  <si>
    <t>Aquisição para reposição do estoque de material de consumo( MATERIAL DE ESCRITÓRIO) , para o atendimento das necessidades anuais da Superintendência Regional da Bahia e das unidades descentralizadas.</t>
  </si>
  <si>
    <t>Aquisição para reposição do estoque de material de consumo(MATERIAL DE ESCRITÓRIO)</t>
  </si>
  <si>
    <t>O  objetivo da aquisição pretendida é possibilitar a reposição do estoque de material de escritório para consumo regular, para o atendimento das necessidades anuais da Superintendência Regional da Bahia e das unidades descentralizadas, situadas em Feira de Santana, Ilhéus, Vitória da Conquista, Porto Seguro, Juazeiro e Barreiras.</t>
  </si>
  <si>
    <t>lvaro.gql@pf.gov.br</t>
  </si>
  <si>
    <t>Contratação de serviços de suporte especializado em Tecnologia da Informação(TI) para suprir as necessidades da SR/PF/BA e descentralizadas, por meio de suporte presencial de nivel 2 e nivel 3, ambos.</t>
  </si>
  <si>
    <t>serviços Especializados em Tecnologia da Informação</t>
  </si>
  <si>
    <t>O NTI/SR/PF/BA é o Núcelo responsável pela criação e manutenção da infraestrutura de TIC da PF na Regional Bahia, em redes locais de computadores, equipamentos de telecomunicações e nos serviços de informática da SR/PF/BA, disponibilizando aos usuários os sistemas locais e corporativos informatizados da CGTI, e agregando conhecimento técnico na difusão dos melhores práticas da gestão e manutenção de TI na Regional Bahia. O NTI/SR/PF/BA encontra-se em constante processo de atualização tecnológica para poder atender as necessidades da modernização da PF, buscando manter os serviços computacionais disponíveis aos usuários através do suporte técnico. Atualmente, o NTI/SR/PF/BA é composto po 5 serviodres (4 Agentes de Telecomunicações e Eletricidade e 1 Agente Administrativo) que desempenham tarefas técnicas e administrativas, atuando em 22 unidades da Regional instaladas nos municípios de Salvador, Juazeiro, Ilhéus, Porto Seguro e Barreiras.  Houve um aumento do número de equipamentos ativos , houve também o surgimento de uma  nova unidade da Regional,  Delegacia de Polícia Federal em Barreiras e também houve um crescimento da volumetria de chamados técnicos em 40% devido a demanda crescente no uso dos novos recursos computacionais, surgimento de unidades, na manutenção do parque de equipamentos e sobre a infraestrutura de TI. A previsão do encerramento do contrato de suporte de TI é no mês de novembro de 2023 e sem possibilidade de renovação. Sendo necessário uma nova licitação. Portanto, este contrato é de suma importância para manutenção do níveis técnicos de atendimento (N2 e N3) para manter ou melhorar o tempo de resposta na resolução dos problemas de TIC na Regional Bahia e para integração dos níveis locais de atendimento (N2  e N3) à infraestrutura de Service Desk (N1) fornecida pela CGTI à todas as Regionais da PF da Federação.</t>
  </si>
  <si>
    <t>MAIZE BENEVIDES SARNO</t>
  </si>
  <si>
    <t>71 33196029</t>
  </si>
  <si>
    <t>sarno.mbs@pf.gov.br</t>
  </si>
  <si>
    <t>Contrato de prestação de serviços de manutenção de embarcações</t>
  </si>
  <si>
    <t>Justifica-se a contratação por se tratar de contrato essencial ao funcionamento das embarcações e não interrupção das atividades de  patrulhamento do Núcleo Especial de Polícia Marítima da SR/PF/BA.</t>
  </si>
  <si>
    <t>Tiago da Silva Palma</t>
  </si>
  <si>
    <t>3254-4459 e 4460</t>
  </si>
  <si>
    <t>palma.tsp@dpf.gov.br</t>
  </si>
  <si>
    <t>Cessão de uso das novas instalações do NFTI e NEPOM - SR/PF/BA no Porto de Salvador/BA</t>
  </si>
  <si>
    <t>Justifica-se a contratação em razão da necessidade das atividades finalísticas da PF  mais especificamente para prestação de serviços de imigração e desembaraço portuário pelo NFTI/DELEMIG/DREX/SR/PF/BA, pelo patrulhamento marítimo do Núcleo de Polícia Marítima - NEPOM/DREX/SR/PF/BA, e pela sede da Comissão Estadual de Segurança dos Portos e Vias Navegáveis do Estado da Bahia (CESPORTOS/BA). O atual projeto contempla um "condomínio de órgãos públicos anuentes no sistema de desembaraço portuário", acomodando os demais órgãos federais (ANVISA, ANTAQ, ANP, MAPA, RFB e SRTE) para atendimento ao público de imigração portuária, agências e protetores da Marinha Mercante. Tal centralização de serviços torna-se fundamental em razão da concentração de todos os órgãos federais envolvidos nas atividades de regulação, segurança e controle migratório portuários, o que proporcionará mais agilidade e eficiência no modal marítimo, que constitui atividade fundamental para a economia do país, além de mais conforto e segurança para o cidadão migrante aquaviário, tendo em vista que a localização é de fácil acesso e com o entorno amplamente guarnecido pelos órgãos estaduais de segurança pública (próximo ao Mercado Modelo). Ademais, a Companhia de Docas do Estado da Bahia (CODEBA), ora atuante como autoridade portuária na Bahia, demonstra interesse em usar o espaço atualmente ocupado para expansão das dependências de seu quadro administrativo e Guarda Portuária.</t>
  </si>
  <si>
    <t>LOCAÇÃO DE BENS IMÓVEIS</t>
  </si>
  <si>
    <t>Carlos Eduardo Daltro Panao</t>
  </si>
  <si>
    <t>71-3254-4504</t>
  </si>
  <si>
    <t>daltro.cedp@pf.gov.br</t>
  </si>
  <si>
    <t>Motoserra a gasolina</t>
  </si>
  <si>
    <t>Trata-se de equipamento necessário para auxiliar as atividades de campo na Delegacia de Barreiras/BA. Justifica-se a aquisição da motossera para uso em operações que demandam acesso a áreas de difícil acesso, além de se tratar de Equipamento para segurança e salvamento.</t>
  </si>
  <si>
    <t>Aquisição de eletrodomésticos para as unidades de todo o Estado da Bahia</t>
  </si>
  <si>
    <t>Aquisição de eletrodomésticos para suprir a necessidade diária de permanência fora do horário de expediente, treinamento e reunião das Delegacias especializadas e núcleos operacionais na Capital e nas unidades do interior do Estado: Feira de Santana, Ilhéus, Juazeiro, Vitória da Conquista, Barreiras e Porto Seguro. Conforme tabela: RELAÇÃO DE ELETRODOMÉSTICOS TOTAL - CAPITAL E INTERIOR; TIPO / DESCRIÇÃO QUANTIDADE VALOR MÉDIO POR UNIDADE VALOR MÉDIO TOTAL; SMART TV - led - 65pol - Bivolt 17 R$ 3.800,00 R$ 64.600,00; Forno Microondas 32l -aço inoxidável -  110V 33 R$ 650,00 R$ 21.450,00; Frigobar - 100L - 110V 33 R$ 1.100,00 R$ 36.300,00; Geladeira Frost Free Duplex 375  220V - aço inoxidável 6 R$ 3.000,00 R$ 18.000,00; Fogão de Piso 4 Bocas Automático 220V - aço inoxidável 6 R$ 1.200,00 R$ 7.200,00; Liquidificador -  800W -220V - aço inoxidável 6 R$ 150,00 R$ 900,00; Frigobar - 100L - 220V 6 R$ 1.250,00 R$ 7.500,00; Forno Microondas 32L  - aço inoxidável -220V 6 R$ 700,00 R$ 4.200,00;   TOTAL R$ 160.150,00</t>
  </si>
  <si>
    <t>71-3319-6081</t>
  </si>
  <si>
    <t>Aquisição de Compressor e calibrador para VTRs para DPF/VDC/BA</t>
  </si>
  <si>
    <t>Compressor de Ar 15 Pés 3HP 140 Libras 100L (OU SUPERIOR) ; E Calibrador De Pneu digital 220V</t>
  </si>
  <si>
    <t>Justifica-se a contratação em razão da necessidade de manutenção das VTR´s sobretudo em operações e localidades de difícil acesso</t>
  </si>
  <si>
    <t>José Siqueira de Araújo Neto</t>
  </si>
  <si>
    <t>Aquisição de Lavadora de pressão pra VTRs para DPF/VDC/BA</t>
  </si>
  <si>
    <t>Lavadora de Alta Pressão Motor 3,0 CV Vazão 28 L/min 420 PSI</t>
  </si>
  <si>
    <t>Justifica-se a contratação em razão da necessidade de manutenção e conservação das VTR`s nas descentralizadas.</t>
  </si>
  <si>
    <t>josé siqueira de araújo neto</t>
  </si>
  <si>
    <t>Aquisição de aspirador de pó e líquido 20 litros 1.600 watts 220V para DPF/VDC/BA.</t>
  </si>
  <si>
    <t>Aquisição de aspirador de pó e líquido</t>
  </si>
  <si>
    <t>Justifica-se a aquisição em razão da necessidade de manutenção e zelo das instalações e equipamentos da DPF/VDC/BA.</t>
  </si>
  <si>
    <t>josé siqueira de araujo neto</t>
  </si>
  <si>
    <t>Aquisição de 8 giroleds (giroflex) para carro, led vermelho, com imã e fio espiral.</t>
  </si>
  <si>
    <t>giroleds (giroflex) para carro, led vermelho, com imã e fio espiral</t>
  </si>
  <si>
    <t>Justifica-se a contratação em razão da necessidade de padronização e identificação sonora e visual de VTR´s sobretudo nas descentralizadas.</t>
  </si>
  <si>
    <t>Nova contratação do aluguel da sede da DPF/JZO/BA</t>
  </si>
  <si>
    <t>Aluguel da sede da DPF/JZO/BA</t>
  </si>
  <si>
    <t>Trata-se de nova contratação do aluguel da DPF/JZO/BA em razão da necessidade de mudança de sede visto que a atual sede não apresenta condições satisfatórias para os servidores, colaboradores e público em geral.</t>
  </si>
  <si>
    <t>jose siqueira de araújo neto</t>
  </si>
  <si>
    <t>Câmara para microscópio com lentes de redução, 10MP USB 2.0 colorida, com adaptadores de 23mm, 30mm, 35mm e C-mount e software para comunicação compatível com o Windows 10 ou superior</t>
  </si>
  <si>
    <t>Câmara para microscópio com lentes de redução</t>
  </si>
  <si>
    <t>capturar diretamente as imagens produzidas no estereomicroscópio</t>
  </si>
  <si>
    <t>Marcus Vinícius</t>
  </si>
  <si>
    <t>71 32544440</t>
  </si>
  <si>
    <t>vinivius.mvsp@pf.gov.br</t>
  </si>
  <si>
    <t>Kit 9 Pincas Anti-estatica Magnetica Esd Bga Reballing Estoj; Descrição; Cor preta; Material: aço inoxidável premium; Tipo: ESD10, ESD11, ESD12, ESD13, ESD14, ESD15, ESD16, ESD17, ESD34A-sa + Estojo Ponta reta EDS-10, EDS-11, EDS-12, EDS-14, EDS-16: pode trabalhar com chip de circuito integrado de soldagem ou instalar peças de reposição. adequado para substituição de componentes de precisão em pequenos espaços. Cabeça redonda plana EDS-13: não é fácil danificar dispositivos, adequado para extrair chips, chips de circuito e outras peças pequenas de espaços estreitos. EDS-15 Ponta curva a 45 °: adequada para operação e extração de precisão em espaços estreitos. EDS-17 Ponta curvada a 30 °: adequado para operação e extração de precisão em espaços estreitos. Cabeça chata EDS34A-sa: pinça de cabeça chata com melhor dureza, adequada para prender componentes, ajudar a processar pinos de componentes e realizar trabalhos de moldagem simples. 1 x ESD-10 (122mm); 1 x ESD-11(140mm); 1 x ESD-12(135mm); 1 x ESD-13(122mm); 1 x ESD-14(122mm); 1 x ESD-15(117mm); 1 x ESD-16(127mm); 1 x ESD-17(117mm); 1 x EDS34A-sa(119mm); 1 x Estojo; Características: 1. Antiácidos, resistência à corrosão, antiestática, boa elasticidade e antimagnético; 2. Material prático e confiável; . Portabilidade, leve e fácil de transportar; 4. Gestão de saúde, desinfecção simples de água limpa</t>
  </si>
  <si>
    <t>Kit 9 Pincas Anti-estatica Magnetica</t>
  </si>
  <si>
    <t>laboratório de celulares</t>
  </si>
  <si>
    <t>Danilo Moreno</t>
  </si>
  <si>
    <t>danilo.dma@pf.gov.br</t>
  </si>
  <si>
    <t>Folhas Manta Imantada Adesivada A4</t>
  </si>
  <si>
    <t>Kit Alicate 4 Pçs Profissional</t>
  </si>
  <si>
    <t>laboratório celulares</t>
  </si>
  <si>
    <t>Alicate Decapador Cortador E Crimpador De Fios Cabos</t>
  </si>
  <si>
    <t>Laboratório celulares</t>
  </si>
  <si>
    <t>02 ITENS  Estojo Organizador Gg Com Divisorias Pesca Parafusos
Descrição
Caixa Organizadora Box GG 37x27x6 cm Paramount
Com 20 compartimentos de tamanhos diferenciados, não vai faltar espaço para guardar suas coisas.
Por sua multifuncionalidade, é ideal para organizar remédios, bijuterias, maquiagem, itens de corte e
costura, materiais de pesca e artesanato, parafusos, materiais de escritório e muito mais!
CARACTERÍSTICAS:
Marca: Paramount
Composição: Poliestileno
Dimensões Aproximadas do Produto (LXCXA): 37X27X6 CM
Dimensão das Divisórias: O organizador GG tem 12 divisórias de 6,5x6 cm cada; 3 divisórias de 8x8 cm;
2 de 6,5x12 cm; 2 de 6,5x4 cm e 1 de 24,5x7,5 cm, totalizando assim 20 divisórias. As medidas são
aproximadas.
Cor: Transparente
Divisórias são fixas? Sim.</t>
  </si>
  <si>
    <t>Estojo Organizador Gg Com Divisorias Pesca Parafusos</t>
  </si>
  <si>
    <t>02 ITENS Solda Em Fio 1mm 60x40 Cobix C/ Fluxo Ra (t2) - Rolo 250g
Descrição
Solda Estanho 1mm 60x40 Cobix C/ Fluxo Ra (t2) - Rolo 250g
ROLO SOLDA 250 GRAMAS
DIÂMETRO: 1mm
COMPOSIÇÃO (Estanho) SN60% + (Chumbo) PB40%
CARRETEL AZUL 189 MSX10
Estanho para solda e reparo em equipamentos eletrônicos
Marca Cobix</t>
  </si>
  <si>
    <t>Solda Em Fio 1mm 60x40 Cobix C/ Fluxo Ra (t2) - Rolo 250g</t>
  </si>
  <si>
    <t>Laboratório de celulares</t>
  </si>
  <si>
    <t>Sugador De Solda Eletrico Com Bomba De Vacuo Profissional Informações do produto
Sugador De Solda Eletrico Com Bomba De Vacuo Profissional - Brasil Home
Sugador de solda eletrico com bomba de vacuo profissional
Ferro com sugador de solda, bomba de vacuo para dessolda elétrica 220V 30W
Sucção forte para circuito integrado. É uma grande, eficaz e rápida ferramenta de produção.
Pode ser usado de forma independente com apenas uma mão.
Tensão de funcionamento: 220 V 50/60 HZ
Potência do aquecedor: 30W
Potência eletromagnética: 350W (instantâneo)
Classe de isolamento: Classe E
Métodos de trabalho: contínuo
Lista de pacotes:
1 * haste de perfuração
1 * bico extra
1 * Sugador eletrico</t>
  </si>
  <si>
    <t>Sugador De Solda Eletrico Com Bomba De Vacuo Profissional</t>
  </si>
  <si>
    <t>Serviço de manutenção para o videocomparador espectral VSC 5000, fabricado pela Foster+ Freeman.</t>
  </si>
  <si>
    <t>Laboratório de documentoscopia</t>
  </si>
  <si>
    <t>vinicius.mvsp@pf.gov.br</t>
  </si>
  <si>
    <t>03 Kits de insumos para realização de perícias em veículos Cada Kit deverá conter:
- 02 Folha de Lixa metálica p/ ferro 400
- 02 Folha de Lixa metálica p/ ferro 200
 - 02 Folha de lixa metálica p/ ferro 100
- 02 Folha de lixa metalica p/ ferro 60
- 1 pacote Palha de aço
- 2 pacotes de estopa
- 01 lata Removedor Pastoso de Tinta (marcas Wanda, Anjo, etc)
 - 01pacote de algodão
 - 01 pacote de fita adesiva tipo silver tape
- 01 estilete
- 01 espátula metálica de pedreiro para remoção de tinta/massa corrida
- 01pacote de espetinhos de madeira p/ churrasco
- 01 spray de DESENGRIPANTE E PROTETIVO (WD 40, White lub, etc)</t>
  </si>
  <si>
    <t>Kit de insumos para realização de perícias em veículos.</t>
  </si>
  <si>
    <t>Perícias em veículos</t>
  </si>
  <si>
    <t>Jair Pontes</t>
  </si>
  <si>
    <t>jairpontes@hotmail.com</t>
  </si>
  <si>
    <t>Mochila para drone DJI Mavic Pro 2</t>
  </si>
  <si>
    <t>acondicionar e transportar drone</t>
  </si>
  <si>
    <t>Pedro Mendes</t>
  </si>
  <si>
    <t>mendes.ppmm@pf.gov.br</t>
  </si>
  <si>
    <t>MANTA DE AQUECIMENTO IDEAL PARA SEPARAÇÃO DE VIDRO/LCD - TOUCH/VIDRO, DESMONTAGEM EM GERAL 110V</t>
  </si>
  <si>
    <t>Manta antiestática com aquecimento para reparo de celulares</t>
  </si>
  <si>
    <t>Duas (02) CÂMERA FULL HD HDMI PARA MICROSCOPIO. DESCRIÇÃO GERAL CÂMERA FULL HD TRUE VALUE - HDMI 1080p. Características técnicas:
Sensor &amp; Tamanho (mm) 1080P / Sony IMX236 (C) 1 / 2.8 "(5.5x3.4)
Pixel (µm) 2,8x2,8
G Sensibilidade: 510 mv with 1/30s
Dark Signal: 0,15 mV com 1 / 30s
FPS / Resolução 60fps ou 30fps ambas em 1920x1080 pixels
Exposição 0,4 ms ~ 999 ms
Saída HDMI
12V Alimentação
Slot para cartão SD
Botão de liga/desliga
LED Indicador
Requerimentos do sistema (para utilizar com tranquilidade)
Entrada USB 2.0 ou mais
Sistema Operacional: Windows XP/Vista/7/8/10 (32 ou 64 bits) MAC OSX ou Linux
Processador: CPU: 2.8 GHz de ou mais
Memória: 2GB ou mais
Tela: FULL HD (Para utilizar a resolução máxima da camera) ou inferiores
Leitor de CD/DVD (Para utilização do software de medidas)</t>
  </si>
  <si>
    <t>CÂMERA FULL HD HDMI PARA MICROSCOPIO</t>
  </si>
  <si>
    <t>CUBA ULTRA SOM AIDA MODELO 3563 POTÊNCIA DE 30/50W DISPLAY, 110 VOLTS COM PROTEÇÃO ESD ORIGINAL. Equipamento para limpeza de placa de cirtuito impresso pelo processo de vibração em
alta frequência (40KHz), permite limpar os locais de difíceis acessos, principalmente em baixo dos
BGAs.
AIDA 3563 dupla potência 30/50W -110 Volts cuba de 600ml.</t>
  </si>
  <si>
    <t>CUBA ULTRA SOM</t>
  </si>
  <si>
    <t>Fonte de Alimentação Digital 3205S de precisão regulável com medidor de 4 dígitos, 0-32 volts por 0-5 A fonte Hikari HF-3205S possui ajuste e indicação digital, o ajuste não é feito através de potenciômetros,
mas sim por meio de encoders, com um microcontrolador interno. O usuário programa exatamente a
tensão e a corrente, no display. Esse recurso permite o ajuste muito mais fácil e preciso do que se teria
com as tradicionais fontes com potenciômetro. É possível utilizar a fonte com ajuste de corrente ou
tensão constante.
Especificações técnicas:
Saída Variável Simples
Tensão / Corrente Variável 0 ~ 32V / 0 ~ 5A
Proteção de Sobrecarga SIM
Proteção de Inversão de Polaridade SIM
Display 4 Dígitos Duplo
Precisão Básica do Display 1,0%
Regulação de Carga em Tensão Menor ou igual que (0,01% + 2mV)
Regulação de Linha e Tensão Menor ou igual que (0,01% + 3mV)
Regulação de Carga em Corrente Menor ou igual que (0,1% + 10mA)
Regulação de Linha em Corrente Menor ou igual que (0,1% + 3mA)
Ripple &amp; Ruído (Tensão / Corrente) 2mV / 3mA RMS
Dimensões e peso (Aproximados)
Dimensões 156 x 110 x 260mm
Peso 4,8kg</t>
  </si>
  <si>
    <t>FONTE ALIMENTAÇÃO DIGITAL REGULÁVEL HIKARI HF-3205S, 3205 - 0-32 VOLTS X 0-5 A, BIVOLT 4 DIGITOS</t>
  </si>
  <si>
    <t>Cabo Teste Inicialização Ios Android iPhone Xiaomi Mechanic. Descrição Mechanic para android ios power boot linha de controle android ios telefone teste cabo fonte
alimentação para iphone huawei xiaomi samsung
Características:
1. suporte a maioria dos modelos, android ios
Corrente de entrada: 3.7-5v Corrente de saída: 0-3a Anti-queima automático Compatível com a maioria
dos telefones android e iphone Ip6/6s/6p/6sp/7/7p/8/x/x max/xs max/11/11pro/11pro max Suporta
mais de 100 telefones android tipo Huawei, samsung, millet, glory, oppo, vivo, zte, lg e letv, lenovo,
hisense, acre, sony, philips, blackberry, htc, sharp, etc</t>
  </si>
  <si>
    <t>Cabo Teste Inicialização Ios Android iPhone Xiaomi Mechanic</t>
  </si>
  <si>
    <t>Conjunto de chaves de fenda eletrônicas de precisão com 142 peças, kit de ferramentas de reparo magnético de 120 bits para iPhone, MacBook, computador, laptop, PC, tablet, PS4, Xbox, Nintendo,
console de jogos.
Marca STREBITO
Sobre este item
【Ampla aplicação】Este conjunto de chaves de fenda de precisão tem 120 bits, completo com cada
broca de motorista que você precisará para enfrentar qualquer reparo ou projeto "faça você mesmo".
Além disso, este kit de reparo tem 22 acessórios práticos, como magnetizador, tapete magnético, pinças
ESD, ventosa, spudger, escova de limpeza, etc. Seja você um profissional ou amador, este kit de
ferramentas tem o que você precisa para reparar todos os celulares, computadores, laptops, SSD, iPad,
consoles de jogos, tablets, óculos, HVAC, máquina de costura, etc
【Design humanizado】Este conjunto de chaves de fenda eletrônica foi projetado profissionalmente
para maximizar suas capacidades de reparo. A chave de fenda possui uma aderência de partícula e
cabo ergonômico emborrachado com parte superior giratória, oferece uma aderência confortável e gira
suavemente. O suporte magnético de brocas transmite magnetismo através da chave de fenda,
ajudando você a lidar com pequenos parafusos. E o eixo de extensão flexível é útil para remover
parafusos em pontos apertados
【Design magnético】Este conjunto de ferramentas profissional tem 2 ferramentas magnéticas, ajuda a
economizar sua energia e tempo. O tapete magnético para projeto de 14,5 x 8,4 cm pode manter todos
os pequenos parafusos e peças organizados, evitando perder e bagunça, tornando seu trabalho de
reparo mais eficiente. A ferramenta de desmagnetizador do magnetizador ajuda a fortalecer o
magnetismo das pontas de chave de fenda para pegar parafusos ou enfraquecê-los para evitar danos
aos seus eletrônicos sensíveis
【Organização e portátil】Todas as pontas de chave de fenda são armazenadas em um suporte de
brocas de borracha marcado com tipo e tamanho para rápida reconhecimento. E as ferramentas de
reparo são mantidas em uma bolsa Oxford resistente a rasgos e à prova de choque, oferecendo
proteção total e armazenamento organizado, não se preocupe mais em perder nada. A bolsa de
ferramentas com alça de nylon é leve e prática, fácil de transportar ou colocada em casa, escritório,
carro, gaveta e outros lugares
【Qualidade em primeiro lugar】As pontas de precisão são feitas de aço cromo-vanádio 60HRC, que
resiste à abrasão, oxidação e corrosão, resistentes e duráveis, garantindo uso prolongado. Este kit de
ferramentas para computador é coberto por nossa garantia vitalícia e reembolso de 30 dias. Se você
tiver algum problema com a qualidade ou o uso, não hesite em entrar em contato conosco,
ofereceremos a você a melhor solução em 24 horas</t>
  </si>
  <si>
    <t>Conjunto de chaves de fenda eletrônicas de precisão com 142 peças, kit de ferramentas de reparo magn</t>
  </si>
  <si>
    <t>iFixit Manta Driver Kit – Conjunto de bits para casa, PC, telefone, eletrônicos. Marca IFixit
Dimensões do item C x L x A 21.5 x 21 x 3.5 centímetros
Material Liga de aço
Sistema de acionamento Phillips, Flathead, Hex, Hex Security, Pentalobe, JIS, Tri-point, Spanner,
Square, Spline, Pozidriv, Tri-wing, Clutch, Schrader Valve, Oval Bit, iPhone Standoff Bit, SIM Eject Bit,
Magnetic Pickup BitPhillips, Flathead, Hex, Hex Security, Pentalobe, JIS, Tri-point, Spanner, Square,
Spline, Pozidriv, Tri-wing, Clutch, Schrader Valve, Oval Bit, iPhon… Ver mais
Número de peças 115
Sobre este item
COMPLETO: Este kit de manutenção múltipla premium inclui chave de fenda de 1/4" e 4 mm Drive de
alumínio premium com alças serrilhadas e tampas giratórias — mais 112 pontas de chave de precisão.
Universal: enorme conjunto de pontas projetadas para consertar todos os dispositivos domésticos de
tecnologia. Eletrodoméstico, rádio, tablet, laptop, construções de PC, telefone, relógio, câmera, console
de jogos, eletrônicos, bicicleta, Nintendo Switch, PS5, computadores e muito mais!
Funcional: Capa com inserção de espuma e tampa de fecho magnético para garantir que os drivers e
pontas possam ser armazenados e transportados com segurança. Além disso, o interior da tampa
funciona como uma bandeja organizadora/organizadora.
Essencial: bits essenciais como Phillips, Torx Security, Hex Security, Flathead, Nut Driver, Tri-Point e
muito mais para técnicos de negócios e amadores. Estas pontas usinadas com precisão se encaixam
adequadamente nos parafusos.
Coberto pela garantia vitalícia da iFixit</t>
  </si>
  <si>
    <t>iFixit Manta Driver Kit – Conjunto de bits para casa, PC, telefone, eletrônicos</t>
  </si>
  <si>
    <t>01 Kit de ferramentas iFixit Pro Tech – Kit de reparo de eletrônicos, smartphone, computador e tablet Nome do modelo IFixit Kit de ferramentas Pro Tech – Kit de reparo de eletrônicos, smartphones,
computadores e tabletsIFixit Kit de ferramentas Pro Tech – Kit de reparo de eletrônicos, smartphones,
computadores e tablets Ver mais
Marca IFixit
Material Aço 6150, tela de poliéster, alumínio anodizado, ABS reciclado
Estilo da cabeça Ponto triplo
Dimensões do item C x L x A 21.3 x 7.1 x 14.7 centímetros
Sobre este item
COMPLETO: Este melhor kit DIY inclui ferramentas essenciais de reparo de dispositivos eletrônicos,
como o iFixit Jimmy, ferramentas de abertura, palhetas, spudgers curiosos, uma ventosa de remoção de
tela, pulseira antiestática, pinças e nosso conjunto de chaves Mako Precision Bit.
Universal: Grande variedade de bits projetados para consertar dispositivos como iPhone, PC laptop,
MacBook, iPad, câmera, Nintendo Switch, PlayStation, computador desktop, Android, Chromebook,
celular, tablet, console de jogos, Dell, relógio, óculos, joias e outros dispositivos!
Armazenamento projetado: Graças à inserção de espuma e ao fechamento magnético da capa,
ferramentas, componentes e brocas podem ser armazenados e transportados com segurança. Além
disso, o interior da tampa serve como uma bandeja de classificação/organização.
Essencial: se você é um técnico avançado de negócios de TI ou reparador de hobby doméstico, este
presente perfeito para feriados e aniversários para que seu fixador favorito possa substituir peças de
tecnologia como telas, baterias, discos rígidos, placas-mãe, joysticks e muito mais.
Coberto pela garantia vitalícia da iFixit.</t>
  </si>
  <si>
    <t>Kit de ferramentas iFixit Pro Tech – Kit de reparo de eletrônicos, smartphone, computador e tablet</t>
  </si>
  <si>
    <t>Cellebrite Premium ES</t>
  </si>
  <si>
    <t>Melhor equipamento para desbloqueio de celulares</t>
  </si>
  <si>
    <t>01 Caixa Faraday, de manipulação e bloqueio de sinal de celular Mission Darkness BlockBox Lab XL - Operate, Charge, Extract Information from Mobile Devices &amp;
Laptops While Shielded from RF Signals - Outer Filter Includes 1 RJ45 Ethernet + 1 AC + 2 USB Ports
�������� LAB TESTED &amp; CERTIFIED�� ������ IEEE 299-2006 tested by Keystone Compliance Laboratory
on September 24, 2021. *** Top rated shielding effectiveness confirmed with full test report. ***
��� RF ANALYSIS ENCLOSURE - Lab forensic analysis enclosure for operating, charging, and extracting
information from mobile devices while shielded from RF signals. Indefinite power capabilities to prevent
lockout mode and reduce the amount of time needed to break a passcode, enabling the maximum
amount of data extraction and unlocking with tools like GrayKey, Cellebrite, XRY, BlackBag, Oxygen, etc.
Designed and assembled in the USA.
��� SHIELDED FILTER + FEATURES - Dual-sided shielded filter with two USB ports, one AC port, and one
RJ45 ethernet port. AC power strip for powering multiple devices internally includes four universal power
outlets and four USB outlets. Two LED arrays for illuminating interior space. Angled window to view
device screens. Built-in conductive gloves for interrogating devices inside (including touch screens).
Accessory kit includes replacement gloves and foam seals.
��� COMPLETELY ISOLATES DEVICES - Durable aluminum frame with RF absorbent foam lining. Blocks
WiFi (2.4 &amp; 5GHz), Bluetooth, cell signals including 5G networks, GPS, RFID, and radio signals with 70dB
average attenuation. EMI, RFI, EMF radiation shielding.
��� EXTRA LARGE INTERIOR SPACE - Fits laptops, multiple cell phones, tablets, and similar size devices.
Gen 2 angled isolated window on top for viewing device screens (upgraded clarity). Large volume makes
it easy to use as a faraday bag transfer chamber. External dimensions: 24”L x 18”W x 16.5”H. Internal
dimensions: 22.75”L x 17”W x 12.5”H. Slanted viewing window dimensions: 9.5"L x 3.5"W.</t>
  </si>
  <si>
    <t>Caixa de bloqueio de sinal para manipulação de aparelhos celulares</t>
  </si>
  <si>
    <t>laboratório de celular</t>
  </si>
  <si>
    <t>1 Maleta de plástico rígido de alta resistência, medindo 55x55x15 cm.</t>
  </si>
  <si>
    <t>local de crime</t>
  </si>
  <si>
    <t>01 Câmera Termográfica para Celular 19.200 PIXELS (-20 A 400°C) Flir One PRO USB-C Fabricante Flir
Número da Peça 435-0007-03
Tipo de fonte de energia Alimentado por pilha
Quantidade por pacote 1
Baterias inclusas? Sim
Funciona a bateria ou pilha? Sim
Peso 36.5 Gramas
Comprimento 6.8 centímetros
Largura 1.4 centímetros
Altura 3.4 centímetros
Fabricante Flir
Modelo ONE Pro USB-C
Número do modelo ONE Pro USB-C
Dimensões do produto 6.8 x 1.4 x 3.4 cm; 36.5 g
ASIN B0716ZGL7C
Marca FLIR
EAN 0812462024155</t>
  </si>
  <si>
    <t>Câmera Termográfica para Celular 19.200 PIXELS (-20 A 400°C) Flir One PRO USB-C</t>
  </si>
  <si>
    <t>3 ITENS Fita Kapton 50mm Poliamida Resistente Ao Calor Reflow Reballing Bga Smd 3d 50mm X 33m Térmica
Alta Temperatura
Fita Kapton 50mm Poliamida Reballing Bga 3d Isolante Reflow
PARA REBALLING DE BGA, RETRABALHO DE BGA ISOLAMENTO DOS COMPONENTES DA PLACA SERVE
TAMBÉM PARA FAZER SUBLIMAÇÃO TÉRMICA EM CANECAS, CAMISAS, TRANSFERS,SUBLIMAÇÃO
AZULEJOS, PRATOS. EXTREMAMENTE RESISTENTE À ALTAS TEMPERATURAS, SUPORTANDO ATÉ 500º
F.Utilização em impressoras 3D.</t>
  </si>
  <si>
    <t>Fita Kapton 50mm</t>
  </si>
  <si>
    <t>06 ITENS Limpa Contato Elétrico Spray Eletrônico Para Pc E Placas
Marca ORBI
Fabricante Orbi Quimica
Formato de venda Kit
Unidades por kit 6
Modelo Limpa Contatos
Descrição
Produto desenvolvido para limpeza de contatos elétricos e eletrônicos através de mistura com solventes
alifáticos. Apresenta excelente umectação dos componentes para total remoção de sujidades e
secagem rápida.
Como vantagens não provoca oxidação, possui alta rigidez elétrica, oferecendo maior segurança e
proteção ao usuário. Ideal também para limpeza de relês, controles remotos, computadores, máquinas
de escritórios, etc. Não ataca a maioria dos plásticos, borrachas, metais e tintas.</t>
  </si>
  <si>
    <t>Limpa Contato Elétrico Spray</t>
  </si>
  <si>
    <t>02 ITENS Descrição
MOCHILA West NEW VMB
Com velcros também no fundo da mochila , para melhor , segurança , evitando o equipamento se
misturar todo conforme o deslocamento do profissional.
TAMANHO: C36XL25XA50CM + CARRINHO
ALÇA DE MÃO E DE COSTAS - CARRINHO(POSSÍVEL RETIRADA TOTAL DO CARRINHO).
COMPARTIMENTO PARA NOTBOOK ATÉ 17", NA PARTE FRONTAL
COMPARTIMENTO FRONTAL PARA TRIPÉS
DIVISÓRIAS DESTACAVEIS, PARA MELHOR ACOMODAÇÃO DE EQUIPAMENTOS, CONFORME SUA
NECESSIDADE
POSSIBILITANDO A RETIRADA TOTAL DAS DIVISÓRIAS.
BOLSOS FRONTAIS PARA ACESSÓRIOS DIVERSOS
CONFECCIONADA EM NYLON 1200 E FORRO 70 E ESPUMA PACK DE 12MM(ESPUMA PACK =
PLASTICO)
GARANTIA DE 6 MESES DO FABRICANTE WESTBOLSAS</t>
  </si>
  <si>
    <t>Mochila West New Vmb Car Nikon Canon Sony Fuji C/ Rodas</t>
  </si>
  <si>
    <t>material laboratório celulares1</t>
  </si>
  <si>
    <t>01 ITEM Kit Estilete Precisão 16 Pçs Estojo Magnético Tipo Bisturi
Descrição
Kit Estilete Precisão 16 Pçs Estojo Magnético Tipo Bisturi
• ITEM INCLUSO NO PACOTE:
1 Kit Estilete Precisão 16 Pçs Estojo Magnético Tipo Bisturi
• FICHA TÉCNICA DO PRODUTO:
Possui 16 peças no total sendo:
13 lâminas de vários modelos,
2 cabos de alumínio com pontas antiderrapante,
1 cabo de alumínio revestido em PVC,
Estojo magnético para guardar com segurança.
Tamanho do estojo: 16 x 7 x 2 cm.</t>
  </si>
  <si>
    <t>Kit Estilete Precisão 16 Pçs Estojo Magnético Tipo Bisturi</t>
  </si>
  <si>
    <t>06 ITENS Limpa Pó Ar Comprimido Domline Spray 300ml Teclados Pcs
Descrição
O Ar Comprimido Limpa Pó DomLine foi desenvolvido para funcionar com alta pressão, promovendo
uma limpeza profunda através da remoção da poeira e de pequenas sujeiras em locais de difícil acesso.
Ideal para limpeza PCs, vídeo-games, teclados, PS4, Xbox, Nintendo, computadores, laptops, notebooks
entre outros.
MODO DE USAR
Pressione o jato do Limpa Pó DomLine nos locais a serem limpos, fazendo com que a sujeira saia. Não
use o produto com o tubo de cabeça para baixo.</t>
  </si>
  <si>
    <t>Limpa Pó Ar Comprimido Spray 300ml</t>
  </si>
  <si>
    <t>01 ITEM Kit Pincel Escova Esd Anti Estática Limpeza Pc Note Placa
Descrição
Kit Pinceis e Escovas Hikari!
Diversos tamanhos!!!
5 Pinceis anti estática
1 escovas anti estática
Para uso em placas eletrônicas;
Limpeza
Manuseio de fluxo e diversos outros fins;
Durável
Anti estática
Produto com qual</t>
  </si>
  <si>
    <t>Kit Pincel Escova Esd Anti Estática Limpeza</t>
  </si>
  <si>
    <t>Contratação de assinatura anual de acesso à ferramenta de pesquisas digital de pesquisa de preços - Banco de Preços</t>
  </si>
  <si>
    <t>Contratação de assinatura anual de acesso à ferramenta de pesquisas digital de pesquisa de preços -</t>
  </si>
  <si>
    <t>Ferramenta importantíssima para laudos de superfaturamento</t>
  </si>
  <si>
    <t>Audrey</t>
  </si>
  <si>
    <t>audrey.ajs@pf.gov.br</t>
  </si>
  <si>
    <t>Trena eletrônica a laser com capacidade de medição de pelo menos 50 metros de comprimento para realização de medições específicas em locais de crime..</t>
  </si>
  <si>
    <t>Trena eletrônica digital a laser.</t>
  </si>
  <si>
    <t>perícias</t>
  </si>
  <si>
    <t>João Fonseca</t>
  </si>
  <si>
    <t>fonseca.jrtgf@pf.gov.br</t>
  </si>
  <si>
    <t>Três (03) lanternas-holofotes LED para uso em locais de crime e perícias externas.</t>
  </si>
  <si>
    <t>Lanterna-Holofote LED portátil de grande luminância.</t>
  </si>
  <si>
    <t>perícias de local de crime</t>
  </si>
  <si>
    <t>João FOnseca</t>
  </si>
  <si>
    <t>Quatro (04) lanternas táticas LED de cabeça para uso em local de crime com mãos livres.</t>
  </si>
  <si>
    <t>Lanterna LED de cabeça</t>
  </si>
  <si>
    <t>Duas (02) provetas graduadas de 100 mL com tampa para teste de teor de álcool em gasolina, fabricadas na especificação do INMETRO.</t>
  </si>
  <si>
    <t>Vidraria tipo proveta graduada de 100 mL com tampa.</t>
  </si>
  <si>
    <t>perícias de química forense</t>
  </si>
  <si>
    <t>Maleta contendo densímetros, termômetro e provetas com certificado de calibração para análise de combustíveis (álcool, gasolina e diesel).</t>
  </si>
  <si>
    <t>Kit para Análise Básica de Combustíveis Automotivos</t>
  </si>
  <si>
    <t>03 (três) cartuchos de filtração de gás Helio para sistemas CG/EM compatíveis com o modelo Gas Clean Filter Agilent PartNo CP17973 do equipamento CG8890</t>
  </si>
  <si>
    <t>Cartucho de filtração de gás Hélio para sistemas CG/EM.</t>
  </si>
  <si>
    <t>laboratório química forense</t>
  </si>
  <si>
    <t>ÁLCOOL ISOPROPÍLICO 5 LITROS</t>
  </si>
  <si>
    <t>limpeza componentes metálicos</t>
  </si>
  <si>
    <t>Osvaldo Dalben</t>
  </si>
  <si>
    <t>dalben.odj@pf.gov.br</t>
  </si>
  <si>
    <t>LIMPA CONTATO ELETRÔNICO</t>
  </si>
  <si>
    <t>30 unidades - BATERIA NOBREAK 12v 7ah</t>
  </si>
  <si>
    <t>BATERIA NOBREAK 12v 7ah</t>
  </si>
  <si>
    <t>Equipamentos de perícia</t>
  </si>
  <si>
    <t>Trena de fita 30 metros.</t>
  </si>
  <si>
    <t>Trena de fita de 30 metros de comprimento para realização de medições específicas em locais de crime.</t>
  </si>
  <si>
    <t>Serviço de calibração INMETRO de vidrarias, pipetas e termômetros do LABQUIM/SETEC/BA</t>
  </si>
  <si>
    <t>Serviço de calibração INMETRO de vidrarias, pipetas e termômetros</t>
  </si>
  <si>
    <t>Serviço realizado pelo SENAI/CIMATEC para calibração de equipamentos de laboratório químico forense por método oficial do INMETRO.</t>
  </si>
  <si>
    <t>Sacos plásticos de variados tamanhos para embalagem de drogas e material questionado em geral.</t>
  </si>
  <si>
    <t>Sacos plásticos comuns de variados tamanhos.</t>
  </si>
  <si>
    <t>Perícias</t>
  </si>
  <si>
    <t>Duas (02) câmeras fotográficas digitais com baterias íon-lítio próprias</t>
  </si>
  <si>
    <t>Máquina fotográfica digital 16 megapixel com zoom óptico 10x (mínimo).</t>
  </si>
  <si>
    <t>Pericias</t>
  </si>
  <si>
    <t>1 Câmera Digital Coolpix W300 4k 16MP à prova d'água 2 Kit com 4 baterias recarregáveis AA - 2700 mAh - Elgin
2 Carregadores de baterias Duracell com 4 baterias AA 2500 mAh
1 Balança densimétrica com capacidade aproximada de 3kg
4 Smartphones resistentes à água para perícias de campo - Galaxy A52
1 Kit teste de ouro e prata - Minas Ouro
1 Caneta Presidium teste diamantes</t>
  </si>
  <si>
    <t>Equipamentos para perícia ambiental</t>
  </si>
  <si>
    <t>Perícias ambientais</t>
  </si>
  <si>
    <t>Aquisição de móveis planejados para laboratórios forenses.</t>
  </si>
  <si>
    <t>mobiliar laboratórios da sede reformada da SR/BA</t>
  </si>
  <si>
    <t>Fernando Pflug</t>
  </si>
  <si>
    <t>fernando.fpc@pf.gov.br</t>
  </si>
  <si>
    <t>Serviço de fornecimento de Gás Hélio 5.0. Serviço de Fornecimento de gás Argônio 5.0</t>
  </si>
  <si>
    <t>Serviço de fornecimento de gases</t>
  </si>
  <si>
    <t>operação do laboratório de química forense</t>
  </si>
  <si>
    <t>Serviço de fornecimento de nitrogênio Líquido</t>
  </si>
  <si>
    <t>laboratório de química forense</t>
  </si>
  <si>
    <t>Aquisição de 10 NOBREAKS de 5KVA</t>
  </si>
  <si>
    <t>Aquisiçãp de 5 NOBREAKS  de 10 kva para equipar as Salas Técnicas das Telemáticas nas Delegacias Descentralizadas da Bahia</t>
  </si>
  <si>
    <t>1- As unidades descentralizadas da Polícia Federal na Bahia não possuem recurso de GMG - Grupo Motor Gerador, equipamentos responsáveis por assumir cargas elétricas na ocorrência de falhas da energia comercial. 2- As unidades descentralizadas não possuem subestação própria recebem energia elétrica em baixa tensão.  3- As salas de Telemática das unidades descentralizadas não possuem nenhum tratamento/ proteção para surtos de tensão, bem como estão em circuitos elétricos apartados da rede elétrica dos imóveis.</t>
  </si>
  <si>
    <t>Sidney Alcântara Borges</t>
  </si>
  <si>
    <t>(71) 3254-4447</t>
  </si>
  <si>
    <t>sidney.sab@pf.gov.br</t>
  </si>
  <si>
    <t>Aquisição de Ultrabook - Docking Station - Monitor de Vídeo -  Suporte  para Ultrabook</t>
  </si>
  <si>
    <t>Aquisição 140 Ultrabooks, 140 Docking Stations, 140 Monitores de Vídeo e 150 Suportes para Ultrabooks.</t>
  </si>
  <si>
    <t>1. A estação de trabalho padrão para a Polícia Federal, definido pela DTI/PF, é composta por um Ultrabook, 01 Monitor de 24 Polegadas, 01 Docking Station e uma Base (Suporte) para Ultrabook. 2. A aquisição tem por objetivo corrigir a distorção entre o quantitativo de equipamentos e o número de servidores da Polícia Federal na Bahia.</t>
  </si>
  <si>
    <t>Aquisição de HD Externo de 14Tb.</t>
  </si>
  <si>
    <t>10 (Dez) HD's Externo de 14Tb.</t>
  </si>
  <si>
    <t>1. As unidades descentralizadas da Polícia Federal na Bahia não possuem estrutura de backup. 2. Necessidade de implementação de rotina de registro de Dados nas unidades para resgate de informações em caso de incidentes.</t>
  </si>
  <si>
    <t>Aquisição de Cabo UTP Cat 6 nas cores Vermelha e Azul.</t>
  </si>
  <si>
    <t>04 caixas de Cabo UTP CAT 6 Azul e 04 Caixas de Cabo UTP CAT 6 Vermelha</t>
  </si>
  <si>
    <t>Necessidade de manutenção na rede lógica e sistema VoIP nas unidades da PF na Bahia.</t>
  </si>
  <si>
    <t>Aquisisção de  Webcans para adaptar e compor novas estações de trabalho</t>
  </si>
  <si>
    <t>Aquisição de 140 webcans para adaptar e compor novas estações de trabalho</t>
  </si>
  <si>
    <t>1. Acessório necessário para adaptar estações de trabalho a situação de videoconferência. 2. Compor novas estações de trabalh.</t>
  </si>
  <si>
    <t>Aquisisção NOBREAKs de 1,4KVA</t>
  </si>
  <si>
    <t>Aquisição de 116 NOBREAKs de 1,4KVA para as estações de trabalho das unidades da Polícia Federal na Bahia.</t>
  </si>
  <si>
    <t>1. Prover proteção quanto a oscilações e quedas bruscas de tensão às estações de trabalho das unidades da PF na Bahia. 2. A rede estabilizada para o prédio em reforma da SR/PF/BA não comporta a proteção de todas as estações de trabalho.
3. Necessidade de mais 06 unidades para o SETEC
4. Necessidade de mais 10 unidades para a DPF/ILSBA</t>
  </si>
  <si>
    <t>Aquisisção de SWITCH</t>
  </si>
  <si>
    <t>SWITCHES para atualização do parque e ampliação da rede lógica das unidades da PF na Bahia.</t>
  </si>
  <si>
    <t xml:space="preserve">1. Os atuais equipamentos em uso nas unidades da Bahia já estão em final de cobertura de assistência técnica. 2. Além da atualização do parque os novos equipamentos devem abrigar com confiabilidade os serviços de VoIP, CFTV, Controle de Acesso e Automação na sede da Superintendência Regional da Bahia. </t>
  </si>
  <si>
    <t>Aquisição de Conector RJ45, Fita Isolante, Fita de Alta Fusão. Fita Dupla Face, Velcro Dupla Face e Abraçadeiras de Nylon</t>
  </si>
  <si>
    <t>Material diverso para manutenção em rede lógica, cabeamento estruturado e VoIP.</t>
  </si>
  <si>
    <t>Necessidade de manutenção corretiva/preventiva da rede lógica, cabeamento estruturado e sistema VoIP nas unidades da PF na Bahia.</t>
  </si>
  <si>
    <t>Aquisição de Teclado e Mouse</t>
  </si>
  <si>
    <t>140 Teclados USB e 140 Mouses USB.</t>
  </si>
  <si>
    <t>1. Teclados e mouses são dispositivos que têm uma vida útil relativamente baixa em razão do regime de utilização 2. O NTI/SRPF/BA e NUMAT/SELOG/SR/PF/BA não possuem estes itens em estoque
3. O quantitativo estimado visa equipar/repor estações de trabalho quando necessário</t>
  </si>
  <si>
    <t>Aquisição de Baterias recarregáveis 12V/18Ah, 9Ah e 7Ah</t>
  </si>
  <si>
    <t xml:space="preserve">26 baterias 12V 18Ah, 40 baterias 12V 9Ah e 40 baterias 12V 7 Ah </t>
  </si>
  <si>
    <t>1.Baterias estacionárias para NOBREAKs pelo seu regime de trabalho têm uma vida útil de 2 anos; 2. Aquiisição de baterias permite a recuperação do pleno funcionamento de NOBREAKs</t>
  </si>
  <si>
    <t>Aquisição de RELÓGIO DE PONTO BIOMÉTRICO</t>
  </si>
  <si>
    <t>08 - RELÓGIO DE PONTO BIOMÉTRICO</t>
  </si>
  <si>
    <t>Os relógios de instalados nas unidades da PF na Bahia são antigos e de forma recorrente vêm apresentando defeitos.</t>
  </si>
  <si>
    <t>Aquisição de HD EXTERNO DE 4Tb</t>
  </si>
  <si>
    <t>10 UNIDADES - HD EXTERNO DE 4Tb</t>
  </si>
  <si>
    <t>Armazenamento e transporte de dados.</t>
  </si>
  <si>
    <t>Aquisição de Filtro de Linha com 05 Tomadas Fase-Neutro-Terra.</t>
  </si>
  <si>
    <t>200 unidades de Filtro de Linha com 05 Tomadas Fase-Neutro-Terra.</t>
  </si>
  <si>
    <t>1- A estação de trabalho padrão da PF na Bahia é composta por um Ultrabook, dois monitores e uma Docking Ststation 2- Pelo fato de possuirem baterias internas os Ultrabooks dispensam a necessidade de utilização de nobreaks ou estabilizadores, sem o risco de perda de informações.
3- Os acessórios por sua vez necessitam serem energizados e por suportarem tensões entre 100 e 240V, dispensam o uso de de estabilizadores de tensão;
4- O projeto elétrico da SRBA prevÊ apenas dois pontos de tomadas por estação de trabalho.</t>
  </si>
  <si>
    <t>Aquisição de Maletas de Ferramenta para manutenção</t>
  </si>
  <si>
    <t>02 unidades de Maletas de Ferramenta para manutenção</t>
  </si>
  <si>
    <t>1- O NTI/SR/PF/BA é composto por 03 ATEs, 01 AADM e 01 PCF, todos com perfil técnico capazes de executar serviços relacionados as áreas de atuação do NTI,  informática, radiocomunicação, telefonia e elátrica. 2- Ferramental e instrumental são condição básica para prestação de um serviço técnico de qualidade.
3- O NTI/SR/PF/BA não possui instrumentos ou ferramentas adequados para realidade da necessidade da PF na Bahia.</t>
  </si>
  <si>
    <t>Aquisição de Analisador de Espectro, Wattímetro Analógico, Wattímetro Digital, Kit Conecores e Multímetro Digital</t>
  </si>
  <si>
    <t>Aquisição de Instrumental - 01 ANALISADOR DE ESPECTRO - 01 WATTÍMETRO ANÁLOGICO - 01 WATTÍMETRO DIGITAL - 01 KIT DE CONECTORES - 02 MULTÍMETROS DIGITAIS</t>
  </si>
  <si>
    <t>1.As atividades técnicas do NTI/SR/PF/BA envolvem tecnologias de radiocomunicação , informática e eletricidade. 2. Para uma atuação técnica dentro dos padrões e normas técnicas vigentes se faz necessário munir a equipe especializada do NTI/SR/PF/BA de recursos apropriados.</t>
  </si>
  <si>
    <t>Aquisição de Caixas de Som USB</t>
  </si>
  <si>
    <t>Aquisição de 100 unidades de Caixas de Som USB</t>
  </si>
  <si>
    <t>1. Necessário às atividades de vide conferência. 2. Existe uma demanda dos usuários da rede Pfnet.</t>
  </si>
  <si>
    <t>Aquisição de Headset USB</t>
  </si>
  <si>
    <t>Aquisição de 150 unidades de Headset USB</t>
  </si>
  <si>
    <t>Aquisição de Servidor de Rede</t>
  </si>
  <si>
    <t>Aquisição de 07 unidades de Servidores para Rede Lógica</t>
  </si>
  <si>
    <t>1.Os ervidores de rede das unidades da PF na Bahia estão em final de cobertura de assistência técnica contratual.. 2. A configuração existente não dispõe de redundância, o que aumenta a segurança da manutenção da informação armazenada.</t>
  </si>
  <si>
    <t>Aquisição de HD DELL para servidores  de rede.</t>
  </si>
  <si>
    <t>20 UNIDADES - HD DELL 6Tb 7.2KRPM NLSAS 12Gbps 512e 3,5 POL</t>
  </si>
  <si>
    <t>1.Ampliar os recursos computacionais dos SERVIDORES DE REDE(PROLIANT D36 e DELL POWER EDGE T320) em uso nas unidades da PF na Bahia. 2. A ampliação dos recursos destas máquinas permite a sua utilização em serviços menos sensíveis e sucetíveis a incidentes, mas que ampliam e melhoram o desempenho de toda rede lógica da unidade.</t>
  </si>
  <si>
    <t>CONSOLE KVM LCD 17 POL 1U</t>
  </si>
  <si>
    <t>Aquisição de 06 unidades de CONSOLE KVM LCD 17 POL 1U</t>
  </si>
  <si>
    <t>Equipar as salas de telemática da PF da Bahia com recursos que ampliem  a segurança da execução de manutenções,</t>
  </si>
  <si>
    <t>HD DELL 12Tb 7K RPM SAS 12Gbps 512e 3. POL</t>
  </si>
  <si>
    <t>Aquisição de 10 unidades de HD DELL 12Tb 7K RPM SAS 12Gbps 512e 3. POL</t>
  </si>
  <si>
    <t>1. Ampliar os recursos computacionais dos SERVIDORES DE REFDE (DELL POWER EDGE T320) em uso nas unidades da PF na Bahia. 2.A ampliação dos recursos destas máquinas permite a sua utilização em serviços menos sensíveis e sucetíveis a incidentes, mas que ampliam e melhoram o desempenho de toda rede lógica da unidade.</t>
  </si>
  <si>
    <t>MEMÓRIA DDR ECC 8Gb 1600MT/s (EDGE T320)</t>
  </si>
  <si>
    <t>20 unidades de MEMÓRIA DDR 3 ECC 8Gb 1600MT/s (EDGE T320)</t>
  </si>
  <si>
    <t>1. Ampliar os recursos computacionais dos servidores de rede em uso nas unidades da PF na Bahia. 2. .A ampliação dos recursos destas máquinas permite a sua utilização em serviços menos sensíveis e sucetíveis a incidentes, mas que ampliam e melhoram o desempenho de toda rede lógica da unidade.</t>
  </si>
  <si>
    <t xml:space="preserve">MEMÓRIA DDR 4 NVDIMM @2400MHz 8Gb </t>
  </si>
  <si>
    <t xml:space="preserve">Aquisição de 06 unidades de MEMÓRIA DDR 4 NVDIMM @2400MHz 8Gb </t>
  </si>
  <si>
    <t>1. Ampliar os recursos computacionais dos servidores de rede em uso nas unidades da PF na Bahia.  2. .A ampliação dos recursos destas máquinas permite a sua utilização em serviços menos sensíveis e sucetíveis a incidentes, mas que ampliam e melhoram o desempenho de toda rede lógica da unidade.</t>
  </si>
  <si>
    <t>Aquisição de PENDRIVES DE 64Gb e 128Gb.</t>
  </si>
  <si>
    <t>20 PENDRIVES DE 64Gb e 12 PENDRIVES DE 128Gb.</t>
  </si>
  <si>
    <t>1.Material necessário às atividades de manutenção e suporte em informática. 2. Para armazenamento e transporte de Imagens de instalações, drivers de diversos equipamentos e diversos modelos.</t>
  </si>
  <si>
    <t>Superintendência Reg. Pol. Federal - MG</t>
  </si>
  <si>
    <t>200350 – SUPERINTENDÊNCIA REGIONAL DA POLÍCIA FEDERAL - MG</t>
  </si>
  <si>
    <t>Construção da Delegacia de Juiz de Fora/MG</t>
  </si>
  <si>
    <t>Obra ja esta em andamento esta sendo informando apenas o valor a ser disponibilizado em 2023</t>
  </si>
  <si>
    <t>Construção, reforma, ampliação e estruturação das unidades da polícia federal, com a consequente aquisição de equipamentos e mobiliário necessários à operacionalização das unidades construídas, reformadas ou ampliadas, além de suas atualizações decorrentes, visando propiciar uma estrutura adequada para a atuação de excelência da Polícia Federal.</t>
  </si>
  <si>
    <t>0000 - Construção da Delegacia de Juiz de Fora/MG</t>
  </si>
  <si>
    <t>Renato José Lazary da Fonseca</t>
  </si>
  <si>
    <t>61 20248763</t>
  </si>
  <si>
    <t>renato.rjlf@pf.gov.br</t>
  </si>
  <si>
    <t>Construção da Superintendência da Polícia Federal em Minas Gerais/MG</t>
  </si>
  <si>
    <t>Construção de edificação com área em torno de 15.000 m2, dotada de moderna tecnologia, sistemas de controle e segurança orgânica, inclusive com aquisição de equipamentos e mobiliário necessários à operacionalização da unidade, além de suas atualizações decorrentes, visando propiciar uma estrutura adequada para atuação de excelência da polícia federal. O projeto será feito com base nas premissas de sustentabilidade, buscando maior eficiência e redução no custo de operação e manutenção da edificação.</t>
  </si>
  <si>
    <t>15WH - Construção da Superintendência Regional em Minas Gerais - 30108</t>
  </si>
  <si>
    <t>0000 - Construção da Superintendência Regional em Minas Gerais</t>
  </si>
  <si>
    <t>Material de consumo de informática para manutenção do parque tecnológico e assistência ao usuário e equipamento de monitoramento de rede.</t>
  </si>
  <si>
    <t>Material Consumo e equipamento de monitoramento de rede.</t>
  </si>
  <si>
    <t>Material de consumo para manutenção do parque tecnológico e estrutura de TIC da Polícia Federal em Minas Gerais. Equipamento de monitoramento de rede para adequação da estrutura lógica da rede da PF em Minas Gerais, para otimização dos fluxo de dados.</t>
  </si>
  <si>
    <t>Gilberto Pereira Landim</t>
  </si>
  <si>
    <t>(31) 3330-5114</t>
  </si>
  <si>
    <t>gilberto.gpl@pf.gov.br</t>
  </si>
  <si>
    <t>Trata-se de equipamentos e materiais necessários para atender as demandas das Delegacias Especializadas da PF feitas ao NID de maneira contínua e permanente.</t>
  </si>
  <si>
    <t>Equipamentos e materiais para manter o NID em funcionamento.</t>
  </si>
  <si>
    <t>Trata-se de equipamentos necessários para manter o NID em funcionamento e capaz de atender as demandas oriundas das Delegacias Especializadas da SR e do Interior do Estado. O setor tem necessidades específicas de equipamentos e insumos característicos das atividades que desempenha. O aumento da demanda, como perícias em notas falsas e drogas, nos últimos meses tem reduzido de forma acelerada os insumos deste Núcleo. Equipamentos fotográficos que são peça primária de trabalho em todas as fases de processos do setor, os quais foram adquiridos há mais de 9 anos, estão obsoletos, danificados e necessitam ser renovados.
Também existem necessidades de repor materiais dos laboratórios, EPIs específicos e mobiliário de laboratório.</t>
  </si>
  <si>
    <t>FLÁVIO ROBERTO DE MELO</t>
  </si>
  <si>
    <t>31 3330 5242'</t>
  </si>
  <si>
    <t>nid.drex.srmg@pf.gov.br</t>
  </si>
  <si>
    <t>Aquisição de material permanente e de manutenção para serviço de suporte ao usuário, telefonia e manutenção da infraestrutura de informática.</t>
  </si>
  <si>
    <t>Material permanente e de consumo</t>
  </si>
  <si>
    <t>Material permanente e de consumo essencial ao funcionamento da Polícia Federal em Minas Gerais, possibilitando a continuidade do atendimento ao público e prestação de serviço de segurança pública.</t>
  </si>
  <si>
    <t>Aquisição de equipamentos, materiais permanentes e de consumo para atendimento das solicitações de perícias dos diverso grupos de perícias do SETEC/SR/PF/MG. Os materiais de consumo são necessários para o desempenho das atividades periciais, quais sejam, os exames de mídia de armazenamento computacional. Os equipamentos e materiais permanentes são demandas dos grupos de perícias  os quais irão supri-los e aparelhá-los, proporcionando melhores condições para desenvolverem as suas atividades, favorecendo a obtenção de resultados mais efetivos com o objetivo de facilitar e viabilizar uma melhor execução das tarefas a eles destinadas.</t>
  </si>
  <si>
    <t>Equipamentos e materiais de consumo e permanentes</t>
  </si>
  <si>
    <t>As aquisições se fazem necessárias para dotar os grupos de perícias solicitantes dos equipamentos, materiais permanentes e de consumo os quais irão supri-los e aparelhá-los, proporcionando melhores condições para desenvolverem as suas atividades, favorecendo a obtenção de resultados mais efetivos com o objetivo de facilitar e viabilizar uma melhor execução das tarefas a eles destinadas.</t>
  </si>
  <si>
    <t>0000 - Desenvolvimento de Políticas de Segurança Pública, Prevenção e Enfrentamento à Criminalidade - Despesas Diversas</t>
  </si>
  <si>
    <t>Luciana Franco de Souza</t>
  </si>
  <si>
    <t>lucianafranco.lfs@pf.gov.br</t>
  </si>
  <si>
    <t>Aquisição de material de consumo para atendimento das necessidades das diversas unidades da SR/PF/MG.</t>
  </si>
  <si>
    <t>Material de consumo para atendimento das necessidades das diversas unidades da SR/PF/MG.</t>
  </si>
  <si>
    <t>Manter estoque de itens de almoxarifado para atender demandas das unidades na execução de suas rotinas.</t>
  </si>
  <si>
    <t>Christian Ribeiro Guimarães</t>
  </si>
  <si>
    <t>christian.crg@pf.gov.br</t>
  </si>
  <si>
    <t>Aquisição de mobiliário e equipamentos para atendimentos das demandas da SR/PF/MG e suas unidades.</t>
  </si>
  <si>
    <t>Mobiliário e equipamentos para atendimentos das demandas da SR/PF/MG e suas unidades.</t>
  </si>
  <si>
    <t>Substituir equipamentos com mais de 10 anos de uso e com baixa eficiência energética, bem como substituir aqueles com defeito e obsoletos. Também há a necessidade de investimentos para a adequação aos padrões de mobiliário estabelecidos pela PF e o atendimento das demandas decorrentes das ampliações nas unidades da SR/PF/MG, além de substituir aqueles com inservíveis.</t>
  </si>
  <si>
    <t>Aquisição de material de água mineral e gás para atendimento das necessidades da SR/PF/MG e unidades descentralizadas.</t>
  </si>
  <si>
    <t>Água mineral e gás para atendimento das necessidades da SR/PF/MG e unidades.</t>
  </si>
  <si>
    <t>Necessidade de fornecimento de água apropriada para consumo a todos os servidores, funcionários contratados e visitantes da SR/PF/MG, uma vez que não possuímos água tratada e bem como purificadores em todas as dependências. Nos casos das Delegacias de MOC/MG e GVS/MG ainda existem complicadores adicionais como o alto índice de calcário da água fornecida pela COPASA (MOC) que danifica equipamentos de filtragem e o comprometimento da qualidade da água fornecida pelo SAAE (GVS) com a contaminação do Rio Doce decorrente do rompimento das barragens em Mariana/MG. Há ainda na DPF/GVS/MG a necessidade de aquisição de gás de cozinha para disponibilizar café aos servidores, funcionários contratados e visitantes da DPF/GVS/MG.</t>
  </si>
  <si>
    <t>Superintendência Reg. Pol. Federal - ES</t>
  </si>
  <si>
    <t>200352 – SUPERINTENDÊNCIA REGIONAL DA POLÍCIA FEDERAL - ES</t>
  </si>
  <si>
    <t>Serviços diversos para atendimento ao canil</t>
  </si>
  <si>
    <t>Necessários à implementação do futuro Canil da SR/PF/ES.</t>
  </si>
  <si>
    <t>Flavio Mario Faustini Junior</t>
  </si>
  <si>
    <t>faustini.fmfj@pf.gov.br</t>
  </si>
  <si>
    <t>INTERNET WIFI</t>
  </si>
  <si>
    <t>Internet desvinculada da rede institucional</t>
  </si>
  <si>
    <t>Necessidade das investigações e de proteger a rede institucional</t>
  </si>
  <si>
    <t>Julyana avila ponzo</t>
  </si>
  <si>
    <t>27 30418227</t>
  </si>
  <si>
    <t>julyana.jap@pf.gov.br</t>
  </si>
  <si>
    <t>Equipamentos para as atividades de Polícia Marítima</t>
  </si>
  <si>
    <t>Equipamentos e materiais para as atividades desenvolvidas no NEPOM/DREX/SR/PF/ES.</t>
  </si>
  <si>
    <t xml:space="preserve">Os equipamentos de navegação são fundamentais para garantir a correta localização geográfica da embarcação, bem como estimar direção (rumo), distância percorrida (derrota), velocidade estimada, detecção e distância de alvos em condições de baixa visibilidade, essenciais à segurança da navegação e salvaguarda da vida humana no mar; A equipe do NEPOM/DREX/SR/PF/ES opera a maior parte do tempo exposta aos efeitos dos raios solares, inclusive aqueles classificados como ultravioleta (uv), ao tripular as embarcações da flotilha do sendo primordial a aquisição de equipamentos de proteção individual;
 Considerando que constantemente a equipe policial que tripula a flotilha do NEPOM/DREX/SR/PF/ES precisa visualizar alvos (embarcações) distantes de seu posicionamento, de modo a identificar suas atividades antes de aproximação e abordagem, justifica-se então a necessidade da aquisição do objeto deste procedimento administrativo, motivo pelo qual solicito autorização para iniciar o processo de aquisição de binóculos com estabilizador de imagem, com ampliação 10x30;Considerando a necessidade cotidiana de transporte de pequenas quantidades de combustível, tanto para reabastecimento emergencial da flotilha do NEPOM/DREX/SR/PF/ES quando há embarcações em operação quanto para realização de fainas de manutenção, e que tal transporte deve ser realizado através de recipiente testado e homologado pelo Inmetro, justifica-se então a necessidade da aquisição do objeto deste procedimento administrativo, motivo pelo qual solicito autorização para iniciar o processo de aquisição de galões de 50 litros  para transporte de combustível com selo de homologação do Inmetro. Atualmente há necessidade de aquisição dos eletrodomésticos, refrigerador e microondas, bem como de uma impressora colorida.
</t>
  </si>
  <si>
    <t>Mariel Côco De Laia</t>
  </si>
  <si>
    <t>27 30418168</t>
  </si>
  <si>
    <t>mariel.mcl@pf.gov.br</t>
  </si>
  <si>
    <t>Equipamentos de Segurança e Salvamento para realização de Atendimento Pré-Hospitalar (APH) policial, tratando-se de torniquete tático, selo de tórax (curativo oclusivo/ impermeável), gaze com agente hemostático, colar cervical, talas moldáveis, ataduras, etc.</t>
  </si>
  <si>
    <t>Equipamentos de Segurança e Salvamento para realização de Atendimento Pré-Hospitalar (APH) policial</t>
  </si>
  <si>
    <t xml:space="preserve">A Polícia Federal, conforme definido no art. 144 da Carta Magna, é órgão permanente que compõe a estrutura da Segurança Pública e tem o dever de fornecer aos cidadãos segurança efetiva e eficaz, sendo responsável pelas funções de polícia marítima, aeroportuária e de fronteiras e, com exclusividade, pela função de polícia judiciária da União, cabendo-lhe, entre outras atribuições, prevenir e reprimir tráfico ilícito de entorpecentes e drogas afins, o contrabando e o descaminho; apurar as infrações penais contra a ordem política ou social ou em detrimento de bens, serviços e interesses da União ou de suas entidades autárquicas e empresas públicas, assim como outras infrações cuja prática tenha repercussão interestadual ou internacional e exija repressão uniforme. Atualmente a Polícia Federal é uma instituição que goza de considerável credibilidade junto à população, sendo uma das principais referências positivas da ação estatal. Porém, a manutenção desses índices de aprovação e confiança passa, necessariamente, por medidas que possibilitem ao policial equipar-se com os equipamentos e uniformes adequados. Como resultado, tal medida propicia, além de segurança para a população no entorno da ação policial, referências positivas acerca das operações desencadeadas pela Instituição, sendo, por conseguinte, preponderante para o sucesso de suas atribuições legais e para o reforço da imagem da instituição junto aos cidadãos que são, na verdade, os grandes destinatários das políticas de segurança pública desenvolvidas pelo Governo Federal. A criminalidade, por outro lado, tem se tornado cada vez mais violenta e especializada, reagindo às ações policiais de forma agressiva e letal, além de atacar a sociedade da mesma forma, exigindo prepato e equipamento necessário para que o Policial Federal tenha condições de realizar o Atendimento Pré-Hospitalar efetivo. Nesta seara, o Primeiros Socorros na Atividade Policial (PSAP), matéria instituída na grade curricular da Academia Nacional de Polícia e de ensino e treinamento continuado para todos os policiais federais do país, preconiza o uso de equipamentos de socorro e salvamento para atuação, em regra, em eventos críticos ocorridos em ocorrências policiais em caso de necessidade de Atendimento Pré-Hospitalar. Os materiais são indispensáveis para manutenção da vida e da integridade física dos policiais envolvidos em eventos de injusta agressão ou acidentes. 
Este procedimento se prestará à aquisição de equipamentos e treinamento para permitir ao policial federal realizar um atendimento pré-hospitalar efetivo podendo resguardar a própria vida e especialmente de terceiros em caso de agressão ou acidente violento. Tecidas estas considerações, dos materiais adicionados, muitos não foram encontrados na pesquisa, mas trata-se de torniquete, selo de tórax, gaze com agente hemostático, colar cervical, talas moldáveis, ataduras, no campo de material, "Equipamentos de Segurança e Salvamento"
</t>
  </si>
  <si>
    <t>EULER MOTA ALVARENGA</t>
  </si>
  <si>
    <t>27 997335183</t>
  </si>
  <si>
    <t>alvarenga.ema@pf.gov.br</t>
  </si>
  <si>
    <t>roteador de internet wireless 4 antenas</t>
  </si>
  <si>
    <t>roteador de internet wireless</t>
  </si>
  <si>
    <t>Melhor uso da internet WI-FI em todas as salas da DPF/CIT/ES</t>
  </si>
  <si>
    <t>FLÁVIA SOUZA DE ALMEIDA BRANDÃO</t>
  </si>
  <si>
    <t>flaviasouza.fsa@pf.gov.br</t>
  </si>
  <si>
    <t>Aquisição de materiais de consumo ,que não se encontram no almoxarifado virtual, e permanente para atendimento das necessidades das diversas unidades da SR/PF/ES.</t>
  </si>
  <si>
    <t>Materiais de consumo e permanente</t>
  </si>
  <si>
    <t>Manter estoque de itens de almoxarifado para atender as demandas das unidade na execução de suas rotinas. e substituir equipamentos com mais de 10 anos de uso e com baixa eficiência energética, bem como substituir aqueles com defeito e obsoletos. Além de substituir aqueles com inservíveis.</t>
  </si>
  <si>
    <t>Robson Cypreste Carneiro</t>
  </si>
  <si>
    <t>robson.rcc@pf.gov.br</t>
  </si>
  <si>
    <t>Equipamentos operacionais para o Grupo Tático (GPI/DREX/SR/PF/ES)</t>
  </si>
  <si>
    <t xml:space="preserve">A Polícia Federal, conforme definido no art. 144 da Carta Magna, é órgão permanente que compõe a estrutura da Segurança Pública e tem o dever de fornecer aos cidadãos segurança efetiva e eficaz, sendo responsável pelas funções de polícia marítima, aeroportuária e de fronteiras e, com exclusividade, pela função de polícia judiciária da União, cabendo-lhe, entre outras atribuições, prevenir e reprimir tráfico ilícito de entorpecentes e drogas afins, o contrabando e o descaminho; apurar as infrações penais contra a ordem política ou social ou em detrimento de bens, serviços e interesses da União ou de suas entidades autárquicas e empresas públicas, assim como outras infrações cuja prática tenha repercussão interestadual ou internacional e exija repressão uniforme. Atualmente a Polícia Federal é uma instituição que goza de considerável credibilidade junto à população, sendo uma das principais referências positivas da ação estatal. Porém, a manutenção desses índices de aprovação e confiança passa, necessariamente, por medidas que possibilitem ao policial equipar-se com os equipamentos e uniformes adequados. Como resultado, tal medida propicia, além de segurança para a população no entorno da ação policial, referências positivas acerca das operações desencadeadas pela Instituição, sendo, por conseguinte, preponderante para o sucesso de suas atribuições legais e para o reforço da imagem da instituição junto aos cidadãos que são, na verdade, os grandes destinatários das políticas de segurança pública desenvolvidas pelo Governo Federal.  O GPI/DREX/SR/PF/ES e seus operadores integrados e capacitados  para operar como Grupo de Pronta Intervenção, (GPI) estão diretamente envolvidos nas operações policiais de risco diferenciado que exijam a utilização de armas, equipamentos e técnicas especiais, específicos e fundamentais à atuação do  GPI/DREX/SR/PF/ES, incluindo ações de primeira resposta em face de atentados terroristas, prédios públicos federais, atuar em ocorrência com reféns, no caso de autoridades federais nacionais e estrangeiras e carro tático nos comboios de segurança de dignitários classificados como de alto ou altíssimo risco, sem mencionar as atuações em ambiente noturno, que não dispondo de alguns dos itens do objeto dessa ata, o enfrentamento se torna impossível, sem por em risco a vida dos policiais e de outros. Como essas equipes devem permanecer em condições de pronto emprego com equipamentos e fardamentos padronizados e eficientes para que possa operar com o máximo de precisão e segurança. Este procedimento se prestará à aquisição de uniformes e equipamentos diversos para atendimento das necessidades dos operadores táticos lotados no GPI/DREX/SR/PF/ES. Tecidas estas considerações, trata-se de equipamentos gerais para equipar o grupo tático da SR/PF/ES, o Grupo de Pronta Intervenção (GPI), melhorando sua performance e a segurança nas operações de periculosidade diferenciada. Os materiais relacionados na contratação são: uniformes especiais como camisa de combate (combat shirt), e calça operacional com camuflagem e material específicos, luvas com proteção de corte e fogo, coturno de material e camuflagem específicos, capas de colete para utilização de placa balística de cerâmica (nível de proteção balística para projéteis de alta energia e velocidade), com sistema modular para acoplar equipamentos especiais e bolsões (porta carregadores, porta equipamentos, etc), capacete balístico tático com possibilidade de acoplagem de equipamentos diversos como óculos de visão noturna (OVN), abafadores eletrônicos, câmeras, etc);  aparelho de pontaria optrônico, comumente conhecido como "Mira Holográfica" para todas os fuzis do GPI, e material de Atendimento Pré-Hospitalar (APH) quais sejam torniquete, selo de tórax (curativo oclusivo/ impermeável), gaze com agente hemostático, talas moldáveis, mochila para socorrista, etc.
</t>
  </si>
  <si>
    <t>Recursos e serviços de TIC</t>
  </si>
  <si>
    <t>O Núcleo de Tecnologia da Informação da Superintendência da Polícia Federal do Espírito Santo (NTI/SR/PF/ES) é responsável por prover, implantar e operar os recursos e serviços de TIC em âmbito estadual, bem como oferecer suporte, prover recursos computacionais básicos necessários para a realização das atividades e interagir localmente com todos os usuários em suas respectivas unidades, de acordo as boas práticas e orientações publicadas pela DTI/PF. Desta forma, surgem inúmeras demandas de equipamentos e serviços de TIC, visando, entre outros: 
- Melhorar a qualidade dos recursos de TIC essenciais ao trabalho, diminuir os tempos de realização dos trabalhos melhorando as atividades de polícia judiciária, bem com a qualidade dos serviços públicos prestados e a satisfação dos cidadãos e estrangeiros que buscam os serviços da PF.
- Aumentar a produtividade dos trabalhos internos, bem como atender a outras necessidades que sejam melhor executadas com a utilização de equipamentos atualizados tecnologicamente e com garantia.
- Modernizar os equipamentos que atualmente se encontram obsoletos e em quantitativo inferior ao necessário para atender as demandas das unidades.
- Complementar o provimento de equipamentos para todos os servidores e demais colaboradores da PF, garantindo que a adequação às atividades de trabalho, que cada vez demandam mais recursos tecnológicos.
- Reduzir as interrupções e atrasos nos trabalhos por motivo de problemas em equipamentos básicos de TIC.</t>
  </si>
  <si>
    <t>RAPHAEL VITALI VIEIRA</t>
  </si>
  <si>
    <t>27 30418113</t>
  </si>
  <si>
    <t>vitali.rvv@pf.gov.br</t>
  </si>
  <si>
    <t>câmera fotográfica digital de alta resolução com zoom optico 60x</t>
  </si>
  <si>
    <t>câmera fotográfica digital de alta resolução</t>
  </si>
  <si>
    <t>auxiliar nas operações do setor de análise da DPF/CIT/ES</t>
  </si>
  <si>
    <t>28 33218814</t>
  </si>
  <si>
    <t>Material e infraestrutura para limpeza e manutenção de de armas e equipamentos táticos da SR/PF/ES e unidades do interior, quais sejam: 1) TANQUE PARA LIMPEZA DE PEÇAS METÁLICAS (ARMAS) - MARCON (OU OUTRA MARCA); 
2)MOTOCOMPRESSOR DE AR SCHULZ 8,5 CSI, 25 LITROS, 120 IBF/POL²; e 
3)Móvel em madeira em cor predominantemente cinza, nas seguintes características:
- Altura do móvel: 2,00 m
- Largura do móvel: 3,00 m
- Altura da Bancada: 1,00 m
- Largura da bancada: 3,00 m
- Profundidade da bancada: 0,80 m
- 02 luminárias tubulares de LED 40 W instaladas logo acima do quadro de ferramentas. (Área marrom claro do desenho).
- 02 áreas em madeira cor marrom claro para fixação das ferramentas, conforme o desenho.
- 01 compressor de ar com 2,0 HP e reservatório de 25 litros, instalado em compartimento com chave.
- 02 mangueiras para compressor de ar com 03 metros de comprimento cada.
- 02 bicos de limpeza para passar ar para compressor.
- 02 suportes tipo gancho ou similar para sustentar os bicos de ar.
- 02 placas pretas em E.V.A nas medida máxima de cada lado da bancada.
- Estante com 03 prateleiras no centro do móvel como consta no desenho.
- Tomada de interruptores para acionamento individual de cada uma das luzes,  do compressor de ar e uma tomada.
- 200 ganchos de fixação do tipo parafuso escápula tamanho 16 x 30
- Prateleira na parte inferior do balcão.
- Compartimento para instalação do compressor de ar, com sistema de ventilação por tela e isolamento acústico nas paredes feito com isopor ou similar.
- Sapatas reguláveis, para distanciamento entre madeira e solo.</t>
  </si>
  <si>
    <t>Material para limpeza e manutenção de de armas e equipamentos táticos da SR/PF/ES e unidades do inte</t>
  </si>
  <si>
    <t>Trata de demanda de aquisição de material permanente em razão de reforma em área do prédio da SR/PF/ES para receber sala e equipamentos referente ao GAT/DREX/SR/PF/ES (Gestor de Armamento e Equipamentos Táticos) e ao GPI/DREX/SR/PF/ES (Grupo de Pronta Intervenção). Basicamente trata-se de mobiliário para implantação de infraestrutura específica para cada setor que coexistirão neste novo ambiente oriundo da reforma da antiga carceiragem da SR/PF/ES.
Dentre as atribuições do antigo Gestor de Armamento e Equipamento Tático previstas na PORTARIA Nº 15.431-DG/PF, DE 18 DE AGOSTO DE 2021,  está a manutenção dos armamentos e equipamentos táticos da respectiva unidade descentralizada, conforme inciso IV do artigo 4º. Frisa-se que todos os armamentos da SR/PF/ES, inclusive armas longas, são de responsabilidade e custódia do GAT, exceto aquelas acauteladas aos servidores. Ora, sendo parte precípua da existência do setor, é inexorável a existência de estrutura com equipamentos para manutenção de armamentos emergencial e principalmente preventiva e periódica das armas de fogo e equipamentos desta descentralizada, que é inexistente no atual momento.  
Este procedimento se prestará à aquisição de equipamentos e materiais para atendimento das necessidades de manutenção dos armamentos e equipamentos táticos da SR/PF/ES, inclusive das demais delegacias descentralizadas do Estado, em especial, TANQUE PARA LIMPEZA DE PEÇAS METÁLICAS (ARMAS) e MOTOCOMPRESSOR DE AR e de BANCADA PARA LIMPEZA, MANUTENÇÃO DE ARMAMENTO E EQUIPAMENTO TÁTICO ALÉM DE GUARDA DE FERRAMENTAS e MATERIAIS UTILIZADOS. 
Tecidas estas considerações, solicita-se autorização para abertura de processo licitatório com vistas à realização de estudos técnicos, análise de riscos e pesquisa de mercado para definição das especificações técnicas, quantitativos e condições contratuais a embasarem o processo licitatório para aquisição desses itens. 
Informo que no campo Materiais/Serviços não foram encontrados a correlação exata dos materiais solicitados mas tratam-se de: TANQUE PARA LIMPEZA DE PEÇAS METÁLICAS (ARMAS) - MARCON (OU OUTRA MARCA); MOTOCOMPRESSOR DE AR SCHULZ 8,5 CSI, 25 LITROS, 120 IBF/POL² e  Móvel em madeira em cor predominantemente cinza, nas seguintes características: 
- Altura do móvel: 2,00 m 
- Largura do móvel: 3,00 m 
- Altura da Bancada: 1,00 m 
- Largura da bancada: 3,00 m 
- Profundidade da bancada: 0,80 m 
- 02 luminárias tubulares de LED 40 W instaladas logo acima do quadro de ferramentas. (Área marrom claro do desenho). 
- 02 áreas em madeira cor marrom claro para fixação das ferramentas, conforme o desenho. 
- 01 compressor de ar com 2,0 HP e reservatório de 25 litros, instalado em compartimento com chave. 
- 02 mangueiras para compressor de ar com 03 metros de comprimento cada. 
- 02 bicos de limpeza para passar ar para compressor. 
- 02 suportes tipo gancho ou similar para sustentar os bicos de ar. 
- 02 placas pretas em E.V.A nas medida máxima de cada lado da bancada. 
- Estante com 03 prateleiras no centro do móvel como consta no desenho. 
- Tomada de interruptores para acionamento individual de cada uma das luzes,  do compressor de ar e uma tomada. 
- 200 ganchos de fixação do tipo parafuso escápula tamanho 16 x 30 
- Prateleira na parte inferior do balcão. 
- Compartimento para instalação do compressor de ar, com sistema de ventilação por tela e isolamento acústico nas paredes feito com isopor ou similar. 
- Sapatas reguláveis, para distanciamento entre madeira e solo.</t>
  </si>
  <si>
    <t>KIT DE CÂMERAS DE SEGURANÇA FULL HD</t>
  </si>
  <si>
    <t>SEGURANÇA DAS ÁREAS INTERNAS DA DPF/CIT/ES</t>
  </si>
  <si>
    <t>Aquisição de equipamentos para registro e revelação de impressões digitais e de reagentes químicos para revelação de impressões digitais.</t>
  </si>
  <si>
    <t>Aquisição de equipamentos para registro e revelação de impressões digitais e de reagentes químicos.</t>
  </si>
  <si>
    <t xml:space="preserve">A proposta para aquisição de equipamentos para registro e revelação de impressões digitais vai ao encontro da necessidade iminente de adequar a capacidade estrutural do setor de equipar-se tecnologicamente a fim de obter resultados eficientes de atuação da Papiloscopia Forense na Polícia Federal, agindo em sintonia com o Planejamento Estratégico do Departamento. Os dispositivos vêm equipados com câmera, luzes e os filtros necessários para a obtenção do vestígio em alta resolução e exclui a necessidade de outro agente no processo. Tudo está reunido em um só equipamento no local do crime, e não restrito ao laboratório. Após a revelação da evidência é necessário que se obtenha o registro para a possível identificação do suspeito, um processo tão importante quanto o da revelação. Sem um bom registro, todo o trabalho realizado pela perícia na busca pela impressão papilar se mostra ineficaz. Para isso o investimento em tecnologias e ferramentas capazes de captar a imagem da melhor forma e a mais segura, sem correr o risco de alterar ou perder a evidência é de extrema importância. 
O método fotográfico de alta resolução aliado à iluminação específica se mostra ser o melhor para se obter o registro da evidencia. A luz UV, por exemplo, permite que em alguns casos a localização e registro fotográfico não seja necessário fazer a revelação química ou física, principalmente quando combinada com a luz infravermelha de onda longa. Nos casos em que a revelação química é determinante no processo, alguns estudos apontam que o método da incidência das luzes supracitadas permite uma melhor imagem, mesmo antes da adição de qualquer corante.  
Os equipamentos necessários para atender à necessidade de modernização deste NID, com o objetivo de melhorar os índices de produtividade do setor são 
Tablet multiespectral 4k para detecção e captura de impressões digitais latentes visíveis e invisíveis - 2 unidades - Valor (unitário): R$ 415.000,00 - Valor total: R$ 830.000,00
Estação de trabalho completa para detecção, captura e melhoramento de imagem de impressões digitais. O sistema é composto basicamente por câmera fotográfica, fonte de luz forense e computador com software específico - 1 unidade - Valor (unitário): R$ 2.000.000,00 - Valor total: R$ 2.000.000,00
Smartphone desenvolvido para detecção de impressões digitais com imagem micro e macro - 3 unidades - Valor (unitário): R$ 66.240,00 - Valor total: R$ 198.720,00
Capela ou câmara de vaporização de cianoacrilato - 1 unidade - Valor (unitário): R$ 400.000,00 - Valor total: R$ 400.000,00
Câmera DSLR (profissional) - 2 unidades - Valor (unitário): R$ 60.000,00 - Valor total: R$ 120.000,00
Lente Macro compatível com a câmera DSLR  - 2 unidades - Valor (unitário): R$ 15.000,00 - Valor total: R$ 30.000,00
Negastocópio - 1 unidade - Valor (unitário): R$ 513,43 - Valor total: R$ 513,43
Mesa estativa - 1 unidade - Valor (unitário): R$ 1.394,00 - Valor total: R$ 1.394,00
Equipamento de luz forense multiespectral portátil - 1 unidade - Valor (unitário): R$ 342.000,00 - Valor total: R$ 342.000,00
Os materiais de consumo necessários para a realização de perícia papiloscópica por este setor são: 
Amarelo Básico - 2 frascos de 500 ml - Valor (unitário): R$ 677,50 - Valor total: R$ 1.355,00
Nitrato de prata - 2 frascos de 240 ml - Valor (unitário): R$ 813,23 - Valor total: R$ 1.626,46
Ninidrina - 5 frascos de 340g - Valor (unitário): R$ 557,83 - Valor total: R$ 2.789,15
Ninidrina - 5 frascos de 113g- Valor (unitário): R$ 277,93 - Valor total: R$ 1.389,65
Reagente de pequenas partículas escuro - 2 frascos de 500 ml - Valor (unitário): R$ 822,47 - Valor total: R$ 1.644,94
Cianoacrilato - 20 frascos de 20g - Valor (unitário): R$ 161,17 - Valor total: R$ 3.223,40
Lupa - 8 unidades - Valor (unitário): R$ 295,03 - Valor total: R$ 2.360,24
Fita para decalque 5,1 cm x 9,1 m - 5 unidades - Valor (unitário): R$ 204,65 - Valor total: R$ 1.023,25
Fita para decalque 10,2 cm x 10,97 m - 5 unidades - Valor (unitário): R$ 318,33 - Valor total: R$ 1.591,65
Kit para impressões latentes - 7 unidades - Valor (unitário): R$ 2.635,67 - Valor total: R$ 18.449,69
Lanterna - 7 unidades - Valor (unitário): R$ 150,98 - Valor total: R$ 1.056,86
</t>
  </si>
  <si>
    <t>EDSON CARDOSO ROCHA</t>
  </si>
  <si>
    <t>27 30418368</t>
  </si>
  <si>
    <t>edson.ecr@pf.gov.br</t>
  </si>
  <si>
    <t>Demandas de compras e serviços para o Grupo de Perícias Documentoscópicas do SETEC/ES</t>
  </si>
  <si>
    <t>Demandas de compras e serviços para subsidiar a realização de perícias da área de Documentoscopia. Materiais: Item 1) Máquina de contar cédulas de baixo ruído com capacidade para pelo menos 600 cédulas, para realização de exames periciais em grande quantidade de cédulas</t>
  </si>
  <si>
    <t>Aurelio Amodei Junior</t>
  </si>
  <si>
    <t>27 999519348</t>
  </si>
  <si>
    <t>aurelio.aaj@pf.gov.br</t>
  </si>
  <si>
    <t>GPEL - Demandas de compras e serviços para o Grupo de Perícias de Engenharia Legal do SETEC/ES</t>
  </si>
  <si>
    <t>Demandas de compras e serviços para subsidiar a realização de perícias da área de Engenharia Legal. Serviços: Item 1) Manutenção e calibração da estação total Topcon GPT 7000i, para utilização nas perícias de Engenharia.</t>
  </si>
  <si>
    <t>GPCON - Demandas de compras e serviços para o Grupo de Perícias de Contabilidade do SETEC/ES</t>
  </si>
  <si>
    <t>Demandas de compras e serviços para subsidiar a realização de perícias da área de Contabilidade. Materiais: 
Item 1) Quatro (4) estações de trabalho (computador), com processador Ryzen 7/i7 ou superior, memória RAM de 16GB ou superior, e SSD de 240GB ou superior, para realização das perícias de contabilidade, em virtude de necessitar de um maior processamento para trabalhar com grande quantidade de dados. 
Item 2) Doze (12) monitores de 27 polegadas (três por Perito), para facilitar a visualização de planilhas e documentos durante a realização das perícias de contabilidade.</t>
  </si>
  <si>
    <t>GPEX - Demandas de compras e serviços para o Grupo de Perícias Externas (Local de Crime) do SETEC/ES</t>
  </si>
  <si>
    <t>Demandas de compras e serviços para subsidiar a realização de perícias da área de Perícias Externas (Local de Crime). Materiais: 
Item 1) Maleta de alumínio para ser utilizada pelo Perito quando do acionamento para atendimento de ocorrências de Local de Crime, com o objetivo de montar kits individuais para cada Perito deste Setor. 
Item 2) Lanternas para local de crime, para compor o kit de local de crime. 
Item 3) Câmera fotográfica para local de crime, para compor o kit. 
Item 4) Trena a laser com capacidade para 40 metros, para compor o kit.</t>
  </si>
  <si>
    <t>GPEM - Demandas de compras e serviços para o Grupo de Perícias Multidisciplinares do SETEC/ES</t>
  </si>
  <si>
    <t>Demandas de compras e serviços para subsidiar a realização de perícias de veículos. Materiais: 
Item 1) Diversos produtos químicos para utilização em perícias de veículos, como: Thinner, Desengripante, remover de tinta pastoso e em gel, limpa contatos spray, graxa azul, desoxidante. 
Item 2) Discos de lixa e suporte para os discos de lixa para esmerilhadeira, para perícias em veículos 
Item 3) Smartphone com capa protetora antiqueda e película de vidro 3D, para uso nos exames periciais em veículo (realização de fotografias). O smartphone e imprescindível para realização de fotografias de números de motor e câmbio, que geralmente ficam localizados em locais de pouco espaços, onde não se consegue realizar fotografias com câmeras convencionais, ainda que de pequeno porte. Neste tipo de fotografia o perito utiliza uma das mãos para segurar a lanterna com luz rasante e a outra para segurar o smartphone, sendo o disparo realizado por comando de voz. Atualmente uns dos peritos tem utilizado seu smartphone particular e isso tem contribuído para o aumento da produtividade.</t>
  </si>
  <si>
    <t>GPLAB - Demandas de compras e serviços para o Grupo de Perícias de Laboratório (Química Forense) do SETEC/ES</t>
  </si>
  <si>
    <t>GPLAB - Demandas de compras e serviços para o Grupo de Perícias de Laboratório (Química Forense) do</t>
  </si>
  <si>
    <t>Demandas de compras e serviços para subsidiar a realização de perícias da área de Laboratório (Química Forense) Materiais: 
Item 1) Materiais de consumo para operação do laboratório e manutenção de rotina de equipamentos (seringas, ponteiras plásticas, cartuchos para extração, frascos, vials, luvas nitrílicas). 
Item 2) Reagentes de consumo (produtos químicos) para operação do laboratório. 
Item 3) Duas (2) geladeira para armazenamento de reagentes sensíveis. 
Item 4) Dois (2) freezers com volume de mais de 500L para armazenamento de contraprovas volateis 
Item 5) Um (1) Aparelho de Banho de ultrassom com controle de aquecimento, volume minimo de 5L e dimensões do cesto interno superiore a 30cm X 20cm X 10cm - Para limpeza de vidraria e preparação de amostra " 
Item 6) 2 (duas) Pipeta automática de 2000 uL 
Item 7) "5 (cinco) Dosadores para frascos , 10ml" 
Item 8) 2 (dois) Termômetros com atuação minima entre -20 oC ate 100 oC 
Item 9) 1 (um) Cromatografo Gasoso acoplado ao Espectometro de Massas nos mesmos moldes do Porcesso SEI 08255.015914/2018-22 
Item 10) 1 (um) Carrinho plataforma para transporte de carga de 300kg 
Item 11) 1 (uma) Estufa elétrica de laboratório</t>
  </si>
  <si>
    <t>GPMA - Demandas de compras e serviços para o Grupo de Perícias de Meio Ambiente do SETEC/ES</t>
  </si>
  <si>
    <t>Demandas de compras e serviços para subsidiar a realização de perícias da área de Meio Ambiente. Materiais: 
Item 1) Máquinas fotográficas portáteis,  para a realização dos exames periciais tanto externos quanto de laboratório 
Item 2) Machado, para a realização dos exames periciais, principalmente relacionados a área florestal. 
Item 3) Motosserra elétrica, para a realização dos exames periciais, principalmente relacionados a área florestal. 
Item 4) Trado especial de uso florestal, utilizado para medir a idade e taxa de crescimento de árvores. Possibilidade de retirada de amostras para análises isotópicas. Permite a retirada de uma pequena amostra cilíndrica do tronco da árvore. 
Item 5) Quinze (15) limas para amolar ferramentas, e três (3) limas para amolar corrente de motosserra, para utilização com o machado e a motosserra elétrica.</t>
  </si>
  <si>
    <t>GPINF - Demandas de compras e serviços para Grupo de Perícias em Informática do SETEC/ES</t>
  </si>
  <si>
    <t>Demandas de compras e serviços para subsidiar a realização de perícias da área de Informática. Materiais: 
Item 1) Cinco (5) notebooks com processador mínimo i7 11800H, 32GB RAM, tela de 15", armazenamento NVMe de 1TB, para exames periciais/triagem em local de crime/integração com cluster para quebra de senhas e criptografia
Item 2) Dez (10) placas de vídeo dedicas para construção de um cluster para quebra de senhas/criptografia, com especificação mínimo chipset GeForce RTX 3090 OC 24GB GDDR6X ROG Strix 384-bit. 
Item 3) Dez (10) discos rígidos, capacidade mínima de 20TB, SAS, 7.200 rpm, 12Gb/s, para suprir as necessidades internas de armazenamento do GPINF (casos, mídias anexas a laudos etc). 
Item 4) Trinta (30) discos rígidos, capacidade mínima de 16TB, SATA, 7.200 rpm, 6Gb/s, para reposição e expansão do armazenamento interno das estações de trabalho para o armazenamento de imagens e processamento de casos. 
Item 5) Pendrives USB3, sendo: 500 unidades de 32GB, 300 unidades de 64GB, 200 unidades de 128GB e 100 unidades de 256GB. Para substituição das mídias óticas como meio de armazenamento dos anexos digitais dos laudos periciais da área. 
Item 6) Mídias óticas graváveis, sendo: 200 unidades de DVD Double Layer, e 300 unidade de Blu-ray Double Layer, para serem utilizadas como alternativa para a eventual falta de pendrives para a gravação de mídias anexas aos laudos da área.</t>
  </si>
  <si>
    <t>GPAEL - Demandas de compras e serviços para Grupo de Audiovisual e Eletrônicos do SETEC/ES</t>
  </si>
  <si>
    <t>Demandas de compras e serviços para subsidiar a realização de perícias da área de Audiovisual e Eletrônicos. Materiais: 
Item 1) Wattímetro de RF (rádio-frequência) digital, para perícias de radiotransmissores e radiocomunicadores. 
Item 2) Pastilhas para serem utilizadas com o wattímetro (item 1) de frequências e potências diferentes. 
Item 3) Adaptadores de formatos diferentes em RF 
Item 4) Cabos de RF com conectores distintos, para auxilio nas perícias. 
Item 5) Cabo HDMI para perícias em vídeo. 
Item 6) Placa de captura de vídeo HDMI para perícias em vídeo 
Item 7) Discos rígido para espelhamentos de discos questionados (a serem periciados), utilizados em perícias de vídeo. 
Item 8) Multímetro digital de precisão portátil, para utilização nas perícias de equipamentos eletrônicos. 
Item 9) Dois (2) notebooks com processador mínimo i7 11800H, 32GB RAM, tela de 15", armazenamento NVMe de 1TB, para exames periciais em campo de fotogrametria, entre outros. 
Serviços: 
Item 1) Serviço de reparo de Wattímetro de RF analógico Bird, pois o nosso se encontra com defeito intermitente.</t>
  </si>
  <si>
    <t>Coletes Plates Completos, Miras Holográficas EOTCH, Binóculo, Drone DJI MATRICE 300 completo,</t>
  </si>
  <si>
    <t>Equipamentos Taticos Operacionais</t>
  </si>
  <si>
    <t>Promover o incremento nas soluções de proteção e investigativas da Delegacia de Repressão a Entorpecente</t>
  </si>
  <si>
    <t>0000 - Prevenção e Repressão ao Tráfico Ilícito de Drogas e a Crimes Praticados contra Bens, Serviços e Interesses da União - Despesas Diversas</t>
  </si>
  <si>
    <t>ALDEMAR JOSE DE OLIVEIRA</t>
  </si>
  <si>
    <t>27 999931208</t>
  </si>
  <si>
    <t>aldemar.ajo@dpf.gov.br</t>
  </si>
  <si>
    <t>Equipamentos técnicos discretos de vigilância, filmagem e fotografia de alvos humanos, veículos e estabelecimentos comerciais e residenciais e de análise de material apreendido em investigações policiais.</t>
  </si>
  <si>
    <t>Equipamentos técnicos discretos de vigilância, filmagem e fotografia e de análise de material</t>
  </si>
  <si>
    <t>Necessidade de realizar vigilância, filmagem e fotografia de alvos humanos, veículos e estabelecimentos comerciais e residenciais em investigações policiais com melhor qualidade técnica almejando melhor apresentação de resultados a serem obtidos em diligências policiais nos Relatórios Policiais e Informações de Policia Judiciária a serem produzidos na DELEFAZ/DRCOR/SR/PF/ES; bem como de armazenamento temporário e portátil de dados extraídos de equipamentos telefônicos móveis e computadores apreendidos durante sua respectiva análise de conteúdo durante diligências policiais no curso de investigações realizadas pela DELEFAZ/DRCOR/SR/PF/ES.</t>
  </si>
  <si>
    <t>CRISTIANO MORAIS</t>
  </si>
  <si>
    <t>27 999819581</t>
  </si>
  <si>
    <t>cristiano.cm@pf.gov.br</t>
  </si>
  <si>
    <t>Aquisição de Materiais Permanentes</t>
  </si>
  <si>
    <t>Aquisição de mobiliário e equipamentos para atendimentos das demandas da SR/PF/ES e suas unidades.</t>
  </si>
  <si>
    <t>Substituir equipamentos com mais de 10 anos de uso e com baixa eficiência energética, bem como substituir aqueles com defeito e obsoletos. Também há a necessidade de investimentos para a adequação aos padrões de mobiliário estabelecidos pela PF e o atendimento das demandas decorrentes das ampliações nas unidades da SR/PF/ES, além de substituir aqueles com inservíveis. Por fim, aquisição do mobiliário para a área de convivência a ser implantada na área que foi inicialmente destinada a exploração comercial de um restaurante.</t>
  </si>
  <si>
    <t>ROBSON CYPRESTE CARNEIRO</t>
  </si>
  <si>
    <t>Aquisição de Materiais de Consumo</t>
  </si>
  <si>
    <t>Aquisição de material de consumo para atendimento das necessidades das diversas unidades da SR/PF/ES</t>
  </si>
  <si>
    <t>Manter o  estoque de itens de almoxarifado para atender demandas das unidades na execução de suas rotinas.</t>
  </si>
  <si>
    <t>Aquisição de câmera de inspeção (boroscópio) referência GIC 120 C Bosch</t>
  </si>
  <si>
    <t>Aquisição de equipamento para varredura, com possibilidade de registro e revelação de equipamentos maliciosos instalados ou outros elementos de escuta ou gravação</t>
  </si>
  <si>
    <t>Atender necessidades da IN 212-DG/PF, que estabelece procedimentos de investigação e localização de aparatos clandestinos de interceptação de áudio e vídeo</t>
  </si>
  <si>
    <t>FERNANDO PONATH</t>
  </si>
  <si>
    <t>27 30418348</t>
  </si>
  <si>
    <t>ponath.fp@pf.gov.br</t>
  </si>
  <si>
    <t>Aquisição de equipamentos para o Centro de Treinamento Operacional</t>
  </si>
  <si>
    <t>Aquisição de equipamento para academia em geral, como esteiras, estações de musculação, entre outros.</t>
  </si>
  <si>
    <t>Atender necessidades de treinamento continuado dos servidores, além de promover a melhoria do ambiente de trabalho.</t>
  </si>
  <si>
    <t>MARIA CLÁUDIA SCHIAVOLINI CORRÊA</t>
  </si>
  <si>
    <t>27 30418008</t>
  </si>
  <si>
    <t>claudia.mcsc@pf.gov.br</t>
  </si>
  <si>
    <t>Serviço de manutenção de elevadores da SR/PF/ES</t>
  </si>
  <si>
    <t>Manutenção de elevadores</t>
  </si>
  <si>
    <t>Atender às normas de segurança</t>
  </si>
  <si>
    <t>Monitoramento e rastreamento veicular</t>
  </si>
  <si>
    <t>Contratação de serviço para monitoramento e rastreamento das viaturas</t>
  </si>
  <si>
    <t>Gestão da frota</t>
  </si>
  <si>
    <t>SERVIÇOS (SEM MÃO DE OBRA EXCLUSIVA)</t>
  </si>
  <si>
    <t xml:space="preserve">Serviços de manutenção da frota </t>
  </si>
  <si>
    <t>Contratação de serviço para manutenção da frota de viaturas da SR/PF/ES</t>
  </si>
  <si>
    <t>Contratação de estagiários</t>
  </si>
  <si>
    <t>Contratação de mão de obra de estagiários</t>
  </si>
  <si>
    <t>Atender à necessidade de mão de obra especializada, além de promover a troca entre o ambiente acadêmico e a instituição</t>
  </si>
  <si>
    <t>Contratação de serviços de postagem</t>
  </si>
  <si>
    <t>Contratação de serviços da Empresa Brasileira de Correio e Telégrafos</t>
  </si>
  <si>
    <t>Atender à necessidades da SR/PF/ES e suas Delegacias Descentralizadas dos serviços de postagem.</t>
  </si>
  <si>
    <t>Superintendência Reg. Pol. Federal - RJ</t>
  </si>
  <si>
    <t>200356 - SUPERINTENDÊNCIA REGIONAL DA POLÍCIA FEDERAL - RJ</t>
  </si>
  <si>
    <t>Construção da Delegacia de Campos dos Goytacazes/RJ</t>
  </si>
  <si>
    <t>000Z - Construção da Delegacia de Campos dos Goytacazes/RJ</t>
  </si>
  <si>
    <t>Equipamentos de Gravação, filmagem, captação e transmissão de som, bandeiras e acessórios, papéis para impressão de certificados, eletrodomésticos, drones para gravações e filmagens.</t>
  </si>
  <si>
    <t>Equipamentos de gravação, transmissão e de eventos cerimoniais.</t>
  </si>
  <si>
    <t>Os objetos se destinam ao pleno funcionamento do Setor de Comunicação Social da Polícia Federal da SR/RJ, a fim de cumprir com as ações do calendário, assim como promover transparência na administração pública para a imprensa e para com a sociedade.</t>
  </si>
  <si>
    <t>Bruno de Almeida Horn</t>
  </si>
  <si>
    <t>bruno.bah@pf.gov.br</t>
  </si>
  <si>
    <t>Restruturação da rede de dados das unidades descentralizadas da PF no Estado do Rio de Janeiro (Niterói, Nova Iguaçu, Campos, Macaé, Angra dos Reis e Volta Redonda).</t>
  </si>
  <si>
    <t>Restruturação da rede de dados das unidades descentralizadas da PF no Estado do Rio de Janeiro.</t>
  </si>
  <si>
    <t>Projeto prioritário da SR/PF/RJ que visa reestruturar a rede de dados das Delegacias Descentralizadas da PF no Estado do Rio de Janeiro (Niterói, Nova Iguaçu, Campos, Macaé, Angra dos Reis e Volta Redonda). Devido à estrutura precária da rede de dados nas unidades mencionadas acima, é necessária a reformulação, de acordo com as novas tecnologias existentes no mercado. 
A execução proverá as unidades com um tráfego de dados mais rápido e confiável, bem como possibilitará a expansão da estrutura atual.</t>
  </si>
  <si>
    <t>MARCIO ROBERTO DE ANDRADE</t>
  </si>
  <si>
    <t>21 22034050</t>
  </si>
  <si>
    <t>sti.srrj@pf.gov.br</t>
  </si>
  <si>
    <t>Continuação do projeto de reestruturação de rede da SR/PF/RJ, com a troca do cabeamento interno das unidades.</t>
  </si>
  <si>
    <t>Continuação do projeto de restruturação de rede da SR/PF/RJ.</t>
  </si>
  <si>
    <t>Continuação do projeto de restruturação de rede da SR/PF/RJ, com a troca do cabeamento interno das unidades. Após a 1ª fase do projeto de restruturação da rede de dados, com a mudança das conexões entre as salas técnicas, bem como a mudança de cabeamento em áreas mais degradadas, é necessário executar o serviço de troca de cabeamento nas demais áreas.</t>
  </si>
  <si>
    <t>Contratação do serviço de manutenção do sistema de telefonia da SR/PF/RJ e unidades descentralizadas.</t>
  </si>
  <si>
    <t>Contratação do serviço de manutenção do sistema de telefonia da SR/PF/RJ e unidades descentralizadas</t>
  </si>
  <si>
    <t>Contratação do serviço de manutenção do sistema de telefonia da SR/PF/RJ e unidades descentralizadas. As centrais telefônicas atuais já não possuem a garantia contratual e, devido ao valor dos equipamentos, bem como à necessidade de manutenção das atividades da PF no Estado do Rio de Janeiro, faz premente a contratação do serviço indicado com empresa especializada.</t>
  </si>
  <si>
    <t>CONTRATAÇÃO DE EMPRESA PARA PROVER CURSO DE TREINAMENTO EM ALTURA PARA OS SERVIDORES DA ÁREA DE RÁDIO DO STI/SR/PF/RJ, QUE ATUAM NA MANUTENÇÃO DAS ANTENAS DO SISTEMA DE RADIOCOMUNICAÇÃO DA PF.</t>
  </si>
  <si>
    <t>CONTRATAÇÃO DE EMPRESA PARA PROVER CURSO DE TREINAMENTO EM ALTURA.</t>
  </si>
  <si>
    <t>CONTRATAÇÃO DE EMPRESA PARA PROVER CURSO DE TREINAMENTO EM ALTURA PARA OS SERVIDORES DA ÁREA DE RÁDIO DO STI/SR/PF/RJ, QUE ATUAM NA MANUTENÇÃO DAS ANTENAS DO SISTEMA DE RADIOCOMUNICAÇÃO DA PF. OS SERVIDORES QUE ATUAM NO NÚCLEO DE RÁDIO DO STI/SR/PF/RJ NECESSITAM DE CONSTANTE TREINAMENTO EM DIVERSAS ÁREAS, PRINCIPALMENTE NO QUE DIZ RESPEITO À SEGURANÇA DAS ATIVIDADES EXECUTADAS.</t>
  </si>
  <si>
    <t>CONTRATAÇÃO DE EMPRESA ESPECIALIZADA PARA PROVER A MANUTENÇÃO/CONFIGURAÇÃO DO SISTEMA DE CFTV DA SR/RJ E UNIDADES DESCENTRALIZADAS.</t>
  </si>
  <si>
    <t>CONTRATAÇÃO DE EMPRESA ESPECIALIZADA PARA PROVER A MANUTENÇÃO/CONFIGURAÇÃO DO SISTEMA DE CFTV.</t>
  </si>
  <si>
    <t>CONTRATAÇÃO DE EMPRESA ESPECIALIZADA PARA PROVER A MANUTENÇÃO/CONFIGURAÇÃO DO SISTEMA DE CFTV DA SR/RJ E UNIDADES DESCENTRALIZADAS. NECESSIDADE QUE O SISTEMA ESTEJA SEMPRE EM PERFEITO FUNCIONAMENTO, PARA CONTROLE DA SEGURANÇA ORGÂNICA DAS UNIDADES.</t>
  </si>
  <si>
    <t>CONTRATAÇÃO DE EMPRESA ESPECIALIZADA PARA PROVER A MANUTENÇÃO/CONFIGURAÇÃO DO SISTEMA DE CONTROLE DE ACESSO DA SR/PF/RJ.</t>
  </si>
  <si>
    <t>CONTRATAÇÃO DE EMPRESA ESPECIALIZADA PARA PROVER A MANUTENÇÃO/CONFIGURAÇÃO DO CONTROLE DE ACESSO.</t>
  </si>
  <si>
    <t>CONTRATAÇÃO DE EMPRESA ESPECIALIZADA PARA PROVER A MANUTENÇÃO/CONFIGURAÇÃO DO SISTEMA DE CONTROLE DE ACESSO DA SR/PF/RJ. NECESSIDADE DE MANTER O SISTEMA FUNCIONANDO PERFEITAMENTE, EVITANDO PROBLEMAS NA SEGURANÇA ORGÂNICA DESTA SUPERINTENDÊNCIA.</t>
  </si>
  <si>
    <t>CONTRATAÇÃO DE LINK DE INTERNET DE 1GBPS DEDICADO PARA INSTALAÇÃO NA SALA TÉCNICA DO STI/SR/PF/RJ. O LINK SERÁ INSTALADO CONFORME DIRETRIZES DA DTI/PF, PARA USO EM CONJUNTO COM O SD-WAN.</t>
  </si>
  <si>
    <t>CONTRATAÇÃO DE LINK DE INTERNET DE 1GBPS.</t>
  </si>
  <si>
    <t>CONTRATAÇÃO DE LINK DE INTERNET DE 1GBPS DEDICADO PARA INSTALAÇÃO NA SALA TÉCNICA DO STI/SR/PF/RJ. O LINK SERÁ INSTALADO CONFORME DIRETRIZES DA DTI/PF, PARA USO EM CONJUNTO COM O SD-WAN. DEMANDA FORMALIZADA PELA DTI/PF, PARA QUE AS UNIDADES REALIZEM A CONTRATAÇÃO, VISTO QUE NÃO HÁ A POSSIBILIDADE DE CONTRATAÇÃO NACIONAL NESTE MOMENTO.</t>
  </si>
  <si>
    <t>CONTRATAÇÃO DE EMPRESA ESPECIALIZADA PARA INSTALAÇÃO DE REDE SEM FIO NO 4 ANDAR DA SR/PF/RJ, PARA ATENDIMENTO DO STI/SR/PF/RJ E DO CCPI/SR/PF/RJ.</t>
  </si>
  <si>
    <t>CONTRATAÇÃO DE EMPRESA ESPECIALIZADA PARA INSTALAÇÃO DE REDE SEM FIO NO 4 ANDAR DA SR/PF/RJ.</t>
  </si>
  <si>
    <t>CONTRATAÇÃO DE EMPRESA ESPECIALIZADA PARA INSTALAÇÃO DE REDE SEM FIO NO 4 ANDAR DA SR/PF/RJ, PARA ATENDIMENTO DO STI/SR/PF/RJ E DO CCPI/SR/PF/RJ. COM A AQUISIÇÃO DO NOVO LINK DE INTERNET, FAZ-SE NECESSÁRIA A CONTRATAÇÃO DE EMPRESA PARA PROVER A INSTALAÇÃO DE EQUIPAMENTOS NECESSÁRIOS PARA A REDE SEM FIO NAS UNIDADES INDICADAS.</t>
  </si>
  <si>
    <t>CONTRATAÇÃO DE EMPRESA ESPECIALIZADA PARA ATENDIMENTO NA ÁREA DE TIC NAS UNIDADES DA PF NO ESTADO DO RIO DE JANEIRO (SERVICE DESK).</t>
  </si>
  <si>
    <t>CONTRATAÇÃO DE EMPRESA ESPECIALIZADA PARA ATENDIMENTO NA ÁREA DE TIC</t>
  </si>
  <si>
    <t>A CONTRATAÇÃO É NECESSÁRIA PARA MANUTENÇÃO DO ATENDIMENTO DE TIC EM TODAS AS UNIDADES DA PF NO ESTADO DO RIO DE JANEIRO.</t>
  </si>
  <si>
    <t>Aquisição de  servidores de alta capacidade de armazenamento e processamento, storage com alta capacidade de armazenamento, switches e nobreaks.</t>
  </si>
  <si>
    <t>Aquisição de  servidores de alta capacidade de armazenamento e processamento.</t>
  </si>
  <si>
    <t>No rol das atividades executadas pelo STI/SR/PF/RJ está o provimento, suporte e manutenção dos recursos computacionais básicos necessários para a realização das atividades da SR/PF/RJ. A Diretoria de Tecnologia da Informação e Inovação adota a política de contratação centralizada de bens comuns de TIC com o objetivo de registrar atas que oferecem tais recursos de forma padronizada para todas as unidades da PF no Brasil e reduzem custos em razão da escala da aquisição.
Ademais, faz-se necessária a adequação tecnologia para a leitura eficaz das massas de dados contidos nos dispositivos móveis e/ou em outros dispositivos, além dos dados enviados por empresas de telefonia e Internet, bem como o armazenamento adequado de tais dados, onde é de conhecimento comum que a unidades GISE e bases operacionais não contam com um número suficiente de tais dispositivos, acarretando assim o risco no armazenamento inadequado de informações relevantes as investigações ora em curso.</t>
  </si>
  <si>
    <t>Aquisição de switchs para o sistema de armazenamento.</t>
  </si>
  <si>
    <t>Aquisição de HDs para o sistema de armazenamento</t>
  </si>
  <si>
    <t>Aquisição de nobreaks para o sistema de armazenamento.</t>
  </si>
  <si>
    <t>AQUISIÇÃO DE COMPUTADORES DE ALTO DESEMPENHO, COMPUTADORES PARA ÁREAS DE ATENDIMENTO E ULTRABOOKS.</t>
  </si>
  <si>
    <t>AQUISIÇÃO DE COMPUTADORES DE ALTO DESEMPENHO,</t>
  </si>
  <si>
    <t>Conforme determinação da DTI/PF, a PF necessita de constante evolução dos equipamentos de TIC utilizados para a realização das atividades. No contexto, é necessária a troca do parque computacional conforme períodos determinados.</t>
  </si>
  <si>
    <t>AQUISIÇÃO DE COMPUTADORES PARA ÁREAS DE ATENDIMENTO.</t>
  </si>
  <si>
    <t>AQUISIÇÃO DE ULTRABOOKS.</t>
  </si>
  <si>
    <t>AQUISIÇÃO DE EQUIPAMENTOS DE DISTRIBUIÇÃO DE REDE (SWITCHS E MÓDULOS DE FIBRA)</t>
  </si>
  <si>
    <t>AQUISIÇÃO DE EQUIPAMENTOS DE DISTRIBUIÇÃO DE REDE (SWITCHS)</t>
  </si>
  <si>
    <t>Em continuidade ao processo de expansão e melhorias na rede de dados da PF no Estado do Rio de Janeiro, há a necessidade de aquisição de novos equipamentos de distribuição, como switchs e módulos de fibra.</t>
  </si>
  <si>
    <t>AQUISIÇÃO DE EQUIPAMENTOS DE DISTRIBUIÇÃO DE REDE (MÓDULOS DE FIBRA)</t>
  </si>
  <si>
    <t>AQUISIÇÃO DE NOBREAKS E ESTABILIZADORES.</t>
  </si>
  <si>
    <t>AQUISIÇÃO DE NOBREAKS.</t>
  </si>
  <si>
    <t>Como a PF no Estado do Rio de Janeiro não possui rede estabilizada em algumas unidades, é necessária a aquisição de estabilizadores de tensão. A aquisição de nobreaks é devida para áreas que necessitam de alimentação ininterrupta em computadores (áreas de análise, perícia,...).</t>
  </si>
  <si>
    <t>AQUISIÇÃO DE ESTABILIZADORES.</t>
  </si>
  <si>
    <t>AQUISIÇÃO DE MONITORES DE VÍDEO, SUPORTES PARA NOTEBOOKS E DOCK STATION PARA USO NO KIT DE USO DO ULTRABOOK COMO ESTAÇÃO DE TRABALHO.</t>
  </si>
  <si>
    <t>AQUISIÇÃO DE MONITORES DE VÍDEO.</t>
  </si>
  <si>
    <t>Considerando que o kit para uso do ultrabook como estação de trabalho é o equipamento padrão para servidores da POLÍCIA FEDERAL, é necessária a aquisição de novos equipamentos, para que possam ser realizadas novas instalações, bem como equipamentos anteriores defeituosos possam ser substituídos.</t>
  </si>
  <si>
    <t>AQUISIÇÃO DE SUPORTES PARA NOTEBOOKS.</t>
  </si>
  <si>
    <t>AQUISIÇÃO DE DOCK STATION.</t>
  </si>
  <si>
    <t>AQUISIÇÃO DE CAMERAS PARA O SISTEMA DE CFTV DA SR/RJ E UNIDADES DESCENTRALIZADAS</t>
  </si>
  <si>
    <t>O sistema de CFTV da SR/PF/RJ é gerenciado de forma centralizada e existe a necessidade de expansão do número de câmeras na SR/PF/RJ, bem como iniciar o processo de instalação do sistema nas unidades descentralizadas da PF no Estado do Rio de Janeiro.</t>
  </si>
  <si>
    <t>AQUISIÇÃO DE TELEFONES IP.</t>
  </si>
  <si>
    <t>A retirada de aparelhos analógicos de telefonia e o uso de telefonia IP em 100% das unidades da PF no Estado do Rio de Janeiro acarretou a necessidade de aquisição de novos aparelhos de telefonia IP, conforme características das Centrais Telefônicas instaladas.</t>
  </si>
  <si>
    <t>AQUISIÇÃO DE SUPRIMENTOS PARA IMPRESSORAS.</t>
  </si>
  <si>
    <t>De acordo com os equipamentos instalados nas unidades da PF no Estado do Rio de Janeiro, há a necessidade de aquisição de suprimentos, visando o funcionamento pleno e a manutenção das atividades exercidas pela Polícia Federal.</t>
  </si>
  <si>
    <t>AQUISIÇÃO DE MATERIAL DE CONSUMO PARA USO NA ÁREA DE TIC DA SR/PF/RJ</t>
  </si>
  <si>
    <t>Os materiais relacionados na presente aquisição são necessários para que sejam efetivadas substituições de equipamentos defeituosos, bem como a instalação de novos itens nas unidades da PF no Estado do Rio de Janeiro.</t>
  </si>
  <si>
    <t>AQUISIÇÃO DE EQUIPAMENTOS E ARTIGOS DE LABORATÓRIO PARA O NID/DREX/SR/PF/RJ</t>
  </si>
  <si>
    <t>KIT DE LUZES PERICIAIS</t>
  </si>
  <si>
    <t>As ALS normalmente são usadas em investigação de cena do crime para identificar várias formas de provas. Fluidos fisiológicos (sêmen, urina e saliva) podem ser identificados por meio das propriedades fluorescentes naturais que utilizam a luz UV. Itens como fragmentos de osso e dentes podem ser expostos à luz azul (455 nm) com o uso de um filtro de isolamento laranja e podem ser separados do plano de fundo para facilitar a recuperação. Outras luzes podem ser usadas para a revelação de impressões latentes. Seja usando revelação química como o DFO (1,8-Diazafl uoreno-9-Um), cianoacrilato com amarelo básico ou espanação com pós fluorescentes, a luz azul (de 450 nm a 470 nm) com o filtro de isolamento apropriado possibilita ao investigador a captura de provas reais com pouca interferência da luz, do plano de fundo ou de outros fatores de mascaramento. As ALS da SIRCHIE tiram as provas do escuro e conferem a elas uma nova luz.</t>
  </si>
  <si>
    <t>JOSE RAUL DE MORAES</t>
  </si>
  <si>
    <t>2024-8132</t>
  </si>
  <si>
    <t>renato.rr@pf.gov.br</t>
  </si>
  <si>
    <t>AQUISIÇÃO DE MATERIAIS DE CONSUMO PARA O NUMAT</t>
  </si>
  <si>
    <t>MATERIAIS DE CONSUMO</t>
  </si>
  <si>
    <t>Trata-se de setor de distribuição de materiais, em que foi realizada estimativa do custo conforme tabela de valores com um acréscimo de  + ou - 10% e com a classificação do nosso e-log e a adaptação para a classificação do DFD.</t>
  </si>
  <si>
    <t>ALANDRO MARTINS LIMA</t>
  </si>
  <si>
    <t>CAMARA DE DEPOSIÇÃO DE VAPORES METÁLICOS (VACCUM METALIC DEPOSITION)</t>
  </si>
  <si>
    <t>As técnicas de vaporização para localizar e revelar marcas de impressões digitais consistem em fumegar substâncias químicas sobre os objetos periciados, de forma que essas substâncias possam depositar-se preferencialmente sobre os vestígios papilares.. O equipamento utilizado para VMD pode se adquirido dentre diversos fabricantes, basicamente é constituído por uma câmara com janela para visualizar o processo de deposição, deve ser capaz de gerar pressão de alto vácuo (&lt;3×10-4mbar) e temperaturas de ponto de fusão de ouro, zinco e prata. Também deve conter sistema de resfriamento para condensar vapor de água e outros contaminantes extraídos pelo sistema de vácuo e reduzir o tempo de bombeamento entre os ciclos.</t>
  </si>
  <si>
    <t>AQUISIÇÃO DE EQUIPAMENTOS E ARTIGOS DE LABORATÓRIO</t>
  </si>
  <si>
    <t>O uso do equipamento propõem um novo fluxo de trabalho de processamento sequencial que não impede a sequência de fluorescência convencional amplamente adotada, mas permite que a imagem LWUVR seja conduzida de uma maneira que sirva para beneficiar a sequência e, idealmente, economizar tempo durante o processo, exame e tratamento de evidências. Descrição sucinta do objeto: REFLETOR DUPLO UV/IR DE ONDA LONGA PARA DETECÇÃO E FOTOGRAFIA DE IMPRESSÕES PAPILARES E SISTEMA DE IMAGEM PARA DETECÇÃO, CAPTURA E APRIMORAMENTO DE IMPRESSÃO DIGITAL .(Estação DCS5)</t>
  </si>
  <si>
    <t>SISTEMA DE REVELAÇÃO DE IMPRESSÕES DIGITAIS LATENTES SOBRE SUPERFICIES METÁLICAS (CARTUCHOS) - SISTEMA RECOVER</t>
  </si>
  <si>
    <t>Usando técnicas tradicionais de desenvolvimento, as chances de localizar uma marca de dedo utilizável em um invólucro de bala disparada são tão baixos que muitos laboratórios forenses de impressões digitais abandonaram o prática de examinar completamente esse tipo de evidência. Agora, graças à reação química única do RECOVER LFT processo, é possível desenvolver marcas de dedos de alta qualidade em cartuchos de munição disparada.</t>
  </si>
  <si>
    <t>SISTEMA DE IMAGEM PARA A DETECÇÃO, CAPTURA E APRIMORAMENTO DE IMPRESSÃO DIGITAL - MLD-PRO</t>
  </si>
  <si>
    <t>O dispositivo acima mencionados , usa a mesma tecnologia de fotografia e filmagem através de ondas luminosas, e trabalha numa região mais ampla do espectro luminoso, abrangendo a região do UV (ultravioleta) e IR (infravermelho). A proposta para aquisição no presente documento vai ao encontro da necessidade iminente de adequar a capacidade estrutural do setor de equipar-se tecnologicamente a fim de obter resultados eficientes de atuação da Papiloscopia Forense na Polícia Federal, agindo em sintonia com o Planejamento Estratégico do Departamento.</t>
  </si>
  <si>
    <t>AQUISIÇÃO DE EQUIPAMENTOS PARA REFRIGERAÇÃO PARA O NUMAT</t>
  </si>
  <si>
    <t>AQUISIÇÃO DE BEBEDOURO</t>
  </si>
  <si>
    <t>Solicitação de aquisição de bebedouros.</t>
  </si>
  <si>
    <t>AQUISIÇÃO DE EQUIPAMENTO FOTOGRÁFICO E ACESSÓRIOS PARA O NID/DREX</t>
  </si>
  <si>
    <t>AQUISIÇÃO DE EQUIPAMENTO FOTOGRÁFICO E ACESSÓRIOS</t>
  </si>
  <si>
    <t>Solicitação de aquisição de equipamentos fotográficos para execução das atividades inerentes ao NID-DREX-SR-PF-RJ</t>
  </si>
  <si>
    <t>Superintendência Reg. Pol. Federal - AL</t>
  </si>
  <si>
    <t>200358 – SUPERINTENDÊNCIA REGIONAL DA POLÍCIA FEDERAL - AL</t>
  </si>
  <si>
    <t>AQUISIÇÃO DE MATERIAL DE CONSUMO PARA ATENDER DEMANDA DA SR/PF/AL, BEM COMO A AQUISIÇÃO DE ALGUNS BENS PERMANENTES.</t>
  </si>
  <si>
    <t>aQUISIÇÃO DE MATERIAL DE CONSUMO E PERMANENTE</t>
  </si>
  <si>
    <t>Atender as demandas de materiais de consumo da SR/PF/AL</t>
  </si>
  <si>
    <t>LEONARDO PEDROSA PINHEIRO</t>
  </si>
  <si>
    <t>82 999085719</t>
  </si>
  <si>
    <t>leonardo.lpp@dpf.gov.br</t>
  </si>
  <si>
    <t>AQUISIÇÃO DE MATERIAL PERMANENTE E DE CONSUMO PARA ATENDER DEMANDA DA SR/PF/AL.</t>
  </si>
  <si>
    <t>MATERIAL DE CONSUMO E PERMANENTE</t>
  </si>
  <si>
    <t>ATENDER AS DEMANDAS ESTABELECIDAS NO DFD 03/2022 DO NUMAT/SELOG/SR/PF/AL</t>
  </si>
  <si>
    <t>(82) 99908-5719</t>
  </si>
  <si>
    <t>leonardo.lpp@pf.gov.br</t>
  </si>
  <si>
    <t>Acessórios para treinamento</t>
  </si>
  <si>
    <t>Cumprimento da legislação de treinamento dos policiais federais.</t>
  </si>
  <si>
    <t>PAULO ELIAS BEDRAN JÚNIOR</t>
  </si>
  <si>
    <t>82 32166802</t>
  </si>
  <si>
    <t>paulo.pebj@dpf.gov.br</t>
  </si>
  <si>
    <t>Aeronaves teleguiadas</t>
  </si>
  <si>
    <t>Tendo em vista as operações de inteligência para levantamentos de dados, em muitos casos, torna-se necessários imagens aéreas e a utilização de um drone facilitaria a obtenção destes, minimizando o risco de identificação dos policiais ou veículos usados em investigações.</t>
  </si>
  <si>
    <t>MARY CLAUDIA TORRES HABERMACHER</t>
  </si>
  <si>
    <t>82 32166750</t>
  </si>
  <si>
    <t>mary.mcth@dpf.gov.br</t>
  </si>
  <si>
    <t>Acessórios para treinamento de armamento</t>
  </si>
  <si>
    <t>Necessidade de utilizar em treinamentos de entradas táticas e simular operações em ambientes confinados e necessidade de utilizar em treinamentos táticos e entrada em residências.</t>
  </si>
  <si>
    <t>ELIAS DE MENDONCA BRITO</t>
  </si>
  <si>
    <t>82 32166797</t>
  </si>
  <si>
    <t>elias.emb@pf.gov.br</t>
  </si>
  <si>
    <t>Artigos para escritório</t>
  </si>
  <si>
    <t>Fitas de rotulador para a máquina brother em uso constante neste setor de inteligência</t>
  </si>
  <si>
    <t>Em razão do processo de digitalização dos documentos físicos, em sua maioria classificados com grau de sigilo, bem como em atendimento às normas de reciclagem/descarte de materiais. Ainda, pela natureza da atividade de escritório/secretaria, havendo necessidade de horas em posição sentada, faz-se necessária a utilização de equipamentos ergonômicos.
Acrescenta-se a necessidade de equipar a copa da SR/PF/AL.</t>
  </si>
  <si>
    <t>MANOELA DA SILVA OLIVEIRA</t>
  </si>
  <si>
    <t>82 32166730</t>
  </si>
  <si>
    <t>manoela.mso@pf.gov.br</t>
  </si>
  <si>
    <t>Cutelaria e talheres</t>
  </si>
  <si>
    <t>Em razão do processo de digitalização dos documentos físicos, em sua maioria classificados com grau de sigilo, bem como em atendimento às normas de reciclagem/descarte de materiais. inda, pela natureza da atividade de escritório/secretaria, havendo necessidade de horas em posição sentada, faz-se necessária a utilização de equipamentos ergonômicos. Acrescenta-se a necessidade de equipar a copa da SR/PF/AL.</t>
  </si>
  <si>
    <t>Armários e estantes</t>
  </si>
  <si>
    <t>O MATERIAL DESCRITO SERÁ ESSENCIAL PARA O BOM  DESEMPENHO DAS ATIVIDADES DA DELECOR/SR/PF/AL</t>
  </si>
  <si>
    <t>LUCIANA MEIRELLES BARBOSA</t>
  </si>
  <si>
    <t>82 32166822</t>
  </si>
  <si>
    <t>barbosa.lmb@pf.gov.br</t>
  </si>
  <si>
    <t>Equipamento de ar condicionado</t>
  </si>
  <si>
    <t>O MATERIAL DESCRITO SERÁ ESSENCIAL PARA O BOM  DESEMPENHO DAS ATIVIDADES DA DELECOR/SR/PF/AL.</t>
  </si>
  <si>
    <t>AQUISIÇÃO DE ARMÁRIO, MATERIAL MADEIRA COM ESPESSURA MÍNIMA DE 20 MM, TIPO ALTO, QUANTIDADE PORTAS 2, TIPO PORTAS BANDEIRA SEM PUXADORES, ABERTURA INDEPENDENTE, BOR, TIPO FECHAMENTO PORTAS COM FECHADURA, ACABAMENTO SUPERFICIAL LAMINADO MELAMÍNICO TEXTURIZADO FOSCO ALTA PRES  -, COR CINZA-ARGILA, ALTURA 160, LARGURA 80, CARACTERÍSTICAS ADICIONAIS 2 PÉS DESLIZANTES NA TRASEIRA E 2 NIVELADORES   NA, QUANTIDADE PRATELEIRAS 8(1 FIXA E 3 REGULÁVEIS) DE 20 A 25MM DE ESPESSURA PARA ORGANIZAÇÃO DOS MATERIAIS EM LABORATÓRIO.</t>
  </si>
  <si>
    <t>JULIUS NOVAIS BOMFIM</t>
  </si>
  <si>
    <t>82 32166746</t>
  </si>
  <si>
    <t>julius.jnb@dpf.gov.br</t>
  </si>
  <si>
    <t>Equipamento fotográfico e acessórios</t>
  </si>
  <si>
    <t>Armas de fogo de calibre até 120mm</t>
  </si>
  <si>
    <t>Artigos de plástico</t>
  </si>
  <si>
    <t>O Depósito de materiais apreendidos é um local sensível, pois é onde se mantém acauteladas as apreensões e se preserva a cadeia de custódia, por isso a necessidade de equipá-lo com mais Câmeras (interna e na porta de acesso). Também é um setor que para haja efetividade no trabalho, requer-se essencialmente organização, por isso a necessidade de equipar com caixas e engradados plásticos.     O NUCART também é um setor sensível, que acautela provisoriamente materiais de operação, antes da entrada no Depósito, local de arquivo de procedimentos, alguns sigilosos, que requer um controle de entrada e saída de pessoal, com a necessidade de acesso via fechadura digital. Para melhor organização de arquivos, sentimos a necessidade de um armário para arquivo deslizante, a fim de guardar pastas suspensas ordeiramente.</t>
  </si>
  <si>
    <t>PATRICIA FERREIRA SARAIVA</t>
  </si>
  <si>
    <t>82 32166824</t>
  </si>
  <si>
    <t>patriciasaraiva.pfs@dpf.gov.br</t>
  </si>
  <si>
    <t>Caixas, caixotes e engradados</t>
  </si>
  <si>
    <t>82-32166824</t>
  </si>
  <si>
    <t>Equipamento para projeção fotográfica</t>
  </si>
  <si>
    <t>Suprir necessidades da Unidade com equipamentos de TIC.</t>
  </si>
  <si>
    <t>GUSTAVO FERNANDES ARAUJO</t>
  </si>
  <si>
    <t>82 32166749</t>
  </si>
  <si>
    <t>gustavo.gfa@pf.gov.br</t>
  </si>
  <si>
    <t>Câmaras cinematográficas</t>
  </si>
  <si>
    <t>Equipamentos diversos para comunicações</t>
  </si>
  <si>
    <t>Necessidade de realizar comunicação eficiente de todos os integrantes da equipe policial durante uma operação policial ou nos trabalho de segurança de dignitários.</t>
  </si>
  <si>
    <t>brito.emb@pf.gov.br</t>
  </si>
  <si>
    <t>Câmaras fotográficas</t>
  </si>
  <si>
    <t>Tendo em vista as operações de inteligência para levantamentos de dados, em muitos casos, torna-se necessários imagens precisas.</t>
  </si>
  <si>
    <t>Equipamentos e aparelhos de cozinha</t>
  </si>
  <si>
    <t>Substituir os equipamentos e materiais necessários ao bom funcionamento do PLANTÃO/DREX/SR/PF/AL, que opera em turnos de 24h.</t>
  </si>
  <si>
    <t>FÁBIO JORGE DE CARVALHO</t>
  </si>
  <si>
    <t>82 32166829</t>
  </si>
  <si>
    <t>fabio.fjcm@pf.gov.br</t>
  </si>
  <si>
    <t>Em razão do processo de digitalização dos documentos físicos, em sua maioria classificados com grau de sigilo, bem como em atendimento às normas de reciclagem/descarte de materiais. Ainda, pela natureza da atividade de escritório/secretaria, havendo necessidade de horas em posição sentada, faz-se necessária a utilização de equipamentos ergonômicos. Acrescenta-se a necessidade de equipar a copa da SR/PF/AL.</t>
  </si>
  <si>
    <t>Computadores</t>
  </si>
  <si>
    <t>Equipamentos e artigos de laboratório</t>
  </si>
  <si>
    <t>AQUISIÇÃO DE AGITADOR MAGNÉTICO, MATERIAL GABINETE METÁLICO, ANTICORROSIVO, AJUSTE AJUSTE MECÂNICO, BOTÃO CONTROLE VELOCIDADE, CAPACIDADE ATÉ 2, ROTAÇÃO ATÉ 2000, TEMPERATURA CONTROLE TEMPERATURA ATÉ 400 PARA COMPOR A LISTA DE EQUIPAMENTO DE MATERIAIS ESSENCIAIS AO FUNCIONAMENTO DO LABORATÓRIO DE PERÍCIA PAPILOSCÓPICA. AQUISIÇÃO DE CABINE DESSECADORA, MATERIAL ACRÍLICO OU POLICARBONATO TRANSPARENTE, VOLUME CERCA DE 60, ACESSÓRIOS COM 3 PRATELEIRAS REMOVÍVEIS, OUTROS COMPONENTES PORTA COM VEDAÇÃO, COM HIGRÔMETRO, ADICIONAL COM CONTROLE TEMPERATURA PARA COMPOR LISTA DE EQUIPAMENTOS NECESSÁRIOS À PERÍCIA PAPILOSCÓPICA EM LABORATÓRIO.</t>
  </si>
  <si>
    <t>julius.jnb@pf.gov.br</t>
  </si>
  <si>
    <t>Equipamentos individuais</t>
  </si>
  <si>
    <t>Necessidade de gravar diligências, abordagens, cumprimento de mandados de prisão e busca e apreensão. Necessidade de destruir documentos sensíveis e sigilos do setor. Necessidade de utilizar em treinamentos de entradas táticas e simular operações em ambientes confinados. Necessidade de realizar comunicação eficiente de todos os integrantes da equipe policial durante uma operação policial ou nos trabalho de segurança de dignitários.</t>
  </si>
  <si>
    <t>Computadores, Memórias DDR</t>
  </si>
  <si>
    <t>Para atualização e ampliação da capacidade de processamento dos PC's</t>
  </si>
  <si>
    <t>82 32166747</t>
  </si>
  <si>
    <t>gustavo.gfa@dpf.gov.br</t>
  </si>
  <si>
    <t>AQUISIÇÃO DE SISTEMA MÓVEL DE GERAÇÃO DE IMAGENS MULTISPECTRAIS PARA A PRÁTICA FORENSE, SISTEMA DE DETECÇÃO MULTISPECTRAL DE IMPRESSÕES LATENTES 4K, SISTEMA MULTISPECTRAL DE GERAÇÃO DE IMAGENS PARA IMPRESSÕES DIGITAIS SEM CONTATO E SMARTPHONE FORENSE PARA DETECÇÃO DE IMPRESSÕES DIGITAIS. TRATA-SE DE EQUIPAMENTOS MODERNOS DE ÚLTIMA GERAÇÃO QUE  UTILIZAM O ESPECTRO UV PARA DETECÇÃO DE IMPRESSÕES LATENTES.</t>
  </si>
  <si>
    <t>AQUISIÇÃO DE MOCHILA TÁTICA PARA REVELAÇÃO DE IMPRESSÃO DIGITAL EM LOCAL DE CRIME, MATERIAL ESSENCIAL PARA REALIZAÇÃO DA PERÍCIA PAPILOSCÓPICA EM LOCAL.</t>
  </si>
  <si>
    <t>Equipamento para refrigeração</t>
  </si>
  <si>
    <t>fabio.fjcm@dpf.gov.br</t>
  </si>
  <si>
    <t>Equipamentos para comunicação por rádio e televisão</t>
  </si>
  <si>
    <t>Equipamento telefônico e telegráfico</t>
  </si>
  <si>
    <t>Tendo em vista a necessidade de toda a equipe utilizar constantemente o telefone celular para o uso de diversos aplicativos da área de inteligência, há necessidade de um aparelho com alta performance. Há necessidade também de que seja o mesmo tipo de aparelho para toda a equipe.</t>
  </si>
  <si>
    <t>FERNANDO LUCIO TELES</t>
  </si>
  <si>
    <t>82 32166894</t>
  </si>
  <si>
    <t>fernando.flt@pf.gov.br</t>
  </si>
  <si>
    <t>Necessidade de utilizar em operações. Necessidade de utilizar diligências noturnas, abordagens, cumprimento de mandados de prisão e busca e apreensão.</t>
  </si>
  <si>
    <t>Equipamentos de armazenamento de dados</t>
  </si>
  <si>
    <t>Tendo em vista necessidade de armazenamento de dados do setor</t>
  </si>
  <si>
    <t>mary.mcth@pf.gov.br</t>
  </si>
  <si>
    <t>Para ampliação do sistema de armazenamento de dados</t>
  </si>
  <si>
    <t>Escalas e balanças</t>
  </si>
  <si>
    <t>AQUISIÇÃO DE BALANÇA PRECISÃO, CAPACIDADE MÁXIMA 4.200, RESOLUÇÃO 0,01, TIPO PAINEL VISOR DE LCD COM RETRO-ILUMINAçãO, CARACTERÍSTICAS ADICIONAIS SEMI-ANALITICA, PRATO: 170 X 180 MM PARA MEDIÇÃO DE REAGENTES DO LABORATÓRIO DE PERÍCIA PAPILOSCÓPICA.</t>
  </si>
  <si>
    <t>Equipamentos de entrada de dados</t>
  </si>
  <si>
    <t>Recurso para ações de inteligência necessários aos trabalhos investigativos</t>
  </si>
  <si>
    <t>Comunicação da especializada com os setores externos</t>
  </si>
  <si>
    <t>Utilização nos desenvolvimentos dos trabalhos de inteligência desenvolvido no setor</t>
  </si>
  <si>
    <t>AQUISIÇÃO DE MESA DIGITALIZADORA, PADRÃO USB, TECNOLOGIA ELETROMAGNÉTICA, PROGRAMA SUPORTADO PROGRAMAS DE DESINER GRÁFICO, PRECISÃO 4036 À 8192 NÍVEIS DE SENSIBILIDADE, COMPATIBILIDADE SISTEMA WINDOWS 10 OU MAIS ATUAL, CARACTERÍSTICAS ADICIONAIS CANETA S/ FIO C/ 2 BOTÕES, MOUSE, MANUAL E CD DE I PARA AUXÍLIO EM PERICIA PAPILOSCÓPICA.</t>
  </si>
  <si>
    <t>Equipamentos de rede de tic - local e remota</t>
  </si>
  <si>
    <t>Promover a interconexão em alta velocidade aos equipamentos do laboratório de informática do SETEC/AL, atualmente todos contam com interface 10Gbps com exceção do switch que é 1Gbps e, dessa forma, força a comunicação na velocidade mais baixa.</t>
  </si>
  <si>
    <t>GUILHERME OLIVEIRA CARDOSO</t>
  </si>
  <si>
    <t>82 32166861</t>
  </si>
  <si>
    <t>guilherme.goc@dpf.gov.br</t>
  </si>
  <si>
    <t>Equipamentos para comunicação por rádio e televisão, exceto os de aeronaves</t>
  </si>
  <si>
    <t>Aquisição de aparelho de Televisão de 55'' para ser colocado na sala de reunião do NID, com o intuito de auxiliar nas reuniões e treinamentos que ocorrem semanalmente.</t>
  </si>
  <si>
    <t>Instrumentos óticos, equipamentos de teste, componentes e acessórios</t>
  </si>
  <si>
    <t>Tendo em vista utilização nas operações de inteligência.</t>
  </si>
  <si>
    <t>Máquinas diversas para escritório</t>
  </si>
  <si>
    <t>Instrumentos para medição e controle</t>
  </si>
  <si>
    <t>Análise de poluição em corpos hídricos para subsidiar a realização de exames pelo SETEC/AL.</t>
  </si>
  <si>
    <t>Equipamentos para cozinhar, assar e servir alimentos</t>
  </si>
  <si>
    <t>Para utilização do público interno e externo, sendo que a referida máquina otimiza o tempo dos servidores contribuindo para a eficiência do serviço público prestado.</t>
  </si>
  <si>
    <t>Itens diversos</t>
  </si>
  <si>
    <t>Necessidade de gravar diligências, abordagens, cumprimento de mandados de prisão e busca e apreensão. Atualmente o NO/DREX/SR/PF/AL, possui dois fuzis, espingarda Benelli calibre 12, submetralhadora HK, munições e equipamentos sensíveis e de alto valor que são guardados em uma armário de MPF, sem a devida segurança. Desta feita, solicita a urgência necessária para a aquisição de um cofre de armas para acondicionar esse equipamento. Necessidade de utilizar em diligências veladas, abordagens, cumprimento de mandados de prisão e busca e apreensão. Necessidade de utilizar em vigilâncias e operações policiais. necessidade de destruir documentos sensíveis e sigilos do setor. necessidade de realizar comunicação eficiente de todos os integrantes da equipe policial durante uma operação policial ou nos trabalho de segurança de dignitários.</t>
  </si>
  <si>
    <t>Jogos, conjuntos e equipamentos para preparar e servir alimentos</t>
  </si>
  <si>
    <t>Equipamentos para gravação e reprodução de som</t>
  </si>
  <si>
    <t>Necessidade de realizar comunicação eficiente de todos os integrantes da equipe policial durante uma operação policial ou nos trabalho de segurança de dignitários. Necessidade de gravar diligências, abordagens, cumprimento de mandados de prisão e busca e apreensão.</t>
  </si>
  <si>
    <t>Mobiliário para escritório</t>
  </si>
  <si>
    <t>AQUISIÇÃO DE CONJUNTO ARMAÇÃO MESA, MATERIAL BASE CHAPA DE FERRO, ALTURA 0,52, LARGURA 0,53, PROFUNDIDADE 0,53, ALTURA MÁXIMA COLUNA 0,80, COMPONENTES 2 BRAÇOS TELESCÓPICOS ARTICULADOS, 2 ILUMINADORES, APLICAÇÃO REPRODUÇÃO DE LIVRO, GRAVURA, QUADRO E FOTOGRAFIA, CARACTERÍSTICAS ADICIONAIS DESMONTÁVEL PARA APRIMORAR A FOTOGRAFIA FORENSE EM LABORATÓRIO</t>
  </si>
  <si>
    <t>Equipamentos para gravação e reprodução de vídeo</t>
  </si>
  <si>
    <t>Necessidade de gravar diligências, abordagens, cumprimento de mandados de prisão e busca e apreensão. Necessidade de utilizar em diligências veladas, abordagens, cumprimento de mandados de prisão e busca e apreensão.
Necessidade de utilizar diligências noturnas, abordagens, cumprimento de mandados de prisão e busca e apreensão.
Necessidade de utilizar em vigilâncias e operações policiais.
Necessidade de utilizar em treinamentos de entradas táticas e simular operações em ambientes confinados.
Necessidade de utilizar em treinamentos táticos e entrada em residências.
Necessidade de destruir documentos sensíveis e sigilos do setor.
Necessidade de realizar comunicação eficiente de todos os integrantes da equipe policial durante uma operação policial ou nos trabalho de segurança de dignitários.
Necessidade de realizar comunicação eficiente de todos os integrantes da equipe policial durante uma operação policial ou nos trabalho de segurança de dignitários.</t>
  </si>
  <si>
    <t>Mobiliários diversos e acessórios</t>
  </si>
  <si>
    <t>O Depósito de materiais apreendidos é um local sensível, pois é onde se mantém acauteladas as apreensões e se preserva a cadeia de custódia, por isso a necessidade de equipá-lo com mais Câmeras (interna e na porta de acesso). Também é um setor que para haja efetividade no trabalho, requer-se essencialmente organização, por isso a necessidade de equipar com caixas e engradados plásticos.</t>
  </si>
  <si>
    <t>DANIEL RESENDE GUEDES</t>
  </si>
  <si>
    <t>82 32166717</t>
  </si>
  <si>
    <t>guedes.drg@pf.gov.br</t>
  </si>
  <si>
    <t>82 332166730</t>
  </si>
  <si>
    <t>Óleos e graxa</t>
  </si>
  <si>
    <t>cumprimento da legislação de treinamento dos policiais federais.</t>
  </si>
  <si>
    <t>paulo.pebj@pf.gov.br</t>
  </si>
  <si>
    <t>O Depósito de materiais apreendidos é um local sensível, pois é onde se mantém acauteladas as apreensões e se preserva a cadeia de custódia, por isso a necessidade de equipá-lo com mais Câmeras (interna e na porta de acesso). Também é um setor que para haja efetividade no trabalho, requer-se essencialmente organização, por isso a necessidade de equipar com caixas e engradados plásticos.    O NUCART também é um setor sensível, que acautela provisoriamente materiais de operação, antes da entrada no Depósito, local de arquivo de procedimentos, alguns sigilosos, que requer um controle de entrada e saída de pessoal, com a necessidade de acesso via fechadura digital. Para melhor organização de arquivos, sentimos a necessidade de um armário para arquivo deslizante, a fim de guardar pastas suspensas ordeiramente.</t>
  </si>
  <si>
    <t>Equipamentos para purificação de água</t>
  </si>
  <si>
    <t>Atendimento de demanda de necessidades fisiológicas dos servidores do setor</t>
  </si>
  <si>
    <t>Fones, microfones e alto-falantes</t>
  </si>
  <si>
    <t>Equipamento essencial para o trabalho de investigação do núcleo de análise</t>
  </si>
  <si>
    <t>Substituição de equipamentos existentes no laboratório de eletrônica do SETEC/AL, adquirido em 2010, que encontram-se atualmente danificados e obsoletos. Aquisição de cabine acústica para realização de coleta de voz para exames de comparação de locutor.</t>
  </si>
  <si>
    <t>Fonógrafos, rádios e televisores de tipo doméstico</t>
  </si>
  <si>
    <t>Tendo em vista a utilização de CFTV e adequar todas as camêras proporcionando uma melhor visualização das imagens em tempo real do circuito interno da SR</t>
  </si>
  <si>
    <t>Pregos, chavetas e pinos</t>
  </si>
  <si>
    <t>Para uso durante descanso do expediente das servidoras com jornada de trabalho contínua que permanecem no local de trabalho durante o intervalo para o almoço.</t>
  </si>
  <si>
    <t>LIDIANE DA CRUZ BARROS</t>
  </si>
  <si>
    <t>82 32166884</t>
  </si>
  <si>
    <t>lidiane.lcb@pf.gov.br</t>
  </si>
  <si>
    <t>Recepientes para uso doméstico e comercial</t>
  </si>
  <si>
    <t>Sacos e bolsas</t>
  </si>
  <si>
    <t>utilizar para guardar acessórios e equipamentos em viagens e missões policiais</t>
  </si>
  <si>
    <t>Necessidade de gravar diligências, abordagens, cumprimento de mandados de prisão e busca e apreensão. Atualmente o NO/DREX/SR/PF/AL, possui dois fuzis, espingarda Benelli calibre 12, submetralhadora HK, munições e equipamentos sensíveis e de alto valor que são guardados em uma armário de MPF, sem a devida segurança. Desta feita, solicita a urgência necessária para a aquisição de um cofre de armas para acondicionar esse equipamento.
Necessidade de utilizar em diligências veladas, abordagens, cumprimento de mandados de prisão e busca e apreensão.
Necessidade de utilizar diligências noturnas, abordagens, cumprimento de mandados de prisão e busca e apreensão.
Necessidade de utilizar em vigilâncias e operações policiais.
Necessidade de utilizar em treinamentos de entradas táticas e simular operações em ambientes confinados.
Necessidade de utilizar em treinamentos táticos e entrada em residências.
Necessidade de destruir documentos sensíveis e sigilos do setor.
Necessidade de realizar comunicação eficiente de todos os integrantes da equipe policial durante uma operação policial ou nos trabalho de segurança de dignitários.</t>
  </si>
  <si>
    <t>Outros serviços de suporte</t>
  </si>
  <si>
    <t>Recurso para levantamentos de informações e ações de inteligência facilitados pela utilização desse sistema CREDLINK</t>
  </si>
  <si>
    <t>Utilização nos levantamentos de ações de inteligência facilitados pela utilização desse sistema ASSEC.</t>
  </si>
  <si>
    <t>Outros serviços diversos/miscelânea</t>
  </si>
  <si>
    <t>Atender às requisições periciais de Poluição Hídrica/Meio Ambiente que aportam no Setec/AL. Dispor de contrato com laboratórios de análises químicas que viabilizem o atendimento de demandas urgentes e/ou flagrantes de crimes ambientais de poluição com técnicas apropriadas para as análises não disponível em equipamentos portáteis.</t>
  </si>
  <si>
    <t>Louça e artigos de mesa</t>
  </si>
  <si>
    <t>Serviços de gerenciamento em tecnologia da informação e comunicação (tic)</t>
  </si>
  <si>
    <t>Atendimento aos Usuários - Nível 2 e 3 - da rede lógica da Polícia Federal em Alagoas</t>
  </si>
  <si>
    <t>Óleos e graxas para corte, lubrificação e sistemas hidráulicos</t>
  </si>
  <si>
    <t>Serviços de telefonia (stfc), (smp) e telecomunicações sateliais</t>
  </si>
  <si>
    <t>Para atender as necessidades operacionais da Polícia Federal em Alagoas.</t>
  </si>
  <si>
    <t>Serviços gerais de construção para obras de engenharia civil</t>
  </si>
  <si>
    <t>Proporcionará um melhor controle dos veículos apreendidos, criando um fluxo desde a apreensão até a guarda pelo cartório. Evitará o transito de veículos apreendidos pelo prédio principal da SR, aumentando a disponibilidade de vagas neste local. 
Criará um local adequado aos exames de veículos com o ferramental e equipamentos necessários.</t>
  </si>
  <si>
    <t>Sistemas diversos de sinalização, alarme e detecção para segurança</t>
  </si>
  <si>
    <t>Suprimentos de informática - tic</t>
  </si>
  <si>
    <t>Tendo em vista necessidade de armazenamento de dados do setor.</t>
  </si>
  <si>
    <t>Em razão do processo de digitalização dos documentos físicos, em sua maioria classificados com grau de sigilo, bem como em atendimento às normas de reciclagem/descarte de materiais.</t>
  </si>
  <si>
    <t>MANOELA.MSO@PF.GOV.BR</t>
  </si>
  <si>
    <t>Utensílios domésticos</t>
  </si>
  <si>
    <t>Cargo/Função Despacho 1 43152449453</t>
  </si>
  <si>
    <t>Equipar a copa da SR/PF/AL.</t>
  </si>
  <si>
    <t>Utensílios e ferramentas manuais de cozinha</t>
  </si>
  <si>
    <t>Peças, acessórios e ferramentas para redes de tic</t>
  </si>
  <si>
    <t>Para ampliação do sistema de armazenamento de dados.</t>
  </si>
  <si>
    <t>Peças e acessórios para computadores</t>
  </si>
  <si>
    <t>82 3216-6750</t>
  </si>
  <si>
    <t>Para suprir necessidades do NTI, atualização e ampliação da capacidade de processamento dos PC's.</t>
  </si>
  <si>
    <t>Peças e acessórios para computadores.</t>
  </si>
  <si>
    <t>O Depósito de materiais apreendidos é um local sensível, pois é onde se mantém acauteladas as apreensões e se preserva a cadeia de custódia, por isso a necessidade de equipá-lo com mais Câmeras (interna e na porta de acesso). Também é um setor que para haja efetividade no trabalho, requer-se essencialmente organização, por isso a necessidade de equipar com caixas e engradados plásticos. O NUCART também é um setor sensível, que acautela provisoriamente materiais de operação, antes da entrada no Depósito, local de arquivo de procedimentos, alguns sigilosos, que requer um controle de entrada e saída de pessoal, com a necessidade de acesso via fechadura digital. Para melhor organização de arquivos, sentimos a necessidade de um armário para arquivo deslizante, a fim de guardar pastas suspensas ordeiramente.</t>
  </si>
  <si>
    <t>Mobiliário doméstico</t>
  </si>
  <si>
    <t>Aquisição de aparelho de Televisão de 42'' para ser colocado na sala de análise da DRE, com o intuito de realizar monitoramento diário de alvos. Aquisição de aparelho de Televisão de 50'' para ser colocado na sala de reunião do DRE, com o intuito de auxiliar nas reuniões e treinamentos que ocorrem semanalmente. Substituição da mesa de jantar e cadeiras da cozinha que se encontra com depreciação demasiada.</t>
  </si>
  <si>
    <t>Aquisição de aparelho de Televisão de 42'' para ser colocado na sala de análise da DELEPAT, com o intuito de realizar monitoramento diário de alvos. Necessário mobiliário da sala de reunião desta especializada.</t>
  </si>
  <si>
    <t>Fitas de rotulador para a máquina brother em uso constante neste setor de inteligência. Equipamento necessário para etiquetar patrimônios e identificações gerais nesta especializada.</t>
  </si>
  <si>
    <t>necessidade de destruir documentos sensíveis e sigilos do setor de inteligência</t>
  </si>
  <si>
    <t>Enceradeiras e aspiradores de pó</t>
  </si>
  <si>
    <t>Equipamento necessário para manutenção/limpeza dos ambientes de trabalho, bem como conservação das viaturas.</t>
  </si>
  <si>
    <t>Equipamento específico necessário para monitoramento e vigilância, durante os trabalhos de investigação de alvos sensíveis desta especializada.</t>
  </si>
  <si>
    <t>Equipamentos de controle elétrico</t>
  </si>
  <si>
    <t>Necessidade de montagem de nova estação de trabalho no setor de análise e no setor de operações e substituição de equipamento danificado</t>
  </si>
  <si>
    <t>Viaturas policiais utilizadas em abordagens e deslocamentos de urgência não possuem o acessório indispensável</t>
  </si>
  <si>
    <t>Equipamentos de radar</t>
  </si>
  <si>
    <t>Aparelho para acompanhamento/vigilância sobre alvos da delegacia especializada</t>
  </si>
  <si>
    <t>Equipamento para manutenção de alimentos dos servidores que em razão de trabalhos de monitoramento de alvo e análises telefônicas, necessitam em alguns momentos sacrificar o horário de almoço ou até mesmo pernoitar na base para o sucesso da investigação.</t>
  </si>
  <si>
    <t>Airfryer</t>
  </si>
  <si>
    <t>Equipamento para produção de alimentos dos servidores que em razão de trabalhos de monitoramento de alvo e análises telefônicas, necessitam, em alguns momentos, sacrificar o horário de almoço ou até mesmo pernoitar na base para o sucesso da investigação</t>
  </si>
  <si>
    <t>Equipamentos Individuais</t>
  </si>
  <si>
    <t>Aquisição de passagens aéreas.</t>
  </si>
  <si>
    <t>Contratação de empresa para agenciamento de viagens e aquisição de passagens aéreas, visando proporcionar o deslocamento de servidores do órgão.</t>
  </si>
  <si>
    <t>JORGE CLEY DE OLIVEIRA ROSA</t>
  </si>
  <si>
    <t>82 32166754</t>
  </si>
  <si>
    <t>jorge.jcor@pf.gov.br</t>
  </si>
  <si>
    <t>EQUIPAMENTOS PARA VISÃO NOTURNA, POR RADIAÇÃO EMITIDA  E  REFLETIDA</t>
  </si>
  <si>
    <t>INSTRUMENTO DE TESTE E DE MEDIÇÃO DE PROPRIEDADES ELÉTRICAS E ELETRÔNICAS</t>
  </si>
  <si>
    <t>Aparelhamento de equipamentos existentes no laboratório de eletrônica do SETEC/AL, adquirido em 2010, que encontram-se atualmente danificados e obsoletos. Osciloscópio.</t>
  </si>
  <si>
    <t>Substituição de equipamentos existentes no laboratório de eletrônica do SETEC/AL, adquirido em 2010, que encontram-se atualmente danificados e obsoletos. Analisador de espectro.</t>
  </si>
  <si>
    <t>Impressora</t>
  </si>
  <si>
    <t>Substituição de equipamentos existentes no laboratório de eletrônica do SETEC/AL, adquirido em 2010, que encontram-se atualmente danificados e obsoletos. Impressora 3D.</t>
  </si>
  <si>
    <t>Serviço de reforma</t>
  </si>
  <si>
    <t>Reforma da sala do nid, com a quebra de paredes divisórias a fim de transformar a sala toda em um único ambiente; e a adição de pontos de rede, ficando 2 para cada papiloscopista, devido ao projeto de inclusão em massa de indiciados.</t>
  </si>
  <si>
    <t>Maquinas diversas para escritório</t>
  </si>
  <si>
    <t>Aparelhamento do NUCART com equipamento seguro para descarte de informações inclusive sigilosas.</t>
  </si>
  <si>
    <t>FABIO MARES DE PAULA</t>
  </si>
  <si>
    <t>82 32166713</t>
  </si>
  <si>
    <t>depaula.fmp@pf.gov.br</t>
  </si>
  <si>
    <t>Aparelhamento a COR com equipamento seguro para descarte de informações inclusive sigilosas. Fragmentadora e tranca de eletrônica.</t>
  </si>
  <si>
    <t>Equipamentos, periféricos, acessórios e serviços de TIC</t>
  </si>
  <si>
    <t>Reaparelhamento, atualização e aumento da capacidade de processamento de dados e informações na SR/PF/AL.</t>
  </si>
  <si>
    <t>Aquisição de eletrodoméstico</t>
  </si>
  <si>
    <t>Reaparelhamento do sistema de comunicação visual da unidade.</t>
  </si>
  <si>
    <t>Contratação de serviços e softwares.</t>
  </si>
  <si>
    <t>Aumentar a capacidade de processamento de dados e introduzir novas ferramentas para gestão de TIC e informações, bem como, modernizar o sistema de controle de viaturas.</t>
  </si>
  <si>
    <t>Aquisição de materiais para treinamento operacional.</t>
  </si>
  <si>
    <t>Equipamentos necessário para realização de treinamentos operacionais realizados pelo GTO/DREX/SR/PF/AL</t>
  </si>
  <si>
    <t>IGOR DUTRA CAVALCANTI</t>
  </si>
  <si>
    <t>82 32166767</t>
  </si>
  <si>
    <t>IGOR.IDC@PF.GOV.BR</t>
  </si>
  <si>
    <t>Delegacia de Polícia Federal em Foz do Iguaçu - PR</t>
  </si>
  <si>
    <t>200366 - DIVISÃO DE POLÍCIA FEDERAL - FOZ DO IGUACU - PR</t>
  </si>
  <si>
    <t>Balcão para atendimento</t>
  </si>
  <si>
    <t>Troca do mobiliário/Balcão de atendimento da secretaria do NUCART</t>
  </si>
  <si>
    <t>Graziella Santos Godoi</t>
  </si>
  <si>
    <t>graziella.gss@pf.gov.br</t>
  </si>
  <si>
    <t>Cadeiras ergométricas para escritório</t>
  </si>
  <si>
    <t>Troca de cadeiras de todos os servidores atrelados ao NUCART devido a degradação das atuais</t>
  </si>
  <si>
    <t>Cadeiras fixas para escritório</t>
  </si>
  <si>
    <t>Cadeiras fixas para escritório para atendimento de intimados e advogados e realizações de oitivas</t>
  </si>
  <si>
    <t>Câmera Webcam</t>
  </si>
  <si>
    <t>Aquisição de Câmera Webcam para auxiliar nas oitivas via videoconferência</t>
  </si>
  <si>
    <t>Computador completo c/ mouse e teclado</t>
  </si>
  <si>
    <t>Aquisição de Computadores completos c/ mouse e teclado com intuito de melhorar a produtividade de trabalho</t>
  </si>
  <si>
    <t>Telefone fixo com identificador de chamada</t>
  </si>
  <si>
    <t>Aquisição de Telefone fixo com identificador de chamada</t>
  </si>
  <si>
    <t>Sofá para 2  e 3 lugares</t>
  </si>
  <si>
    <t>Aquisição de Sofás de 2  e 3 lugares para sala da chefia</t>
  </si>
  <si>
    <t>Cadeiras longarinas</t>
  </si>
  <si>
    <t>Cadeiras longarinas para recepção do cartório</t>
  </si>
  <si>
    <t>Televisão smart TV 50''</t>
  </si>
  <si>
    <t>Televisão smart TV 50'' para recepção dos intimados</t>
  </si>
  <si>
    <t>Impressora laser multifuncional colorida</t>
  </si>
  <si>
    <t>Mouse Pad</t>
  </si>
  <si>
    <t>Aquisição de Mobiliário em geral para equipar os Postos Terrestre de Controle Migratório: PIA, PTN, Santa Helena e os 02 (dois) novos postos a serem criados.</t>
  </si>
  <si>
    <t>Aquisição de Mobiliário em geral.</t>
  </si>
  <si>
    <t>Dotar os Postos de Controle Terrestre de mobília e equipamentos para os servidores e colaboradores que ali trabalham.</t>
  </si>
  <si>
    <t>JOSÉ AUGUSTO MORAES DA SILVA</t>
  </si>
  <si>
    <t>joseaugusto.jams@pf.gov.br</t>
  </si>
  <si>
    <t>AQUISIÇÃO DE SOFÁS</t>
  </si>
  <si>
    <t>SOFÁS</t>
  </si>
  <si>
    <t>MOBILIAR OS POSTOS DE CONTROLE MIGRATÓRIO.</t>
  </si>
  <si>
    <t>JOSEAUGUSTO.JAMS@PF.GOV.BR</t>
  </si>
  <si>
    <t>Contratação de Serviços de Sinalização dos Postos de Controle Migratório.</t>
  </si>
  <si>
    <t>Contratação de Serviços de Sinalização.</t>
  </si>
  <si>
    <t>Os nossos postos terrestres de controle migratórios não possuem sinalização para os brasileiros e estrangeiros se dirigirem aos canais de Entrada ou Saída migratória. Sem nenhum indicativo de filas para nacionais, tripulantes, estrangeiros de um modo geral.</t>
  </si>
  <si>
    <t>0003 - Controle do Tráfego Internacional</t>
  </si>
  <si>
    <t>Aquisição de Aparelhos de Ar Condicionados Split para os postos.</t>
  </si>
  <si>
    <t>Aquisição de Aparelhos de Ar Condicionados Split</t>
  </si>
  <si>
    <t>Dotar o ambiente de trabalho, bem como alojamentos e cozinhas dos postos de conforto necessários para os usuários em geral, servidores e colaboradores.</t>
  </si>
  <si>
    <t>Aquisição de Equipamentos de Informática em geral (impressoras, no break´s, acessórios, etc).</t>
  </si>
  <si>
    <t>Aquisição de Equipamentos de Informática</t>
  </si>
  <si>
    <t>Dotar os postos de controle migratórios de impressoras e equipamentos de informática.</t>
  </si>
  <si>
    <t>Aquisição de ferramentas para o auxílio nas abordagens de veículos nas pistas dos postos de controle migratório.</t>
  </si>
  <si>
    <t>Aquisição de ferramentas para auxiliar os policiais nas abordagens.</t>
  </si>
  <si>
    <t>Previsão até o final do ano corrente de Instalação de 02 novas Aduanas na fronteira com a Argentina e do Paraguai com a inauguração da nova ponte. Aquisição de ferramentas para os 03 postos migratórios (PIA, PTN e Santa Helena).</t>
  </si>
  <si>
    <t>Reforma do posto de controle migratório localizado na Aduana da ponte internacional da amizade (PIA).</t>
  </si>
  <si>
    <t>Reforma Predial.</t>
  </si>
  <si>
    <t>Telhado do prédio precisa ser totalmente trocado. Gerando goteiras e infiltrações. Gerando um ambiente de trabalho insalubre e inseguro. Perigo de curto circuito (incêndio).</t>
  </si>
  <si>
    <t>0001 - Construções de Pequeno Porte</t>
  </si>
  <si>
    <t>RAÇÃO ANIMAL, APLICAÇÃO ALIMENTO ANIMAL, TIPO RAÇÃO CÃO, INGREDIENTES PROTEÍNAS</t>
  </si>
  <si>
    <t>RAÇÃO ANIMAL PARA CÃES</t>
  </si>
  <si>
    <t>A Unidade especializada em operações com cães da DPF/GRA/PR possui 3 cães detectores de drogas que atuam no combate e repressão ao narcotráfico nesta região de fronteira. Este trabalho amplia o poder de ação das forças policiais que aqui atuam, implementando melhor agilidade e desempenho nos trabalhos de busca, vistorias e fiscalizações, com o emprego do faro destes cães. Os mesmos são treinados para apresentarem alto desempenho. Um dos cuidados necessários é o fornecimento de alimentação balanceada e de qualidade de acordo com especificações veterinárias.</t>
  </si>
  <si>
    <t>LUCIANO BASTOS</t>
  </si>
  <si>
    <t>luciano.lb@pf.gov.br</t>
  </si>
  <si>
    <t>Aquisição de mesas (estação de trabalho), armários, cadeiras, giratórias, cadeiras altas fixas (p/ bancadas) e cadeiras fixas de longarina p/ espera.</t>
  </si>
  <si>
    <t>Aquisição de Mobiliário de Escritório em geral.</t>
  </si>
  <si>
    <t>Aquisição de Mobiliário em geral para equipar os Postos Terrestre de Controle Migratório: PIA, PTN, Santa Helena/PR e os 02 (dois) novos postos a serem criados. Dotar os Postos de Controle Terrestre de mobília para atendimento aos usuários, e equipamentos para os servidores e colaboradores que ali trabalham.</t>
  </si>
  <si>
    <t>06 cadeiras para escritório e 04 cadeiras altas para caixa</t>
  </si>
  <si>
    <t>Aquisição de 10 cadeiras para atendimento no controle migratório e postos de trabalho</t>
  </si>
  <si>
    <t>Cadeiras destinadas ao atendimento migratório estão deterioradas / danificadas e podem causar queda/ acidente</t>
  </si>
  <si>
    <t>FELIPE AUGUSTO SPENGLER</t>
  </si>
  <si>
    <t>(45)99918-7117</t>
  </si>
  <si>
    <t>felipe.fas@pf.gov.br</t>
  </si>
  <si>
    <t>Aquisição de sofás para aparelhar os postos de controle migratório.</t>
  </si>
  <si>
    <t>Aquisição de sofás.</t>
  </si>
  <si>
    <t>Dotar e aparelhar os postos de controle migratório de condições adequadas para atendimento ao público em geral (brasileiros, estrangeiros e turistas de um modo geral), servidores e colaboradores plantonistas que trabalham nos postos.</t>
  </si>
  <si>
    <t>FRAGMENTADORA DE PAPEL</t>
  </si>
  <si>
    <t>FRAGMENTADORA DE PAPEL 110V PICOTE 2X12MM</t>
  </si>
  <si>
    <t>Não há triturador disponível para eliminar documentos sensíveis, sigilosos ou com dados pessoais e a coleta do lixo é realizada por empresa terceirizada contratada pela concessionária do aeroporto</t>
  </si>
  <si>
    <t>QUADRO BRANCO MAGNÉTICO 120X200MM</t>
  </si>
  <si>
    <t>Há necessidade do  item para fixação de avisos e informações, inserção de anotações, etc.</t>
  </si>
  <si>
    <t>(45)999187117</t>
  </si>
  <si>
    <t>MANUTENÇÃO PERIÓDICA DE RAIO-X (BODYSCAN)</t>
  </si>
  <si>
    <t>MANUTENÇÃO PERIÓDICA E CALIBRAGEM DO APARELHO DE RAIO-X (BODY SCAN)</t>
  </si>
  <si>
    <t>POR SER UM APARELHO EMISSOR DE RADIAÇÃO, POTENCIALMENTE LESIVO À SAÚDE DOS OPERADORES E USUÁRIOS,  DEVE SER REALIZADA MANUTENÇÃO PERIÓDICA PARA MANTÊ-LO CALIBRADO DENTRO DOS LIMITES REGULAMENTARES</t>
  </si>
  <si>
    <t>AQUISIÇÃO DE BINÓCULO COM AMPLIAÇÃO DE 12X OBJETIVA DE 32MM  E ESTABILIZADOR DE IMAGEM</t>
  </si>
  <si>
    <t>BINÓCULO COM AMPLIAÇÃO COM PELO MENOS  12X, OBJETIVA DE 32MM  E ESTABILIZADOR DE IMAGEM</t>
  </si>
  <si>
    <t>EQUIPAMENTO NECESSÁRIO PARA ATUAÇÃO NO SÍTIO AEROPORTUÁRIO, ONDE É ATRIBUIÇÃO DA PF FISCALIZAR GRANDES ÁREAS PARA A SEGURANÇA DO PERÍMETRO, OPERAÇÃO DE TRANSPORTE DE VALORES E SEGURANÇA DE DIGNTÁRIOS</t>
  </si>
  <si>
    <t>(45) 999187117</t>
  </si>
  <si>
    <t>Fone de ouvido em formato circumaural (Over-Ear) com conexão via bluetooth versão 4.0 ou superior com bateria interna com duração de no mínimo 12 horas e microfone integrado</t>
  </si>
  <si>
    <t>Fone de ouvido circumaural</t>
  </si>
  <si>
    <t>O Setor Operacional do Núcleo de Migração da Delegacia de Polícia Federal em Foz do Iguaçu/PR - NUMIG/DELEX/DPF/FIG/PR por vezes participa de vídeo conferência à respeito de demandas internas, em casos de expulsão de estrangeiros, audiência por vídeo conferência, reuniões por vídeo conferência, etc. Os fones de ouvido são de extrema importância em razão de sua utilização ser ampla e habitual, pois são empregados em todos os serviços prestados por chamadas de vídeo, seja através do Microsoft Teams ou outros sistemas e ou programas utilizados, portanto devem ser equipamentos com boa qualidade sonora, de construção durável e confortáveis, com a finalidade de garantir a saúde auditiva do policial, bem como a melhor transmissibilidade de comunicação.
Objetivos da aquisição
Suprir demanda de material ao exercício da atividade policial, tendo em vista o grande aumento de contatos de todos os tipos por vídeo conferências;
Criar condições adequadas ao desempenho da função, prezando pela aquisição de equipamento ergonômico que permita o uso prolongado sem desconforto e com qualidade.</t>
  </si>
  <si>
    <t>Guilherme de Castro Carlos</t>
  </si>
  <si>
    <t>(45) 3576-5603/5604</t>
  </si>
  <si>
    <t>carlos.gcc@pf.gov.br</t>
  </si>
  <si>
    <t xml:space="preserve">01 (UM) Drone/Aeronave remotamente controlada;Adicionalmente, devem ser fornecidos juntamente com SISTEMA os seguintes itens abaixo relacionados: (três) pares de baterias extras;
01 (um) Cartão micro SDXC, Classe 10 ou UHS-1 com capacidade de, no mínimo, 64 Gb de armazenamento para gravar as imagens localmente;
01 (um) conjunto de hélices sobressalentes.
Características da aeronave:
 A aeronave deverá possuir Estabilizador inferior duplo capaz de fixar dois sistemas de câmeras simultâneos;
Resistente à água e a interferências eletromagnéticas com proteção IP43;
Baterias recarregáveis com tecnologia Lítio-Polímero;
A AERONAVE REMOTAMENTE PILOTADA deve estar homologada, junto a ANATEL, de acordo com as normas vigentes;
Sistema de controle capaz de retornar o equipamento para o local de decolagem;
Sistema de controle capaz de retornar o equipamento para o local de decolagem ou de rádio controle em caso de falha no sistema – FAILSAFE;
Rádio Controle (RC) com suporte para tela/monitor de, no mínimo, “7” e, no máximo, “9”;
Sistema sensorial que evita, automaticamente, colisões com obstáculos;
Autonomia de bateria de até 30 minutos, no mínimo, ou mais, sem a necessidade de troca;
Capacidade de parar na posição horizontal e vertical de forma automática;
Teto de serviço de, no mínimo, 1600ft (AGL);
Raio de controle operacional de, no mínimo, 5km (levando em conta os mais diversos cenários de operações);
Velocidade de subida de, no mínimo, 5m/s;
Combinado de tecnologia GPS/GLONASS para sistemas de posicionamento via satélite;
A aerovanave deverá possuir GNSS RTK INTEGRADOO, para aplicações alta precisão. Sendo capaz de suportar fortes interferências magnéticas em ambientes com estruturas metálicas e aumento da precisão de voo a um nível de centímetro;
Sistema de navegação embarcado;
Sistema de alerta de posicionamento em tempo real sobre aeronaves tripuladas próximas.
Alcance do controle da aeronave e da transmissão de imagens deve ser de, no mínimo, 5 km, considerando visada direta;
Sistema de segurança de dados – Todos os dados transmitidos através do Drone, deverão possuir criptografia AES-256, no mínimo, garantindo a proteção de informações de missões críticas;
Deverá possuir um dispositivo capaz de estabilizar as imagens transmitidas do tipo GIMBAL, com suporte para lentes intercambiáveis de montagem, compensando os movimentos do DRONE;
Distância máxima de comunicação com rádio controle de, no mínimo, 8km, considerando visada direta (sem obstruções, livre de interferências);
A AERONAVE REMOTAMENTE PILOTADA deve ser integrada ao conjunto de câmeras com as seguintes funções (sem prejuízo da sua funcionalidade):
Colorida de aquisição de imagens e filmagens com ZOOM de, no mínimo, 30X ótico e resolução de, no mínimo, 1080p (FHD) se faz necessário, tendo em vista a complexidade do trabalho policial da Polícia Federal, em especial na área de operações que visam a repressão de organizações criminosas especializadas no tráfico de drogas e armas na região de fronteira internacional de Foz do Iguaçu/PR.
Deve ser compatível com a aeronave ;
Termal de sensor duplo com as seguintes resoluções: Visual – capacidade de obtenção de imagens em Ultra High Definition (UHD – 4k) com ZOOM digital de 8X e taxa de aquisição de quadros de, no mínimo, 19mm, taxa de aquisição de quadros de 30Hzm acurácia de medição de +/- 5° C (em uma faixa aprox.. de -10° à 100° C) e teto de altitude operacional de, no mínimo, 1600 ft. Este subsistema integrado, de dupla funcionalidade, se faz necessário tendo em vista um ganho diante da captura.
Adicionalmente, devem ser fornecidos juntamente com SISTEMA os seguintes itens abaixo relacionados:
(três) pares de baterias extras;
01 (um) Cartão micro SDXC, Classe 10 ou UHS-1 com capacidade de, no mínimo, 64 Gb de armazenamento para gravar as imagens localmente;
01 (um) conjunto de hélices sobressalentes.
Modelos de referência: Mavic 2 enterprise, dual ZOOM e DJI - Modelo Matrice 210 V2 RTK
</t>
  </si>
  <si>
    <t>Aeronave Teleguiada/Drone</t>
  </si>
  <si>
    <t>O Núcleo de Operações da Delegacia de Polícia Federal em Foz do Iguaçu (PR), Brasil, atua no desenvolvimento de atividades de combate e repressão ao tráfico de drogas e crimes conexos na região de fronteira. Essa atuação resulta, muitas vezes, no acompanhamento tático externo do alvo, sendo realizada a observação da rotina do investigado, verificado interior de terrenos e residências suspeitos e/ou coleta de dados do ambiente/imóvel para garantir o acesso forçado com segurança à equipe de cumprimento de expedientes judiciais. Por este motivo, o uso de equipamento que permita ao policial realizar o acompanhamento à distância, discreto e seguro, torna-se indispensável ao desenvolvimento da melhor técnica na atividade policial, assim, a aeronave remotamente guiada/drone, é uma ferramenta importantíssima à atividade policial, pois seu uso maximizaria as chances de sucesso do serviço e traria mais segurança aos policiais.</t>
  </si>
  <si>
    <t>0004 - Prevenção e Repressão ao Tráfico Ilícito de Drogas</t>
  </si>
  <si>
    <t>ROBSON DE ALMEIDA PORTO</t>
  </si>
  <si>
    <t>45 35765579</t>
  </si>
  <si>
    <t>robson.rap@pf.gov.br</t>
  </si>
  <si>
    <t>Cadeira de escritório modelo diretor ou gamer, estrutura 100% aço, rodas 75 mm com revestimento e suporte lombar/ergonômico.</t>
  </si>
  <si>
    <t>Cadeira de escritório.</t>
  </si>
  <si>
    <t>O fornecimento do material garante as condições mínimas de ergonomia para a atuação em serviços de escritório e análise dos processos atrelados ao setor, tendo em vista que tais funções incorrem em longos períodos de trabalho sentado.</t>
  </si>
  <si>
    <t>Alguns servidores lotados no SO/NUMIG/DELEX/FIG/PR, em virtude da distância de suas residências ou mesmo por economia, praticidade e questões de saúde se alimentam na própria delegacia. O setor de cadastro da delegacia possui uma geladeira, porém a mesma é compartilhada por diversos setores (servidores policiais, administrativos e contratados), sendo que, por vezes, não suporta a demanda necessária. Assim, como meio de garantir a melhor qualidade estrutural possível, a fim de tornar o setor mais agradável e salubre aos usuários, é medida essencial a aquisição de um frigobar que possa suportar a demanda dos servidores aqui lotados.</t>
  </si>
  <si>
    <t>Impressora multifuncional</t>
  </si>
  <si>
    <t>Impressora multifuncional para atendimento do SO/NUMIG/DELEX/DPF/FIG/PR, tendo em vista a alta demanda do setor, uma vez que é utilizada uma impressora compartilhada, localizada em outra sala, o que, eventualmente gera atraso ao trabalho.</t>
  </si>
  <si>
    <t>(45)3576-5603/5604</t>
  </si>
  <si>
    <t>Aquisição de equipamentos de informática para os postos de controle migratório (Nobreaks, impressoras e suprimentos).</t>
  </si>
  <si>
    <t>Aquisição de Impressoras, Nobreak´s e suprimentos em geral de informática</t>
  </si>
  <si>
    <t>Dotar os postos terrestres de controle migratório de impressoras e suprimentos de informática necessários (Nobreak´s).</t>
  </si>
  <si>
    <t>FILTRO PARA PURIFICADOR DE ÁGUA</t>
  </si>
  <si>
    <t>FILTRO (REFIL)  PARA PURIFICADOR/ REFRIGERADOR  DE ÁGUA</t>
  </si>
  <si>
    <t>PARA PRESERVAR A QUALIDADE DA ÁGUA CONSUMIDA PELOS SERVIDORES O FILTRO DEVERÁ SER SUBSTITUIDO PERIODICAMENTE</t>
  </si>
  <si>
    <t>MULTIFUNCIONAL LASER MONOCROMÁTICA</t>
  </si>
  <si>
    <t>EQUIPAMENTO PARA IMPRESSÃO, DIGITALIZAÇÃO E CÓPIA DE DOCUMENTOS</t>
  </si>
  <si>
    <t>EQUIPAMENTO ONSOLETO QUE APRESENTA DEFEITOS COM FREQUÊNCIA</t>
  </si>
  <si>
    <t>Cadeira de escritório modelo diretor ou gamer. Quantidade: 20 (vinte) unidades. Segue abaixo a especificação do material:
- Revestimento: Couro
- Cor predominante: Preta
- Estrutura: 100% Aço 2.0 mm
- Densidade do estofamento: 65kg/m³
- Espessura do assento: 12 cm
- Almofadas: Pescoço e lombar
- Cilindro: Classe 4 (100 mm)
- Rodas: Nylon com acabamento em PU (75 mm)
- Base: Alumínio
- Mecanismo: Frog
- Função rocking: 20°
- Trava do rocking
- Reclinação do encosto: 160°
- Peso máximo recomendado: DE 110 A 200 kg
- Altura máxima recomendada: 2.10 m
Recursos:
- Estrutura 100% aço
- Rodas 75 mm com revestimento de poliuretano
- Base com reforço premium
- Almofada extra grande
MODELOS DE REFERENCIA: DT3sports, RAVEN, FOX RACER E DAZZ</t>
  </si>
  <si>
    <t>Cadeira de escritório modelo diretor</t>
  </si>
  <si>
    <t>As cadeiras das salas 089, 083 e 087, estão em péssimas condições, sucateadas, e apresentam os seguintes defeitos: falta de rodas, ausência ou inutilização do apoio de braço, amparo/suporte dorsal quebrado e todas encontram-se soltando o material de revestimento do estofado que adere as roupas do usuário e se espalha pelo chão. São necessárias no mínimo 20 (vinte) cadeiras para substituição do material sucateado nas salas do chefe do Núcleo de Operações e seu substituto, bem como da sala de análise.
O fornecimento do material garante as condições mínimas de ergonomia para a atuação em serviços de escritório e em análise de dados, tendo em vista que ambas as funções incorrem em longos períodos de trabalho sentado.</t>
  </si>
  <si>
    <t>0008 - Aparelhamento e Modernização da Polícia Federal</t>
  </si>
  <si>
    <t xml:space="preserve">As persianas deverão possuir as características descritas na tabela do item 1.4.1. CARACTERÍSTICAS DAS PERSIANAS
1
 PERSIANAS VERTICAIS
2
 LÂMINA DE PVC FLEXÍVEL DE 89 MM
3
ACABAMENTO LISO NA COR BEGE
4
 TRILHOS METÁLICOS* (vide item 1.5)
5
 CONTROLE MANUAL DE LUMINOSIDADE
6
 CONTROLE MANUAL DE RECOLHIMENTO
7
EQUIPAMENTO RESISTENTE
A metragem estimada das janelas é:72,77 m².
</t>
  </si>
  <si>
    <t>Aquisição e instalação de de PERSIANAS</t>
  </si>
  <si>
    <t>As persianas instaladas no Núcleo de Operações apresentam diversas falhas estruturais que decorrem do tempo de utilização, sendo os principais: Ausência de lâminas de PVC que compõe a cortina;
Ausência ou falha do controle de recolhimento;
Ausência ou falha do controle de incidência de luz;
As falhas citadas impedem a utilização adequada das persianas e ocasionam vários problemas de climatização, dentre os quais é possível elencar os seguintes:
Desconforto térmico, ocasionado pela incidência direta de luz solar e o conseqüente aumento da temperatura do ambiente;
Desconforto visual, ocasionado pela ofuscação dos documentos e telas;
Risco de dano estrutural aos equipamentos da unidade, tais como: data center, notebooks, microcomputadores, impressoras e demais itens que são expostos a luz solar direta;
Risco de dano por superaquecimento aos equipamentos da unidade, tais como: data center, notebooks, microcomputadores, impressoras e demais itens que são expostos a luz solar direta
Falta de privacidade e segurança aos servidores e colaboradores em razão da exposição das salas ao ambiente externo.
Os problemas citados impactam negativamente na rotina do setor, pois prejudicam o andamento do trabalho desenvolvido e podem até mesmo ocasionar danos ao equipamento de escritório que integra as salas.</t>
  </si>
  <si>
    <t>000C - Modernizações de Pequeno Porte ou Imprevisíveis da Infraestrutura da PF</t>
  </si>
  <si>
    <t xml:space="preserve">FONE OUVIDO, NOME FONE DE TODOS OS TIPOS Quantidade: 40
Fone de Ouvido Circumaural (Over-Ear)
Conexões:
Conexão Bluetooth versão 4.0 ou superior
Conexão Analógica/Conector P2 3.5 mm
Especificações Técnicas:
Áudio de alta resolução;
Carregamento Rápido;
Driver de 40 mm até 50 mm (um driver por ouvido);
Impedância mínima de 16.0 ohms até no máximo 35 ohms;
Isolamento de ruído ativo ou passivo (NOISE CANCELLING);
Resposta de Frequência Dinâmica entre 10 e 20 Hz a 20 e 22 kHz;
Pressão sonora entre 90 e 120 dB;
Autonomia de uso com bluetooth de 15 a 20 horas ou superior;
Potência do emissor de bluetooth de &lt;4 dBm ou maior
Alcance efetivo de no mínimo 10 metros;
Compatibilidade com PC, Mac OS, android 7 e ios 12 ou superior;
Características de Construção:
Material da almofada em couro ou assemelhado sintético de alta resistência;
Material da testeira em couro ou assemelhado sintético de alta resistência e/ou tecido sintético;
Construção robusta e durável;
Designe/alça dobrável;
Cor preta predominante.
Bateria Recarregável;
Microfone integrado;
Wireless;
Suporte a mais de uma conexão sem fio;
Garantia de no mínimo 12 meses;
Cabo P2 destacável;
Modelos de referência: JBL TUNE 750BTNC, SENNHEISER HD 350 BT, PHILIPS TAPH802BK/00, Bose Quietcomfort 45 e EDIFIER WD 820BT ou outro modelo superior.
</t>
  </si>
  <si>
    <t>Fone de Ouvido Circumaural (Over-Ear) bluetooth</t>
  </si>
  <si>
    <t>Suprir demanda de material indispensável ao exercício da atividade de analista policial e, consequentemente, ao setor de análise de dados do Núcleo de Operações da Delegacia de Polícia Federal
em Foz do Iguaçu/PR (NO/DELEX/DPF/FIG/PR);
Propiciar as melhores condições para a execução do serviço de análise de dados para garantir a qualidade
técnica das atividades de análise de interceptações telefônicas e telemáticas, e, igualmente, a qualidade
das análises de áudio e vídeo provenientes de extrações de smartphones e/ou aplicativos de mensagens.
Criar condições adequadas ao desempenho da função de analista de dados, prezando pela aquisição de
equipamento ergonômico que permita o uso prolongado sem desconforto.</t>
  </si>
  <si>
    <t>CONJUNTO TÁTICO-OPERACIONAL DE ARROMBAMENTO QUANTIDADE: 2 (DOIS)
Conjunto de ferramentas de acesso e arrombamento composto por: 1 (UM) aríete tático, 1 (UMA) alavanca, 1 (UM) alicate e 1 (UMA) mochila especial para transporte do referido equipamento.
A Mochila deve ser confeccionada em nylon tipo cordura 500 e possuir ajustes peitorais, dorsais, de ombros e cintura, sendo que as alças devem possuir acolchoamento, em sua parte interna deve existir dispositivos de retenção para toda as ferramentas acima descritas
As ferramentas devem possuir tratamento anti-corrosivo e acabamento antiderrapante, não refletivo (fosco) e não condutivo, na cor preta
Todos os componentes do conjunto devem ser não condutivos e anti-fagulha;
O equipamento e seus acessórios devem ser fornecidos na cor preto, sendo que a mochila de ser toda na cor preto. O item deverá ter garantia de doze meses, no mínimo, para todos os defeitos de fabricação;
Peso total não superior a 20 kg.</t>
  </si>
  <si>
    <t>Conjunto tático-operacional de arrombamento</t>
  </si>
  <si>
    <t>O Núcleo de Operações da Delegacia de Polícia Federal em Foz do Iguaçu (PR), Brasil, atua no desenvolvimento de atividades de combate e repressão ao tráfico de drogas e crimes conexos na região
de fronteira e ainda fornece apoio especializado para o cumprimento de serviços requisitados por outras
unidades federais, como resultado dos trabalhos realizados, ocorrem com frequência o cumprimento de
expedientes judiciais, a deflagração de operações do próprio setor e de apoio em operações de outras
unidades. Tal atuação, por vezes, implica na necessidade dos policiais do setor de transporem obstáculos
para adentrar a residência do alvo a fim de cumprir as demandas judiciais, podendo essas barreiras se
perfazerem em portões, portas externas e internas ou qualquer outra barreira física que impeça a execução
do serviço policial ou atrapalhe a realização da atividade com a técnica adequada.
Logo, depreende-se que é necessário equipamento próprio para a transposição de possíveis estruturas
obstrutoras com segurança, o qual se consubstancia no CONJUNTO TÁTICO-OPERACIONAL DE
ARROMBAMENTO, o qual permite a entrada forçada da equipe policial quando necessário e, ainda
garante a preservação da integridade física dos policiais e dos envolvidos, resultando em mais segurança
e eficiência durante a execução do serviço.</t>
  </si>
  <si>
    <t>HD externo 1TB, USB 3.0, sem alimentação externa - Garantia: 12 meses - Quantidade 20 (vinte unidades); HD externo 2 TB, USB 3.0, sem alimentação externa - Garantia: 12 meses- Quantidade 20 (vinte unidades);
HD externo 4TB, USB 3.0, sem alimentação externa - Garantia: 12 meses- Quantidade 20 (vinte unidades).</t>
  </si>
  <si>
    <t>HD externo 1TB, USB 3.0; HD externo 2 TB, USB 3.0; HD externo 4TB, USB 3.0.</t>
  </si>
  <si>
    <t>O Núcleo de Operações da Delegacia de Polícia Federal em Foz do Iguaçu (PR), Brasil, atua no desenvolvimento de atividades de combate e repressão ao tráfico de drogas e crimes conexos na região
de fronteira e, como parte deste trabalho, o setor capta e processa grande volume de dados com a
finalidade de estruturar operações e fornecer informações suficientes para a explicitação do Iter Criminis.
Tal atuação é desenvolvida em cooperação com o Ministério Público e com o Judiciário que são os
destinatários finais das informações obtidas, e por esta razão existe um grande fluxo de informações entre
este núcleo e os entes supracitados, o qual ocorre por meio do remessas/trâmite de armazenamento físico
(disco rígido portátil) dado o avultoso volume de dados.
Logo, depreende-se que as unidades de armazenamento portáteis são indispensáveis para a continuidade
das remessas de informações das operações em curso aos entes acima referidos e, ainda, possibilita o
atendimento de demandas judiciais de operações encerradas, mas que ainda continuam em trâmite em
outras instâncias judiciais.</t>
  </si>
  <si>
    <t>PENDRIVE 16 GB - 25 UNIDADES
32 GB - 25 UNIDADES
64 GB - 20 UNIDADES
128 GB - 50 UNIDADES
256 GB - 25 UNIDADES
500 GB - 25 UNIDADES</t>
  </si>
  <si>
    <t>Pendrive de 16 GB, 32 GB, 64GB, 128GB, 256GB E 500GB</t>
  </si>
  <si>
    <t>O Núcleo de Operações da Delegacia de Polícia Federal em Foz do Iguaçu (PR), Brasil, atua no desenvolvimento de atividades de combate e repressão ao tráfico de drogas e crimes conexos na região
de fronteira e, como parte deste trabalho, o setor capta e processa grande volume de dados com a
finalidade de estruturar operações e fornecer informações suficientes para a explicitação do Iter Criminis.
Tal atuação é desenvolvida em cooperação com o Ministério Público e com o Judiciário que são os
destinatários finais das informações obtidas, e por esta razão existe um grande fluxo de informações entre
este núcleo e os entes supracitados, o qual ocorre por meio do remessas/trâmite de armazenamento físico
(disco rígido portátil) dado o avultoso volume de dados.
Logo, depreende-se que as unidades de armazenamento portáteis são indispensáveis para a continuidade
das remessas de informações das operações em curso aos entes acima referidos e, ainda, possibilita o
atendimento de demandas judiciais de operações encerradas, mas que ainda continuam em trâmite em
outras instâncias judiciais.
Portanto, a fim de garantir a celeridade nos atendimento das cotas ministeriais e a aplicação da melhor
técnica no envio de dados, é indispensável ao Núcleo de Operações.</t>
  </si>
  <si>
    <t>02 Motores 4 tempos Yamaha VMAX 300 Hp 01 Motor 4 tempos 90 Hp
01 Motor 4 tempos 60 Hp
01 Motor 4 tempos 40 Hp</t>
  </si>
  <si>
    <t>Motores de popa para embarcação</t>
  </si>
  <si>
    <t>Material necessário devido à quantidade de pedras existentes no rio, que frequentemente causam quebras e perdas nas embarcações da Unidade. Reaparelhamentos das embarcações de combate aos crimes de contrabando e descaminho na região de fronteira.</t>
  </si>
  <si>
    <t>FABIO CORDEIRO DA SILVA</t>
  </si>
  <si>
    <t>44 999373373</t>
  </si>
  <si>
    <t>cordeiro.fcs@pf.gov.br</t>
  </si>
  <si>
    <t>02 mini vants com autonomia mínima de 02 horas e alcance mínimo de 50 km</t>
  </si>
  <si>
    <t>Mini vants</t>
  </si>
  <si>
    <t>Material necessário devido à dificuldade de localização de depósitos utilizados pelo crime organizado, para uma maior efetividade de apreensões na região de fronteira, para uma maior segurança das equipes policiais distribuídas no terreno e maior economia de recursos utilizados por esta descentralizada.</t>
  </si>
  <si>
    <t>FÁBIO CORDEIRO DA SILVA</t>
  </si>
  <si>
    <t>Câmera fotográfica digital ou similar, com lente EF-S 55-250mm f/4-5,6 IS II. Modelo de referência: Modelo Canon EOS Rebel T7. Especificações do material:
Face a utilização de equipamento por outras unidades de repressão ao tráfico de drogas e bases GISE, sugere-se à aquisição de Câmera Fotográfica Canon, modelo EOS Rebel T7 ou similar, com lente EF-S 55-250mm f/4-5,6 IS II.</t>
  </si>
  <si>
    <t>Câmera fotográfica digital ou similar, com lente EF-S 55-250mm f/4-5,6 IS II.</t>
  </si>
  <si>
    <t>O Núcleo de Operações da Delegacia de Polícia Federal em Foz do Iguaçu/PR desenvolve ações de repressão ao tráfico de armas, drogas e crimes conexos com a região de fronteira, essa atuação é tem como parte essencial a identificação/qualificação de indivíduos, veículos, locais e imóveis, com o objetivo de trazer ao inquérito policial informações relevantes e, desse modo, contribuir para o esclarecimento de fatos e/ou elucidação de crimes. Logo, face a importância da caracterização/identificação de alvos, torna-se indispensável o uso de equipamento de captação de áudio, fotos e vídeos em alta qualidade com o objetivo de garantir o melhor resultado dos serviços realizados e ainda permitir que os policiais desempenhem sua função com a segurança e descrição inerentes a profissão. 
Por este motivo, é necessário que os policiais da unidade possuam equipamentos fotográficos de qualidade a fim de garantir a utilização da melhor técnica na execução das atribuições do Núcleo de Operações.</t>
  </si>
  <si>
    <t>03 Rabetas esportivas para motor de popa Mercury Pro XS 300 Hp</t>
  </si>
  <si>
    <t>Rabeta para motor de popa</t>
  </si>
  <si>
    <t>Realizar a substituição de rabetas quebradas devido a existências de muitas pedras no rio.</t>
  </si>
  <si>
    <t>30 (trinta) torniquetes de combate/Combat Application Tourniquet – CAT ou similar.</t>
  </si>
  <si>
    <t>Torniquete de Combate - Combat Application Tourniquet – CAT ou similar.</t>
  </si>
  <si>
    <t>O Núcleo de Operações da Delegacia de Polícia Federal em Foz do Iguaçu/PR desenvolve ações de repressão ao tráfico de armas, drogas e crimes conexos com a região de fronteira, bem como, realiza ações em apoio/atendimento de demandas advindas de outras unidades da Polícia Federal visando a repressão dos mais variados crimes federais. Essa atuação, rotineiramente resulta no ingresso forçado em residências, a abordagens policiais à veículos com ilícitos, incursões em ambiente de mata fechada e a variadas situações que pode resultar/escalar para confronto armado e a fatalidades. Por este motivo, faz-se, necessário, que o setor possua equipamentos de primeiros socorros que permitam atenuar lesão que ocasione perda de sangue e garantir a estabilização do quadro de saúde do ferido até o encaminhamento do socorro ou chegada da equipe médica.
Assim, é necessária a aquisição de 30 (trinta) torniquetes de combate/Combat Application Tourniquet – CAT ou similar.</t>
  </si>
  <si>
    <t>Geladeira Duplex, Frost free, inverter, 500 litros.</t>
  </si>
  <si>
    <t>O Núcleo de Operações da Delegacia de Polícia Federal em Foz do Iguaçu/PR desenvolve ações de repressão ao tráfico de armas, drogas e crimes conexos com a região de fronteira, essa atuação é tem como parte essencial a identificação/qualificação de indivíduos, veículos, locais e imóveis, com o objetivo de trazer ao inquérito policial informações relevantes e, desse modo, contribuir para o esclarecimento de fatos e/ou elucidação de crimes. Essa atuação implica na captação e processamento de dados sensíveis e informações de cunho sigiloso, o que implica na compartimentação do referido núcleo, ou seja, restrição de acesso aos lotados no setor. O referido setor é partilhado por dezenove (19) policiais e dois (2) contratados, bem como, eventualmente, por policiais de outras unidades que estejam em missão no setor ou no alojamento de trânsito da unidade de análise para realização de serviços policial. Esses usuários utilizam a área de alimentação do setor (copa) e, consequentemente, a geladeira instalada no recinto, a qual tem menos de 200 litros e mais de 20 anos, e que está chegando ao limite da sua capacidade de acondicionamento de itens.
Assim, defronte o quantitativo de pessoas e as regras quanto ao acesso, é necessário garantir a melhor qualidade estrutural possível a fim de tornar o setor mais agradável e salubre aos usuários, portanto é medida essencial a aquisição de uma nova geladeira com 500 litros, sistema frost free e inverter.</t>
  </si>
  <si>
    <t>Aquisição de 18 notebooks de uso profissional, conforme sugestão de aquisição: Processador: Intel Core i7 ou i9 de 10 ou 11 geração linha H (desempenho);
Memória RAM: 32 a 64 GB DDR 4 2666 ou superior;
Armazenamento interno secundário: 1 TB HDD
Armazenamento interno primário: 500GB em SSD;
Tela: Full HD (1080p) de 15,6 polegadas e antirreflexo;
Sistema operacional Windows 10 ou 11;</t>
  </si>
  <si>
    <t>Notebook com alta capacidade de processamento de dados.</t>
  </si>
  <si>
    <t>Considerando que as atuais investigações de polícia judiciária estão se concentrando cada vez mais em análise de dados extraídos de sistemas computacionais como celulares, microchips, notebooks, HDs, armazenamento em nuvem, entre tantas outras formas tecnológicas e atuais de manipulações de dados que podem ser transformados em provas na investigação criminal; Considerando que as atuais investigações de polícia judiciária para analisar o grande volume de dados (áudios, videos, textos, imagens e etc.) extraídos de mídias apreendidas, coletadas ou fornecidas por outras instituições, necessitam ser indexados em sistemas computacionais que organizam esses dados para a análise policial;
Considerando que a análise policial destes dados indexados em sistemas computacionais como o Cellebrite, UFED, Ferramentas I2, Qlick Sense, QlickView, AnaliseTelefonica, entre outros, dependam de grande capacidade de processamento das estações de trabalho (Desktop ou Notebook) para dar efetividade e agilidade ao trabalho desenvolvido;
Considerando que os atuais computadores do Núcleo de Operações da Delegacia de Polícia Federal em Foz do Iguaçu/PR, embora ainda estejam dentro da vida útil de equipamentos computacionais, porém, com capacidade de processamento aquém da adequada para este tipo de trabalho;
Considerando que as outras unidades de investigação da Polícia Federal já utilizam equipamentos com capacidade de processamento muito superior as utilizadas pelos computadores do Núcleo de Operações, sugiro que sejam realizadas tratativas administrativas para a aquisição e troca das estações de trabalho do tipo Desktop e Notebooks utilizados atualmente no Núcleo de Operações por equipamentos com maior capacidade de processamento de dados que possam melhor auxiliar nos trabalhos hoje desenvolvidos neste setor.
Sugestão de aquisição:
Processador: Intel Core i7 ou i9 de 10 ou 11 geração linha H (desempenho);
Memória RAM: 32 a 64 GB DDR 4 2666 ou superior;
Armazenamento interno secundário: 1 TB HDD
Armazenamento interno primário: 500GB em SSD;
Tela: Full HD (1080p) de 15,6 polegadas e antirreflexo;
Sistema operacional Windows 10 ou 11;</t>
  </si>
  <si>
    <t>Câmera de Videoconferência/Web Cam. 4 (quatro) CÂMERA DE VÍDEO (WEBCAM):
Resolução de vídeo: 1920 x 1080
Taxa de quadros: 30 fps
Recurso: Alta definição, Foco automático, Modo noturno
Conectividade: Com fio
Compatibilidade: Mac, PC
Microfone estéreo incorporado
Tecnologia de Conectividade Com fios
Câmera: A cores
Formato do vídeo digital:  H.264
Resolução Máxima de Vídeo Digital: 1920 x 1080
Compatibilidades: chamadas de vídeo HD 720p,  chamada de vídeo Full HD 1080p no Skype, gravação de filmes em 1080p Full HD, compatível com Skype
Ajuste de foco: Automático
Interfaces: Interface do Computador
USB 2.0 OU superior.
Expansão / conectividade
Interfaces
1 x USB 2.0 - USB tipo A de 4 pinos
Base preparada para tripé
Cabos incluídos: 1 x cabo USB - 1, 5m a 1,8 m
Compatibilidade: Microsoft Windows 7, Microsoft Windows Vista, Microsoft Windows XP SP3 ou posterior
Software / Requisitos do sistema: deve vir com software incluído.
Marca de referência: Logitech C920 Pro Full HD ou de melhor qualidade</t>
  </si>
  <si>
    <t>Câmera de Videoconferência/Web Cam full hd</t>
  </si>
  <si>
    <t>Atender às oitivas de intimados realizadas por Delegados de Polícia Federal e Escrivães de Polícia Federal, no âmbito de cartas precatórias atendidas e/ou demandadas pelas unidades da SR/PF/PR, em conformidade com a determinação exarada no expediente OFÍCIOCIRCULAR Nº 4/2019/COR/SR/PF/PR, de 23/08/2019, nas unidades DPF/FIG/PR,DPF/CAC/PR e DPF/GRA/PR, bem como para realização de gravação em formato de áudio e vídeo das inquirições presenciais pelos Delegados de Polícia Federal lotados nas unidades da DPF/FIG/PR, DPF/CAC/PR e DPF/GRA/PR, a fim de dar celeridade aos procedimentos investigatórios. Suprir a demanda de 4 webcams do Núcleo de Operações da Delegacia de Polícia Federal em Foz do Iguaçu/PR - NO/DELEX/DPF/FIG/PR.
Justificativa para escolha de especificações:
Câmeras de vídeo (webcam): as especificações acima apontam para câmeras de vídeo (webcam) com boa resolução de imagens e boa captação de som, visando garantir a melhor qualidade possível na gravação e transmissão das oitivas de intimados.</t>
  </si>
  <si>
    <t>0002 - Prevenção e Repressão a Crimes Praticados contra Bens, Serviços e Interesses da União - Eixo Polícia Judiciária</t>
  </si>
  <si>
    <t>Estação de trabalho/Desktop completo(a) para análise de dados indexados. Especificações base/sugestão:
•       Processadores: Intel Core i9, AMD Ryzen 9, Intel XEON ou  AMD Ryzen threadripper - ou modelos equivalentes/superior da geração mais recente disponível no mercado;
•    Placa de vídeo: NVIDIA GeForce GTX1650 4 GB GDDR5 128, NVIDIA QUADRO ou equivalente ou RADEON equivalente;
•    Memória RAM: 32GB DDR4 ou maior;
•       Armazenamento primário: SSD M.2 512GB;
•    Armazenamento secundário: 2TB HD;
•    Fonte de alimentação (PSU) mínimo de 600 W
•   1 monitor de 24 polegadas resolução Full Hd (1080)
•    Teclado e mouse</t>
  </si>
  <si>
    <t>Estação de trabalho de alta capacidade de processamento e armazenamento de dados.</t>
  </si>
  <si>
    <t>Considerando que as atuais investigações de polícia judiciária estão se concentrando cada vez mais em análise de dados extraídos de sistemas computacionais como celulares, microchips, notebooks, HDs, armazenamento em nuvem, entre tantas outras formas tecnológicas e atuais de manipulações de dados que podem ser transformados em provas na investigação criminal; Considerando que as atuais investigações de polícia judiciária para analisar o grande volume de dados (áudios, videos, textos, imagens e etc.) extraídos de mídias apreendidas, coletadas ou fornecidas por outras instituições, necessitam ser indexados em sistemas computacionais que organizam esses dados para a análise policial;
Considerando que a análise policial destes dados indexados em sistemas computacionais como o Cellebrite, UFED, Ferramentas I2, Qlick Sense, QlickView, AnaliseTelefonica, entre outros, dependam de grande capacidade de processamento das estações de trabalho (Desktop ou Notebook) para dar efetividade e agilidade ao trabalho desenvolvido;
Considerando que os atuais computadores do Núcleo de Operações da Delegacia de Polícia Federal em Foz do Iguaçu/PR, embora ainda estejam dentro da vida útil de equipamentos computacionais, porém, com capacidade de processamento aquém da adequada para este tipo de trabalho;
As outras unidades de investigação da Polícia Federal já utilizam equipamentos com capacidade de processamento muito superior as utilizadas pelos computadores do Núcleo de Operações, sugiro que sejam realizadas tratativas administrativas para a aquisição e troca das estações de trabalho do tipo Desktop e Notebooks utilizados atualmente no Núcleo de Operações por equipamentos com maior capacidade de processamento de dados que possam melhor auxiliar nos trabalhos hoje desenvolvidos neste setor.</t>
  </si>
  <si>
    <t>PROTETOR AURICULAR TIPO CONCHA</t>
  </si>
  <si>
    <t>EPI TIPO ABAFADOR DE RUÍDO</t>
  </si>
  <si>
    <t>EPI IMPRENSCINDÍVEL PARA ATUAÇÃO NO PÁTIO DE AERONAVES DEVIDO AO ELEVADO NÍVEL DE RUÍDO EMITIDO PELOS MOTORES DOS AVIÕES E EQUIPAMENTOS DE USO CORRIQUEIRO NO PÁTIO DE AERONAVES. NO MOMENTO ESTE ITEM ESTÁ INDISPONÍVEL NO AEROPORTO INTERNACIONAL  DE FOZ DO IGUAÇU/PR</t>
  </si>
  <si>
    <t>Fragmentadora de papel de alta capacidade</t>
  </si>
  <si>
    <t>O Núcleo de Operações possui não possui fragmentadoras nas salas de: análise, cartório e gabinetes de chefes, além de possuir equipamentos avariados. Logo, a ausência de material adequado para a destruição de documentos sensíveis cria risco de vazamento de informação durante o descarte, portanto a fragmentadora é indispensável como uma medida de preservação de dados/informações.</t>
  </si>
  <si>
    <t xml:space="preserve">Roteador TP LINK, DECO M9, AC 2200 WIFI ROUTER MESH. ROTEADOR TP LINK, MODELO DECO M9, AC 2200 WIFI ROUTER MESH, KIT COM 3 MÓDULOS.
Wi-Fi 5
IEEE 802.11ac/n/a 5 GHz
IEEE 802.11n/b/g 2.4 GHz
Bluetooth 4.2
ZigBee HA 1.2
Tri-Band
Distribute devices to different bands for optimal performance
4×4 MU-MIMO
Silmultaneously communicates with multiple MU-MIMO clients
</t>
  </si>
  <si>
    <t>Roteador TP LINK, DECO M9, AC 2200 WIFI ROUTER MESH.</t>
  </si>
  <si>
    <t>A utilização frequente de notebook como estações avançadas de trabalho (workstation) ocasionou sobrecarga na rede wireless da unidade e vem prejudicando qualidade do acesso a internet e a sistemas. O setor conta com 1 UM modem/módulo deco m9 no setor, tal equipamento pode funcionar em rede (mesh) com outros equipamentos da mesma categoria com a finalidade de criar uma rede wireless estável, robusta e segura.
Como se trata de equipamento de alta qualidade e de marca notoriamente conhecida, o produto atende as diretrizes de cyber segurança da DPF/FIG, tendo em vista que permite ao gestor ter controle sobre quem acessa a rede, definir filtros de mac e descobrir usuários indesejados e/ou limitar acesso a atividades especificas, bem como, seria a opção mais econômica em razão de já existir um módulo deco m9 no setor, sendo viável a interligação com outros módulos a fim de ampliar a área de wifi para todo o setor.</t>
  </si>
  <si>
    <t>Quatro (4) Telefones sem fio com secretária eletrônica e memória/registro de ligações realizadas e recebidas. Características:
TELEFONE SEM FIO, QUANTIDADE CANAIS 10, QUANTIDADE CÓDIGOS SEGURANÇA 65.000, QUANTIDADE TECLAS DISCAGEM RÁPIDA 10, CONTROLE VOLUME RINGUE/MONOFONE, TENSÃO ALIMENTAÇÃO 110/220, CARACTERÍSTICAS ADICIONAIS LOCALIZADOR MONOFONE/TECLA DISCAGEM POR TOQUE, IDENTIFICADOR DE CHAMADAS COM VISOR E REGISTRO/HISTÓRICO DE CHAMADAS RECEBIDAS E REALIZADAS.</t>
  </si>
  <si>
    <t>Telefone sem fio com secretária eletrônica e memória/registro de ligações realizadas e recebidas.</t>
  </si>
  <si>
    <t>O Núcleo de Operações da Delegacia de Polícia Federal em Foz do Iguaçu/PR desenvolve ações de repressão ao tráfico de armas, drogas e crimes conexos com a região de fronteira, essa atuação é geralmente amparada por meio de denuncias, sendo necessário controle policial para identificação de denuncias e averiguações.</t>
  </si>
  <si>
    <t>Armário de armas reforçado</t>
  </si>
  <si>
    <t>O armário de armas do núcleo de operações está com problemas estruturais e em sua fechadura, não sendo mais seguro para o armazenamento  de material bélico estratégico do setor. Armário alto em madeira reforçada e puxadores metálicos e fechadura, destinado para guarda de armas de fogo pequenas, médias e longas.</t>
  </si>
  <si>
    <t>PILHA ALCALINA RECARREGÁVEL, MODELO AA; PILHA, ALCALINA AAA. 60 unidades de pilhas tamanho palito, modelo: aaa, sistema eletroquímico: lithium, tensão nominal: 1,5;
40 unidade de tamanho aa, características adicionais: não recarregável, sistema eletroquímico: alcalina, tensão nominal: 1,5
1 Carregador bateria/pilhas.</t>
  </si>
  <si>
    <t>PILHA ALCALINA RECARREGÁVEL, MODELO AA; PILHA, ALCALINA AAA.</t>
  </si>
  <si>
    <t>Suprir demanda de equipamentos do setor que utilizem pilhas como fonte de alimentação, tais como: lanternas, miras, mouse e teclado.</t>
  </si>
  <si>
    <t>ROBSON DE ALMEIDA PORTO 45 35765579</t>
  </si>
  <si>
    <t>25 Kits mouse e teclado sem fio com bateria ou pilha. Características do equipamento:
KIT Mouse e teclado sem fio/bluetooh, pilha, autonomia de 365 dias.
Marca de referência Logitech MK 850 performancer, mk 540 advanced, mk 345 comfort.</t>
  </si>
  <si>
    <t>Kit mouse e teclado sem fio com bateria ou pilha</t>
  </si>
  <si>
    <t>Atualizar o atual equipamento da sala de análise do núcleo de operações, otimizando o espaço disponível na estação de trabalho e permitir o intercâmbio de hardware entre a estação de trabalho móvel e a workstation local.</t>
  </si>
  <si>
    <t>IMPRESSORA LASER MONOCROMÁTICA</t>
  </si>
  <si>
    <t>IMPRESSORA LASER MONOCROMÁTICA  BIVOLT IMPRESSÃO 1200X1200 DPI</t>
  </si>
  <si>
    <t>AS IMPRESSORAS SÃO NECESSÁRIAS PARA IMPRIMIR AS AUTUAÇÕES E MULTAS EMITIDAS DURANTE O O REGISTRO  MIGRATÓRIO NAS SALAS  DE EMBARQUE E DE CHEGADA DO AEROPORTO. A FALTA DE IMPRESSORAS FAZ COM QUE O SERVIDOR TENHA QUE SE DESLOCAR A OUTRA SALA PARA IMPRIMIR TAIS DOCUMENTOS, OCASIONANDO ATRASO INCONVENIENTE AO PASSAGEIRO E AO BOM ANDAMENTO DO CONTROLE MIGRATÓRIO</t>
  </si>
  <si>
    <t>(45) 99918-7117</t>
  </si>
  <si>
    <t>Reforma da área de alimentação do Núcleo de Operações/contratação de empresa especializada na confecção de móveis sob medida para a copa da unidade.</t>
  </si>
  <si>
    <t>Aquisição de móveis sob medida.</t>
  </si>
  <si>
    <t>O Núcleo de Operações da Delegacia de Polícia Federal em Foz do Iguaçu/PR desenvolve ações de repressão ao tráfico de armas, drogas e crimes conexos com a região de fronteira, essa atuação é tem como parte essencial a identificação/qualificação de indivíduos, veículos, locais e imóveis, com o objetivo de trazer ao inquérito policial informações relevantes e, desse modo, contribuir para o esclarecimento de fatos e/ou elucidação de crimes. Essa atuação implica na captação e processamento de dados sensíveis e informações de cunho sigiloso, o que implica na compartimentação do referido núcleo, ou seja, restrição de acesso aos lotados no setor. O referido setor é partilhado por dezenove (19) policiais e dois (2) contratados, bem como, eventualmente, por policiais de outras unidades que estejam em missão no setor ou no alojamento de trânsito da unidade de análise para realização de serviços policial. Esses usuários utilizam a área de alimentação do setor (copa), pequena sala de dimensões 3x3 metros, a qual possui diversos utensílios, armários, balcões e eletrodomésticos, tais equipamentos/mobiliários ocupam grande parte do espaço disponível, tendo em vista que foram agregados ao longo dos anos sem planejamento especifico para inserção no ambiente.
Assim, visando otimizar o espaço citado, seria de grande valia contratar empresa de especializada na confecção de móveis sob medida para a copa e garantir a otimização do espaço existente.</t>
  </si>
  <si>
    <t>FERRO DE SOLDA, Potencia de 100W e suporte.</t>
  </si>
  <si>
    <t>Equipar a estação de eletroeletrônica do Núcleo de Operações com o objetivo de viabilizar o conserto de equipamentos afetos atividade policial, tais como: câmeras, rastreadores (trackers), gravadores, carregadores de aparelhos e afins, bem como permitir a montagem de soluções para a execução de serviços que possuam demandas específicas de captação de imagem, som e vídeo.</t>
  </si>
  <si>
    <t>Conjunto de Controle de Acesso Área Restrita - CATMAT: 90255 (Controlador de Acesso, Fechadura Eletroímã/Eletromagnética, Sistema de Alimentação, Botoeira/Acionador de Abertura de Portas).</t>
  </si>
  <si>
    <t>Conjunto de Controle de Acesso Área Restrita - CATMAT: 90255</t>
  </si>
  <si>
    <t>O Núcleo de Operações da Delegacia de Polícia Federal em Foz do Iguaçu/PR desenvolve ações de repressão ao tráfico de armas, drogas e crimes conexos com a região de fronteira, essa atuação é tem como parte essencial a identificação/qualificação de indivíduos, veículos, locais e imóveis, com o objetivo de trazer ao inquérito policial informações relevantes e, desse modo, contribuir para o esclarecimento de fatos e/ou elucidação de crimes. Essa atuação implica na captação e processamento de dados sensíveis e informações de cunho sigiloso, o que implica na compartimentação do referido núcleo, ou seja, acesso somente aos lotados no setor. Assim, faz-se necessário método de restringir e controlar quem adentra ao setor, sendo o controlador de acesso com autenticação biométrica (impressão digital) é o método mais eficiente e seguro para controle de ingresso em locais sensíveis, pois, o mesmo, é capaz de associar a credencial (impressão digital) ao indivíduo que a utiliza. Essa funcionalidade torna a credencial de acesso única e pessoal, diminuindo as possibilidades de vazamento ou clonagem de credenciais, de perda de credenciais ou esquecimento de senhas e permite o armazenamento de informações sobre quem adentrou na área de acesso controlado e garantindo ainda a possibilidade de auditar os acessos de forma remota.</t>
  </si>
  <si>
    <t>JOGO DE FERRAMENTAS</t>
  </si>
  <si>
    <t>JOGO DE FERRAMENTAS COM CHAVES TIPO PHILLIPS, FENDA, ALLEN, TORX,DE BOCA, ALICATES, MARTELO, ETC</t>
  </si>
  <si>
    <t>AS FERRAMENTAS SÃO NECESSÁRIAS PARA DESMONTAR MALAS, CAIXAS E EQUIPAMENTOS DIVERSOS UTILIZADOS PARA OCULTAR DROGAS OU OUTROS PRODUTOS ILÍCITOS NAS BAGAGENS ACOMPANHADAS OU DESPACHADAS COMO CARGA</t>
  </si>
  <si>
    <t>ARMADURA ANTI TUMULTO EPI</t>
  </si>
  <si>
    <t>EQUIPAMENTO NECESSÁRIO PARA PROTEÇÃO ANTI TUMULTO, PROTEÇÃO INDIVIDUAL EM CASOS DE CONTROLE DE DISTÚRBOS CIVIS</t>
  </si>
  <si>
    <t>AUGUSTO DA CRUZ RODRIGUES</t>
  </si>
  <si>
    <t>45 984033780</t>
  </si>
  <si>
    <t>rodrigues.acr@pf.gov.br</t>
  </si>
  <si>
    <t>Luva de Segurança, tipo vaqueta, em couro e apropriada para o manejo de materiais como ferro, madeira e cordas, considerado com equipamento de proteção individual</t>
  </si>
  <si>
    <t>Luva de Segurança, tipo vaqueta</t>
  </si>
  <si>
    <t>O equipamento faz-se necessário para o manuseio de materiais como madeiras e ferro nas atividades de treinamento operacional, sendo considerado equipamento de proteção individual a ser usado por policiais lotados no GAT e GTO.</t>
  </si>
  <si>
    <t>Augusto da Cruz Rodrigues</t>
  </si>
  <si>
    <t>Quadro branco</t>
  </si>
  <si>
    <t>necessidade de ensino e treinamento faz-se necessário a aquisição deste item</t>
  </si>
  <si>
    <t>Pincel para quadro branco</t>
  </si>
  <si>
    <t>material necessário para as atividades de instrução policial, cursos e treinamentos do GAT e GTO</t>
  </si>
  <si>
    <t>MASCARA COM GASES, FULL FACE, COM FILTRO</t>
  </si>
  <si>
    <t>EQUIPAMENTO NECESSÁRIO PARA A ATIVIDADE POLICIAL UTILIZADA COMO EPI EM CONTROLE DE DISTÚBIOS CIVIS E OUTROS EMPREGOS</t>
  </si>
  <si>
    <t>ESCOVAS PARA MANUTENÇÃO DE ARMAS</t>
  </si>
  <si>
    <t>MATERIAL NECESSÁRIO PARA A MANUTENÇÃO DO ARMAMENTO POLICIAL</t>
  </si>
  <si>
    <t>ABAFADOR DE RUIDO AURICULAR</t>
  </si>
  <si>
    <t>EQUIPAMENTO NECESSÁRIO DE PROTEÇÃO INDIVIDUAL QUE É EMPREGADO NOS TREINAMENTO E CURSO COM ARMAMENTO, PROPICIANDO A MINIMIZAÇÃO DOS EFEITOS SONOROS</t>
  </si>
  <si>
    <t>CRONOGRAFO DE PRECISÃO MEDIÇÃO TIRO</t>
  </si>
  <si>
    <t>EQUIPAMENTO NECESSÁRIO PARA AFERIR VELOCIDADES DOS PROJETEIS DE ARMAS E OUTROS PARAMETROS, EM ESPECIAL PARA VERIFICAÇÃO DE MUNIÇÕES COMPRADAS.</t>
  </si>
  <si>
    <t>TELEMETRO EQUIPAMENTO DE MEDIÇÃO PARA USO EM ATIVIDADES POLICIAIS E DE TREINAMENTO</t>
  </si>
  <si>
    <t>EQUIPAMENTO PARA A AFERIÇÃO DE DISTÂNCIAS PARA USO EM ATIVIDADE POLICIAL DE DE TREINAMENTO PROPICIANDO A MELHOR REGULAGEM DE ARMAMENTOS</t>
  </si>
  <si>
    <t>CAVALETE DE SINALIZAÇÃO</t>
  </si>
  <si>
    <t>OS CAVALETES DE SINALIZAÇÃO SÃO EMPREGADOS NA ATIVIDADE POLICIAL E TREINAMENTOS POLICIAIS E VISAM A DELIMITAÇÃO E SEGURANÇA.</t>
  </si>
  <si>
    <t>CONES DE SINALIZAÇÃO</t>
  </si>
  <si>
    <t>OS CONES DE SINALIZAÇÃO SÃO NECESSÁRIOS PARA BALIZAR, CERCAR, INDICAR, AÇÕES DE CUNHO POLICIAL E OU DE TREINAMENTO, GARANTINDO A SEGURANÇA  DAS ATIVIDADES</t>
  </si>
  <si>
    <t>ESCADA ESTENSÍVEL EM ALUMINIO</t>
  </si>
  <si>
    <t>FAZ-SE NECESSÁRIO A UTILIZAÇÃO DESTE EQUIPAMENTO TANTO EM AÇÕES POLICIAIS, COMO EM SITUAÇÕES DE TREINAMENTO E CURSOS. O USO DESSE EQUIPAMENTO POSSIBILITA O EMPREGO DE EFETIVO POLICIAIS PARA A TRANSPOSIÇÃO DE OBSTÁCULOS.</t>
  </si>
  <si>
    <t>EQUIPAMENTO UTIL AS ATIVIDADES DESENVOLVIDAS NO GRUPO DE ARMAMENTO E TIRO NA MONTAGEM DE AMBIENTES OPERACIOANIS DE TREINAMENTO, ALÉM DE OUTRAS UTILIZAÇÕES</t>
  </si>
  <si>
    <t>LUNETA DE PRECISÃO PARA FUZIS</t>
  </si>
  <si>
    <t>FAZ-SE NECESSÁRIA A AQUISIÇÃO DE LUNETEAS DE PRECISÃO PARA FUZIS PARA ATIVIDADES POLICIAIS E DE TREINAMENTO.</t>
  </si>
  <si>
    <t>CONSTRUÇÃO DE UM ESTANDE DE TIRO COBERTO E VENTILADO COM 50 METROS DE COMPRIMENTO POR 20 METROS DE LARGURA NA ÁREA EXTERNA DA DPF/FIG/PR.</t>
  </si>
  <si>
    <t>CONSTRUÇÃO DE UM ESTANDE DE TIRO COBERTO</t>
  </si>
  <si>
    <t>FAZ-SE NECESSÁRIO A CONSTRUÇÃO DE UM ESTANDE EXTERNA NA AREA DA DPF/FIG/PR, VISANDO O MELHOR TREINAMENTO DOS POLICIAIS. TAL INSTALAÇÃO PROPRICIARÁ UM LOCAL ADEQUADO PARA O TREINAMENTO COM ARMAS CURTAS E LONGAS, MINIMIZANDO O TEMPO GASTO COM DESLOCAMENTOS ATÉ CLUBES DE TIRO E A POSSIBILIDADE DE INSTALAÇÃO DE EQUIPAMENTOS MODERNOS  PARA O TREINAMENTO DOS POLICIAIS.</t>
  </si>
  <si>
    <t>MALETA DE FERRAMENTEAS EM POLIMERO RESISTENTE</t>
  </si>
  <si>
    <t>FAZ-SE NECESÁRIO A AQUISIÇÃO DE UMA MALETA DE FERRAMENAS ESPEICICAS PARA A ATIVIDADE DE ARMARIA, MANUTENÇÃO E LIMPEZA DE ARMAS. NO DECORRER DOS TREINOS POLICIAIS E ATIVIDADES POLICIAIS O ARMAMENTO SOFRE DESGASTES E SÃO EXPOSTOS A SUJEIRAS E MEIOS ADVERSOS, PODENDO OCORRER ATÉ PEQUENAS AVARIAS QUE NECESSITAM DA UTILIZAÇÃO DE FERAMENTAS ADEQUADAS PARA TANTO.</t>
  </si>
  <si>
    <t>KIT DE FERRAMENTAS PARA MANUTENÇÃO DE ARMAMENTOS</t>
  </si>
  <si>
    <t>KIT DE ARROMBAMENTO POLICIAL</t>
  </si>
  <si>
    <t>FAZ-SE NECESSÁRIA A AQUISIÇÃO DE 02 KIT DE ARROBAMENTO POLICIAL, VISANDO AS ATIVIDADES DE TREINAMENTO E AÇÕES POLICIAIS QUE EXIJAM O EMREGO DE TÉCNICAS POLICIAIS PARA A ENTRADA FORÇADA EM AMBIENTES DOMINADOS PELO CRIME ORGANIZADOS, GARANTINDO O MELHOR EMPREGO D TÉCNICA POLICIAIS, SALVAGUARDANDO VIDAS.</t>
  </si>
  <si>
    <t>OCULOS DE PROTEÇÃO INDIVIDUAL PARA TREINAMENTO DE TIRO E ATIVIDADES POLICIAIS</t>
  </si>
  <si>
    <t>FAZ-SE NECESSÁRIA A AQUISIÇÃO DE OCULOS DE PORTEÇÃO PARA ATIVIADES POLICIAIS E DE TREINAMENTO, VISANDO A SEGURANÇA DOS POLICIAIS. EQUIPAMENTO DE PROTEÇÃO INDIVIDUAL</t>
  </si>
  <si>
    <t>APITO ELETRONICO PARA ATIVIDADES EM ESTANDE DE TIRO</t>
  </si>
  <si>
    <t>FAZ-SE NECESSÁRIO A AQUISIÇÃO DESTES EQUIPAMENTO QUE VISAM A OTIMIZAÇÃO DAS ATIVIDADES DE TREINAMENTO POLICIA</t>
  </si>
  <si>
    <t>EQUIPAMENTO NECESSÁRIO PARA PESAGEM DE POLVORA E PROJETEIS PARA AFERIÇÃO DE MUNIÇÕES.</t>
  </si>
  <si>
    <t>rodirgues.acr@pf.gov.br</t>
  </si>
  <si>
    <t>ALVOS DE PAPEL PARA AFERIÇÃO DE TIROS</t>
  </si>
  <si>
    <t>AZ-SE NECESSÁRIA A COMPRA DE ALVOS DE PAPEL PARA A AFERIÇÃO DE DISPAROS DE ARMA DE FOGO E BUSCA DE UMA MELHOR PERFORMACE DOS POLICIAIS.</t>
  </si>
  <si>
    <t>OBREA AFERIÇÃO DE TIROS</t>
  </si>
  <si>
    <t>FAZ-SE NECESSÁRIA A COMPRA DEOBREAS DE PAPEL PARA A AFERIÇÃO DE DISPAROS DE ARMA DE FOGO E BUSCA DE UMA MELHOR PERFORMACE DOS POLICIAIS</t>
  </si>
  <si>
    <t>LANTERNAS TÁTICAS</t>
  </si>
  <si>
    <t>AZ-SE NECESSÁRIA A AQUISIÇÃO PARA O EMPREGO EM TREINAMENTO E AÇÕES POLICIAIS VISANDO DAR MAIOR SEGURANÇA AOS POLICIAIS E TERCEIROS.</t>
  </si>
  <si>
    <t>PARA BALAS PARA ESTANDE INTERNO</t>
  </si>
  <si>
    <t>FAZ-SE NECESSÁRIA A COMPRA DE UM PARA BALAS ADEQUADO PARA SER INSTALADOR EM ESTANDE DE TIRO A SER CONSTRUIDO. TAL EQUIPAMENTO DEVE PROPORCIONAR O ACOLHIMENTO DO PROJETIL DISPARADO E SEU ARMAZENAMENTO EVITANDO A POLUIÇÃO AMBIETAL. SUA LARGURA DE SER DE 20 METROS E A ALTURA DE ATÉ 4 METROS.</t>
  </si>
  <si>
    <t>INSTALAÇAO DE VENTILAÇÃO EM ESTANDE DE TIRO A SER CONSTRUIDO</t>
  </si>
  <si>
    <t>INSTALAÇAO DE VENTILAÇÃO</t>
  </si>
  <si>
    <t>FAZ-SE NECESSARIA A INSTALAÇÃO DE VENTILAÇÃO NO ESTANDE DE TIRO A SER CONSTRUIDO DE MODO QUE O AR NO AMBIENTE SEJA RENOVADO, PROTEGENDO ASSIM A SAUDE DOS POLICIAIS QUANDO EM TREINAMENTO DO LOCAL</t>
  </si>
  <si>
    <t>Cadeiras de escritório</t>
  </si>
  <si>
    <t>Troca das cadeiras do NAD/DPF/GRA/PR que já estão em péssimo estado</t>
  </si>
  <si>
    <t>Adriano Bastos Pereira</t>
  </si>
  <si>
    <t>44 36429100</t>
  </si>
  <si>
    <t>adriano.abp@pf.gov.br</t>
  </si>
  <si>
    <t>Considerando que as impressoras coloridas (HP 500 Color) deste NAD/DPF/GRA/PR e do NUTEC/DPF/GRA/PR estão obsoletas e as mesmas servem de spool de impressão a alguns setores do 1º and e o sub-solo da DPF/GRA/PR, tais como, Nutran, Depósito,  Prefeitura e o próprio Nutec, em função disto a necessidade de compra do referido equipamento.</t>
  </si>
  <si>
    <t>44 36429131</t>
  </si>
  <si>
    <t>adriano.abp@pf.gov.brr</t>
  </si>
  <si>
    <t>EQUIPAMENTO DE INFORMATICA, MÁQUINAS, ESCANER, IMPRESSORA, NOBREAK</t>
  </si>
  <si>
    <t>OS MOVEIS SÃO EMPRESTADO PELO SHOPPING E ESTÃO DE DETERIORANDO</t>
  </si>
  <si>
    <t>Wilson David Rosalino</t>
  </si>
  <si>
    <t>wilson.wdr@pf.gov.br</t>
  </si>
  <si>
    <t>AQUISIÇÃO DE 03 (TRÊS) GRUPOS GERADORES, SENDO 01 PARA PIA, 01 PARA PTN E 01 PARA O NOVO POSTO DA NOVA PONTE.</t>
  </si>
  <si>
    <t>03 (TRÊS) GRUPOS GERADORES</t>
  </si>
  <si>
    <t>Dotar os postos de controle migratório de Grupos Geradores para manter os sistemas e equipamentos em pleno funcionando 24h por dia de tal forma que os sistemas continuem operando com uma eventual falta de energia elétrica</t>
  </si>
  <si>
    <t>MOBILIÁRIO PARA ESCRITÓRIO</t>
  </si>
  <si>
    <t>Aquisição de água mineral garrafão 20l para atender demanda da DPF/FIG e DPF/GRA</t>
  </si>
  <si>
    <t>ÁGUA MINERAL NATURAL</t>
  </si>
  <si>
    <t>A contratação justifica-se pelo atendimento às unidades diárias do consumo de água mineral por servidores, terceirizados e usuários das unidades da Policia Federal em Foz do Iguaçu/PR e Guaíra/PR. A água mineral de boa qualidade é essencial à manutenção da saúde e a falta deste produto poderá prejudicar o bom andamento e desempenho das atividades da Polícia Federal</t>
  </si>
  <si>
    <t>Marcio de Souza Dias</t>
  </si>
  <si>
    <t>marcio.msd@pf.gov.br</t>
  </si>
  <si>
    <t>A aquisição parcelada, conforme a necessidade de gás liquefeito de petróleo</t>
  </si>
  <si>
    <t>A aquisição de gás liquefeito de petróleo</t>
  </si>
  <si>
    <t>A aquisição de gás liquefeito de petróleo justifica-se pelo atendimento das necessidades diárias de diversos postos da Polícia Federal em Foz do Iguaçu/PR e Guaíra/PR, tais como Postos de Imigração – Ponte Internacional da Amizade e Ponte Tancredo Neves, os quais funcionam vinte e quatro horas por dia, sete dias na semana. A aquisição de recarga de gás é essencial para o bom andamento e desempenho das atividades da Polícia Federal</t>
  </si>
  <si>
    <t>Contratação de empresa especializada para a prestação de serviços de chaveiro e confecção de carimbos para atender às necessidades da DPF/FIG/PR e descentralizadas</t>
  </si>
  <si>
    <t>Serviço de chaveiro e carimbos</t>
  </si>
  <si>
    <t>A confecção de chaves, bem como a abertura de fechaduras, cofres e afins é um serviço essencial para a atividade fim da Delegacia de Polícia Federal em Foz do Iguaçu/PR e suas descentralizadas, do mesmo modo que a eventual perda ou defeitos em chaves de viaturas podem causar prejuízos ou retardamento a atividades necessárias da Administração. Da mesma forma, a confecção de carimbos tem a necessidade legal na Administração. Isto posto, considerando não haver servidores ou contratados para essas atividades de confecção de chaves e carimbos, há a necessidade de contratação de empresa para executar tais serviços de maneira eventual, por demanda</t>
  </si>
  <si>
    <t>Aparelho comunicador satelital por mensagens de texto, tipo Garmin Inreach Mini</t>
  </si>
  <si>
    <t>Aparelho comunicador satelital</t>
  </si>
  <si>
    <t>Aparelho comunicador satelital necessário para que seja mantida a comunicação com as equipes de campo que atuam a até 100km distantes do comando e controle em terreno de floresta, de modo que a comunicação a rádio não consegue cobrir a área.</t>
  </si>
  <si>
    <t>Lucas Dagostin</t>
  </si>
  <si>
    <t>lucas.ld@pf.gov.br</t>
  </si>
  <si>
    <t>Aquisição de toners para diversas impressoras</t>
  </si>
  <si>
    <t>CARTUCHO TONER IMPRESSORA LEXMARK</t>
  </si>
  <si>
    <t>Atender as demandas de diversos setores das Delegacias de Polícia Federal em Foz do Iguaçu, Cascavel e Guaíra, Fazer com que as execuções dos trabalhos sejam realizadas de forma regular e com mais eficiência pelos servidores do órgão, sejam elas na atividade meio, de apoio administrativo, ou diretamente na atividade fim, policial;
Proporcionar condições essenciais ao bom funcionamento e desenvolvimento das funções das Delegacias de Polícia Federal em Foz do Iguaçu/PR, Cascavel/PR e Guaíra/PR</t>
  </si>
  <si>
    <t>Motor de Popa; 4 tempos; Potência: DIVERSAS; Sistema de combustível: EFI; Sistema de Partida: Elétrico.</t>
  </si>
  <si>
    <t>04 Motores de Popa</t>
  </si>
  <si>
    <t>Objetivando modernizar a motorização das atuais embarcações do NEPOM/DPF/FIG/PR com equipamentos mais econômicos e com menor custo de manutenção, exige-se a aquisição de motores mais modernos e eficientes.</t>
  </si>
  <si>
    <t>Aquisição de diversos materiais de consumo para atender as demandas da DPF/FIG/PR e suas subordinadas</t>
  </si>
  <si>
    <t>Diversos materiais de consumo</t>
  </si>
  <si>
    <t>Atender as demandas de diversos setores das Delegacias de Polícia Federal em Foz do Iguaçu, Cascavel e Guaíra, todas no Estado do Paraná. Fazer com que as execuções dos trabalhos sejam realizadas de forma regular e com mais eficiência pelos servidores do órgão, sejam elas na atividade meio, de apoio administrativo, ou diretamente na atividade fim, policial;
Proporcionar condições essenciais ao bom funcionamento e desenvolvimento das funções das Delegacias de Polícia Federal em Foz do Iguaçu/PR, Cascavel/PR e Guaíra/PR;</t>
  </si>
  <si>
    <t>Bote Inflável</t>
  </si>
  <si>
    <t>Necessidade de aquisição de botes menores para o serviço de infiltração no combate aos crimes de Descaminho e Contrabando.</t>
  </si>
  <si>
    <t>Colete Salva-vidas modelo Mustang</t>
  </si>
  <si>
    <t>Necessidade de aquisição de equipamentos obrigatórios no serviço embarcado de modelo tático operacional em substituição aos coletes recreativos existentes neste Núcleo.</t>
  </si>
  <si>
    <t>Reforma da base do NEPOM/DPF/FIG/PR Itaipu</t>
  </si>
  <si>
    <t>A base do NEPOM/DPF/FIG/PR situada no interior da Itaipu requer reformas urgentes para a manutenção da segurança dos servidores, armamento, veículos e embarcações. O imóvel antigo possui diversos problemas estruturais como infiltração, falta de cobertura, poucos dormitórios, poucos banheiros e pintura descascada.</t>
  </si>
  <si>
    <t>Compra do terreno e construção da base Estaleiro do NEPOM/DPF/FIG/PR</t>
  </si>
  <si>
    <t>Compra do terreno e construção da base do NEPOM/DPF/FIG/PR</t>
  </si>
  <si>
    <t>Atualmente, o NEPOM/DPF/FIG/PR está instalado em um local em regime de comodato, sendo necessário a compra de um terreno para a construção de uma base com os padrões da Polícia Federal.</t>
  </si>
  <si>
    <t>Uniforme Multican Tropic</t>
  </si>
  <si>
    <t>Necessidade de atender a todos os operadores do NEPOM/DPF/FIG/PR e NEPOM/DPF/GRA/PR com o uniforme completo diverso do adquirido para os demais policiais da Polícia Federal</t>
  </si>
  <si>
    <t>Compra de mobiliário e equipamentos a fim de comportar o ampliação física (aprovada) da sala do SRH.</t>
  </si>
  <si>
    <t>Compra de mobiliário e equipamentos a fim de comportar o ampliação física (aprovada) da sala do SRH, bem como a execução de treinamento à servidores lotados no SRH, servidores ativos, estagiários, colaboradores contratados, aposentados e pensionistas.</t>
  </si>
  <si>
    <t>Rafael Martin Vieira</t>
  </si>
  <si>
    <t>rafael.rmv@pf.gov.br</t>
  </si>
  <si>
    <t>Execução de treinamento à servidores lotados no SRH, servidores ativos, estagiários, colaboradores contratados, aposentados e pensionistas</t>
  </si>
  <si>
    <t>Treinamento à servidores lotados no SRH, servidores ativos, estagiários, colaboradores contratados, aposentados e pensionistas</t>
  </si>
  <si>
    <t>Finalidade de desenvolver e aumentar as competências (gerenciais e técnicas) de servidores e colaboradores que atuam no SRH/DPF/FIG/PR existe a necessidade de ações de capacitação voltadas especificamente para a área de recursos humanos.</t>
  </si>
  <si>
    <t>Insumos para funcionamento do laboratório de perícias da Polícia Federal em Foz do Iguaçu/Pr.</t>
  </si>
  <si>
    <t>Insumos para funcionamento do laboratório</t>
  </si>
  <si>
    <t>Marcos Antonio da Silva</t>
  </si>
  <si>
    <t>antonio.mas@pf.gov.br</t>
  </si>
  <si>
    <t>Aquisição de lap top de alta performance e nobreaks para proteção do parque de computadores da unidade</t>
  </si>
  <si>
    <t>Aquisição de lap top de alta performance e nobreaks</t>
  </si>
  <si>
    <t>Aquisição de lap top de alta performance para atendimento das missões policiais de informática onde precise de transferência e cópia de dados.  Aquisição de nobreaks para proteção do parque de computadores da unidade.</t>
  </si>
  <si>
    <t>Armas de Airsoft, armamento para treinamento</t>
  </si>
  <si>
    <t>Armas de Airsoft</t>
  </si>
  <si>
    <t>OS ARMAMENTO DE AIRSOFT SÃO CONSIDERADOS IDEAIS PARA AS ATIVIDADES DE TREINAMENTO DE EFETIVO POLICIAIS  EM TECNICAS AVANÇADAS DE CONFRONTOS, ABORDAGEM PROPRICIANDO MELHOR DESEMPENHO E SEGURANÇA.</t>
  </si>
  <si>
    <t>Demanda de informática para o uso do GTIC/GAB/DPF/FIG/PR e para o GPINF/NUTEC</t>
  </si>
  <si>
    <t>Urgência nas aquisições de materiais de informática para o pleno funcionamento da Delegacia de Policia Federal de Foz de Iguaçu e para as Perícias de Informáticas do GPINF/NUTEC.</t>
  </si>
  <si>
    <t>Alexandre Ferreira da Silva</t>
  </si>
  <si>
    <t>alexandre.afs@pf.gov.br</t>
  </si>
  <si>
    <t>Locação de imóvel para abrigar viaturas e veículos apreendidos sob a responsabilidade da DPF/CAC/PR.</t>
  </si>
  <si>
    <t xml:space="preserve">Locação de imóvel </t>
  </si>
  <si>
    <t>NECESSIDADE ABRIGAR AS VIATURAS E VEÍCULOS APREENDIDOS, UMA VEZ QUE NO PRÉDIO DA SEDE NÃO HÁ ESPAÇO ADEQUADO PARA TAL.</t>
  </si>
  <si>
    <t>Leyla Vanessa Magno Menezes</t>
  </si>
  <si>
    <t>leyla.lvsm@pf.gov.br</t>
  </si>
  <si>
    <t>SERVIÇO VETERINÁRIO PARA OS CÃES DE SERVIÇO DA DPF/GRA/PR OU EM TRÂNSITO POR ELA.</t>
  </si>
  <si>
    <t>SERVIÇOS DE VETERINÁRIA DPF/GRA</t>
  </si>
  <si>
    <t>CONTRATO VIGENTE EXPIRA O PRAZO MÁXIMO DE 60 MESES NO ANO DE 2023.</t>
  </si>
  <si>
    <t>SERVIÇO VETERINÁRIO PARA OS CÃES DE SERVIÇO DA DPF/FIG/PR OU EM TRÂNSITO POR ELA.</t>
  </si>
  <si>
    <t>SERVIÇOS DE VETERINÁRIA DPF/FIG</t>
  </si>
  <si>
    <t>CONTRATAÇÃO DE SERVIÇO TELEFÔNICO FIXO COMUTADO PARA AS UNIDADES VINCULADAS À DPF/FIG/PR.</t>
  </si>
  <si>
    <t xml:space="preserve">SERVIÇO TELEFÔNICO FIXO COMUTADO </t>
  </si>
  <si>
    <t>RECRUTAMENTO DE ESTAGIÁRIOS PARA A DPF/FIG/PR E DESCENTRALIZADAS.</t>
  </si>
  <si>
    <t>SERVIÇOS DE CONSULTORIA E DE GERÊNCIA/GESTÃO</t>
  </si>
  <si>
    <t>As persianas deverão possuir as características descritas na tabela do item 1.4.1. CARACTERÍSTICAS DAS PERSIANAS
1
 PERSIANAS VERTICAIS
2
 LÂMINA DE PVC FLEXÍVEL DE 89 MM
3
ACABAMENTO LISO NA COR BEGE
4
 TRILHOS METÁLICOS* (vide item 1.5)
5
 CONTROLE MANUAL DE LUMINOSIDADE
6
 CONTROLE MANUAL DE RECOLHIMENTO
7
EQUIPAMENTO RESISTENTE
A metragem estimada das janelas é:72,77 m².</t>
  </si>
  <si>
    <t>Aquisição e instalação de persianas no setor em substituição das existentes.</t>
  </si>
  <si>
    <t>Carolina Holzbach Huning</t>
  </si>
  <si>
    <t>45 35765549</t>
  </si>
  <si>
    <t>carolina.chh@pf.gov.br</t>
  </si>
  <si>
    <t>Lista de Materiais da DPF/CAC/PR, materiais permanentes e de consumo - Utilização nas operações pelos servidores material de segurança e saúde.</t>
  </si>
  <si>
    <t>Material de Consumo utilizado frequentemente nas operações</t>
  </si>
  <si>
    <t>Material de Consumo utilizado frequentemente nas operações para seguranças dos agentes e da realização do trabalho..</t>
  </si>
  <si>
    <t>Daiane Ribeiro Silva de Jesus</t>
  </si>
  <si>
    <t>daiane.drsj@pf.gov.br</t>
  </si>
  <si>
    <t>Lista de Materiais da DPF/CAC/PR - Para atualização de material nas instalações em razão da apresentação de 09 servidores removidos e atualização de materiais em desgaste.</t>
  </si>
  <si>
    <t>Lista de Materiais da DPF/CAC/P</t>
  </si>
  <si>
    <t>Lista de Materiais da DPF/CAC/PR - Para atualização de material nas instalações em razão da apresentação de 09 servidores removidos e atualização de materiais em desgaste. Solicitação de materiais para o desempenho do trabalho nesta unidade para o setor de analise e inteligência, materiais para acomodar novos servidores.</t>
  </si>
  <si>
    <t>Lista de Materiais da DPF/CAC/PR - Para atualização de material utilizados na atividade fim nos setores de analise e GISE.</t>
  </si>
  <si>
    <t>Itens utilizados na atividade fim, materiais de escritório de desgaste constante. Itens para utilização no setor de Analise e do GISE. Atualização de sistemas e instalações dos setores da unidade, em razão da falta de manutenção.</t>
  </si>
  <si>
    <t>Aquisição de materiais permanentes e de consumo, de uso administrativo, técnico e operacional, visando atender as necessidades da DPF/FIG/PR, DPF/CAC/PR e DPF/GRA/PR</t>
  </si>
  <si>
    <t>Lista de Materiais da DPF/FIG/PR</t>
  </si>
  <si>
    <t>A Delegacia de Polícia Federal em Foz do Iguaçu/PR visa suprir as necessidades de todas as unidades vinculadas a sua gestão. O apoio logístico para desempenho de suas atividades é necessário e em alguns cenários vital para o desenvolvimento de investigações. Com o intuído de modernizar, aparelhar e manter a continuidade dos serviços, A DPF/FIG/PR realizou consulta, por meio de planilha de demanda, em que foi solicitado que cada delegacia/setor indicasse sua necessidade futura de aquisição de bens permanentes e de consumo. Posto isto, o quantitativo solicitado tem como objetivo atender as necessidades das Delegacias de Polícia Federal em Foz do Iguaçu/PR, Cascavel/PR e Guaíra/PR, visando a aquisição de materiais de consumo e permanentes, que deverão ser separados em itens distintos, possibilitando que tais aquisições se deem em um único procedimento licitatório.</t>
  </si>
  <si>
    <t>Aparelho de raio x e espectrômetro de massas</t>
  </si>
  <si>
    <t>Considerando a privatização do aeroporto de Foz do Iguaçu e retirada dos equipamentos pela Infraero e Receita Federal tornou-se necessária a compra de equipamento de raio-x de bagagem. Considerando que o espectrômetro de massa utilizado no aeroporto é de 2014 e sua manutenção não seja considerada viável há a necessidade de substituição inclusive para fins de modernização.</t>
  </si>
  <si>
    <t>Reforma e ampliação da cozinha/refeitório da DPF/CAC/PR</t>
  </si>
  <si>
    <t>O Núcleo de Operações da Delegacia de Polícia Federal em Foz do Iguaçu/PR desenvolve ações de repressão ao tráfico de armas, drogas e crimes conexos com a região de fronteira, essa atuação é tem como parte essencial a identificação/qualificação de indivíduos, veículos, locais e imóveis, com o objetivo de trazer ao inquérito policial informações relevantes e, desse modo, contribuir para o esclarecimento de fatos e/ou elucidação de crimes. Essa atuação implica na captação e processamento de dados sensíveis e informações de cunho sigiloso, o que implica na compartimentação do referido núcleo, ou seja, restrição de acesso aos lotados no setor. É alta a demanda de serviço prestado pela DPF/CAC/PR, localizada em um importante ponto estratégico de combate ao crime organizado;
A faixa de fronteira é uma das principais entradas do tráfico internacional de drogas e contrabando do estado do Paraná e principalmente do Brasil.
A DPF/CAC/PR atuando na região, possibilita inibir a entrada de ilícitos e, consequentemente, combater o crime organizado, necessitando assim de modernas instalações e em conformidade com as demandas da unidade;
A DPF/CAC/PR esta sediada na quinta maior cidade do estado do Paraná, sendo a décima segunda maior cidade da Região Sul com 2.100,831 Km², constituída por 319,608 mil habitantes apenas no município de Cascavel/PR, sendo 94,35% predominantemente da área urbana (IBGE, 2018);
Fica configurado extremamente necessária a reforma / ampliação da cozinha da DPF/CAC/PR, para atender com a máxima eficiência às demandas dessa unidade policial.
A referida reforma é necessária para proporcionar ao efetivo da DPF/CAC/PR um ambiente digno para preparar, fazer, condicionar refeições, proporcionando uma melhor condição de vivência no momento das refeições com o objetivo de reformar / ampliar a cozinha / refeitório existente, que atualmente possui apenas 9,91 m².</t>
  </si>
  <si>
    <t>Ar condicionado</t>
  </si>
  <si>
    <t>Ar condicoinado split 18000 BTU's</t>
  </si>
  <si>
    <t>Necessidade de reforço da carga de refrigeração nas salas do SINARM e NAD/DPF/GRA/PR</t>
  </si>
  <si>
    <t>0004 - Prevenção e Repressão ao Tráfico Ilícito de Drogas e a Crimes Praticados contra Bens, Serviços e Interesses da União - Despesas Diversas</t>
  </si>
  <si>
    <t>ADRIANO BASTOS PEREIRA</t>
  </si>
  <si>
    <t>Tripé</t>
  </si>
  <si>
    <t>Tripé para máquina fotográfica</t>
  </si>
  <si>
    <t>Obtenção de imagens em exames periciais, em especial em locais de crime durante a noite. Em condições de baixa luminosidade, a máquina deve permanecer imóvel por tempos maiores, necessitando de tripés</t>
  </si>
  <si>
    <t>ANDRE RODRIGUES LIMA</t>
  </si>
  <si>
    <t>andre.arl@pf.gov.br</t>
  </si>
  <si>
    <t>Estação Portatil de Energia com Auxiliar de Partida, Entrada USB para carregar celulares e equipamentos eletrônicos, Lanterna com Led de alta potência, Terminais 'jacaré' para bateria, pelo menos 400A</t>
  </si>
  <si>
    <t>Estação portátil de partida</t>
  </si>
  <si>
    <t>Uso para perícias veículares: muitos veículos a ser periciados estão sem bateria, cuja energia é necessárioa pelos seguintes motivos: 1- às vezes é necessário ligar o veículo para deslocamento, quando está em local que inviabiliza os exames; e  2- muitas vezes é necessário ligar o sistema em busca de informações dos componentes eletrônicos, para fins de identificação do veículo e outras que podem ser necessárias, dependendo da quesitação recebida</t>
  </si>
  <si>
    <t>Tonner de impressão a laser</t>
  </si>
  <si>
    <t>Aquisição de tonners para alimentação das impressoras Lexmark MX622, HP Laser 1102 e Samsung SCX-5637FR instaladas na DPF/GRA/PR</t>
  </si>
  <si>
    <t>HD Externo</t>
  </si>
  <si>
    <t>HD externo 1TB, USB 3.0, sem alimentação externa - Garantia: 12 meses</t>
  </si>
  <si>
    <t xml:space="preserve">Fornecimento de equipamento para o NO/DPF/GRA/PR, EIP/DPF/GRA/PR, GABINETES, NUTEC/DPF/GRA/PR e NEPOM/DPF/GRA/PR,, atua no desenvolvimento de atividades de combate e repressão ao tráfico de drogas e crimes conexos na região de fronteira e, como parte deste trabalho, os setores captam e processam grande volume de dados com a finalidade de estruturar operações e fornecer informações suficientes para a explicitação do Iter Criminis. Tal atuação é desenvolvida em cooperação com o Ministério Público e com o Judiciário que são os destinatários finais das informações obtidas, e por esta razão existe um grande fluxo de informações entre este núcleo e os entes supracitados, o qual ocorre por meio do remessas/trâmite de armazenamento físico (disco rígido portátil) dado o avultoso volume de dados.Logo, depreende-se que as unidades de armazenamento portáteis são indispensáveis para a continuidade das remessas de informações das operações em curso aos entes acima referidos e, ainda, possibilita o atendimento de demandas judiciais de operações encerradas, mas que ainda continuam em trâmite em outras instâncias judiciais. </t>
  </si>
  <si>
    <t>Telefone IP</t>
  </si>
  <si>
    <t>Telefones IP's para abastacer a DPF/GRA/PR visto que os aparelhos atuais estão com 7 anos de uso e então defasados</t>
  </si>
  <si>
    <t>Computador completo, tipo desktop,  c/ mouse, teclado e webcam</t>
  </si>
  <si>
    <t>Aquisição de Computador completo c/ mouse, teclado e webcam, com intuito de melhorar a produtividade de trabalho no Posto de Capanema - PR</t>
  </si>
  <si>
    <t>Jean Dias do Nascimento</t>
  </si>
  <si>
    <t>45 98803-2772</t>
  </si>
  <si>
    <t>jean.jdn@pf.gov.br</t>
  </si>
  <si>
    <t>Dotar o Posto de Fiscalização e Controle Conjunto da PF e RFB de Capanema dos meios necessários para a permanência dos servidores na localidade quando em missão nesta, considerando que o local situa-se em área rural.</t>
  </si>
  <si>
    <t>Fogão de 4 bocas com forno</t>
  </si>
  <si>
    <t>FRAGMENTADORA DE PAPEL ELÉTRICA</t>
  </si>
  <si>
    <t>Não há triturador disponível para eliminar documentos sensíveis, sigilosos ou com dados pessoais, tanto no posto de Capanema - PR, quanto na GPFAZ/DELEX/DPF/FIG/PR</t>
  </si>
  <si>
    <t>LANTERNA TÁTICA RECARREGÁVEL</t>
  </si>
  <si>
    <t>Dotar o efetivo da GPFAZ/DELEX/DPF/FIG de equipamentos com a finalidade de que seja realizada a execução de sua função institucional.</t>
  </si>
  <si>
    <t>Aquisição de Câmera Webcam para auxiliar nas oitivas via videoconferência na GPFAZ e Posto de Capanema - PR</t>
  </si>
  <si>
    <t>Forno micro-ondas de 34 L, 110 V</t>
  </si>
  <si>
    <t>Purificador de água elétrico, 110V</t>
  </si>
  <si>
    <t>Sergio Piazzon</t>
  </si>
  <si>
    <t>45 35765670</t>
  </si>
  <si>
    <t>piazzon.sp@pf.gov.br</t>
  </si>
  <si>
    <t xml:space="preserve">Telefone fixo com identificador de chamada. </t>
  </si>
  <si>
    <t>Aquisição de Telefone fixo com identificador de chamada. Atualmente o NUCAP possui duas salas separadas, não tendo comunicação entre as mesmas.</t>
  </si>
  <si>
    <t>Sofá para 3 lugares</t>
  </si>
  <si>
    <t xml:space="preserve">Local para descanso dos policiais no horário de almoço. </t>
  </si>
  <si>
    <t>Produção de material impresso restrito</t>
  </si>
  <si>
    <t>Bem estar e relaxamento dos policiais nos intervalos e horário de almoço.</t>
  </si>
  <si>
    <t>Produção de material como fotografias dos alvos dos Mandados de Prisão a fim de facilitar suas identificações quer seja nos domicilios ou externamente.</t>
  </si>
  <si>
    <t>Registro de audiências, avisos e informações, inserção de anotações, etc.</t>
  </si>
  <si>
    <t xml:space="preserve">Equipamento necessário para vigilância e monitoramento de alvos </t>
  </si>
  <si>
    <t>Fone de ouvido sem fio</t>
  </si>
  <si>
    <t>Atividades de audiencias e cursos</t>
  </si>
  <si>
    <t>Alguns servidores lotados no NUCAP/DELEX/FIG/PR, em virtude da distância de suas residências ou mesmo por economia, praticidade e questões de saúde se alimentam na própria delegacia.</t>
  </si>
  <si>
    <t>CONJUNTO TÁTICO-OPERACIONAL DE ARROMBAMENTO. Conjunto de ferramentas de acesso e arrombamento composto por: 1 (UM) aríete tático, 1 (UMA) alavanca, 1 (UM) alicate e 1 (UMA) mochila especial para transporte do referido equipamento.</t>
  </si>
  <si>
    <t xml:space="preserve">O NUCAP/DPF/FIG, constantemente cumpre Mandados de Prisão onde faz-se necessário ingresso em residências (devidamente autorizado no próprio MP).  </t>
  </si>
  <si>
    <t>PENDRIVE. 64 GB - 12 UNIDADES
128 GB - 06 UNIDADES</t>
  </si>
  <si>
    <t>O NUCAP/DPF/FIG, produz as devidas comunicações das prisões e demais procedimentos, bem como arquiva imagens dos presos</t>
  </si>
  <si>
    <t>Câmera fotográfica digital ou similar, com lente EF-S 55-250mm f/4-5,6 IS II. Modelo de referência: Modelo Canon EOS Rebel T7.</t>
  </si>
  <si>
    <t>Para o desempenho das atividades do NUCAP/DELEX/FIG/PR, a equipe realiza vigilância e monitoramento dos alvos a fim de confirmar suas residdências antes da deflagração. Por este motivo, é necessário que os policiais da unidade possuam equipamentos fotográficos de qualidade a fim de garantir a utilização da melhor técnica na execução das atribuições do NUCAP.</t>
  </si>
  <si>
    <t>Torniquetes de combate/Combat Application Tourniquet – CAT ou similar.</t>
  </si>
  <si>
    <t xml:space="preserve">Devido a sensbilidade da atividade de cumprimento de Mandados de Prisão, faz-se necessário que todos os policiais tenham seus materiais de primeiro socorros. </t>
  </si>
  <si>
    <t xml:space="preserve">O NUCAP possui armamento longo e municções, contudo, não possui armário seguro para sua guarda. </t>
  </si>
  <si>
    <t>A sala do NUCAP não possui controle de acesso, tendo suas divisórias e porta instaladas de forma precária.</t>
  </si>
  <si>
    <t>Material necessário para anotações em quadro branco</t>
  </si>
  <si>
    <t>LANTERNAS TÁTICAS NITECORE 1.000 LUMENS P12 ou similar</t>
  </si>
  <si>
    <t xml:space="preserve">Material necessário para ingresso em residências no momento do cumprimento de MP. Segurança dos policiais e terceiros </t>
  </si>
  <si>
    <t>Impressora multifuncional Monocromatica para atendimento do NAD/DPF/GRA/PR e outros setores</t>
  </si>
  <si>
    <t>Conjunto de equipamentos de ar condicionado para substituição dos equipamentos cujo concerto não é viável (já estragados mais previsão).</t>
  </si>
  <si>
    <t>A cidade é muito quente e algumas salas da DPF/GRA tornam-se inabitáveis sem o sistema de ar condicionado funcionando, com danos para a produtividade do servidor e para computadores de alta perfomance. O ar condicionado da Delegacia atinge apenas parte das salas do prédio.
Aproximadamente metade dos aparelhos de ar condicionado da NUTEC está estragado, condição que se repete em outras áreas da Delegacia. Por outro lado, alguns apresentam-se com nivel de ruído relativamente alto, seja pela idade ou por tratar-se de modelos que não utilizam as tecnologias modernas de controle de ruído.
A quantidade de aparelhos aqui solicitada foi calculada visando atender as áreas fora do ar condicionado central. Para a estimativa de quantidades e potências foi realizado um diagnóstico em conjunto com a empresa encarregada da manutenção da DPF/GRA, abrangendo os aparelhos onde não seria viável o concerto e prevendo que alguns a mais tendem a necessitar de substituição no próximo ano. também foram descontados alguns aparelhos que podem vir a ser adquiridos dentro das verbas previstas no contrato de manutenção (limitadas e que abrangem muitos outros equipamentos).
É necessário que os aparelhos sejam silenciosos, com os seguintes níveis máximos de ruídos nos modos mais silenciosos: aparelhos de 20.000 BTUs = 20 dB(A) internos e 50 dB(A) externos;  de 18.000 BTUs = 30 dB(A) e 54 dB(A) externos; e de 24.000 BTUs = 30 dB(A) e e 56 dB(A) externos.</t>
  </si>
  <si>
    <t>02 Motores 4 tempos Yamaha VMAX 300 Hp. 01 Motor 4 tempos 90 Hp
01 Motor 4 tempos 60 Hp
01 Motor 4 tempos 40 Hp</t>
  </si>
  <si>
    <t>DEVOLVIDO</t>
  </si>
  <si>
    <t>Serviço Veterinário</t>
  </si>
  <si>
    <t>45 999104263</t>
  </si>
  <si>
    <t>02 (duas) FRAGMENTADORA DE PAPEL</t>
  </si>
  <si>
    <t>BRUNA LUCHINI MARTINS</t>
  </si>
  <si>
    <t>43 999091565</t>
  </si>
  <si>
    <t>bruna.blm@pf.gov.br</t>
  </si>
  <si>
    <t>01 Impressora laser multifuncional colorida</t>
  </si>
  <si>
    <t>15 Fones de ouvido em formato circumaural (Over-Ear) com conexão via bluetooth versão 4.0 ou superior com bateria interna com duração de no mínimo 12 horas e microfone integrado</t>
  </si>
  <si>
    <t>Telefone fixo sem fio com identificador de chamada</t>
  </si>
  <si>
    <t>Telefones fixos atuais antigos e já apresentando problemas</t>
  </si>
  <si>
    <t>Diogo dos Santos Adelino</t>
  </si>
  <si>
    <t>diogo.dsa@pf.gov.br</t>
  </si>
  <si>
    <t xml:space="preserve">Ausência do equipamento no setor </t>
  </si>
  <si>
    <t>Necessidade do  item para fixação de avisos e informações, inserção de anotações, etc.</t>
  </si>
  <si>
    <t>Cadeira de escritório modelo diretor ou gamer. Quantidade: 7 unidades. Segue abaixo a especificação do material:
- Revestimento: Couro
- Cor predominante: Preta
- Estrutura: 100% Aço 2.0 mm
- Densidade do estofamento: 65kg/m³
- Espessura do assento: 12 cm
- Almofadas: Pescoço e lombar
- Cilindro: Classe 4 (100 mm)
- Rodas: Nylon com acabamento em PU (75 mm)
- Base: Alumínio
- Mecanismo: Frog
- Função rocking: 20°
- Trava do rocking
- Reclinação do encosto: 160°
- Peso máximo recomendado: DE 110 A 200 kg
- Altura máxima recomendada: 2.10 m
Recursos:
- Estrutura 100% aço
- Rodas 75 mm com revestimento de poliuretano
- Base com reforço premium
- Almofada extra grande
MODELOS DE REFERENCIA: DT3sports, RAVEN, FOX RACER E DAZZ</t>
  </si>
  <si>
    <t>Cadeira de escritório modelo diretor ou presidente</t>
  </si>
  <si>
    <t>As cadeiras do setor foram adquiridas na época da inauguração da delegacia, sem nunca terem sido substituídas. Em que pese a substituição dos revestimentos, atualmente as cadeiras encontram-se com falta de rodas, encosto danificados, apoios de braços quebrados etc. O fornecimento do material garante as condições mínimas de ergonomia para a atuação em serviços de escritório e em análise de dados, tendo em vista que ambas as funções incorrem em longos períodos de trabalho sentado.</t>
  </si>
  <si>
    <t>HD externo 1TB, USB 3.0, sem alimentação externa - Garantia: 12 meses - Quantidade  5 unidades; HD externo 2 TB, USB 3.0, sem alimentação externa - Garantia: 12 meses- Quantidade 2 unidades;
HD externo 4TB, USB 3.0, sem alimentação externa - Garantia: 12 meses- Quantidade 2 unidades.</t>
  </si>
  <si>
    <t>HD externo 2 TB, USB 3.0; HD externo 4TB, USB 3.0.</t>
  </si>
  <si>
    <t>Necessidade de salvar arquivos e processos digitais</t>
  </si>
  <si>
    <t>PENDRIVE. 128 GB - 5 UNIDADES
256 GB - 5 UNIDADES
500 GB - 5 UNIDADES</t>
  </si>
  <si>
    <t>Pendrive de 128GB, 256GB E 500GB</t>
  </si>
  <si>
    <t>Substituição da TV analógica da secretaria da UNAQ</t>
  </si>
  <si>
    <t>Material de apoio em deslocamentos de dignitários, para casos de problemas mecânicos e carregamento de materiais elétricos (celulares, lanternas, etc.)</t>
  </si>
  <si>
    <t>Torniquetes de combate/Combat Application Tourniquet – CAT 7 ou superior.</t>
  </si>
  <si>
    <t>Torniquete de Combate - Combat Application Tourniquet – CAT 7 ou superior.</t>
  </si>
  <si>
    <t>Equipamento de APH necessários devido aos riscos na atividade de segurança de dignitários.</t>
  </si>
  <si>
    <t>Combat Gaze - Gaze com agente hemostático</t>
  </si>
  <si>
    <t>0006 - Aparelhamento e Modernização Operacional</t>
  </si>
  <si>
    <t>Selo de tórax valvulado</t>
  </si>
  <si>
    <t>Desfibrilador Externo Automático (DEA)</t>
  </si>
  <si>
    <t>Mochilas táticas de APH</t>
  </si>
  <si>
    <t>Tesouras ponta romba</t>
  </si>
  <si>
    <t>Bandagem israelense</t>
  </si>
  <si>
    <t>Mochila tática, compartimentada, capacidade 40 litros, com patch para identificação, alça e zíper reforçados e resistência a água.</t>
  </si>
  <si>
    <t>Mochila tática compartimentada</t>
  </si>
  <si>
    <t>Equipamento para transporte de material pessoal e policial nos casos de execução de ações</t>
  </si>
  <si>
    <t>Rádios transmissores portáteis, resistentes a água, com kit discreto (fone e microfone), alcance mínimo de 3 km, com boa autonomia</t>
  </si>
  <si>
    <t>Rádio transmissores portáteis</t>
  </si>
  <si>
    <t>Comunicação entre os agentes de segurança nos serviços de segurança de dignitário</t>
  </si>
  <si>
    <t>Ventosas para fixação de câmeras gopro em veículos (externo e interno)</t>
  </si>
  <si>
    <t>Registro de deslocamento e ações operacionais</t>
  </si>
  <si>
    <t>Cartão de memória para gopro de 1Tb</t>
  </si>
  <si>
    <t>Case para transporte de arma longa, com compartimento para carregadores e munição</t>
  </si>
  <si>
    <t xml:space="preserve">Apoio para transporte de material </t>
  </si>
  <si>
    <t>Traje passeio completo, conforme a normatização determinada pela Portaria 002-CPP/DIREX/PF, para execução de SSD (terno, camisa social manga longa, gravata, sapato social, cinto e meia)</t>
  </si>
  <si>
    <t>Traje passeio completo, conforme a normatização determinada pela Portaria 002-CPP/DIREX/PF</t>
  </si>
  <si>
    <t>Padronização segundo a norma determinada pela Portaria 002-CPP/DIREX/PF</t>
  </si>
  <si>
    <t>Traje paisano, conforme a normatização determinada pela Portaria 002-CPP/DIREX/PF, para execução de SSD (calça cargo, bota, camisa de malha, camisa de manga longa, cinto operacional)</t>
  </si>
  <si>
    <t>Traje paisano, conforme a normatização determinada pela Portaria 002-CPP/DIREX/PF</t>
  </si>
  <si>
    <t>Cameras GoPro 10 ou superior</t>
  </si>
  <si>
    <t>Camisas térmicas, tipo segunda pele, para utilização no SSD</t>
  </si>
  <si>
    <t>Vestimenta necessária devido ao tipo de  atividade de segurança de dignitários.</t>
  </si>
  <si>
    <t>Garrafa térmica, de pelo menos 500ml, com sistema de vedação interna e fixador (mosquetão)</t>
  </si>
  <si>
    <t>Item necessário devido ao tipo de  atividade de segurança de dignitários.</t>
  </si>
  <si>
    <t>Coldres externos, com pelo menos uma trava,  conforme a normatização determinada pela Portaria 002-CPP/DIREX/PF, para execução de SSD</t>
  </si>
  <si>
    <t>Coldres externos, com pelo menos uma trava,  conforme a normatização determinada pela Portaria 002-CPP/DIREX/PF</t>
  </si>
  <si>
    <t>Power bank (carregador portátil para celulares) de pelo menos 10.000maH</t>
  </si>
  <si>
    <t>Armário com 4 portas com travas para guarda de equipamento e objetos pessoais</t>
  </si>
  <si>
    <t>Arara, de estrutura metálica, para guarda de coletes e demais equipamentos</t>
  </si>
  <si>
    <t>Contratação de empresa especializada para o serviço de monitoramento de pontos específicos do Lago de Itaipu, na região de Santa Helena/PR, via contrato de comodato de duas câmeras termais de alta resolução com manutenção e substituição por modelos mais atualizados de acordo com a evolução dos equipamentos existentes no mercado.</t>
  </si>
  <si>
    <t>Serviço de monitoramento do Lago de Itaipu na região de Santa Helena/PR</t>
  </si>
  <si>
    <t xml:space="preserve">Objetivando diminuir os impactos na repressão aos crimes transfronteiriços causados pela falta de contingente, as câmeras auxiliarão no aumento da área fiscalizada sem a necessidade de maior quantidade de servidores engajados. </t>
  </si>
  <si>
    <t>Combat Shirt Multicam</t>
  </si>
  <si>
    <t>Calça tática</t>
  </si>
  <si>
    <t>Gandola</t>
  </si>
  <si>
    <t>Meia cano longo</t>
  </si>
  <si>
    <t>Boné tático</t>
  </si>
  <si>
    <t>Bonnie hat</t>
  </si>
  <si>
    <t>Colete Plate Carrier</t>
  </si>
  <si>
    <t>Porta rádio</t>
  </si>
  <si>
    <t>Porta carregador duplo</t>
  </si>
  <si>
    <t>Porta carregador calibre 762 for Honor</t>
  </si>
  <si>
    <t>Porta algema</t>
  </si>
  <si>
    <t>Porta carregador duplo pistola</t>
  </si>
  <si>
    <t>Porta treco 6x6</t>
  </si>
  <si>
    <t>Porta IFAK FOR HONOR</t>
  </si>
  <si>
    <t xml:space="preserve">Coldre </t>
  </si>
  <si>
    <t>Bota tática</t>
  </si>
  <si>
    <t>Cinto Maverick battie belt</t>
  </si>
  <si>
    <t>Jaqueta ATMOS warming</t>
  </si>
  <si>
    <t>Bolsa tática rush 24h</t>
  </si>
  <si>
    <t>Bolsa rush LBD XRAY 106l</t>
  </si>
  <si>
    <t>Luva tática</t>
  </si>
  <si>
    <t>Lanterna Streamlight TLR 8</t>
  </si>
  <si>
    <t>Lanterna protac Stramlight</t>
  </si>
  <si>
    <t>Mochila tática arrombamen</t>
  </si>
  <si>
    <t>Necessidade de dois equipamentos em cada NEPOM  a fim de atender as necessidades operacionais do setor</t>
  </si>
  <si>
    <t>Ariete tático</t>
  </si>
  <si>
    <t>Alicate tático</t>
  </si>
  <si>
    <t>Alavanca tática</t>
  </si>
  <si>
    <t>Rastreador ST940 + Base Magnética</t>
  </si>
  <si>
    <t>Necessidade de quatro equipamentos em cada NEPOM  a fim de atender as necessidades operacionais do setor</t>
  </si>
  <si>
    <t>Licença Intelitrac BI-anual</t>
  </si>
  <si>
    <t>Necessidade de quatro licenças em cada NEPOM  a fim de atender as necessidades operacionais do setor</t>
  </si>
  <si>
    <t>Conjunto com Drone, Bateria, Estação de Recarga de bateria inteligente e Zenmuse</t>
  </si>
  <si>
    <t>Necessidade de um equipamento a fim de atender as necessidades operacionais do setor</t>
  </si>
  <si>
    <t>Bote inflável ZODIAC</t>
  </si>
  <si>
    <t>Holográfica EXPS3-EOTECH</t>
  </si>
  <si>
    <t>Drone Termal FLIR</t>
  </si>
  <si>
    <t>CONTRAÇÃO DE SERVIÇO MÃO DE OBRA TERCEIRIZADA DE MOTORISTA</t>
  </si>
  <si>
    <t>SERVIÇO DE MOTORISTA</t>
  </si>
  <si>
    <t xml:space="preserve">CONTRATO VIGENTE </t>
  </si>
  <si>
    <t>SERVIÇOS (COM MÃO DE OBRA EXCLUSIVA)</t>
  </si>
  <si>
    <t>Superintendência Reg. Pol. Federal - RS</t>
  </si>
  <si>
    <t>200372 - SUPERINTENDÊNCIA REGIONAL DA POLÍCIA FEDERAL- RS</t>
  </si>
  <si>
    <t>Construção da Delegacia de Caxias do Sul/RS</t>
  </si>
  <si>
    <t>0010 - Construção da Delegacia de Caxias do Sul/RS</t>
  </si>
  <si>
    <t>1. Computadores, Microcomputador, 5 unidades, valor total R$ 15.000,00. 2 Peças e acessórios para computadores, Monitor de  computador, tamanho tela: 23 a 30, 15 unidades, valor total R$18.000,00</t>
  </si>
  <si>
    <t>Artigos de informática para compor as estações de trabalho.</t>
  </si>
  <si>
    <t>Além do aumento do efetivo e consequente aumento da demanda, é urgente também a substituição de equipamentos que já se encontram obsoletos.</t>
  </si>
  <si>
    <t>Bernardo Freitas Carriconde</t>
  </si>
  <si>
    <t>53 33099010</t>
  </si>
  <si>
    <t>bernardo.bfc@pf.gov.br</t>
  </si>
  <si>
    <t>1 Aparelho ar condicionado 30.000 btus,  tensão: 220v, tipo: split, ciclo quente/frio, 2 unidades, valor total R$ 8.000,00 2 Aparelho ar condicionado 18.000 btus,  tensão: 220v, tipo: split, ciclo quente/frio, 3 unidades, valor total R$ 6.600,00
3 Aparelho ar condicionado 12.000 btus,  tensão: 220v, tipo: split, ciclo quente/frio, 5 unidades, valor total R$ 7.500,00
4 Aparelho ar condicionado 24.000 btus,  tensão: 220v, tipo: split, ciclo quente/frio, 3 unidades, valor total R$ 9.000,00</t>
  </si>
  <si>
    <t>Aparelhos de ar-condicionado.</t>
  </si>
  <si>
    <t>Unidades de ar-condicionado para repor os aparelhos que não podem mais ser consertados, muitos deles com mais de 10 anos de uso intenso.</t>
  </si>
  <si>
    <t>1 Cadeira escritório, 15 unidades, valor total R$ 10.500,00 2 Mesa escritório, 10 unidades, valor total R$ 6.000,00
3 Gaveteiro móvel, 10 unidades, valor total R$ 3.500,00
4 Mesa escritório (mesa em "l", bordas em fita abs), 10 unidades, valor total R$ 7.000,00</t>
  </si>
  <si>
    <t>Mobiliário de escritório, mesas, cadeiras e gaveteiros.</t>
  </si>
  <si>
    <t>Mobiliário de escritório de uso geral para repor o aumento de efetivo e além disso substituir os que estão danificados, principalmente as cadeiras.</t>
  </si>
  <si>
    <t>Materiais de consumo e permanentes e serviços de TIC.</t>
  </si>
  <si>
    <t>Serviços de outsourcing, suporte técnico e de comunicação e materiais de TIC.</t>
  </si>
  <si>
    <t>A SR/PF/RS faz uso de contínuo de recursos e serviços de informática para desempenhar suas atividades Policiais e Administrativas de atribuição do órgão. A disponibilidade e desempenho desses recursos são elementos essenciais para a continuidade das atividades realizadas pela Superintendência de Policia Federal no Rio Grande do Sul e  suas descentralizadas para o bom andamento dos trabalhos. Dentre os equipamentos e serviços disponíveis e utilizados nesta SR/PF/RS e nas suas Delegacias descentralizadas, as impressoras, computadores, serviço de suporte e telecomunicações  necessitam de suprimentos e contratos para que tenham a funcionalidade plena atendendo  suas respectivas demandas.</t>
  </si>
  <si>
    <t>FELIPE GUILHERME CAMPOS FERREIRA</t>
  </si>
  <si>
    <t>FELIPE.FGCF@PF.GOV.BR</t>
  </si>
  <si>
    <t>FORNECIMENTO DE MATERIAIS SOLICITADOS PELO SERVIDORES DPF CXS RS</t>
  </si>
  <si>
    <t>NÃO HA MATERIAIS SOLICITADOS NA DPF CXS RS</t>
  </si>
  <si>
    <t>LUCIANO R PORTELa</t>
  </si>
  <si>
    <t>54 32139061</t>
  </si>
  <si>
    <t>dpf.cm.cxs.srrs@pf.gov.br</t>
  </si>
  <si>
    <t>AQUISIÇÕES DE VIATURAS - DOIS CARROS DE PASSEIO QUATRO PORTAS (COROLLA); DUAS PUCKUP (L-200) E DUAS VIATURAS OSTENSIVAS PADRÃO BLAZER.</t>
  </si>
  <si>
    <t>VEÍCULOS OSTENSIVOS E DISCRETOS</t>
  </si>
  <si>
    <t>NECESSIDADES DE DESLOCAMENTOS INTENSOS EM MAIS DE 90 MUNICÍPIOS E FORA DA REGIÃO SEDE.</t>
  </si>
  <si>
    <t>DENILSON GRITZENCO CAETANO</t>
  </si>
  <si>
    <t>denilson.dgc@pf.gov.br</t>
  </si>
  <si>
    <t>AQUISIÇÕES DIVERSAS PARA FUNCIONAMENTO DA DELEGACIA CONFORME INFORMADO AO MIN. ECON. MOBILIÁRIO COMO CADEIRAS, MESAS E ARMÁRIOS. MATERIAL PARA PAPILOSCOPISTA. RASTREADORES VEICULARES. BANDOLEIRAS PARA ARMAS. KITS E MATERIAL PRIMEIROS SOCORROS. BASTÕES RETRÁTEIS. LANTERNAS OPERACIONAIS. FILMADORAS E BINÓCULOS. DRONE DE VIGILÂNCIA. BALANÇAS PESAR MATERIAL DE CRIME. IMPRESSOARAS E PERIFÉRICOS DE COMPUTADORES. ESTAÇÕES DE TRABALHO. SCANERS. TRITURADORES DE PAPEL. APARELHOS DE AR CONDICIONADO. MATEERIAL PERMANENTE PARA A DELEGACIA.</t>
  </si>
  <si>
    <t>MATERIAL PERMANENTE PARA MANTER OS SERVIÇOS EM BOAS CONDIÇÕES. MATERIAL DE ESCRITÓRIO E OPERACIONAL.</t>
  </si>
  <si>
    <t>TODO O MATERIAL É DE EXTREMA NECESSIDADE POR NÃO EXISTIR OU ESTARMOS COM DEFICIÊNCIA NO FUNCIONAMENTO.SÃO MATERIAIS INDISPENÁVEIS PARA O TRABALHO POLICIAL E O ATENDIMENTO AO CIDADÃO. A DELEGACIA RECEBEU TREZE NOVOS POLICIAIS E TEM DIFICULDADE DE ACOMODAR OS SERVIDORES.</t>
  </si>
  <si>
    <t>CONTRATAÇÃO DE SERVIÇOS DE INTERNET FIBRA COM 600 MEGAS. DOIS PONTOS DE ACESSO NA SEDE DA DELEGACIA EM SANTO ÂNGELO. UM PONTO NO POSTO AVANÇADO DE PORTO XAVIER - RS E OUTRO NO POSTO AVANÇADO DE PORTO MAUA - RS.</t>
  </si>
  <si>
    <t>INTERNET FIBRA</t>
  </si>
  <si>
    <t>FACILITAR O ATENDIMENTO E USO DE VPV TENDO EM VISTA QUE O LINK EXISTENTE É DE BAI XA VELOCIDADE E O CUSTO DA INTERNET É BAIXO E AGILIZA MUITO O ATENDIMENTO DE TURISTAS E O TRABALHO DOS PONTOS CITADOS DIMINUINDO O USO DA INTRANET.</t>
  </si>
  <si>
    <t>NECESSIDADES DE OBRAS OU DE CONSTRUÇÃO DE UMA NOVA SEDE PARA DELEGACIA.</t>
  </si>
  <si>
    <t>CONTRATAÇÃO DE EMPRESA PARA VERIFICAR A MELHOR SOLUÇÃO PARA O IMÓVEL DA DELEGACIA DE SANTO ÂNGELO.</t>
  </si>
  <si>
    <t>NECESSIDADE DE REFORMA OU CONSTRUÇÃO DE UM NOVO IMOVEL PARA SEDIAR A DELEGACIA E OS SERVIÇOS PRESTADOS. ATENDEMOS CERCA DE 90 CIDADES. ESTAMOS NUM PRÉDIO COM MAIS DE 60 ANOS DE CONSTRUÇÃO E ADAPTADO AOS SERVIÇOS POLCIAIS E ADMINISTRATIVOS. AS REFORMAS SE TORNAM ONEROSAS E NÃO TORNAM O PRÉDIO APTO PARA O ATUAL FLUXO DE SERVIÇOS, SERVIDORES E CIDADÃOS. ALÉM DISSO AS DEFICIÊNCIAS DO PRÉDIO, O MESMO AINDA TEM PROBLEMAS QUE AFETAM A SEGURANÇA ELÉTRICA E AS SAIDAS DE EMERGÊNCIAS NÃO EXISTEM. ACESSIBILIDADE NÃO TEM. PAREDES COM REBOCO CAIDO E SISTEMA HIDRAULICO COM DEFEITOS. </t>
  </si>
  <si>
    <t>Trata-se de materiais e equipamentos relacionados às atividades meio e fim. Mobiliário, eletrodomésticos, eletrônicos e equipamentos de uso policial.</t>
  </si>
  <si>
    <t>Mobiliário, eletrodomésticos, eletrônicos e equipamentos de uso policial.</t>
  </si>
  <si>
    <t>É necessária a substituição de materiais que já se encontram obsoletos, bem como a aquisição de alguns que não existem no acervo da Delegacia, para otimizar os serviços prestados.</t>
  </si>
  <si>
    <t>ALBERTO KAZUTOMI OZAKI</t>
  </si>
  <si>
    <t>(53) 99942-2484</t>
  </si>
  <si>
    <t>ozaki.ako@pf.gov.br</t>
  </si>
  <si>
    <t>CADEIRA ESCRITORIO</t>
  </si>
  <si>
    <t>As cadeiras, mesas e armários serão utilizados para substituir/complementar o mobiliário existente, o qual possui alguns itens adquiridos há mais de dez anos. As cadeiras adquiridas na última leva são de baixa qualidade e estão quase todas quebradas, o que torna urgente a aquisição de mais cadeiras de qualidade.</t>
  </si>
  <si>
    <t>DOUGLAS RODRIGUES FIGUEIREDO</t>
  </si>
  <si>
    <t>douglas.drf@pf.gov.br</t>
  </si>
  <si>
    <t>MESA ESCRTITÓRIO</t>
  </si>
  <si>
    <t>ARMÁRIO ESCRITÓRIO</t>
  </si>
  <si>
    <t>ESTANTE METÁLICA</t>
  </si>
  <si>
    <t>MOBILIARIOS DIVERSOS E ACESSÓRIOS</t>
  </si>
  <si>
    <t>BANCADA COM PIA E ARMÁRIO</t>
  </si>
  <si>
    <t>Há necessidade de aquisição de pia e mesa para a copa da delegacia, para substituição de itens já muito desgastados pelo uso.</t>
  </si>
  <si>
    <t>MOBILIÁRIO DOMÉSTICO</t>
  </si>
  <si>
    <t>MESA COZINHA</t>
  </si>
  <si>
    <t>SISTEMAS DIVERSOS DE SINALIZAÇÃO, ALARME E DETECÇÃO PARA SEGURANÇA</t>
  </si>
  <si>
    <t>SISTEMA CIRUITO FECHADO TV</t>
  </si>
  <si>
    <t>Foi solicitado a aquisição de novo equipamento de CFTV, pois o atual apresenta limitação de cobertura e defeitos no uso.</t>
  </si>
  <si>
    <t>EQUIPAMENTOS PARA PURIFICAÇÃO DE ÁGUA</t>
  </si>
  <si>
    <t>FILTRO PURIFICAÇÃO ÁGUA</t>
  </si>
  <si>
    <t>Há necessidade de aquisição de bebedouro para uso pelo público atendido, bem como aquisição de purificadores de água para uso dos servidores.</t>
  </si>
  <si>
    <t>BEBEDOURA ÁGUA</t>
  </si>
  <si>
    <t>ARMÁRIOS E ESTANTES</t>
  </si>
  <si>
    <t>ARMÁRIO ARQUIVO</t>
  </si>
  <si>
    <t>GAVETEIRO MÓVEL</t>
  </si>
  <si>
    <t>AUTOMATIZADOR PORTÃO</t>
  </si>
  <si>
    <t>Foi solicitado a compra de autormatizador de portão (portão eletrônico), pois há histórico de recorrentes problemas no mesmo. Sem este automatizador a entrada e saída de veículos fica comprometida.</t>
  </si>
  <si>
    <t>Há necessidade de aquisição de fechaduras digitais e elétricas para controle de acesso nos setores da delegacia, em especial nos locais onde há restrição de acesso.</t>
  </si>
  <si>
    <t>FONÓGRAFOS, RÁDIOS E TELEVISORES DE TIPO DOMÉSTICO</t>
  </si>
  <si>
    <t>Necessidade de monitores para serem utilizados no monitoramento das câmeras de segurança.</t>
  </si>
  <si>
    <t>DELEGACIA DE POLÍCIA FEDERAL DO CHUÍ/RS</t>
  </si>
  <si>
    <t>MATERIAL PERMANENTE - MOBILIÁRIO PARA ESCRITÓRIO</t>
  </si>
  <si>
    <t>35 (TRINTA E CINCO) CADEIRAS DE ESCRITÓRIO</t>
  </si>
  <si>
    <t>NECESSIDADE DE REPOSIÇÃO DO MATERIAL PARA A DELEGACIA E O POSTO DE FISCALIZAÇÃO DE FRONTEIRA, DEVIDO AO DESGASTE GERADO PELO USO INTENSO DO EQUIPAMENTO</t>
  </si>
  <si>
    <t>ALEXANDRE TRAVASSOS DE AZEVEDO GONZAGA</t>
  </si>
  <si>
    <t>53-3264-9000</t>
  </si>
  <si>
    <t>TRAVASSOS.ATAG@PF.GOV.BR</t>
  </si>
  <si>
    <t>ÁLCOOL ETÍLICO</t>
  </si>
  <si>
    <t>Reposição dos estoques de almoxarifado.</t>
  </si>
  <si>
    <t>Cristiano Sobrosa da Silva</t>
  </si>
  <si>
    <t>(51) 3235-9057</t>
  </si>
  <si>
    <t>sobrosa.css@pf.gov.br</t>
  </si>
  <si>
    <t>EQUIPAMENTOS INDIVIDUAIS</t>
  </si>
  <si>
    <t>ALGEMA</t>
  </si>
  <si>
    <t>CINTA ELÁSTICA</t>
  </si>
  <si>
    <t>BANDEIRAS, FLAMULAS E PAVILHOES</t>
  </si>
  <si>
    <t>BANDEIRA EM GERAL</t>
  </si>
  <si>
    <t>PAPEL RECADO AUTO-ADESIVO</t>
  </si>
  <si>
    <t>BORRACHA APAGADORA ESCRITA</t>
  </si>
  <si>
    <t>CAIXA ARQUIVO</t>
  </si>
  <si>
    <t>CAIXA EMBALAGEM</t>
  </si>
  <si>
    <t>CANETA ESFEROGRÁFICA</t>
  </si>
  <si>
    <t>CANETA MARCA-TEXTO</t>
  </si>
  <si>
    <t>CAPA</t>
  </si>
  <si>
    <t>REVESTIMENTOS PARA PISOS</t>
  </si>
  <si>
    <t>CAPACHO</t>
  </si>
  <si>
    <t>SUPRIMENTOS DE INFORMÁTICA - TIC</t>
  </si>
  <si>
    <t>DISCO COMPACTO - CD/DVD</t>
  </si>
  <si>
    <t>CLIPE</t>
  </si>
  <si>
    <t>ADESIVOS</t>
  </si>
  <si>
    <t>COLA</t>
  </si>
  <si>
    <t>COLCHÃO</t>
  </si>
  <si>
    <t>ENVELOPE</t>
  </si>
  <si>
    <t>ACESSÓRIOS E DISPOSITIVOS PARA ESCRITÓRIO</t>
  </si>
  <si>
    <t>ESTILETE</t>
  </si>
  <si>
    <t>ETIQUETA ADESIVA</t>
  </si>
  <si>
    <t>FITA ADESIVA</t>
  </si>
  <si>
    <t>GRAMPEADOR</t>
  </si>
  <si>
    <t>ARTIGOS DE PLÁSTICO</t>
  </si>
  <si>
    <t>LACRE MALOTE</t>
  </si>
  <si>
    <t>LÁPIS PRETO</t>
  </si>
  <si>
    <t>INSTRUMENTOS ÓTICOS, EQUIPAMENTOS DE TESTE, COMPONENTES  E ACESSÓRIOS</t>
  </si>
  <si>
    <t>LUPA</t>
  </si>
  <si>
    <t>LUVA PARA PROCEDIMENTO NÃO CIRÚRGICO</t>
  </si>
  <si>
    <t>MÁSCARA MULTIUSO</t>
  </si>
  <si>
    <t>ÓCULOS PROTEÇÃO</t>
  </si>
  <si>
    <t>PAPEL NÃO CLORADO</t>
  </si>
  <si>
    <t>BATERIAS NAO RECARREGÁVEIS</t>
  </si>
  <si>
    <t>PILHA</t>
  </si>
  <si>
    <t>PINCEL ATÔMICO</t>
  </si>
  <si>
    <t>PRANCHETA PORTÁTIL</t>
  </si>
  <si>
    <t>QUADRO BRANCO</t>
  </si>
  <si>
    <t>EQUIPAMENTO PARA IMPRESSÃO, DUPLICAÇÃO E ENCADERNAÇÃO</t>
  </si>
  <si>
    <t>FILME PLASTIFICAÇÃO DOCUMENTO</t>
  </si>
  <si>
    <t>RÉGUA ESCRITÓRIO</t>
  </si>
  <si>
    <t>SACO</t>
  </si>
  <si>
    <t>TESOURA</t>
  </si>
  <si>
    <t>BEBIDAS NÃO ALCOÓLICAS</t>
  </si>
  <si>
    <t>AÇÚCAR, CONFEITOS, CASTANHAS, NOZES E SIMILARES</t>
  </si>
  <si>
    <t>AÇÚCAR</t>
  </si>
  <si>
    <t>CAFÉ, CHÁ E CHOCOLATE</t>
  </si>
  <si>
    <t>CAFÉ</t>
  </si>
  <si>
    <t>GÁS REFINO DE PETRÓLEO</t>
  </si>
  <si>
    <t>juliano.jcf@pf.gov.br</t>
  </si>
  <si>
    <t>Descanso para pés</t>
  </si>
  <si>
    <t>Necessidade da Superintendência Regional e Descentralizadas em razão de falta do material.</t>
  </si>
  <si>
    <t>Juliano Cristovão Ferreira</t>
  </si>
  <si>
    <t>(51) 3235-9050</t>
  </si>
  <si>
    <t>Fragmentadora de papel 110v</t>
  </si>
  <si>
    <t>Fragmentadora de papel 220v</t>
  </si>
  <si>
    <t>Refrigerador frigobar 110v</t>
  </si>
  <si>
    <t>Necessidade da Superintendência e Descentralizadas em razão de falta e obsolescência do material.</t>
  </si>
  <si>
    <t>Refrigerador frigobar 220v</t>
  </si>
  <si>
    <t>Aparelho ar condicionado 12.000 btu/h, 526 m3/h, 220 v, 50/60 hz, corrente elétrica refrigeração 6,40 a, tipo split hi wall, controle remoto digital sem fio</t>
  </si>
  <si>
    <t>Aparelho ar condicionado 12.000 btu/h, 220v</t>
  </si>
  <si>
    <t>Aparelho ar condicionado 12.000 btu/h, 526 m3/h, 110 v, 50/60 hz, corrente elétrica refrigeração 6,40 a, tipo split hi wall, controle remoto digital sem fio</t>
  </si>
  <si>
    <t>Aparelho ar condicionado 12.000 btu/h, 110 v</t>
  </si>
  <si>
    <t>Aparelho ar condicionado 18.000 btu/h, vazão ar 900 m3/h, tensão 220 v, freqüência 60 hz, corrente elétrica refrigeração 8,75 a, tipo split hi wall, controle remoto digital sem fio</t>
  </si>
  <si>
    <t>Aparelho ar condicionado 18.000 btu/h, tensão 220 v</t>
  </si>
  <si>
    <t>Aparelho ar condicionado 18.000 btu/h, vazão ar 900 m3/h, tensão 110 v, freqüência 60 hz, corrente elétrica refrigeração 8,75 a, tipo split hi wall, controle remoto digital sem fio</t>
  </si>
  <si>
    <t>Aparelho ar condicionado 18.000 btu/h, tensão 110 v</t>
  </si>
  <si>
    <t>Aparelho ar condicionado 36.000 btu/h, vazão ar 1.400 m3/h, tensão 110 v, freqüência 60 hz, corrente elétrica refrigeração máximo 18 a, potência elétrica refrigeração 3.000 w, tipo split, modelo teto, controle remoto sem fio c/seleção temperatura</t>
  </si>
  <si>
    <t>Aparelho ar condicionado 36.000 btu/h, tensão 110 v</t>
  </si>
  <si>
    <t>Carrinho para transporte tipo plataforma em madeira, capacidade mínima 600 kg, 04 rodas pneus com câmara; tamanho da roda do carrinho plataforma: 3,25 x 8"; comprimento da plataforma do carrinho plataforma: 150,0 cm; largura da plataforma do carrinho plataforma: 80,0 cm; altura do carrinho plataforma: 40,0 cm; material da estrutura do carrinho plataforma: aço carbono; material da plataforma do carrinho plataforma: madeira; cor do carrinho plataforma: cinza; capacidade de carga mínima a ser suportada: 600 kg.</t>
  </si>
  <si>
    <t>Carrinho para transporte tipo plataforma em madeira</t>
  </si>
  <si>
    <t>Necessidade da Superintendência Regional e Descentralizadas em razão de substituição e/ou falta do material.</t>
  </si>
  <si>
    <t>Carrinho para Carga 200 KG Pneu com Câmara, Ótima qualidade e resistência, Pintura epóxi eletrostática, cor cinza escuro, 2 pneus novos com câmara de ar e aro fabricado em material metálico, Dimensões (CxLxA): 120x36x60, Capacidade de carga: 200Kg, Base: 35 X 20 cm.</t>
  </si>
  <si>
    <t>Carrinho para Carga 200 KG Pneu com Câmara</t>
  </si>
  <si>
    <t>Carrinho confeccionado em aço carbono galvanizado, com borracha de proteção na borda superior, com cantos arredondados para melhor manipulação do carrinho, com 2 rodas giratórias e 2 rodas fixas de pvc. DIMENSÕES: Altura: 950mm, Largura: 540mm, Profundidade: 870mm.</t>
  </si>
  <si>
    <t>Carrinho confeccionado em aço carbono galvanizado</t>
  </si>
  <si>
    <t>Armário alto com 02 portas e prateleiras</t>
  </si>
  <si>
    <t>Armário baixo com 02 portas e prateleira</t>
  </si>
  <si>
    <t>Armário super alto com 02 portas e prateleiras</t>
  </si>
  <si>
    <t>Gaveteiro móvel com 04 gavetas</t>
  </si>
  <si>
    <t>Mesa de centro</t>
  </si>
  <si>
    <t>Cadeira com rodízios apoio lombar ambientes reunião</t>
  </si>
  <si>
    <t>Cadeira individual fixa pés conectáveis</t>
  </si>
  <si>
    <t>Cadeira interlocutor fixa</t>
  </si>
  <si>
    <t>Cadeira com rodízios apoio lombar e de cabeça (modelo A)</t>
  </si>
  <si>
    <t>Cadeira com rodízios apoio lombar (modelo B)</t>
  </si>
  <si>
    <t>Sofá 01 lugar</t>
  </si>
  <si>
    <t>Sofá 02 lugares</t>
  </si>
  <si>
    <t>Sofá 03 lugares</t>
  </si>
  <si>
    <t>Mesa autoportante em "L" 1,40 x 1,40m</t>
  </si>
  <si>
    <t>Mesa autoportante em "L" 1,60 x 1,60m</t>
  </si>
  <si>
    <t>Mesa península "em gota"</t>
  </si>
  <si>
    <t>Mesa retangular para refeitório 1,60 x 1,00m</t>
  </si>
  <si>
    <t>Mesa reunião redonda diâmetro 1,2m</t>
  </si>
  <si>
    <t>Mesa retangular individual 1,40 x 0,60m</t>
  </si>
  <si>
    <t>Gerador portátil de energia</t>
  </si>
  <si>
    <t>Contratação do serviço terceirizado de recepcionista para atendimento ao setor de migração e Sinarm na Delegacia de Polícai Federal em Passo Fundo/RS</t>
  </si>
  <si>
    <t>Serviços de recepção/cargo administrativo para setor de passaporte e de armas.</t>
  </si>
  <si>
    <t>Necessidade de suprir a Delegacia de Polícia Federal em Passo Fundo com cargos administrativos necessários à realização de serviços essenciais ao funcionamento da Unidade.</t>
  </si>
  <si>
    <t>ANDRÉIA HÖRBE DOS SANTOS</t>
  </si>
  <si>
    <t>(54) 3318-9000</t>
  </si>
  <si>
    <t>andreia.ahs@pf.gov.br</t>
  </si>
  <si>
    <t>Contratação de serviços de vigilância armada e uniformizada, a serem executados de forma contínua, nas dependências da Delegacia de Polícia Federal em Passo Fundo/RS.</t>
  </si>
  <si>
    <t>Serviços de vigilância armada e uniformizada para o DPF/PFO/RS</t>
  </si>
  <si>
    <t>Manutenção das atividades da unidade.</t>
  </si>
  <si>
    <t>Reforma da Delegacia de Passo Fundo/RS</t>
  </si>
  <si>
    <t>Solicitação de eletrodomésticos para equipar o DPF/PFO/RS.</t>
  </si>
  <si>
    <t>A Delegacia de Policia Federal em Passo Fundo possui estrutura antiga, obsoleta e/ou deficitária. E essa condição perpassa pela edificação, instalações, mobiliário, equipamentos. Sendo assim, há equipamentos antigos na cozinha, insuficientes e que apresentam, alguns, defeitos (a exemplo o fogão que não acende todas as bocas, o micro-ondas que eventualmente não se consegue acionar o botão de ligar).</t>
  </si>
  <si>
    <t>Mobília para ampliação/substituição/adequação do DPF/PFO/RS 2023.</t>
  </si>
  <si>
    <t>O DPF/PFO/RS possui a maior circunscrição em número de municípios dentre as delegacias do RS, e assim, grande demanda de trabalho. Ainda possui uma unidade técnica, o UTEC. Assim,há necessidade de cadeiras apropriadas e ergonômicas para muitas horas de trabalho. As cadeiras disponibilizadas atualmente, além de não atenderem aos padrões ergonômicos e de conforto do servidor, estão desgastadas; algumas já foram consertadas por mais de uma oportunidade. Com a chegada de novos Polícias na unidade, - advindos de concurso de remoção e ingressos de curso de formação - e de uma reforma prevista no prédio da delegacia, necessita-se ampliar as estações de trabalho tanto por haver necessidade de renovação da mobília já desgastada quanto aumentar sua quantidade, atualmente insuficientes.</t>
  </si>
  <si>
    <t>Fechaduras biométricas para o DPF/PFO/RS.</t>
  </si>
  <si>
    <t>Fechaduras biométricas.</t>
  </si>
  <si>
    <t>As fechaduras biométricas são uma necessidade em restringir e melhor controlar o acesso em áreas restritas (depósito de armas, do cartório, de documentos).</t>
  </si>
  <si>
    <t>Equipamentos operacionais do DPF/PFO/RS.</t>
  </si>
  <si>
    <t>Equipamentos operacionais.</t>
  </si>
  <si>
    <t>A Delegacia de Polícia Federal em Passo Fundo/RS - DPF/PFO/RS - necessita de corta vergalhão, lanternas e cones para operação deflagradas e cumprimento de OM (ordem de missão).</t>
  </si>
  <si>
    <t>Aeronave teleguiada (Drone) para o  DPF/PFO/RS</t>
  </si>
  <si>
    <t>Aeronave teleguiada (Drone).</t>
  </si>
  <si>
    <t>Os setores UTEC (Unidade técnica) e Análise (Inteligência) necessitam de aeronave teleguiada (drone) nos levantamentos e investigações.</t>
  </si>
  <si>
    <t>Furgão para melhor funcionamento do DPF/PFO/RS</t>
  </si>
  <si>
    <t>Veículo Furgão</t>
  </si>
  <si>
    <t>O furgão será utilizado no transporte de material apreendido, frequentemente em grande quantidade (cigarro, vinho, drogas ...), e também para vigilância de alvos sensíveis.</t>
  </si>
  <si>
    <t>Equipamentos de CFTV para DPF/PFO/RS</t>
  </si>
  <si>
    <t>Equipamentos de CFTV</t>
  </si>
  <si>
    <t>A Delegacia de Polícia Federal em Passo Fundo/RS - DPF/PFO/RS - necessita de ampliação do sistema de monitoramento de câmeras (CFTV), que atualmente possui área sem cobertura e falta de equipamento de monitoramento nas salas de vigilância e do plantonista.</t>
  </si>
  <si>
    <t>Equipamentos de armazenamento de dados para funcionamento do DPF/PFO/RS</t>
  </si>
  <si>
    <t>O setor de análise, NO (Núcleo Operacional) e UTEC demandam  grande quantidade de Blu-Ray e mídias de armazenamento de dados. Atualmente essa demanda não é suprida de forma satisfatória (quantidade e qualidade), dificultando o funcionamento da unidade.</t>
  </si>
  <si>
    <t>Computadores para funcionamento do DPF/PFO/RS</t>
  </si>
  <si>
    <t>A Delegacia de Polícia Federal em Passo Fundo/RS - DPF/PFO/RS - é responsável pela maior circunscrição em número de municípios dentre as delegacias do Rio Grande do Sul, e assim, possui uma grande demanda dos setores. Ainda possui uma unidade técnica, o NUTEC. Assim, o setor de análise e NO (Núcleo Operacional) necessitam de computadores que abram as mídias extraídas de celulares (cada vez com maior capacidade de armazenamento) e outras mídias apreendidas. As máquinas disponibilizadas aos policiais (os ultrabooks) não tem capacidade para abrir esse material, dificultando a execução do trabalho.</t>
  </si>
  <si>
    <t>Equipamentos de TI diversos para o DPF/PFO/RS</t>
  </si>
  <si>
    <t>Equipamentos de TI diversos</t>
  </si>
  <si>
    <t>A Delegacia necessita de monitores, impressoras, fones de ouvido apropriados, concentradores, memória flash dentre outros equipamentos de TI que viabilizem um melhor funcionamento da unidade. Com a chegada de novos Polícias - advindos de concurso de remoção e ingressos de curso de formação - e de uma reforma prevista no prédio da delegacia, necessita-se ampliar as estações de trabalho quanto em sua quantidade como estruturar equipamentos que permitam que as demandas possam ser atendidas a contento.</t>
  </si>
  <si>
    <t>TEOFILO ANDRÉ MARTIK PEDEBOS</t>
  </si>
  <si>
    <t>teofilo.tamp@pf.gov.br</t>
  </si>
  <si>
    <t>Computadores para funcionamento da DPF/SBA/RS</t>
  </si>
  <si>
    <t>A Delegacia de Polícia Federal em São Borja/RS - Necessidade de novos computadores para serem utilizados por policiais que estão sendo lotados na Unidade. A quantidade de equipamentos atual não condiz com o efetivo. Faltam equipamentos.</t>
  </si>
  <si>
    <t>MOBILIÁRIO PARA ESCRITÓRIO (DPF/UGA/RS)</t>
  </si>
  <si>
    <t>CADEIRA ESCRITORIO COM RODÍZIO E BRAÇOS (5 UNIDADES)</t>
  </si>
  <si>
    <t xml:space="preserve">As cadeira serão utilizados para substituir/complementar o mobiliário existente, principalmente no atendimento UFTI/Aduana. </t>
  </si>
  <si>
    <t>JORGE GUILHERME TESCHE</t>
  </si>
  <si>
    <t>tesche.jgt@pf.gov.br</t>
  </si>
  <si>
    <t>CADEIRA ESCRITORIO COM RODÍZIO E BRAÇOS ALTA PARA ATENDIMENTO EM BALCÃO (6 UNIDADES)</t>
  </si>
  <si>
    <t xml:space="preserve">As cadeiraS serão utilizados para substituir/complementar o mobiliário existente no atendimento UFTI/Aduana. </t>
  </si>
  <si>
    <t>FONÓGRAFOS, RÁDIOS E TELEVISORES DE TIPO DOMÉSTICO (DPF/UGA/RS)</t>
  </si>
  <si>
    <t>TELEVISOR SMARTV 40 POLEGADAS (1 UNIDADE)</t>
  </si>
  <si>
    <t>Necessidade de TV para a recepção da delegacia para conforto do cidadão que procura os serviços da PF.</t>
  </si>
  <si>
    <t>PROJETOR DE IMAGEM (DPF/UGA/RS</t>
  </si>
  <si>
    <t>PROJETOR DE IMAGEM PARA O AUDITÓRIO (1 UNIDADE)</t>
  </si>
  <si>
    <t>Projetor de imagens para o auditório da delegacia. Em substituição aos atuais que estão obsoletos.</t>
  </si>
  <si>
    <t>TELA RETRÁTIL, COM PEDESTAL, PROJETOR DE IMAGEM (DPF/UGA/RS)</t>
  </si>
  <si>
    <t>TELA RETRÁTIL, COM PEDESTAL, PROJETOR DE IMAGEM (1 UNIDADE)</t>
  </si>
  <si>
    <t>Tela retrátil para o projetor de imagens para o auditório da delegacia.</t>
  </si>
  <si>
    <t>CÂMARA WEBCAM (DPF/UGA/RS)</t>
  </si>
  <si>
    <t>CÂMARA WEBCAM (5 UNIDADES)</t>
  </si>
  <si>
    <t>DPF/RGE/RS</t>
  </si>
  <si>
    <t>Reforma e recuperação do estande de tiro da Delegacia de Polícai Federal em Rio  Grande/RS</t>
  </si>
  <si>
    <t>Reforma e recuperação do estande de tiro da Delegacia de Polícia Federal/RS</t>
  </si>
  <si>
    <t>Nessessidade  da recuperação do estande de tiro que se encontra em estado de depreciação impossibilitando a utilização para o devido fim.</t>
  </si>
  <si>
    <t>Bruno Cavalcanti de Farias</t>
  </si>
  <si>
    <t>(53)32939011</t>
  </si>
  <si>
    <t>farias.bcf@pf.gov.br</t>
  </si>
  <si>
    <t>Construção da Delegacia de Rio Grande/RS</t>
  </si>
  <si>
    <t>Construção da Delegacia e NEPOM, com pier de atracação.</t>
  </si>
  <si>
    <t>0007 - Construção da Delegacia de Rio Grande/RS</t>
  </si>
  <si>
    <t>(53)32939012</t>
  </si>
  <si>
    <t>Reforma da Delegacia de Rio Grande/RS ATUAL</t>
  </si>
  <si>
    <t>Reforma da Delegacia de Rio Grande/RS</t>
  </si>
  <si>
    <t>Reforma e estruturação das unidades da Polícia Federal de Rio Grande, onde a estrutura do telhado, que na atual situação compromete a arquivos, documentos e a segurança de quem se encontra no interior da delegacia , assim, visando propiciar uma estrutura adequada para a atuação de excelência da Polícia Federal.</t>
  </si>
  <si>
    <t>(53)32939013</t>
  </si>
  <si>
    <t>Recuperação da Academia na Delegacia de Polícai Federal em Rio  Grande/RS</t>
  </si>
  <si>
    <t>Recuperação da academia na Delegacia de Polícia Federal/RS</t>
  </si>
  <si>
    <t xml:space="preserve">Nessessidade  da recuperação da academia que se encontra em estado precário para que se possa fazer o treinamento de condicionamento físico. Isso pela falta de equipamentos adequados e presença de equipamentos depredados pela ação do tempo, pois, são equipamentos muito antigos e que não recebem manutenção, tornando o seu uso,  pelo efetivo da delegacia, insalubre. </t>
  </si>
  <si>
    <t>(53)32939014</t>
  </si>
  <si>
    <t>Solicitação de eletrodomésticos para equipar o DPF/RGE/RS.</t>
  </si>
  <si>
    <t>A Delegacia de Policia Federal em Rio Grande possui equipamentos  antigos, obsoletos e/ou deficitário.  Sendo assim, há equipamentos antigos na cozinha, gabinetes e unidades  insuficientes e que apresentam, alguns, defeitos, ou nem funcionam.</t>
  </si>
  <si>
    <t>(53)32939015</t>
  </si>
  <si>
    <t>Mobília para substituição/adequação do DPF/RGE/RS 2023.</t>
  </si>
  <si>
    <t>A DPF/RGE/RS com o aumento do efetivo devido a chegada de novos Polícias na unidade, - advindos de concurso de remoção e ingressos de curso de formação e da demanda de trabalho, há necessidade de cadeiras apropriadas e ergonômicas para muitas horas de trabalho. Algumas das cadeiras disponibilizadas atualmente, além de não atenderem aos padrões ergonômicos e de conforto do servidor, estão desgastadas. Havendo necessidade de renovação da mobília como mesas, gaveteiros, cadeiras, armários e estantes já desgastada quanto aumentar sua quantidade, atualmente insuficientes.</t>
  </si>
  <si>
    <t>(53)32939016</t>
  </si>
  <si>
    <t>Fechaduras biométricas para o DPF/RGE/RS.</t>
  </si>
  <si>
    <t>As fechaduras biométricas são uma necessidade em restringir e melhor controle ao acesso em áreas restritas (depósito de armas, do cartório, de documentos).</t>
  </si>
  <si>
    <t>(53)32939017</t>
  </si>
  <si>
    <t>Equipamentos operacionais do DPF/RGE/RS.</t>
  </si>
  <si>
    <t>A Delegacia de Polícia Federal em Rio Grande/RS - DPF/RGE/RS - necessita de corta vergalhão, lanternas e cones para operação deflagradas e cumprimento de OM (ordem de missão).</t>
  </si>
  <si>
    <t>(53)32939018</t>
  </si>
  <si>
    <t>Aeronave teleguiada (Drone) para o  DPF/RGE/RS</t>
  </si>
  <si>
    <t>(53)32939019</t>
  </si>
  <si>
    <t>Equipamentos de CFTV para DPF/RGE/RS</t>
  </si>
  <si>
    <t>A Delegacia de Polícia Federal em Rio Gaande - necessita de ampliação do sistema de monitoramento de câmeras (CFTV), que atualmente possui área sem cobertura e falta de equipamento de monitoramento nas salas de vigilância e do plantonista.</t>
  </si>
  <si>
    <t>(53)32939020</t>
  </si>
  <si>
    <t>Equipamentos de armazenamento de dados para funcionamento do DPF/RGE/RS</t>
  </si>
  <si>
    <t>O setor de análise, NO (Núcleo Operacional) e NUCART(Núcleo Cartorário)demandam  grande quantidade de HDs, pendrives,... mídias de armazenamento de dados. Atualmente essa demanda não é suprida de forma satisfatória (quantidade e qualidade), dificultando o funcionamento da unidade.</t>
  </si>
  <si>
    <t>(53)32939021</t>
  </si>
  <si>
    <t>Computadores para funcionamento do DPF/RGE/RS</t>
  </si>
  <si>
    <t>A Delegacia de Polícia Federal em Rio Grande/RS, com a chegada de novos políciais na unidade, aumentando o efetivo. Assim, o setor de análise e NO (Núcleo Operacional) necessitam de computadores que abram as mídias extraídas de celulares (cada vez com maior capacidade de armazenamento) e outras mídias apreendidas. As máquinas disponibilizadas aos policiais (os ultrabooks) não tem capacidade para abrir esse material, dificultando a execução do trabalho.</t>
  </si>
  <si>
    <t>(53)32939022</t>
  </si>
  <si>
    <t>Equipamentos de TI diversos para o DPF/RGE/RS</t>
  </si>
  <si>
    <t>(53)32939023</t>
  </si>
  <si>
    <t>Material  para limpeza e manutenção de de armas e equipamentos táticos daDPF/RGE/RS</t>
  </si>
  <si>
    <t>Material para limpeza e manutenção de de armas e equipamentos táticos da DPF/RGE/RS</t>
  </si>
  <si>
    <t>A delegacia precisa hoje  de uma Pistola de ar comprimido com compressor, equipamentos que dará uma vida util maior as armas e equipamentos táticos  desta decentralizada. Lava Jato para a manutenção imovel.</t>
  </si>
  <si>
    <t>(53)32939024</t>
  </si>
  <si>
    <t>Balcão para recepção e atendimento do Plantão DPF/RGE/RS</t>
  </si>
  <si>
    <t>Balcão para recepção e atendimento  do Plantão DPF/RGE/RS</t>
  </si>
  <si>
    <t xml:space="preserve">Troca do mobiliário/Balcão da recepção e atendimento do Plantão da DPF/RGE/RS, visando a segunda apresentação da excelência da Polícia Federal </t>
  </si>
  <si>
    <t>(53)32939025</t>
  </si>
  <si>
    <t>Alimentação de emergência - Ração operacional militar</t>
  </si>
  <si>
    <t>Alimentação de emergência para atender necessidades de policiais em missões que demandam infiltração em áreas inóspitas onde não é possível adquirir suporte de alimentação e o policial está em regime de sobrevivência.</t>
  </si>
  <si>
    <t>(53)32939026</t>
  </si>
  <si>
    <t xml:space="preserve">Bandeiras Oficial do Brasil, institucional da PF e do Estado do Rio Grande do Sul. </t>
  </si>
  <si>
    <t>Bandeiras para hasteamento em mastros externos e internos, de 3 panos, em tecido sintético ou de algodão, com aplicação de bordados cheio, borda reforçada, com ilhoses ou laços em cordão. Uso diário e em eventos da PF no estado.</t>
  </si>
  <si>
    <t>(53)32939027</t>
  </si>
  <si>
    <t>O objeto deste processo é a contratação de empresa especializada na prestação de serviços de incineração de entorpecentes, para atender às necessidades da Superintendência Regional da Polícia Federal na Bahia e suas unidades descentralizadas, conforme especificações e quantitativos estabelecidos em termo de referência a ser apresentado.Conforme dispõem os artigos 50 e 50-A da Lei nº 11.343/2006, é imprescindível a incineração dos entorpecentes apreendidos, com ou sem flagrante:
Art. 50.  Ocorrendo prisão em flagrante, a autoridade de polícia judiciária fará, imediatamente, comunicação ao juiz competente, remetendo-lhe cópia do auto lavrado, do qual será dada vista ao órgão do Ministério Público, em 24 (vinte e quatro) horas.
[...]
§ 4º  A destruição das drogas será executada pelo delegado de polícia competente no prazo de 15 (quinze) dias na presença do Ministério Público e da autoridade sanitária.
[...]
“Art. 50-A.  A destruição de drogas apreendidas sem a ocorrência de prisão em flagrante será feita por incineração, no prazo máximo de 30 (trinta) dias contado da data da apreensão, guardando-se amostra necessária à realização do laudo definitivo, aplicando-se, no que couber, o procedimento dos §§ 3º a 5º do art. 50.”
Para fins de classificação das drogas apreendidas deve-se observar a Portaria nº 344/1998 da ANVISA,  que determina a incineração substâncias e/ou medicamentos, de uso proscrito no Brasil:
Art. 95. Quando houver apreensão policial, de plantas, substâncias e/ou medicamentos, de uso proscrito no Brasil - Lista - "E" (plantas que podem originar substâncias entorpecentes e/ou psicotrópicas) e lista "F" (substâncias proscritas), a guarda dos mesmos será de responsabilidade da Autoridade Policial competente, que solicitará a incineração à Autoridade Judiciária.
§ 1º Se houver determinação do judicial, uma amostra deverá ser resguardada, para efeito de análise de contra perícia.
§ 2º A Autoridade Policial, em conjunto com a Autoridade Sanitária providenciará a incineração da quantidade restante, mediante autorização expressa do judicial. As Autoridades Sanitárias e Policiais lavrarão o termo e auto de incineração, remetendo uma via à autoridade judicial para instrução do processo.
Por outro lado, os resíduos decorrentes da incineração devem ser devidamente tratados, visando a destinação final ambientalmente adequada. Nesse sentido, assim dispõe a Lei de política Nacional de Resíduos Sólidos:
Lei 12.305/2010:
Art. 7º  São objetivos da Política Nacional de Resíduos Sólidos:
[...]
II - não geração, redução, reutilização, reciclagem e tratamento dos resíduos sólidos, bem como disposição final ambientalmente adequada dos rejeitos;
Nesse interím, conforme disposto na Portaria nº 344/1998 – ANVISA, as substâncias constantes da LISTA “E” e F” se enquadram  como resíduos sólidos, que pelas normas da  ABNT NBR 10004:2004, são classificadados como perigosos – Classe I:
3.1 resíduos sólidos: Resíduos nos estados sólido e semi-sólido, que resultam de atividades de origem industrial, doméstica, hospitalar, comercial, agrícola, de serviços e de varrição. Ficam incluídos nesta definição os lodos provenientes de sistemas de tratamento de água, aqueles gerados em equipamentos e instalações de controle de poluição, bem como determinados líquidos cujas particularidades tornem inviável o seu lançamento na rede pública de esgotos ou corpos de água, ou exijam para isso soluções técnica e economicamente inviáveis em face à melhor tecnologia disponível. 
3.2 periculosidade de um resíduo: Característica apresentada por um resíduo que, em função de suas propriedades físicas, químicas ou infecto-contagiosas, pode apresentar: 
a) risco à saúde pública, provocando mortalidade, incidência de doenças ou acentuando seus índices; 
b) riscos ao meio ambiente, quando o resíduo for gerenciado de forma inadequada. 
3.4 agente tóxico: Qualquer substância ou mistura cuja inalação, ingestão ou absorção cutânea tenha sido cientificamente comprovada como tendo efeito adverso (tóxico, carcinogênico, mutagênico, teratogênico ou ecotoxicológico). 
4.2.1 Resíduos classe I - Perigosos 
Aqueles que apresentam periculosidade, conforme definido em 3.2, ou uma das características descritas em 4.2.1.1 a 4.2.1.5, ou constem nos anexos A ou B. 
Registre-se, ainda, a Resolução CONAMA nº 358, de 29 de abril de 2005, que dispõe sobre o tratamento e a disposição final dos resíduos dos serviços de saúde: 
Art. 2o Para os efeitos desta Resolução considera-se: 
[...] 
XIII - disposição final de resíduos de serviços de saúde: é a prática de dispor os resíduos sólidos no solo previamente preparado para recebê-los, de acordo com critérios técnico-construtivos e operacionais adequados, em consonância com as exigências dos órgãos ambientais competentes;[...] 
Art. 21. Os resíduos pertencentes ao Grupo B, constantes do anexo I desta Resolução, com características de periculosidade, quando não forem submetidos a processo de reutilização, recuperação ou reciclagem, devem ser submetidos a tratamento e disposição final específicos. 
[...] 
II - GRUPO B: Resíduos contendo substâncias químicas que podem apresentar risco à saúde pública ou ao meio ambiente, dependendo de suas características de inflamabilidade, corrosividade, reatividade e toxicidade: 
[...] 
e) demais produtos considerados perigosos, conforme classificação da NBR-10.004 da ABNT (tóxicos, corrosivos, inflamáveis e reativos). 
Por fim, do ponto de vista do alinhamento estratégico da PF, as contratações propostas encontram ressonância na Portaria nº 1.735/2010 – DG/DPF, de 3 de novembro de 2010, a saber: 
“9.7. Objetivo Institucional: Otimizar o Emprego dos Bens e Recursos Materiais Modernizar a gestão do patrimônio e dos recursos materiais da instituição, aperfeiçoando o seu emprego e utilização.” 
[...] 
“9.7.2. Ação Estratégica: Racionalização da Gestão Logística 
Desenvolver, sistematizar e implementar mecanismos de racionalização da logística policial, inventariando, padronizando e racionalizando os bens e materiais de consumo, operacional e permanente, fornecendo aos servidores envolvidos no processo o treinamento e capacitação adequados.”</t>
  </si>
  <si>
    <t>(53)32939028</t>
  </si>
  <si>
    <t>Cadeiras longarinas para recepção do NUCART(Núcleo cartorário), Plantão e UMIG (Unidade Migração)</t>
  </si>
  <si>
    <t>(53)32939029</t>
  </si>
  <si>
    <t>(53)32939030</t>
  </si>
  <si>
    <t>Materiais diversos para escritório, canetas esferográficas, canetas marca-texto, capa, lápis preto, borrachas, tesouras, folhas ofício A4, clips,  granpeadores, grampos, réguas, papel recados adesivos, envelopes pardos tam: A4, portas canetas, estiletes, fitas adesivas, lacre malote, papel não clorado, pincél atômico, prancheta,...</t>
  </si>
  <si>
    <t>(53)32939031</t>
  </si>
  <si>
    <t>Fragmentadora de papel 110v e 220v</t>
  </si>
  <si>
    <t>Necessidade da DPF/RGE/RS em razão de falta do material.</t>
  </si>
  <si>
    <t>(53)32939032</t>
  </si>
  <si>
    <t>KIT PRIMEIROS SOCORROS PARA VIATURAS POLICIAIS DA DPF/RGE/RS</t>
  </si>
  <si>
    <t xml:space="preserve">Aquisição de Kit de primeiros socorros para viaturas policiais (PSAP) da Delegacia de Polícia Federal em Rio Grande - DPF/RGE/RS </t>
  </si>
  <si>
    <t>(53)32939033</t>
  </si>
  <si>
    <t>Aparelho ar condicionado 12.000 btu/h, 220v e 110v</t>
  </si>
  <si>
    <t>Necessidade da Delegacia de Polícia Federal de Rio Grande/RS em razão de falta e substituição, devido a  obsolescência do material.</t>
  </si>
  <si>
    <t>(53)32939034</t>
  </si>
  <si>
    <t>Equipamentos Táticos diversos para uso dosAgentes da Polícia Federal:   Facas e Canivetes, trena e micha    
Carregador de bateria
BINÓCULO
Lanterna
Coldre perna para pistol
Colete Tático Plate Multicam
Mochila Tática 72horas
Mochila Tática 24horas
Luva tática Multicam
Óculos de Proteção Balística
Capacete Tático não balistico
Capacete Tático Balístico
Mochila Viagem 190litro
Filmadora T1000
Placa Balística
Colete de Selva ChestRin
Alicate Multifunção                                        Bolso Modular de Hidratação
Coldre Interno tipo Kyd
GPS de Pulso Tático
Coletor de Estojos para Fuzi
Poncho Multican RainShel
Rede de Garimpeiro com Mosqu.
Banco Dobrável
Relógio GPS
 Receptor GPS de Mão 5</t>
  </si>
  <si>
    <t>Equipamentos Táticos Diversos Serviços de Operações da Polícia Federal.</t>
  </si>
  <si>
    <t>Este Comando sempre visa manter seus servidores equipados, porém, a dificuldade de aquisição dos últimos anos gerou grande déficit nos recursos físicos dos servidores da unidade, que não possuem equipamentos suficientes para adotar como padrão durante as operações da PF, implicando na perda da identidade visual e identificação da equipe. Por fim, para continuar a atuar, prestando o melhor apoio à todas as unidades da PF, é imperioso que a delegacia obtenha os equipamentos utilizados pelos policiais  Toda unidade especializada deve manter equilibrado treinamento, equipamento e recursos humano, pois, por mais que se disponha de efetivo, se não possuir equipamento suficiente para equipa-lo, nunca poderá se contar com toda equipe.</t>
  </si>
  <si>
    <t>(53)32939035</t>
  </si>
  <si>
    <t>Equipamentos para mergulho operacional. Equipamentos diversos para atividades específicas.</t>
  </si>
  <si>
    <t>Equipamentos e materiais para as atividades desenvolvidas no NEPOM/DPF/RGE/RS.</t>
  </si>
  <si>
    <t>Equipamentos de mergulho operacional, considerando a necessidade para a atividade do NEPOM/DPF/RGE/RS</t>
  </si>
  <si>
    <t>(53)32939036</t>
  </si>
  <si>
    <t xml:space="preserve">Manutenção de viaturas </t>
  </si>
  <si>
    <t>Necessidade de substituíção das rodas do reboque 760, que transporta uma lancha, utilizada nas   operações pelo NEPOM/DPF/RGE/RS</t>
  </si>
  <si>
    <t>(53)32939037</t>
  </si>
  <si>
    <t>MATERIAL PERMANENTE</t>
  </si>
  <si>
    <t>Equipamentos para estações de trabalho</t>
  </si>
  <si>
    <t>Dock stations e suportes para notebooks e ultrabooks</t>
  </si>
  <si>
    <t>(53)32939038</t>
  </si>
  <si>
    <t xml:space="preserve">Aquisição de câmeras fotográficas (P1000), filmadores e acessórios para utilização em investigações </t>
  </si>
  <si>
    <t>Câmeras e filmadoras</t>
  </si>
  <si>
    <t>Devido a necessidade de captura e armazenamento de grande quantidade de imagens e vídeos provenientes de diligências policiais, operações policiais e outras atividades de polícia judiciária em geral.</t>
  </si>
  <si>
    <t>Aquisição de estação de computador de alto desempenho</t>
  </si>
  <si>
    <t xml:space="preserve">Tendo em vista que a análise e tratamento de materiais em investigações especiais exige acessoa a diversos tipos de mídia, e as máquinas padrão atualmente disponíveis na unidade possuem um tempo de resposta muito lento, não sendo aptos para o processamento de determinadas tarefdas. </t>
  </si>
  <si>
    <t>DPF/JGO/RS</t>
  </si>
  <si>
    <t>4 Câmeras IP Bullet 2MP, H.265, IR inteligente até 150 metros, suporte MicroSDXC 128gb ou superior, reconhecimento facial e de veiculos, proteção IP67 e IH10.</t>
  </si>
  <si>
    <t>4 Câmeras IP Bullet 2MP, H.265, IR inteligente até 150 metros, suporte MicroSDXC 128gb ou superior, reconhecimento facial e de veiculos, proteção IP67 e IH10. Modelos de referência: Hikvision DS-2CD3A26G2T-IZS, DS-2CD3626G2T-IZS</t>
  </si>
  <si>
    <t>Implantação de sistema de monitoramento e vigilância na cidade de Jaguarão para auxílio das investigações em andamento e prospecção a partir de análises avançadas de imagens com uso de inteligência artificial.</t>
  </si>
  <si>
    <t xml:space="preserve">Marcelo Tadiello Moraes </t>
  </si>
  <si>
    <t>(53) 3266-9000</t>
  </si>
  <si>
    <t>marcelo.mtm@pf.gov.br</t>
  </si>
  <si>
    <t>1 Câmera IP para leitura de placas, com capacidade de leitura em no mínimo duas vias</t>
  </si>
  <si>
    <t>1 Câmera IP para leitura de placas, com capacidade de leitura em no mínimo duas vias – Modelo de referência: iDS-TCV900-AI/25/H1</t>
  </si>
  <si>
    <t>1 NVR com vms embarcado, com reconhecimento facial online e offline, suporte RAID, mínimo 8 câmeras IP resolução 2MP.</t>
  </si>
  <si>
    <t>1 NVR com vms embarcado, com reconhecimento facial online e offline, suporte RAID, mínimo 8 câmeras IP resolução 2MP. Modelos de referência: iDS-9616NXI-I8/X(C), iDS-7608NXI-I2/X©</t>
  </si>
  <si>
    <t>2 Discos Sata para NVR 10TB cada</t>
  </si>
  <si>
    <t>1 RouterBoard</t>
  </si>
  <si>
    <t>1 RouterBoard Modelo de referência MikroTik RouterBOARD hEX S RB760iGS</t>
  </si>
  <si>
    <t xml:space="preserve">1 Antena AP PTMP </t>
  </si>
  <si>
    <t>1 Antena AP PTMP. Modelo de referência: R5AC-PRISM-GEN2 &gt; AM-5AC-21-60 (60°, 3,5km), ou  AM-M-V5G-TI (2KM)</t>
  </si>
  <si>
    <t>5 Antenas modelo Nanobeam AC ou LiteBeam AC.</t>
  </si>
  <si>
    <t xml:space="preserve">1 Modem roteador 4G </t>
  </si>
  <si>
    <t>1 Modem roteador 4G Amplimax Fit Elsy</t>
  </si>
  <si>
    <t>Kit para montagem de viatura discreta para vigilância e monitoramento remoto, visando auxiliar a vigilância em áreas sensíveis.</t>
  </si>
  <si>
    <t>1 Antena Externa 3G/4G/5G</t>
  </si>
  <si>
    <t>1 Antena Externa 3G/4G/5G (&gt;20dbi)</t>
  </si>
  <si>
    <t>1 DVR 4 Canais Intelbras MHDX 3104</t>
  </si>
  <si>
    <t>1 HD 1TB DVR</t>
  </si>
  <si>
    <t xml:space="preserve">1 Câmera VHD 3140 VF G6 Multi HD </t>
  </si>
  <si>
    <t>1 Nobreak 600VA</t>
  </si>
  <si>
    <t>2 Bateria Nobreak Extra (7Ah)</t>
  </si>
  <si>
    <t>1 Inversor 12V</t>
  </si>
  <si>
    <t xml:space="preserve">4 Drivers Leitor BLU-RAY Externo  </t>
  </si>
  <si>
    <t>Demanda do Núcleo Cartorário e Núcleo de Análise da DPF/JGO/RS, em razão da falta do equipamento.</t>
  </si>
  <si>
    <t>2 Armários de Metal</t>
  </si>
  <si>
    <t xml:space="preserve">2 Armários de Metal - com divisórias para depósito </t>
  </si>
  <si>
    <t>Necessidade do Depósito do Núcleo Cartorário da DPF/JGO/RS, para armazenamento de arquivos.</t>
  </si>
  <si>
    <t>1 Cofre (80x40x40)</t>
  </si>
  <si>
    <t>Necessidade do Depósito do Núcleo Cartorário da DPF/JGO/RS, para armazenamento de materiais apreendidos.</t>
  </si>
  <si>
    <t xml:space="preserve">1 Cofre/Armário </t>
  </si>
  <si>
    <t xml:space="preserve">1 Cofre/Armário para Armas - Fechadura com senha </t>
  </si>
  <si>
    <t>Necessidade do Depósito do Núcleo Cartorário da DPF/JGO/RS, para armazenamento de armas.</t>
  </si>
  <si>
    <t>Fragmentadora (papel/cartão/mídia)</t>
  </si>
  <si>
    <t>Demanda do Núcleo Cartorário e Núcleo de Análise da DPF/JGO/RS,  devido a falta do equipamento.</t>
  </si>
  <si>
    <t>1 Carrinho de Carga</t>
  </si>
  <si>
    <t>1 Carrinho de Carga (capacidade mínima 250kg)</t>
  </si>
  <si>
    <t>Necessidade do Núcleo Cartorário da DPF/JGO/RS, para utilização no carregamento e locomoção de material apreendido.</t>
  </si>
  <si>
    <t>KIT PRIMEIROS SOCORROS PARA VIATURAS POLICIAIS DA DPF/JGO/RS</t>
  </si>
  <si>
    <t xml:space="preserve">Aquisição de Kit de primeiros socorros para viaturas policiais (PSAP) para a DPF/JGO/RS </t>
  </si>
  <si>
    <t xml:space="preserve">1 Balança Plataforma </t>
  </si>
  <si>
    <t>1 Balança Plataforma (capacidade mínima 300 kg)</t>
  </si>
  <si>
    <t>Necessidade do Núcleo Cartorário da DPF/JGO/RS, para utilização na pesagem de materiais apreedidos.</t>
  </si>
  <si>
    <t>Superintendência Reg. Pol. Federal - MT</t>
  </si>
  <si>
    <t>200374 - SUPERINTENDÊNCIA REGIONAL DA POLÍCIA FEDERAL - MT</t>
  </si>
  <si>
    <t>Contratação de empresa especializada em administração e gerenciamento de Frota Automotiva para fornecimento de combustíveis, óleos, filtros, de manutenção preventiva e corretiva (peças e materiais)</t>
  </si>
  <si>
    <t>Contratação de empresa especializada em gestão de frota automotiva (combustíveis, peças e serviços)</t>
  </si>
  <si>
    <t>À Polícia Federal, conforme teor contido no §1º do Artigo 144 da Constituição da República, incumbe apurar infrações penais em detrimento de bens, serviços e interesses da União ou de suas entidades autárquicas e empresas públicas, assim como as outras infrações cuja prática tenha repercussão interestadual ou internacional e exija repressão uniforme. Ou seja, atuação em todo o território nacional. Para o cumprimento da missão institucional da Polícia Federal, o abastecimento e a manutenção veicular devem atingir patamares cada vez mais altos de qualidade e acessibilidade. É sabido que uma frota mais nova, amparada por planos de manutenção preventiva e corretiva adequados, pode ter seu tempo de inoperância reduzido e sua confiabilidade aumentada, gerando diminuição dos gastos com manutenção, através de um maior controle gerencial e global.
Assim, considerando que os serviços pretendidos são imprescindíveis ao funcionamento, principalmente, da área operacional da SR/PF/MT e, também, que a atividade-meio é fundamental para o desenvolvimento das obrigações finalísticas do Órgão e para o atingimento das metas institucionais, os serviços pretendidos, por esta contratação, não possuem correlação com as atribuições dos cargos previstos no quadro de pessoal próprio, sendo certo que manutenção da frota, como o fornecimento de combustíveis, muitas vezes, demandam de informações e decisões que requerem qualificação técnica para um acompanhamento sistemático dos serviços realizados nos veículos, restando claro que não há nos quadros da Polícia Federal profissionais com essa especialização, sendo imperiosa a contratação de uma assessoria técnica para um suporte adequado ao fiscal técnico/gestor, serviço esse que vem a reboque do formato de contratação desejada.
Nesse compasso, uma rede de estabelecimentos credenciados, capacitados a fornecer combustíveis e derivados, mão de obra especializada e peças/acessórios/materiais oportunos ao pronto restabelecimento de máquinas, equipamentos e dos veículos aos seus postos de trabalho, trará benefícios de forma a maximizar suas ações.
Importante ainda salientar que a contratação pretendida visa contemplar todos os materiais e serviços relacionados com a complexidade que envolve manter cada veículo disponível, já que desde a chave de ignição, o pneu, o estrobo, a sirene, o intermitente, a lataria, o serviço de guincho, de blindagem automotiva, até a identificação visual de cada veículo, seja com pintura convencional, seja por meio de adesivagem e/ou envelopamento, fazem parte do conjunto de fatores que contribuem para que o veículo esteja, não só em perfeito funcionamento, mas em correta caracterização e funcionabilidade.
Por essa razão a contratação em tela, não se restringe ainda unicamente à prestação de serviços de fornecimento de combustíveis e derivados ou de manutenção automotiva em geral. Trata-se da contratação de um serviço visando ao aumento da eficiência no tocante à abastecimento e manutenção de máquinas, equipamentos e dos veículos utilizados no cumprimento das atribuições da SR/PF/MT e suas unidades descentralizadas, de maneira a obter um controle padronizado sobre os serviços contratados.</t>
  </si>
  <si>
    <t>LUIZ ANTONIO MOREIRA MARTINES</t>
  </si>
  <si>
    <t>martines.lamm@pf.gov.br</t>
  </si>
  <si>
    <t>Contratação de serviços de manutenção de aparelhos de ar-condicionado para as unidades descentralizadas da SR/PF/MT</t>
  </si>
  <si>
    <t>Contratação de serviços de manutenção de aparelhos de ar-condicionado</t>
  </si>
  <si>
    <t>A contratação visa assegurar um ambiente climatizado e agradável para o público interno desenvolver suas atividades bem como para o público externo que vem buscar os serviços prestados pela Polícia Federal, além de garantir o bom funcionamento dos bens materiais da Unidade.</t>
  </si>
  <si>
    <t>Contratação de serviços veterinários para atender o canil DPF/ROO/MT</t>
  </si>
  <si>
    <t>A Delegacia de Polícia Federal em Rondonópolis/MT tem 02 (dois) cães de detecção provenientes do SECAN - Serviço de Canil Central da Polícia Federal – com o intuito de fortalecer as ações de prevenção, controle, fiscalização e repressão dos delitos transfronteiriços e dos praticados na faixa de fronteira brasileira, em conformidade com o Plano Estratégico de Fronteiras, Decreto nº 7.496 de 08 de junho de 2011, do qual a Polícia Federal do Brasil é parte integrante e Decreto nº 7.638 de 08 de dezembro de 2011. Os cuidados devidos aos referidos animais foram estabelecidos na Portaria nº. 050/2007-DG/DPF, de 23 de fevereiro de 2007, que institui o Manual de Princípios e Normas Disciplinadoras da Organização e Funcionamento das Atividades do Serviço de Canil Central - SECAN e dos Canis Regionais do Departamento de Polícia Federal, especialmente em seu artigo 20, que prevê, dentre outras atribuições, que as Unidades Centrais e Descentralizadas do DPF deverão se encarregar de fornecer aos cães: alimentação, medicamentos, vacinas, materiais de limpeza e higiene, inclusive das instalações, contratação de mão-de-obra para conservação e manutenção das instalações.</t>
  </si>
  <si>
    <t>Serviços de telefonia móvel, fixa e acesso secundário à internet</t>
  </si>
  <si>
    <t>Prover acesso nas unidades da SR/PF/MT à internet e aos serviços de telefonia fixa e móvel é imprescindível para o desempenho das atividades institucionais do órgão. Praticamente todos os sistemas computacionais em utilização na unidade necessitam de acesso rápido e permanente à internet. Um acesso secundário (redundante) à internet se mostra essencial para o bom funcionamento do órgão e preservação de sua imagem institucional.</t>
  </si>
  <si>
    <t>Fornecimento de água encanada/potável para as unidades da PF no Estado de Mato Grosso.</t>
  </si>
  <si>
    <t>Necessidade de renovação de contratos de fornecimento de água encanada/potável e recolhimento de esgoto para as unidades da SR/PF/MT.</t>
  </si>
  <si>
    <t>Dedetização das unidades da SR/PF/MT no Estado de Mato Grosso</t>
  </si>
  <si>
    <t>Necessidade de manter as condições sanitárias das unidades da SR/PF/MT com o controle/erradicação de pragas.</t>
  </si>
  <si>
    <t>Aquisição de itens de segurança orgânica visando prover o controle de acesso e o monitoramento das dependências das unidades da SR/PF/MT.</t>
  </si>
  <si>
    <t>Aquisição de itens de segurança orgânica para as instalações da SR/PF/MT</t>
  </si>
  <si>
    <t>Incrementar a segurança orgânica a fim de preservar a imagem institucional do órgão, prevenindo ações de vandalismo, contra-inteligência e roubos/furtos.</t>
  </si>
  <si>
    <t>(65) 3927-9277</t>
  </si>
  <si>
    <t>Aquisição de itens de mobiliário para a nova Base GISE/Cuiabá e outras unidades da SR/PF/MT.</t>
  </si>
  <si>
    <t>A nova sede da Base GISE/Cuiabá será construída, com previsão de conclusão em 2023. Suas instalações necessitarão de novos itens de mobiliários adequados e de acordo com a padronização existente na PF. Além da nova Base, demais unidades descentralizadas da SR/PF/MT estão com móveis e, principalmente, cadeiras, no fim da vida útil. Necessitando de substituição.218</t>
  </si>
  <si>
    <t>Aquisição de equipamentos (eletrodomésticos, climatização, etc.) para a nova Base GISE/Cuiabá e outras unidades da SR/PF/MT.</t>
  </si>
  <si>
    <t>Aquisição de equipamentos (eletrodomésticos, climatização, etc.) para unidades SR/PF/MT</t>
  </si>
  <si>
    <t>A nova sede da Base GISE/Cuiabá será construída, com previsão de conclusão em 2023. Suas instalações necessitarão de novos equipamentos como aparelhos de ar condicionado, refrigerador, TVs, micro ondas, bebedouro, etc.Além da nova Base, demais unidades descentralizadas da SR/PF/MT estão com equipamentos, e, principalmente, aparelhos de ar condicionado, no fim de sua vida útil.</t>
  </si>
  <si>
    <t>Identificação visual interna da sede da SR/PF/MT após a reforma e da Base GISE/Cuiabá após sua construção.</t>
  </si>
  <si>
    <t>Identificação visual interna da sede da SR/PF/MT após a reforma e da Base GISE/Cuiabá após sua const</t>
  </si>
  <si>
    <t>A sede da Superintendência Regional da Polícia Federal em Mato Grosso passou por uma ampla reforma e ainda não recebeu identificação visual interna padronizada. Placas de indicação de salas por pavimento, sinalização de pontos de interesse, orientação de fluxo precisam ser instaladas. Além da sede da SR/PF/MT, a nova Base GISE/Cuiabá também necessitará de itens de sinalização interna após sua conclusão, prevista para o ano de 2023.</t>
  </si>
  <si>
    <t>Contratação de serviços de manutenção preventiva e corretiva dos equipamentos dos centros de treinamento da SR/PF/MT (Cuiabá e Cáceres) e aquisição de novos equipamentos</t>
  </si>
  <si>
    <t>Manutenção preventiva e corretiva e aquisição de equipamentos dos centros de treinamento da SR/PF/MT</t>
  </si>
  <si>
    <t>A Polícia Federal em Mato Grosso possui dois centros de treinamento, um localizado em sua Superintendência e outro na Delegacia no Município de Cáceres. Considerando que a prática contínua da atividade física é obrigatória para os servidores policiais, outros centros de treinamento precisam ser criados nas demais unidades da PF no Estado.</t>
  </si>
  <si>
    <t>Aquisição de itens personalizados como copos e canecas, além de placas e medalhas comemorativas.</t>
  </si>
  <si>
    <t>O uso indiscriminado de copos descartáveis afeta o meio ambiente e a imagem da PF perante a sociedade. A aquisição de copos e canecas reutilizáveis colabora para a redução do consumo de itens descartáveis. A aquisição de itens personalizados como medalhas e placas fortalece a imagem do órgão perante seu público interno e externo e promove a valorização dos agraciados, seja por desempenho funcionado, seja por eventos como aposentadoria, por exemplo.</t>
  </si>
  <si>
    <t>Aquisição de itens para o desempenho da atividade policial administrativa e judiciária.</t>
  </si>
  <si>
    <t>A atividade policial administrativa e judiciária deve ser exercida pela PF e para isso a mesma deve fornecer os meios necessários. A aquisição de itens como câmeras de ação, equipamentos de proteção individual, sistemas de posicionamento global, rastreadores, entre outros, é de extrema necessidade para o desenvolvimento das operações policiais.</t>
  </si>
  <si>
    <t>Aquisição de itens para a manutenção/incremento da infraestrutura de tecnologia da informação e comunicação.</t>
  </si>
  <si>
    <t>Aquisição de itens para a manutenção/incremento da infraestrutura de TIC da SR/PF/MT</t>
  </si>
  <si>
    <t>Aquisição de equipamentos e consumíveis de tecnologia da informação e comunicação, como roteadores, switchs, teclado/mouse, câmeras de vídeo conferência, entre outros. A manutenção e o incremento da infraestrutura de TIC da SR/PF/MT e de suas unidades é de primordial importância para o desenvolvimento das atividades policiais e administrativas do órgão.</t>
  </si>
  <si>
    <t>Aquisição de itens e materiais de escritório.</t>
  </si>
  <si>
    <t>A aquisição de itens e materiais de escritório e expediente é essencial para que o órgão continue a prestar seus serviços à sociedade.</t>
  </si>
  <si>
    <t>Contratação de serviços de manutenção predial preventiva, corretiva e preditiva para as instalações da Polícia Federal no Estado de Mato Grosso</t>
  </si>
  <si>
    <t>Contratação de serviços de manutenção predial preventiva, corretiva e preditiva para as instalações da Polícia Federal</t>
  </si>
  <si>
    <t>A contratação dos serviços de manutenção predial preventiva e corretiva, para os sistemas, equipamentos, máquinas e as edificações ocupadas pelas Unidades da Polícia Federal no Estado de Mato Grosso nas cidades de Cuiabá, Várzea Grande, Rondonópolis, Cáceres, Sinop, Barra do Garças e Pontes e Lacerda, justifica-se pela necessidade constante de manutenção de suas unidades, que utilizam vários sistemas, máquinas e equipamentos que apresentam elevada complexidade e que, por isso, exigem conhecimentos técnicos especializados em manutenção, de forma a garantir seu perfeito funcionamento e evitar o colapso de sistemas vitais para o desempenho das atividades institucionais. Entre estes sistemas, as instalações prediais elétricas, hidráulicas, sanitárias, de climatização, exaustão, de automação e outras no mesmo nível de complexidade devem ser inspecionadas periodicamente para garantir segurança e conforto aos usuários, mantendo um adequado padrão operacional. A falta de manutenção nessas instalações, principalmente as mais antigas, pode levar à paralisação de sistemas vitais ao desempenho das atividades desenvolvidas pelo Órgão.</t>
  </si>
  <si>
    <t>Aquisição de licença de plano anual (12 meses) e do respectivo suporte técnico do software de engenharia, de desenvolvimento de orçamentos e de acompanhamento de obras</t>
  </si>
  <si>
    <t>Aquisição de licença de software de engenharia, de desenvolvimento de orçamentos e de acompanhamento de obras</t>
  </si>
  <si>
    <t>A Superintendência Regional de Polícia Federal em Mato Grosso - SR/PF/MT possui edificações onde funcionam sua sede e delegacias descentralizadas e, como qualquer imóvel, devido ao desgaste natural por tempo de uso, estes vão necessitar de reformas em algum momento.</t>
  </si>
  <si>
    <t>Contratação de empresa especializada no fornecimento de assinatura de ferramenta de pesquisa e comparação de preços praticados pela Administração Pública</t>
  </si>
  <si>
    <t>Assinatura de ferramenta de pesquisa e comparação de preços praticados pela Administração Pública</t>
  </si>
  <si>
    <t>Necessidade dos agentes públicos envolvidos, na fase interna da licitação ou na gestão contratual, terem acesso a mecanismos que auxiliem na realização da pesquisa de preços, imprimindo agilidade aos procedimentos de aferição de custos e identificação dos preços referenciais de mercado</t>
  </si>
  <si>
    <t>Superintendência Reg. Pol. Federal - RO</t>
  </si>
  <si>
    <t>200378 - SUPERINTENDÊNCIA REGIONAL DA POLÍCIA FEDERAL - RO</t>
  </si>
  <si>
    <t>Aquisição de materiais de expediente para atender às demandas da SR/RO e suas unidades descentralizadas em 2023.</t>
  </si>
  <si>
    <t>Aquisição de materiais de expediente</t>
  </si>
  <si>
    <t>A presente contratação tem por objetivo reabastecer o setor de almoxarifado do NUMAT/SELOG/SR/PF/RO; atender às demandas da SR/RO e suas unidades descentralizadas por um período de 12 (doze) meses; Proporcionar a continuidade das atividades meio e fim das unidades envolvidas em relação ao fornecimento de materiais de expediente necessários ao desempenho das atribuições instituicionais.</t>
  </si>
  <si>
    <t>LUIS FERNANDO DE ASSIS SILVA</t>
  </si>
  <si>
    <t>(69) 3216-6205</t>
  </si>
  <si>
    <t>selog.srro@pf.gov.br</t>
  </si>
  <si>
    <t>Aquisição de gás de cozinha, utensílios de cozinha e suprimentos alimentícios como açúcar, café e água mineral para atender às demandas da SR/PF/RO e suas unidades descentralizadas.</t>
  </si>
  <si>
    <t>Aquisição de gás de cozinha e suprimentos alimentícios</t>
  </si>
  <si>
    <t>Trata-se de aquisição de gás de cozinha, utensílios de cozinha e suprimentos alimentícios como água mineral, açúcar e café, visando ao atendimento das necessidades diárias de consumo por parte dos servidores, terceirizados, estagiários e cidadãos que frequentam as instalações da SR/PF/RO e descentralizados.</t>
  </si>
  <si>
    <t>(69) 3216-6783</t>
  </si>
  <si>
    <t>Aquisição de itens de TIC, como equipamentos periféricos, peças de reposição e suprimentos de impressão para atender às demandas desta SR/PF/RO e descentralizadas.</t>
  </si>
  <si>
    <t>Aquisição de suprimentos de TIC</t>
  </si>
  <si>
    <t>A SR/PF/RO faz uso contínuo de recursos de informática para desempenhar suas atividades policiais e administrativas de atribuição do órgão. A disponibilidade e desempenho desses recursos são elementos essenciais para a continuidade das atividades realizadas pela SR/PF/RO e para o bom andamento dos trabalhos.Dentre os equipamentos disponíveis e utilizados nesta SR/PF/RO, diversos podem ter sua vida útil estendida com a aquisição de peças de reposição, tais como memórias, discos rígidos entre outros, utilizando-se a equipe de suporte especializado em atendimento ao usuário.</t>
  </si>
  <si>
    <t>SELOG.SRRO@PF.GOV.BR</t>
  </si>
  <si>
    <t>Aquisição de bens permanentes, como móveis e eletrodomésticos para atender demanda da Superintendência Regional da Polícia Federal em Rondônia e suas descentralizadas.</t>
  </si>
  <si>
    <t>Aquisição de bens permanentes, como móveis e eletrodomésticos</t>
  </si>
  <si>
    <t>A aquisição dos materiais permanentes tem por fim suprir demandas desta Superintendência e de suas descentralizadas onde a aquisição antecipada e planejada dos bens em questão é técnica e economicamente viável e torna-se fundamental e essencial para que a administração mantenha a boa qualidade dos serviços pertinentes à suas atividades fins. A necessidade de aquisição considera ainda que a SR/RO possui equipamentos antigos e até mesmo com sua vida útil vencida, cuja manutenção corretiva torna-se inviável economicamente.</t>
  </si>
  <si>
    <t>O Objeto do presente instrumento é a contratação de serviços de Agente de Integração, público ou privado, sem fins lucrativos, visando oferecer oportunidade de estágio curricular, mediante assinatura de termo de Compromisso, para estudantes que estejam regularmente matriculados e que venham frequentando, efetivamente, cursos de educação superior, vinculados à estrutura do ensino público ou particular, oficiais ou reconhecidos, nos termos da Lei nº 11.788 de 25 de setembro de 2008, a fim de atender as necessidades da SR/PF/RO e de suas delegacias descentralizadas.</t>
  </si>
  <si>
    <t>Agente de Integração - Estagiários</t>
  </si>
  <si>
    <t>Visando atender às demandas da SR/PF/RO para os serviços de Agente de Integração, público ou privado, sem fins lucrativo, visando oferecer oportunidade de estágio curricular, mediante assinatura de termo de compromisso, para estudantes que estejam regulamente matriculados e que venham frequentando, efetivamente, cursos de educação superior, vinculados à estrutura do ensino público ou particular, oficiais ou reconhecidos, nos termos da Lei nº 11.788 de 25 de setembro de 2008, a fim de atender as necessidades da Superintendência da Polícia Federal em Rondônia e duas descentralizadas.</t>
  </si>
  <si>
    <t>Contratação de empresa especializada na prestação dos serviços de instalação de circuito de videomonitoramento no âmbito da DPF/JPN/RO.</t>
  </si>
  <si>
    <t>Serviços de instalação de circuito de videomonitoramento.</t>
  </si>
  <si>
    <t>Faz-se necessária a instalação de circuito de videomonitoramento no âmbito da DPF/JPN/RO, vez que não está em funcionamento o sistema que outrora existia. O sistema é de suma importância dentro do plano de segurança institucional do órgão.</t>
  </si>
  <si>
    <t>Luis Fernando de Assis Silva</t>
  </si>
  <si>
    <t>69 3216-6783</t>
  </si>
  <si>
    <t>Aquisição de equipamentos e materiais de TIC para atender às demandas da SR/PF/RO.</t>
  </si>
  <si>
    <t>Equipamentos e materiais de TIC</t>
  </si>
  <si>
    <t>A SR/PF/RO faz uso contínuo de recursos de informática para desempenhar suas atividades policiais e administrativas de atribuição do órgão. A disponibilidade e desempenho desses recursos são elementos essenciais para a continuidade das atividades realizadas pela SR/PF/RO e para o bom andamento dos trabalhos. Dentre os equipamentos disponíveis e utilizados nesta SR/PF/RO, diversos podem ter sua vida útil estendida com a aquisição de peças de reposição, acessórios para computadores e ferramentas para redes de TIC, utilizando-se a equipe de suporte especializado em atendimento ao usuário.</t>
  </si>
  <si>
    <t>Contratação de empresa especializada na prestação de serviços de manutenção preventiva e corretiva dos condicionadores de ar da SR/PF/RO e Delegacia descentralizada de Guajará-Mirim/RO - DPF/GMI/RO.</t>
  </si>
  <si>
    <t>Contratação de serviços de manutenção preventiva e corretiva de ar condicionado para atender à SR/RO</t>
  </si>
  <si>
    <t>A contratação dos referidos serviços visa à assegurar a prestação de serviços de Manutenção Preventiva e Corretiva com substituição de peças e acessórios de aparelhos de ar condicionado através de ações de natureza continuada, proporcionando a utilização regular dos equipamentos, evitando que a depreciação natural dos bens comprometa o rendimento dos mesmos, garantindo assim, condições adequadas para o seu uso e funcionamento prolongando a vida útil dos equipamentos.</t>
  </si>
  <si>
    <t>Aquisição de itens para treinamento de tiro como equipamentos e materiais de proteção</t>
  </si>
  <si>
    <t>Equipamentos e materiais para treinamento com armamento</t>
  </si>
  <si>
    <t>Necessidade de aquisição de equipamentos e materiais de suporte e proteção que permitirão a realização de treinamentos de tiro de forma regular</t>
  </si>
  <si>
    <t>Malas resistentes e de grande capacidade, utilizada pelos operadores do GPI nos deslocamentos para cumprimento de missões demandadas.</t>
  </si>
  <si>
    <t>Malas resistentes para GPI</t>
  </si>
  <si>
    <t>Equipamentos a serem utilizados nas missões, estaduais e nacionais, demandadas aos operadores do Grupo de Pronta Intervenção de Rondônia, e servidores do Núcleo de Operações.</t>
  </si>
  <si>
    <t>Contratação de empresa especializada com sistema de banco de dados de pesquisa com confirme online para consultas com fornecimento de acesso a dados de pessoas físicas e jurídicas de telefone endereços, óbito, vínculos trabalhistas, possíveis parentes, etc.</t>
  </si>
  <si>
    <t>Sistema de banco de dados de pesquisa com confirme online</t>
  </si>
  <si>
    <t>A atividade de Polícia Judiciária requer constante análise e consulta de dados e, atualmente, os bancos de dados disponíveis não possuem todas as informações necessárias ao bom cumprimento das diligências. Assim, tal solicitação se sustenta no fato de que no âmbito de operações e investigações e outras de competência da área investigativa no combate a fraudes a instituições financeiras e estabelecimentos comerciais há muito o que se investigar. Portanto, é de grande importância a utilização do serviço de confirmação online de dados cadastrais da base de dados para execução das demandas dos núcleos de operações e análises, além das unidades de inteligências.</t>
  </si>
  <si>
    <t>Construção de anexo de Polícia Administrativa na DPF/VLA/RO</t>
  </si>
  <si>
    <t>Visa melhorar a estrutura física da Delegacia de Polícia Federal em Vilhena, para fins de melhoramentos nos setores de atendimento ao público da unidade na cidade de Vilhena, em especial os atendimentos levados a efeito no setor de de Passaporte, Imigração, Sistema Nacional de Armas (SINARM), Delegacia de Controle de Segurança Privada (DELESP), Plantão e a Divisão de Controle de Produtos Químicos (DELEAQ).</t>
  </si>
  <si>
    <t>Victor Hugo de Lima Caetano</t>
  </si>
  <si>
    <t>gted.srro@pf.gov.br</t>
  </si>
  <si>
    <t>Reforma da DPF/VLA/RO</t>
  </si>
  <si>
    <t xml:space="preserve">Edificação atual em desacordo com normas técnicas e com diversos problemas, tais como: área administrativa conjunta a área policial, falta de cobertura no estacionamento existente, quantidade de de vagas de estacionamento ineficaz, não há banheiros que atenda a portadores de necessidades especiais, quantidade e dimensões de salas corporativas inadequada ao atual quadro de servidores, projeto de iluminação inadequado, dentre outros. </t>
  </si>
  <si>
    <t>Execução de obra de Projeto de Prevenção e Combate a Incêndio (PPCI)</t>
  </si>
  <si>
    <t>Necessidade de adequação da edificação quanto ao Plano de Prevenção e Combate a Incêndio, Pânico e SPDA- Sistema de Proteção contra Descargas Atmosférica da SR/RO para liberação de Alvará de funcionamento emitido pelo Corpo de Bombeiros de Rondônia.  A adequação das instalações é fundamental para a segurança do público, pois garante a integridade das estruturas de acordo com a Lei nº 858 de 16 de dezembro de 1999, regulamentada pelo Decreto nº 8987 de 08 de fevereiro de 2000.</t>
  </si>
  <si>
    <t>Execução de obra para adequação das instalações elétricas da Superintendência da Polícia Federal em Rondônia</t>
  </si>
  <si>
    <t>Necessidade de execução do Projeto de adequação das instalações elétricas da SR/PF/RO visando economia de energia e garantia da segurança nas instalações.</t>
  </si>
  <si>
    <t>Construção da nova Superintendência da Polícia Federal em Rondônia</t>
  </si>
  <si>
    <t>Edificação atual com meio século de idade apresenta altos gastos com manutenção predial, estrutura precária aos serviços desenvolvidos pela Polícia Federal e acomodações ineficientes ao atendimento ao público em geral. Necessidade premente de novo espaço apto a atender a população.</t>
  </si>
  <si>
    <t>Demolição e construção de nova edificação (antigo SELOG/SR/PF/RO)</t>
  </si>
  <si>
    <t xml:space="preserve">Necessidade de intervenção em edificação condenada sujeita a desabamento. Adequação e reorganização de espaços corporativos, haja vista a necessidade premente de acomodação do quadro atual de servidores da SR/PF/RO. </t>
  </si>
  <si>
    <t>Regularização e demarcação de vagas de estacionamento na SR/PF/RO.</t>
  </si>
  <si>
    <t>Necessidade de regularização das vagas de estacionamento devido ao elevado fluxo de veículos que transitam diariamente na SR/PF/RO</t>
  </si>
  <si>
    <t>Reforma da Área de Lazer para transformação em Salas Corporativas na SR/PF/RO.</t>
  </si>
  <si>
    <t xml:space="preserve">Necessidade de criação de postos de trabalho para servidores recém empossados da Academia Nacional de Polícia de 2022. </t>
  </si>
  <si>
    <t>Reforma e Readequação de Área de Lazer da SR/PF/RO.</t>
  </si>
  <si>
    <t xml:space="preserve">Atualmente a SR/PF/RO não conta com nenhum espaço reservado ao bom convívio e confraternização de seus servidores, sendo esta umas das queixas presentes no Plano de Melhorias promovido no ano de 2022.2. </t>
  </si>
  <si>
    <t>Construção de nova DPF/VLA/RO.</t>
  </si>
  <si>
    <t>Edificação atual com meio século de idade apresenta altos gastos com manutenção predial, estrutura precária aos serviços desenvolvidos pela DPF/VLA/RO e falta de espaço para atendimento ao público. Necessidade premente de novo espaço apto a atender a população.</t>
  </si>
  <si>
    <t>Construção de piscina desportiva na DPF/VLA/RO.</t>
  </si>
  <si>
    <t xml:space="preserve">Atualmente a DPF/VLA/RO não conta com nenhum espaço reservado ao bom convívio e confraternização de seus servidores, sendo esta umas das queixas presentes no Plano de Melhorias no ano de 2022. Ressalta-se também a importância de uma piscina para a pratica desportiva dos servidores lotados na DPF/VLA/RO.  </t>
  </si>
  <si>
    <t>Construção de estande de tiro indoor na DPF/VLA/RO.</t>
  </si>
  <si>
    <t xml:space="preserve">A DPF/VLA/RO não possui local habilitado para o treinamento continuado de armamento e tiro realizado em momentos periódicos pela gestão policial da Polícia Federal. </t>
  </si>
  <si>
    <t>Execução de obra de Projeto de Prevenção e Combate a Incêndio (PPCI) na DPF/VLA/RO.</t>
  </si>
  <si>
    <t>Necessidade de adequação da edificação quanto ao Plano de Prevenção e Combate a Incêndio, Pânico e SPDA- Sistema de Proteção contra Descargas Atmosférica da DPF/VLA/RO para liberação de Alvará de funcionamento emitido pelo Corpo de Bombeiros de Rondônia. A adequação das instalações é fundamental para a segurança do público, pois garante a integridade das estruturas de acordo com a Lei nº 858 de 16 de dezembro de 1999, regulamentada pelo Decreto nº 8.987 de 08 de fevereiro de 2000.</t>
  </si>
  <si>
    <t>Projeto para revisão de Instalações Elétricas da DPF/VLA/RO.</t>
  </si>
  <si>
    <t>Necessidade de execução do Projeto de adequação das instalações elétricas da DPF/VLA/RO visando economia de energia e garantia da segurança nas instalações.</t>
  </si>
  <si>
    <t>Construção de academia na DPF/JPN/RO.</t>
  </si>
  <si>
    <t>Construção de espaço destinado a armazenamento dos equipamentos da academia para utilização de prática desportiva para os servidores da DPF/JPN/RO.</t>
  </si>
  <si>
    <t>Reforma de banheiros destinado a área de lazer e academia da DPF/JPN/RO.</t>
  </si>
  <si>
    <t>Necessidade de reforma de banheiros para torná-los acessíveis as normas técnicas ABNT/NBR e destina-los a área de lazer e academia da DPF/JPN/RO.</t>
  </si>
  <si>
    <t>Reforma de área de lazer na DPF/JPN/RO.</t>
  </si>
  <si>
    <t xml:space="preserve">Atualmente a DPF/JPN/RO não conta com nenhum espaço reservado ao bom convívio e confraternização de seus servidores, sendo esta umas das queixas presentes no Plano de Melhorias no ano de 2022. </t>
  </si>
  <si>
    <t>Projeto e Execução de obra de Projeto de Prevenção e Combate a Incêndio (PPCI) e Sistema de Proteção contra Descargas Elétricas na Base Roosevelt - Pimenta Bueno/RO.</t>
  </si>
  <si>
    <t>Necessidade de adequação da edificação quanto ao Plano de Prevenção e Combate a Incêndio, Pânico e SPDA- Sistema de Proteção contra Descargas Atmosférica da BASE ROOSEVELT - PIMENTA BUENO/RO para liberação de Alvará de funcionamento emitido pelo Corpo de Bombeiros de Rondônia. A adequação das instalações é fundamental para a segurança do público, pois garante a integridade das estruturas de acordo com a Lei nº 858 de 16 de dezembro de 1999, regulamentada pelo Decreto nº 8.987 de 08 de fevereiro de 2000.</t>
  </si>
  <si>
    <t>Projeto e Execução de obra de Projeto de Prevenção e Combate a Incêndio (PPCI) da DPF/GMI/RO.</t>
  </si>
  <si>
    <t>Necessidade de adequação da edificação quanto ao Plano de Prevenção e Combate a Incêndio, Pânico e SPDA- Sistema de Proteção contra Descargas Atmosférica da DPF/GMI/RO para liberação de Alvará de funcionamento emitido pelo Corpo de Bombeiros de Rondônia. A adequação das instalações é fundamental para a segurança do público, pois garante a integridade das estruturas de acordo com a Lei nº 858 de 16 de dezembro de 1999, regulamentada pelo Decreto nº 8.987 de 08 de fevereiro de 2000.</t>
  </si>
  <si>
    <t>Equipamentos para CFTV da DPF/VLA/RO</t>
  </si>
  <si>
    <t>Necessidade de aquisição e atualização de equipamentos destinados ao controle de acesso e segurança da DPF/VLA/RO.</t>
  </si>
  <si>
    <t>Equipamentos para musculação DPF/VLA/RO E DPF/JPN/RO</t>
  </si>
  <si>
    <t>Equipamentos destinados a prática desportiva em local acessível aos servidores da DPF/VLA/RO E DPF/JPN/RO</t>
  </si>
  <si>
    <t>Licença para acesso ao Orçafascio (anual) ao GTED/SR/PF/RO.</t>
  </si>
  <si>
    <t xml:space="preserve">Necessidade premente de aquisição de software de orçamentação destinado a melhoria continua das instalações da Polícia Federal em Rondônia. </t>
  </si>
  <si>
    <t>EQUIPAMENTO E ACESSÓRIOS GTED/RO</t>
  </si>
  <si>
    <t xml:space="preserve">Aquisição de equipamentos e materiais de engenharia destinados a melhoria contínua das instalações e fiscalização de obras correntes no âmbito da Polícia Federal em Rondônia. </t>
  </si>
  <si>
    <t>Dispositivos de armazenamento para laudos de informática</t>
  </si>
  <si>
    <t>ustificativa: No processo de exame pericial na área de informática, o que inclui celulares, computadores e outros dispositivos com armazenamento de dados, é necessário realizar a extração dos dados para a contraprova e para a análise realizada pela perícia ou pela investigação. A extração dos dados é realizada para unidades de discos que são arquivadas ou encaminhadas no processo criminal. A lista inclui as necessidades do SETEC/SR/PF/RO  e do NUTEC/DPF/VLA</t>
  </si>
  <si>
    <t>Tito Dias Junior</t>
  </si>
  <si>
    <t>69 3216-6246</t>
  </si>
  <si>
    <t>tito.tdj@pf.gov.br</t>
  </si>
  <si>
    <t>Manutenção e material de consumo para laboratório de química forense</t>
  </si>
  <si>
    <t>Justificativa: Para realização de perícias de química forense, são necessários vários materiais de consumo, tais como, reagentes, luvas, vaios e vidraria, bem como, manutenção de equipamentos. Ressalta-se que o Espectrômetro de Infravermelho encontra-se inativo e necessitando de manutenção.</t>
  </si>
  <si>
    <t>Equipamentos e acessórios para exame pericial</t>
  </si>
  <si>
    <t>Necessidade de aquisição de bens para realização de testes em armamento e acessoramento em exames periciais</t>
  </si>
  <si>
    <t>AQUISIÇÃO DE MOBILIÁRIO E EQUIPAMENTOS ELETRÔNICOS</t>
  </si>
  <si>
    <t>Aquisição de estação de trabalho e TVs para suprir demandas da SR/RO como a substituição de itens em situação precária ou inviável manutenção</t>
  </si>
  <si>
    <t>Aquisição de Kits de Primeiros Socorros em Atividades Policiais</t>
  </si>
  <si>
    <t>A disponibilização de kits PSAP (Primeiros Socorros para Atendimento Policial) para os servidores policiais se mostra imprescindível, especialmente quando da participação em operações policiais, diligências em áreas distantes de atendimento médico, como matas e áreas rurais.</t>
  </si>
  <si>
    <t xml:space="preserve">ANA CAROLINA CARVALHO CAETANO </t>
  </si>
  <si>
    <t>69 3216-6251</t>
  </si>
  <si>
    <t>Superintendência Reg. Pol. Federal - AC</t>
  </si>
  <si>
    <t>200380 - SUPERINTENDÊNCIA REGIONAL DA POLÍCIA FEDERAL - AC</t>
  </si>
  <si>
    <t>Contratação de empresa especializada para serviços de gerente operacional, com dedicação de mão-de-obra exclusiva, visando atender as necessidades da Superintendência Regional de Polícia Federal no Ac</t>
  </si>
  <si>
    <t>Contratação de empresa especializada para serviços de gerente operacional</t>
  </si>
  <si>
    <t>Devido a não existência de servidores deste órgão com formação em gerenciamento operacional e  devido às características peculiares das lotações em estados de fronteira (em especial aquelas mais afastadas do centro do país) de alta rotatividade de efetivo, que inviabilizam ações que exijam planejamento de médio e longo prazo, as ações de gerenciamento restam bastante prejudicadas. Sabe-se que os custos com gerenciamento de todas as questões do prédio da Polícia Federal no Acre tendem a crescer proporcionalmente conforme aumenta à idade da edificação e a complexidade da solução aumenta conforme o tempo despendido até sua implementação.
Dessa forma, a contratação de terceirizado para planejar e acompanhar as rotinas do gerenciamento das atividades do prédio da Polícia Federal e suas unidades  no Acre apresenta-se como alternativa econômica e que conferirá maior segurança e melhores condições de trabalho aos servidores e instalações mais preparados para o atendimento ao público.</t>
  </si>
  <si>
    <t>ROSSICLEIA FERREIRA CAMPOS</t>
  </si>
  <si>
    <t>rossicleia.rfc@pf.gov.br</t>
  </si>
  <si>
    <t>Contratação de mão de obra de serviços terceirizados de ATENDENTE na Delegacia de Imigração da Polícia Federal</t>
  </si>
  <si>
    <t>Contratação de ATENDENTE na Delegacia de Imigração da Polícia Federal</t>
  </si>
  <si>
    <t>Justifica-se plenamente a necessidade de licitação para a contratação dos serviços e quantitativos descritos, pois além de atender plenamente aos serviços de imigração da Superintendência e Delegacias do Acre, evitará incorrer em prejuízos administrativos em decorrência de funções e atividades incompatíveis.</t>
  </si>
  <si>
    <t>FARES ANTOINE FEGHALI</t>
  </si>
  <si>
    <t>fares.faf@pf.gov.br</t>
  </si>
  <si>
    <t>Contratação de empresa especializada para prestação de Serviço Telefônico Fixo Comutado - STFC (fixo - fixo e fixo - móvel) nas modalidades local, longa distância nacional - LDN e longa distância.</t>
  </si>
  <si>
    <t>Contratação de empresa especializada para prestação de Serviço Telefônico Fixo Comutado</t>
  </si>
  <si>
    <t>Contratação de empresa especializada para prestação de Serviço Telefônico Fixo Comutado - STFC (fixo - fixo e fixo - móvel) nas modalidades local, longa distância nacional - LDN e longa distância internacional - LDI; e Serviço de Banda Larga - ADSL, a serem executados de forma contínua. Serviço essencial para comunicação dentro e fora do Estado.</t>
  </si>
  <si>
    <t>YURI DE SOUZA FONTOURA</t>
  </si>
  <si>
    <t>yuri.ysf@pf.gov.br</t>
  </si>
  <si>
    <t>Tamanho Tela: 23 A 30 Pol. Tipo De Tela: Led
Formato Tela: Widescreen
Qualidade De Imagem: Full Hd
Interatividade Da Tela: Sem Interatividade
Ajuste: Com Inclinação Do Display
Alimentação: Bivolt
Garantia On Site: 12 Meses</t>
  </si>
  <si>
    <t>Monitor computador</t>
  </si>
  <si>
    <t>Itens de informática importantes para o dia a dia do policial tanto na parte administrativa quanto no combate a corrupção. Tais suprimentos vão dar subsidiar os policiais federais em suas atividades rotineiras ao longo do ano de 2023.</t>
  </si>
  <si>
    <t>68 3212-1213</t>
  </si>
  <si>
    <t>nti.srac@pf.gov.br</t>
  </si>
  <si>
    <t>Materiais de expediente</t>
  </si>
  <si>
    <t>Materiais de consumo diário para o desenvolvimentos das atribuições do SRH previsto para 2023.</t>
  </si>
  <si>
    <t>Rodrigo Hirsch Ferreira de Melo</t>
  </si>
  <si>
    <t>tamanho: padrão, sensor: led, tipo conector: usb, conectividade: sem fio</t>
  </si>
  <si>
    <t>Mouse optico</t>
  </si>
  <si>
    <t xml:space="preserve">Especificações técnicas DELL D6000S. Tipo de produto
Estação de engate
Interface de Docking
USB
Dimensões (LxPxA)
7.8 cm x 16.8 cm x 3 cm
Peso
380 g
Cor
Preto
Rede
Gigabit Ethernet
Potência
Adaptador de alimentação 130 Watt
Tipo de produto
Estação de engate
Largura
7.8 cm
Profundidade
16.8 cm
Altura
3 cm
Peso
380 g
Cor de compartimento
Preto
Vídeo
Detalhes da resolução máxima
5120 x 2880 - 60Hz (Single Display)
3840 x 2160@60Hz, 3840 x 2160@60Hz - 60Hz (Dual Display)
3840 x 2160@60Hz, 3840 x 2160@60Hz, 3840 x 2160@30Hz (Triple Display)
Rede
Protocolo de link de dados
Gigabit Ethernet
Expansão / conectividade
Interfaces
1 x USB-C
1 x display/vídeo - HDMI
2 x display/vídeo - DisplayPort
1 x sistema anfritrião USB
3 x SuperSpeed USB 3.0
1 x SuperSpeed USB 3.0 with PowerShare
1 x USB-C com PowerShare
1 x rede - Ethernet 1000 - RJ-45
Diversos
Cabos incluídos
1 x cabo USB-C
1 x adaptador USB
Características
Slot de fecho de segurança (fecho de cabo vendido separadamente), 65W power delivery
Tipo de Encaixe de Segurança
Slot de segurança Noble Wedge / slot de segurança Kensington
Padrões de Conformidade
DisplayLink Plug and Display, USB Power Delivery
Potência
Dispositivo de energia
Adaptador de alimentação
Potência fornecida
130 Watt
</t>
  </si>
  <si>
    <t>Dock Station Dell</t>
  </si>
  <si>
    <t>tipo: gravador e leitor de mídia blu-ray, aplicação: computador, velocidade leitura: 10, velocidade gravação: 10</t>
  </si>
  <si>
    <t>Gravadora/Leitora Externa Blu-Ray</t>
  </si>
  <si>
    <t>capacidade cd rom: 25, tipo: gravável bd-r, características adicionais: blu-ray/acondicionado em caixa individual, velocidade gravação: 1x - 4x</t>
  </si>
  <si>
    <t>Disco Blu-Ray Gravável</t>
  </si>
  <si>
    <t>Contratação de serviços veterinários, incluindo serviços médicos-veterinários e tratador aos finais de semana</t>
  </si>
  <si>
    <t>SERVIÇOS DE VETERINÁRIA</t>
  </si>
  <si>
    <t>A Superintendência Regional de Policia Federal no Acre não dispõe de servidores no plano de cargos da Instituição que possam suprir as necessidades destes serviços. É contínuo o aumento da criminalidade vinculada ao tráfico de entorpecentes, o que eleva a carga de atividades das instituições responsáveis pela sua repressão. Os cães de detecção são ferramentas importantes nas ações de combate ao tráfico de drogas.
Desta forma, é necessário que exista um contrato para que, caso haja necessidade, os cães sejam rapidamente atendidos e sua saúde não seja prejudicada.
Por outro lado, também há a necessidade de contratação de um tratador para realizar a limpeza do canil e a alimentação dos cães aos finais de semana, tendo em vista que esta Superintendência não conta com terceirizados contratados para isso.</t>
  </si>
  <si>
    <t>Railton Lima de Freitas</t>
  </si>
  <si>
    <t>RAÇÃO CANINA</t>
  </si>
  <si>
    <t>RAÇÕES EMBALADAS</t>
  </si>
  <si>
    <t>É contínuo o aumento da criminalidade vinculada ao tráfico de entorpecentes, o que eleva a carga de atividades das instituições responsáveis pela sua repressão. Os cães de detecção são ferramentas importantes nas ações de combate ao tráfico de drogas. A adequada alimentação dos cães farejadores é indispensável para a manutenção de sua saúde e eficiência em seus trabalhos.</t>
  </si>
  <si>
    <t>tipo: rj 45 fêmea, características adicionais: blindado t568a/b, aplicação: cabeamento estruturado de rede de informática, categoria: 6a</t>
  </si>
  <si>
    <t>Conector RJ-45</t>
  </si>
  <si>
    <t>Itens de informática importantes para o dia a dia do policial tanto na parte administrativa quanto no combate a corrupção.Tais suprimentos vão dar subsidiar os policiais federais em suas atividades rotineiras ao longo do ano de 2023.</t>
  </si>
  <si>
    <t>Memória RAM 16GB DDR4 p/ Desktop: aplicação: microcomputadores, capacidade memória: 16, padrão: udimm ddr4, frequência 2666 mhz 288-pinos. Memória RAM 8GB DDR4 p/ Desktop: capacidade memória: 8, tipo: ddr4, velocidade barramento: 2.666
Memória RAM 8GB DDR4 p/ Notebook: capacidade memória: 8, tipo: ddr4, velocidade barramento: 2.133, aplicação: notebook</t>
  </si>
  <si>
    <t>Memória RAM</t>
  </si>
  <si>
    <t>Itens de informática importantes para o dia a dia do policial tanto na parte administrativa quanto no combate a corrupção.ais suprimentos vão dar subsidiar os policiais federais em suas atividades rotineiras ao longo do ano de 2023.</t>
  </si>
  <si>
    <t>tipo: disco ssd, capacidade: 480, tamanho: 2,5, velocidade: 550, padrão: sata 3.0 tipo: disco ssd, capacidade: 240, tamanho: 2,5, velocidade: 550, padrão: sata 3.0</t>
  </si>
  <si>
    <t>SSD SATA 3.0</t>
  </si>
  <si>
    <t>material: aco cromado, aplicação: apoio para notebook, tipo: ajustável, formato: retangular</t>
  </si>
  <si>
    <t>Suporte para notebook</t>
  </si>
  <si>
    <t>tensão alimentação: 110/220, quantidade saída: 6 tomadas mod.universal, características adicionais: chave liga/desliga, fusível 7a</t>
  </si>
  <si>
    <t>material: gel, comprimento: 200, largura: 165, acabamento superficial: tecido, características adicionais: apoio ergonômico, base borracha,logo personalizado, cor: preta, tipo: ergonômico</t>
  </si>
  <si>
    <t>Mousepad</t>
  </si>
  <si>
    <t>tipo: numérico, tipo conector: usb, conectividade: com fio</t>
  </si>
  <si>
    <t>Teclado Padrão</t>
  </si>
  <si>
    <t>HD Externo 4TB, porta USB 3.0 e USB 2.0,</t>
  </si>
  <si>
    <t>0001 - ESTRATEGIA NACIONAL DE COMBATE A CORRUPCAO E A LAVAGEM DE DINHEIRO ENCCLA</t>
  </si>
  <si>
    <t>HD EXTERNO 2TB, porta USB 3.0 e USB 2.0,</t>
  </si>
  <si>
    <t>HD EXTERNO 2TB</t>
  </si>
  <si>
    <t>HD EXTERNO 1TB, porta USB 3.0 e USB 2.0,</t>
  </si>
  <si>
    <t>HD EXTERNO 1TB</t>
  </si>
  <si>
    <t>yuri.ysf@pf.ov.br</t>
  </si>
  <si>
    <t>Cartão de Memória 128GB Classe 10</t>
  </si>
  <si>
    <t>Projetor de Imagem</t>
  </si>
  <si>
    <t>000G - Aparelhamento e Modernização das instituições de segurança pública e defesa social</t>
  </si>
  <si>
    <t>Webcam Full HD</t>
  </si>
  <si>
    <t>Máquina Etiquetadora</t>
  </si>
  <si>
    <t>CAIXA DE SOM</t>
  </si>
  <si>
    <t>Adaptador HDMI/VGA</t>
  </si>
  <si>
    <t>Pendrive 32GB</t>
  </si>
  <si>
    <t>Yuri Fontoura</t>
  </si>
  <si>
    <t>Kit Ribbon YMCKO p/ Impressora SmartCH 51</t>
  </si>
  <si>
    <t>Cartão Crachá PVC Branco</t>
  </si>
  <si>
    <t>Cartão de Acesso</t>
  </si>
  <si>
    <t>CARTÃO CONTROLE ACESSO</t>
  </si>
  <si>
    <t>Kit Ferramentas</t>
  </si>
  <si>
    <t>material revestimento: termoplástico injetado, tipo condutor: par trançado, tipo cabo: patch cord, cor: azul, características adicionais: cabo montado, conectores rj-45 com garras duplas, categoria: 6, aplicação: rede estruturada, comprimento: 2,5, conector: rj-45</t>
  </si>
  <si>
    <t>Cabo de Rede Certificado</t>
  </si>
  <si>
    <t>Materiais para laboratório</t>
  </si>
  <si>
    <t>Materiais para laboratório do SETEC/AC</t>
  </si>
  <si>
    <t>O Setor Técnico Científico da Superintendência Regional da Polícia Federal no Acre (SETEC/SR/PF/AC) conta com equipamentos de Cromatografia Gasosa, acoplados a Espectrômetros de Massa que utilizam gás Hélio de alta pureza como fase móvel, para realização dessas análises periciais. É indispensável a aquisição desses tipos de materiais, sob pena de parar o atendimento de diversos tipos de exames periciais, muitos dos quais relacionados a indiciados ou réus presos.</t>
  </si>
  <si>
    <t>Gilberto Lucio Benedito de Aquino</t>
  </si>
  <si>
    <t>068 3212-1278</t>
  </si>
  <si>
    <t>setec.srac@pf.gov.br</t>
  </si>
  <si>
    <t>Televisão 50 polegadas</t>
  </si>
  <si>
    <t>Nobreak 1500VA</t>
  </si>
  <si>
    <t>Fone de Ouvido Headset Profissional</t>
  </si>
  <si>
    <t>Placa de Vídeo VRAM 6GB ou mais</t>
  </si>
  <si>
    <t>YURI FONTOURA</t>
  </si>
  <si>
    <t>EQUIPAMENTOS PARA GRAVAÇÃO E REPRODUÇÃO DE VIDEO</t>
  </si>
  <si>
    <t xml:space="preserve">GoPro </t>
  </si>
  <si>
    <t>Placa-Mãe Socket 1151 compatível com Processador i7 de 8ª geração ou semelhante</t>
  </si>
  <si>
    <t>processador i7 10° geração</t>
  </si>
  <si>
    <t>Licença para software Adobe Creative Cloud (Photoshop, Premiere Pro, After Effects)</t>
  </si>
  <si>
    <t>Adaptador de Tomada Universal 20A</t>
  </si>
  <si>
    <t>Adaptador Dport/DVI</t>
  </si>
  <si>
    <t>Roteador Wireless</t>
  </si>
  <si>
    <t>Cabo USB Tipo Micro</t>
  </si>
  <si>
    <t>Cabo USB Tipo C</t>
  </si>
  <si>
    <t>MOCHILA</t>
  </si>
  <si>
    <t>Óculos de proteção balística</t>
  </si>
  <si>
    <t>Itens de informática importantes para o dia a dia do policial tanto na parte administrativa quanto no combate a corrupção.</t>
  </si>
  <si>
    <t xml:space="preserve">Tecnologia de impressão Laser monocromático. Funções CópiaDigitalização a coloridaImpressãoDigitalização em RedeFax
Tamanho do grupo de trabalho Grupo de trabalho médio-grande
Visor Tela sensível ao toque colorida e-Task de 7 polegadas (17,8 cm)
Tamanhos de papel suportados A6, Ofício, Envelope 7 3/4, Envelope 9, JIS-B5, A4, Legal, A5, Carta, Statement, Executivo, Universal, Envelope DL, Folio, Envelope 10
Manuseamento de papel incluído Alimentador multiúso para 100 folhas, Bandeja de saída para 250 folhas, Duplex integrado, Entrada para 550 folhas
Conectividade standard Gigabit Ethernet (10/100/1000), Porta USB 2.0 frontal com certificação de alta velocidade (Tipo A), Porta USB traseira de alta velocidade certificada com a especificação USB 2.0 (Tipo A), Porta USB 2.0 com certificação de alta velocidade (Tipo B), Um Card Slot interno
Dimensão do produto (mm - A x L x P) 545 x 489 x 476,5 mm
Peso 22,3 kg
Dimensão da embalagem (mm - A x L x P) 682 x 552 x 605 mm
Peso da embalagem (kg) 26,58 kg
Velocidade de cópia Até:mono: 47 cpm1 (A4)mono: 50 cpm1 (Letter)
Velocidade de cópia duplex Até:preto: 23 ppm1 (Letter)mono: 23 ppm1 (A4)
Tempo para a 1ª cópia mono: 6 segundos
Escala de Redução/ Ampliação 25 - 400 %
Velocidade de impressão Até:mono: 47 ppm (páginas por minuto)1 (A4)a preto: 50 ppm (páginas por minuto)1 (Letter)
Velocidade de impressão duplex Até:mono: 24 ppm1 (A4)a preto: 24 ppm1 (Letter)
Tempo para a 1ª página mono: 6 segundos
Resolução de impressão mono: 1.200 x 1.200 ppp, Qualidade de imagem 2.400 (2.400 x 600 ppp), 600 x 600 ppp, Qualidade de imagem 1.200 (1.200 x 600 ppp)
Impressão em Duplex frente e verso:Duplex integrado
Área de impressão metro: 4,0 mm das margens superior, inferior, direita e esquerda (comin)
Tipo de Scanner / Digitalização Scanner de base plana com ADFADF: DADF (duplex de passagem única)
Área de digitalização mm:215,9 x 355,6 mm (máximo)
A4/Ltr Simplex velocidade digitalização Até:mono: 47 / 50 Lados por minutocor: 30 / 32 Lados por minuto
A4/Ltr Duplex velocidade digitalização Até:mono: 94 / 100 Lados por minutocor: 60 / 64 Lados por minuto
Tecnologia do scanner CIS
Resolução da Digitalização 600 X 600 ppp (preto)até 600 X 600 ppp (cores)
Formatos de ficheiros digitalizados Enviar como:XPS, TIFF, PDF altamente compactado (1GB RAM e disco rígido necessário), PDF de arquivo (A-1a, A-1b), Secure PDF, PDF pesquisável (OCR opcional com 1GB RAM e disco rígido necessário), PDF, JPEG, JPG
Destinos da digitalização e-mail, Lexmark Document Solutions Suite (LDSS), Unidade USB ou pasta de rede, Unidade USB, FTP
ADF Alimentador automático de documentos de 100 folhas
Capacidade de alimentação / Cópia/Fax/Scan Cópia/Fax/Digitalização: 100 páginas 20 lb ou 75 gsm bond (ADF)ADF: 100 páginas 20 lb ou 75 gsm bond
</t>
  </si>
  <si>
    <t>Impressora Multifuncional</t>
  </si>
  <si>
    <t xml:space="preserve">Tecnologia Contact Image Sensor ( CIS ). Fonte de Luz LED
Modo de Alimentação ADF
Reolução Ótica (dpi) 600 dpi
Resolução de Saída (dpi) 72 ~ 1200 dpi
Formatos de Arquivo BMP, PNG, GIF, JPEG, Single-Page PDF, Multi-Page PDF, Multi-TIFF, TIFF, RTF, TXT, OCR( for iScan only ), XPS, DOC, XLS, PPT, DOCS, XLSX, PPTX, HTML
Halftone Patterns Dither and Error Diffusion
Modo Tons de Cinza 16-bit input8-bit output
Modo Colorido 48-bit input24-bit output
Processador Dual core Cortex A9
Dimensões (LxPxA) Máx.: 316 x 680 x 239 mmMín.: 316 x 191 x 168 mm
Peso 4,7 kg
Interface USB 3.1 Gen1
Fonte de Alimentação Input: 100~240 VCA, 50/60 HzOutput: 24 V, 2 A
Consumo de Energia Operando: &lt;33 WPronto: &lt;7,5 WStandby: &lt;2 WDesligado: &lt;0,3 W
Ruído Acústico Standby: &lt;45 dBOperando: &lt;55 dB
Ciclo Diário Recomendado Até 15.000 documentos
Sistemas Operacionais Windows® Server, XP, Vista, 7, 8.X, 10 (32 &amp; 64 bit), Linux*, MAC*
Softwares Inclusos TWAIN Driver , ISIS Driver, Button Manager 2, AVScan X, PaperPort SE 14, A+ Manager (opcional)
</t>
  </si>
  <si>
    <t>Scanner</t>
  </si>
  <si>
    <t>Processador. Processador Intel® Core™ i5-10210U (6MB Cache, 1.60 GHz)
Sistema Operacional
Windows 10 Pro 64 (Português BR)
Tela
14" FHD (1920 x 1080), IPS, Antirreflexo, Non-Touch, 250 Nits
Memória
8 GB SO-DIMM DDR4 2666MHz
Armazenamento
512 GB SSD PCIe
Unidade Ótica
Nenhum
Garantia
1 ano 
Alto falante
Stereo, Dolby® Audio™
Carregador
65W
Placa de Vídeo
Placa de vídeo Intel UHD Graphics
Bateria
3 células 45 Wh
Outros
Câmera 720p HD com porta de privacidade e microfone
Teclado
Teclado Padrão Brasil, Português (BR)
Dispositivo Apontador
UltraNav™ (Trackpoint + Touchpad)
Conectividade
Intel Wi-Fi 6 AX201 11AX (2x2) &amp; Bluetooth® 5.0</t>
  </si>
  <si>
    <t>Yuri de Souza Fontoura</t>
  </si>
  <si>
    <t xml:space="preserve">AQUISIÇÃO DE MATERIAIS DE CONSUMO /PERMANENTES </t>
  </si>
  <si>
    <t>Todos os materiais pedidos se vinculam às necessidades da Descentralizada situada em CZS/AC, visando a manutenção da  de prestação de serviços de polícia administrativa e judiciária.</t>
  </si>
  <si>
    <t>Ana Carolina Silva Domingues Palte</t>
  </si>
  <si>
    <t>Todos os materiais pedidos se vinculam às necessidades da Delegacia de Polícia Federal situada em Epitaciolândia/AC, visando a manutenção da prestação de serviços de polícia administrativa e polícia judiciária. Estamos fazendo uma ampla reforma da delegacia e temos a necessidade de modernizar os móveis que guarnecem a delegacia. Também estamos na expectativa de aumento do efetivo de servidores.</t>
  </si>
  <si>
    <t>Valdir Celestino da Costa</t>
  </si>
  <si>
    <t>Lupa de bancada dimensões aproximadas da embalagem:8 x 50 x 22 cm (a x l c)peso aproximado da embalagem: 2,8 kginformações adicionais: acompanha iluminação. 60 leds e uma lente de vidro com diâmetro de 12,7 cm, ela possui uma maior área de visualização com iluminação de alto brilho. a sua articulação balanceada com molas embutidas, facilita a manipulação. possui suporte para fixação na bancada e tampa de proteção da lente. brancodioptria: 5dpotência: 12wluminosidade: 1200lmalimentação: 100v - 240v bivolt automáticotemperatura da cor: 5600k-6000k branco - friolâmpada: 60 ledsdiâmetro da lente: 12,7 cmextensão do braço: +/- 100 cm.</t>
  </si>
  <si>
    <t>Lupa de Bancada</t>
  </si>
  <si>
    <t>Auxiliar na verificação da qualidade das latentes encontradas e no confronto de impressões digitais.</t>
  </si>
  <si>
    <t>Flávio  Henrique Avelar</t>
  </si>
  <si>
    <t>drex.srac@pf.gov.br</t>
  </si>
  <si>
    <t>Balança precisão - balança precisão, capacidade máxima 4.200 g, resolução 0,01 g, tipo painel visor de lcd com retro-iluminação, características adicionais semi-analitica, prato: 170 x 180 mm - sem capela</t>
  </si>
  <si>
    <t>Balança de Precisão</t>
  </si>
  <si>
    <t>Utilizada para pesar material de perícia, a fim de manter a cadeia de custódia, bem como utilizado para pesar os reagentes químicos</t>
  </si>
  <si>
    <t>FLÁVIO AVELAR</t>
  </si>
  <si>
    <t>683212-1313</t>
  </si>
  <si>
    <t>Máscara contra gases para uso contra agentes químicos, biológicostipo peça facial inteira, confeccionada em borracha ou silicone, flexível, e borda externa que propicie vedação completa na face do usuário; borda interna com encaixe de queixo tipo nosecup ou mascarrilha, na cor preta, com vedação para evitar embaçamento da lente/viseira; com visor único confeccionado em material transparente (policarbonato) e com resistência a riscos e estilhaçamento, permitindo visão panorâmica e periférica de até 180 graus, sem distorção, completamente vedada; bocal com rosca na parte dianteira para colocação do filtro tipo cartucho redondo, compatível com a rosca de 40mm dos filtros mecânicos, químicos e combinados das classes 1 e 2; com válvula de exalação; com fixação na cabeça do usuário por tirantes de borracha ou silicone de no mínimo de 04 pontos de fixação e de ajuste rápido; com alça de transporte/descanso ajustável em tamanho; borda com vedação; na cor preta e sem detalhes cromados, com tratamento para reduzir os reflexos ao mínimo; deverá estar de acordo com as normas ABNT/NBR 13.696/2005; validade mínima de 12 meses;</t>
  </si>
  <si>
    <t>Máscara facial inteira tipo queixo</t>
  </si>
  <si>
    <t>Proteção do sistema respiratório durante a aplicação de reagentes químicos altamente perigosos.</t>
  </si>
  <si>
    <t>flávio avelar</t>
  </si>
  <si>
    <t>Cartucho químico composto de recipiente alumínio, contendo carvão ativado tratado modelo GMM. Para ser utilizado com o respirador purificador de ar de manutenção, reutilizável, peça facial inteira, modelo Queixo. Classe 2 - Vapores Orgânicos, Gases Ácidos, Amônia e Metilamina, Poeiras, Névoas, Fumos e Radionuclídeos. Validade de 3 anos após a fabricação (lacrado). Testado e aprovado através das normas NIOSH 42CFR84, NBR 13694/1996 (peça semifacial) e NBR 13696/1996 (filtros químicos e combinados), com eficiência de filtragem de 99,97%.</t>
  </si>
  <si>
    <t>Cartucho químico GMM para máscara tipo queixo</t>
  </si>
  <si>
    <t>Umidificador e purificador ambiente , capacidade 2 a 4 l, material acrílico, voltagem 110/220 v, características adicionais regulamento de intensidade, direção névoa, desliga, tipo ultrasônico</t>
  </si>
  <si>
    <t>Umidificador de ar</t>
  </si>
  <si>
    <t>Utilizado para preparar a câmera de cianoacrilato para aplicação em materiais a serem periciados.</t>
  </si>
  <si>
    <t>drex.ac@pf.gov.br</t>
  </si>
  <si>
    <t>Recipiente de butano combustível CYANOWAND™ 165 g (5,82 oz.)</t>
  </si>
  <si>
    <t>Recipiente de Butãno</t>
  </si>
  <si>
    <t>Para aplicação de cianoacrilato em materiais periciados ainda em local de crime.</t>
  </si>
  <si>
    <t>Capela exaustão, tipo de gases, material fibra de vidro, componentes, janela corrediça com contrapeso, outros componentes lâmpada interna, exaustor, filtro. dimensões externas cerca de 1520 x 720 x 1420 mm (l x p x a).</t>
  </si>
  <si>
    <t>Capela de Exaustão</t>
  </si>
  <si>
    <t>Para a exaustão dos gases produzidos pela aplicação dos reagentes químicos nos materiais periciados em laboratório.</t>
  </si>
  <si>
    <t>FLÁVIO DE AVELAR</t>
  </si>
  <si>
    <t>Jaleco premium com gola tradicional, feito de tecido gabardine com elastano, isso garante que o jaleco fique inalterado após a lavagem, sem formar bolinhas, perder a cor ou amarelar. Nosso tecido seca rápido e quase não amassa. Ele é indicado para todos profissionais da saúde, e está disponível em várias cores.</t>
  </si>
  <si>
    <t>Jaleco de Manga Cumprida</t>
  </si>
  <si>
    <t>Útil para proteger a pele humana contra os reagentes químicos aplicados nos materiais periciados.</t>
  </si>
  <si>
    <t>Kit de spray de cianoacrilato CyanoWand e cartuchos de reposição. 1 - Gerador de calor CW101 Cyanowand com tampa protetora da cabeça 1 - lata de combustível butano SCW103, 1,3 oz 1 - Ferramenta de remoção de cartucho SCW104 1 - Cartuchos CW200 Cyanowand, 10 1 - Caixa de copolímero SCW105 com inserção de espuma</t>
  </si>
  <si>
    <t>Kit de aplicação de cyano</t>
  </si>
  <si>
    <t>Basta instalar um cartucho de cianoacrilato, ligá-lo e começar a fumegar no material a ser periciado. Para preservar as latentes e possibilitar a aplicar dos reagentes químicos sem danificar a impressão digital localizada.</t>
  </si>
  <si>
    <t>Cartuchos padrão CyanoWand são pré-preenchidos com cianoacrilato. Eles emitem um vapor de cianoacrilato controlado por aproximadamente dois minutos. Embalagem contendo 10 (dez) unidades</t>
  </si>
  <si>
    <t>Conjunto de cartuchos de cianoacrilato</t>
  </si>
  <si>
    <t>Para reposição no kit de CyanoWand.</t>
  </si>
  <si>
    <t>Tamanho 30 cm de diâmetro. (ideal para todos os ambientes). Impressão em Policarbonato específico, próprio para o uso na Indústria Gráfica. Possui altíssima resolução e apresenta longa durabilidade.O material que compõe o relógio é composto de madeira mdf 3mm. Acompanha o suporte atrás pronto para fixá-lo à parede.</t>
  </si>
  <si>
    <t>Relógio</t>
  </si>
  <si>
    <t>Controlar o horário enquanto estiver no laboratório.</t>
  </si>
  <si>
    <t>Resolução em pixels: 16.8 MP; Sensor: 1/2.3" CMOS; Formato de arquivo: JPG, RAW, MP4; Resolução máxima: 16 MP: 4608 x 3456; Estabilização de imagem: ótica; Proporção de tela: 1:1, 3:2, 4:3, 4:5, 16:9; Sistema de cor: sRGB; Lentes: distância focal efetiva de 3.8mm a 247mm e luminosidade de 1:3.4 a 1:6.3; Foco: grande angular 0 ao infinito; Cartão de memória: SD 32GB, com bolsa. Garantia 01 ano. Máquina compatível com o modelo Canon PowerShot SX70 HS.</t>
  </si>
  <si>
    <t>Máquina Fotográfica para local de crime</t>
  </si>
  <si>
    <t>Fotografar os locais de crime e as impressões digitais reveladas.</t>
  </si>
  <si>
    <t>Pixels Verdadeiro: 21.1 Megapixels Efetivo: 20.4 Megapixels; Sensor CMOS de 1 / 2,3 "; Formatos de arquivo Fotos: JPEG Filmes: MP4, MPEG-4 AVCHD áudio: AC3; Resolução Máxima 20MP: 5184 x 3888; Proporção 1: 1, 3: 2, 4: 3, 16: 9; Estabilização de Imagem Ótica; Espaços de Cor sRGB; Lente Carl Zeiss Vario-Sonnar / EFL: 4,3-215 mm (equivalente em 35 milímetros: 24- 1.200mm) / Abertura: f / 2.8 (W) - 6,3 (T); Rosca de Filtro 55 milímetros; Zoom Ótico: 50x / Zoom Clear Image: 100x / Digital: 50x; Faixa de Foco Grande Angular: 0,03 pé (1cm) – infinito / Telefoto: 7,87 pé (240cm) – infinito. Videoclip Comprimento Até 29 minutos; Gravação de Áudio Com Vídeo, Estéreo + Mono; Viewfinder / Exibição Visor Tipo Eletrônico; Tela Tela traseira LCD de 3,0" com Tilt (921.000 pixels); Requisitos Connectivity / Sistema Conectividade AV / USB Múltiplos, HDMI D (Micro), USB 2.0; Wi-Fi Sim integrada; Requisitos do sistema Software O Windows Vista: (SP2), 7 (SP1), 8de Mac: OS X 10.6, 10.8. Máquina compatível com o modelo CANON DSC-HX400v.</t>
  </si>
  <si>
    <t>Máquina Fotográfica para Laboratório</t>
  </si>
  <si>
    <t>Fotografar as latentes no ambiente do laboratório.</t>
  </si>
  <si>
    <t>Bolsa confeccionada em nylon 1200 na parte externa e em espuma pack e eva de 10mm para absorver pequenos impactos, seu interior é acochado para não riscar sua câmera, e protege-la para o aumento da vida útil. Na cor Preta Alça de mão e tiracolo, compartimento e bolsos frontais e laterais para carregar cartões de memória, pilhas, cabos e carregadores, etc. Divisórias removíveis e ajustáveis de acordo a sua necessidade. Dimensões internas 0,24 comprimento 0,18 altura 0,14 largura</t>
  </si>
  <si>
    <t>Bolsa para Maquinas</t>
  </si>
  <si>
    <t>Proteger a máquina fotográfica quando levada em locais de crime.</t>
  </si>
  <si>
    <t>Capacidade: 64GB. Desempenho/Velocidade: Velocidade de leitura de até 80MB/s, velocidade de Gravação inferior Compatível com todos os dispositivos host com suporte para microSDHC, MicroSDXC Inclui adaptador para compatibilidade com dispositivos SD/SDHC/SDXC de tamanho normal</t>
  </si>
  <si>
    <t>Cartão de Mémoria 64GB</t>
  </si>
  <si>
    <t>Para armazenar maior quantidade de fotografias de local de crime e latentes.</t>
  </si>
  <si>
    <t>Iluminador circular macro Ring temperatura da cor de 5500k a 6500k acompanha seis anéis adaptadores para lentes contendo: 01 anel macro Ring 48; 01 carregador; 01 Controlador de Potência; Anéis adaptadores (6PCS) 49 mm, 52mm, 55mm, 58 mm, 62 mm e 67 mm</t>
  </si>
  <si>
    <t>Iluminador Led Circular macro</t>
  </si>
  <si>
    <t>Para auxiliar na iluminação dos materiais enquanto fotografa as impressões digitais localizadas.</t>
  </si>
  <si>
    <t>Composto orgânico de fórmula molecular C9H6O4 e massa molar 178,14 g/mol; Embalagem de 500g</t>
  </si>
  <si>
    <t>Ninidrina</t>
  </si>
  <si>
    <t>A ninidrina é um produto químico utilizado para a detecção de aminas primárias, particularmente de aminoácidos. Ao reagir com essas aminas livres, uma cor azul escura ou roxa, conhecida como púrpura de Ruhemann é produzida, revelando a latente. Muito utilizada em papel</t>
  </si>
  <si>
    <t>Tubo branco de 2000g, tubo preto de 200g, tubo cinza de 200g</t>
  </si>
  <si>
    <t>Mikrosil Silicone</t>
  </si>
  <si>
    <t>Black Mikrosil pode ser usado para levantar impressões latentes reveladas com pós cinza, branco ou fluorescente em superfícies irregulares ou texturizadas. O contraste entre os pós de cores mais claras e o fundo preto torna as impressões latentes fáceis de ver e fáceis de fotografar. O Mikrosil branco é muito útil para levantar impressões latentes reveladas com pó preto em superfícies irregulares ou texturizadas, ou recuperar detalhes de cristas de fricção de indivíduos falecidos. Cinza Mikrosil pode ser usado para recuperar impressões digitais latentes, marcas de ferramentas ou detalhes de cristas post-mortem. O tom neutro do material de silicone cinza facilita os esforços fotográficos. ou detalhe de crista post-mortem. O tom neutro do material de silicone cinza facilita os esforços fotográficos. ou detalhe de crista post-mortem. O tom neutro do material de silicone cinza facilita os esforços fotográficos.</t>
  </si>
  <si>
    <t>Distância de Iluminação: 100-300 m. Resistente ao Choque: Sim. Foco da Lente: Ajustavél. Zoom: Sim. Cor: Preta. Resistente a água: Sim (IPX5). Lumen: 1200. Material: Alumínio. Modelo de LED: T6. Carregador: Recarregável via USB. Carregador: 11.1cm x 2.8cm x 2.2cm.</t>
  </si>
  <si>
    <t>Lanternas</t>
  </si>
  <si>
    <t>Para iluminar as latentes em locais de crime e no laboratório durante as fotografias.</t>
  </si>
  <si>
    <t>AR-CONDICIONADOS SPLIT'S</t>
  </si>
  <si>
    <t>AR-CONDICIONADOS SPLIT'S com BTUS entre 9.000 mil a 30.000 mil</t>
  </si>
  <si>
    <t>Os equipamentos de climatização das unidades de Polícia Federal no Acre apresentam, em sua maioria, avançado estado de deterioração, o que reduz suas eficiências e torna as manutenções corretivas cada vez mais onerosas e frequentes; Devido às características climáticas da região, é insalubre submeter os servidores deste órgão e o público a ambientes de trabalho demasiado quentes e vai de encontro com o determinado na NR17, do Ministério do Trabalho, que define a temperatura do ambiente de trabalho onde são executadas atividades intelectuais como nos laboratórios, escritórios, sala de desenvolvimento e projetos deve ficar entre 20 e 23 graus centígrados, com umidade relativa inferior a 40%. Outra norma, a ISO 9241, estabelece que o ideal é manter a temperatura entre 20 e 24 graus no verão e 23 e 26 no inverno, com umidade relativa entre 40% e 80%.</t>
  </si>
  <si>
    <t>RENAN RODRIGUES MARTINS</t>
  </si>
  <si>
    <t>rmartins.rrm@pf.gov.br</t>
  </si>
  <si>
    <t>NOBREAKs</t>
  </si>
  <si>
    <t>Equipamentos eletrônicos conectados à rede elétrica estão sujeitos a danos em seus componentes devido a oscilações que podem ocorrer no sistema elétrico, como subtensões e sobretensões transitórias por chaveamentos de rede ou descargas atmosféricas, afundamento da tensão elétrica, desligamentos não programados, entre outros. Desligamentos não programados da rede elétrica, além de potencialmente danosos a componentes eletrônicos, conforme já mencionado, podem ocasionar perda de dados críticos em sistemas informatizados, pois os equipamentos são desligados sem o devido procedimento.</t>
  </si>
  <si>
    <t>(68) 32121320</t>
  </si>
  <si>
    <t>BANCO DE BATERIAS PARA NOBREAKs</t>
  </si>
  <si>
    <t>Aquisição de BANCO DE BATERIAS PARA NOBREAKs para da suporte e melhoria aos NOBREAKs.</t>
  </si>
  <si>
    <t>SOFTWARE DE ORÇAMENTOS</t>
  </si>
  <si>
    <t>Esse sistema se torna essencial para o correto andamento do setor do GRUPO TÉCNICO EM EDIFICAÇÕES - GTED, pois através deste referido sistema é possível obter Orçamentos, Medições, Diários de obras, Bases adicionais, Integração BIM, Planejamento, facilitando e agilizando a composição de vários processos.</t>
  </si>
  <si>
    <t>Material: Tubo; Acabamento: Pintura Epóxi em Pó; Encosto - Em aço; Assento: com Espuma e Tecido Impermeável varias cores; Peso Máximo Recomendado para o Usuário: 110kg; Ponteiras Antiderrapantes; Altura TOTAL do Produto: 95cm; Altura ATÉ O ASSENTO: 70cm; Largura TOTAL do Produto: 37cm; Profundidade TOTAL do Produto: 37cm; Diâmetro do Assento: 33cm; Encosto: 21 x 34 cm; Peso do Produto: 3,2 kg (cada banqueta); Assento: com mdf e espuma.</t>
  </si>
  <si>
    <t>Banquetas/cadeiras</t>
  </si>
  <si>
    <t>Ideal para utilizar durante os trabalhos na bancada do laboratório, pois as cadeiras convencionais são muito baixas, impedindo que sejam utilizadas e obrigando o profissional a permanecer por horas em pé.</t>
  </si>
  <si>
    <t>O  levantador  é  um  conjunto  pré-montado  que  combina  o  meio  para levantamento  -  adesivo  acrílico  sobre  uma  etiqueta  de  acetato  claro de  0,005”  (0,01cm)  -,  uma  folha  para  contraste  em  acetato  claro  ou vinil  fosco  e  o  acréscimo  de  uma  etiqueta  para  anotações  na  base  do conjunto.O  levantador  articulado  com  etiqueta  para  anotações   é  feito  em  Mylar com  espessura  de  0,005”  (0,01cm)  para  eliminar  -  completamente  -  a necessidade  de  “descascar”  a  etiqueta.</t>
  </si>
  <si>
    <t>Levantador articulado com etiqueta para anotações</t>
  </si>
  <si>
    <t>Utilizada para decalque de latentes. A  espessura  ajuda  a  eliminar bolhas de ar e distorção.Comparações  imediatas  podem  ser  feitas  com  as  impressões  suspeitas  e  a  impressão  pode  ser  usada  diretamente  para  impressões  de contato ou ampliações. Etiqueta para anotações  importantes  podem  ser  feitas  sobre  a  etiqueta  e  permanecem com a evidência levantada como um componente integrante. O conceito de articulação significa que o levantador e o material de contraste são uma única peça, pronta para levantar, selar e proteger impressões digitais latentes frágeis.</t>
  </si>
  <si>
    <t>FLÁVIOP AVELAR</t>
  </si>
  <si>
    <t>Conteúdo SLP900:1- 101L Pó preto acetinado para impressões latentes, 59 ml (2 oz.); 1- 103L Pó branco indestrutível para impressões latentes, 59 ml (2 oz.); 1- SB201L Pó para impressão latente prata/preto 59 ml (2 oz.); 1- SG202L Pó para impressão latente prata/cinza, 59 ml (2 oz.); 4- 118L Pincéis regulares para pó; 2- 122L Pincéis de fibra de vidro para impressões latentes; 1- M114L Pó magnético preto para impressões latentes 30 ml (1 oz.); 1- SBM9 Pó magnético prata/preto para impressões latentes, 30 ml (1 oz.); 1- SBM10 Pó magnético prata/cinza para impressões latentes, 30 ml (1 oz.) 1- 125L Aplicador magnético padrão; 1- 130LT Levantadores articulados transparentes, 3,8 cm x 5,1 cm (1,5" x 2"), 24 unidades 4- 131LT1 Levantadores transparentes para anel, 5,1 cm x 10,2 cm (2" x 4"); 4- 131LB1 Levantadores articulados pretos, 5,1 cm x 10,2 cm (2" x 4"); 4- 131LW1 Levantadores articulados brancos, 5,1 cm x 10,2 cm (2" x 4"); 1- 144L Fita transparente para levantamento, 3,8 cm x 9,1 m (1,5" x 360") 1- LB0021 Bloco de folhas de apoio reversíveis (50 folhas); 1- PFP700 Almofada para impressões digitais PRINTMATIC™ Flawless; 1- FPT270A Bloco formulário para eliminação de impressões digitais (50 folhas); 10- FPT1C1 Lenços super limpantes 1- FPT2701 Estojo tipo carteira em vinil; Coleta e identificação de provas; 1- 316M Lupa de 6,3 cm (2,5") diâmetro; 1- KCP115 Lanterna de bolso de LED c/ baterias; 1- 603E Fita para identificação de provas, 2,5 cm x 12,7 m (1" x 500"); 1- KCP1141 Fita métrica retrátil; 1- KCP110 Tesoura, 12,7 cm (5")
1- SF00771 Par de luvas de látex descartáveis; 10- 621E1 Sacos de provas, 10,2 cm x 22,9 cm (4" x 10"); 2- KCP152 Maletas de polipropileno moldado;
Dimensões: 21,6 cm x 11,4 cm x 4,4 cm (8,5" x 4,5" x 1,8"); 1- SLP9001 Samsonite® Focus®2 Maleta diplomata de polipropileno preto moldado c/ trava por combinação, estofamento interno para componentes usinado; Dimensões: 45,8 cm x 34,3 cm x 13,3 cm (18" x 13 1/2" x 5 1/4"); Peso: 3,62 kg (8 lbs.</t>
  </si>
  <si>
    <t>Kit Signat de investigação de impressões digitais Search</t>
  </si>
  <si>
    <t>O kit Signat de investigação de impressões digitais SEARCH é um kit de excelente valor para impressão latente profi ssional. Este kit oferece uma excelente seleção de pós latentes regulares e magnéticos. Os suprimentos são armazenados na maleta tipo executivo, leve e durável. A maleta possui compartimentos de arquivo expansíveis para armazenar relatórios e outros documentos.</t>
  </si>
  <si>
    <t>FLÁVIUO AVELAR</t>
  </si>
  <si>
    <t>Estilete com lâmina e lâmina de amina DE 5/16” (0,8cm) para reposição. Feita em alumínio anodizado, o estilete possui um clipe para bolso e uma lâmina substituível. As dimensões do estilete são: 5,5” (14cm) de comprimento total: tamanho da lâmina: 5/16” (0,8cm).</t>
  </si>
  <si>
    <t>Estilete levantador portátil</t>
  </si>
  <si>
    <t>Essa é um estilete de bolso tipo caneta para cortar materiais para levantamento de impressões digitais incluindo borracha, Mylar, acetato e borracha líquida da SIRCHIE após a montagem.</t>
  </si>
  <si>
    <t>Balão Volumétrico Classe A com rolha de polietileno, capacidade 100ml; Fabricado em Vidro borosilicato 3.3; Limite de erro(tolerância): 0,100ml; Junta: 14/23; Conforme normas DIN 12664 e ISO 1042.</t>
  </si>
  <si>
    <t>Balão volumétrico</t>
  </si>
  <si>
    <t>Utilizado no preparo de soluções ou diluições com maior precisão por causa da presença de um traço aferidor em seu gargalo.</t>
  </si>
  <si>
    <t>O Becker de Vidro graduado feito em vidro boro 3.3 suporta aquecimento máximo de 500°c. Capacidade de 500ml. Diâmetro de 85mm e altura de 120mm.</t>
  </si>
  <si>
    <t>Béquer/Becker</t>
  </si>
  <si>
    <t>Utilizado para medir volume de líquidos ou misturas, com pouca precisão, pois possui uma graduação em seu corpo. Pode ser levado ao aquecimento e, por isso, é útil para dissolver substâncias ou realizar reações em experimentos.</t>
  </si>
  <si>
    <t>Frasco Erlenmeyer com tampa de rosca. 500 ml.</t>
  </si>
  <si>
    <t>Erlenmeyer</t>
  </si>
  <si>
    <t>É utilizado principalmente para preparar soluções e armazená-las. Por causa do seu formato, que evita o derramamento de líquido durante seu manuseio, é empregado em titulações para acomodar a solução titulada.</t>
  </si>
  <si>
    <t>Fabricado em polipropileno (PP); Possuem tampa rosqueável e fundo cônico; Autoclavável (121°C, 15 psi, 15 min); Velocidade máxima de centrifugação 10.000 g. Pacote com 50 unidades de 50ml.</t>
  </si>
  <si>
    <t>Tubos de ensaio</t>
  </si>
  <si>
    <t>Utilizados para reações onde os reagentes estão em pequenas quantidades e ideais para centrifugação e armazenamento de amostras.</t>
  </si>
  <si>
    <t>Boca de 180 mm. Capacidade de 1000 ML</t>
  </si>
  <si>
    <t>Funil de vidro</t>
  </si>
  <si>
    <t>É utilizado em conjunto com o papel de filtro para reter sólidos que não estão dissolvidos em um líquido. A mistura passa pelo funil e o líquido é recuperado em outro recipiente. Já os componentes sólidos ficam no meio filtrante apoiado no funil.</t>
  </si>
  <si>
    <t>Estante tipo grade fabricada em polipropileno (PP); Identificação alfanumérica; Permite uso com banho-maria, estufas e freezer; Autoclavável (121°C, 15psi, 30min).</t>
  </si>
  <si>
    <t>Estante para tubo de ensaio</t>
  </si>
  <si>
    <t>Utilizada para armazenar tubos de ensaio e como suporte para mantê-los em local fixo durante a utilização. Por causa do formato em U dos tubos de ensaio, a extremidade arredondada faz com que seja sempre necessário um suporte para mantê-lo na vertical.</t>
  </si>
  <si>
    <t>A câmera de 36,3 MP de alta resolução DCS 5, equipada com lentes macro específicas para aplicação, não apenas produz imagens de qualidade excepcional, aprimoramento digital avançado, aplicado de forma simples, maximiza os detalhes de impressão para melhorar o valor da evidência.</t>
  </si>
  <si>
    <t>DCS5</t>
  </si>
  <si>
    <t>O DCS 5 é um sistema de imagem abrangente para detecção, captura e aprimoramento de quase qualquer tipo de impressão digital em qualquer superfície ou plano de fundo para garantir que o máximo de detalhes seja revelado. Faixas de ondas precisas de iluminação do UV através do visível ao IR são fornecidas para melhorar a visualização de cada tipo de impressão digital, seja latente, contaminada ou tratada quimicamente.</t>
  </si>
  <si>
    <t>Dimensões 928mm (36,5″)L x 606mm (23,6″)P x 712mm (28″)H. Todos os benefícios do VMD, mas por uma fração do custo dos sistemas VMD tradicionais. Câmara de vácuo de tamanho generoso – 360mm (14,17″)W x 360mm (14,17″)H x 300mm (11,81″)D</t>
  </si>
  <si>
    <t>VMD360 (Vacum Metal Deposition)</t>
  </si>
  <si>
    <t>O VMD360 é um sistema de deposição de metal a vácuo de bancada para detecção de impressões digitais. Fornecendo resultados de alta qualidade em menos de 15 minutos, o vácuo de alto desempenho pode ser usado para o desenvolvimento de impressões digitais latentes em uma ampla variedade de materiais, incluindo notas bancárias, plástico, tecidos, vidro, armas de fogo ou papel brilhante. O VMD de bancada tem baixos custos de manutenção e operação, exigindo apenas camadas atômicas de ouro, zinco ou prata para produzir impressões digitais para investigação forense com detalhes de 3º nível de poros e formas de cristas.As impressões reveladas podem ser fotografadas imediatamente e o controle preciso da deposição torna o VMD fácil de usar para análise de DNA. O compacto VMD360 é a solução de alta qualidade para o laboratório forense. Baixos custos de manutenção. Baixos custos de operação – apenas camadas atômicas de metal são necessárias em cada processo executado.</t>
  </si>
  <si>
    <t>Câmera MultiSpectral 4K compact (200-1100 nm +/- 20 nm) de 16,3. sensor da câmera: 4655x3515: 16.362.325px. Resolução da imagem ao vivo 1920x1080 Full HD, tamanho mínimo de imagem: 4640x3506: 16.267.804px 46,5 MB. Resolução real das imagens em RAW: 4640x3506. Lente UV 30mm, F3.5 (comprimento de onda de transmissão 180nm-1200nm, foco a partir de 4cm, abertura: F/3.5 função de zoom digital que funciona com o Software. Tela de 10” FullHD Touchscreen.</t>
  </si>
  <si>
    <t>FS-4KCompact</t>
  </si>
  <si>
    <t>Sistema para detecção Multispectral de impressões digitais latentes, modelo Tablet ForenScope 4K Compact</t>
  </si>
  <si>
    <t>Reservatório com capacidade de 4 litros; Portátil e de fácil instalação; Abastecimento manual: não exige instalações hidráulicas; Compacta, com formato cilíndrico e fácil de transportar; Cuba interna em aço inoxidável e corpo recoberto por termoplástico: mais resistente e fácil de limpar; Vedação entre as partes com anel de silicone: mantém a pressão interna; Velocidade de destilação de 1 litro por hora; Suficiente para suprir até quatro autoclaves de 12 litros funcionando simultaneamente; Desligamento automático: ao final de cada ciclo de destilação e ao acabar a água do reservatório interno.</t>
  </si>
  <si>
    <t>A água destilada é utilizada na fórmula do amarelo básico, um revelador fluorescente muito utilizado na papiloscopia. A água destilada substitui o metanol.</t>
  </si>
  <si>
    <t>Endurecedor de 25g.</t>
  </si>
  <si>
    <t>Catalizador do silicone</t>
  </si>
  <si>
    <t>Utilizado para endurecer o Mikrosil e aplicar no decalque da impressão latente</t>
  </si>
  <si>
    <t>MDL: MFCD00004017; fórmula: C22H14N6Na2O9S2; formula Weight: 616.49 g/mol. 08Oz.</t>
  </si>
  <si>
    <t>Amido Black</t>
  </si>
  <si>
    <t>O amido preto é um corante azo de coloração de aminoácidos usado detectar impressões latentes deixadas em manchas de sangue.</t>
  </si>
  <si>
    <t>Frasco de 500 g</t>
  </si>
  <si>
    <t>Violeta genciana</t>
  </si>
  <si>
    <t>Solução utilizada na técnica microbiológica de GRAM para diferenciar as células “Gram positivas” (que retém o corante cristal violeta e apresentam a cor roxa) das “Gram negativas” (que se coram de vermelho pela fucsina). Revelação de latentes em fitas adesivas.</t>
  </si>
  <si>
    <t>FLÁVI AVELAR</t>
  </si>
  <si>
    <t>Contador de tempo (timer) de plástico de até 60 minutos com sinalização acústica ao final do tempo programado</t>
  </si>
  <si>
    <t>Cronômetro de laboratório</t>
  </si>
  <si>
    <t>Para cronometrar o tempo de aplicação dos reagentes químicos.</t>
  </si>
  <si>
    <t>Lentes intercambiáveis de alta qualidade para câmera. Sistema intercambiável de filtros de passagem por faixa estreita e longa. Módulos de software dinâmico. Sistema de geração de imagens UV/VIS/IR com apenas um toque. Bateria removível.</t>
  </si>
  <si>
    <t>FS-T-TH01</t>
  </si>
  <si>
    <t>Sistema de geração de imagens multispectrais móvel para a prática forense, modelo Tablet Multispectral Forense</t>
  </si>
  <si>
    <t>4 grupos de LEDs diferentes para imagem coaxiais superiores. Fácil comutação entre grupos de luzes de LEDs mediante botões de controle. Sistema de espelho multiespectral para imagem refletidas. Sem necessidade de calibração adicional pelo usuário. Potencia intensidade dos grupos de luzes de LED.</t>
  </si>
  <si>
    <t>FS-FPTH01</t>
  </si>
  <si>
    <t>Projetado para geração de imagens refletivas de impressões digitais e palmares.</t>
  </si>
  <si>
    <t>Recurso de arquivamento e transferência de dados. Câmera multiespectral UV, VIS e Polarizada 12MP, com capacidade de exibir no mínimo 360-720 NM - +/- 20 NM faixa espectral. Imagens em RAW com resolução de pelo menos 4030x3000 com ajuda de sensor especial posicionado no smartphone. Câmera embutida capaz de autofoco total (AF) em tempo real com um toque. Câmera capaz de exibir Monocromático e Colorido. Sistema de filtro UV / VIS, Polarizado, Amarelo e Laranja. Tela Full HD de alta resolução de aprox. 6”. Memória interna de 64GB e opcional com cartão TF de 128GB. Suporte para cartão SIM, 4G e Wi-Fi para internet móvel. Bateria recarregável de pelo menos 5.200mAh. A bateria do sistema possui entrada Tipo C com recurso de carregamento rápido. O sistema possui pelo menos uma bateria recarregável de 10.000 mAh para o sistema de luz. 06 grupos de LED SMD de banda estreita diferentes nas lentes internas do sistema, grupo de LED desejado devem ser alterados com apenas um único toque. O sistema possui uma tampa com escala que garante a calibração padrão e distribui a luz da melhor forma e garante imagens nítidas. Software de imagem forense com banco de dados local em execução no Sistema operacional Android. Alteração do modo colorido e monocromático é feita diretamente no software. Medições de fotos da câmera do software: 12M pixels com resolução de 4160x3120, 8M pixels com resolução de 3264x2448,5M pixels com resolução de 2560x1920, 3M pixels deve ser ajustável na resolução de 2048x1536 e 2M pixels 1600x1200 de resolução, em pelo menos 5 tamanhos diferentes. Software capaz de gravar videl em Full HD 1080p e HD 720p. Zoom de até 8x durante a gravação de vídeo e também foco automático deve ser feito facilmente na câmera. Sistema com possibilidade de sobre por um imagem sobre a outra comparando-a com recurso de troca de opacidade.</t>
  </si>
  <si>
    <t>CSI-PRO</t>
  </si>
  <si>
    <t>Forenscope CSI Smartphone desenvolvido para detecção de impressões digitais e fluidos corporais(sêmen, saliva, urina) com imagem micro e macro.</t>
  </si>
  <si>
    <t>Iodo em cristais.</t>
  </si>
  <si>
    <t>Ampolas de cristais de iodo</t>
  </si>
  <si>
    <t>Revelação de latentes em papel.</t>
  </si>
  <si>
    <t>Desktop Ultracompacto Tipo II - Padrão</t>
  </si>
  <si>
    <t>MICROCOMPUTADOR</t>
  </si>
  <si>
    <t>tens de informática importantes para o dia a dia do policial tanto na parte administrativa quanto no combate a corrupção. Tais suprimentos vão dar subsidiar os policiais federais em suas atividades rotineiras ao longo do ano de 2023.</t>
  </si>
  <si>
    <t>yuri Fontoura</t>
  </si>
  <si>
    <t>Trata-se da contratação de barco para realização de serviço de barqueiro e manutenção dos barcos desta descentralizada.</t>
  </si>
  <si>
    <t>Contratação de empresa para fornecimento de barqueiro e manutenção barcos.</t>
  </si>
  <si>
    <t>A empresa contratada pediu a rescisão amigável do contrato, a qual só será aceita após a contratação de nova empresa.</t>
  </si>
  <si>
    <t>ANA CAROLINA SILVA DOMINGUES PALTE</t>
  </si>
  <si>
    <t>41 991868800</t>
  </si>
  <si>
    <t>domingues.acsd@pf.gov.br</t>
  </si>
  <si>
    <t>Corpo em tubo alumínio e corpo em aço com articulações precisas sem a necessidade de ferramentas para movimentação. Fornecimento com cabo.</t>
  </si>
  <si>
    <t>Luminárias articuladas</t>
  </si>
  <si>
    <t>Aplicação nas bancadas do laboratório.</t>
  </si>
  <si>
    <t>Construção de Delegacia em Cruzeiro do Sul/AC</t>
  </si>
  <si>
    <t>000M - Construção de Delegacia em Cruzeiro do Sul/AC</t>
  </si>
  <si>
    <t>Cartão Inteligente Intelbras TH2000</t>
  </si>
  <si>
    <t>Itens de informática importantes para o dia a dia do policial tanto na parte administrativa quanto no combate a corrupção. Tais suprimentos vão dar subsidiar os policiais federais em suas atividades rotineiras ao longo do ano de 2023</t>
  </si>
  <si>
    <t xml:space="preserve">Aquisição de mobiliários </t>
  </si>
  <si>
    <t>Mobiliários</t>
  </si>
  <si>
    <t>Para atender os novos servidores empossados, bem como contemplar a ampliação da delagacia de EPA e a construção da delegacia de CZS</t>
  </si>
  <si>
    <t>GLAUCO FERREIRA DE SOUZA RIBEIRO</t>
  </si>
  <si>
    <t>selog.srac@pf.gov.br</t>
  </si>
  <si>
    <t>Contratação da ferramenta de pesquisas e comparação de preços praticados pela administração pública, chamada BANCO DE PREÇOS</t>
  </si>
  <si>
    <t>BANCO DE PREÇO</t>
  </si>
  <si>
    <t>Contratação da ferramenta de pesquisas e comparação de preços praticados pela administração pública, chamada BANCO DE PREÇOS, que consiste num sistema de pesquisas baseado em resultados de
licitações adjudicadas e homologadas, a fim de facilitar a pesquisa de mercado para estimar os custos das
compras e contratações.</t>
  </si>
  <si>
    <t>Aquisição de Aparelhos para Academia</t>
  </si>
  <si>
    <t>Aparelhos Academia</t>
  </si>
  <si>
    <t>Aquisição de aparelhos ergometricos para substituir e complementar a Academia da SR/PF/AC</t>
  </si>
  <si>
    <t>Contratação Tratador de Animais</t>
  </si>
  <si>
    <t>Tratador de Animais</t>
  </si>
  <si>
    <t xml:space="preserve">Para auxiliar na equipe do canil Acre que possui 02 (dois) animais. </t>
  </si>
  <si>
    <t>Contratação de cursos não abrangidos gratuitamente pela ANP e outros órgãos ou instituições</t>
  </si>
  <si>
    <t>CURSOS</t>
  </si>
  <si>
    <t xml:space="preserve">Atender o aperfeiçoamento dos servidores </t>
  </si>
  <si>
    <t>NOVA contratação dos serviços de gerenciamento, controle e fornecimento de combustíveis através de sistema informatizado</t>
  </si>
  <si>
    <t>Gerenciamento de combustiveis</t>
  </si>
  <si>
    <t>Atender o aumento da demanda deste serviço em decorrência da deflagração constante de operações.</t>
  </si>
  <si>
    <t>ITALO DE SOUZA CAMPELO</t>
  </si>
  <si>
    <t>68 3212 -12 21</t>
  </si>
  <si>
    <t>italo.isc@pf.gov.br</t>
  </si>
  <si>
    <t>Aquisição de Storages e acessórios, na área de Tecnologia da Informação e Comunicação - TIC</t>
  </si>
  <si>
    <t>STORAGES E ACESSÓRIOS (TIC)</t>
  </si>
  <si>
    <t>Modernizar os sistemas de armazenamento</t>
  </si>
  <si>
    <t>SOPHIA FRANCISCANI MENDES</t>
  </si>
  <si>
    <t xml:space="preserve">yuri.ysf@pf.gov.br </t>
  </si>
  <si>
    <t>KIT SISTEMA DE CIRCUITOFECHADO</t>
  </si>
  <si>
    <t>CFTV</t>
  </si>
  <si>
    <t>Modernização dos aparelhos de vigilancia</t>
  </si>
  <si>
    <t>yuri Fontoura e EDGARD RODRIGO CORDEIRO DE SOUZA</t>
  </si>
  <si>
    <t>71987878778 e (68) 999924999</t>
  </si>
  <si>
    <t>yuri.ysf@pf.gov.br e edgard.ercs@pf.gov.br</t>
  </si>
  <si>
    <t>Refeições Custodiados a Delegacia de Polícia Federal de Epitaciolândia,</t>
  </si>
  <si>
    <t>Refeições custodiados</t>
  </si>
  <si>
    <t>Delegacia de Polícia Federal de Epitaciolândia,</t>
  </si>
  <si>
    <t>(37) 991267485</t>
  </si>
  <si>
    <t>sophia.sfm@pf.gov.br</t>
  </si>
  <si>
    <t>ÁGUA E GÁS Posto de Imigração da Polícia Federal em Assis Brasil/AC e a Delegacia de Polícia Federal de Epitaciolândia,</t>
  </si>
  <si>
    <t>ÁGUA E GÁS</t>
  </si>
  <si>
    <t>Atender Posto de Imigração da Polícia Federal em Assis Brasil/AC e a Delegacia de Polícia Federal de Epitaciolândia,</t>
  </si>
  <si>
    <t>(37) 991267484</t>
  </si>
  <si>
    <t xml:space="preserve">APARELHO DE AR CONDICIONADO 12.000 BTUS </t>
  </si>
  <si>
    <t>AR CONDICIONADO</t>
  </si>
  <si>
    <t>Atender vários setores</t>
  </si>
  <si>
    <t>000G - Aparelhamento e Modernização das instituições de segurança pública e defesa socia</t>
  </si>
  <si>
    <t xml:space="preserve">APARELHO DE AR CONDICIONADO 18.000 BTUS </t>
  </si>
  <si>
    <t xml:space="preserve">APARELHO DE AR CONDICIONADO 22.000 BTUS </t>
  </si>
  <si>
    <t xml:space="preserve">APARELHO DE AR CONDICIONADO 36.000 BTUS </t>
  </si>
  <si>
    <t>MÁQUINA FOTOGRÁFICA PROFISSIONAL</t>
  </si>
  <si>
    <t>Para setor de passarportes</t>
  </si>
  <si>
    <t>CÂMERA GO PRO 8</t>
  </si>
  <si>
    <t>Para a realização de diligências</t>
  </si>
  <si>
    <t>Contratação de serviços para o fornecimento de informações cadastrais</t>
  </si>
  <si>
    <t>Acesso a dados cadastrais</t>
  </si>
  <si>
    <t>Para a realização de diligências,cumprimento de mandados judiciais, dentre outras tarefas</t>
  </si>
  <si>
    <t>DIOGENES RODRIGUES DOS SANTOS</t>
  </si>
  <si>
    <t>diogenes.drs@pf.gov.br</t>
  </si>
  <si>
    <t>Contratação de serviços de suporte técnico especializado em tecnologia da informação</t>
  </si>
  <si>
    <t>Suporte técnico de TI</t>
  </si>
  <si>
    <t>A SR/PF/AC faz uso contínuo de tecnologia para o desempenho de suas atividades Policiais e administrativas. A tecnologia da informação - TI - é um elemento essencial para a continuidade dos
serviços prestados pela Superintendência de Policia Federal Acre.</t>
  </si>
  <si>
    <t>Contratação de serviços de elaboração prrojetos executivos da instalação CFTV da Delegacia de Epitaciolândia</t>
  </si>
  <si>
    <t>Elaboração Projeto de Instação  CFTV</t>
  </si>
  <si>
    <t>Atender a reforma da Delegacia de Polícia Federal em Epitaciolândia</t>
  </si>
  <si>
    <t>VALDIR CELESTINO DA COSTA</t>
  </si>
  <si>
    <t>68 3546-4213</t>
  </si>
  <si>
    <t>valdir.vcc@pf.gov.br</t>
  </si>
  <si>
    <t>Instalação CFTV da Delegacia de Epitaciolândia</t>
  </si>
  <si>
    <t>Instação  CFTV</t>
  </si>
  <si>
    <t>69 3546-4213</t>
  </si>
  <si>
    <t>NOVA contratação dos serviços de gerenciamento, controle e fornecimento de combustíveis através de sistema informatizado para a Delegacia de Cruzeiro do Sul</t>
  </si>
  <si>
    <t>Gerenciamento de Frota e  combustiveis/ MANUTENÇÃO DE EMBARCAÇÕES</t>
  </si>
  <si>
    <t>Atender o aumento da demanda deste serviço em decorrência da deflagração constante de operações na DPF/CZS/</t>
  </si>
  <si>
    <t>NUMAT/SELOG/SR/PF/AM</t>
  </si>
  <si>
    <t>200382 - SUPERINTENDÊNCIA REGIONAL DA POLÍCIA FEDERAL - AM</t>
  </si>
  <si>
    <t>Aquisição de água mineral em garrafões de 20 litros  para o abastecimento da Polícia Federal no Amazonas</t>
  </si>
  <si>
    <t xml:space="preserve">Aquisição de água mineral </t>
  </si>
  <si>
    <t>A água mineral destina-se a suprir o consumo diário de servidores, colaboradores terceirizados, bem como de usuários e visitantes, dentro do horário de expediente, da Superintendência Regional da Polícia Federal no Amazonas e da Delegacia da Polícia Federal em Tabatinga e demais unidades em Manais e interior.</t>
  </si>
  <si>
    <t>RAIMUNDO ANDRE DOS SANTOS PACHECO</t>
  </si>
  <si>
    <t>92 36551500</t>
  </si>
  <si>
    <t>pacheco.rasp@pf.gov.br</t>
  </si>
  <si>
    <t>NTI/SR/PF/AM</t>
  </si>
  <si>
    <t>Serviço de busca em banco de dados de empresa especializada que contenha informações cadastrais e socioeconômicas atualizadas de Pessoas Físicas e de Pessoas Jurídicas</t>
  </si>
  <si>
    <t>Acesso a banco de dados para pesquisas</t>
  </si>
  <si>
    <t>Necessidade de realização de pesquisas de dados de pessoas para fins de suporte em investigação criminal</t>
  </si>
  <si>
    <t>DISPENSA DE LICITAÇÃO POR VALOR</t>
  </si>
  <si>
    <t>NÃO</t>
  </si>
  <si>
    <t>Jairo Correa Fernandes</t>
  </si>
  <si>
    <t>92-99226-3879</t>
  </si>
  <si>
    <t>jairo.jcf@pf.gov.br</t>
  </si>
  <si>
    <t>DELEMAPH/DRCOR/SR/PF/AM</t>
  </si>
  <si>
    <t>Aquisição de 2 Câmeras digital action (estilo gopro), Full HD, a prova d´água, se possível com o suporte para afixar ao corpo do operador.</t>
  </si>
  <si>
    <t>Câmera digital para emprego em operações policiais.</t>
  </si>
  <si>
    <t>Registro e documentação das operações policiais, cumprimentos de mandados e incremento da segurança.</t>
  </si>
  <si>
    <t xml:space="preserve">DISPENSA DE LICITAÇÃO POR VALOR </t>
  </si>
  <si>
    <t>Artur de Brito Lemos</t>
  </si>
  <si>
    <t>83-99913-0707</t>
  </si>
  <si>
    <t>artur.abl@pf.gov.br</t>
  </si>
  <si>
    <t>SELOG/SR/PF/AM</t>
  </si>
  <si>
    <t>Cessão de uso de áreas no Aeroportos de Tefé, Manaus, Tabatinga</t>
  </si>
  <si>
    <t>Cessão de uso em aeroportos</t>
  </si>
  <si>
    <t>Necessidade de utilização de área nos aeroportos de Manaus e Tabatinga para suporte de ações institucionais da PF</t>
  </si>
  <si>
    <t>CÉLIO SANTANA LISBOA</t>
  </si>
  <si>
    <t>92-3655-1537</t>
  </si>
  <si>
    <t>celio.csl@pf.gov.br</t>
  </si>
  <si>
    <t>SIP/SR/PF/AM</t>
  </si>
  <si>
    <t>Manutenção de dois aparelhos DVR modelo MHDX3116 Intelbras, cada um com Hd de 6Tb; um aparelho CFTV MHDX3108 Intelbras, com um Hd de 3Tb; e um DVR GIGA GS080PEN4M, com Hd de 1tb. Um total de 24 câmeras analógicas, modelo VHD 3120 D G4, Dome,  8 cameras analógicas marca Giga; 16 câmeras IP, modelo VIP-S3020-G3, bullet, existentes na sede da SR/PF/AM, prédio principal, DRE/DECOR/SR/PF/AM e NEPOM/DREX/SR/PF/AM. Total de 4 DVRs, 40 câmeras analógicas e 16 câmeras IP.</t>
  </si>
  <si>
    <t>Manutenção dos sistemas CFTV de câmeras existentes na Sede e Nepom</t>
  </si>
  <si>
    <t>Continuidade do serviço de monitoramento para Segurança Orgânica da SR/PF/AM</t>
  </si>
  <si>
    <t>PAULO CESAR DA ROCHA VITORIANO</t>
  </si>
  <si>
    <t>92 36551580</t>
  </si>
  <si>
    <t>vitoriano.pcrv@pf.gov.br</t>
  </si>
  <si>
    <t>Ampliação do sistema CFTV existente na Sede da SR/PF/AM com o fornecimento de material e serviço de instalação de conexão por fibra óptica do prédio da sala do SIP até: 1. Guarita dos vigilantes; 2. Antigo estande de tiro;  Nestes locais fornecer e instalar três câmeras IP (compatíveis com sistema Intelbrás existente), além de ponto de internet na guarita e na sala do estande de tiro.</t>
  </si>
  <si>
    <t>Ampliação do sistema CFTV da SR/PF/AM com fornecimento e instalação de novas câmeras IP</t>
  </si>
  <si>
    <t>Atualmente não existe monitoramento por câmeras próximo à guarita dos vigilantes e nem na retaguarda do terreno da Sede por ser uma distância grande e não ser possível a interligação com cabos de rede metálicos, sendo necessária a instalação de fibra óptica para ampliação do CFTV.</t>
  </si>
  <si>
    <t>98 36551580</t>
  </si>
  <si>
    <t>Aquisição e instalação de aparelho CFTV, com um Hd de 6Tb; bloqueador descargas elétricas e nobreak 3kva, com 8 câmeras analógicas bullet e 8 câmeras IP bullet, com ângulo de 92º ou superior, a serem instaladas no NEPOM/DREX/SR/PF/AM, contemplando: escritório (interno e externo), flutuante, entrada de veículos, estacionamento e canil. Distâncias maiores (início da estrada da base e portão de entrada), prever a interligação por fibra óptica. Ligação do prédio com o flutuante prever a comunicação de vídeo via rádio para 4 câmeras.</t>
  </si>
  <si>
    <t>Aquisição e instalação de CFTV com interligação por fibra óptica e rádio no NEPOM/DREX/SR/PF/AM</t>
  </si>
  <si>
    <t>Atualmente o NEPOM abriga diversas embarcações do acervo da Polícia Federal de altíssimo valor, estando localizado em uma área muito aberta e com alto tráfego de embarcações particulares, sendo prioritário a instalação de um equipamento de CFTV compatível com o tamanho da área e dos objetos ali armazenados.</t>
  </si>
  <si>
    <t>Construção de balsa de atracamento de embarcações em Tabatinga (GEPOM)</t>
  </si>
  <si>
    <t>Balsa de atracamento de embarcações</t>
  </si>
  <si>
    <t>Necessidade de ter local adequado para atracamento das embarcações da PF em Tabatinga</t>
  </si>
  <si>
    <t>GTED/SELOG/SR/PF/AM</t>
  </si>
  <si>
    <t>Construção da Nova Sede da Superintendência Regional de Polícia Federal no Amazonas</t>
  </si>
  <si>
    <t>Inobstante essas ações feitas no passado de melhoria do espaço da SR/PF/AM, os postos e áreas de trabalho criados foram insuficientes e, cada gestor, à sua época, buscou solucionar a falta de espaço, evitando assim interrupção do serviço, instalando as atividades da Polícia Federal em Manaus em alguns imóveis espalhados na cidade. Essa fragmentação dos serviços e atividades policiais contribui sobremaneira para o aumento gradativo do custo operacional da SR/PF/AM. COm vistas a resolve esses e outros problemas vivenciados pela Unidade, torna-se necessário a contratação da obra.</t>
  </si>
  <si>
    <t>PERICLES TAVARES VIEIRA NETO</t>
  </si>
  <si>
    <t>pericles.ptvn@pf.gov.br</t>
  </si>
  <si>
    <t>Construção de nova delegacia de Polícia Federal em Tabatinga/AM</t>
  </si>
  <si>
    <t>Tabatinga representa o mais importante ponto de entrada na fronteira brasileira em seu Arco Norte, razão porque lá se encontra instalada uma Delegacia de Polícia Federal, a fim de possibilitar que o Órgão cumpra sua missão institucional. Em que pese a importância da Delegacia de Polícia Federal em Tabatinga, a mesma conta com instalações físicas precárias, uma vez que há muito tempo não passa por reformas de grande monta, de modo que necessita de novas instalações, dimensionadas para dar melhores condições de trabalho.</t>
  </si>
  <si>
    <t>NEPOM/DREX/SR/PF/AM</t>
  </si>
  <si>
    <t>Construção e ampliação da rampa de acesso do flutuante do NEPOM ao Rio Taruma-Açu/praia Dourada.</t>
  </si>
  <si>
    <t>Construção e ampliação da rampa do NEPOM/AM</t>
  </si>
  <si>
    <t>Necessidade de se manter a operacionalidade de logística e manutenção náutica.</t>
  </si>
  <si>
    <t>CLAUDIO CESAR DA SILVA</t>
  </si>
  <si>
    <t>92 981100707</t>
  </si>
  <si>
    <t>CLAUDIO.CCS@PF.GOV.BR</t>
  </si>
  <si>
    <t>SRH/SR/PF/AM</t>
  </si>
  <si>
    <t>Contratação de empresa especializada em recrutamento e seleção de estágio remunerado para desempenhar a função de Agente de Integração na intermediação junto às Instituições de Ensino e a celebração de contratos com estudantes interessados em estágios na SR/PF/AM</t>
  </si>
  <si>
    <t xml:space="preserve">Agente de Integração de estágio remunerado </t>
  </si>
  <si>
    <t>O agente de integração intermediará a celebração dos contratos com 18 (dezoito) estagiários que atuarão como suporte às atividades administrativas e técnicas rotineiras contribuindo sobremaneira na manutenção da excelência do cumprimento da missão institucional no âmbito da SR/PF/AM e minimizando o déficit de pessoal existente na área administrativa. Aliado a isso, enquanto contrapartida social, possibilita-se aos estudantes a complementação de ensino e aprendizagem, constituindo-se em instrumento de iniciação ao trabalho, de aperfeiçoamento técnico-cultural, científico e de relacionamento humano.</t>
  </si>
  <si>
    <t>JUCELINO COUTINHO DE OLIVEIRA</t>
  </si>
  <si>
    <t>juscelino.jco@pf.gov.br</t>
  </si>
  <si>
    <t>Contratação dos serviços de manutenção e recarga de extintores de incêndio, bem como aquisição de cilindros</t>
  </si>
  <si>
    <t>Manutenção e recarga de extintores de incêndio e aquisição de cilindros</t>
  </si>
  <si>
    <t>No intuito de preservação da vida, a SR/PF/AM necessita-se recarregar todos os extintores de combate a incêndio dispostos na sede, sua descentralizada, CIAPA e postos avançados, como forma de prevenção contra sinistros (incêndio). Nesse contexto, dependedo das condições do cilindro, podem ser necessárias a realização de manutenções, bem como aquisições de novos cilindros.</t>
  </si>
  <si>
    <t>SETEC/SR/PF/AM</t>
  </si>
  <si>
    <t>Serviço de fornecimento continuado de GASES ESPECIAIS para os equipamentos de Cromatografia Gasosa acoplada a espectrômetro de massas (CG/EM) e o Espectrômetro de Massas de Razão Isotópica (IRMS) do Laboratório de Análises Químicas do SETEC/AM</t>
  </si>
  <si>
    <t>Serviço de fornecimento de gases especiais</t>
  </si>
  <si>
    <t>Compete ao Laboratório de Análises Químicas do Setor Técnico-Científico da Superintendência Regional da Polícia Federal do Amazonas realizar análises químicas e exames laboratoriais diversos relacionados à apuração de crimes, utilizando equipamentos que necessitam de fornecimento ininterrupto de gases especiais para seu funcionamento e/ou operação, sob pena de paralisação dos trabalhos de análises periciais e do comprometimento do funcionamento dos equipamentos que podem ser danificados caso haja a interrupção do fornecimento de gases.</t>
  </si>
  <si>
    <t>ANTONIO CLEITON LOPES DA SILVA</t>
  </si>
  <si>
    <t>CLEITON.ACLS@PF.GOV.BR</t>
  </si>
  <si>
    <t>Aquisição de gerador para SR e CIAPA</t>
  </si>
  <si>
    <t>Aquisição de gerador para SR</t>
  </si>
  <si>
    <t>Necessidade de substituição do gerador atualmente em uso da SR por outro com maior capacidade e que atenda de forma adequada a SR</t>
  </si>
  <si>
    <t>UTRAN/SELOG/SR/PF/AM</t>
  </si>
  <si>
    <t>Contratação de serviços de administração e gerenciamento, por meio de sistema informatizado, para fornecimento de combustíveis, óleos, filtros lubrificantes, serviços de lavagens e de borracharia, de manutenção preventiva e corretiva, com fornecimento de peças/materiais, junto a rede credenciada de estabelecimentos para atender todas as máquinas, equipamentos e veículos da Superintendência Regional da Polícia Federal do Amazonas</t>
  </si>
  <si>
    <t>Serviços de administração e gerenciamento de frota</t>
  </si>
  <si>
    <t>Considerando a necessidade de manter frota de veículos e máquinas capazes de permitir a execução das atividades finalísticas da Polícia Federal, é imprescindível a contratação de serviços de gestão de frota com vistas a garantir controle, gestão e manutenção de tais bens.</t>
  </si>
  <si>
    <t>ELIO LOUREIRO CROMWELL</t>
  </si>
  <si>
    <t>elio.elc@pf.gov.br</t>
  </si>
  <si>
    <t>Construção e instalação de guarita e portão de correr em aço tubular com motor elétrico e interfone no NEPOM/AM</t>
  </si>
  <si>
    <t>Construção e instalação de guarita e portão no NEPOM/AM</t>
  </si>
  <si>
    <t>Necessidade de aumentar a segurança orgânica do NEPOM, considerando a redução do efetivo de vigilantes, bem como manter o controle de acesso a base.</t>
  </si>
  <si>
    <t>Serviço de incineração de documentos, drogas e demais materiais apreendidos ou de interesse da SR/PF/AM</t>
  </si>
  <si>
    <t>Incineração de drogas, documenos e outros apreendidos</t>
  </si>
  <si>
    <t xml:space="preserve">Com a devida autorização judicial, necessidade de destruir objetos de crime </t>
  </si>
  <si>
    <t>Aquisição de embalagens com lacres de segurança</t>
  </si>
  <si>
    <t>Necessidade de coleta e guarda de evidências, nos termos previstos no Código de Processo Penal, no atinente à cadeia de custodia.</t>
  </si>
  <si>
    <t>Contratação de serviços de serviços de suporte técnico especializado em tecnologia da informação, com acréscimo de 50% do total contratado em 2022.</t>
  </si>
  <si>
    <t>Serviços de suporte técnico especializado em tecnologia da informação</t>
  </si>
  <si>
    <t>A SR/PF/AM não dispõe em seus quadros de Servidores, de profissionais suficientes da área de Tecnologia da informação para atender toda a demanda.Nos últimos anos houve aumento substancial de Softwares e ativos de rede, tais como equipamento de CFTV IP e telefonia IP, tonrnando indispensável a contratação de serviços de suporte em TI.</t>
  </si>
  <si>
    <t>Contratação de serviços terceirizados e continuados de limpeza e conservação predial em regime de dedicação exclusiva de mão de obra e fornecimento de materiais.</t>
  </si>
  <si>
    <t>Limpeza predial</t>
  </si>
  <si>
    <t>Necessidade de manter higiene dos prédios ocupados pela PF no Amazonas</t>
  </si>
  <si>
    <t>92-3655-1572</t>
  </si>
  <si>
    <t>Contratação de link de internet dedicada de no mínimo 300Mbps para a SR/AM a fim de mitigar as recorrentes falhas, lentidão e instabilidades do atual provedor, Embratel.</t>
  </si>
  <si>
    <t>Contratação de link de internet dedicada para a SR/AM</t>
  </si>
  <si>
    <t>Atualmente, a SR/PF/AM tem dois circuitos dedicados de dados, de 20Mbps cada, providos pelo Órgão Central da Polícia Federal, para atender cerca de 200 (duzentos) usuários na SR/PF/AM. Ambos os links são fornecidos pela empresa Embratel e têm se mostrado instáveis, sem que o fornecedor tenha tratado essa questão de modo satisfatório, o que tem prejudicado a prestação de serviços desta SR/PF/AM à população e a celeridade das atividades desempenhadas por servidores e terceirizados. Nos últimos meses, o NTI/SR/PF/AM tem recebido muitas reclamações relacionadas à lentidão e instabilidade da rede de dados da SR/PF/AM por parte dos usuários. Alguns usuários relatam inclusive que, em algumas situações, precisam sair de suas estações de trabalho e se deslocar até suas residências, de onde acessam os sistemas corporativos através da VPN.
O serviço objeto da contratação também visa a garantir a redundância no acesso à internet, independente dos circuitos de dados atualmente utilizados, uma vez que a maioria dos sistemas corporativos  devem ser disponibilizados ininterruptamente, 24 (vinte e quatro) horas por dia, 07 (sete) dias por semana.</t>
  </si>
  <si>
    <t>N113 - Melhoria na qualidade do serviço de rede de dados</t>
  </si>
  <si>
    <t xml:space="preserve">Contratação dos serviços de manutenção de ar condcionado das unidades da Polícia Federal no Amazonas, com aquisição de peças </t>
  </si>
  <si>
    <t>Manuntenção de ar condiconado</t>
  </si>
  <si>
    <t>Necessidade de manter a qualidade do ar e dos equipamentos de refrigeração.</t>
  </si>
  <si>
    <t>Contratação de serviços terceirizados e continuados de manutenção predial preventiva e corretiva dos sistemas, dos equipamentos e das instalações da Polícia Federal no Amazonas, com dedicação exclusiva de mão de obra e fornecimento de materiais</t>
  </si>
  <si>
    <t>Serviços de manutenção predial</t>
  </si>
  <si>
    <t>Necessidade de realização de manutenção corretiva e preventiva nas instalações prediais da Polícia Federal no Amazonas, com vistas a manter a segurança e habitalidade dos imóveis.</t>
  </si>
  <si>
    <t xml:space="preserve">Contratação  de serviços terceirizados e continuados de marinheiro fluvial, com dedicação exclusiva de mão de obra, com fornecimento de ferramentas e material de consumo, visando atendimento do: NEPOM, CIAPA,  GEPOM, Base Anzol e Embarcações Nova Era e Santo Sacramento. NOVA ERA:  1 Mestre Fluvial, 1 Contramestre Fluvial e 2  Condutores de Máquina, 2 marinheiros fluviais de convés, 2 marinheiros fluviais de máquinas. NEPOM e GEPOM: 3 Marinheiros Fluviais de Convés, 3 Marinheiros Fluviais de Convés </t>
  </si>
  <si>
    <t>Marinheiros de Convés, de Máquinas, Mestre fluvial, Contramestre e Condutores de máquinas fluviais, com fornecimento de ferramentes e material de consumo</t>
  </si>
  <si>
    <t>NEPOM/AM e o GEPOM/TBA/AM desempenham atividades de polícia marítima que atualmente abrangem, entre outras, o controle migratório, a comissão de vistoria de empresas engajadas no transporte marítimo internacional, comissões estadual e federal de segurança portuária, investigação de ilícitos praticados nas áreas portuárias e contíguas, segurança de grandes eventos, entre outros. Ante a necessidade de utilização de embarcações, faz-se necessária a contratação de profissionais devidamente habilitados na condução das embarcaões.</t>
  </si>
  <si>
    <t>Contratação dos serviços terceirizados de 2 (dois) motoristas terceirizados, sendo um motorista com habilitação categoria E e outro com habilitação categoria AD, em regime de dedicação exclusiva de mão de obra.</t>
  </si>
  <si>
    <t>Contratação de motorista terceirizado.</t>
  </si>
  <si>
    <t>Atualmente a SR/AM possui apenas 2 (dois) motoristas oficiais. Ambos já encontram-se em usufruto do abono de permanência. Um está com a idade de 64 anos e o outro com 69 anos. Os dois já expuseram a vontade de solicitar a aposentadoria.Além disso, apenas um está habilitado com a categoria E que permite dirigir carreta, ônibus e VAN.
O outro possui habilitação na categoria C que permite dirigir caminhão pequeno.
Nenhum dos dois possui habilitação para dirigir motocicleta, sendo que a SR/AM possui 8 motocicletas.
A SR/AM possui apenas um motorista habilitado para dirigir VAN, sendo que possuímos duas VANs, com possibilidade de ainda recuperarmos mais uma (que está parada). Então ficaríamos com 3 (três) VANs.
Recentemente, o servidor que trabalhava no protocolo se aposentou. Este servidor era responsável pela entrega externa de documentos. Com sua aposentadoria, esta tarefa passou para os dois motoristas oficiais.
Importante lembrar que os motoristas, além de atenderem as serviços do protocolo e do UTRAN, atendem aos gabinetes do  SR, DREX, DRCOR e COR.
Relevante pontuar que, na ausência de um dos motoristas (seja por motivo de férias, missão e/ou licenças), a SR/AM fica somente com um motorista para toda a demanda. Ademais, caso o servidor habilitado com categoria E esteja ausente, a SR/AM fica sem nenhum motorista para dirigir VAN, carreta e ônibus. Tal situação obstaculiza demasiadamente o serviço durante a realização de operações, que são ocasiões em que sempre se faz necessário a utilização VAN, ônibus e/ou movimentar carreta apreendida.</t>
  </si>
  <si>
    <t>Elio Loureiro Cromwell</t>
  </si>
  <si>
    <t>(92) 98811-1969</t>
  </si>
  <si>
    <t>Aquisição de 18 (dezoito) nobreaks senoidais de aproximadamente 3kVA para estabilização das  tomadas elétricas usadas por ativos de rede tais como servidores, switches, roteadores e equipamentos afins no âmbito da SR/AM e de suas unidades descentralizadas.</t>
  </si>
  <si>
    <t>Aquisição de nobreaks senoidas</t>
  </si>
  <si>
    <t>As frequentes falhas e instabilidades no fornecimento de energia elétrica causam interrupções dos serviços e sistemas de Tecnologia da Informação e Comunicação (TIC) da SR/PF/AM e suas descentralizadas, impactando negativamente na produtividade policial e nos serviços prestados à população. Além disso, a ausência de nobreaks para estabilizar a rede elétrica dos ativos de TIC deixa-os vulneráveis à toda sorte de falhas e defeitos, muitas vezes irrecuperáveis, cujas consequências financeiras são difíceis de prever.</t>
  </si>
  <si>
    <t>Aquisição de 350 Notebooks, 50 Desktops e 80 Monitores através da IRP 06/2022 do Ministério da Economia (Processo SEI já tramitando 08240.003009/2022-75).</t>
  </si>
  <si>
    <t>Aquisção de notebooks, desktops e monitores</t>
  </si>
  <si>
    <t>Em virtude da alta rotatividade de servidores públicos no âmbito da Polícia Federal no Estado do Amazonas (PF/AM), os quais costumam levar consigo os seus notebooks para os destinos do concurso de remoção, faz-se necessária a aquisição de notebooks a fim de suprir a falta desses equipamentos para os servidores que tomaram posse recentemente na Polícia Federal no Estado do Amazonas e nas descentralizadas do interior, o que tem impactado o desempenho de suas atividades. Ademais, será necessário munir os futuros servidores da PF/AM, com posse prevista para os próximos meses, de tais equipamentos. A aquisição de desktops e monitores tem a intenção de modernizar o trabalho dos Agentes Administrativos que prestam serviço ao público, tornando mais célere e refletindo nos índices de satisfação e produtividade.
Finalmente, é imprescindível a atualização e padronização das estações de trabalho, notebooks e monitores obsoletos e descobertos de garantia, a fim de providenciar os recursos computacionais básicos necessários ao perfeito desenvolvimento das atividades da Superintendência da Polícia Federal no Estado do Amazonas e suas descentralizadas.</t>
  </si>
  <si>
    <t>N5 (Recursos que permita mobilidade no trabalho dos servidores), N6 (Estações de trabalho com garantia e com dimensionamento adequado para as tarefas a serem desempenhadas)</t>
  </si>
  <si>
    <t>Contratação de serviços de agenciamento de passagens aéreas nacionais, internacionais e fluviais</t>
  </si>
  <si>
    <t>Passagens aéreas e fluviais</t>
  </si>
  <si>
    <t>Necessidade de deslocamento de servidores em missão oficial dentro e fora do Estado do Amaonzas</t>
  </si>
  <si>
    <t>Serviço de reparo e/ou substituição da porta giratória da Superintendência.</t>
  </si>
  <si>
    <t>Porta giratória</t>
  </si>
  <si>
    <t>Necessidade de garantir a segurança orgânica da Superintendência.</t>
  </si>
  <si>
    <t>Serviços continuados de fornecimento de Licenças Software de Uso VPN – Virtual Private Network (Rede Privada Virtual), compreendendo a comunicação de dados para permitir acesso ao Computador Central da PRODAM através de tecnologia VPN.</t>
  </si>
  <si>
    <t>Serviços de fornecimento de Licenças Software de Uso VPN — Virtual Private Network (PRODAM)</t>
  </si>
  <si>
    <t>Possibilitar acesso a sistemas mantidos pela empresa PRODAM –  Processamento de dados do Amazonas, mantendo um tráfego de dados levado por uma rede pública utilizando sistema de segurança de dados possibilitando conexão segura em dois pontos, com suporte remoto de segurança.</t>
  </si>
  <si>
    <t>Aquisição de ração canina</t>
  </si>
  <si>
    <t>A contratação justifica-se pela necessidade de manter os cuidados e alimentação de 2 (dois) cães-policiais de faro da Unidade Operacional de Cães de Serviço da Superintendência de Polícia Federal no Estado do Amazonas</t>
  </si>
  <si>
    <t>claudio.ccs@pf.gov.br</t>
  </si>
  <si>
    <t>Aquisição de rádio comunicador, com funções: vhf/uhf, linha privada, monitor permanente, bluetooth, apto para mensagens de texto, alertas de chamadas perdidas. Ex: Motorola DGP 5550 ou outro modelo utilizado pelo departamento.</t>
  </si>
  <si>
    <t>Radio comunicador portátil (walkie talkie)</t>
  </si>
  <si>
    <t xml:space="preserve">Necessidade de comunicação entre a equipe em locais não atendidos por sinal de telefonia móvel. </t>
  </si>
  <si>
    <t>Contratação dos serviços de assinatura de serviços de comunicação de rádio com funções: vhf/uhf, linha privada</t>
  </si>
  <si>
    <t>Serviço de assinatura de rádio comunicador</t>
  </si>
  <si>
    <t>DELEMIG/DREX/SR/PF/AM</t>
  </si>
  <si>
    <t>Contratação dos serviços terceirizados de 1 posto de recepcionistas  em regime de dedicação exclusiva de mão de obra, para trabalhar no Núcleo de Polícia Aeroportuária do Aeroporto Internacional de Manaus em turnos ininterruptos 24/7</t>
  </si>
  <si>
    <t>01 posto de recepcionista 24h no Aeroporto Internacional de Manaus</t>
  </si>
  <si>
    <t>Esta Delegacia de Imigração, por meio do seu Núcleo de Polícia Aeroportuária, mantém atendimento em regime de plantão no Aeroporto Internacional de Manaus, que funciona 24/7. Por isso, é importante haver em período integral um funcionário terceirizado para atendimento ao público em geral, de modo a não atrapalhar a atividade-fim desempenhada pelos servidores efetivos, que por vezes não podem parar o que estão fazendo para atender ao público que procura a Polícia Federal no Aeroporto.</t>
  </si>
  <si>
    <t>RICARDO RAPOSO XAVIER LEITE</t>
  </si>
  <si>
    <t>92 3655 1519</t>
  </si>
  <si>
    <t>ricardo.rrxl@pf.gov.br</t>
  </si>
  <si>
    <t>Contratação dos serviços terceirizados de 5 Recepcionistas bilíngues, em regime de dedicação exclusiva de mão de obra, para atendimento ao público estrangeiro na URE/DELEMIG.</t>
  </si>
  <si>
    <t>05 recepcionistas bilíngues</t>
  </si>
  <si>
    <t>Esta Delegacia de Imigração trabalha com atendimento ao público estrangeiro diariamente. Logo, precisa de atendentes terceirizados com proficiência em idioma espanhol/inglês/francês para dar conta da demanda sem atrapalhar a atividade-fim desempenhada pelos servidores efetivos.</t>
  </si>
  <si>
    <t>Contratação dos serviços terceirizados, em regime de dedicação exclusiva de mão de obra: Recepcionistas do PTRIG (16), Passaporte - Aeroporto (06), Passaporte - PAC Studio 5 (06) e Superintendência Regional (02).</t>
  </si>
  <si>
    <t>30 atendentes de segunda-feira à sexta-feira no horário comercial.</t>
  </si>
  <si>
    <t>Esta Delegacia de Imigração trabalha com atendimento ao público diariamente. Logo, precisa de vários atendentes terceirizados em diversos setores para dar conta da demanda sem atrapalhar a atividade-fim desempenhada pelos servidores efetivos.</t>
  </si>
  <si>
    <t>Construção de nova rede elétrica de baixa tensão no NEPOM/AM</t>
  </si>
  <si>
    <t>Construção de rede elétrica do NEPOM/AM</t>
  </si>
  <si>
    <t>Necessidade de redimensionamento, haja vista a precariedade e avançado estado de deterioração dos cabos.</t>
  </si>
  <si>
    <t>NO/DREX/SR/PF/AM</t>
  </si>
  <si>
    <t>Contratação de serviços de  fornecimento, sob demanda, de refeições prontas de café da manhã, almoço e jantar, com logística de entrega para custodiados na SR/PF/AM</t>
  </si>
  <si>
    <t>Serviços de fornecimento, sob demanda, de refeições prontas.</t>
  </si>
  <si>
    <t xml:space="preserve">Considerando que custodiados da Polícia Federal permanecem encarcerados nas dependências da SR/PF/AM de forma temporária até sua condução a uma casa de custódia permanente, ou sua liberação, fazendo-se, então, necessário o fornecimento de alimentação para os mesmos. </t>
  </si>
  <si>
    <t>EZIO MARTINS DE ALENCAR</t>
  </si>
  <si>
    <t>ezio.ema@pf.gov.br</t>
  </si>
  <si>
    <t>Reforma da Base GIASE Manaus, localizada na Rua dos Bancários, 10, São Jorge, Manaus.</t>
  </si>
  <si>
    <t>Reforma da Base GIASE, Casa 10.</t>
  </si>
  <si>
    <t>Impedir a deterioração do imóvel e garantir estrutura adequada ao funcionamento da Base</t>
  </si>
  <si>
    <t>Reforma de casa funcional localizada na Rua 21 de abril, n 26, São Jorge, Manaus/AM</t>
  </si>
  <si>
    <t>Reforma de casa funcional  26</t>
  </si>
  <si>
    <t>Necessidade de reparar danos à estrutura do imóvel, bem como adaptá-lo para instalação e funcionamento de base policial</t>
  </si>
  <si>
    <t>Serviços de reforma e adaptação do posto de Tefé</t>
  </si>
  <si>
    <t>Reforma do Posto de Tefé</t>
  </si>
  <si>
    <t>Considerando a mudança no Posto da PF em Tefé, com a mudança do imóvel ocupado pelo Posto, faz-se necessário reforma o imóvel onde atualmente está instalado o posto (para devolução aos proprietários) e adaptação do novo imóvel às necessidades da PF.</t>
  </si>
  <si>
    <t>Conserto dos vazamentos do telhado da SR</t>
  </si>
  <si>
    <t>Necessidade de recuperação do telahado, haja vista que parte do imóvel da SR não será demolido com a construção da nova Sede</t>
  </si>
  <si>
    <t>Contratação dos serviços terceirizados de 40 secretários, 2 agentes de portaria, 2 carregadores e 2  copeiros, em regime de dedicação exclusiva de mão de obra.</t>
  </si>
  <si>
    <t>Cargos administrativos (Secretários, agentes de portaria, carregadores e copeiro)</t>
  </si>
  <si>
    <t>Necessidade de suprir a Superintendência do Amazonas com cargos administrativos necessários à realização de serviços essenciais ao funcionamento da Unidade.</t>
  </si>
  <si>
    <t>Retirada de tanque de combustível enterrado no imóvel da Superintendência (UTRAN).</t>
  </si>
  <si>
    <t>Necessidade de retirada do tanque de combustível, em razão de risco de desabamento, bem como risco de explosão (considerando a eventualidade de resquício de gases inflamáveis em seu interior)</t>
  </si>
  <si>
    <t>Serviços de telefonia fixa comutada local, com LDN e LDI</t>
  </si>
  <si>
    <t>Telefonia fixa</t>
  </si>
  <si>
    <t>Necessidade de manter a comunicação de voz e dados</t>
  </si>
  <si>
    <t>Aquisição de toner e cartuchos para impressão</t>
  </si>
  <si>
    <t>Toner e Cartichos de impressora</t>
  </si>
  <si>
    <t>Mesmo tendo em consideração que a quantidade de imrpessões diminuiu sensivelmente, em decorrência da utilização de processos eletrônicos, ainda existe demanda por impressões que somente podem ser atendidas com aquisição de suprimentos de impressora</t>
  </si>
  <si>
    <t>Contratação de pessoa jurídica especializada para prestação de serviço de transporterodoviáriode cargas, mobiliários, veículos intermunicipal e interestadual desta SR/PF/AM</t>
  </si>
  <si>
    <t>Serviço de transporte de mudança intermunicipal e interestadual</t>
  </si>
  <si>
    <t>A contratação de serviços de transporte rodoviário visa atender as demandas de transporte de bens da Polícia Federal, bem como as demandas relativas ao transporte de bagagens e mobiliário dos servidores removidos para fora de seu domicílio em caráter permanente, para exercício de suas funções nas diversas unidades do órgão em todo território nacional, de acordo com o interesse da Administração.</t>
  </si>
  <si>
    <t>Contratação de serviços de agenciamento de viagens para passagens de barco/motor a jato fluviais e de transporte fluvial de cargas</t>
  </si>
  <si>
    <t>Serviços de agenciamento de passagens fluviais e de transporte fluvial de carga</t>
  </si>
  <si>
    <t>O agenciamento de passagens fluviais e de transporte de carga é essencial para os trabalhos da polícia federal realizados no Amazonas, uma vez que o acesso às diversas regiões no interior do Estado é realizado exclusivamente pelos rios, visto que são locais desprovidos de estradas e de pistas de pouso de aeronaves.</t>
  </si>
  <si>
    <t>TAHUANA ROSSETTO MARQUES</t>
  </si>
  <si>
    <t>tahuana.trm@pf.gov.br</t>
  </si>
  <si>
    <t>CANIL/DRCOR/SR/PF/AM</t>
  </si>
  <si>
    <t>Contratação de serviços terceirizados e continuados de tratador de cães em regime de dedicação exclusiva de mão de obra e fornecimento de materiais.</t>
  </si>
  <si>
    <t>Serviços  tratador de cães com fornecimento de materiais</t>
  </si>
  <si>
    <t>Necessidade de se manter em operação o canil regional, bem como acompanhamento do estado de saúde dos cães.</t>
  </si>
  <si>
    <t>Contratação de serviço Médico-Veterinário do tipo Plano de Saúde Animal, com fornecimento de material e sem dedicação exclusiva de mão-de-obra</t>
  </si>
  <si>
    <t>Serviço Médico-Veterinário do tipo Plano de Saúde Animal</t>
  </si>
  <si>
    <t>A contratação justifica-se pela necessidade de manter os cuidados e saúde  de 2 (dois) cães-policiais de faro da Unidade Operacional de Cães de Serviço da Superintendência de Polícia Federal no Estado do Amazonas</t>
  </si>
  <si>
    <t>Contratação de Serviços terceirizados e continuados de Vigilância Armada, Segurança Física e Patrimonial, com dedicação exclusiva de mão de obra</t>
  </si>
  <si>
    <t>Serviços  de Vigilância Armada</t>
  </si>
  <si>
    <t>Necessidade de preservação do patrimônio da UNião nas diversas localidades da Polícia Federal no Estado do Amazonas.</t>
  </si>
  <si>
    <t>MARCOS RONKI</t>
  </si>
  <si>
    <t>ronki.mr@pf.gov.br</t>
  </si>
  <si>
    <t>DELEMAPH/DRCOR/SR/PF/AM e COR/SR/PF/AM</t>
  </si>
  <si>
    <t>Aquisição de 26 webcams Full HD 1080p com microfone integrado  para gravação de oitivas. Modelo (https://www.amazon.com.br/microfone-privacidade-streaming-desktop-rotativo/dp/B0881KW1VP/ref=asc_df_B0881KW1VP/?tag=googleshopp00-20&amp;linkCode=df0&amp;hvadid=379720664788&amp;hvpos=&amp;hvnetw=g&amp;hvrand=9979209756134968274&amp;hvpone=&amp;hvptwo=&amp;hvqmt=&amp;hvdev=c&amp;hvdvcmdl=&amp;hvlocint=&amp;hvlocphy=1001511&amp;hvtargid=pla-908106804600&amp;th=1).</t>
  </si>
  <si>
    <t>Aquisição de webcam full HD</t>
  </si>
  <si>
    <t xml:space="preserve">Registrar os depoimentos prestados em sede policial podendo direcionar a captação de imagens para advogados e intimados ao contrário da câmera estática do ultrabook. Necessidade de gravação das oitivas realizadas, o que garante maior segurança e celeridade na colheita da prova oral. </t>
  </si>
  <si>
    <t>Artur de Brito Lemos e Laura de Castro Mourão</t>
  </si>
  <si>
    <t>83-99913-0707 e +55 92 36551504</t>
  </si>
  <si>
    <t>artur.abl@pf.gov.br e laura.lcm@pf.gov.br</t>
  </si>
  <si>
    <t>Superintendência Reg. Pol. Federal - MA</t>
  </si>
  <si>
    <t>200388 - SUPERINTENDÊNCIA REGIONAL DA POLÍCIA FEDERAL- MA</t>
  </si>
  <si>
    <t>Construção da nova Superintendência da Polícia Federal no Maranhão/MA</t>
  </si>
  <si>
    <t>Construção de edificação com área em torno de 10.000m2, dotada de moderna tecnologia, sistemas de controle e segurança orgânica, inclusive com aquisição de equipamentos e mobiliário necessários à operacionalização da unidade, além de suas atualizações decorrentes, visando propiciar uma estrutura adequada para atuação de excelência da Polícia Federal. O projeto foi feito com base nas premissas de sustentabilidade, buscando maior eficiência e redução no custo de operação e manutenção da edificação</t>
  </si>
  <si>
    <t>15XC - Construção da Superintendência da Polícia Federal no Maranhão - 30108</t>
  </si>
  <si>
    <t>0000 - Construção da Superintendência da Polícia Federal no Maranhão</t>
  </si>
  <si>
    <t>AQUISIÇÃO DE BENS DE USO PERMANENTE DA UNIDADE</t>
  </si>
  <si>
    <t>BENS DE USO PERMANENTE</t>
  </si>
  <si>
    <t>MELHORIAS NAS ATIVIDADES DA UNIDADE</t>
  </si>
  <si>
    <t>WALDAYR DE ALMEIDA DAMACENA</t>
  </si>
  <si>
    <t>98 31314567</t>
  </si>
  <si>
    <t>WALDAYR.WAD@PF.GOV.BR</t>
  </si>
  <si>
    <t>AQUISIÇÃO DE BENS DE USO COMUM</t>
  </si>
  <si>
    <t>BENS DE USO COMUM</t>
  </si>
  <si>
    <t>DESPESAS DE CUSTEIO PARA AS ATIVIDADE DA UNIDADE</t>
  </si>
  <si>
    <t>waldayr.wad@pf.gov.br</t>
  </si>
  <si>
    <t>AQUISIÇÃO DE EQUIPAMENTO DE TI</t>
  </si>
  <si>
    <t>BENS PERMANENTE</t>
  </si>
  <si>
    <t>AQUISIÇÃO DE DIVERSOS EQUIPAMENTOS DE TI, BEM COMO SUA INTAÇAÇAO, PARA A MELHORIA DAS ATIVIDADES DA UNIDADE</t>
  </si>
  <si>
    <t>WALDAYR DAMACENA</t>
  </si>
  <si>
    <t>Aquisições de Equipamento para ser utilizado na da DELECOR de forma a fornecer melhor qualidade na transmissão de informações durante briefings pré operação ou durante cursos e reuniões a distância.</t>
  </si>
  <si>
    <t>Aquisição de uma impressora e uma poltrona tipo diretor, para utilização da DRE </t>
  </si>
  <si>
    <t>Aquisição de As impressoras, scaner, e monitores em substituição as que existem nas salas que compõem o ambiente do NUCART/DRCOR/SR/PF/MA são antigas, adquiridas em 2009;</t>
  </si>
  <si>
    <t>Aquisição de equipamentos para a melhoria nas atividades de investigação da delegacia bem como no atendimento ao publico</t>
  </si>
  <si>
    <t>Contratação de serviços de engenharia no Ambito da Polícia Federal</t>
  </si>
  <si>
    <t>Contratação de serviços terceirizados para atendimento das operações policiais da DRCOR</t>
  </si>
  <si>
    <t>Superintendência Reg. Pol. Federal - PI</t>
  </si>
  <si>
    <t>200390 - SUPERINTENDÊNCIA REGIONAL DA POLÍCIA FEDERAL - PI</t>
  </si>
  <si>
    <t>Construção da Superintendência da Polícia Federal Piauí/PI</t>
  </si>
  <si>
    <t>A atual sede da SRPFPI ocupa edifício alugado o qual não atende totalmente a necessidade da unidade sendo assim necessário a construção de edificação com área em torno de 10.000 m2, dotada de moderna tecnologia, sistemas de controle e segurança orgânica, inclusive com aquisição de equipamentos e mobiliário necessários à operacionalização da unidade, além de suas atualizações decorrentes, visando propiciar uma estrutura adequada para atuação de excelência da Polícia Federal. O projeto foi feito com base nas premissas de sustentabilidade, buscando maior eficiência e redução no custo de operação e manutenção da edificação</t>
  </si>
  <si>
    <t>15WI - Construção da Superintendência Regional no Piauí-PI - 30108</t>
  </si>
  <si>
    <t>0000 - Construção da Superintendência Regional no Piauí-PI</t>
  </si>
  <si>
    <t xml:space="preserve"> Superintendência Reg. Pol. Federal - PI</t>
  </si>
  <si>
    <t>Alvos para prática de treinamento de tiro, sendo 4000 de papel silhueta realista, 1000 fogo central, 1000 tipo 4 cores e 4 alvos silhueta metálico, com suporte</t>
  </si>
  <si>
    <t>Alvos para prática de treinamento de tiro</t>
  </si>
  <si>
    <t>Necessidade de alvos para treinamento dos policiais da unidade.</t>
  </si>
  <si>
    <t>Kairon Mariel Vanderlei Nascimento</t>
  </si>
  <si>
    <t>kairon.kmvn@pf.gov.br</t>
  </si>
  <si>
    <t>Vinte (30) aparelhos de telefonia IP, com portas Ethernet de 10/100 Mbps.</t>
  </si>
  <si>
    <t>Trinta (30) aparelhos de telefonia IP, com portas Ethernet de 10/100 Mbps.</t>
  </si>
  <si>
    <t>Há uma carência de aparelhos de telefonia IP no âmbito da SR/PF/PI, que envolve a Delegacia de Parnaíba e o PEP - Rio Poty. Tal contingência impacta diretamente ampliação da rede de telefonia desta Superintendência Regional.</t>
  </si>
  <si>
    <t>Weyler Nunes Martins Lopes</t>
  </si>
  <si>
    <t>weyler.wnml@pf.gov.br</t>
  </si>
  <si>
    <t>Aquisição de materiais e equipamentos para GAT/DPF/PHB/PI - Grupo de Armamento e Tiro</t>
  </si>
  <si>
    <t>Aquisição de materiais destinada ao Grupo de Armamento e Tiro da Delegacia de Parnaíba e, assim, propiciar melhores resultados nas atividades realizadas pelo setor especializado como: cursos, treinos e manuteção de armas de fogo</t>
  </si>
  <si>
    <t>Carlos Alberto Ferreira do Nascimento</t>
  </si>
  <si>
    <t>carlosalberto.cafn@pf.gov.br</t>
  </si>
  <si>
    <t>Dezesseis (16) switchs de 48 portas (1 Gbps) e interface para fibra ótica; um (1) switch de 32 portas de interfaces de fibra; vinte e quatro (24) transceivers (GBICs)</t>
  </si>
  <si>
    <t>Aquisição de switchs,</t>
  </si>
  <si>
    <t>Alta necessidade de restruturação da infraestrutura de rede da SR/PF/PI, para prover melhorias significativas na velocidade do tráfego de dados.</t>
  </si>
  <si>
    <t>cpl.selog.srpi@pf.gov.br</t>
  </si>
  <si>
    <t>02 arcondicionados split de 12000 BTUs</t>
  </si>
  <si>
    <t>2 arcondicionados split de 12000 BTUs</t>
  </si>
  <si>
    <t>Uma das salas não conta com ar-condicionado e na outra referido aparelho está velho.</t>
  </si>
  <si>
    <t>Materiais permanentes, ar condicionado e frigobar para o SRH</t>
  </si>
  <si>
    <t>Os aparelhos utilizados na repartição estão obsoletos, demanda um grande consumo de energia.</t>
  </si>
  <si>
    <t>Leonardo Neiva Soares Viana</t>
  </si>
  <si>
    <t>Aquisição de materiais para NO/DPF/PHB/PI - Núcleo de Operações.</t>
  </si>
  <si>
    <t>Aquisição de materiais destinada ao Núcleo de Operações da Delegacia de Parnaíba e, assim, propiciar melhores resultados nas atividades realizadas pelo setor especializado como: operações e fiscalizações.</t>
  </si>
  <si>
    <t>Aquisição de bens, equipamentos e utensílios de interesse da COR/SR/PF/PI.</t>
  </si>
  <si>
    <t>Aquisição de bens, equipamentos e utensílios de interesse da COR/SR/PF/PI para melhor estruturação do setor e bom desempenho de suas atribuições.</t>
  </si>
  <si>
    <t>Jose Olegario Pereira Nunes</t>
  </si>
  <si>
    <t>Cinco (5) impressoras laser policromáticas.</t>
  </si>
  <si>
    <t>Há carência de impressoras policromáticas para impressões que requerem imagens em cores em alguns setores da Superintendência Regional de Polícia Federal no Piauí.</t>
  </si>
  <si>
    <t>Cofre para armamento arrecadado para a Campanha do Desarmamento neste setor.</t>
  </si>
  <si>
    <t>O setor recebe constantemente armamento encaminhando para entrega na campanha do desarmamento, bem como em outras situações como armamento arrecadado por causa de vencimento do registro. Atualmente o cofre utilizado para a guarda deste material é dividido com a DELESP/PI, assim, a aquisição de cofre novo se mostra vantajosa tanto por permitir guardar mais material quanto para facilitar a organização</t>
  </si>
  <si>
    <t>Murilo Matos Moura</t>
  </si>
  <si>
    <t>aquisição de solução para consulta de informações cadastrais (Confirme Online, Histórico de Crédito e Óbito Nacional), com dados atualizados de telefone, e-mail, parentes, vínculos trabalhistas,etc</t>
  </si>
  <si>
    <t>aquisição de solução para consulta de informações cadastrais</t>
  </si>
  <si>
    <t>A atividade de Polícia Judiciária requer constante análise e consulta de dados e, atualmente, os bancos de dados disponíveis não possuem todas as informações necessárias ao bom cumprimento das diligências. Assim, tal solicitação se sustenta no fato de que no âmbito da das operações da DELEPREV existe grande quantidade de investigados. Portanto, é de grande importância a utilização do serviço de confirmação online de dados cadastrais da base de dados para a execução das demandas dos núcleos de operações e análise, além do cartório para localização e intimação de pessoas.</t>
  </si>
  <si>
    <t>Aquisição de 01 frigobar</t>
  </si>
  <si>
    <t>Para refrigerar alimentos e bebidas.</t>
  </si>
  <si>
    <t>Aquisição de aparelhos de ar condicionado (30 de 18000 btus, 1 de 30.000 btus, 8 de 24.000 btus, 3 de 36000 btus)</t>
  </si>
  <si>
    <t>Aquisição de aparelhos de ar condicionado</t>
  </si>
  <si>
    <t>Substituição dos aparelhos antigos com alto consumo de energia elétrica em vista do Programa de Eficiência Eneregética</t>
  </si>
  <si>
    <t>Miraneide Goncalves dos Santos Veras</t>
  </si>
  <si>
    <t>Impressora jato de tinta em formato A3 de mesa, 220 v</t>
  </si>
  <si>
    <t>Utilização nas impressões dos modelos de processos e cronogramas produzidos pela UGE</t>
  </si>
  <si>
    <t>Dois (2) links dedicados, um com velocidade igual ou superior a 300 Mbps, e outro com velocidade igual ou superior a 100 Mbps</t>
  </si>
  <si>
    <t>Contratação de links dedicados</t>
  </si>
  <si>
    <t>Grande importância da disponibilização do serviço a ser contratado para provimento de acesso à Internet, tendo em vista que as atividades institucionais necessitam deste serviço para que possam ser executadas.</t>
  </si>
  <si>
    <t>Contratação de serviços gerais para DPF/PHB/PI - Delegacia de Polícia Federal em Parnaíba/PI</t>
  </si>
  <si>
    <t>As contratações pleiteadas neste sistema de planejamento se faz necessária pelo aumento da demanda de serviços e a carência de novos servidores administrativos na Polícia Federal e, portando, essencial para dar continuidade às atividades prestadas por esta delegacia de polícia federal.</t>
  </si>
  <si>
    <t>MATERIAIS DE CONSUMO E PERMANENTE NECESSÁRIOS ÀS ATIVIDADES DESTA SR/PF/PI</t>
  </si>
  <si>
    <t>Aquisição se faz em função da necessidade das Unidades em abastecer com água potável, apropriada para consumo, os bebedouros existentes em suas sedes, assim como materiais de consumo para atendimento ao público interno (servidores e prestadores de serviços) e público externo. A impressora se faz necessária, no sentindo de melhorar e agilizar o serviço</t>
  </si>
  <si>
    <t>Ivonete Sales</t>
  </si>
  <si>
    <t>Aquisição de bens, equipamentos e utensílios de interesse da DELEFAZ/DRCOR/SR/PF/PI</t>
  </si>
  <si>
    <t>Aquisição de bens, equipamentos e utensílios de interesse da DELEFAZ/DRCOR/SR/PF/PI para melhor estruturação do setor e bom desempenho de suas atribuições.</t>
  </si>
  <si>
    <t>Alexandre Pereira de Macedo Uchoa</t>
  </si>
  <si>
    <t>alexandre.apmu@pf.gov.br</t>
  </si>
  <si>
    <t>Aquisição de materiais e equipamentos para o NPA -PHB.</t>
  </si>
  <si>
    <t>Aquisição de materiais destinada ao Núcleo de Polícia Administrativa da Delegacia de Parnaíba e, assim, propiciar melhores resultados nas atividades realizadas pelo setor especializado como: atendimento ao público e vistória/ fiscalização.</t>
  </si>
  <si>
    <t>Aquisição de materiais para GPRED/DPF/PHB/PI - Grupo de Prevenção ao Uso Indevido de Drogas</t>
  </si>
  <si>
    <t>Aquisição de materiais destinada ao Grupo de Prevenção ao Uso Indevido de Droga da Delegacia de Parnaíba e, assim, propiciar melhores resultados nas atividades realizadas pelo setor especializado como: operações e fiscalizações</t>
  </si>
  <si>
    <t>Aquisição de materiais para UID/DPF/PHB/PI - Unidade de Identificação</t>
  </si>
  <si>
    <t>Aquisição de materiais destinada à Unidade de Identificação da Delegacia de Parnaíba e, assim, propiciar melhores resultados nas atividades realizadas pelo setor especializado como: operações, fiscalizações e atividades de polícia administrativa.</t>
  </si>
  <si>
    <t>Aquisição de materiais para GEPOM/DPF/PF/PI Grupo especial de ´policia marítima - Compra de materiais para fiscalizações e operações da polícia marítima desta Delegacia.</t>
  </si>
  <si>
    <t>Aquisição de materiais de consumo para GEPOM/DPF/PF/PI</t>
  </si>
  <si>
    <t>Aquisição de materiais de consumo destinada ao Grupo Especial de Polícia Marítima da Delegacia de Parnaíba e, assim, propiciar melhores resultados nas atividades realizadas pelo setor especializado como: operações e fiscalizações.</t>
  </si>
  <si>
    <t>02 MESAS (ESTAÇÕES DE TRABALHO)</t>
  </si>
  <si>
    <t>2 MESAS (ESTAÇÕES DE TRABALHO)</t>
  </si>
  <si>
    <t>Os móveis já estão bastante gastos e com marcas de uso.</t>
  </si>
  <si>
    <t>Renovação do mobiliário, tendo em vista estar velho e com marcas de uso.</t>
  </si>
  <si>
    <t>Mobiliários no padrão PF, mesas, gaveteiros, armários alto e cadeira interlocutor</t>
  </si>
  <si>
    <t>Garantir a padronização de mobiliários na SR/PF/PI,  por substituição de móveis mais antigos pelo tempo de vida útil ou pela necessidade de acréscimo, em função do aumento do número de servidores.</t>
  </si>
  <si>
    <t>Materiais de escritório (Mobiliário e equipamentos)</t>
  </si>
  <si>
    <t>Os policiais lotados no SETOR requisitante trabalham por longas horas sentados, motivo pelo qual cadeiras ergonômicas e confortáveis são essenciais para evitar problemas de saúde ocupacionais. Também há necessidade de armários e Da mesma forma, há necessidade de equipar uma sala de reuniões que hoje está pouco equipada (uma TV e oito cadeiras</t>
  </si>
  <si>
    <t>Milena Soares de Sousa Caland</t>
  </si>
  <si>
    <t>milena.mss@pf.gov.br</t>
  </si>
  <si>
    <t>Quatro (4) monitores de vídeo com tela de 41' ou superior</t>
  </si>
  <si>
    <t>Necessidade de monitores de vídeo para utilização em sistemas de vigilância, gerenciamento de atendimento e monitoramento de recursos de TIC no âmbito do NTI/SR/PF/PI.</t>
  </si>
  <si>
    <t>Três (3) monitores touch screen</t>
  </si>
  <si>
    <t>Há necessidade de monitores sensíveis ao toque para que sejam utilizados durante o processo de concessão de senhas para atendimento nas unidades de atendimento ao público no PEP Rio Poty e Delegacia de Parnaíba.</t>
  </si>
  <si>
    <t>Serviço gráfico - Aquisição de material publicitário para estimular participação na pesquisa de satisfação e apresentar informações sobre os serviços prestados</t>
  </si>
  <si>
    <t>Serviço gráfico - Aquisição de material publicitário</t>
  </si>
  <si>
    <t>Trata-se de material para divulgação de serviços e orientações como também de estímulo a participação em pesquisa de satisfação</t>
  </si>
  <si>
    <t>Eduardo Mesquita da Silva</t>
  </si>
  <si>
    <t>Posto de VIGILÂNCIA ARMADA DIURNO E NOTURNO, segunda a domingo, de 12x36 horas. 1 POSTO DURNO E 2 POSTOS NOTURNOS - DPF/PHB/PI</t>
  </si>
  <si>
    <t>Posto de VIGILÂNCIA ARMADA DIURNO E NOTURNO, segunda a domingo, de 12x36 horas.</t>
  </si>
  <si>
    <t xml:space="preserve">Garantir a segurança e vigilância patrimonial dos servidores, prestadores de serviços, terceirizados, público em geral, bens móveis e imóveis, assegurando, assim, a incolumidade física das pessoas e a integridade do patrimônio público.  A vigilância patrimonial é uma atividade meio da Administração, um serviço contínuo exercido por empresa especializada, devidamente autorizada, o qual busca garantir a incolumidade física das pessoas e a integridade do patrimônio local.
 </t>
  </si>
  <si>
    <t>MIRANEIDE GONÇALVES DOS SANTOS VERAS</t>
  </si>
  <si>
    <t>Posto de VIGILÂNCIA ARMADA DIURNO E NOTURNO, segunda a domingo, de 12x36 horas. 1 POSTO DURNO E 2 POSTOS NOTURNOS - SEDE/SR/PF/PI</t>
  </si>
  <si>
    <t>Posto de VIGILÂNCIA ARMADA DIURNO E NOTURNO, segunda a domingo, de 12x36 horas, SEDE/SR/PF/PI</t>
  </si>
  <si>
    <t>Serviços de gestão da frota com gerenciamento de manutenção preventiva e corretiva de veículos e embarcações com fornecimento de peças, componentes, acessórios, extintores e outros materiais.</t>
  </si>
  <si>
    <t>Serviços de gestão da frota da SR/PF/PI</t>
  </si>
  <si>
    <t>Necessidade de contratar os serviços de gestão  da frota visando manter os veículos e embarcações em condições próprias para a execução das atividades meio e fim nas respectivas unidades.</t>
  </si>
  <si>
    <t>Serviços de Secretariado - Nível Médio (CBO: 3515-05)</t>
  </si>
  <si>
    <t>Serviços de Secretariado - Nível Médio</t>
  </si>
  <si>
    <t>O quadro de servidores administrativos lotados no Setor de Administração e Logística se encontra extremamente reduzido acarretando sobrecarga aos  servidores disponíveis, em especial aqueles com cargo de chefia que precisam realizar atividades próprias de secretariado deixando em segundo plano atividades de planejamento e acompanhamento.</t>
  </si>
  <si>
    <t>Sacos de ráfia para armazenamento de material apreendido. SETEC-SR-PF-PI</t>
  </si>
  <si>
    <t>Necessidade  utilizado para armazenamento de material apreendido.</t>
  </si>
  <si>
    <t>FRANCISCO GESARIO DA SILVA BEZERRA JUNIO</t>
  </si>
  <si>
    <t>Materiais que serão utilizados em Perícias de várias áreas, dentre as quais, Veículos, Meio Ambiente e Engenharia. SETEC-SR-PF-PI</t>
  </si>
  <si>
    <t>Materiais de consumo para perícias de Informática.</t>
  </si>
  <si>
    <t>Os materiais indicados são utilizados em perícias de Informática, responsáveis por cerca de 30% do total de perícias realizadas no SETEC/PI.</t>
  </si>
  <si>
    <t>Equipamento de rede de TIC - Local e Remota (Chaveador)</t>
  </si>
  <si>
    <t>Há necessidade de substituição do equipamento KVM em utilização para acessar máquinas servidoras no âmbito do NTI/SR/PF/PI.</t>
  </si>
  <si>
    <t>Contratação dos Serviços de Service Desk e Suporte à Infraestrutura de Tecnologia da Informação e Comunicação, para atender as atividades desenvolvidas na SR/PF/PI e DPF/PHB/PI.</t>
  </si>
  <si>
    <t>Serviços de Service Desk e Suporte à Infraestrutura de Tecnologia da Informação e Comunicação</t>
  </si>
  <si>
    <t>A SR/PF/PI não dispõe de servidores em quantidade suficiente para atendimento das atribuições precípuas do Núcleo de Tecnologia da Informação, necessitando recorrer à execução indireta, mediante contrato, para execução dos serviços operacionais de TIC.  A execução indireta destes serviços está amparada na legislação específica, citando a autorização direta consubstanciada nos termos do Decreto nº 9.507 de 21 de setembro de 2018.</t>
  </si>
  <si>
    <t>Superintendência Reg. Pol. Federal - RN</t>
  </si>
  <si>
    <t>200394 - SUPERINTENDÊNCIA REGIONAL DA POLÍCIA FEDERAL- RN</t>
  </si>
  <si>
    <t>Eletrônicos, eletrodomésticos e mobiliário</t>
  </si>
  <si>
    <t>- 2 (dois) televisores de 55 polegadas; - 4 (quatro) frigobares; - 1 (uma) Cadeira de Escritório</t>
  </si>
  <si>
    <t>A necessidade de aquisição dos televisores para a Corregedoria e  Núcleo de Correições , em linha gerais, dá-se devido ao aumento do uso de ferramentas virtuais de acompanhamento, análise de projetos, estatísticas e metas gerenciais bem como a  necessidade de exposição das mesmas por meio das Smart TVs. Além disto, acrescenta-se que com a pandemia, a maioria das reuniões têm ocorrido pela via remota, virtual, onde se torna necessário dispor de equipamento para realização de videoconferências. Atualmente, não há aparelhos de televisão em nenhum dos setores citados.
Já a aquisição de frigobares, para a  Corregedoria , Núcleo de Disciplina e  Núcleo de Correições, justifica-se devido à necessidade de adequar o ambiente onde os servidores guardam alimentos perecíveis de forma a oferecer condições adequadas de temperatura para evitar sua contaminação por microorganismos. Além disso há apenas um frigobar antigo para atender a demanda dos setores citados.
Por fim, a aquisição de uma cadeira, para a corregedoria, dá-se devido ao desgaste natural ou por eventual dano durante o uso, uma vez que a mais de 5 (cinco) anos, uma das cadeiras não é trocada.</t>
  </si>
  <si>
    <t>2023-06-23 00:00:00</t>
  </si>
  <si>
    <t>JULIANA PATRÍCIA DA SILVA</t>
  </si>
  <si>
    <t>cor.srrn@pf.gov.br</t>
  </si>
  <si>
    <t>Aquisição de mobiliário para dotar setores e delegacias da SRRN</t>
  </si>
  <si>
    <t>Necessidade aquisição de mobiliários e eletrodomésticos para os novos policiais que chegam removidos e mobiliar novas salas criadas na SR/RN e no Posto Avançado de Caicó.
Guarda de material apreendido durante os flagrantes; O ARMÁRIO SERVE COMO LOCAL PARA GUARDA SEGURA E INDIVIDUALIZADA DOS PERTENCES PESSOAIS DE CADA SERVIDOR (ROUPAS OPERACIONAIS, EQUIPAMENTOS OSTENSIVOS ETC.)</t>
  </si>
  <si>
    <t>ALEXANDRE SALGADO JUNQUEIRA</t>
  </si>
  <si>
    <t>84 3204-5509</t>
  </si>
  <si>
    <t>junqueira.asj@dpf.gov.br</t>
  </si>
  <si>
    <t>Aquisição de câmeras cinematográficas para delegacias desta regional</t>
  </si>
  <si>
    <t>Câmeras cinematográficas</t>
  </si>
  <si>
    <t>Necessidade de aquisição de equipamentos de trabalho.</t>
  </si>
  <si>
    <t>Aquisição de Câmeras fotográficas para atender demanda das delegacia da SR/PF/RN</t>
  </si>
  <si>
    <t>Aquisição de câmeras fotográficas</t>
  </si>
  <si>
    <t>Necessidade de melhoria dos equipamentos de trabalho de natureza investigativa.</t>
  </si>
  <si>
    <t>Aquisição de ar condicionado para a sala de oitivas.</t>
  </si>
  <si>
    <t>aquisição de ar condicionado</t>
  </si>
  <si>
    <t>Necessidade de manutenção das condições de trabalho quando o sistema de refrigeração não está funcionando nos finais de semana.</t>
  </si>
  <si>
    <t>84 99703-7611</t>
  </si>
  <si>
    <t>Aquisição de refrigeradores tipo frigobar</t>
  </si>
  <si>
    <t>Aquisição de frigobar</t>
  </si>
  <si>
    <t>NECESSIDADE DE ADEQUAR O AMBIENTE ONDE OS SERVIDORES GUARDAM ALIMENTOS PERECÍVEIS DE FORMA A OFERECER CONDIÇÕES ADEQUADAS DE TEMPERATURA PARA EVITAR SUA CONTAMINAÇÃO POR MICROORGANISMOS.</t>
  </si>
  <si>
    <t>Materiais de consumo de TI tais como conectores de rede, teclados, mouse, Webcams, HDs, Memórias, placas, etc... Materiais permanentes como impressoras e Switchs.</t>
  </si>
  <si>
    <t>Suprimento de informática: Filtros e redes</t>
  </si>
  <si>
    <t>Suprir demandas de diversos materiais que já se esgotaram, ou estão obsoletos, ou encontram-se em estado inservível ou antieconômico, bem como adequar e melhorar a tecnologia de nossos equipamentos, dessa forma acompanhando a evolução tecnológica e modernizando a área de TI da Polícia Federal no âmbito do RN.</t>
  </si>
  <si>
    <t>Aquisição de equipamentos discretos para uso nos setores operacionais</t>
  </si>
  <si>
    <t>equipamentos criptológicos e componentes</t>
  </si>
  <si>
    <t>Necessidade de melhorar os equipamentos de trabalho campo</t>
  </si>
  <si>
    <t>84 3204-5510</t>
  </si>
  <si>
    <t>Aquisição de cartuchos de arma de fogo para reposição</t>
  </si>
  <si>
    <t>Necessidade de melhorar os equipamentos de trabalho campo.</t>
  </si>
  <si>
    <t>Aquisição de equipamentos para gravação e reprodução de vídeo</t>
  </si>
  <si>
    <t>Aquisição de suprimentos de TI - Filtros e redes</t>
  </si>
  <si>
    <t>Aquisição de Filtros e Redes</t>
  </si>
  <si>
    <t>Aquisição de fones, microfones, alto-falantes e conectores de rede</t>
  </si>
  <si>
    <t>Aquisição de fones, microfones,  alto-falantes e conectores de rede</t>
  </si>
  <si>
    <t>Aquisição de instrumentos óticos, equipamentos de teste, componentes e acessórios.</t>
  </si>
  <si>
    <t>Aquisição de escalas e balanças</t>
  </si>
  <si>
    <t>Instrumentos combinados diversos</t>
  </si>
  <si>
    <t>Aquisição de mobiliários e eletrodomésticos diversos</t>
  </si>
  <si>
    <t>Necessidade aquisição de mobiliários e eletrodomésticos para os novos policiais que chegam removidos e mobiliar novas salas criadas na SR/RN e no Posto Avançado de Caicó.</t>
  </si>
  <si>
    <t>Aquisição de mobiliário para escritório</t>
  </si>
  <si>
    <t>Suprir demandas de diversos materiais que já se esgotaram, ou estão obsoletos, ou encontram-se em estado inservível ou antieconômico.</t>
  </si>
  <si>
    <t>Aquisição de armários e estantes</t>
  </si>
  <si>
    <t>0001 - Prevenção e Repressão a Crimes Praticados contra Bens, Serviços e Interesses da União - Eixo Polícia Administrativa</t>
  </si>
  <si>
    <t>Aquisição de utensílios comerciais e domésticos diversos</t>
  </si>
  <si>
    <t>Aquisição de Equipamentos para cozinhar, assar e servir alimentos.</t>
  </si>
  <si>
    <t>Aquisição de Equipamentos e aparelhos de cozinha.</t>
  </si>
  <si>
    <t>Aquisição de máquinas diversas para escritório</t>
  </si>
  <si>
    <t>Aquisição de : Fonógrafos, rádios e televisores do tipo doméstico</t>
  </si>
  <si>
    <t>Aquisição de televisores</t>
  </si>
  <si>
    <t>Suprir demandas de diversos materiais que já se esgotaram, ou estão obsoletos, ou encontram-se em estado inservível ou antieconômico. Melhorar a apresentação das reuniões, no caso das TVs;</t>
  </si>
  <si>
    <t>Aquisição de equipamentos de armazenamento de dados.</t>
  </si>
  <si>
    <t>Aquisição de equipamentos de rede de TIC, local e remota.</t>
  </si>
  <si>
    <t>Aquisição de peças e acessórios para computadores</t>
  </si>
  <si>
    <t>Serviços Auxiliares</t>
  </si>
  <si>
    <t>Contratação de empresa especializada no serviço de carregamento, visando a movimentações de carga, descarga, armazenagem, realocação, descarte, incremento de materiais, bens móveis patrimoniais.</t>
  </si>
  <si>
    <t>A SR/PF/RN possui uma gama de serviços de movimentação de materiais e bens, em todas as suas delegacias, setores, núcleos e unidades, em especial o NÚCLEO DE MATERIAL – NUMAT/SELOG/SR/PF/RN, bem como, cargas apreendidas nas operações policiais. Na maioria das vezes os próprios servidores ou os prestadores de serviço da empresa de limpeza e manutenção executam tais serviços, colocando em risco para eventuais acidentes não amparados pela legislação ou contrato.</t>
  </si>
  <si>
    <t>Alimentos</t>
  </si>
  <si>
    <t>Aquisição de gêneros alimentícios diversos, para atender às necessidades da Superintendência Regional da Polícia Federal no Estado do Rio Grande do Norte e suas Unidades Descentralizadas.</t>
  </si>
  <si>
    <t>A aquisição de gêneros alimentícios, tem por objetivo suprir os diversos setores desta Regional e suas Descentralizada, bem como do serviço administrativo, visando a não solução de continuidade, sob pena de desabastecimento.</t>
  </si>
  <si>
    <t>Material de consumo</t>
  </si>
  <si>
    <t>Aquisição de materiais de consumo diversos, para atender às necessidades da Superintendência Regional da Polícia Federal no Estado do Rio Grande do Norte e suas Unidades Descentralizadas.</t>
  </si>
  <si>
    <t>A aquisição dos materiais de consumo, tem por objetivo suprir os diversos setores desta Regional e suas Descentralizada de materiais necessários à operacionalização de trabalhos de natureza policial, bem como do serviço administrativo, que não podem sofrer solução de continuidade, sob pena de considerável prejuízo.</t>
  </si>
  <si>
    <t>Mobiliário</t>
  </si>
  <si>
    <t>Aquisição de materiais permanentes do tipo mobiliário para atender às necessidades da SR/PF/RN.</t>
  </si>
  <si>
    <t>A aquisição desses materiais permanentes deverá suprir uma necessidade da SR/PF/RN que substituir móveis que estão obsoletos, melhoria da realização dos trabalhos ordinários dos servidores além da necessidade de atender a padronização estabelecida na Portaria 13.056 - 2020 - DG/PF.</t>
  </si>
  <si>
    <t>Superintendência Reg. Pol. Federal - PB</t>
  </si>
  <si>
    <t>200396 - SUPERINTENDÊNCIA REGIONAL DA POLÍCIA FEDERAL- PB</t>
  </si>
  <si>
    <t>Aquisição de bens permanentes diversos para atender demanda da SR/PF/PB e Descentralizadas</t>
  </si>
  <si>
    <t>Faz-se necessária a aquisição de diversos bens para compor adequadamente as instalações da recém-inaugurada  sede da Superintendência Regional da Polícia Federal na Paraíba e suas Descentralizadas (DPF/CGE/PB e DPF/PAT/PB), de forma a equipar os diversos setores que compõem sua estrutura organizacional.
Os elementos técnicos exigidos são os mínimos necessários para assegurar que a aquisição se dê de forma satisfatória, com as mínimas condições técnicas e de qualidade exigidas, assegurando o gasto racional dos recursos públicos.</t>
  </si>
  <si>
    <t>TATYANA GUERRA MAIA VALENÇA</t>
  </si>
  <si>
    <t>83 35658810</t>
  </si>
  <si>
    <t>selog.srpb@pf.gov.br</t>
  </si>
  <si>
    <t>Aquisição de material de consumo (escritório, papelaria, elétrico, proteção, etc.) para compor almoxarifado da SR/PF/PB</t>
  </si>
  <si>
    <t>Aquisição de material de consumo para compor almoxarifado da SR/PF/PB</t>
  </si>
  <si>
    <t>Para as atividades rotineiras, tanto da área meio quanto da área fim, realizadas no âmbito da SR/PF/PB e de suas Descentralizadas (DPF/CGE/PB E DPF/PAT/PB), faz-se necessário o uso de materiais de consumo diversos, de categorias como expediente, papelaria, acondicionamento e embalagem, elétricos e eletrônicos, EPI's, e outros.
Tais materiais são indispensáveis para a realização das atividades supracitadas, e devem compor o estoque do almoxarifado regional, para que em situações emergenciais, exista a imediata reposição, não interferindo assim no bom andamento das atividades</t>
  </si>
  <si>
    <t>Aquisição de material de TIC (tonners, discos rígidos portáteis e suprimentos em geral) para compor almoxarifado da SR/PF/PB</t>
  </si>
  <si>
    <t>Aquisição de material de TIC para compor almoxarifado da SR/PF/PB</t>
  </si>
  <si>
    <t>Para as atividades rotineiras, tanto da área meio quanto da área fim, realizadas no âmbito da SR/PF/PB e de suas Descentralizadas (DPF/CGE/PB E DPF/PAT/PB), faz-se necessário o uso de materiais de TIC diversos, como tonners para impressoras, discos rígidos portáteis e outros suprimentos.
Tais materiais são indispensáveis para a realização das atividades supracitadas, e devem compor o estoque do almoxarifado regional, para que em situações emergenciais, exista a imediata reposição, não interferindo assim no bom andamento das atividades.</t>
  </si>
  <si>
    <t>Contratação de serviços de manutenção preventiva e corretiva de equipamentos de academia de ginástica abrangendo o fornecimento de materiais, os custos de mão de obra, de deslocamentos e de peças.</t>
  </si>
  <si>
    <t>Contratação de serviços de manutenção  de academia de ginástica</t>
  </si>
  <si>
    <t>A contratação é necessária para garantir a funcionalidade e manter em condições adequadas de uso os equipamentos da academia da Superintendência Regional de Polícia Federal da Paraíba, visto que a falta de acompanhamento, sem as devidas intervenções necessárias, por equipe técnica devidamente treinada e qualificada, poderá comprometer a vida útil dos equipamentos e ocasionar risco de acidentes aos usuários.</t>
  </si>
  <si>
    <t>Aquisição de água mineral para atender demanda da SR/PF/PB</t>
  </si>
  <si>
    <t>Trata-se da aquisição de água mineral,  para uso e emprego na Superintendência Regional de Polícia Federal no Estado da Paraíba (SR/PF/PB) em João Pessoa/PB, na Delegacia de Polícia Federal em Campina Grande/PB (DPF/CGE/PB) e na Delegacia de Polícia Federal em Patos/PB (DPF/PAT/PB), durante o exercício de 2023, para fins de manutenção das condições mínimas de trabalho no âmbito da SR/PF/PB  e atendimento de necessidade humana básica, que é o consumo de água potável.
A compra dos materiais acima atenderá a necessidade dos diversos setores da Polícia Federal na Paraíba, sob pena de considerável prejuízo, bem como ser necessário ao bem estar e manutenção da saúde dos servidores das unidades da PF na Paraíba e ofertados aos visitantes, clientes e autoridades, proporcionando às pessoas que buscam os serviços da Policia Federal um atendimento cortês e de qualidade.</t>
  </si>
  <si>
    <t>Aquisição de gêneros alimentícios (café, açúcar, adoçante) para atender demanda da SR/PF/PB</t>
  </si>
  <si>
    <t>Trata-se da aquisição de café em grãos, açúcar e adoçante para uso e emprego na Superintendência Regional de Polícia Federal no Estado da Paraíba (SR/PF/PB) em João Pessoa/PB, na Delegacia de Polícia Federal em Campina Grande/PB (DPF/CGE/PB) e na Delegacia de Polícia Federal em Patos/PB (DPF/PAT/PB), durante o exercício de 2023, para fins de manutenção das condições mínimas de trabalho no âmbito da SR/PF/PB.
A compra dos materiais acima atenderá a necessidade dos diversos setores da Polícia Federal na Paraíba, sob pena de considerável prejuízo, bem como ser necessário ao bem estar e manutenção da saúde dos servidores das unidades da PF na Paraíba e ofertados aos visitantes, clientes e autoridades, proporcionando às pessoas que buscam os serviços da Policia Federal um atendimento cortês e de qualidade.</t>
  </si>
  <si>
    <t>Contratação de serviço de dedetização para atender demanda da SR/PF/PB e Descentralizadas</t>
  </si>
  <si>
    <t>Considerando a necessidade do controle de pragas e vetores urbanos dentro da SR/PF/PB e Unidades Decentralizadas (DPF/CGE/PB e DPF/PAT/PB);
Considerando a necessidade de se manter continuamente as dependências em boas condições sanitárias, com o combate a ratos e insetos, sobretudo, formigas, cupins, baratas e escorpiões, evitando a proliferação dos mesmos;
Considerando que há a necessidade de combater as pragas e insetos nas áreas abertas, como os cupinzeiros e formigueiros,  e locais onde há circulação de pessoas fora da área administrativa , rede de esgoto e captação de águas pluviais.
Se justifica a contratação do serviço de dedetização, para manter as condições higiênico-sanitárias das localidades anteriormente citadas.</t>
  </si>
  <si>
    <t>Contratação de serviço de carregadores para atender demanda da SR/PF/PB</t>
  </si>
  <si>
    <t>A Superintendência Regional da Polícia Federal na Paraíba, não dispõe, em seu quadro de pessoal, de recursos humanos para o atendimento dos serviços de carregadores.
Assim sendo, para preenchimento da lacuna e atendimento da demanda instalada, torna-se necessária a terceirização dos referidos serviços.
Os serviços pretendidos são necessários e imprescindíveis ao funcionamento da SR/PF/PB, bem como que tais serviços não possuem correlação com as atribuições dos cargos previstos no quadro de pessoal próprio.</t>
  </si>
  <si>
    <t>Contratação de serviço de chaveiro para atender demanda da SR/PF/PB</t>
  </si>
  <si>
    <t>Considerando que a SR/PF/PB não possui contrato do serviço de chaveiro vigente;
Considerando que o serviço de chaveiro é necessário para eventuais necessidades como fazer cópias de chaves, abrir portas, armários, gaveteiros, etc.;
Considerando que a demanda por cópias de chaves aumentou devido ao constante aumento do efetivo nesta SR/PF/PB e a instalação de novas salas.</t>
  </si>
  <si>
    <t>Serviços para realização de exames médicos periódicos com o objetivo de preservação e atenção à saúde dos servidores da Polícia Federal na Paraíba.</t>
  </si>
  <si>
    <t>Serviços para realização de exames médicos periódicos</t>
  </si>
  <si>
    <t>Necessidade de acompanhar a saúde do servidor.</t>
  </si>
  <si>
    <t>2023-09-22 00:00:00</t>
  </si>
  <si>
    <t>Trata-se de Itens para aquisição pela DPF/CGE/PB para que haja uma melhora na atividade administrativa e na boa execução da atividade fim.</t>
  </si>
  <si>
    <t>Aquisição pela DPF/CGE/PB para que haja uma melhora na atividade administrativa</t>
  </si>
  <si>
    <t>São materiais que não impactam a continuidade imediata do trabalho desenvolvidos por esta unidade policial. Não obstante, tratam-se de materiais de consumo e permanentes que podem potencializar a estrutura administrativa, refletindo nos resultados operacionais.</t>
  </si>
  <si>
    <t>CARLOS FELIPE MACIEL COSTA</t>
  </si>
  <si>
    <t>83 33329250</t>
  </si>
  <si>
    <t>dpf.cge.pb@pf.gov.br</t>
  </si>
  <si>
    <t>Detector seletivo (FPD e NPD) para aparelho de cromatografia gasosa/espectrômetro de massas já existente no laboratório de química forense. Trata-se de acessório a equipamento já existente.</t>
  </si>
  <si>
    <t>Detector seletivo (FPD e NPD) para aparelho de cromatografia gasosa/espectrômetro de massas</t>
  </si>
  <si>
    <t>O laboratório de química forense do SETEC/SR/PF/PB dispõe de dois equipamentos de cromatografia gasosa acoplada à espectrometria de massas. Eles são utilizados para as análises de produtos sob investigação criminal como drogas, produtos farmacêuticos e outras substâncias químicas apreendidas.
Em 2019 iniciou-se o processo de regionalização do laboratório desta unidade que se deu com a fusão da unidade de química forense do SETEC/SR/PF/RN. Além desse processo de regionalização, está em andamento a especialização para permitir a análise e identificação química de pesticidas e produtos perigosos similares. Para tal fim faz-se necessária a aquisição de detectores específicos que permitirão a identificação deste grupo de substâncias (pesticidas), uma vez que a atual configuração dos equipamentos existentes não permite tal objetivo.
Os detectores que serão adquiridos são identificados pelas siglas, em inglês, FPD (flame photometric detector - detector fotométrico por chama) e NPD (nitrogen - phosphorous detector - detector de nitrogênio e fósforo). Estes itens permitem um aumento significativo na sensibilidade e detecção de substâncias que possuam em sua estrutura química átomos de nitrogênio, fósforo e enxofre que são comumente encontrados em pesticidas.
A não aquisição destes itens impedirá o processo de especialização do laboratório de química forense na área de identificação de pesticidas, criando dificuldade na caracterização de crimes ambientais e correlatos.
Faz-se necessário esclarecer que os detectores são acessórios a serem instalados em um equipamento proprietário já existente. Desse modo, o tipo de processo a ser instruído deve ser o de inexigibilidade de licitação uma vez que a única empresa capaz de fornecer tal acessório é a proprietária do equipamento disponível no SETEC/PB.
O valor estimado da aquisição (R$ 400.000,00) (quatrocentos mil reais) corresponde a cerca de 20% do preço do equipamento no qual serão instalados os novos detectores.</t>
  </si>
  <si>
    <t>JOSE ALYSSON DEHON MORAES MEDEIROS</t>
  </si>
  <si>
    <t>83 35658700</t>
  </si>
  <si>
    <t>setec.srpb@pf.gov.br</t>
  </si>
  <si>
    <t>Sistema de ultrapurificação de água, tipo MilliQ, para uso do laboratório de química forense.</t>
  </si>
  <si>
    <t>A preparação de amostras químicas para análise do laboratório de química forense do SETEC/SR/PF/PB exige solventes, neste caso água, de qualidade ultrapura. Isso previne a possibilidade de contaminação das amostras e a produção de resultados não confiáveis.
A existência de um sistema de ultrapurificação de água é condição básica necessária para garantir a qualidade do trabalho produzido pelo laboratório.</t>
  </si>
  <si>
    <t>Kit para análise de pesticidas. Esse kit permite a coleta, preparação e pré-análise de amostras ambientais suspeitas de conterem pesticidas.</t>
  </si>
  <si>
    <t>Kit para análise de pesticidas</t>
  </si>
  <si>
    <t>O laboratório de química forense do SETEC/SR/PF/PB dispõe de dois equipamentos de cromatografia gasosa acoplada à espectrometria de massas. Eles são utilizados para as análises de produtos sob investigação criminal como drogas, produtos farmacêuticos e outras substâncias químicas apreendidas.
Em 2019 iniciou-se o processo de regionalização do laboratório desta unidade que se deu com a fusão da unidade de química forense do SETEC/SR/PF/RN. Além desse processo de regionalização, está em andamento a especialização para permitir a análise e identificação química de pesticidas e produtos perigosos similares. Para tal fim faz-se necessária a aquisição de kits e acessórios de amostragem que permitam coletar, preservar e preparar as amostras ambientais antes da análise química.
A não aquisição destes itens impedirá o processo de especialização do laboratório de química forense na área de identificação de pesticidas, criando dificuldade na caracterização de crimes ambientais e correlatos.</t>
  </si>
  <si>
    <t>Aquisição de câmeras OCR para atender demanda da DRCOR/SR/PF/PB.</t>
  </si>
  <si>
    <t>Com intuito de melhorar a produção de provas e inteligência no âmbito da Superintendência de Polícia Federal da Paraíba, faz-se necessária a aquisição de uma Câmeras OCR (leitura e arquivamento de placas de carro).
Sabe-se que a divulgação excessiva das técnicas de interceptação telefônica e telemática e a utilização de aplicativos de comunicação que ainda não são interceptados fez com que as equipes de investigação tivessem que retornar às antigas técnicas vigilância. E é nesse sentido que as tecnologias de vigilância eletrônica podem auxiliar.</t>
  </si>
  <si>
    <t>FABIO MAIA DE FARIA</t>
  </si>
  <si>
    <t>83 35658470</t>
  </si>
  <si>
    <t>drcor.srpb@pf.gov.br</t>
  </si>
  <si>
    <t>Materiais para viabilizar as atividades da DPF/PAT/PB</t>
  </si>
  <si>
    <t>Materiais diversos para viabilizar a otimizar as atividades policiais e administrativas da Delegacia de Polícia Federal em Patos/PB</t>
  </si>
  <si>
    <t>ARTHUR MOREIRA CRISPIM MELO DE MENEZE</t>
  </si>
  <si>
    <t>83 35113900</t>
  </si>
  <si>
    <t>dpf.pat.pb@pf.gov.br</t>
  </si>
  <si>
    <t>Produtos e serviço para viabilizar o transporte de veículos apreendidos: Óleo diesel: 1.500 litros Gasolina: 300 litros Serviço de Reboque: 2000 km Serviço de Operador de Carga e Descarga: 30 diárias</t>
  </si>
  <si>
    <t>Produtos e serviço para viabilizar o transporte de veículos apreendidos</t>
  </si>
  <si>
    <t>Para viabilizar o transporte de veículos apreendidos (especialmente caminhões e carretas, mas também veículos de passeio), na área de atuação da DPF/PAT/PB, ou ainda até a Superintendência Regional da Polícia Federal na Paraíba e Delegacia da Receita Federal, ambas em João Pessoa/PB.</t>
  </si>
  <si>
    <t>Tablet com sistema multiespectral para detecção e captura de impressões digitais latentes Visíveis e Invisíveis</t>
  </si>
  <si>
    <t>Tablet com sistema multiespectral para detecção e captura de impressões digitais</t>
  </si>
  <si>
    <t>A inclusão dos dispositivos TABLET, CONTACTLESS e 4K com sistema multiespectral para detecção e captura de impressões digitais latentes visíveis e invisíveis para o Laboratório de Perícias Papiloscópicas da Superintendência da Polícia Federal da Paraíba tem por objetivo suprir as necessidades de equipamentos perícias que atualmente não existe. Os dispositivos acima mencionados usam a mesma tecnologia de fotografia e filmagem através de ondas luminosas, sendo que o CONTACLESS trabalha na região de luz visível e é específico para superfícies brilhosas e refletivas, enquanto que o TABLET e o 4K trabalham numa região mais ampla do espectro luminoso, abrangendo a região do UV (ultravioleta) e IR (infravermelho), tendo cada equipamento sua aplicação específica, de acordo com as condições apresentadas pelo cenário periciado A proposta para a inclusão dos equipamentos vai ao encontro da necessidade iminente de adequar a capacidade estrutural do setor de equipar-se tecnologicamente a fim de obter resultados eficientes de atuação da Papiloscopia Forense na Polícia Federal, agindo em sintonia com o Planejamento Estratégico do Departamento. A Perícia Papiloscópica tem como elementos-chave a impressão digital, que representa uma das formas mais importantes de evidência física para identificação no âmbito de investigações criminais e comumente usada em todo o mundo. Exames de impressões digitais normalmente igualam ou superam a identificação através do uso de DNA, além de ser um método menos custoso para a administração Pública. Muitos métodos são utilizados para revelar a impressão digital, em sua grande maioria com o uso decomponentes químicos como o pó magnético, Ninidrina, Vapor de Iodo, entre outros. Porém o uso de produtos químicos implica em risco à saúde de quem os manipula, citando como exemplo o uso do Cianocrilato que, conforme o descrito em sua Ficha de Informação de Segurança de Produto Químico (FISPQ), pode causar queimaduras, irritação na pele e olhos, altar reatividade com água e com umidade, adesão instantânea da pele e pálpebras, irritação nos olhos e mucosas, efeito lacrimogêneo e efeitos crônicos em pessoas sensíveis. É considerado um produto inflamável e reativo. O uso dos Equipamentos visa reduzir ao máximo a utilização desses métodos, pois permite revelar e capturar a imagens em inúmeras superfícies com segurança e eficácia, sem a utilização de produtos químicos, coletando os vestígios existentes de forma segura e contribuindo inegavelmente para a saúdes dos agentes. Outro ponto a ser abordado é a qualidade na escolha do método na revelação e obtenção da impressão digital. O vestígio deixado pelo suposto criminoso muitas vezes é o único meio desse chegar à autoria de determinado delito, e por isso é de suma importância que a revelação e a extração sejam feitas com extrema perfeição, sob pena de se perder tal vestígio. Porém muitas vezes a perfeição não é suficiente, muitos dos vestígios deixados se perdem por falta de tecnologia e métodos mais eficazes que permitem que o mesmo seja colhido de forma segura. “Para selecionar qual o melhor método e sequência a adotar deve ter-se em conta, em primeiro lugar, a superfície em que vão ser revelados os vestígios lofoscópicos. Se um método falhar, outro poderá ter êxito. Quando são utilizados vários métodos deve ser seguida a sequência correta uma vez que, se for utilizado em primeiro lugar o método errado, este poderá danificar os vestígios latentes que poderiam ter sido revelados por outro método. Os vestígios revelados devem ser fotografados ou cobertos, conforme ocaso, antes do tratamento seguinte. Sempre que possível, devem ser aplicados localmente tratamentos separados. Todos os vestígios úteis devem ser fotografados depois de cada processo, uma vez que poderão ser danificados ou destruídos por um tratamento posterior [9].’’ [1] A necessidade de contato com a impressão digital muitas vezes leva à perda do vestígio, tanto na hora de revelar como na hora de extrair. O Dispositivo em tela não exige contato com o objeto em análise na identificação, pois é capaz de localizar, revelar, e capturar a impressão digital apenas com o uso do método óptico e fotográfico, o que exclui a possibilidade de perda de prova. É necessário citar também um fator muito importante na hora de analisar o local do crime: O tempo. Sabemos que a maior dificuldade para o agente é localizar as impressões digitais latentes ocultas, pois não é possível enxerga-las sem o uso de reveladores. E mais, os reveladores devem ser aplicados no local do vestígio, e por serem ocultos, a sua localização depende da experiência do papiloscopista. Por esse motivo, muitas vezes os reveladores são aplicados em locais que não possuem vestígios, o que acaba por aumentar a quantidade do uso reveladores químicos, aumentando também o custo da administração pública. Nesse sentido, o Equipamento traz a praticidade e o ganho de tempo, pois ele consegue realizar uma “varredura” no local e mostrar para o agente aonde estão localizados os vestígios, e se estão bons o suficiente para a extração fotográfica e física. Com esse recurso espera-se que a análise do local leve um tempo consideravelmente menor. Além disso, é possível usar o equipamento no laboratório e no local no crime, pois é portátil, leve e prático. Os dispositivos vêm equipados com câmera, luzes e os filtros necessários para a obtenção do vestígio em alta resolução e exclui a necessidade de outro agente no processo. Tudo está reunido em um só equipamento no local do crime, e não restrito ao laboratório. Após a revelação da evidencia é necessário que se obtenha o registro para a possível identificação do suspeito, um processo tão importante quanto o da revelação. Sem um bom registro, todo o trabalho realizado pela perícia na busca pela impressão papilar se mostra ineficaz. Para isso o investimento em tecnologias e ferramentas capazes de captar a imagem da melhor forma e a mais segura, sem correr o risco de alterar ou perder a evidência é de extrema importância. 0 método fotográfico de alta resolução aliado à iluminação específica se mostra ser o melhor para se obter o registro da evidencia. A luz UV, por exemplo, permite que em alguns casos a localização e registro fotográfico não seja necessário fazer a revelação química ou física, principalmente quando combinada com a luz infravermelha de onda longa. Nos casos em que a revelação química é determinante no processo, alguns estudos apontam que o método da incidência das luzes supracitadas permite uma melhor imagem, mesmo antes da adição de qualquer corante. Os estudos internos e revisados por pares, conduzidos usando essa tecnologia, demonstraram que, na maioria dos casos em que a evidência com fumaça de supercola deve ser examinada, a Beyond VisibleImaging fornece resultados superiores e deve ser empregada antes de qualquer corante, mancha ou pó [8]. Nos casos em que a impressão papilar está presente em superfícies transparentes, o que é muito comum, a luz de espectro UV tem a capacidade de tornar o background opaco, permitindo uma melhor visualização e captação de imagem. Já o espectro infravermelho se destaca também despoluindo o fundo da superfície (cores, escritas, tintas) mantendo na imagem somente a impressão papilar. O equipamento Refletor duplo UV/IR de onda longa para detecção de impressões papilares reúne todas essas qualidades apresentadas e por isso se faz importante para um trabalho mais eficiente e seguro. Outra necessidade que surge é do aprimoramento dos recursos nos casos em que a evidência se localiza em objetos circulares. É esse um dos maiores desafios encontrados no momento do registro, pois na grande maioria dos casos, os fragmentos encontrados e que uma câmera comum pode captar não são suficientes para a identificação do suspeito. Hoje a tecnologia avançou para tornar esse processo muito mais simples rápido e prático e efetivo. Os equipamentos ora propostos, têm a capacidade de planificar em imagem os objetos através de fotografias em ângulos especificamente estabelecidos, trazendo os detalhes da evidência por completo, potencializando as possibilidades de identificação. O trabalho é realizado em conjunto com uma câmera adaptada para captar imagens dentro do espectro de luz Ultravioleta, visível e infravermelho. Ela tem, entre outras vantagens, permitir que consigamos visualizar imagens que o olho humano, só, não é capaz. Isso auxilia no processo pericial e muitas vezes é fundamental para que se chegue a um resultado efetivo. Além disso, cabe ressaltar que é de extrema importância que seja possível ao agente gerar imagens em alta resolução e ter recursos que deem a ela qualidade suficiente para que não se faça necessário realizar alterações posteriores na imagem. Fato esse fundamental para a não contestação posterior da evidência. Para isso, fundamental que a imagem seja obtida no melhor cenário possível A imagem da reflexão ultravioleta de ondas longas (LWUVR) é relatada como uma técnica simples, segura e não invasiva que ajuda significativamente na visualização das impressões digitais latentes reveladas com cianoacrilato. O processo pode preceder a coloração tradicional de corante de cianoacrilato e frequentemente remove a necessidade de usar esses reagentes de contraste químico, economizando tempo, custo e eliminando a sujeira. A natureza não destrutiva do processo e as imagens de alta resolução obtidas, baseiam-se em procedimento que envolve imagens UV com menor comprimento de onda. Foi demonstrado em testes de laboratório que, para a maioria das amostras testadas (uma série de evidências não porosas e semi-porosas ), a imagem LWUVR forneceu resultados superiores ou semelhantes aos obtidos com a coloração tradicional BY40. A falta de profundidade de penetração pelaradiação LWUV significa que apenas as características da superfície sob observação são detectadas pela câmera, o que significa que interferências que possam surgir da fluorescência no verso da evidência(BY40 ou tintas fluorescentes) sob corante fluorescente convencional modos de imagem de mancha, é atenuada. O uso do equipamento propõe um novo fluxo de trabalho de processamento sequencial que não impede sequência de fluorescência convencional amplamente adotada, mas na verdade permite que a imagem LWUVR seja conduzida de uma maneira que sirva para beneficiar a sequência e, idealmente, economizar tempo durante o processo. exame e tratamento de evidências. Os Laboratórios de Perícias Papiloscópicas estão centralizados nas Superintendências Regionais de Polícia Federal, junto ao Grupo ou Núcleo de Identificação, e atendem as demandas oriundas de todas as Delegacias de Polícia Federal do respectivo Estado além das delegacias especializadas, das próprias Superintendências. A modernização de equipamentos e práticas adotadas pelos Papiloscopistas Policiais Federais na produção de provas para o Inquérito Policial está inserida no contexto de Políticas Corporativas do Departamento de Polícia Federa. O investimento em técnicas, equipamentos e capacitação, auxilia de maneira decisiva o processo investigativo, e contribui na redução direta da impunidade associada a ações ilícitas, que somente poderão ser evidenciadas e confirmadas em procedimentos criminais, através da utilização de técnicas cientificamente embasadas e conectadas com o que há de mais moderno, eficiente e efetivo no mercado mundial passíveis de serem utilizadas pela Perícia Papiloscópica. Aplicar os recursos públicos de forma precisa em técnicas e equipamentos visando a elucidação dos ilícitos contribuem de forma direta para o sistema público de segurança.</t>
  </si>
  <si>
    <t>2023-03-21 00:00:00</t>
  </si>
  <si>
    <t>HERBERT BERGER DE OLIVEIRA SANTOS</t>
  </si>
  <si>
    <t>83 35658730</t>
  </si>
  <si>
    <t>nid.drex.srpb@pf.gov.br</t>
  </si>
  <si>
    <t>Sistema multiespectral para registro fotográfico de impressão digital latente em superfícies refletivas.</t>
  </si>
  <si>
    <t>Sistema multiespectral para registro fotográfico de impressão digital latente em superfícies</t>
  </si>
  <si>
    <t>Tablet com sistema de geração de imagem Multiespectral</t>
  </si>
  <si>
    <t>CSI smarthphone</t>
  </si>
  <si>
    <t>A inclusão do dispositivo Smarthphone CSI para o Laboratório de Perícias Papiloscópicas da Superintendência da Polícia Federal da Paraíba tem por objetivo suprir as necessidades de equipamentos perícias que atualmente não existe. O dispositivo acima mencionado trabalha na região da luz visível. A proposta para a inclusão do presente equipamento vai ao encontro da necessidade iminente de adequar a capacidade estrutural do setor de equipar-se tecnologicamente a fim de obter resultados eficientes de atuação da Papiloscopia Forense na Polícia Federal, agindo em sintonia com o Planejamento Estratégico do Departamento.</t>
  </si>
  <si>
    <t>Capela de vaporização de cianoacrilato 190 litros</t>
  </si>
  <si>
    <t>A proposta para aquisição do presente equipamento vai ao encontro da necessidade iminente de adequar a capacidade estrutural do setor de equipar-se tecnologicamente a fim de obter resultados eficientes de atuação da Papiloscopia Forense na Polícia Federal, agindo em sintonia com o Planejamento Estratégico do Departamento. A Perícia Papiloscópica tem como elementos-chave a impressão digital, que representa uma das formas mais importantes de evidência física para identificação no âmbito de investigações criminais e comumente usada em todo o mundo. Exames de impressões digitais normalmente igualam ou superam a identificação através do uso de DNA, além de ser um método menos custoso para a administração Pública. Muitos métodos são utilizados para revelar a impressão digital, em sua grande maioria com o uso decomponentes químicos como o pó magnético, ninidrina, Vapor de Iodo, deposição metálica a vácuo - VDM, entre outros. Porém o uso de produtos químicos implica em risco à saúde de quem os manipula, citando como exemplo o uso do Cianocrilato que, conforme o descrito em sua Ficha de Informação de Segurança de Produto Químico (FISPQ), pode causar queimaduras, irritação na pele e olhos, altar reatividade com água e com umidade, adesão instantânea da pele e pálpebras, irritação nos olhos e mucosas, efeito lacrimogêneo e efeitos crônicos em pessoas sensíveis. É considerado um produto inflamável e reativo, por isso faz-se a necessidade de equipamentos mais modernos e eficientes.</t>
  </si>
  <si>
    <t>Câmera Digital de alta resolução (profissional)</t>
  </si>
  <si>
    <t>O NID/DREX/SR/DPF/PB, tem como uma de suas atribuições o registro, a revelação, o levantamento e recolhimento de impressões papilares em suportes, conforme Portaria nº 036/2012-GAB/SR/PF/PB e IN nº 13/2005-DG/PF.
Para o desempenho de suas atribuições o NID necessita de equipamentos específicos, não utilizados por outros setores da Superintendência, o que justifica a aquisição dos materiais elencados neste PAC.
A aquisição de tais equipamentos tem por objetivo dotar o NID/DREX/SR/PF/PB dos meios necessários ao pleno cumprimento de suas atribuições na realização de exames periciais papiloscópicos.</t>
  </si>
  <si>
    <t>Lente Tipo: Macro compatível com câmera digital de alta resolução</t>
  </si>
  <si>
    <t>Materiais para consumo na atividade de perícia papiloscópica</t>
  </si>
  <si>
    <t>O NID/DREX/SR/DPF/PB, tem como uma de suas atribuições o registro, a revelação, o levantamento e recolhimento de impressões papilares em suportes, conforme Portaria nº 036/2012-GAB/SR/PF/PB e IN nº 13/2005-DG/PF.. Para o desempenho de suas atribuições o NID necessita de materiais de consumo específicos, não utilizados por outros setores da Superintendência, o que justifica a aquisição dos materiais. A aquisição de tais materiais tem por objetivo dotar o NID/DREX/SR/PF/PB dos materiais necessários ao pleno cumprimento de suas atribuições na realização de exames periciais papiloscópicos.  Vale ressaltar que os materiais são imprescindíveis à execução das atribuições do Núcleo de Identificação, de modo que a indisponibilidade destes acarretaria a suspensão das atividades de perícia papiloscópica, o que iria prejudicar diversas investigações criminais em andamento.</t>
  </si>
  <si>
    <t>Vacum Metal Deposition, VMD - Deposição de Metal em Câmaras de Vácuo</t>
  </si>
  <si>
    <t>Dcs 5 - Estação Multiespectral que revela e fotografa, com uma base que permite girar o objeto e fotografar fatias que depois são juntadas planificando a latente.</t>
  </si>
  <si>
    <t>Dcs 5 - Estação Multiespectral que revela e fotografa</t>
  </si>
  <si>
    <t>Sistema de Imagem para a Detecção, Captura e Aprimoramento de Impressão Digital</t>
  </si>
  <si>
    <t>Material operacional para utilização pelo NEPOM/DREX/SR/PF/PB</t>
  </si>
  <si>
    <t>Implementação das atividades de atribuições do NEPOM/DREX/SR/PF/PB, tendo em vista que as demandas estão represadas, aguardando a efetiva aquisição dos equipamentos e materiais operacionais</t>
  </si>
  <si>
    <t>EDUARDO ALVES QUEIROZ</t>
  </si>
  <si>
    <t>83 35658561</t>
  </si>
  <si>
    <t>eduardo.eaq@pf.gov.br</t>
  </si>
  <si>
    <t>Material de expediente para utilização pelo NEPOM/DREX/SR/PF/PB</t>
  </si>
  <si>
    <t>Implementação das atividades administrativas de atribuições do NEPOM/DREX/SR/PF/PB, tendo em vista que as demandas estão represadas, aguardando a efetiva aquisição dos equipamentos e materiais operacionais</t>
  </si>
  <si>
    <t xml:space="preserve">SWITCH </t>
  </si>
  <si>
    <t>AQUISIÇÃO DE  SWITCHS</t>
  </si>
  <si>
    <t xml:space="preserve">    Aquisição de switches de rede para atender as Unidades da Polícia Federal no Estado Paraíba, elevando os níveis de segurança e disponibilidade e fornecendo infraestrutura adequada para sustentação de novos serviços.</t>
  </si>
  <si>
    <t xml:space="preserve">N117                                     A162                         </t>
  </si>
  <si>
    <t>WANDERLEI ANTONIO MOI</t>
  </si>
  <si>
    <t>85 356587700</t>
  </si>
  <si>
    <t>nti.srpb@pf.gov.br</t>
  </si>
  <si>
    <t xml:space="preserve">Notebook
</t>
  </si>
  <si>
    <t xml:space="preserve"> Atender as necessidades de substituição de equipamentos obsoletos e inservíveis, equipamentos fora do prazo de garantia, e ainda complementar o provimento de equipamentos para todos os servidores e demais colaboradores das Unidades da SR/PF/PB;</t>
  </si>
  <si>
    <t>N5                                           N6                                          A5                                              A7</t>
  </si>
  <si>
    <t xml:space="preserve">Monitores
</t>
  </si>
  <si>
    <t xml:space="preserve">
Monitores
</t>
  </si>
  <si>
    <t>Desktop</t>
  </si>
  <si>
    <t>Impressoras</t>
  </si>
  <si>
    <t>WIFI</t>
  </si>
  <si>
    <t>Telefonia móvel - SMP</t>
  </si>
  <si>
    <t>Telefonia FIXA - STFC</t>
  </si>
  <si>
    <t>Storage</t>
  </si>
  <si>
    <t>Discos SSD / HD</t>
  </si>
  <si>
    <t>Licenças de Software</t>
  </si>
  <si>
    <t xml:space="preserve">Memoria </t>
  </si>
  <si>
    <t>Memoria</t>
  </si>
  <si>
    <t>Discos Externos</t>
  </si>
  <si>
    <t>Termometro Digital</t>
  </si>
  <si>
    <t>Cabo Utp Cat 6A</t>
  </si>
  <si>
    <t>DocStation</t>
  </si>
  <si>
    <t>Suporte para 
Ultrabook</t>
  </si>
  <si>
    <t>Repetidor de Sinal de Celular</t>
  </si>
  <si>
    <t>Central Telefônica Aparelhos Telefônicos SIP</t>
  </si>
  <si>
    <t>Central Telefônica</t>
  </si>
  <si>
    <t>Radio de Comunicação Crítica</t>
  </si>
  <si>
    <t>Videoconferência</t>
  </si>
  <si>
    <t>Mesa de Digitalização Scanner de Mesa</t>
  </si>
  <si>
    <t>KIT DE IMPRESSÕES LATENTES</t>
  </si>
  <si>
    <t>10 (dez) maletas para exame papiloscópico em local de crime</t>
  </si>
  <si>
    <t>A aquisição deste item é essencial para a realização das atividades rotineiras do NID/DREX/SR/PF/PB, pois inclui os itens básicos de todo exame pericial papiloscópico, que são fundamentais para a elucidação de autoria delitiva.</t>
  </si>
  <si>
    <t>BALANÇA DIGITAL</t>
  </si>
  <si>
    <t>Uma balança digital</t>
  </si>
  <si>
    <t>A aquisição deste item se justifica pela necessidade de conferência no recebimento e entrega de materiais que serão submetidos a exame papiloscópico, especialmente volumes contendo drogas.</t>
  </si>
  <si>
    <t>Aquisição de microscópios estereoscópicos com câmera digital acoplável</t>
  </si>
  <si>
    <t>Aquisição de microscópios estereoscópicos com câmera digital acoplável, iluminação incidente por meio de LED e estativa de braço móvel flexível com inclinação</t>
  </si>
  <si>
    <t>A aquisição se faz necessária para suprir a demanda apresentada pelo SETEC/SR/PF/PB em função das atividades periciais, sobretudo, das áreas de balística forense, de audiovisual e de eletrônica. Estas áreas possuem a necessidade de manuseio de componentes eletrônicos e de peças de armamentos miniaturizados. As dimensões destes componentes têm causado dificuldades na identificação, montagem, desmontagem e soldagem de componentes, assim como na revelação e registro de numeração de peças. Sobretudo, em trabalhos com a vista desarmada e com iluminação insuficiente.</t>
  </si>
  <si>
    <t>GUSTAVO HENRIQUE MACHADO DE ARRUDA</t>
  </si>
  <si>
    <t>Padrões analíticos de pesticidas, com certificação</t>
  </si>
  <si>
    <t>Padrões químicos de pesticidas que são utilizados para análises laboratoriais. Exige-se material certificado</t>
  </si>
  <si>
    <t>Laboratório de química forense da SR/PF/PB será unidade de referência na análise de pesticidas. Os padrões são elemento necessário para validação dos métodos de análise.</t>
  </si>
  <si>
    <t>EDUARDO APARECIDO TOLEDO</t>
  </si>
  <si>
    <t>TOLEDO.EAT@PF.GOV.BR</t>
  </si>
  <si>
    <t>Cromatógrafo líquido acoplado a espectrometria de massas (LC-MS-MS)</t>
  </si>
  <si>
    <t>Equjipamento de análise química necessário para  análise de pesticidas e outras substâncias químicas apreendidas.</t>
  </si>
  <si>
    <t>Calibração e menautenção dos equipamentos do laboratório de química forense</t>
  </si>
  <si>
    <t>Os equipamentos de análise química necessitam de manutenção constante e calibração para que seus resultados sejam considerados válidos</t>
  </si>
  <si>
    <t>Todo equipamento laboratorial de análise ou medição necessita de calibração e manutenção constante para que estejam em condição de uso e que seus resultados sejam considerados válidos. Inclui balanças, medidores químicos de gases e produtos perigosos, espectrofotômetros.</t>
  </si>
  <si>
    <t>Equipamentos para equipar a sala de de alto poder de processamento, armazenamento e exração da SR/PB</t>
  </si>
  <si>
    <t>COMPUTADORES</t>
  </si>
  <si>
    <t>Necessidade de equipamentos com elevado poder de processamento para atendimento às demandas de indexação e processamento de evidencias digitais por parte do efetivo policial e investigativo da SR/PF/PB</t>
  </si>
  <si>
    <t>GUSTAVO PINTO VILAR</t>
  </si>
  <si>
    <t>83 982111972</t>
  </si>
  <si>
    <t>GUSTAVO.GPV@PF.GOV.BR</t>
  </si>
  <si>
    <t>Sistema backup de refrigeração da sala de processamento de evidencias digitais</t>
  </si>
  <si>
    <t>EQUIPAMENTOS DE ARMAZENAMENTO DE DADOS</t>
  </si>
  <si>
    <t>Storage para armazenamento dos  dados recebidos e processados pelas equipes de investigação</t>
  </si>
  <si>
    <t>Superintendência Reg. Pol. Federal - AP</t>
  </si>
  <si>
    <t>200402 - SUPERINTENDÊNCIA REGIONAL DA POLÍCIA FEDERAL - AP</t>
  </si>
  <si>
    <t>Aquisição de Equipamentos de refrigeração</t>
  </si>
  <si>
    <t>A aquisição dos equipamentos mencionados na descrição sucinta do objeto é de fundamental importância para a qualidade do trabalho e bem estar dos servidores, otimizando a produtividade e eficiência do serviço prestado.</t>
  </si>
  <si>
    <t>ALBERTO CARLOS E SILVA</t>
  </si>
  <si>
    <t>(91)981278452</t>
  </si>
  <si>
    <t>alberto.acs@pf.gov.br</t>
  </si>
  <si>
    <t>Motores para embarcação.</t>
  </si>
  <si>
    <t>Aquisição de motores para embarção</t>
  </si>
  <si>
    <t>Necessidade de equipamentos novos para substituir os antigos, defeituosos ou antieconômicos, de forma a se manter o padrão dos serviços, eficiência e segurança.</t>
  </si>
  <si>
    <t>Aquisição de EQUIPAMENTO PARA SEGURANÇA E SALVAMENTO,ACESSÓRIOS PARA TREINAMENTO DE ARMAMENTO e EQUIPAMENTOS INDIVIDUAIS</t>
  </si>
  <si>
    <t>A aquisição dos materiais mencionados na descrição sucinta do objeto é de fundamental importância para a qualidade do trabalho e bem estar dos servidores, otimizando a produtividade e eficiência do serviço prestado.</t>
  </si>
  <si>
    <t>Equipamentos de armazenamento de dados, ferramentas e similares</t>
  </si>
  <si>
    <t>Aquisição de mobiliários e equipamentos de perícias, câmeras fotográficas e acessórios para atender ao laboratório do NID/SR/PF/AP</t>
  </si>
  <si>
    <t>A aquisição do material mencionado na descrição sucinta do objeto é de fundamental importância para a qualidade do trabalho e bem estar dos servidores, otimizando a produtividade e eficiência do serviço prestado.</t>
  </si>
  <si>
    <t>Equipamentos de Telecomunicações, RADIONAVEGAÇÃO, EXCETO OS DE AERONAVES e similares</t>
  </si>
  <si>
    <t>Aquisição Equipamentos de Telecomunicações, RADIONAVEGAÇÃO, EXCETO OS DE AERONAVES e similares</t>
  </si>
  <si>
    <t>Atender às necessidades inerentes as atividades do NID/DREX/SR/AP, SETEC/SR/PF/AP, DRCOR/SR/PF/AP.</t>
  </si>
  <si>
    <t>Aquisição e instalação de sistema de CFTV para controle e monitoramento de segurança no prédio da DPF/OPE/AP, materiais de perícia, equipamentos operacionais</t>
  </si>
  <si>
    <t>Necessidade de implantação de sistema CFTV para monitoramento e segurança no prédio da DPF/OPE/AP e A aquisição dos materiais mencionados na descrição sucinta do objeto é de fundamental importância para a qualidade do trabalho e bem estar dos servidores, otimizando a produtividade e eficiência do serviço prestado.</t>
  </si>
  <si>
    <t>Aquisição de materiais de consumo e acessórios para informática e telefone visando suprir as demandas do SETEC/SR/PF/AP, equipamentos operacionais tipo óculos de visão noturna, capacetes e lanternas táticas para atender o GPI/SR/PF/AP, Aquisição de NOBREAK, de potência de 100Kva, modular para a SR/PF/AP</t>
  </si>
  <si>
    <t>Estabilizadores elétricos, ilumjnação e similares.</t>
  </si>
  <si>
    <t>O material acima descrito é essencial para a boa execução dos serviços desempenhados pelos servidores da SR/PF/AP.</t>
  </si>
  <si>
    <t>Aquisição e instalação de sistema de cancela eletrônica para controle de acesso de veículos para atender a SR/PF/AP e DPF/OPE/AP</t>
  </si>
  <si>
    <t>SISTEMAS DIVERSOS</t>
  </si>
  <si>
    <t>Necessidade de implantação de sistema automatizado de controle e gerenciamento de acessos de veículos oficiais a SR/PF/AP, através de identificação automática e gerenciamento de registro e controle para entrada e saída.</t>
  </si>
  <si>
    <t>Aquisição de materiais de consumo e descaertáveis visando suprir as demandas do SETEC/SR/PF/AP, Aquisição de Capela de Exaustão de Gases e estufa para atender ao NID/SR/PF/AP, equipamentos para auxilio na DELEMAPH/DRCOR e equipamentos operacionais para atender a a SR/PF/AP.</t>
  </si>
  <si>
    <t>PRODUTOS QUÍMICOS,SACOS E BOLSAS, EQUIPAMENTOS E ARTIGOS DE LABORATÓRIO,INSTRUMENTOS ÓTICOS, EQUIPAMENTOS DE TESTE, COMPONENTES E ACESSÓRIOS</t>
  </si>
  <si>
    <t>Aquisição de toners e cartuchos de tinta para impressoras, EQUIPAMENTOS DE ARMAZENAMENTO DE DADOS</t>
  </si>
  <si>
    <t>FONÓGRAFOS RÁDIO, SUPRIMENTOS DE INFORMÁTICA, EQUIPAMENTOS DE ARMAZENAMENTO DE DADOS</t>
  </si>
  <si>
    <t>Aquisição de material permanente para atender a SR/PF/AP e unidades descentralizadas.</t>
  </si>
  <si>
    <t>Mobiliário e eletrodomésticos e similares.</t>
  </si>
  <si>
    <t>Aquisição de material de consumo: de ração animal para atender ao Canil, café, agua mineral, açúcar, copos descartáveis e vasilhames de água retornáveis,  materiais de expediente e itens diversos para atender a SR/PF/AP.</t>
  </si>
  <si>
    <t>Materiais de consumo.</t>
  </si>
  <si>
    <t>Necessidade de aquisição do material para a consecução das atividades da SR/PF/AP</t>
  </si>
  <si>
    <t>Estande de Tiro.</t>
  </si>
  <si>
    <t>O serviços mencionados na descrição sucinta do objeto são de caráter imprescindível para o bom andamento das atividades fim da Polícia Federal no Amapá.</t>
  </si>
  <si>
    <t>Contratação de serviço de fornecimento de refeições para acautelados na SR/PF/AP</t>
  </si>
  <si>
    <t> SERVIÇOS DE FORNECIMENTO DE COMIDA</t>
  </si>
  <si>
    <t>O serviços mencionados na descrição sucinta do objeto são de caráter imprescindível para o bom andamento das atividades fim da Polícia Federal no Amapá</t>
  </si>
  <si>
    <t>Serviço de transporte rodoviário local e interestadual de mobiliários em geral, cargas e demais objetos de interesse da SR/PF/AP e de suas unidades descentralizadas.</t>
  </si>
  <si>
    <t>Serviços de transporte rodoviário</t>
  </si>
  <si>
    <t>O serviços mencionados na descrição sucinta do objeto são de caráter imprescindível para o bom andamento das atividades fim e meio da Polícia Federal no Amapá.</t>
  </si>
  <si>
    <t>Contratação do serviço de pesquisa de preços para atender a SR/PF/AP</t>
  </si>
  <si>
    <t>Contratação do serviço de pesquisa de preços</t>
  </si>
  <si>
    <t>Para que a Administração possa avaliar o custo da contratação a pesquisa de preços constitui elemento fundamental para instrução dos procedimentos de licitação e de contratação, estando prevista em várias disposições legais, com obrigatoriedade reconhecida pela Jurisprudência.</t>
  </si>
  <si>
    <t>Contratação de serviço de confecção de chaves diversas e abertura de fechaduras em geral.</t>
  </si>
  <si>
    <t>Contratação de serviço de adestrador e tratador para cão farejador do Canil da SR/PF/AP</t>
  </si>
  <si>
    <t>Tratador de cão</t>
  </si>
  <si>
    <t>Contratação de serviço veterinário para cão farejador do Canil SR/PF/AP</t>
  </si>
  <si>
    <t>Serviços de veterinária</t>
  </si>
  <si>
    <t>Construção da Delegacia de Oiapoque/AP</t>
  </si>
  <si>
    <t>0007 - Construção da Delegacia de Oiapoque/AP</t>
  </si>
  <si>
    <t>Diretoria Técnico-Científica - DITEC</t>
  </si>
  <si>
    <t>200406 - DIRETORIA TÉCNICO-CIENTÍFICA/DPF</t>
  </si>
  <si>
    <t>Equipamento Segurança Rede</t>
  </si>
  <si>
    <t>Sistema de alta capacidade, desempenho e robustez para proteção da rede de dados</t>
  </si>
  <si>
    <t>Serviço de solução de Segurança da Informação - NGFW
Sistema de alta capacidade, desempenho e robustez para proteção da rede de dados que trafegam na infraestrutura de TIC na Diretoria Técnico-Científica da Polícia Federal.
Solução de possível sistema que monitora e restringi os acessos a rede desta diretoria, de tal maneira que todo tráfego passe por este sistema de proteção de nova geração de alta capacidade.
Serviço deverá se feito com equipamentos e soluções de alta redundância com confidencialidade, disponibilidade e integridade.</t>
  </si>
  <si>
    <t>2023-08-10 00:00:00</t>
  </si>
  <si>
    <t>DITEC</t>
  </si>
  <si>
    <t>Selo embalagem</t>
  </si>
  <si>
    <t>envelope plástico de segurança, de tamanhos variados, com lacre de segurança para vestígios.</t>
  </si>
  <si>
    <t>Compra centralizada de envelope plástico de segurança, tipo saco retangular, de tamanhos variados, dotados de sistema de lacre de segurança, com a finalidade de acomodação de vestígios e preservação da Cadeia de Custódia.</t>
  </si>
  <si>
    <t>2023-01-09 00:00:00</t>
  </si>
  <si>
    <t>Aquisição de estações de trabalho para os novos servidores do SEPEX e cluster para processamento de imagens</t>
  </si>
  <si>
    <t>Aquisição de estações de trabalho e cluster para processamento de imagens</t>
  </si>
  <si>
    <t>Necessidade de dotar os novos PCFs do SEPEX com equipamentos capazes de processar as imagens, vídeos e arquivos diversos produzidos durante o processamento de locais de crime. Para tal, faz-se necessário o uso de estação pericial de alta performance, dotada de placa de vídeo de alto desempenho. Além disso, o SEPEX , no âmbito da Escola de Drones, dará apoio às diversas unidades descentralizadas no processamento de imagens e geração de produtos periciais multimídia.</t>
  </si>
  <si>
    <t>GLEISON MACEDO ROCHA</t>
  </si>
  <si>
    <t>61 20249959</t>
  </si>
  <si>
    <t>GLEISON.GMR@PF.GOV.BR</t>
  </si>
  <si>
    <t>Aquisição de equipamento analisador de produtos de PCR para sequenciamento de nova geração</t>
  </si>
  <si>
    <t>aquisição de equipamentos para sequenciamento genético utilizando novas tecnologias</t>
  </si>
  <si>
    <t>O laboratório necessita deste equipamento acessório utilizado nas etapas prévias ao sequenciamento de nova geração. O sequenciamento de nova geração é utilizado nos exames de maior complexidade onde há maior necessidade de informações genéticas mais detalhadas. 
Para o sequenciamento de nova geração, se faz necessário um controle da qualidade prévio da integridade e especificidades das amostras, etapa a qual é executada neste equipamento.</t>
  </si>
  <si>
    <t>2023-10-31 00:00:00</t>
  </si>
  <si>
    <t>RODRIGO DA SILVA MUCENEEKI</t>
  </si>
  <si>
    <t>61 996088015</t>
  </si>
  <si>
    <t>muceneeki.rsm@pf.gov.br</t>
  </si>
  <si>
    <t>Aquisição de insumos estratégicos (marca QIAGEN) para operação do laboratório</t>
  </si>
  <si>
    <t>Aquisição de insumos para processamento de DNA de vestígios biológicos</t>
  </si>
  <si>
    <t>Necessidade de insumos específicos que são utilizados em diversas etapas dos exames genéticos, tais como: extração de DNA; reagentes acessórios para o sequenciamento de nova geração; preparo de micro volumes para injeção de amostras no Analisador Genético, entre outros. Além disso, a aquisição contempla insumos de calibração necessários para utilização de outros consumíveis estratégicos utilizados pelo laboratório.</t>
  </si>
  <si>
    <t>AQUISIÇÃO DE EQUIPAMENTO PERFURADOR AUTOMATIZADO DE CARTÃO DE COLETA DE DNA</t>
  </si>
  <si>
    <t>Aquisição de equipamento utilizado na extração e amplificação de DNA</t>
  </si>
  <si>
    <t>O cartão FTA é um papel de filtro, estéril, utilizado como suporte para a coleta de DNA. Seu uso permite que as amostras sejam facilmente armazenadas e transportadas. Outras vantagens do uso de cartões FTA: facilidade de coleta, estocagem em temperatura ambiente por longos períodos, inibição do crescimento de patógenos, facilidade no envio de amostras  e praticidade na extração do DNA.
As demandas de exames genéticos destinadas ao SEGEF, vem se acentuando desde o cumprimento da Lei 12654/2012 e do Decreto 7950/2013 (Institui o Banco Nacional de Perfis Genéticos e a Rede Integrada de Bancos de Perfis Genéticos).
O equipamento Perfurador Automatizado de Cartão de Coleta de DNA tem por função a retirada mecânica (punção automatizada) de amostra de DNA presente no cartão de coleta, obtendo um pequeno disco de papel impregnado de material genético, e ainda, depositar tais discos nos poços das placas de processamento dos equipamentos, visando a amplificação do DNA.
A aquisição de tal equipamento contribui para o incremento da escala de processamento, possibilitando a celeridade e tempestividade exigíveis para os resultados laboratoriais de amostras de referência.</t>
  </si>
  <si>
    <t>SERVIÇOS DE BORDAGEM DE JALECOS DE LABORATÓRIO</t>
  </si>
  <si>
    <t>identificação individual de jalecos evitando contaminação</t>
  </si>
  <si>
    <t>Os exames genéticos são procedimentos extremamente sensíveis no que diz respeito à contaminação. Para que se evite a contaminação de vestígios, o laboratório do SEGEF obedece um fluxo unidirecional de movimentação entre ambientes pré-PCR e ambiente pós-PCR. O fluxo bidirecional poderia comprometer sobremaneira a confiabilidade dos exames.
Para os dois ambientes as vestimentas (jalecos) são de cores diferentes, e devem possuir identificação individual para cada servidor.  Para tanto, se faz necessário os serviços de bordagem das identificações pessoais para estas vestimentas.</t>
  </si>
  <si>
    <t>SERVIÇOS GRÁFICOS DE MANUFATURA DE PORTA SUABES</t>
  </si>
  <si>
    <t>manufatura de caixas porta suabes para armazenamento e transporte de DNA de vestígios de crime</t>
  </si>
  <si>
    <t>O laboratório de genética forense do SEGEF é o único na Polícia Federal. Portanto, todas as demandas de exames genéticos de competência do órgão, provindas de todas as descentralizadas do país, são encaminhados para o Instituto Nacional de Criminalística. 
Ocorre que por falta de conhecimentos específicos relativos a coleta de DNA nas cenas de crime, diversos vestígios potencialmente relevantes, após coletados e erroneamente armazenados, podem perecer por contaminação ou degradação do DNA, e por consequência, impossibilitar a realização de exames genéticos. 
Nos últimos anos o SEGEF promoveu diversos cursos de coleta de DNA em cenas de crime em vários estados do país, no intuito de instruir os corretos procedimentos na coleta, acondicionamento e transporte de vestígios biológicos.
Apesar da crescente relevância e conscientização da cultura da coleta de DNA em cenas de crime, tal procedimento ainda é eventual na rotina das descentralizadas. Portanto, o Instituto Nacional de Criminalística já há alguns anos, distribui, durante os cursos e também atende as solicitações das descentralizadas, enviando porta-suabes para o correto acondicionamento e transporte de material biológico coletado em cenas de crimes.
Neste sentido, se faz necessário a confecção, em gráficas, de caixas porta-suabes de papel de gramatura específica, dobrável no formato de uma pequeno recipiente retangular com a finalidade de proteger o vestígio e facilitar o seu transporte.</t>
  </si>
  <si>
    <t>SERVIÇOS DE COLETA DE RESÍDUOS BIOLÓGICOS/HOSPITALARES</t>
  </si>
  <si>
    <t>contratação de serviços de coleta para destinação adequada de resíduos biológicos/hospitalares</t>
  </si>
  <si>
    <t>Atualmente o laboratório do SEGEF vem experimentando um vultoso aumento de solicitações de exames genéticos no âmbito dos mais variados casos de competência e participação da Polícia Federal. Corroborou para este cenário, a operacionalização da Lei 12.654/2012 (que altera as Leis nos 12.037/2009 – Lei de Identificação Criminal, e 7.210/984 – Lei de Execução Penal) para a genotipagem de pessoas, como forma de identificação criminal.
Diante desta crescente demanda, o laboratório, além das suas atividades corriqueiras, implementa cada vez mais a automatização de algumas etapas de exames genéticos, visando aumentar a capacidade de resposta e o atendimento tempestivo de todas as solicitações de exames. As plataformas automatizadas possuem componentes robóticos que perfazem a manipulação de líquidos (químicos e biológicos). 
A automatização permite maior celeridade nos exames genéticos, pois perfazem tarefas repetitivas em maior volume, em menor tempo e com maior precisão. Entretanto, proporcionalmente, produzem maior quantidade de lixo com risco biológico e insumos plásticos contaminados (placas, ponteiras, etc..), exigindo-se, portanto, a devida coleta e tratamento sanitário.
Corrobora para tal contratação, a crescente importância de questões relacionadas à sustentabilidade ambiental no âmbito da Polícia Federal.</t>
  </si>
  <si>
    <t>SERVIÇOS RELATIVOS À QUALIDADE (ACREDITAÇÃO) DO LABORATÓRIO- EXAME PROFICIÊNCIA</t>
  </si>
  <si>
    <t>Contratação de exame de proficiência para manutenção da Qualidade/Acreditação do laboratório</t>
  </si>
  <si>
    <t>O Laboratório de Genética Forense do SEGEF/DPER/INC/DITEC/PF é Acreditado, portanto possui um Sistema da Qualidade que envolve uma série de compromissos, dentre eles, a realização de testes anuais de proficiência para averiguar a qualidade dos exames laboratoriais. Trata-se de mecanismo de mensuração da confiabilidade das análises genéticas, cujos resultados são analisados, posteriormente, durante as auditorias periódicas as quais o SEGEF é submetido regularmente.
Existem testes de proficiência gratuitos, entretanto, de qualidade e reconhecimento questionáveis no ambiente científico e pelos órgãos acreditadores. O laboratório do SEGEF sempre realiza o teste GHEP-ISFG (International Society of forensic genetics), que é notoriamente reconhecido, bem avaliado e acreditado na área de genética forense, a ainda, o único que se tem notícia com elevado padrão de qualidade e disponibilidade em língua portuguesa.</t>
  </si>
  <si>
    <t>Projeto de operacionalização do Laboratório de Análise de Isótopos Forenses (LANIF).</t>
  </si>
  <si>
    <t>O LANIF é é um projeto estratégico da Polícia Federal cujo objetivo principal é determinar a procedência de local e origem de vestígios de prova de diversos crimes.
Alguns tipos de crimes ambientais  e de locais de crimes apresentam a especificidade na determinação da origem de vestígios biológicos, mineralógicos com relação a sua localização ou procedência o que pode auxiliar de maneira fundamental as investigações como tráfico de animais, análise de material de rocha ou solo, plantas, madeira.</t>
  </si>
  <si>
    <t>MARCO ANTONIO GARRIDO DE OLIVEIRA</t>
  </si>
  <si>
    <t>(61) 2024-9808</t>
  </si>
  <si>
    <t>sepema.inc.ditec@pf.gov.br</t>
  </si>
  <si>
    <t>Aquisições para o Programa Ouro Alvo</t>
  </si>
  <si>
    <t>Programa Ouro Alvo é um projeto estratégico do MJSP cujo objetivo trata da "Fortalecer o enfrentamen</t>
  </si>
  <si>
    <t>As presentes aquisições estão vinculadas ao Programa Ouro Alvo, projeto estratégico do MJSP  cujo objetivo trata da "Fortalecer o enfrentamento à criminalidade, com enfoque em crimes violentos, organizações criminosas, corrupção e lavagem de dinheiro, inclusive com atuação na faixa de fronteira", que por sua vez coadunam com os planos da Polícia Federal no Objetivo Institucional: Reduzir a Criminalidade e na Ação Estratégica: Aperfeiçoamento dos Procedimentos de Polícia Judiciária, previstos na PORTARIA No. 4453/2014-DG/DPF, DE 16 DE MAIO DE 2014.</t>
  </si>
  <si>
    <t>VEÍCULOS VAN CUSTOMIZADAS e de PASSAGEIROS</t>
  </si>
  <si>
    <t>Veículos customizados para uso do GBE e van de passageiro</t>
  </si>
  <si>
    <t>Os veículos a serem adquiridos serão utilizados pelo Grupo Especializado em Bombas e Explosivos-GBE/DPER/INC/DITEC/PF, grupo este que atende às Instruções Normativas nºs 005/2004 e 055/2012, expedidas pelo Diretor Geral do Departamento de Polícia Federal, em ações e treinamentos continuados e de aperfeiçoamentos, cursos de formações e especialização de policias explosivistas, além de ações interventivas e de contramedidas em demandas decorrentes das atribuições constitucionais (art. 144-CF) de Polícia Judiciária da União e dos dispositivos da Lei nº 4.483/64 e o Decreto nº 77.332/73, quer seja em ações reativas em todos os estados e no DF, quer seja em ações preventivas às atividades delituosas ou a segurança e incolumidade dos Poderes da República e de Dignitários/Missões Diplomáticas acreditadas ou em visita ao país.
As viaturas atualmente utilizadas foram adquiridas em 2009 e, por serem veículos antigos com mais de 13 anos de uso, estão apresentando defeitos e falhas tanto de uso como pelo tempo decorrido desde a aquisição. Por se tratarem de veículos considerados de emergência, devem estar prontos para serem utilizados e em perfeito estado. Esta segurança já está sendo comprometida, conforme última situação descrita no processo 08201.001625/2021-77 em que o eixo Cardan de uma das viaturas se desprendeu com o veículo em movimento, podendo ter provocado um acidente gravíssimo e colocando a segurança dos policiais e de civis em risco.
Além da antiguidade dos atuais veículos deste grupo, há também que considerar suas singularidades. Este fato está trazendo dificuldades acima da média para o conserto dos defeitos e falhas apresentadas. É possível utilizar o mesmo processo 08201.001625/2021-77 como exemplo, em que a peça não está sendo encontrada para reposição e o grupo se encontra a quase 5 (cinco) meses com o desfalque de 1 (um) veículo de extrema importância, ficando apenas com 1 (uma) viatura disponível para utilização em ações já descritas nas atribuições deste grupo.
Desta forma, visando atender a demanda deste grupo especializado e dos demais grupos que atuam no país inteiro, verifica-se a necessidade da compra de novas viaturas para atender a demanda dos Grupos Especializados em Bombas e Explosivos do país.
Além das VANS customizadas, solicita-se uma van de passageiros para uso deste Grupo Especializado.</t>
  </si>
  <si>
    <t>Alexandre Nevares Barcellos</t>
  </si>
  <si>
    <t>61 20247984</t>
  </si>
  <si>
    <t>barcellos.anb@pf.gov.br</t>
  </si>
  <si>
    <t>Trenas Eletrônicas</t>
  </si>
  <si>
    <t>Aquisição de Trenas Eletrônicas para uso do SEPENG e distribuição aos estados.</t>
  </si>
  <si>
    <t>Os Peritos de Engenharia Legal realizam exames nos quais é necessária a obtenção de dados de dimensões em campo nas obras periciadas para o cálculo de distâncias, áreas e volumes, dentre outros, serviço que é amplamente acelerado com o uso da trena eletrônica, pois basta apontar ao alvo para obter o resultado, evitando que um segundo Perito tenha que segurar o outro lado da trena, podendo alcançar mais de 200 metros de distância.
Ademais, as trenas podem ser úteis para Peritos de outras áreas, uma vez que podem ser utilizadas pelo sobreaviso para elaboração de croquis de Locais de Crime, por exemplo.
Também há que se visualizar que as últimas trenas foram compradas há mais de "x" anos, havendo defasagem de tecnologia e desgaste das existentes.</t>
  </si>
  <si>
    <t>INSTALACAO  MANUTENCAO  REPARO - EQUIPAMENTO LABORATORIO</t>
  </si>
  <si>
    <t>Contrato de manutenção de 12 detectores de gases tóxicos e substâncias explosivas, (GDAs) e Multirae</t>
  </si>
  <si>
    <t>Em 2013, a Diretoria Técnico-Científica adquiriu 12 detectores de gases tóxicos e substâncias explosivas, marca Air Sense, modelo GDA – Gas Detector Array. Esses itens foram adquiridos através do Pregão Presencial Internacional 07/2012-SESGE, realizado em parceria com a Secretaria Extraordinária De Segurança Para Grandes Eventos – SESGE. Os detectores químicos foram adquiridos pelo preço unitário médio de R$ 266.139,78. Tais equipamentos são imprescindíveis à execução das atividades de um grupo antibombas, relativas à prevenção, proteção, neutralização e participação na apuração de eventuais atos de terroristas e criminosos com a utilização de artefatos explosivos e/ou incendiários, bem como, armas de destruição em massa, ameaças químicas, biológicas, radiológicas e nucleares (QBRN).
O detector de gases tóxicos e substâncias explosivas tem utilidades múltiplas. Permite a análise de substâncias explosivas apreendidas, assim como traços dessas substâncias em uma perícia de pós-explosão, além de informar se existem substâncias potencialmente tóxicas quando o policial adentra um ambiente. Esta última funcionalidade é essencial no caso de ocorrências envolvendo suspeita do uso criminoso de armas químicas de guerra ou de substâncias tóxicas industriais. Tal equipamento demanda manutenção preventiva constante, pois utiliza elementos consumíveis que se deterioram com o tempo, além de perfeita calibragem para garantir que cumpra seus objetivos. Além disso, como qualquer outro equipamento, também está sujeito a defeitos eventuais que possam impedir sua operação.
Além disso, o contrato de manutenção permite a substituição de consumíveis que estão fora do alcance de intervenção do usuário e que são essenciais para um desempenho otimizado do equipamento, garantindo, conjuntamente a outras providências do laboratório, a total qualidade das análises efetuadas.
O segundo contrato de manutenções se refere aos aparelhos Multirae, aparelho de detecção multigases doados pelo governo do Canadá e que exigem calibração.</t>
  </si>
  <si>
    <t>COMPRA DE TRAJES DE SEGURANÇA ANTIBOMBAS E TRAJES DE PROTEÇÃO QUÍMICA</t>
  </si>
  <si>
    <t>TRAJES DE SEGURANÇA ANTIBOMBAS E TRAJES DE PROTEÇÃO QUÍMICA</t>
  </si>
  <si>
    <t> Os Grupos Especializados em Bombas e Explosivos-GBE, são a primeira resposta à ações criminosas, de competência Federal, com o uso de explosivos, quer sejam em ações preventivas, reativas e de pós-explosão, nas searas do Terrorismo, Crimes Contra Instituições Financeiras, Aeroportos, Autoridades Brasileiras e Internacionais, além das representações diplomáticas acreditadas no Brasil.
    Para o desempenho de suas atribuições é com o intuito de mitigar riscos e garantir a incolumidade das pessoas, em especial a vida do policial que opera na área de Bombas e Explosivos, faz-se necessário o emprego e uso de técnicas, mas principalmente de equipamentos que resguardem sua vida e possam executar com segurança qualquer procedimento preventivo ou reativo, onde se vise a prevenção e neutralização de ameaças, além do pronto e efetivo desdobramento destas, com a execução adequada de perícias de pós-explosão, produzindo elementos e provas que possam ajudar à persecussão penal.
   Ainda os atuais equipamentos existentes e em uso foram em sua maioria adquirida em sede do Projeto PROMOTEC, em 2009, Trajes EOD 09 - Med Eng, estando já obsoletos e inservíveis e mesmo os ora adquiridos em sede dos Grandes Eventos no anos de 2013 já se encontram obsoletos, com prazo de validade expirado, Trajes GARANT.
   Diante disso, solicita-se autorização para iniciar processo de compra de novos equipamentos para os Grupos Especializados em Bombas e Explosivos, em especial a este GBE/DPER/INC/DITEC/PF que é a unidade Central e que além de atuar no pronto emprego dentro da circunscrição da PF/SEDE e SR/PF/DF, atua em capacitação e Grandes Eventos e Operações de Combate ao Terrorismo e de Crimes contra o Patrimônio.
Além do exposto, há o alinhamento com o objetivo institucional de reduzir a criminalidade (9.4. Objetivo Institucional: Reduzir a Criminalidade), destacando as ações estratégicas:
9.4.1. Ação Estratégica: Prevenção à Criminalidade
9.4.2. Ação Estratégica: Repressão a Organizações Criminosas
9.4.3. Ação Estratégica: Atuação Policial em Grandes Eventos</t>
  </si>
  <si>
    <t>COMPRA DE APARELHOS DE RAIOS-X PORTÁTEIS</t>
  </si>
  <si>
    <t>APARELHOS DE RAIOS-X PORTÁTEIS</t>
  </si>
  <si>
    <t>Os Grupos Especializados em Bombas e Explosivos-GBE, são a primeira resposta à ações criminosas, de competência Federal, com o uso de explosivos, quer sejam em ações preventivas, reativas e de pós-explosão, nas searas do Terrorismo, Crimes Contra Instituições Financeiras, Aeroportos, Autoridades Brasileiras e Internacionais, além das representações diplomáticas acreditadas no Brasil.
    Para o desempenho de suas atribuições é com o intuito de mitigar riscos e garantir a incolumidade das pessoas, em especial a vida do policial que opera na área de Bombas e Explosivos, faz-se necessário o emprego e uso de técnicas, mas principalmente de equipamentos que resguardem sua vida e possam executar com segurança qualquer procedimento preventivo ou reativo, onde se vise a prevenção e neutralização de ameaças, além do pronto e efetivo desdobramento destas, com a execução adequada de perícias de pós-explosão, produzindo elementos e provas que possam ajudar à persecussão penal.
   Ainda os atuais equipamentos existentes e em uso foram em sua maioria adquirida em sede do Projeto PROMOTEC, em 2009, VIDISCO DE 1ª GERAÇÃO, estando já obsoletos e inservíveis e mesmo os ora adquiridos em sede dos Grandes Eventos no anos de 2013 já se encontram obsoletos, com insumos expirados, VIDISCO BLAZE X e SCANNA.
   Diante disso, solicita-se autorização para iniciar processo de compra de novos equipamentos para os Grupos Especializados em Bombas e Explosivos, em especial a este GBE/DPER/INC/DITEC/PF que é a unidade Central e que além de atuar no pronto emprego dentro da circunscrição da PF/SEDE e SR/PF/DF, atua em capacitação e Grandes Eventos e Operações de Combate ao Terrorismo e de Crimes contra o Patrimônio.
Além do exposto, há o alinhamento com o objetivo institucional de reduzir a criminalidade (9.4. Objetivo Institucional: Reduzir a Criminalidade), destacando as ações estratégicas:
9.4.1. Ação Estratégica: Prevenção à Criminalidade
9.4.2. Ação Estratégica: Repressão a Organizações Criminosas
9.4.3. Ação Estratégica: Atuação Policial em Grandes Eventos</t>
  </si>
  <si>
    <t>SERVIÇOS DE CUSTOMIZAÇÃO DE SCRIPTS (SOFTWARES) PARA PLATAFORMAS AUTOMATIZADAS</t>
  </si>
  <si>
    <t>aquisição de scripts que comandam os componentes mecânicos das plataformas automatizadas</t>
  </si>
  <si>
    <t>Atualmente, o laboratório do SEGEF vem experimentando um vultoso aumento de solicitações de exames genéticos no âmbito dos mais variados casos de competência e participação da Polícia Federal. Corroborou para este cenário, a operacionalização da Lei 12.654/2012 (que altera as Leis nos 12.037/2009 – Lei de Identificação Criminal, e 7.210/984 – Lei de Execução Penal) para a genotipagem de pessoas, como forma de identificação criminal.
Diante desta crescente demanda, o laboratório implementa cada vez mais a automatização de algumas etapas de exames genéticos, visando aumentar a capacidade de resposta e o atendimento tempestivo de todas as solicitações de exames, evitando prejuízos para os procedimentos processuais e pré-processuais penais.
Para tal, foram adquiridas plataformas automatizadas que possuem componentes robóticos que perfazem a manipulação de líquidos obedecendo rotinas customizadas pré-programadas de acordo com o fluxo de trabalho específico do laboratório. 
Para que estas plataformas automatizadas percorram todas as rotinas de manipulação, é necessário o desenvolvimento e customização de softwares (scripts) que determinam a movimentação física dos componentes robóticos e a manipulação de líquidos em sequências pré-determinadas de acordo com os protocolos de exames estabelecidos pelo laboratório SEGEF.    
A automatização não somente imprime maior celeridade nos exames genéticos, mas também maior confiabilidade, tendo em vista que se evita erros humanos e contaminações em função de manuseio excessivo dos vestígios biológicos. Ademais, permite realocação e maior aproveitamento dos recursos humanos, visto que as plataformas perfazem tarefas repetitivas em maior volume, em menor tempo e com maior precisão.</t>
  </si>
  <si>
    <t>COMPRA DE ROBÔS ANTIBOMBAS</t>
  </si>
  <si>
    <t>ROBÔS ANTIBOMBAS</t>
  </si>
  <si>
    <t>Os Grupos Especializados em Bombas e Explosivos-GBE, são a primeira resposta à ações criminosas, de competência Federal, com o uso de explosivos, quer sejam em ações preventivas, reativas e de pós-explosão, nas searas do Terrorismo, Crimes Contra Instituições Financeiras, Aeroportos, Autoridades Brasileiras e Internacionais, além das representações diplomáticas acreditadas no Brasil.
    Para o desempenho de suas atribuições e com o intuito de mitigar riscos e garantir a incolumidade das pessoas, em especial a vida do policial que opera na área de Bombas e Explosivos, faz-se necessário o emprego e uso de técnicas, mas principalmente de equipamentos que resguardem sua vida e possam executar com segurança qualquer procedimento preventivo ou reativo, onde se vise a prevenção e neutralização de ameaças, além do pronto e efetivo desdobramento destas, com a execução adequada de perícias de pós-explosão, produzindo elementos e provas que possam ajudar à persecussão penal.
   Ainda os atuais equipamentos foram, em sua maioria, adquiridos em sede do Projeto PROMOTEC, em 2009. É o caso dos robôs Allen-Vanguard, obsoletos e inoperantes, e que são pequenos e com capacidade de levantar poucos quilos. Já o Robô iRobot, adquirido em 2013, ainda em uso nesta Unidade, tem características semelhantes, ou seja, é pequeno e mais adequado para funcionar em ambientes menores e que não requeiram a ação de remover volumes com massa superior a 5 kg.
Este GBE necessita de um Robô com características maiores, para atender uma maior gama de situações que envolvem ações de entrada remota em ambientes mais variados, onde sejam necessários mecanismos de neutralização mais robustos.
   Diante disso, solicita-se autorização para iniciar processo de compra de novos equipamentos para os Grupos Especializados em Bombas e Explosivos, em especial a este GBE/DPER/INC/DITEC/PF que é a unidade Central e que além de atuar no pronto emprego dentro da circunscrição da PF/SEDE e SR/PF/DF, atua em capacitação e Grandes Eventos e Operações de Combate ao Terrorismo e de Crimes contra o Patrimônio.
Além do exposto, há o alinhamento com o objetivo institucional de reduzir a criminalidade (9.4. Objetivo Institucional: Reduzir a Criminalidade), destacando as ações estratégicas:
9.4.1. Ação Estratégica: Prevenção à Criminalidade
9.4.2. Ação Estratégica: Repressão a Organizações Criminosas
9.4.3. Ação Estratégica: Atuação Policial em Grandes Eventos</t>
  </si>
  <si>
    <t>Compra de equipamentos de detecção e de contramedidas</t>
  </si>
  <si>
    <t>equipamentos de detecção e de contramedidas de bombas e explosivos</t>
  </si>
  <si>
    <t>Equipamentos do tipo no GBE estão defasados, fora de uso por motivos diversos (decurso do tempo, inservíveis, falta de insumos, baterias etc).
Necessário renovar os instrumentos de trabalho do GBE.</t>
  </si>
  <si>
    <t>AQUISIÇÃO DE MATERIAL EXPLOSIVO</t>
  </si>
  <si>
    <t>EXPLOSIVOS</t>
  </si>
  <si>
    <t>Os produtos a serem adquirido serão utilizados pelo Grupo Especializado em Bombas e Explosivos-GBE/DPER/INC/DITEC/PF, grupo este que atende às Instruções Normativas nºs 005/2004 e 055/2012, expedidas pelo Diretor Geral do Departamento de Polícia Federal, em ações e treinamentos continuados e de aperfeiçoamentos, cursos de formações e especialização de policias explosivistas, além de ações interventivas e de contramedidas em demandas decorrentes das atribuições constitucionais (art. 144-CF) de Polícia Judiciária da União e dos dispositivos da Lei nº 4.483/64 e o Decreto nº 77.332/73, quer seja em ações reativas em todos os estados e no DF, quer seja em ações preventivas às atividades delituosas ou a segurança e incolumidade dos Poderes da República e de Dignitários/Missões Diplomáticas acreditadas ou em visita ao país.</t>
  </si>
  <si>
    <t>2023-07-31 00:00:00</t>
  </si>
  <si>
    <t>SERVIÇOS DE MANUTENÇÕES PREVENTIVAS E CORRETIVAS DE EQUIPAMENTOS DA MARCA THERMOFISHER</t>
  </si>
  <si>
    <t>Aquisição de serviços de manutenções dos equip. laboratoriais, evitando interrupção das atividades</t>
  </si>
  <si>
    <t>No processamento das amostras biológicas e análises genéticas realizadas no laboratório do SEGEF, os equipamentos da marca Applied Biosystems, pertencente ao grupo empresarial Thermofisher, são os equipamentos mais estratégicos e essenciais para a realização dos exames. Além de imprescindíveis, tais  equipamentos são de uso contínuo e diário, portanto, a ocorrência e de panes ocorrem com relativa frequência.
Em caso de pane, tal situação inviabiliza o funcionamento do laboratório e a elaboração dos exames periciais em DNA dos mais variados casos de competência e participação da Polícia Federal, causando prejuízos para os procedimentos processuais e pré-processuais penais. Logo, a necessidade de manutenção é permanente, dada a essencialidade do uso de tais equipamentos para a elaboração dos Laudos periciais de genética forense .
Ademais, é uma realidade o vultoso aumento de solicitações de exames genéticos em virtude da operacionalização da Lei 12.654/2012 (que altera as Leis nos 12.037/2009 – Lei de Identificação Criminal, e 7.210/984 – Lei de Execução Penal) para a genotipagem de pessoas, como forma de identificação criminal. Neste cenário, o laboratório necessita de todos os seus equipamentos em perfeitas condições de usos de acordo com as proposições nominais do fabricante, no sentido de imprimir a celeridade necessária para responder tempestivamente tais solicitações.</t>
  </si>
  <si>
    <t>AQUISIÇÃO DE INSUMOS ESTRATÉGICOS (EXTRAÇÃO, QUANTIFICAÇÃO, AMPLIFICAÇÃO) PARA OPERAÇÃO DO LABORATÓRIO</t>
  </si>
  <si>
    <t>Aquisição dos principais insumos utilizados nas análises periciais em genética forense</t>
  </si>
  <si>
    <t>Esta aquisição se refere a  reagentes estratégicos de Biologia Molecular, utilizados nas principais etapas das análises genéticas. São itens essenciais à análise pericial de materiais biológicos relacionados a ilícitos penais encontrados em locais de crime e ainda, em outras análises em genética forense efetuadas pelo Laboratório.
Especificamente, O kit para extração de DNA humano permite a obtenção de DNA a partir de amostras forenses. O kit de quantificação de DNA humano trata-se de produto que permite verificar se existe e, em caso positivo, mensurar a quantidade de DNA humano presente em uma dada amostra obtida de um vestígio biológico. Os reagentes utilizados na amplificação do DNA permitem que o DNA presente em baixa quantidade nas amostras forenses seja multiplicado até que possa ser analisado de acordo com as tecnologias atualmente existentes de eletroforese capilar, permitindo a obtenção de perfis genéticos.
É relevante considerar a necessidade do aporte constante de insumos, pois além de prazos de validade limitadas, a demanda do laboratório pode variar em função de eventos imprevisíveis, como desastres em massa. Deve-se ressaltar a urgência na compra de diversos desses materiais uma vez que alguns dos itens já se esgotaram e outros apresentam estoque próximo do fim, o que compromete sobremaneira a elaboração de qualquer análise a ser efetuada pelo laboratório de genética forense.
Considera-se ainda o  notável acréscimo da demanda setorial deste insumos, devido ao expressivo aumento da rotina de casos de competência da Polícia Federal em função do Banco Federal de Perfis Genéticos (Portaria no. 079/2011-DITEC/DPF, de 28 de setembro de 2011, publicado no Boletim de Serviço no. 194, de 07 de outubro de 2011) e sua operacionalização a partir da Lei 12654/2012 e do Decreto 7950/2013 (Institui o Banco Nacional de Perfis Genéticos e a Rede Integrada de Bancos de Perfis Genéticos).</t>
  </si>
  <si>
    <t>AQUISIÇÃO DE INSUMOS ESTRATÉGICOS MARCAS THERMOFISHER/HAMILTON PARA OPERAÇÃO DO LABORATÓRIO</t>
  </si>
  <si>
    <t>Aquisição dos insumos  do mesmo fabricante dos principais equipamentos do laboratório</t>
  </si>
  <si>
    <t>Os principais equipamentos que perfazem as etapas essenciais da análise de DNA no laboratório de genética forense da Polícia Federal, são da marca Applied Biosystems pertencente ao grupo empresarial Thermofisher. 
Para o funcionamento pleno da capacidade nominal destes equipamentos, mantendo-se a precisão, sensibilidade e confiabilidade dos resultados, tais equipamentos utilizam insumos elaborados de forma customizada/otimizada, que são insumos do mesmo fabricante dos equipamentos. Insumos de outras marcas podem causar mal funcionamento ou até danos nestes equipamentos, que são de alto valor agregado.  Portanto, esta aquisição se refere principalmente a reagentes estratégicos de Biologia Molecular, das marcas Applied Biosystems (Thermofisher).
O laboratório de genética forense da Polícia Federal também possui uma plataforma automatizada da marca Hamilton, para a realização de algumas etapas dos exames genéticos. De forma similar, tal plataforma somente funciona de forma otimizada com insumos da marca Hamilton. Ocorre que empresa Hamilton possui um acordo comercial com a empresa Thermofisher, para a comercialização dos seus produtos no Brasil. Portanto, esta aquisição também se refere a reagentes estratégicos de Biologia molecular, da marca Hamilton, também comercializados pela marca Thermofisher.  
É relevante considerar a necessidade do aporte constante de insumos, pois além de prazos de validade limitadas, a demanda do laboratório pode variar em função de eventos imprevisíveis, como desastres em massa. Deve-se ressaltar a urgência na compra de diversos desses materiais uma vez que alguns dos itens já se esgotaram e outros apresentam estoque próximo do fim, o que compromete sobremaneira a elaboração de qualquer análise a ser efetuada pelo laboratório de genética forense.
Considera-se ainda o notável acréscimo da demanda setorial deste insumos, devido ao expressivo aumento da rotina de casos de competência da Polícia Federal em função do Banco Federal de Perfis Genéticos (Portaria no. 079/2011-DITEC/DPF, de 28 de setembro de 2011, publicado no Boletim de Serviço no. 194, de 07 de outubro de 2011) e sua operacionalização a partir da Lei 12654/2012 e do Decreto 7950/2013 (Institui o Banco Nacional de Perfis Genéticos e a Rede Integrada de Bancos de Perfis Genéticos).</t>
  </si>
  <si>
    <t>AQUISIÇÃO DE EQUIPAMENTOS DE ANÁLISE GENÉTICA</t>
  </si>
  <si>
    <t>Aquisição de equipamentos estratégicos e acessórios para o funcionamento do lab. de genética forense</t>
  </si>
  <si>
    <t xml:space="preserve">O laboratório de genética forense do SEGEF, basicamente possui duas classes de equipamentos: Os equipamentos estratégicos, que são específicos e diretamente envolvidos nas análises genéticas e que sem os quais tais análises se tornam impossíveis de serem realizadas; e os equipamentos periféricos de menor monta e menor tecnologia agregada, ou seja, equipamentos auxiliares tais como agitadores mecânicos, banho-maria, micropipetas, autoclaves, etc, que apesar não serem específicos para análise genéticas, são imprescindíveis nos procedimentos prévios.
A necessidade da aquisição de equipamentos de ambas as classes refere-se tanto a equipamentos de que ainda não dispomos como também a equipamentos de que já dispomos, mas que se encontram ou em fase de obsolescência ou, devido à criticidade dos mesmos para nossos trabalhos, carece de um número adequado de unidades para a busca de um adequado incremento da escala de processamento. A eventual redundância de unidades de alguns equipamentos se faz importante para a continuidade das análises, em caso de eventuais avarias ou necessidade de calibrações.
</t>
  </si>
  <si>
    <t>Equipamentos e softwares para modernização do parque tecnológico do SEPAEL.</t>
  </si>
  <si>
    <t>As perícias em Áudio e imagens estão necessitando cada vez mais de espaço de armazenamento e para encaminhamento de anexos digitais. As máquinas dos peritos precisam ter suas capacidades aumentada e softwares atualizados. Além de necessitarmos de HD's extras para extrações de conteúdos de estações de CFTV.</t>
  </si>
  <si>
    <t>2023-09-01 00:00:00</t>
  </si>
  <si>
    <t>Frank Wilson Fávero</t>
  </si>
  <si>
    <t>frank.fwf@pf.gov.br</t>
  </si>
  <si>
    <t>AQUISIÇÃO DE INSUMOS GERAIS PARA OPERAÇÃO DO LABORATÓRIO</t>
  </si>
  <si>
    <t>Aquisição de insumos básicos para uso no laboratório</t>
  </si>
  <si>
    <t>Esta aquisição se refere a materiais básicos e reagentes de Biologia Molecular que possuem uso corriqueiro no laboratório do Setor de Genética Forense-SEGEF, a exemplo de EPIs, microtubos, lâminas de bisturi, suabes, etc. São itens essenciais à análise pericial de vestígios biológicos relacionados a ilícitos penais e em outras análises em genética forense efetuadas pelos Laboratório.
É relevante considerar a necessidade do aporte constante de insumos básico, pois além de prazos de validade limitados, a demanda do laboratório pode variar em função de eventos imprevisíveis, como desastres em massa. Deve-se ressaltar a urgência na compra de diversos desses materiais uma vez que alguns itens já se esgotaram e outros apresentam estoque próximo do fim, o que compromete sobremaneira a elaboração de qualquer análise a ser efetuada pelo laboratório de genética forense.
Considera-se ainda o  notável acréscimo da demanda setorial e expressivo aumento da rotina de casos de competência da Polícia Federal em função do Banco Federal de Perfis Genéticos (Portaria no. 079/2011-DITEC/DPF, de 28 de setembro de 2011, publicado no Boletim de Serviço no. 194, de 07 de outubro de 2011) e sua operacionalização a partir da Lei 12654/2012 e do Decreto 7950/2013 (Institui o Banco Nacional de Perfis Genéticos e a Rede Integrada de Bancos de Perfis Genéticos).</t>
  </si>
  <si>
    <t>Caçambas de lixo</t>
  </si>
  <si>
    <t>O Setor Policial Sul é  grande gerador de resíduos sólidos, que possui o recolhimento de resíduos em um ponto único na entrada lateral do complexo. Parte das caçambas disponíveis encontra-se em mal estado e não comportam toda a geração de resíduos do complexo, resultando no derramamento de lixo no solo, requerendo renovação e aumento do número de caçambas.</t>
  </si>
  <si>
    <t>Henrique Santana da Costa</t>
  </si>
  <si>
    <t>61-20249011</t>
  </si>
  <si>
    <t>henrique.hsc@pf.gov.br</t>
  </si>
  <si>
    <t>LICENÇA PELO USO DE SOFTWARE.</t>
  </si>
  <si>
    <t>SERVIÇO DE LICENÇA PELO USO DE SOFTWARE.</t>
  </si>
  <si>
    <t>A pesquisa de preços é fundamental para que a Administração Pública possa avaliar o custo da contratação e constitui-se elemento fundamental para instrução dos procedimentos de contratação, estando prevista em várias disposições legais e sua obrigatoriedade é reconhecida por diversas jurisprudências.
Essa fase da pesquisa de mercado quase sempre é demorada, pois há grande dificuldade em realizar o levantamento de preços praticados em determinados ramos do mercado, também pela quantidade de itens ou até mesmo pela escassez de determinados ramos de atividades de determinados produtos ou serviços na região para poder dar início aos processos licitatórios.
A pesquisa de preços deficiente pode ensejar uma contratação superfaturada ou inexequível, em ambos os casos, podem acarretar prejuízos à Administração Pública. Tal dificuldade faz com que a pesquisa de preços se apresente como um entrave para a celeridade na tramitação dos procedimentos de contratação e aquisição.
Considerando a necessidade em ter agilidade na busca de preços, e com o objetivo de trazer maior eficiência e economicidade aos certames licitatórios, a contratação de ferramenta de pesquisa de preço é essencial para atingir esses objetivos.
Assim, torna-se necessária a contratação de um sistema por permitir acesso de forma prática e rápida às documentações contidas nos processos licitatórios, tais como atas, editais, anexos, termos de homologação e de adjudicação, documentos de habilitação e propostas de preços, que muitas vezes não estão entre as documentações encaminhadas para exame, a ferramenta de busca pretendida permitirá acesso não só aos preços negociados pelos órgãos como também a um maior número de informações administrativas dos processos.</t>
  </si>
  <si>
    <t>2023-07-14 00:00:00</t>
  </si>
  <si>
    <t>PRESTAÇÃO DE SERVIÇOS JUDICIÁRIOS</t>
  </si>
  <si>
    <t>serviços de consultoria Jurídica</t>
  </si>
  <si>
    <t>Cabe ao Serviço de Logística, dentre outras atribuições, controlar, orientar, fiscalizar e avaliar a execução dos atos de gestão orçamentária e financeira, pessoal, patrimonial, material, de serviços gerais, de comunicação administrativa e de transporte.
Dentre tais atribuições, a contratação de serviços diversos, a aquisição de materiais para suprir as necessidades da DITEC/DPF, assim como o acompanhamento da execução dos contratos, são ações que não podem prescindir do conhecimento profícuo da legislação pertinente e das normas que regem a Administração Pública. É de extrema necessidade que os servidores do Serviço de Logística mantenham-se atualizados em referida matéria, por tratar-se de conhecimento de suma importância para o regular desenvolvimento das licitações e na correta condução da execução dos contratos decorrentes destas.
Os serviços de consultoria Jurídica ajudam sobremaneira na formação do conhecimento e atualização dos servidores, sendo de fundamental importância na fundamentação e instrução jurídica dos trabalhos desenvolvidos pela Área de Licitações e Contratos e demais áreas do SELOG/DITEC.
Banco de dados virtual que é uma ferramenta oferecida por determinadas empresas de consultorias , sendo ágil, pois permite acesso rápido pela WEB a amplo acervo científico e prático sobre licitações e contratos, alimentado diariamente com materiais pertinentes ao assunto.
Normalmente essas empresa de consultoria jurídica podem oferecer ao contratante , Orientação que é um suporte prestado por advogados especializados na área, permitindo a formulação de questionamentos sobre situações concretas, e a obtenção do melhor auxílio na indicação de solução para as dúvidas, resultando em tomada de decisões administrativas mais seguras e eficazes.
Logo, a contratação é de extrema importância para o servidores das Áreas de Licitações pois ajudará na formação do conhecimento e na  atualização , sendo de necessária para ajudar nas fundamentações e instruções jurídicas dos trabalhos desenvolvidos nesta área.</t>
  </si>
  <si>
    <t>2023-09-15 00:00:00</t>
  </si>
  <si>
    <t>TREINAMENTO QUALIFICAÇÃO PROFISSIONAL- Atualização da equipe de licitações na aplicação da nova Lei</t>
  </si>
  <si>
    <t>O Brasil inaugurou recentemente um novo marco legal de contratação pública para as entidades da Administração direta, autárquica e fundacional de todas as esferas da federação (federal, estadual, distrital e municipal). Trata-se da nova Lei de Licitações e Contratos Administrativos. Este novo diploma entra em vigor com a sua publicação (01/04/2021) e será uma opção para as entidades direito público durante os próximos dois anos. Após esse período, sua observância será obrigatória para o âmbito federal, estadual, distrital e municipal.
Os servidores da área de Licitação devem se capacitar com as principais alterações trazidas por esse novo marco legal e inovações presentes na fase de planejamento da contratação (etapa preparatória), nas licitações, nas contratações diretas e nos contratos administrativos.
Os envolvidos no processo de contratação devem ter uma visão sistêmica da nova Lei de Licitações e Contratos Administrativos, apresentando os fundamentos necessários para a integração de todos os envolvidos na fase de planejamento, licitação e execução contratual.
Por isso acredita-se que seja essencial a realização de um treinamento e capacitação dos servidores  da área de Licitação  para a implantação do novo marco legal de licitação e contrato administrativo brasileiro, na Polícia Federal.</t>
  </si>
  <si>
    <t>Aquisição de equipamentos para o funcionamento dos laboratório de gemas e mineralogia.</t>
  </si>
  <si>
    <t>O laboratório de gemas e mineralogia necessita de aquisição de equipamentos e materiais para atender as suas demandas internas e as uniddes descenrtalizadas da Polícia Federal, bem como o Projeto estratégico Ouro Alvo.</t>
  </si>
  <si>
    <t>61 20249808</t>
  </si>
  <si>
    <t>Aquisição de equipamentos, softwares e sistema computacional para realização de testes e ensaios em materiais</t>
  </si>
  <si>
    <t>Aquisição de equipamentos, softwares e sistema computacional</t>
  </si>
  <si>
    <t>Aquisição de equipamentos, softwares e sistema computacional para realização de testes e ensaios em materiais, aplicáveis a diversos tipos de perícias relacionadas com o SEPEX, tais como testes de fadiga de materiais em acidentes de trânsito, sinistros aeronáuticos, além de estudos de balística, biomecânica etc.</t>
  </si>
  <si>
    <t>gleison.gmr@pf.gov.br</t>
  </si>
  <si>
    <t>Aquisição complementar de equipamentos para documentação e fixação em locais de crime</t>
  </si>
  <si>
    <t>O Setor de Perícias Externas do Instituto Nacional de Criminalística (SEPEX/DPER/INC/DITE/PF) é o Setor responsável por estabelecer doutrinas e procedimentos de exames relacionados aos locais de crime no âmbito da Instituto Nacional de Criminalística e da Polícia Federal. Sempre de abordagem pericial multidisciplinar, os locais de crime são constituídos por uma amplo espectro de ambientes, dentre eles locais de morte violenta, arrombamentos, locais de pós-explosão, incêndios, desastres causados pelo homem, entre outros, cujos vestígios estendem-se de escalas microscópicas a macroscópicas, até os limites tecnológicos/investigativos.
A presente contratação visa complementar o parque tecnológico do Setor de Perícias Externas e da Criminalística Federal, nas atividades de campo voltadas ao reconhecimento, isolamento, fixação e coleta de vestígios de interesse pericial, bem como naquelas voltadas à capacitação de peritos nas atividades dos Cursos de Especialização em Criminalística aplicada a Locais de Crime, Cursos de Formação Policial e Cursos de Locais de Crime Itinerantes. Tem por objetivo manter a PF como referência tecnológica em perícias em locais de crime, por meio da aquisição de equipamentos e softwares de apoio à atividade pericial.</t>
  </si>
  <si>
    <t>Aquisição de EPIs para uso operacional e treinamentos de local de crime e DVI</t>
  </si>
  <si>
    <t>O Setor de Perícias Externas do Instituto Nacional de Criminalística (SEPEX/DPER/INC/DITE/PF) é o Setor responsável por estabelecer doutrinas e procedimentos de exames relacionados aos locais de crime no âmbito da Instituto Nacional de Criminalística e da Polícia Federal. Sempre de abordagem pericial multidisciplinar, os locais de crime são constituídos por uma amplo espectro de ambientes, dentre eles locais de morte violenta, arrombamentos, locais de pós-explosão, incêndios, desastres causados pelo homem e identificação de vítimas de desastres (DVI), entre outros, cujos vestígios estendem-se de escalas microscópicas a macroscópicas, até os limites tecnológicos/investigativos.
Para operacionalizar as atividades de serviço e as ações de capacitação do Setor, é necessário a aquisição de materiais e consumíveis. Atualmente, a área a responsável pela difusão de doutrinas de processamento de locais de crime no âmbito da PF, ministrando a maior disciplina no Curso de Formação Profissional dos Peritos Criminais Federais (CFP/PCF) e cursos de capacitação continuada da ANP, como os cursos de incêndio e DVI. Destaca-se também o 2º Curso de Especialização em Criminalística aplicada a Locais de Crime da ANP, coordenado pelo SEPEX, curso este reconhecido pela SENASP como doutrinador junto às perícias estaduais, uma vez que a entidade é corresponsável pelo custeio dos peritos estaduais participantes.
Apesar de ser referência de capacitação e doutrina, o SEPEX não conta com materiais básicos suficientes para realizar suas atividades operacionais nem realizar atividades de capacitação, como os materiais para minimizar o risco de contaminação do local: macacões Tyvec, propés, gorros, luvas ou máscaras. A ausência de materiais básicos enfraquece não apenas a perícia de local, mas todos os exames realizados a partir dos vestígios coletados na cena, tais como o de Genética Forense, Balística e outros. Prejuízo irreparável também é constatado na fragilização da cadeia de custódia dos vestígios de local.
Citando como exemplo uma das áreas, a DVI, para responder adequadamente a um desastre, é necessário diversos materiais e equipamentos. Caso aconteça atualmente um desastre como o do rompimento da barragem de Brumadinho/MG, que vitimou aproximadamente 270 pessoas, existe quantidade insuficiente de material para uma resposta DVI desta magnitude.</t>
  </si>
  <si>
    <t>Serviço para controle de qualidade dos laboratórios</t>
  </si>
  <si>
    <t>Contratação de eventuais serviços técnicos especializados para auxílio no controle de qualidade dos laboratórios do SEPEX/DPER/INC/DITEC/PF, incluindo apoio no mapeamento de fluxos e processos (Laboratório de microvestígios, Imageamento e Prototipagem). Também visa auxiliar a implementação de novos laboratórios e estabelecer cooperações técnicas com organismos periciais e universidades.</t>
  </si>
  <si>
    <t>Equipamentos e softwares complementares para o laboratório de microvestígios do INC</t>
  </si>
  <si>
    <t>O Setor de Perícias Externas do Instituto Nacional de Criminalística (SEPEX/DPER/INC/DITE/PF) é o Setor responsável por estabelecer doutrinas e procedimentos de exames relacionados aos locais de crime no âmbito da Instituto Nacional de Criminalística e da Polícia Federal. Sempre de abordagem pericial multidisciplinar, os locais de crime são constituídos por uma amplo espectro de ambientes, dentre eles locais de morte violenta, arrombamentos, locais de pós-explosão, incêndios, desastres causados pelo homem, entre outros, cujos vestígios estendem-se de escalas microscópicas a macroscópicas, até os limites tecnológicos/investigativos.
A presente formalização de demanda visa garantir a aquisição de softwares e equipamentos complementares ao Laboratório de Microvestígio do Instituto Nacional de Criminalística, tais como: analisador de tamanho de partículas a laser; medidor de pH de bancada; agitador magnético com aquecimento; colorimetro CR-400; balança de precisão scout-Ohaus SJX6201BR-E; unidade de purificação de água ultrapura para laboratório Milli-Q® Reference; centrífuga analógica; estufa 40L com circulação e renovação de ar; banho de ultrassom 3.8L; agitador vortex multifuncional 3300RPM; quarteador em aço inox; e conjunto de Micropipetas Pette Vario IKA 2-20µL / 20-200µL / 100-1000µL .</t>
  </si>
  <si>
    <t>Sistema de captura e medição em alta velocidade para análise de eventos forenses</t>
  </si>
  <si>
    <t>O Setor de Perícias Externas do Instituto Nacional de Criminalística (SEPEX/DPER/INC/DITE/PF) é o setor responsável por estabelecer doutrinas e procedimentos de exames relacionados aos locais de crime no âmbito da Instituto Nacional de Criminalística e da Polícia Federal. Sempre de abordagem pericial multidisciplinar, os locais de crime são constituídos por uma amplo espectro de ambientes, dentre eles locais de morte violenta, arrombamentos, locais de pós-explosão, incêndios, desastres causados pelo homem e outros, cujos vestígios estendem-se de escalas microscópicas a macroscópicas, até os limites tecnológicos/investigativos.
O sistema de filmagem equipado com câmeras de captura em alta velocidade possui inúmeras aplicações na área forense diretamente relacionadas com as atribuições do SEPEX, dentre elas:
Testes em materiais - O sistema de alta velocidade pode ser aplicado com a finalidade de medir as propriedades físicas e mecânicas dos materiais. Tais testes incluem testes de tração, resistências a deformação, compressão e quebra, delaminação, dentre outros. Essa aplicação é particularmente interessante para análises forenses em situações em que se faz necessário confirmar que as características de um material questionado encontrado em locais de crime. Além disso possibilita realização de ensaios de balística terminal, observando-se, por exemplo, o comportamento de diversos materiais (por exemplo, vidro, metais, tecidos humanos etc) ao serem atingidos por diferentes projéteis e por resíduos dos disparos (para fins de diagnóstico da distância e busca de vestígios, que são objeto de análise do Perito de Local). 
Investigação em incêndios e pós-explosão - A velocidade com que as substâncias reagem entre si é muito alta devido à energia envolvida no processo. Com o sistema de alta velocidade é possível estudar a reação química entre múltiplas substâncias e determinar a causa de um incêndio ou explosão, bem como replicar e observar o comportamento dos materiais nesses eventos em ensaios laboratoriais.
Análise de falhas de motores a combustão - O sistema de alta velocidade pode ser utilizado na detecção de falhas em motores a combustão em investigações de acidentes aéreos e automotivos que estão dentro das atribuições do Setor de Perícias Externas.
Dinâmica de fluidos - Aplicação extremamente importante para a área forense, pois o imageamento em alta velocidade permite observar o complexo movimento de fluidos, sejam eles líquidos, gases ou plasmas. É possível observar como os diferentes fluidos se comportam e interagem com o ambiente ao seu redor. Alguns exemplos são na análise de padrões de manchas de sangue, dispersão de partículas de saliva, dentre outros.</t>
  </si>
  <si>
    <t>Braço de escaneamento</t>
  </si>
  <si>
    <t>O Setor de Perícias Externas do Instituto Nacional de Criminalística (SEPEX/DPER/INC/DITE/PF) é o setor responsável por estabelecer doutrinas e procedimentos de exames relacionados aos locais de crime no âmbito da Instituto Nacional de Criminalística e da Polícia Federal. Sempre de abordagem pericial multidisciplinar, os locais de crime são constituídos por uma amplo espectro de ambientes, dentre eles locais de morte violenta, arrombamentos, locais de pós-explosão, incêndios, desastres causados pelo homem e outros, cujos vestígios estendem-se de escalas microscópicas a macroscópicas, até os limites tecnológicos/investigativos.
A tecnologia de escaneamento 3D permite que o perito criminal realize a documentação das cenas de crime de modo rápido e eficiente, trazendo o benefício de permitir eventuais reexames quantas vezes forem necessárias, bastando acessar os dados virtualmente, com auxílio de um computador. Trata-se de ferramenta que revolucionou a documentação de diversos locais de crime (morte violenta, arrombamentos, locais de pós-explosão, incêndios, desastres etc), uma vez que passou a permitir a prática e imediata amarração dos vestígios nos cenários dos delitos, mesmo aqueles que não foram inicialmente visualizados, tornando todo o processo de processamento de local mais robusto, em especial, no que diz respeito aos procedimentos de cadeia de custódia.
O equipamento pretendido fará parte do Laboratório de Documentação, Imageamento e Prototipagem do SEPEX/DPER/INC/DITE/PF, com o propósito de permitir o escaneamento detalhado e a prototipagem de vestígios e artefatos coletados em locais de crime. Permitirá, também, a realização de aferições de deformações de forma e volume de materiais relacionados com os campos de atuação da área, como acidentes de tráfego e sinistros aeronáuticos.
Pretende-se, também, utilizar os equipamentos no desenvolvimento de metodologias de exame mais eficientes e na proposição de fluxos de atendimentos periciais onde o INC, representado pelo SEPEX/DPER/INC/DITEC/PF, poderá ser demandado pelas unidades descentralizadas e perícias estaduais no apoio a exames de maior complexidade e sensibilidade. Também espera-se que os equipamentos sejam utilizados em pesquisas científicas aplicadas à solução de problemas da criminalística, como parte das ações do Curso de Especialização em Criminalística aplicada a Locais de Crime.</t>
  </si>
  <si>
    <t>Equipamentos de detecção de vestígios latentes</t>
  </si>
  <si>
    <t>O Setor de Perícias Externas do Instituto Nacional de Criminalística (SEPEX/DPER/INC/DITE/PF) é o setor responsável por estabelecer doutrinas e procedimentos de exames relacionados aos locais de crime no âmbito da Instituto Nacional de Criminalística e da Polícia Federal. Sempre de abordagem pericial multidisciplinar, os locais de crime são constituídos por uma amplo espectro de ambientes, dentre eles locais de morte violenta, arrombamentos, locais de pós-explosão, incêndios, desastres causados pelo homem e outros, cujos vestígios estendem-se de escalas microscópicas a macroscópicas, até os limites tecnológicos/investigativos.
É premissa da Criminalística que toda ação no local de crime deixa algum tipo de vestígio. Na prática, contudo, o que se percebe é que encontrar todos os vestígios associados a um crime é uma tarefa desafiadora, pois nem sempre eles são visíveis sem o emprego de equipamentos e técnicas adequadas. Vestígios associados a autoria, como os relacionados com a genética forense (DNA) e impressões digitais, muitas vezes se encontram latentes, cabendo ao perito a difícil tarefa de localizá-los e coletá-los adequadamente. Muitas vezes são realizadas coletas na modalidade de "tentativa e erro", levando à sobrecarga dos serviços periciais e uma baixa taxa de resolução dos casos.
A análise de locais de crime com o uso dos equipamentos pretendidos multiplicará exponencialmente a capacidade exploratória do perito, aumentando ao probabilidade de serem visualizados e adequadamente coletados os vestígios capazes de levar à materialidade, autoria e dinâmica dos delitos. Com o uso de tais equipamentos, será possível detectar vestígios que seriam invisíveis a olho nu, tais como algumas manchas de sangue, fluidos corporais, fibras, impressões latentes, resíduos de disparos de arma de fogo, fragmentos de ossos e dentes, medicamentos e outros. Com uma melhor detecção e coleta de vestígios, espera-se uma melhoria na qualidade dos exames realizados e o aumento da taxa de resolução dos crimes.
Pretende-se também utilizar os equipamentos no desenvolvimento de metodologias de exame mais eficientes e na proposição de fluxos de atendimentos periciais onde o Instituto Nacional de Criminalística, representado pelo SEPEX/DPER/INC/DITEC/PF, poderá ser demandado pelas unidades descentralizadas e perícias estaduais no apoio a exames de maior complexidade e sensibilidade. Também espera-se que os equipamentos sejam utilizados em pesquisas científicas aplicadas à solução de problemas da criminalística, como parte das ações do Curso de Especialização em Criminalística aplicada a Locais de Crime.</t>
  </si>
  <si>
    <t>Processo de funcionamento do Laboratório de Análise Vegetal</t>
  </si>
  <si>
    <t>Para permitir o correto funcionamento do Laboratório de Análise Vegetal são necessárias aquisições de materiais visando substituir os materiais atualmente defasados.</t>
  </si>
  <si>
    <t>Manutenção de equipamentos de laboratório</t>
  </si>
  <si>
    <t>O Setor de Perícias Externas encontra-se dotado de uma série de equipamentos de laboratório, como microscópios eletrônicos de varredura, microscópio acoplado com ablação laser (LIBs), estação de traço, espectômetro de massas, microtomógrafo, scanner 3D, recortadora a laser, impressoras 3D e outros. A presente formalização de demanda visa garantir que os equipamentos de laboratório sob responsabilidade do SEPEX estejam resguardados para eventual necessidade de manutenção preventiva, corretiva ou mesmo para avaliação diagnóstica o recurso tecnológico.</t>
  </si>
  <si>
    <t>Equipamentos complementares, manutenção, softwares e insumos para o laboratório de imageamento e prototipagem</t>
  </si>
  <si>
    <t>Equipamentos complementares, manutenção, softwares e insumos para o laboratório</t>
  </si>
  <si>
    <t>O Setor de Perícias Externas recém estruturou o laboratório de imageamento e prototipagem, que trouxe o potencial de auxiliar no processamento, documentação e interpretação de locais de crime, permitindo uma maior eficiência nos processos de cadeia de custódia e elaboração dos respectivos laudos periciais. O laboratório é equipado com scanners 3D, impressoras 3D, entre outros equipamentos, capazes de facilitar a visualização e a compreensão de cenários de maior complexidade, a produção de protótipos, a modelagem de peças entre outros.
A presente formalização de demanda visa garantir a atualização do laboratório, complementando seu parque tecnológico com equipamentos e softwares. Também tem por objetivo viabilizar a contratação de eventuais serviços de manutenção e aquisição de insumos.</t>
  </si>
  <si>
    <t>Aquisição centralizada de veículos para perícias em locais de crime</t>
  </si>
  <si>
    <t>O Setor de Perícias Externas do Instituto Nacional de Criminalística (SEPEX/DPER/INC/DITE/PF) é o Setor responsável por estabelecer doutrinas e procedimentos de exames relacionados aos locais de crime no âmbito da Instituto Nacional de Criminalística e da Polícia Federal. Sempre de abordagem pericial multidisciplinar, os locais de crime são constituídos por uma amplo espectro de ambientes, dentre eles locais de morte violenta, arrombamentos, locais de pós-explosão, incêndios, desastres causados pelo homem, entre outros, cujos vestígios estendem-se de escalas microscópicas a macroscópicas, até os limites tecnológicos/investigativos.
As perícias em locais de crime demandam o emprego de inúmeros equipamentos e ferramentas, que precisam estar à mão do perito. Além disso, muito frequentemente os peritos precisam acessar áreas com diferentes características, tais como áreas rurais, urbanas e outras. Os veículos disponíveis na PF nem sempre trazem a versatilidade necessária para que o perito de local realize suas atividades com eficiência e qualidade.</t>
  </si>
  <si>
    <t>Aquisição de equipamentos e materiais para apoio aos exames periciais em campo.</t>
  </si>
  <si>
    <t>Com depreciação natural, tanto física quanto tecnológica, dos equipamentos utilizados pelas unidades de criminalística para a realização dos exames a campo nas perícias de crimes contra o meio ambiente, é necessária a recomposição dos equipamentos e materiais nas unidades que realizam pericias ambientais.</t>
  </si>
  <si>
    <t>Serviço de solução de Segurança da Informação - NGFW</t>
  </si>
  <si>
    <t>Sistema de proteção da rede da DITEC nas atividades de Perícia Criminal.</t>
  </si>
  <si>
    <t>Alessandro Dias Gonçalves</t>
  </si>
  <si>
    <t>61 2024-9335</t>
  </si>
  <si>
    <t>alessandro.adg@pf.gov.br</t>
  </si>
  <si>
    <t>Aquisição de Software Internacional de DVI (Plassdata), via Inexigibilidade de Licitação</t>
  </si>
  <si>
    <t>A resposta pericial relacionada à identificação de vítimas de desastres – DVI – é interinstitucional, multidisciplinar e técnico-científica, englobando várias fases e atividades. A produção de dados – informações e imagens – em um desastre é muito grande e, para seu gerenciamento, é necessário uma sistema robusto que permita: a inserção de informação post mortem extraídas das vítimas, ante mortem provenientes das famílias e instituições e, principalmente, a comparação destes dados visando à identificação humana. O sistema PlassData, recomendado INTERPOL, é um sistema computacional de gestão de dados que acelera o processo de identificação das vítimas com cadeia de custódia, utilizando-se métodos primários e secundários de identificação. Ressalta-se que a Polícia Federal utilizou o Sistema PlassData operacionalmente de maneira eficaz no desastre da Air France - 2009 (licença da INTERPOL) e de Brumadinho/MG - 2019.</t>
  </si>
  <si>
    <t>Protótipo de veículo para Perícias em Locais de Crime</t>
  </si>
  <si>
    <t>O Setor de Perícias Externas do Instituto Nacional de Criminalística (SEPEX/DPER/INC/DITE/PF) é o Setor responsável por estabelecer doutrinas e procedimentos de exames relacionados aos locais de crime no âmbito da Instituto Nacional de Criminalística e da Polícia Federal. Sempre de abordagem pericial multidisciplinar, os locais de crime são constituídos por uma amplo espectro de ambientes, dentre eles locais de morte violenta, arrombamentos, locais de pós-explosão, incêndios, desastres causados pelo homem, entre outros, cujos vestígios estendem-se de escalas microscópicas a macroscópicas, até os limites tecnológicos/investigativos.
As perícias em locais de crime demandam o emprego de inúmeros equipamentos e ferramentas, que precisam estar à mão do perito. Além disso, muito frequentemente os peritos precisam acessar áreas com diferentes características, tais como áreas rurais, urbanas e outras. Os veículos disponíveis na PF nem sempre trazem a versatilidade necessária para que o perito de local realize suas atividades com eficiência e qualidade.
A  presente formalização de demanda visa ao desenvolvimento de protótipo de veículo customizado para emprego nas perícias locais de crime.</t>
  </si>
  <si>
    <t>Aquisição de equipamentos e instrumentos para o Laboratório de Antropologia Forense</t>
  </si>
  <si>
    <t>O Setor de Perícias Externas do Instituto Nacional de Criminalística (SEPEX/DPER/INC/DITE/PF) é o Setor responsável por estabelecer doutrinas e procedimentos de exames relacionados aos locais de crime no âmbito da Instituto Nacional de Criminalística e da Polícia Federal. Sempre de abordagem pericial multidisciplinar, os locais de crime são constituídos por uma amplo espectro de ambientes, dentre eles locais de morte violenta, arrombamentos, locais de pós-explosão, incêndios, desastres causados pelo homem, entre outros, cujos vestígios estendem-se de escalas microscópicas a macroscópicas, até os limites tecnológicos/investigativos.
Os vestígios antropológicos forenses (restos mortais, esqueletos) são, em geral, muito sensíveis; assim, é importante detalhar aspectos relevantes para a manutenção da cadeia de custódia em todas as etapas, bem como padronizar as ações dos atores envolvidos, de forma a preservar a integridade e a mesmidade destes, resguardando o seu valor probatório. Diante da sensibilidade dos vestígios antropológicos, torna-se essencial a preservação e o isolamento do local, recomendando-se a manipulação somente por profissionais treinados ou sob supervisão destes para então dar prosseguimento às demais etapas. Os vestígios geralmente coletados em tais locais são analisados em laboratórios de Antropologia Forense, de forma a identificar ou comprovar suas composições.
A compra destina-se a apoiar o aparelhamento do Laboratório de Antropologia Forense, uma vez que os vestígios em questão demandam atuação conjunta interdisciplinar, desde a coleta no local de crime até a análise no laboratório. Entre os equipamentos a serem adquiridos estão instrumentos para realização de medidas e documentação, bem como para análises qualitativas.</t>
  </si>
  <si>
    <t>Software aplicativo para utilização em perícias de incêndio</t>
  </si>
  <si>
    <t>O Setor de Perícias Externas do Instituto Nacional de Criminalística (SEPEX/DPER/INC/DITE/PF) é o Setor responsável por estabelecer doutrinas e procedimentos de exames relacionados aos locais de crime no âmbito da Instituto Nacional de Criminalística e da Polícia Federal. Sempre de abordagem pericial multidisciplinar, os locais de crime são constituídos por uma amplo espectro de ambientes, dentre eles locais de morte violenta, arrombamentos, locais de pós-explosão, incêndios, desastres causados pelo homem, entre outros, cujos vestígios estendem-se de escalas microscópicas a macroscópicas, até os limites tecnológicos/investigativos.
No caso das perícias de incêndio, faz-se necessário dotar-se das novas tecnologias para o aprimoramento dos exames, como a modelagem computacional a partir de softwares aplicados à simulação de incêndios. Após a coleta de dados, o programa é utilizado para testar hipóteses por meio de simulação computacional, com ensaios. É útil para descrição da dinâmica do incêndio, reconhecimento de materiais, objetos e estruturas que sofreram com a ação do incêndio. 
A presente aquisição objetiva auxiliar os peritos na determinação da dinâmica da propagação e do foco inicial do incêndio, com o emprego de aparato tecnológico por meio de software e estrutura computacional de suporte.</t>
  </si>
  <si>
    <t>Compra centralizada de equipamentos para exames periciais em local de crime</t>
  </si>
  <si>
    <t>O Setor de Perícias Externas do Instituto Nacional de Criminalística (SEPEX/DPER/INC/DITE/PF) é o Setor responsável por estabelecer doutrinas e procedimentos de exames relacionados aos locais de crime no âmbito da Instituto Nacional de Criminalística e da Polícia Federal. Sempre de abordagem pericial multidisciplinar, os locais de crime são constituídos por uma amplo espectro de ambientes, dentre eles locais de morte violenta, arrombamentos, locais de pós-explosão, incêndios, desastres causados pelo homem, entre outros, cujos vestígios estendem-se de escalas microscópicas a macroscópicas, até os limites tecnológicos/investigativos.
Destina-se à aquisição centralizada, via SRP, de equipamentos para realização de exames em locais de crime, como máquinas fotográficas, trenas a laser, luzes forenses, detectores de metais, drones, scanner 3D entre outros.</t>
  </si>
  <si>
    <t>Serviço de Outsourcing de Impressão.</t>
  </si>
  <si>
    <t>Prestação de serviço de impressão para DITEC.</t>
  </si>
  <si>
    <t>Prestação de serviço de impressão para DITEC em possível substituição ao atual sistema de compras de tonners e impressoras,</t>
  </si>
  <si>
    <t>Equipamento Computador de alta performance e armazenamento</t>
  </si>
  <si>
    <t>Equipamento Computador de alta performance e armazenamento para atividade periciais</t>
  </si>
  <si>
    <t>Em virtude da demanda desta diretoria que precisa de equipamentos computadores novos e com garantia vigente para atividade de perícia, policiais e administrativa de alto rendimento e desempenho.
Equipamentos novos e em garantia para realização de atividade policiais e administrativas contidas nesta Diretoria Técnico-Científica como acesso a sistemas SEI, Patrimonial, de Passagens, Mobilização, entre outros pelos servidores policiais e administrativos.
Aproximadamente 200 unidades de computadores.
Em virtude da demanda desta diretoria que precisa de equipamentos computadores novos e com garantia vigente para atividade de perícia, policiais e administrativa de alto rendimento e desempenho.</t>
  </si>
  <si>
    <t>2023-10-10 00:00:00</t>
  </si>
  <si>
    <t>Equipamentos Notebooks para atividade policiais, periciais e administrativa.</t>
  </si>
  <si>
    <t>Notebooks</t>
  </si>
  <si>
    <t>Equipamento Notebook
Equipamentos novos e em garantia para realização de atividade policiais e administrativas contidas nesta Diretoria Técnico-Científica como acesso a sistemas SEI, Patrimonial, de Passagens, Mobilização, entre outros pelos servidores policiais e administrativos.
Quantitativo aproximado previsto: R$ 150</t>
  </si>
  <si>
    <t>Notebooks de alta performance e rendimento</t>
  </si>
  <si>
    <t>Aquisição de notebook de alto processamento</t>
  </si>
  <si>
    <t>Em virtude da alta demanda de atividades periciais externas e internas que demanda maior capacidade de processamento, armazenamento e inovação nesta Diretoria Técnico-Científica.
Em virtude da demanda desta diretoria que precisa de equipamentos computadores novos e com garantia vigente para atividade de perícia, policiais e administrativa de alto rendimento e desempenho.
Quantidade estimada: 300</t>
  </si>
  <si>
    <t>Serviço de suporte técnico presencial local ao usuário.</t>
  </si>
  <si>
    <t>Serviço de suporte técnico presencial local ao usuário com dedicação exclusiva de mão de obra.</t>
  </si>
  <si>
    <t>Inclusão no Sistema de Planejamento, caso não ocorra renovação contratual com a empresa prestadora de serviço atual na DITEC/PF, verificado em mapeamento de riscos e incidentes que possam a vir ocorrer futuramente.</t>
  </si>
  <si>
    <t>Aquisição de mobiliário para melhorar o conforto e consequentemente a produtividade dos Peritos do SEPENG:
1. Cadeira Ergonômica de alto padrão de conforto; e
2. Armário de Escritório (padrão PF).</t>
  </si>
  <si>
    <t>Victor Pozzi Zoch</t>
  </si>
  <si>
    <t>61 20249852</t>
  </si>
  <si>
    <t>victor.vpz@pf.gov.br</t>
  </si>
  <si>
    <t>Serviço de Infraestrutura em Tecnologia da Informação da DITEC.</t>
  </si>
  <si>
    <t>Disco Rígido (HD) para Storage - Sistema CFTV</t>
  </si>
  <si>
    <t>Aumentou da expansão de armazenamento de imagens do sistema CFTV da DITEC.
Procedimento de Ampliação de Capacidade de Armazenamento do Sistema de CFTV
Compra de HDs para o Storaga, modelo: DELL Part Number:  8YWH3 Seagate ST2400MM0149 speed 10k
Especificação verificada conforme fabricante DELL:
https://dl.dell.com/content/manual58305294-dell-emc-powervault-me4-series-storage-system-support-matrix.pdf?language=en-us&amp;ps=true
quantidade estimada: 20</t>
  </si>
  <si>
    <t>61 2024 9335</t>
  </si>
  <si>
    <t>Cabo de Empilhamento Stack</t>
  </si>
  <si>
    <t>Sistema de Rede de Alta Velocidade e Disponibilidade(Cabeamento para Switches) de Serviços e atividades de Perícia da DITEC/PF
Contratação de prestação de serviços especializados na área de tecnologia da informação e comunicações - TIC, visando ao atendimento das necessidades da Diretoria Técnico-Científica da Polícia Federal - DITEC/PF, para a execução continuada de atividades de suporte, sustentação e operação infraestrutura de TIC das soluções forenses da DITEC/PF e suas subunidades e para os bancos de perfis genéticos.
Com  Objetivo Institucional: Otimizar o Emprego dos Bens e Recursos Materiais e - Renovação e ampliação do parque tecnológico da PF, bem como ampliação e a modernização.
A Diretoria Técnico-Científica faz uso contínuo de tecnologia para o desempenho de suas atribuições. Suas atividades são de caráter eminentemente técnico e científico e, portanto, a tecnologia da informação - TI - é um elemento essencial para a continuidade dos serviços prestados por esta Diretoria.
Tem por objeto solicitar a aquisição de equipamentos de armazenamento de dados, com implementação de alta disponibilidade (também conhecida pela sigla HA – high availability) neste que é o único ponto único de vulnerabilidade de falha da DITEC/PF e implementação de backup em disco para cópia e restauração rápida de toda a massa de dados produzidos e armazenados, incluindo instalação, configuração, transferência de tecnologia, garantia e assistência técnica “on site”, e tem por finalidade subsidiar contratação nos termos IN SLTI/MPOG n. 04/2014.
A DITEC/PF, dada a criticidade do trabalho pericial criminal desempenhado, necessita de uma solução tecnológica que viabilize a recuperação do ambiente em curto lapso temporal, na eventualidade de um desastre ou incidente de segurança. Tal implementação é possível sob um ambiente de alta disponibilidade.
A Diretoria Técnico-Científica possui sistemas sensíveis à segurança pública nacional e é responsável por atividades essenciais à Polícia Federal. Os sistemas sob a responsabilidade da Diretoria Técnico-Científica necessitam de garantia de alta disponibilidade.
A atualização e ampliação dos equipamentos do parque tecnológico, em especial os equipamentos de armazenamento (storage), com funções de HA e de backup em disco, é demanda essencial para a continuidade do fornecimento dos serviços disponibilizados por esta Diretoria com os padrões de qualidade e eficiência esperados.
Dentre os sistemas contemplados pela solução ora sugerida, de âmbito nacional e que atendem a várias unidade da Polícia Federal e a vários órgãos de segurança pública, estão o SISCRIM – Sistema Nacional de Gestão das Atividades de Criminalística, INTELIGEO – Sistema de Inteligência Geográfica e CODIS – Combined DNA Index System, além de projetos em andamento que demandam oferta de armazenamento como o DNA do Diamante.
Diante da imperiosa necessidade de expansão do parque tecnológico, faz-se mister a aquisição de equipamentos objeto desta solicitação, como solução de tecnologia da informação nos termos do inciso X do art. 2º da IN SLTI/MPOG n. 4/2014.
A Diretoria Técnico-Científica possui sistemas sensíveis à segurança pública nacional e se faz mister a manutenção de um parque tecnológico que atenda as peculiaridades da demanda da unidade, a fim de garantir a disponibilidade contínua e imediata às unidades de segurança públicas integrantes e conveniadas, bem como o atendimento especializado aos usuários desses sistemas.
Não somente, mas também em  virtude da alta demanda de armazenamento dado a quantidade de imagens de vídeo geradas pelo atual sistema de câmeras CFTV implantadas nesta Diretoria Técnico-Científica que tem o intervalo de recuperação de gravação atual do período de 30 dias devido a quantidade armazenamento atual disponível, sendo a qualidade da  gravação em qualidade mediana.</t>
  </si>
  <si>
    <t>Switch de acesso</t>
  </si>
  <si>
    <t>Sistema de Rede de Alta Velocidade e Disponibilidade(Equipamentos Switchs) de Serviços e atividades de Perícia da DITEC/PF
Contratação de prestação de serviços especializados na área de tecnologia da informação e comunicações - TIC, visando ao atendimento das necessidades da Diretoria Técnico-Científica da Polícia Federal - DITEC/PF, para a execução continuada de atividades de suporte, sustentação e operação infraestrutura de TIC das soluções forenses da DITEC/PF e suas subunidades e para os bancos de perfis genéticos.
Com  Objetivo Institucional: Otimizar o Emprego dos Bens e Recursos Materiais e - Renovação e ampliação do parque tecnológico da PF, bem como ampliação e a modernização.
A Diretoria Técnico-Científica faz uso contínuo de tecnologia para o desempenho de suas atribuições. Suas atividades são de caráter eminentemente técnico e científico e, portanto, a tecnologia da informação - TI - é um elemento essencial para a continuidade dos serviços prestados por esta Diretoria.
Tem por objeto solicitar a aquisição de equipamentos de armazenamento de dados, com implementação de alta disponibilidade (também conhecida pela sigla HA – high availability) neste que é o único ponto único de vulnerabilidade de falha da DITEC/PF e implementação de backup em disco para cópia e restauração rápida de toda a massa de dados produzidos e armazenados, incluindo instalação, configuração, transferência de tecnologia, garantia e assistência técnica “on site”, e tem por finalidade subsidiar contratação nos termos IN SLTI/MPOG n. 04/2014.
A DITEC/PF, dada a criticidade do trabalho pericial criminal desempenhado, necessita de uma solução tecnológica que viabilize a recuperação do ambiente em curto lapso temporal, na eventualidade de um desastre ou incidente de segurança. Tal implementação é possível sob um ambiente de alta disponibilidade.
A Diretoria Técnico-Científica possui sistemas sensíveis à segurança pública nacional e é responsável por atividades essenciais à Polícia Federal. Os sistemas sob a responsabilidade da Diretoria Técnico-Científica necessitam de garantia de alta disponibilidade.
A atualização e ampliação dos equipamentos do parque tecnológico, em especial os equipamentos de armazenamento (storage), com funções de HA e de backup em disco, é demanda essencial para a continuidade do fornecimento dos serviços disponibilizados por esta Diretoria com os padrões de qualidade e eficiência esperados.
Dentre os sistemas contemplados pela solução ora sugerida, de âmbito nacional e que atendem a várias unidade da Polícia Federal e a vários órgãos de segurança pública, estão o SISCRIM – Sistema Nacional de Gestão das Atividades de Criminalística, INTELIGEO – Sistema de Inteligência Geográfica e CODIS – Combined DNA Index System, além de projetos em andamento que demandam oferta de armazenamento como o DNA do Diamante.
Diante da imperiosa necessidade de expansão do parque tecnológico, faz-se mister a aquisição de equipamentos objeto desta solicitação, como solução de tecnologia da informação nos termos do inciso X do art. 2º da IN SLTI/MPOG n. 4/2014.
A Diretoria Técnico-Científica possui sistemas sensíveis à segurança pública nacional e se faz mister a manutenção de um parque tecnológico que atenda as peculiaridades da demanda da unidade, a fim de garantir a disponibilidade contínua e imediata às unidades de segurança públicas integrantes e conveniadas, bem como o atendimento especializado aos usuários desses sistemas.
Não somente, mas também em  virtude da alta demanda de armazenamento dado a quantidade de imagens de vídeo geradas pelo atual sistema de câmeras CFTV implantadas nesta Diretoria Técnico-Científica que tem o intervalo de recuperação de gravação atual do período de 30 dias devido a quantidade armazenamento atual disponível, sendo a qualidade da  gravação em qualidade mediana.</t>
  </si>
  <si>
    <t>Switch SAN Fabric Channel - FC</t>
  </si>
  <si>
    <t>61 2024-9756</t>
  </si>
  <si>
    <t>Bolsa para isolamento de sinais de rádio-frequência para dispositivos móveis.</t>
  </si>
  <si>
    <t>Aquisição de equipamento para laboratório de forense em celulares.</t>
  </si>
  <si>
    <t>A Diretoria Técnico-Científica - DITEC - é a unidade da Polícia Federal - PF - responsável por várias ações no âmbito da Criminalística, interna e externamente, desempenhando suas atribuições junto a órgãos de segurança, ao Poder Judiciário e ao Ministério Público. Sua estrutura é composta pelo Instituto Nacional de Criminalística (INC), localizado em Brasília, pelos Setores Técnico-Científicos, presentes nas Superintendências Regionais da Polícia Federal em todos os estados e no Distrito Federal, e pelas Unidades Técnico-Científicas, distribuídas por dezenas de Delegacias da Polícia Federal em cidades do interior do país.
Por desenvolver atividades de caráter eminentemente técnico e científico, a DITEC e suas projeções descentralizadas têm na tecnologia da informação um elemento fundamental para a continuidade dos serviços prestados à sociedade. A área de perícias em Informática, representada no INC pelo Serviço de Perícias em Informática - SEPINF, ocupa-se, principalmente, da aquisição, processamento e análise de todo tipo de evidência forense em meio digital, tanto armazenada em dispositivos de massa, como discos rígidos e celulares, como em forma de tráfego de dados em redes digitais, como a Internet.
Compente ao SEPINF as atribuições institucionais de aprimorar as metodologias relacionadas aos exames periciais em sua área de atuação, bem como propor medidas relacionadas à padronização desses laudos, conforme competências definidas pela IN 13/2005-DG/DPF, art.91, II e VII:
(...) Art. 91. Ao Serviço de Perícias em Informática compete:
(...) II - pesquisar, avaliar, desenvolver e aprimorar técnicas e metodologias relacionadas aos exames periciais correlatos à sua área de atuação; 
(...) VII - propor medidas relativas à padronização de laudos, ao controle de qualidade e a outros procedimentos relacionados às suas atividades específicas.
Equipamento de rádio-frequência para laboratório de informática: Os exames periciais nas áreas de informática, em especial na área de forense em celulares tem evoluído ao ponto dos aparelhos apresentarem cartão SIM integrado no aparelho, o que dificulta o isolamento dos equipamentos na rede pública. Desta forma, o SEPINF identificou demanda das unidades que realizam esse tipo de exame, no sentido de assistí-los com equipamentos atualizados e que auxiliem na realização dos exames pericias. Nesse ponto, a bolsa de proteção contra comunicação nas redes celulares disponíveis, evitando adulteração do material apreendido a ser periciado.</t>
  </si>
  <si>
    <t>MATEUS DE CASTRO POLASTRO</t>
  </si>
  <si>
    <t>61 20249813</t>
  </si>
  <si>
    <t>mateus.mcp@pf.gov.br</t>
  </si>
  <si>
    <t>Switche Core (Central)</t>
  </si>
  <si>
    <t>Carregadores de energia para alimentação de aparelhos celulares (e dispositivos móveis).</t>
  </si>
  <si>
    <t>Power banks para manter celulares em funcionamento.</t>
  </si>
  <si>
    <t>A Diretoria Técnico-Científica - DITEC - é a unidade da Polícia Federal - PF - responsável por várias ações no âmbito da Criminalística, interna e externamente, desempenhando suas atribuições junto a órgãos de segurança, ao Poder Judiciário e ao Ministério Público. Sua estrutura é composta pelo Instituto Nacional de Criminalística (INC), localizado em Brasília, pelos Setores Técnico-Científicos, presentes nas Superintendências Regionais da Polícia Federal em todos os estados e no Distrito Federal, e pelas Unidades Técnico-Científicas, distribuídas por dezenas de Delegacias da Polícia Federal em cidades do interior do país.
Por desenvolver atividades de caráter eminentemente técnico e científico, a DITEC e suas projeções descentralizadas têm na tecnologia da informação um elemento fundamental para a continuidade dos serviços prestados à sociedade. A área de perícias em Informática, representada no INC pelo Serviço de Perícias em Informática - SEPINF, ocupa-se, principalmente, da aquisição, processamento e análise de todo tipo de evidência forense em meio digital, tanto armazenada em dispositivos de massa, como discos rígidos e celulares, como em forma de tráfego de dados em redes digitais, como a Internet.
Compente ao SEPINF as atribuições institucionais de aprimorar as metodologias relacionadas aos exames periciais em sua área de atuação, bem como propor medidas relacionadas à padronização desses laudos, conforme competências definidas pela IN 13/2005-DG/DPF, art.91, II e VII:
(...) Art. 91. Ao Serviço de Perícias em Informática compete:
(...) II - pesquisar, avaliar, desenvolver e aprimorar técnicas e metodologias relacionadas aos exames periciais correlatos à sua área de atuação; 
(...) VII - propor medidas relativas à padronização de laudos, ao controle de qualidade e a outros procedimentos relacionados às suas atividades específicas.
Carregadores Portáteis: Os exames periciais nas áreas de informática tem apresentado desafios à medida que a tecnologia evolui e as perícias na área de forense em celulares não é diferente. Nesse sentido, o SEPINF identificou que carregadores portáteis são imprecindíveis para manter o status de funcionamento de aparelhos móveis apreendidos, de forma a permitir a extração dos aparelhos, antes que entrem com alguma forma de bloqueio.</t>
  </si>
  <si>
    <t>Equipamento Placa Adaptadora HBA</t>
  </si>
  <si>
    <t>Placa adaptadora, tipo: hba, padrão: fibre channel auto negociável 2,4,8 gb, modelo: interface pci-ex 2.0, adaptador sfp lc,
aplicação: uso em servidor</t>
  </si>
  <si>
    <t>Aquisição de Transceiver GBIC (conversor de sinal)</t>
  </si>
  <si>
    <t>Conector Transceiver GBIC para conversão de sinal de rede de fibras ópticas.
Em virtude de manter o sistema de conexão desta Diretoria Técnico-Científica da Polícia Federal entre suas unidades internas e externas influenciando na velocidade e na capacidade de transmissão de rede.
Demandar que pode ser escalonada mediante Sistema de Registro de Preços (SRP) de acordo com a demanda e ampliação de equipamentos de rede (Switches).</t>
  </si>
  <si>
    <t>Aquisição de hardware para incorporação em servidores do Projeto SARD (memória RAM e discos SSD's).</t>
  </si>
  <si>
    <t>Atualização do projeto SARD fase 1 (memória RAM e discos ssds)</t>
  </si>
  <si>
    <t>A Diretoria Técnico-Científica - DITEC - é a unidade da Polícia Federal - PF - responsável por várias ações no âmbito da Criminalística, interna e externamente, desempenhando suas atribuições junto a órgãos de segurança, ao Poder Judiciário e ao Ministério Público. Sua estrutura é composta pelo Instituto Nacional de Criminalística (INC), localizado em Brasília, pelos Setores Técnico-Científicos, presentes nas Superintendências Regionais da Polícia Federal em todos os estados e no Distrito Federal, e pelas Unidades Técnico-Científicas, distribuídas por dezenas de Delegacias da Polícia Federal em cidades do interior do país.
Por desenvolver atividades de caráter eminentemente técnico e científico, a DITEC e suas projeções descentralizadas têm na tecnologia da informação um elemento fundamental para a continuidade dos serviços prestados à sociedade. A área de perícias em Informática, representada no INC pelo Serviço de Perícias em Informática - SEPINF, ocupa-se, principalmente, da aquisição, processamento e análise de todo tipo de evidência forense em meio digital, tanto armazenada em dispositivos de massa, como discos rígidos e celulares, como em forma de tráfego de dados em redes digitais, como a Internet.
Itens de hardware para incorporação nos servidores do Projeto SARD:
A fim de atender a crescente demanda pelos exames descritos no parágrafo 8.2 e tendo por objetivo analisar com maior agilidade os dados contidos em evidências eletrônicas encaminhadas para a perícia, sem sacrifício da qualidade da análise, fornecendo acesso rápido e prático aos clientes da Criminalística com manutenção da integridade da prova e da tempestividade e eficácia do exame pericial, foi concebido o projeto SARD (“Sistema de Análise Remota de Dados”), incorporando as experiências de sucesso implementadas em diversos SETECs, e o IPED (Indexador e Processador de Evidências Digitais), desenvolvido inicialmente no SETEC/SP e que se tornou a ferramenta padrão para processamento de mídias no âmbito da Polícia Federal. Em 2019 foram adquiridos equipamentos para implementar o projeto SARD em todos os SETECs do país, em um total de 320 nós de processamento (servidores com 04 nós cada) e 25 storages.
As ferramentas utilizadas nesses servidores de processamento são extremamente intensivas no que se refere à memória e à utilização de mídias de armazenamento, demandando equipamentos com grande capacidade de memória RAM e espaço em disco, requisito que pode atingir patamares ainda mais elevados conforme crescem a capacidade individual, a quantidade e o tipo de conteúdo das mídias digitais submetidas a análise. Hoje, facilmente são encontrados celulares com 256 GB de armazenamento e discos rígidos com 8 TB de capacidade.
Importante ressaltar que a tecnologia empregada nos discos de estado sólido (SSDs) dos servidores, embora proporcione elevadas taxas de transferência, quando combinada com o uso intensivo dos equipamentos, tende a tornar frequentes as falhas ocasionadas por desgaste, representadas na redução do MTBF (Mean Time Between Failures).
O pleno funcionamento e a eficiência do SARD depende da capacidade das unidades de criminalística em manter a saúde desses imensos bancos de memória e disco e de adequá-los aos objetos de exame, inclusive quanto a picos momentâneos de demanda. Quando há problemas de hardware, há potencial perda de informações já processadas, o que pode ocasionar atrasos no processamento do material pela perícia ou pode causar transtornos aos usuários do SARD, já que o sistema pode ficar indisponível, de modo que é necessária intervenção imediata para que o sistema seja colocado no ar novamente com a maior brevidade possível. Para tanto, a Diretoria Técnico-Científica precisa adquirir pentes de memória e discos de estado sólido (SSDs) compatíveis com os equipamentos em uso, de forma a viabilizar a imediata adequação de sua capacidade de processamento ao volume médio de demanda, permitir o pronto restabelecimento de equipamentos em pane por falha de memória ou disco e viabilizar a expansão momentânea de capacidade de unidades específicas, para fazer frente à necessidade de análise de evidências digitais que excedam à demanda média da unidade.
Ressalte-se que a presente demanda pretende atender o SEPINF/INC/DITEC e as demais Unidades Técnicos-Científicas da Criminalística Federal em todo o país (SETECs e NUTECs).
Resultados a serem alcançados com a contratação: 
Ampliar a capacidade de armazenamento e processamento dos servidores do Projeto SARD da Criminalística;
Otimizar o desempenho dos servidores do Projeto SARD já adquiridos;
Aumentar a celeridade na entrega dos resultados dos exames periciais relacionados à informática forense.</t>
  </si>
  <si>
    <t>Servidor de Rede</t>
  </si>
  <si>
    <t>Sistema de equipamentos Servidores para Serviços e atividades de Perícia da DITEC/PF
Contratação de fornecimento de equipamento para área de tecnologia da informação e comunicações - TIC, visando ao atendimento das necessidades da Diretoria Técnico-Científica da Polícia Federal - DITEC/PF, para a execução continuada de atividades de suporte, sustentação e operação infraestrutura de TIC das soluções forenses da DITEC/PF e suas subunidades e para os bancos de perfis genéticos.
Com  Objetivo Institucional: Otimizar o Emprego dos Bens e Recursos Materiais e - Renovação e ampliação do parque tecnológico da PF, bem como ampliação e a modernização.
A Diretoria Técnico-Científica faz uso contínuo de tecnologia para o desempenho de suas atribuições. Suas atividades são de caráter eminentemente técnico e científico e, portanto, a tecnologia da informação - TI - é um elemento essencial para a continuidade dos serviços prestados por esta Diretoria.
Tem por objeto solicitar a aquisição de equipamentos de armazenamento de dados, com implementação de alta disponibilidade (também conhecida pela sigla HA – high availability) neste que é o único ponto único de vulnerabilidade de falha da DITEC/PF e implementação de backup em disco para cópia e restauração rápida de toda a massa de dados produzidos e armazenados, incluindo instalação, configuração, transferência de tecnologia, garantia e assistência técnica “on site”, e tem por finalidade subsidiar contratação nos termos IN SEGES/ME n. 01/2019.
A DITEC/PF, dada a criticidade do trabalho pericial criminal desempenhado, necessita de uma solução tecnológica que viabilize a recuperação do ambiente em curto lapso temporal, na eventualidade de um desastre ou incidente de segurança. Tal implementação é possível sob um ambiente de alta disponibilidade.
A Diretoria Técnico-Científica possui sistemas sensíveis à segurança pública nacional e é responsável por atividades essenciais à Polícia Federal. Os sistemas sob a responsabilidade da Diretoria Técnico-Científica necessitam de garantia de alta disponibilidade.
A atualização e ampliação dos equipamentos do parque tecnológico, em especial os equipamentos de armazenamento (storage), com funções de HA e de backup em disco, é demanda essencial para a continuidade do fornecimento dos serviços disponibilizados por esta Diretoria com os padrões de qualidade e eficiência esperados.
Dentre os sistemas contemplados pela solução ora sugerida, de âmbito nacional e que atendem a várias unidade da Polícia Federal e a vários órgãos de segurança pública, estão o SISCRIM – Sistema Nacional de Gestão das Atividades de Criminalística, INTELIGEO – Sistema de Inteligência Geográfica e CODIS – Combined DNA Index System, além de projetos em andamento que demandam oferta de armazenamento como o DNA do Diamante.
Diante da imperiosa necessidade de expansão do parque tecnológico, faz-se mister a aquisição de equipamentos objeto desta solicitação, como solução de tecnologia da informação nos termos do inciso X do art. 2º da IN SEGES/ME n. 01/2019.
A Diretoria Técnico-Científica possui sistemas sensíveis à segurança pública nacional e se faz mister a manutenção de um parque tecnológico que atenda as peculiaridades da demanda da unidade, a fim de garantir a disponibilidade contínua e imediata às unidades de segurança públicas integrantes e conveniadas, bem como o atendimento especializado aos usuários desses sistemas.
Não somente, mas também em  virtude da alta demanda de armazenamento dado a quantidade de imagens de vídeo geradas pelo atual sistema de câmeras CFTV implantadas nesta Diretoria Técnico-Científica que tem o intervalo de recuperação de gravação atual do período de 30 dias devido a quantidade armazenamento atual disponível, sendo a qualidade da  gravação em qualidade mediana.</t>
  </si>
  <si>
    <t>Aquisição de caixa de proteção contra sinais de RF para laboratório de Perícia em Informática.</t>
  </si>
  <si>
    <t>Aquisição de caixa de faraday para Perícia de Informática.</t>
  </si>
  <si>
    <t>A Diretoria Técnico-Científica - DITEC - é a unidade da Polícia Federal - PF - responsável por várias ações no âmbito da Criminalística, interna e externamente, desempenhando suas atribuições junto a órgãos de segurança, ao Poder Judiciário e ao Ministério Público. Sua estrutura é composta pelo Instituto Nacional de Criminalística (INC), localizado em Brasília, pelos Setores Técnico-Científicos, presentes nas Superintendências Regionais da Polícia Federal em todos os estados e no Distrito Federal, e pelas Unidades Técnico-Científicas, distribuídas por dezenas de Delegacias da Polícia Federal em cidades do interior do país.
Por desenvolver atividades de caráter eminentemente técnico e científico, a DITEC e suas projeções descentralizadas têm na tecnologia da informação um elemento fundamental para a continuidade dos serviços prestados à sociedade. A área de perícias em Informática, representada no INC pelo Serviço de Perícias em Informática - SEPINF, ocupa-se, principalmente, da aquisição, processamento e análise de todo tipo de evidência forense em meio digital, tanto armazenada em dispositivos de massa, como discos rígidos e celulares, como em forma de tráfego de dados em redes digitais, como a Internet.
Compente ao SEPINF as atribuições institucionais de aprimorar as metodologias relacionadas aos exames periciais em sua área de atuação, bem como propor medidas relacionadas à padronização desses laudos, conforme competências definidas pela IN 13/2005-DG/DPF, art.91, II e VII:
(...) Art. 91. Ao Serviço de Perícias em Informática compete:
(...) II - pesquisar, avaliar, desenvolver e aprimorar técnicas e metodologias relacionadas aos exames periciais correlatos à sua área de atuação; 
(...) VII - propor medidas relativas à padronização de laudos, ao controle de qualidade e a outros procedimentos relacionados às suas atividades específicas.
Equipamento de rádio-frequência para laboratório de informática: Os exames periciais nas áreas de informática, em especial na área de forense em celulares tem evoluído ao ponto dos aparelhos apresentarem cartão SIM integrado no aparelho, o que dificulta o isolamento dos equipamentos na rede pública. Desta forma, o SEPINF identificou demanda das unidades que realizam esse tipo de exame, no sentido de assistí-los com equipamentos atualizados e que auxiliem na realização dos exames pericias. Nesse ponto, a caixa de proteção contra comunicação nas redes celulares disponíveis, evitando adulteração do material apreendido a ser periciado.</t>
  </si>
  <si>
    <t>Mateus de Castro Polastro</t>
  </si>
  <si>
    <t>(Storage) Armazenamento de Dados</t>
  </si>
  <si>
    <t>Sistema de Armazenamento (Storage) de Serviços e atividades de Perícia da DITEC/PF
Contratação de prestação de serviços especializados na área de tecnologia da informação e comunicações - TIC, visando ao atendimento das necessidades da Diretoria Técnico-Científica da Polícia Federal - DITEC/PF, para a execução continuada de atividades de suporte, sustentação e operação infraestrutura de TIC das soluções forenses da DITEC/PF e suas subunidades e para os bancos de perfis genéticos.
Com  Objetivo Institucional: Otimizar o Emprego dos Bens e Recursos Materiais e - Renovação e ampliação do parque tecnológico da PF, bem como ampliação e a modernização.
A Diretoria Técnico-Científica faz uso contínuo de tecnologia para o desempenho de suas atribuições. Suas atividades são de caráter eminentemente técnico e científico e, portanto, a tecnologia da informação - TI - é um elemento essencial para a continuidade dos serviços prestados por esta Diretoria.
Tem por objeto solicitar a aquisição de equipamentos de armazenamento de dados, com implementação de alta disponibilidade (também conhecida pela sigla HA – high availability) neste que é o único ponto único de vulnerabilidade de falha da DITEC/PF e implementação de backup em disco para cópia e restauração rápida de toda a massa de dados produzidos e armazenados, incluindo instalação, configuração, transferência de tecnologia, garantia e assistência técnica “on site”, e tem por finalidade subsidiar contratação nos termos IN SLTI/MPOG n. 04/2014.
A DITEC/PF, dada a criticidade do trabalho pericial criminal desempenhado, necessita de uma solução tecnológica que viabilize a recuperação do ambiente em curto lapso temporal, na eventualidade de um desastre ou incidente de segurança. Tal implementação é possível sob um ambiente de alta disponibilidade.
A Diretoria Técnico-Científica possui sistemas sensíveis à segurança pública nacional e é responsável por atividades essenciais à Polícia Federal. Os sistemas sob a responsabilidade da Diretoria Técnico-Científica necessitam de garantia de alta disponibilidade.
A atualização e ampliação dos equipamentos do parque tecnológico, em especial os equipamentos de armazenamento (storage), com funções de HA e de backup em disco, é demanda essencial para a continuidade do fornecimento dos serviços disponibilizados por esta Diretoria com os padrões de qualidade e eficiência esperados.
Dentre os sistemas contemplados pela solução ora sugerida, de âmbito nacional e que atendem a várias unidade da Polícia Federal e a vários órgãos de segurança pública, estão o SISCRIM – Sistema Nacional de Gestão das Atividades de Criminalística, INTELIGEO – Sistema de Inteligência Geográfica e CODIS – Combined DNA Index System, além de projetos em andamento que demandam oferta de armazenamento como o DNA do Diamante.
Diante da imperiosa necessidade de expansão do parque tecnológico, faz-se mister a aquisição de equipamentos objeto desta solicitação, como solução de tecnologia da informação nos termos do inciso X do art. 2º da IN SLTI/MPOG n. 4/2014.
A Diretoria Técnico-Científica possui sistemas sensíveis à segurança pública nacional e se faz mister a manutenção de um parque tecnológico que atenda as peculiaridades da demanda da unidade, a fim de garantir a disponibilidade contínua e imediata às unidades de segurança públicas integrantes e conveniadas, bem como o atendimento especializado aos usuários desses sistemas.
Não somente, mas também em  virtude da alta demanda de armazenamento dado a quantidade de imagens de vídeo geradas pelo atual sistema de câmeras CFTV implantadas nesta Diretoria Técnico-Científica que tem o intervalo de recuperação de gravação atual do período de 30 dias devido a quantidade armazenamento atual disponível, sendo a qualidade da  gravação em qualidade mediana.</t>
  </si>
  <si>
    <t>Relógio de Ponto Biométrico.</t>
  </si>
  <si>
    <t>O referido objeto tem como objetivo coletar a biometria e registrar o ponto eletrônico dos servidores lotados na Diretoria Técnico-Científica da Polícia Federal.
O quantitativo do equipamento será de 16 relógios de ponto pelo Sistema de Registro de Preços ou por Dispensa de Licitação nos moldes da LEI Nº 14.133, DE 1º DE ABRIL DE 2021 - Lei de Licitações e Contratos Administrativos.
Este quantitativo se destina a substituir todos os relógios de ponto atuais que se encontram sem garantia vigente e apresentando problemas técnicos de acesso e defeitos.
Informa-se que a estimativa de preços foram seguindo as orientações no site do Comprasgov:
O inciso IV do art. 8º do Decreto nº 10.947, de 25 de janeiro de 2022, que regulamenta a elaboração do Plano de Contratações Anual, estabelece que a estimativa preliminar do valor da contratação nesta etapa do processo pode seguir rito simplificado, conforme as orientações desta Secretaria de Gestão.
Neste sentido, para fins de preenchimento do Documento de Formalização da Demanda no Sistema de Planejamento e Gerenciamento de Contratações - PGC, orienta-se que não há necessidade de seguir os ritos formais estabelecidos no art. 23 da Lei nº Lei 14.133, de 1º de abril de 2021, e no art. 5º da Instrução Normativa nº 65, de 7 de julho de 2021, para estabelecer o preço estimado preliminar, podendo utilizar as seguintes fontes, de forma combinada ou não (o rol abaixo é meramente exemplificativo):
- histórico de preços praticados em contratações do órgão ou da entidade;
- preços de contratações públicas similares realizadas por outros órgãos e entidades da Administração;
- preços de mercado vigentes;
Em quaisquer das hipóteses acima, faculta-se a aplicação de percentuais ou índices oficiais nos valores das fontes consultadas, a título de correção inflacionária.
Ressalta-se que prescinde da formalidade de realizar tratamentos estatísticos predeterminados e de se observar a quantidade mínima de preços coletados e o prazo de validade da pesquisa, primando-se, em todo caso, pela utilização de preços vigentes ou atualizados, prospectados para cenários futuros.</t>
  </si>
  <si>
    <t>Aquisição dos equipamento de TIC do projeto SARD (fase 2) - servidores, storages, switches, nobreaks, dentre outros.</t>
  </si>
  <si>
    <t>Aquisição dos equipamento de TIC do projeto SARD (fase 2).</t>
  </si>
  <si>
    <t>A Diretoria Técnico-Científica - DITEC - é a unidade da Polícia Federal - PF - responsável por várias ações no âmbito da Criminalística, interna e externamente, desempenhando suas atribuições junto a órgãos de segurança, ao Poder Judiciário e ao Ministério Público. Sua estrutura é composta pelo Instituto Nacional de Criminalística (INC), localizado em Brasília, pelos Setores Técnico-Científicos, presentes nas Superintendências Regionais da Polícia Federal em todos os estados e no Distrito Federal, e pelas Unidades Técnico-Científicas, distribuídas por dezenas de Delegacias da Polícia Federal em cidades do interior do país.
Por desenvolver atividades de caráter eminentemente técnico e científico, a DITEC e suas projeções descentralizadas têm na tecnologia da informação um elemento fundamental para a continuidade dos serviços prestados à sociedade. A área de perícias em Informática ocupa-se, principalmente, da aquisição, processamento e análise de todo tipo de evidência forense em meio digital, tanto armazenada em dispositivos de massa, como discos rígidos e celulares, como em forma de tráfego de dados em redes digitais, como a Internet.
A fim de atender a crescente demanda por este tipo de exame e tendo por objetivo analisar com maior agilidade os dados contidos em evidências eletrônicas encaminhadas para a perícia, sem sacrifício da qualidade da análise, fornecendo acesso rápido e prático aos clientes da Criminalística com manutenção da integridade da prova e da tempestividade e eficácia do exame pericial, foi concebido o projeto SARD (“Sistema de Análise Remota de Dados”), incorporando as experiências de sucesso implementadas em diversos SETECs, e o IPED (Indexador e Processador de Evidências Digitais), desenvolvido inicialmente no SETEC/SP e que se tornou a ferramenta padrão para processamento de mídias no âmbito da Polícia Federal. Em 2019 foram adquiridos equipamentos para implementar o projeto SARD em todos os SETECs do país, sendo que 11 deles receberam um módulo mínimo, constituído por apenas um servidor de processamento e um NAS (Network Attached Storage) de pequena capacidade. As unidades maiores receberam, em média, 04 servidores e 01 storage de alta capacidade, além de switches e outros equipamentos.
Considerando que os estudos e especificações dos equipamentos foram feitas ao longo de 2018 em um cenário de restrição orçamentária, o aumento da capacidade das mídias eletrônicas analisadas e a necessidade, por razões de segurança da informação, de prover um ambiente isolado para acesso das equipes de investigação aos dados processados, faz-se necessário ampliar o parque computacional dedicado ao projeto nas unidades que foram contempladas em 2019 e adquirir novos equipamentos para atender às unidades que ainda não dispõem de estrutura de TI suficiente para implementar a metodologia.
Ressalte-se que a presente demanda pretende atender o SEPINF/INC/DITEC e as demais unidades da Criminalística Federal em todo o país (SETECs e NUTECs).</t>
  </si>
  <si>
    <t>Projeto estratégico do Ministério da Justiça. Recurso será encaminhado pelo MJ. R$ 40.000.000,00.</t>
  </si>
  <si>
    <t>Serviço de Outsourcing de Impressão</t>
  </si>
  <si>
    <t>Serviço de Impressão para DITEC/PF em substituição da aquisição de impressoras e tonners.</t>
  </si>
  <si>
    <t>Aquisição de bens de consumo de informática</t>
  </si>
  <si>
    <t>Aquisição de bens de consumo de informática para aprimoramento da produtividade dos Peritos do SEPENG:
1. Cabos HDMI para utilização na sala da chefia, para ligar a TV na estação de trabalho do chefe, para que este possa mostrar sua tela durante reuniões presenciais na mesa redonda. Também pode ser útil obter outros cabos para reserva ou para que possam ser eventualmente utilizados no laboratório;
2. Solid State Drives - SSD's - discos de armazenamento em estado sólido para uso interno nas estações de trabalho (colocação nos "slots" de expansão localizados nas gavetas) para aumentar a capacidade física de armazenamento com vistas a melhor eficiência na análise de arquivos por meio do software de indexação IPED, o qual facilita a busca em grandes quantidades de arquivos não pesquisáveis. A unidade de tipo SSD é bem mais rápida que a do tipo HD, o que acelera de sobremaneira o processamento do IPED;
3. Fones de ouvido do tipo Headset, para uso em reuniões virtuais, uma vez que a estação de trabalho não possui caixa de som e o microfone, apesar de existente, fica com o som muito baixo.
4. Webcams para uso em reuniões virtuais.</t>
  </si>
  <si>
    <t>Aquisição do Ground Penetration Radar (GPR), licença anual para uso do software e veículo de transporte</t>
  </si>
  <si>
    <t>Aquisição do Ground Penetration Radar (GPR), licença anual para uso do software e veículo de transpo</t>
  </si>
  <si>
    <t>A aquisição do GPR, para fins periciais no âmbito da Engenharia Legal, é útil especialmente em obras enterradas, nas quais seja necessário efetuar o MAPEAMENTO DE SUBSOLO DE PAVIMENTOS.
Também é necessário obter o software com sua licença para o tratamento dos dados, bem como o veículo de carga para transportar o aparelho (caminhonete).</t>
  </si>
  <si>
    <t>Aquisição de softwares para auxílio em Perícias</t>
  </si>
  <si>
    <t>1. A aquisição de software de orçamentação de obras para visualização de arquivos brutos utilizados em planilhas questionadas, bem como acesso a bancos de referências  de  preços não usuais.
2. Aquisição de software OCR para leitura e transformação em texto (.docx) ou planilha (xlsx) editáveis, a partir de pdf's, sejam eles pesquisáveis ou não.</t>
  </si>
  <si>
    <t>Manutenção/calibração de equipamentos</t>
  </si>
  <si>
    <t>O SEPENG deve efetuar manutenção/calibração nos seus principais equipamentos, a saber:
1. Falling Weight Deflectometer - FWD;
2. Perfilômetro a Laser; e
3. Estações Totais.</t>
  </si>
  <si>
    <t>Bolsa para isolamento de sinais de radiofrequência para dispositivos móveis.</t>
  </si>
  <si>
    <t>Equipamento de radiofrequência para laboratório de informática: Os exames periciais nas áreas de informática, em especial na área de forense em celulares tem evoluído ao ponto dos aparelhos apresentarem cartão SIM integrado no aparelho, o que dificulta o isolamento dos equipamentos na rede pública. Desta forma, o SEPINF identificou demanda das unidades que realizam esse tipo de exame, no sentido de assisti-los com equipamentos atualizados e que auxiliem na realização dos exames pericias. Nesse ponto, a bolsa de proteção contra comunicação nas redes celulares disponíveis, evitando adulteração do material apreendido a ser periciado.</t>
  </si>
  <si>
    <t>polastro.mcp@pf.gov.br</t>
  </si>
  <si>
    <t>Carregadores de energia (power banks) para manter celulares em funcionamento.</t>
  </si>
  <si>
    <t>Carregadores Portáteis: Os exames periciais nas áreas de informática tem apresentado desafios à medida que a tecnologia evolui e as perícias na área de forense em celulares não é diferente. Nesse sentido, o SEPINF identificou que carregadores portáteis são imprescindíveis para manter o status de funcionamento de aparelhos móveis apreendidos, de forma a permitir a extração dos aparelhos, antes que entrem com alguma forma de bloqueio.</t>
  </si>
  <si>
    <t>Aquisição de 03 (três) unidades de cromatógrafos líquidos de ultra alta eficiência acoplado a espectrômetro de massas (LC/MS/MS).</t>
  </si>
  <si>
    <t>Cromatógrafos líquidos de ultra alta eficiência acoplado a espectrômetro de massas</t>
  </si>
  <si>
    <t>A aquisição de dois cromatógrafos líquidos de ultra alta eficiência acoplado a espectrômetro de massas (LC/MS/MS) para o laboratório de toxicologia forense do SEPLAB/DPER/INC/DITEC e um para o laboratório de química forense do SETEC/SR/PF/PB.
O laboratório de toxicologia teve sua área expandida após a conclusão da reforma do INC e precisa de equipamentos exclusivos para análise de vestígios biológicos, por tratar-se de análise de traços, a análise de drogas brutas pode gerar contaminação cruzada. Além disso, os equipamento de LC/MS/MS instalados no SEPLAB/DPER/INC/DITEC, tem 10 anos e 6 anos de idade, sendo importante prever a atualização desses equipamentos antes de ficarem obsoletos e fora de serviço.
Tais equipamentos também podem ser utilizados em outras metodologias de análise de traços.</t>
  </si>
  <si>
    <t>Elvio Dias Botelho</t>
  </si>
  <si>
    <t>(61) 20249369</t>
  </si>
  <si>
    <t>seplab.inc.ditec@pf.gov.br</t>
  </si>
  <si>
    <t>Aquisição de equipamentos de ressonância magnética nuclear (RMN) de baixo campo.</t>
  </si>
  <si>
    <t>Ressonância magnética nuclear (RMN) de baixo campo.</t>
  </si>
  <si>
    <t>A  detecção  e  apreensão  de  NSP  são  dificuldades  para  todos  os países, pois o surgimento dessas substâncias ocorre em uma velocidade muito maior que a sua classificação nos instrumentos normativos proibitivos de cada país. Para que o uso irregular de uma substância seja enquadrado nos crimes estabelecidos pela Lei N° 11343/2006 (Lei de Drogas), é necessário que ela conste da lista da Portaria Nº 344/98, fazendo com que a Anvisa,  órgão  responsável  por  atualizar  as  listas,  atue  com celeridade, a fim de auxiliar no combate ao tráfico e disseminação de drogas no Brasil. No que diz respeito às NSP, a celeridade é especialmente importante, devido à velocidade em  que  cresce  a  síntese  e  distribuição  dessas  drogas. A identificação destas substâncias é ainda mais dificultada à medida que as modificações estruturais realizadas, a fim de burlar os ensaios analíticos preliminares e definitivos estabelecidos pelos instrumentos regulatórios (Categoria A), exigem o uso de técnicas adicionais, classificadas nas categorias B e C. A adição de contaminantes, a presença das substâncias na forma de misturas ou ainda a inexistência de padrões analíticos, tornam o trabalho de identificação ainda mais moroso, dificultando o acompanhamento da velocidade com que estas substâncias são lançadas no mercado. Entre as ferramentas analíticas disponíveis para uso em ciências forenses, a Ressonância Magnética Nuclear (RMN) é empregada com menos frequência. No entanto, é a principal e bem estabelecida técnica para a elucidação estrutural de compostos orgânicos. Atualmente, a RMN é  uma das mais poderosas técnicas analíticas, sendo utilizada em diferentes áreas científicas como química, bioquímica, alimentos, agronomia, medicina, biologia, geologia e ciências dos materiais.  Esta abrangência se deve, em grande parte, às melhorias advindas a partir de inovações nos equipamentos e sequencias de pulsos disponíveis, que permitiram expandir o campo de atuação da Espectroscopia de RMN à análise de misturas complexas, reduzindo drasticamente a quantidade de amostra necessária e o tempo de realização dos experimentos.  
Entre as vantagens que a RMN apresenta, cabe destacar a alta reprodutibilidade dos resultados, as características não destrutivas e não seletivas e a facilidade aquisição dos espectros, que envolvem o mínimo preparo da amostra e contribuem para a simplificação dos procedimentos analíticos e a preservação da identidade do analito. Além disso, a partir do mesmo experimento são obtidas informações qualitativas e  quantitativas, com desempenho comparável ao métodos cromatográficos comumente usados. 
A consolidação relativamente recente de espectrômetros de RMN de baixo campo,  isentos de criogenia e que não exigem adaptações de infraestrutura para instalação tem se mostrado uma valiosa oportunidade para associar as vantagens da técnica à possibilidade de ampla aplicação nos laboratórios de análise pericial. Para tanto, a validação da Espectroscopia de RMN para a identificação de Novas Substancias Psicoativas e sua inserção como técnica analítica definitiva, permitiria explorar as informações geradas nos espectrômetros de alto campo alocado na Universidade, dedicados à rotina forense. Este equipamento, já amplamente reconhecido pela sua capacidade de resposta analítica em amostras de qualquer natureza,  poderia trabalhar de forma integrada e interligada aos espectrômetros de baixo campos, alocados nos laboratórios periciais forenses.</t>
  </si>
  <si>
    <t>Aquisição de equipamentos acessórios adicionais para as análises isotópicas.</t>
  </si>
  <si>
    <t>Equipamentos acessórios adicionais para as análises isotópicas.</t>
  </si>
  <si>
    <t>Com a implementação dos laboratórios de análise de isótopos estáveis e a gradual expansão das capacidades de trabalho e dos tipos de isótopos, bem como dos tipos de materiais a serem analisados, ficou constatado a necessidade de aquisição de equipamentos acessórios adicionais para as análises isotópicas. Alguns dos itens já estavam previstos no processo de aquisição anterior, porém restaram frustrados durante o pregão, alguns por apresentarem valores acima do previsto e outros por não haver propostas que atendessem às demandas técnicas. O projeto LANIF é projeto prioritário no âmbito da PF e do MJ e busca a implementação da metodologia de análise de isótopos estáveis na criminalística. O braço analítico do projeto na PF está representado por dois laboratórios recém implementados, um nas dependências do SEPLAB/DPER/INC/DITEC/PF e outro no SETEC/SR/PF/AM. Com o avanço da implementação das metodologias e com a entrada oficial do laboratório sediado em Manaus no projeto ocasionando a decisão de compra centralizada via DITEC, busca-se com essas aquisições adequar o parque laboratorial das duas unidades com o objetivo de aumentar a eficiência, uniformizar procedimentos e principalmente suprir necessidades ainda pendentes, uma vez que alguns itens não tiveram sucesso em processo de aquisição anterior (SEI 08201.001014/2020-48). O valor estimado contempla a aquisição de balanças ultra micro analíticas, refrigeradores e freezers de laboratório, dispositivos para medição de fluxos de gases necessários para a manutenção dos equipamentos, acessórios para o preparo de amostras e equipamentos de uso comum em laboratórios.</t>
  </si>
  <si>
    <t>(61) 2024 9369</t>
  </si>
  <si>
    <t>Aquisição de hardware para incorporação em servidores do Projeto SARD (memória RAM e discos SSDs).</t>
  </si>
  <si>
    <t>Aquisição de memória RAM e discos SSDs (atualização do projeto SARD Fase 1)</t>
  </si>
  <si>
    <t>A fim de atender a crescente demanda por perícias de informática e tendo por objetivo analisar com maior agilidade os dados contidos em evidências eletrônicas encaminhadas para a perícia, sem sacrifício da qualidade da análise, fornecendo acesso rápido e prático aos clientes da Criminalística com manutenção da integridade da prova e da tempestividade e eficácia do exame pericial, foi concebido o projeto SARD (“Sistema de Análise Remota de Dados”), incorporando as experiências de sucesso implementadas em diversos SETECs, e o IPED (Indexador e Processador de Evidências Digitais), desenvolvido inicialmente no SETEC/SP e que se tornou a ferramenta padrão para processamento de mídias no âmbito da Polícia Federal. Em 2019 foram adquiridos equipamentos para implementar o projeto SARD em todos os SETECs do país, em um total de 320 nós de processamento (servidores com 04 nós cada) e 25 storages.
As ferramentas utilizadas nesses servidores de processamento são extremamente intensivas no que se refere à memória e à utilização de mídias de armazenamento, demandando equipamentos com grande capacidade de memória RAM e espaço em disco, requisito que pode atingir patamares ainda mais elevados conforme crescem a capacidade individual, a quantidade e o tipo de conteúdo das mídias digitais submetidas a análise. Hoje, facilmente são encontrados celulares com 256 GB de armazenamento e discos rígidos com 8 TB de capacidade.
Para tanto, a Diretoria Técnico-Científica precisa adquirir pentes de memória e discos de estado sólido (SSDs) compatíveis com os equipamentos em uso, de forma a viabilizar: Ampliar a capacidade de armazenamento e processamento dos servidores do Projeto SARD da Criminalística; Otimizar o desempenho dos servidores do Projeto SARD já adquiridos; Aumentar a celeridade na entrega dos resultados dos exames periciais relacionados à informática forense.</t>
  </si>
  <si>
    <t>Aquisição de reagentes, consumíveis e materiais de laboratório.</t>
  </si>
  <si>
    <t>Reagentes, consumíveis e materiais de laboratório.</t>
  </si>
  <si>
    <t>Compete ao Serviço de Perícias de Laboratório (SEPLAB/DPER/INC/DITEC) realizar análises e exames diversos, que envolvam ensaios químicos com a utilização de modernos equipamentos de análise.
Para que os exames sejam realizados de maneira adequada, com a garantia da qualidade nos resultados, é necessário o suprimento regular de materiais, reagentes, acessórios para equipamentos, padrões de exames e demais itens consumíveis, uma vez que a ausência de tais produtos impede a realização de diversas análises periciais desse Serviço.
Em média são produzidos anualmente xxx laudos de química forense no SEPLAB/DPER/INC/DITEC, sendo que nas análises das amostras de todos eles, os Peritos Criminais Federais utilizam pelo menos alguns dos materiais, que estão no escopo dessa contratação. Os referidos materiais são utilizados rotineiramente na maioria das análises periciais de identificação e determinação de teores de drogas ilícitas, medicamentos, explosivos, alimentos, agrotóxicos, bebidas e materiais diversos relacionados a ilícitos penais.
Manter esses materiais em estoque adequado para pronta utilização é de vital importância para a realização dos exames analíticos necessários para o embasamento técnico e celeridade exigidos para a emissão dos Laudos Periciais.
Ante o exposto, fica evidente a necessidade da presente aquisição de modo a assegurar a continuidade operacional de todo laboratório.
Os quantitativos demandados se pautaram no histórico de utilização dos mesmos nos últimos 2 anos, e também em estimativas da perspectiva futura da demanda.
O prejuízo decorrente da interrupção das análises químicas por falta de algum desses reagentes e materiais é muito grande, pois a qualidade e o tempo de atendimento das solicitações de exames torna-se imprevisível.
Além disso, tratam-se de consumíveis utilizados nos cromatógrafos gasosos e líquidos, que significaram um altíssimo investimento da instituição. Mantê-los fora de serviço por um tempo elevado, aumenta sobremaneira o tempo de atendimento de algumas solicitações de exames periciais no SEPLAB/DPER/INC/DITEC, que por sua vez, sofre com o aumento das suas pendências.
A partir de uma aquisição planejada, com objetivo de suprir as necessidades desse Serviço por pelo menos 2 anos, tornam-se desnecessárias as aquisições pontuais por parte da DITEC, que demorariam alguns meses para serem efetivadas.</t>
  </si>
  <si>
    <t>Aquisição de detector de massas (MS) e detector eletroquímico (ED) para equipamento de cromatografia de íons.</t>
  </si>
  <si>
    <t>Detector de massas e detector eletroquímico (ED)para equipamento de cromatografia de íons.</t>
  </si>
  <si>
    <t>A aquisição de detector de massas para equipamento de cromatografia de íons visa ampliar a capacidade analítica de tal equipamentos, já que vai ampliar a seletividade e identificação inequívoca de íons.
Permitir a detecção de íons como cianeto e sulfeto em amostras de água.</t>
  </si>
  <si>
    <t>Contratação de empresa especializadas para manutenção do equipamento HPLC Shimadzu</t>
  </si>
  <si>
    <t>Manutenção continuada do equipamento HPLC Shimadzu</t>
  </si>
  <si>
    <t>A contratação de empresa especializada de manutenção do Cromatógrafo liquido de alta eficiência da marca Shimadzu do SEPLAB/DPER/INC/DITEC, que funciona acoplado ao espectrômetro de massas Q-TOF. Como é o único equipamento de LC/MS/MS de alta resolução instalado na Polícia Federal a interrupção do seu funcionamento causaria grande transtorno, inclusive impedindo a realização de exames periciais, comprometendo a emissão de inúmeros laudos.</t>
  </si>
  <si>
    <t>61 20249369</t>
  </si>
  <si>
    <t>Equipamento de radiofrequência para laboratório de informática: Os exames periciais nas áreas de informática, em especial na área de forense em celulares tem evoluído ao ponto dos aparelhos apresentarem cartão SIM integrado no aparelho, o que dificulta o isolamento dos equipamentos na rede pública. Desta forma, o SEPINF identificou demanda das unidades que realizam esse tipo de exame, no sentido de assisti-los com equipamentos atualizados e que auxiliem na realização dos exames pericias. Nesse ponto, a caixa de proteção contra comunicação nas redes celulares disponíveis, evitando adulteração do material apreendido a ser periciado.</t>
  </si>
  <si>
    <t>Aquisição de Cromatógrafo líquido de alta eficiência (HPLC) preparativo</t>
  </si>
  <si>
    <t>Cromatógrafo líquido de alta eficiência (HPLC) preparativo</t>
  </si>
  <si>
    <t>Cromatógrafo líquido de alta eficiência (HPLC) preparativo para ser utilizado na purificação de drogas/materiais apreendidos para a preparação de padrões de trabalho.</t>
  </si>
  <si>
    <t>Contratação de empresa especializada em manutenção do equipamento LC/MS/MS Sciex.</t>
  </si>
  <si>
    <t>Empresa especializada em manutenção do equipamento LC/MS/MS Sciex.</t>
  </si>
  <si>
    <t>O referido equipamento é utilizado rotineiramente em análises periciais de identificação e determinação teores de drogas ilícitas, medicamentos, explosivos, agrotóxicos e materiais diversos relacionados a ilícitos penais e exames de toxicologia forense. O perfeito e ininterrupto funcionamento desse equipamento é de vital importância à realização dos exames analíticos necessários para o embasamento técnico exigido para a emissão de alguns Laudos Periciais.</t>
  </si>
  <si>
    <t>Considerando que os estudos e especificações dos equipamentos foram feitas ao longo de 2018 em um cenário de restrição orçamentária, o aumento da capacidade das mídias eletrônicas analisadas e a necessidade, por razões de segurança da informação, de prover um ambiente isolado para acesso das equipes de investigação aos dados processados, faz-se necessário ampliar o parque computacional dedicado ao projeto nas unidades que foram contempladas em 2019 e adquirir novos equipamentos para atender às unidades que ainda não dispõem de estrutura de TI suficiente para implementar a metodologia. 
Ressalte-se que a presente demanda pretende atender o SEPINF/INC/DITEC e as demais unidades da Criminalística Federal em todo o país (SETECs e NUTECs).</t>
  </si>
  <si>
    <t>Contratação de empresa especializada em manutenção de geradores de nitrogênio da empresa Peak.</t>
  </si>
  <si>
    <t>Empresa especializada em manutenção de geradores de nitrogênio da empresa Peak.</t>
  </si>
  <si>
    <t>O SEPLAB/DPER/INC/DITEC possui 03 (três) cromatógrafos líquido de alta eficiência acoplados a espectrômetros de massas (LC/MS/MS) e o SETEC/SR/PF/BA possui 01 (um). Tais equipamentos são utilizados rotineiramente nas análises periciais de medicamentos controlados, agrotóxicos, bebidas alcoólicas, tintas em documentos, explosivos, substâncias diversas relacionadas a ilícitos penais, análises toxicológicas, sendo também indispensáveis para as análises de certas drogas de abuso. Os aparelhos descritos, embora realizem análises únicas e gerem dados de qualidade e confiabilidade excepcionais, necessitam de grandes quantidades de nitrogênio gasoso de alta pureza para seu funcionamento. Na verdade, os instrumentos consomem cerca de 10 metros cúbicos (um cilindro completo) de gás a cada oito horas de operação. Dessa forma, optou-se por adquirir dois geradores de nitrogênio modelos:  Peak NM20Z e Peak NM32LA, fabricante: Peak Scientific (um para cada equipamento de LC/MS/MS) que, em conjunto, fornecem a qualidade/quantidade adequada desse gás aos equipamentos de LC/MS/MS instalados no SEPLAB/DPER/INC/DITEC, eliminando assim a necessidade de suprir o aparelho com nitrogênio em cilindros, tornando sua operação mais prática, econômica e eficiente.</t>
  </si>
  <si>
    <t>Contratação de empresa especializada em manutenção do equipamento RMN da Bruker.</t>
  </si>
  <si>
    <t>Empresa especializada em manutenção do equipamento RMN da Bruker.</t>
  </si>
  <si>
    <t>Diante do exposto e de um cenário no qual a produção e o tráfico de drogas aumentam exponencialmente ao longo dos anos, a Polícia Federal tem apreendido, em suas operações, quantidades crescentes de substâncias ilícitas. Nos últimos 25 anos, por exemplo, a quantidade de cocaína e maconha apreendidas pela corporação aumentou mais de 5.000%. Neste sentido, há uma crescente pressão nos laboratórios de Química Forense para emissão de Laudos de substâncias, laboratórios os quais recebem demandas para análise de diversas substâncias, como medicamentos e agrotóxicos sem registro, explosivos, entre muitas outras substâncias de interesse forense.
Além da demanda frente ao grande volume das substâncias acima citadas, a Polícia Federal tem apreendido quantidades significativas de novas substâncias psicoativas (NSPs). NSPs refere-se a compostos, normalmente sintéticos, os quais são disponibilizadas no comércio ilegal para fins ilícitos, estas moléculas resultam de derivatizações e/ou pequenas alterações estruturais em substâncias já controladas, com o objetivo de evadir-se das medidas de controle aplicadas às drogas ilícitas. Estas pequenas alterações na estrutura química do composto mantêm muitas vezes os efeitos no organismo, porém dificultam sobre maneira a análise e identificação destas substâncias pelos protocolos já estabelecidos nos laboratórios de Química Forense. Neste sentido, embora cromatografia gasosa acoplada à espectrometria de massas (CG-EM) e infravermelho com transformada de Fourier (FT-IR), técnicas disponíveis no parque analítico da Policia Federal, forneçam ótimos resultados para substâncias cujos métodos foram desenvolvidos e validados, estas técnicas, muitas vezes não fornecem resultados satisfatórios para as NSPs, por se tratarem de substâncias até então desconhecidas. Por fim, estas técnicas não são capazes de identificar compostos cujos espectros não estejam presentes nas bibliotecas e/ou cujos padrões não estejam disponíveis. A quantidade e diversidade de NSPs tem aumento em um ritmo sem precedentes em todo Brasil, apresentando um contexto no qual a Polícia Federal se insere de maneira ímpar, para permitir a análise das apreensões realizadas em todos os Estados, possuindo laboratórios capacitados e Peritos altamente treinados para fazer frente à demanda.
Aprofundando na questão de identificação e controle das NSPs, esta tarefa representa um grande desafio aos laboratórios de Química Forense. Isto ocorre, pois, muitas NSPs ainda não estão presentes nas listas de controle e não possuem protocolos analíticos definidos e validados. Nestes casos, faz-se necessário a realização da completa elucidação estrutural destas substâncias, as quais precisam ser corretamente identificadas e caracterizadas para que seja possível o seu enquadramento legal, processo que muitas vezes pode levar a alterações nas listas de substâncias proscritas. Neste contexto, embora CG-EM e FT-IR sejam ótimas plataformas analíticas para identificação e quantificação das substâncias já conhecidas, estás técnicas sozinhas são, na maioria das vezes, insuficientes para a identificação e quantificação de novas substâncias. Situação na qual se torna necessário a busca de novas ferramentas analíticas para integrar os laboratórios de Química Forense da Polícia Federal.
Dentre as técnicas analíticas rotineiramente empregadas na elucidação estrutural, a Ressonância Magnética Nuclear (RMN) possui destaque expressivo, pela qualidade e quantidade de informações fornecidas a nível molecular. Ressalta-se que a referida técnica ainda se encontra ausente no portfólio analítico das Polícias Científicas do Brasil. Por meio da análise dos espectros de RMN é possível avaliar o ambiente químico de alguns núcleos, revelando a conectividade de cada átomo presente na molécula, permitindo a elucidação estrutural do composto e, portanto, a sua correta identificação. Adicionalmente, a área de cada sinal, é proporcional a quantidade de núcleo que dá origem a esse sinal, fornecendo a possibilidade de não apenas identificar, mas também quantificar a substância questionada.
Portanto, por ser o único equipamento da PF e fundamental não pode ficar sem cobertura de contrato de manutenção.</t>
  </si>
  <si>
    <t>Contratação de empresa especializada em fornecimento de ensaios de proficiência.</t>
  </si>
  <si>
    <t>Empresa especializada em fornecimento de ensaios de proficiência.</t>
  </si>
  <si>
    <t>Justifica-se a necessidade da presente contratação, por tratarem-se de ensaios de proficiência para identificação de explosivos e produtos farmacêuticos. Ensaios (ou testes) de proficiência são amostras não identificadas preparadas e enviadas pela empresa contratada para que seja realizada a identificação correta dos explosivos e fármacos presentes nas mesmas. O objetivo é testar se as metodologias analíticas utilizadas pelo SEPLAB/DPER/INC/DITEC/PF são adequadas para a identificação de explosivos e fármacos em amostras questionadas.  Exames de proficiência são uma garantia da qualidade, precisão e exatidão dos métodos de detecção em laboratórios forenses. Tais exames são exigidos por organismos internacionais para a acreditação de laboratórios e fazem parte do Manual da Qualidade – Procedimentos Administrativos Laboratórios Forenses do Instituto Nacional de Criminalística.</t>
  </si>
  <si>
    <t>Contratação de empresa especializada em manutenção do equipamento Raman da marca Horiba.</t>
  </si>
  <si>
    <t>Empresa especializada em manutenção do equipamento Raman da marca Horiba.</t>
  </si>
  <si>
    <t>Cursos do Sistema de Gestão da Qualidade.</t>
  </si>
  <si>
    <t>Reconhecer a importância da implementação de Sistema de Gestão da Qualidade (SGQ) e conhecer os requisitos da norma ISO/IEC 17025 nos laboratórios forenses.</t>
  </si>
  <si>
    <t>Calibração de volumétricos, termômetros e balanças (INC)</t>
  </si>
  <si>
    <t>Calibração de materiais volumétricos, termômetros e balanças (INC)</t>
  </si>
  <si>
    <t>Para garantir a confiabilidade nos resultados obtidos nos exames periciais, bem como o conhecimento das possíveis incertezas associadas a cada medição, todos os instrumentos de medição utilizados devem ser calibrados. Já a realização de manutenções preventivas de forma periódica é uma necessidade para garantir que os instrumentos estejam em condições adequadas de utilização, e que sejam aplicados, quando necessário, os devidos ajustes ou regulagens, prevenindo paradas indesejadas e indisponibilidade dos equipamentos devido à falta de manutenção.
A calibração dos instrumentos de medição é um dos requisitos da Norma ABNT/ISO/IEC 17.025, na qual dois laboratórios do Sistema Nacional de Criminalística da Polícia Federal são acreditados (SEPLAB/DPER/INC/DITEC/PF e Setor de de Perícias de Genética Forense (SEGEF/DPER/INC/DITEC/PF), sendo, portanto, uma exigência para a manutenção da acreditação concedida pelo órgão acreditador.</t>
  </si>
  <si>
    <t>Contratação de empresa para fornecimento de Gases Especiais e liquefeitos.</t>
  </si>
  <si>
    <t>Empresa para fornecimento de Gases Especiais e liquefeitos.</t>
  </si>
  <si>
    <t>A realização de nova contratação, com o objetivo de não interromper o funcionamento dos equipamentos de análises químicas, utilizados para exames em drogas de abuso, medicamentos, agrotóxicos, bebidas, resíduos de pós-explosão, produtos químicos, vestígios biológicos, entre outros materiais apreendidos em ilícitos penais, que subsidiam a elaboração de todos os laudos periciais da área de química forense e emitidos pelo Serviço de Perícias de Laboratório (SEPLAB/DPER/INC/DITEC/PF), Setor de Perícias de de Perícias de Balística Forense (SEPBAL/DPER/INC/DITEC/PF) e Setor de de Perícias de Genética Forense (SEGEF/DPER/INC/DITEC/PF).</t>
  </si>
  <si>
    <t>Aquisição de kits de testes preliminares para cocaína e maconha.</t>
  </si>
  <si>
    <t>Kits de testes preliminares para cocaína e maconha.</t>
  </si>
  <si>
    <t>A aquisição centralizada vai gerar economia de recursos, com o ganho de escala. Atualmente, algumas superintendências fazem aquisições pontuais.
Antiga demanda das unidades descentralizadas junto ao INC e CGPRE. A aquisição dos Ramans portáteis vai cobrir grande parte dessa lacuna, mas a aquisição dos kits comerciais continua sendo necessária para as unidades que não receberão esse equipamento e para exames preliminares de maconha.
Com a aquisição centralizada vai ser possível adquirir produtos do mesmo fabricante, o que vai gerar facilidade para treinamento e elaboração de guias/procedimentos de uso, padronizado para todas as unidades da PF.
Os Ramans portáteis em processo de aquisição não funcionam para identificação preliminar de maconha.</t>
  </si>
  <si>
    <t>Aquisição de equipamentos para perícia de informática (aquisição de veículos inteligentes).</t>
  </si>
  <si>
    <t>Aquisição de equipamento para forense em veículos inteligentes.</t>
  </si>
  <si>
    <t>Equipamentos para laboratório de perícia de informática: Os exames periciais nas áreas de informática tem evoluído com a evolução da tecnologia e nesse sentido foi identificado pelo SEPINF demanda para aquisição de veículos inteligentes, situação que tende a aumentar cada vez mais, com a evolução desse tipo de equipamento/transporte. Dessa forma, é necessário a contratação de equipamentos e treinamentos para modernizar o fluxo de trabalho realizado no âmbito das perícias em informática.</t>
  </si>
  <si>
    <t>Espectrômetro Raman, tipo portátil, para identificação de drogas, adulterantes de drogas, produtos químicos, agrotóxicos, medicamentos, materiais perigosos e explosivos.</t>
  </si>
  <si>
    <t>Espectrômetro Raman, tipo portátil</t>
  </si>
  <si>
    <t>O consumo e o tráfico de drogas têm aumentado de maneira preocupante na população mundial. Os relatórios anuais do Escritório das Nações Unidas para Crimes e Drogas (UNODC) demonstram crescimento do uso de medicamentos e drogas ilícitos em todos os continentes. Nesse contexto, o Brasil destaca-se como um país de trânsito de cocaína para a Europa decorrente, principalmente, da sua condição de possuir fronteiras com os maiores produtores mundiais de cocaína. Pesquisas e diagnósticos nacionais indicam também um grande consumo desta droga por parte da população brasileira.
Além disso, as novas substâncias psicoativas (NSPs) estão se proliferando em um ritmo sem precedentes no Brasil. Embora o mercado de NSPs ainda seja relativamente pequeno se comparado a drogas clássicas (cocaína, maconha, MDMA, etc), representam um risco significativo para a saúde pública e um desafio para a política de drogas. Nesse contexto, a Polícia Federal se insere de maneira ímpar na tarefa de compreender e enfrentar o mercado ilícito de tais drogas: suas apreensões ocorrem em todos os Estados, podendo fornecer um panorama nacional dessas substâncias, além de possuir laboratórios e Peritos altamente capacitados para a identificação de NSPs.
Dados relevantes para se diagnosticar formas de uso e de tráfico de drogas no Brasil podem ser obtidos através do estabelecimento da composição química das drogas apreendidas nas operações de enfrentamento e repressão ao tráfico, que fornecem uma série de informações úteis às autoridades e instituições voltadas ao estudo e ao controle da oferta e demanda de drogas ilícitas.
A obtenção de dados com informações fidedignas colabora para o monitoramento do tráfico e uso das drogas de abuso. A utilização de análises espectrométricas podem levar à melhorias na identificação e registro padronizado das apreensões de, por exemplo, formas de apresentação da droga cocaína (crack, pasta-base, cocaína base, cloridrato), fármacos adulterantes da cocaína, produtos químicos utilizados como precursores na extração ou síntese de drogas, etc...
Entre as técnicas analíticas utilizadas para a identificação de drogas de abuso e outras substâncias, a espectroscopia Raman, se tornou popular nos últimos anos nas instituições de segurança pública, especialmente na área forense. Em grande parte, isso se deve à sua simplicidade, rapidez e possibilidade de análise utilizando pequena quantidade de amostra. Além disso, os espectros gerados são de boa qualidade e a técnica oferece a possibilidade de análise direta de muitos tipos diferentes de materiais com necessidade mínima de preparo de amostra. A identificação é baseada na comparação do espectro obtido com bases de dados espectrais usando algoritmos matemáticos. Os resultados de pesquisa nas bibliotecas eletrônicas exibem espectros de acordo com a melhor congruência/similaridade (match/hit) em relação aos espectros dos materiais analisados..
A espectroscopia Raman é uma técnica que não requer aquecimento de substâncias para análise e não é destrutiva. Além de permitir a identificação de substâncias, pode diferenciar compostos na forma de sal e base, sendo essa diferenciação particularmente interessante para identificar a forma de apresentação da cocaína. No caso de não ser possível a identificação completa de um composto, a técnica traz informações sobre grupos funcionais presentes na molécula, o que contribui para a tomada de decisão de quais outras análises podem ser realizadas para complementar a caracterização química.
Dessa forma, é proposto neste projeto a modernização da capacidade de detecção de drogas, adulterantes e precursores de drogas de abuso da Polícia Federal, por meio da aquisição de espectrômetros Raman portáteis, que proporcionam uma rápida identificação dessas substâncias e servem de subsídio na produção de laudos periciais.
Além do mais, resultados mais assertivos como os a serem obtidos com equipamentos Raman têm potencial contribuição para tomada de decisões políticas e administrativas referentes à redução da oferta de drogas. Podem ser utilizadas tanto no pericial, para fins de produção de provas materiais, quanto no ambiente policial e investigativo, no embasamento de investigações ou de ações de inteligência. Também vislumbra-se interações relevantes com o ambiente acadêmico, apoiando o desenvolvimento de pesquisas científicas aplicadas em química analítica, toxicologia, epidemiologia, saúde e educação.
Nos últimos anos, tem-se assistido a um aumento significativo da utilização da espectroscopia Raman para análises forenses de substâncias de abuso. Os espectrômetros Raman estão disponíveis tanto como unidades de bancada quanto como equipamentos portáteis e de campo. O desenvolvimento dos dispositivos Raman portáteis teve um impacto enorme na capacidade dos policiais e peritos em realizarem análises no local da apreensão ou em laboratórios clandestinos de produção de drogas, permitindo uma identificação rápida e não destrutiva de amostras desconhecidas, incluindo drogas controladas, precursores, substâncias químicas e adulterantes. Diversas instituições policiais e forenses no mundo passaram a utilizar este tipo de equipamento, sendo também recomendado pela UNODC como ferramenta importante na realização de exames químicos de diversas substâncias (https://www.unodc.org/unodc/en/scientists/guidelines-on-raman-field-identification-devices.html). 
A realização do laudo de constatação da natureza e quantidade da droga encontra respaldo no Art. 50, § 1o da Lei n° 11.343/06, sendo importante para efeito da lavratura do auto de prisão em flagrante e estabelecimento da materialidade do delito. Para produção do laudo de constatação, fundamental no combate ao tráfico de drogas, os exames preliminares são essenciais, devendo ser realizados nas amostras apreendidas.
Outra importante vantagem na utilização de equipamento de Raman portátil é que a sua utilização minimiza os resultados de exames falso positivos ou falso negativos, quando comparado com testes químicos preliminares comercialmente disponíveis no mercado nacional. Além disso, como esses testes químicos normalmente tem custo elevado, geram resíduos tóxicos e são de uso único para cada classe de droga, no longo prazo o investimento em equipamentos de Raman pode se tornar mais econômico.
No entanto, é importante reconhecer e compreender as vantagens e limitações destes dispositivos. Como já discutido, estes dispositivos são extremamente úteis como ferramenta de triagem preliminar para fornecer informações sobre a possível identidade do material apreendido, porém tais resultados devem ser sempre complementados com outras análises técnicas de confirmação realizadas por laboratórios periciais de química forense.
Dessa forma, é proposto neste projeto a modernização da capacidade de detecção de drogas, adulterantes e precursores de drogas de abuso da Polícia Federal, através da aquisição de espectrômetros Raman portáteis de resposta imediata, que proporcionam uma rápida identificação dessas substâncias e minimizam os resultados falso positivos ou falso negativos. O principal objetivo é o de melhorar a resposta da Polícia Federal em exames de constatação e definitivo em investigações policiais e laudos periciais.
A aquisição de espectrômetros de Raman portátil classificados como básico, item 1, tem por objetivo a identificação rápida e confiável de drogas, adulterantes, precursores de drogas e produtos químicos em apreensões da Polícia Federal, de forma a subsidiar Investigações Policiais e Laudos Preliminares de Constatação. Esses equipamentos também servirão de suporte para treinamento de policiais federais de todo o país.
Já a aquisição de espectrômetros de Raman portátil classificados como avançado, item 2, tem por objetivo além da identificação rápida e confiável de drogas, adulterantes, precursores de drogas e produtos químicos em apreensões da Polícia Federal, também a identificação de agrotóxico, produtos farmacêuticos, explosivos e compostos inorgânicos de forma a subsidiar a elaboração de Laudos Preliminares de Constatação e Laudos Definitivos de Química Forense.
Destaca-se também que a utilização de espectrômetros de Raman portátil pode ser especialmente útil nos exames periciais de local de crime, notadamente em locais de laboratórios clandestinos de produção de drogas. 
Por fim, a aquisição de equipamentos de Raman traria uma nova dimensão às análises já realizadas nas unidades técnico-científicas, expandindo a capacidade dos laboratórios em identificar a natureza de substâncias questionadas e que irá gerar informações de alta seletividade na identificação estrutural de compostos analisados, uma vez que a Espectroscopia Raman é uma das Técnicas de Categoria A, conforme descrito nas orientações do SWGDRUG (Scientific Working Group for the Analysis of Seized Drugs - www.swgdrug.org).
Optou-se pela aquisição através de Pregão Eletrônico via sistema de Registro de Preços, com amparo no Inciso III do Art. 3º do Decreto 7.892/2013, que permite o uso do sistema de registro de preços quando  for conveniente a aquisição de bens ou a contratação de serviços para atendimento a mais de um órgão ou entidade. Fato concreto no caso desta licitação em que se propõe adquirir bens com recurso concentrado na DITEC/PF, porém, com disponibilização dos equipamentos para várias unidades (SETEC's) localizados nas Regionais da Federação, conforme consta do anexo II deste Termo de Referência, de acordo com a necessidade e Disponibilidade Orçamentária durante todo o período de validade da Ata de Registro de Preços.
Além disso, o equipamento descrito no item 2 da tabela do item 1.1, também pode ser utilizados na identificação de explosivos e gemas. Dessa forma, quando instalados nas unidades técnico-científicas, serão equipamentos de multipropósito, podendo ser utilizado pelso peritos criminais federais das áreas de química forense, de grupos de bombas/explosivos, de perícias externas e de geologia forense.
Diversos são os relatos de policiais federais da área de repressão a drogas acerca das dificuldades de identificação de substâncias apreendidas, em especial no que tange a precursores químicos e adulterantes de drogas (como cafeína, lidocaína etc.), o que tem implicado em empecilhos para a formalização de prisões em flagrantes, por vezes dificultando a respectiva repressão e a instrução das investigações relacionadas.
A aquisição de tais equipamentos permitiria a imediata identificação da substância apreendida, mesmo em campo, possibilitando a pronta continuidade das providências legais e reduzindo as possibilidades de equívocos com reflexos criminais.
A fundamentação do aludido pedido de aquisição, ainda, encontra-se erigida sobre a irrefutável necessidade de se evitar que, por falta de recursos técnicos adequados, traficantes possam ser liberados ou, pior, inocentes possam ser presos.
Tal medida proporcionaria maior rapidez e qualidade na identificação de substâncias apreendidas, além de autonomia e segurança para as equipes de investigação, em benefício, ainda, das demais pessoas em torno dos fatos investigados.</t>
  </si>
  <si>
    <t>2023-01-16 00:00:00</t>
  </si>
  <si>
    <t>Televisores de tela plana de 85 polegadas.</t>
  </si>
  <si>
    <t>Televisores a serem instalado no laboratório de ensino do SEPLAB/DPER/INC/DITEC.</t>
  </si>
  <si>
    <t>2023-05-06 00:00:00</t>
  </si>
  <si>
    <t>Aquisição de equipamento para forense computacional (forense em celulares).</t>
  </si>
  <si>
    <t>Aquisição de hardware para forense em celulares.</t>
  </si>
  <si>
    <t>Equipamento para laboratório de forense computacional: Os exames periciais nas áreas de informática encontram-se cada vez mais complexo, principalmente quando envolve criptografia e segurança de dados. Nesse sentido, o SEPINF identificou demanda para melhoria dos procedimentos de quebra de senhas dos equipamentos móveis apreendidos para serem periciados e recomenda a aquisição de novas soluções para auxílio das já existentes, ampliando o parque de equipamentos suportados.</t>
  </si>
  <si>
    <t>Aquisição de servidores com GPU para laboratório de criptoanálise do SEPINF.</t>
  </si>
  <si>
    <t>Aquisição de servidores com placas gráficas de alta performance.</t>
  </si>
  <si>
    <t>Considerando a grande quantidade de arquivos cifrados encontrados em materiais periciados e os recursos computacionais atualmente disponíveis, não é possível executar todos os métodos de criptoanálise recomendados dentro de prazos razoáveis. A ampliação do parque  atual de equipamentos aumentaria a chance de quebra de senha de arquivos ou ao menos permitiria a comprovação, após a execução dos referidos métodos de criptoanálise, de que tais arquivos possuem senhas complexas (senhas que demandariam tempo computacional inviável).
Dentre as soluções de hardware disponíveis no mercado para tratar esse problema, a que tende a apresentar melhor custo/benefício é a que utiliza servidores dotados de múltiplas placas gráficas (GPU - Graphics Processing Unit, entre 08 e 10 por servidor), capazes de executar grande volume de operações matemáticas em paralelo, ao mesmo tempo em que otimizam a ocupação de espaço físico e o consumo de energia elétrica. A aquisição pretendida, de pelo menos 06 (seis) servidores com até 10 (dez) GPUs, deve multiplicar por no mínimo por 3 vezes a capacidade atual de ataques a senhas por força bruta, para vários tipos de segurança por criptografia.
Ressalte-se que com esse aumento de capacidade o SEPINF/DPER/INC/DITEC/PF passará a atender de forma mais célere as demandas das unidades descentralizadas que requerem criptoanálise ou ataques de força bruta contra senhas.</t>
  </si>
  <si>
    <t>Aquisição de ferramenta (software) para Perícia de Informática.</t>
  </si>
  <si>
    <t>Aquisição de ferramenta pericial.</t>
  </si>
  <si>
    <t>Ferramenta Forense: Os exames periciais nas áreas de informática estão cada vez mais complexos e o SEPINF identificou demanda de melhoria dos processos realizados no âmbito dos exames de informática. Nesse sentido, é importante a aquisição de novas ferramentas em auxílio aos peritos que realizam esse tipo de atividade, permitindo suportar uma gama maior de sistemas a serem adquiridos ou periciados.</t>
  </si>
  <si>
    <t>Aquisição de equipamentos, peças e serviços para modernização da infraestrutura dos laboratórios do SEPINF.</t>
  </si>
  <si>
    <t>Aquisição de equipamentos e contratação de serviços para modernizar a infraestrutura do SEPINF.</t>
  </si>
  <si>
    <t>O pleno e eficiente funcionamento do SARD depende da utilização de uma infraestrutura lógica de redes adequada para permitir a trasferência de dados dos materiais processados entre os diversos ativos de rede inseridos no projeto, bem como permitir a visualização de dados processados de forma remota, com celeridade. Para tanto, será necessário realizar a readequação da atual infraestrutura lógica instalada no SEPINF para o padrão 10 GbE (10 Gigabit Ethernet). Ressalta-se ainda que, além dos materiais a serem adquiridos para readequação da rede lógica do SEPINF, será necessário a interligação de um link de fibra ótica exclusivo, entre DITEC e DTI, para comportar a transmissão dos dados associados ao projeto SARD, evitando uso de banda da rede lógica corporativa.
Ressalte-se que a presente demanda pretende atender apenas a infraestrutura lógica do SEPINF/DPER/INC/DITEC/PF.
Considerando que o material a ser adquirido é essencial e imprescindível para a melhoria do processo de utilização do SARD (Solução de Análise Remota de Dados) pela perícia e pela investigação;
Considerando que as especificações e quantidades constantes neste procedimento serão dimensionadas de acordo com a real adequação necessária para o pleno funcionamento dos equipamentos do Projeto SARD, instalados no SEPINF/DPER/INC/DITEC/PF; 
Considerando que o volume de dados transmitido/recebido na estrutura de ativos do Projeto SARD é grande, sendo necessária a readequação para um padrão lógico superior em relação ao padrão atual instalado no SEPINF, de forma a evitar gargalos de processamento e análise de dados;
Justifica-se então a necessidade da aquisição dos materiais de TIC deste procedimento administrativo.</t>
  </si>
  <si>
    <t>Aquisição de treinamento para perícia (capacitação continuada).</t>
  </si>
  <si>
    <t>Capacitação para Peritos em Informática.</t>
  </si>
  <si>
    <t>A participação de Peritos de Informática em ações de capacitação é de elevada importância para o desenvolvimento dos trabalhos na Criminalística Federal, pois tratará do que há de mais atualizado e complexo na área de forense computacional, permitindo, não somente, que os Peritos consolidem conhecimentos já adquiridos, mas também se atualizem e se aprofundem em áreas mais críticas e importantes da perícia em computação forense. 
É uma oportunidade única de participação em curso de grande importância em uma das mais importantes instituições de ciências forenses da área de computação da atualidade. A instituição promotora (SANS Institute) é reconhecida internacionalmente pela sua excelência e seus cursos são tidos como padrão ouro na área de computação forense e segurança da informação, o que se traduz em currículo abrangente, materiais didáticos atualizados, corpo docente experiente, laboratórios práticos planejados em ambientes virtuais, semelhantes à casos reais, além de gravações das aulas para acompanhamento do curso no estilo self-paced, e certificação curricular. A ementa curricular dos cursos de computação forense do SANS Institute e a experiência prática disponibilizada tornam os cursos da empresa únicos e sem concorrência nesse segmento do conhecimento, motivo da escolha da empresa para capacitação do corpo de Peritos Criminais Federais (área de Informática). Adicionalmente, os cursos da SANS não são realizados por um fornecedor específico de alguma ferramenta, ou seja, são neutros com relação as soluções disponíveis. Dessa forma, a instituição pode ser imparcial ao indicar qual a melhor solução para cada tipo de necessidade da análise pericial.
Os Peritos Criminais Federais selecionados para o curso serão responsáveis por nacionalizar a capacitação solicitada, criando materiais teóricos e práticos para 01 (um) curso na modalidade de Ensino à Distância (EaD) alinhando os ensinamentos teóricos com a execução de experimentos práticos associados ao uso dos equipamentos e softwares forenses disponíveis no auxílio das perícias em informática. Esses servidores agirão como multiplicadores para o treinamento de outros peritos criminais, difundindo conhecimento, doutrina e metodologias focadas na realização dos diversos exames periciais da área de informática. Adicionalmente, os participantes desta capacitação também serão responsáveis pela criação de manuais e procedimentos operacionais padrão na área do curso realizado.
A natureza do serviço a ser contratado se enquadra no Plano Estratégico 2014/2022 da Polícia Federal, aprovado pela Portaria 4453/2014-DG/DPF, especificamente na Ação Estratégica "Gestão da Qualidade de Prova", no processo interno "Apresentar Excelência na Qualidade da Prova", haja vista que o aperfeiçoamento profissional nessa área promove a melhoria dos exames periciais e inovações nas técnicas e métodos empregados na perícia. E também no mapa estratégico da Polícia Federal - 2021/2023 nas Ações Estratégicas de "Sistematizar os Procedimento para a Gestão da qualidade da Prova Pericial" e "Incrementar as Ações para Desenvolvimento dos Servidores" nos Objetivos de "Fortalecer o Enfrentamento à Criminalidade" e "Valorizar os Servidores".</t>
  </si>
  <si>
    <t>Aquisição de capacitação para a Perícia de Informática.</t>
  </si>
  <si>
    <t>Capacitação para Perícia de Informática.</t>
  </si>
  <si>
    <t>A participação de peritos de informática em ações de capacitação é de elevada importância para a Criminalística Federal, pois a atualização dos profissionais em áreas complexas da perícia permitirá não somente que os Peritos consolidem conhecimentos já adquiridos, mas também se atualizem e se aprofundem em áreas mais críticas e importantes da perícia em computação forense. 
A natureza do serviço a ser contratado se enquadra no Plano Estratégico 2014/2022 da Polícia Federal, aprovado pela Portaria 4453/2014-DG/DPF, especificamente na Ação Estratégica "Gestão da Qualidade de Prova", no processo interno "Apresentar Excelência na Qualidade da Prova", haja vista que o aperfeiçoamento profissional nessa área promove a melhoria dos exames periciais e inovações nas técnicas e métodos empregados na perícia. E também no mapa estratégico da Polícia Federal - 2021/2023 nas Ações Estratégicas de "Sistematizar os Procedimento para a Gestão da qualidade da Prova Pericial" e "Incrementar as Ações para Desenvolvimento dos Servidores" nos Objetivos de "Fortalecer o Enfrentamento à Criminalidade" e "Valorizar os Servidores".</t>
  </si>
  <si>
    <t>Certificação/Acreditação dos Laboratórios do SEPINF.</t>
  </si>
  <si>
    <t>Certificação para laboratórios de computação forense.</t>
  </si>
  <si>
    <t>Trata-se de demanda para melhoria dos processos executados nos laboratórios de forense computacional da Criminalística Federal. Neste intuito, objetiva-se a melhoria dos processos, através da acreditação dos laboratórios e de padronização dos processos. O foco desta contratação é a certificação ISO 17025 dos laboratórios do SEPINF/DPER/INC/DITEC/PF, bem como a contratação de eventuais serviços de consultoria ou treinamento para realização da acreditação necessárias dos laboratórios de computação forense. Após esse modelo implementado, almeja-se que os fluxos de trabalho certificados sejam replicados para as unidades descentralizadas da Criminalística Federal.</t>
  </si>
  <si>
    <t>Aquisição de ferramentas para a Perícia de Informática.</t>
  </si>
  <si>
    <t>Aquisição de software para perícia de informática.</t>
  </si>
  <si>
    <t>Aquisição de software para Perícia de Informática.</t>
  </si>
  <si>
    <t>Aquisição de hardware para forense computacional.</t>
  </si>
  <si>
    <t>Aquisição de hardware para perícias de informática.</t>
  </si>
  <si>
    <t>Hardware para forense computacional: Os exames periciais nas áreas de informática encontram-se em constante evolução e atualização. Neste sentido, o SEPINF encontrou uma forte demanda de atualização de equipamentos forenses, no intuito de conseguir atender uma grande gama de equipamentos aprendidos, inclusive smartwatches, que encontram-se em franca expansão de uso pela sociedade digitalizada.</t>
  </si>
  <si>
    <t>Aquisição de acessórios para Perícia de Informática.</t>
  </si>
  <si>
    <t>Aquisição de equipamentos para Peritos de Informática.</t>
  </si>
  <si>
    <t>O presente instrumento tem por objeto a aquisição de acessórios para computadores, tais como fones de ouvido, tipo headset, webcams e outros itens para desenvolvimento das atividades dos Peritos de Informática em suas respectivas unidades de Criminalística. Os itens a serem adquiridos visam a adequar a nova realidade vivida socialmente, no qual houve a ampliação de atividades realizadas online, tais como videoconferências, webinars, treinamentos, e outras atividades que possam envolver reuniões virtuais, com a realização de chamadas de áudio e vídeo, realizados através das estações de trabalho dos servidores da Criminalística Federal, atendendo em paralelo, protocolos de trabalho durante a pandemia pela COVID-19.
Dessa forma, é necessária a aquisição de peças de informática, tipo headset, conforme especificado abaixo.</t>
  </si>
  <si>
    <t>Aquisição de discos rígidos para workstations periciais.</t>
  </si>
  <si>
    <t>Aquisição de discos SSDs.</t>
  </si>
  <si>
    <t>Discos rígidos para workstations periciais: Os exames periciais nas áreas de informática, em especial na área de forense, demandam atualizações de equipamentos para suportar as novas demandas de capacidade dos materiais periciados. Neste sentido, o SEPINF identificou demanda das unidades descentralizadas de atualização dos discos rígidos utilizados para unidades com capacidade maior e com maior velocidade de leitura/escrita, permitindo a realização de exames periciais com maior agilidade.</t>
  </si>
  <si>
    <t>Contratação de profissionais de TIC terceirizados.</t>
  </si>
  <si>
    <t>Contratação de serviços terceirizados para desenvolvimento.</t>
  </si>
  <si>
    <t>Serviços terceirizados: Contratação de profissionais de TIC para aperfeiçoamento das ferramentas em desenvolvimento no SEPINF/DPER/INC/DITEC/PF, que são utilizadas por toda a Polícia Federal, bem como outros órgãos públicos federais e estaduais que lidam com a persecução penal. Os exames periciais nas áreas de informática resultam em grande volume de dados processados e mídias geradas. Não é incomum que os laudos produzidos
Contratação de profissionais de TIC para aperfeiçoamento das ferramentas em desenvolvimento no SEPINF/DPER/INC/DITEC/PF, que são utilizadas por toda a Polícia Federal, bem como outros órgãos públicos federais e estaduais que lidam com a persecução penal.</t>
  </si>
  <si>
    <t>Aquisição de lupas eletrônicas para o INC e para as unidades de perícia descentralizadas.</t>
  </si>
  <si>
    <t>Lupas eletrônicas usadas em exames documentoscópicos.</t>
  </si>
  <si>
    <t>A lupa é o instrumento mais básico para uso em exames documentoscópicos. As lupas eletrônicas, além de possibilitar a ampliação dos materiais examinados e sob questionamento, permitem a captura de imagem para demonstração dos achados.</t>
  </si>
  <si>
    <t> </t>
  </si>
  <si>
    <t>LICIA MARIA SAID DE LAVOR</t>
  </si>
  <si>
    <t>61 20249366</t>
  </si>
  <si>
    <t>licia.lmsl@pf.gov.br</t>
  </si>
  <si>
    <t>Aquisição de Fragmentadora
Aquisição de Contador de Cédulas
Aquisição de Cintadeira de cédulas
Aquisição de Contador de Moedas</t>
  </si>
  <si>
    <t>Aquisição de Fragmentadora 
Aquisição de Contador de Cédulas
Aquisição de Contador de Moedas</t>
  </si>
  <si>
    <t>Os exames de moeda falsa tem sido o principal exame da área de documentoscopia. Com o desmanche de laboratórios de produção de moeda falsa, bem como apreensões diversas nos correios, faz-se necessário a aquisição de alguns equipamentos de suporte para os exames periciais, como 03 desfragmentadoras de papel, 03 contadores de cédulas e 03 de moedas.
Aquisição de Fragmentadora 
Aquisição de Contador de Cédulas
Aquisição de Contador de Moedas</t>
  </si>
  <si>
    <t>Contratação de serviço de manutenção do equipamento ESDA-2 utilizado nos laboratórios de exames das unidades descentralizadas de pericias do Brasil</t>
  </si>
  <si>
    <t>Manutenção do ESDA-2</t>
  </si>
  <si>
    <t>Alguns equipamentos já têm apresentado defeitos e prejudicado o bom andamento dos trabalhos. Assim, se faz necessário a contratação de serviços de manutenção de modo que seja colocado em operação plena os equipamentos que estão parados ou parcialmente em funcionamento devido à falta de manutenção.</t>
  </si>
  <si>
    <t>Aquisição de Estreomicroscópios para as unidades descentralizadas de perícia documentoscópica da Polícia Federal, como parte da complementação dos laboratórios que apresentam apenas VSCs.</t>
  </si>
  <si>
    <t>Aquisição de Estreomicroscópios para VSC.</t>
  </si>
  <si>
    <t>A aquisição de 16 estereomicroscópios para as unidades de perícia da Polícia Federal localizada nos estados é um projeto que ainda carece de implementação. O uso de estereomicroscópios é para a realização de exames em cédulas, documentos e outros materiais questionados em que o comparador espectral não apresenta ampliação suficiente para a realização adequada dos exames.
Nas unidades descentralizadas da Polícia Federal já se encontram os comparadores espectrais, necessitando, ainda, a complementação dos laboratórios com a aquisição dos estereomicroscópios.</t>
  </si>
  <si>
    <t>61 20249351</t>
  </si>
  <si>
    <t>Aquisição de Suprimentos para uso de reveladores de impressão (ESDA). Compra de filme plástico e pó para revelação de marcas latentes em documentos.</t>
  </si>
  <si>
    <t>Aquisição de reveladores, filme plástico e pó de impressão (ESDA-2).</t>
  </si>
  <si>
    <t>Os laboratórios de documentoscopia da Polícia Federal possuem equipamentos para revelação de marcas latentes. O equipamento utilizado é o ESDA e funciona com o uso de suprimentos como plástico filme especial para proteção dos documentos examinados e de pó granular revelador para a visualização das marcas latentes. Sem tais insumos, não é possível usar o equipamento, nem tão pouco realizar os respectivos exames.</t>
  </si>
  <si>
    <t>Contratação de serviço de manutenção do equipamento VSC utilizado nos laboratórios de exames do SEPDOC-INC</t>
  </si>
  <si>
    <t>Manutenção do VSC do SEPDOC-INC</t>
  </si>
  <si>
    <t>Diversos equipamentos têm apresentado defeitos e necessidade de manutenção. Logo, a contratação visa a contornar atuais problemas de equipamentos que não estão funcionando ou que têm sua funcionalidade limitada devido à falta de manutenção.</t>
  </si>
  <si>
    <t>Contratação de serviços para fornecimento de padrões de documentos nacionais e internacionais.</t>
  </si>
  <si>
    <t>Contratação de serviços de padrões de documentos nacionais e internacionais.</t>
  </si>
  <si>
    <t>A obtenção de padrões é essencial para a realização dos exames em documentos de segurança, como os passaportes, por exemplo.</t>
  </si>
  <si>
    <t>Aquisição de Kit de montagem para o sistema de aquisição de imagens VIS-NR-ES (Projeto GOIA)</t>
  </si>
  <si>
    <t>Kit de montagem para o sistema de aquisição de imagens VIS-NR-ES (Projeto GOIA)</t>
  </si>
  <si>
    <t>O Projeto Goia é uma iniciativa da DICOR e da DITEC que abrange investigação e perícia relacionados aos crimes que envolvem obras de arte, patrimônio histórico, esculturas, pinturas rupestres, dentre outros.
Na DITEC, o SEPDOC é coordenador do eixo técnico-científico do Goia, isto é, responsável pelo atendimento das requisições de exame desses vestígios que possuem várias peculiaridades.
Nesse sentido, faz-se necessário adquirir instrumental diverso para a amostragem, transporte e análise dos vestígios.</t>
  </si>
  <si>
    <t>Estúdio para produção de conteúdo de capacitações EAD no âmbito do Centro Nacional de Difusão de Ciências Forenses.</t>
  </si>
  <si>
    <t>Estúdio para produção e transmissão de conteúdos.</t>
  </si>
  <si>
    <t>Com a conclusão das obras do Centro Nacional de Difusão de Ciências Forenses (CNDCF) algumas ações necessitam ser implementadas. A estruturação do estúdio é fundamental para viabilizar a produção de conteúdo EAD das ações de capacitação no âmbito do CNDCF.
Adicionalmente, tendo em vista a Instrução Normativa n.º 184 - DG/PF, esta Diretoria tem como demanda a ampliação do Catálogo de Curso, conforme Ofício Circular n.º 14/2021/DITEC/PF, para fomentar ações de Licença Capacitação. Outra necessidade a ser suprida com esta contratação é a desenvolvimento de cursos de capacitação para suprir o Percursos de Progressão Funcional dos Peritos Criminais Federais, inclusive para fazer frente à nova Portaria n.º 13.287-GAB/ANP/DGP/PF que disciplina a Formação Policial Continuada.</t>
  </si>
  <si>
    <t>ALDERLY SANTOS DO NASCIMENTO</t>
  </si>
  <si>
    <t>61 20249957</t>
  </si>
  <si>
    <t>alderly.asn@pf.gov.br</t>
  </si>
  <si>
    <t>Laboratório de imersão para ações de capacitação, pesquisa e perícias.</t>
  </si>
  <si>
    <t>Laboratório de imersão.</t>
  </si>
  <si>
    <t>Com a conclusão das obras do Centro Nacional de Difusão de Ciências Forenses (CNDCF) algumas ações necessitam ser implementadas. A estruturação do estúdio é fundamental para viabilizar a produção de conteúdo EAD das ações de capacitação no âmbito do CNDCF.
Adicionalmente, tendo em vista a Instrução Normativa n.º 184 - DG/PF, esta Diretoria tem como demanda a ampliação do Catálogo de Curso, conforme Ofício Circular n.º 14/2021/DITEC/PF, para fomentar ações de Licença Capacitação. Outra necessidade a ser suprida com esta contratação é a desenvolvimento de cursos de capacitação para suprir o Percursos de Progressão Funcional dos Peritos Criminais Federais, inclusive para fazer frente à nova Portaria n.º 13.287-GAB/ANP/DGP/PF que disciplina a Formação Policial Continuada.
A realização de perícias multidisciplinares em grandes casos de repercussão demandam simulações coputacionais para testes de hipóteses de reconstrução da infração em investigação. Canas de crime com várias mortes, casos de DVI, eventos não reprodutíveis e cenários de elevado risco de vida.</t>
  </si>
  <si>
    <t>Infraestrutura Educacional para o Centro Nacional de Difusão de Ciências Forenses.</t>
  </si>
  <si>
    <t>Infraestrutura para as salas de aula e laboratórios do CNDCF.</t>
  </si>
  <si>
    <t>Contratação de serviços de buffet para realização de eventos corporativos no âmbito da DITEC/PF, mormente para as atividades do Centro Nacional de Difusão de Ciências Forenses.</t>
  </si>
  <si>
    <t>Contratação de serviço de buffet para realização de eventos corporativos.</t>
  </si>
  <si>
    <t>A realização de eventos pela Diretoria Técnico-Científica (DITEC/PF) faz parte de programas de atuação da instituição e constitui importante ferramenta na disseminação do seu trabalho perante as instituições que atuam na área de segurança pública, além de possuir caráter informativo à sociedade, de discussões técnicas e de capacitação internas, mormente no âmbito do Centro Nacional de Difusão de Ciência Forenses. Congressos, simpósios, cursos, reuniões, seminários, audiências públicas, com a participantes de instituições nacionais e internacionais, são exemplos de ações que favorecem a troca de informações e estreitam as relações entre a DITEC/PF e os atores da segurança pública no Brasil no mundo, sendo esses representados por instituições públicas e privadas, prestadores de serviços, sociedade civil organizada, proﬁssionais de segurança, dentre outros públicos. 
Para viabilizar a realização dos eventos institucionais da DITEC/PF, de forma a aproveitar de forma mais eficiente tanto a participação do público alvo, quanto as datas e horários disponíveis, faz-se necessária a contratação de serviço de buffet.</t>
  </si>
  <si>
    <t>2023-05-31 00:00:00</t>
  </si>
  <si>
    <t>Subscrição de plataforma escalável de análise geoespacial, com acesso a acervo completo de imagens LandSat 1-8, Sentinel 1-2 e MODIS, bem como suporte a processamento de imagens de acervo próprio.</t>
  </si>
  <si>
    <t>Plataforma como serviço para geoprocessamento em nuvem</t>
  </si>
  <si>
    <t>Permitir a utilização da API integrada do Google para exibição de imagens e dados vetoriais (programa Brasil MAIS).</t>
  </si>
  <si>
    <t>Cristiano da Cunha Duarte</t>
  </si>
  <si>
    <t>61 20249480</t>
  </si>
  <si>
    <t>cunha.ccd@pf.gov.br</t>
  </si>
  <si>
    <t>Transcrição de arquivos de áudio para texto em diferentes idiomas e programa (software) banco de dados SQL Server.</t>
  </si>
  <si>
    <t>Transcrição de arquivos de áudio para texto</t>
  </si>
  <si>
    <t>Tornar acervo de arquivos de áudio indexável e pesquisável na plataforma Delphos e permitir a migração de bases de dados legadas para continuidade do serviço.</t>
  </si>
  <si>
    <t>Televisor</t>
  </si>
  <si>
    <t>Aquisição necessária para atendimento de demanda.</t>
  </si>
  <si>
    <t>Disco rígido, gaveta de disco rígido e unidade de disco tipo SSD.</t>
  </si>
  <si>
    <t>Aquisição necessária para atendimento da demanda em projeto prioritário do governo (Programa Brasil MAIS).</t>
  </si>
  <si>
    <t>Cartuchos e cabeça de impressão para plotter T1100PS.</t>
  </si>
  <si>
    <t>Aquisição necessária para atendimento da demanda.</t>
  </si>
  <si>
    <t>Subscrição de API Mapas.</t>
  </si>
  <si>
    <t>Subscrição Geocodificação.</t>
  </si>
  <si>
    <t>Licenças de software de trabalho de solução de manipulação, processamento e integração de dados espaciais.</t>
  </si>
  <si>
    <t>ETL Geoespacial</t>
  </si>
  <si>
    <t>Permitir a integração de dados especiais provenientes de diversas fontes estruturadas e não estruturadas, internas e externas, bem como a configuração de processos de produção desses dados.
Aquisição necessária para atendimento da demanda em projeto prioritário do governo.</t>
  </si>
  <si>
    <t>Sensoriamento remoto de alta resolução. Programa Brasil MAIS.</t>
  </si>
  <si>
    <t>Plataforma Planet/SCCON</t>
  </si>
  <si>
    <t>Solução de visualização, download e alertas diários, semanais e mensais baseados em imagens diárias de alta resolução do Programa Brasil MAIS.</t>
  </si>
  <si>
    <t>Licenças de software de servidor de solução de manipulação, processamento e integração de dados espaciais.</t>
  </si>
  <si>
    <t>ETL Geoespacial de servidor</t>
  </si>
  <si>
    <t>Solução de visualização e download de banco de imagens (acervo) e de satélite de altíssima resolução</t>
  </si>
  <si>
    <t>Imagens satelitais de altíssima resolução</t>
  </si>
  <si>
    <t>Solução de acesso, programação, visualização e download de imagens agendadas de satélite de altíssima resolução.</t>
  </si>
  <si>
    <t>Imagens satelitais agendadas de altíssima resolução</t>
  </si>
  <si>
    <t>2023-04-28 00:00:00</t>
  </si>
  <si>
    <t>Contratação de técnicos para auxiliar nas atividades preparatórias dos serviços do INC e SETEC's.</t>
  </si>
  <si>
    <t>Contratação de apoio técnico</t>
  </si>
  <si>
    <t>Necessidade de Técnicos para auxiliar nas atividades meio dos Serviços do INC e SETECs, sem os quais os trabalhos periciais nas diversas unidades de criminalística federal ficam prejudicados</t>
  </si>
  <si>
    <t>José de Ribamar Furtado Junior</t>
  </si>
  <si>
    <t>61 96534756</t>
  </si>
  <si>
    <t>ribamar.jrfj@pf.gov.br</t>
  </si>
  <si>
    <t>Contrato de empresa de terceirização de técnicos de laboratório para SEPCONT, SEPEMA, SEPENG, SEPINF, SEPLAB e 8 SETECs.</t>
  </si>
  <si>
    <t>Contratação de técnicos de laboratório.</t>
  </si>
  <si>
    <t>A não contratação tempestiva de técnicos de laboratório terceirizados prejudica o andamento dos trabalhos periciais nos diversos serviços e setores de perícia do INC.</t>
  </si>
  <si>
    <t>Compra centralizada de envelope plástico de segurança, tipo saco retangular, de tamanhos variados, dotados de sistema de lacre de segurança, com a finalidade de guarda de vestígios</t>
  </si>
  <si>
    <t>Aquisição de embalagens de segurança</t>
  </si>
  <si>
    <t>Aquisição de 3 cofre pequeno com mecanismo de fechamento digital (medidas aproximadas 20 X 38 X 40cm - altura X comprimento X largura)</t>
  </si>
  <si>
    <t>Aquisição de Cofres para o SEPCONT/DPER</t>
  </si>
  <si>
    <t>Aquisição necessária para acomodação de vestígios e preservação da Cadeia de Custódia.</t>
  </si>
  <si>
    <t>Eduardo Martins dos Santos</t>
  </si>
  <si>
    <t>61 20249501</t>
  </si>
  <si>
    <t>eduardomartins.ems@pf.gov.br</t>
  </si>
  <si>
    <t>Aquisição de 1 cofre médio com mecanismo de fechamento digital (medidas aproximadas 100 X 38 X 40cm - altura X comprimento X largura)</t>
  </si>
  <si>
    <t>Aquisição de Cofre para o SEPCONT/DPER</t>
  </si>
  <si>
    <t>Aquisição de 2 máquinas fotográficas possuindo no mínimo as seguintes características: zoom optico (60-100x), auto focus, grande angular, estabilizador optico e de imagens, função filmadora, WI-FI ou Bluethooh, visor LCD, carregador de baterias próprio</t>
  </si>
  <si>
    <t>Aquisição de Máquinas Fotográficas para o SEPCONT/DPER</t>
  </si>
  <si>
    <t>Aquisição necessária para permitir o correto funcionamento do Laboratório de Merceologia, bem como para utilização em trabalhos de campo.</t>
  </si>
  <si>
    <t>Aquisição de 4 unidades de mémória em cartão magnético do tipo SDHC e SDXC (128 GB) compatíveis com a maquina fotográfica adquirida.</t>
  </si>
  <si>
    <t>Aquisição de Cartão de Memória de  Máquinas Fotográficas para o SEPCONT/DPER</t>
  </si>
  <si>
    <t>Aquisição de 250 Estações de Trabalho (computadores de alto desempenho com 3 monitores)</t>
  </si>
  <si>
    <t>Aquisição de Estações de Trabalho de Alto Desempenho para o SEPCONT/DPER</t>
  </si>
  <si>
    <t>Aquisição necessária para o atendimento de demandas na elaboração de laudos de perícias contábeis e econômicas, em virtude do tratamento de grande quantidade de dados.</t>
  </si>
  <si>
    <t>Renovação de 5 (cinco) Licenças do software i2 ANB (3 anos)</t>
  </si>
  <si>
    <t>Renovação de 5 Licenças i2 ANB (3 anos)</t>
  </si>
  <si>
    <t>Renovação de 5 (cinco) Licença de software de análise de vínculos em processos de fraudes licitatórias, contas de passagem e descoberta de padrões ocultos em movimentações bancárias com vistas ao atendimento de demandas na elaboração de laudos de perícias contábeis e econômicas.</t>
  </si>
  <si>
    <t>Aquisição de 2 (duas) Licenças do software SSPS Modeler (3 anos)</t>
  </si>
  <si>
    <t>Aquisição de 2 Licenças SSPS Modeler (3 anos)</t>
  </si>
  <si>
    <t>Renovação de 2 (duas) Licença de software para exames em fraudes envolvendo licitações (conluio) e descoberta de tipos analíticos não referenciados por dados originais, com vistas ao atendimento de demandas na elaboração de laudos de perícias contábeis e econômicas.</t>
  </si>
  <si>
    <t>Aquisição de estrutura tecnológica para o processamento de vestígios de crimes financeiros (Projeto: Mais tecnologia, menos impunidade)</t>
  </si>
  <si>
    <t>Aquisição de solução tecnológica para o processamento de vestígios de crimes financeiros (Projeto: Mais tecnologia, menos impunidade)</t>
  </si>
  <si>
    <t>Contratação/Renovação de serviços continuados de disponibilização de acesso à ferramenta de pesquisa e comparação de preços praticados pela Administração Pública intitulada “Banco de Preços”.</t>
  </si>
  <si>
    <t>Contratação/Renovação de ferramenta de pesquisa e comparação de preços praticados pela Administração Pública intitulada “Banco de Preços”.</t>
  </si>
  <si>
    <t>Contratação/Renovação de serviços continuados de disponibilização de acesso à ferramenta de pesquisa e comparação de preços praticados pela Administração Pública intitulada “Banco de Preços” vom o objetivo de municiar os peritos criminais federais de ferramenta ágil, precisa e capaz de agregar bases de preços públicas e privadas de diversos entes, disponibilizando-as para fins de pesquisas de sobrepreço e/ou superfaturamento.</t>
  </si>
  <si>
    <t>Aquisição de software BIM e respectivo treinamento</t>
  </si>
  <si>
    <t>Aquisição de software de BIM em virtude que foi sancionada no início de abril de 2021, a nova Lei de Licitações e Contratos Administrativos (Lei nº 14.133/2021), que prevê o uso preferencial da Modelagem da Informação da Construção (Building Information Modelling– BIM) nas contratações de obras e serviços de engenharia, sempre que esta for adequada ao objeto da licitação. Desse modo, será importante que os PCFs da área 7 saibam como tratar desenhos e planilhas provenientes do sistema BIM.
Também é necessário treinamento, para que se tenha eficiência no uso da ferramenta, esta totalmente nova e que tende a ser o futuro no que diz respeito à maneira de se obter quantitativos e orçar uma obra.</t>
  </si>
  <si>
    <t>Aquisição de itens para o Laboratório de Engenharia Legal</t>
  </si>
  <si>
    <t>Com a construção do Centro Nacional de Difusão de Ciências Forense no Instituto Nacional de Criminalística (INC) em Brasília/DF, em especial com a implantação da área do Laboratório de Engenharia Legal, o Serviço de Perícias de Engenharia (SEPENG) se credencia para realização de ensaios de solos, concreto e asfalto em laboratório, posicionando a Perícia Criminal Federal na vanguarda nacional em termos de estrutura para realização de ensaios e obtenção de dados confiáveis para embasar Laudos Periciais. Para atender aos requisitos mínimos de eficiência e qualidade nos exames periciais relacionados a crimes afetos a área de Engenharia Legal, foram adquiridos no Pregão Eletrônico nº 15/2019 (Processo SEI n° 08201.000646/2018-70), no Pregão Eletrônico nº 09/2021 (Processo SEI nº 08201.002330/2020-37) e no Pregão Eletrônico nº 03/2022 (Processo SEI nº 08201.001726/2021-48) alguns equipamentos que serão utilizados na extração de amostras, medições de campo e na realização de ensaios laboratoriais. Contudo, alguns itens do referido pregão restaram desertos ou com propostas desclassificadas, o que demanda a abertura de novo processo licitatório com o objetivo de adquirir os itens faltantes do último certame, estes indispensáveis à realização dos ensaios demandados, quais sejam: 1. Determinação do CBR – Índice de Suporte Califórnia; 2. Determinação de Limites de Consistência (Liquidez e Plasticidade de solos); 3. Análise granulométrica de solos, asfalto e agregados; 4. Determinação de Percentual de Betume; 5. Reconstituição/Determinação de Traços (PMF, CBUQ); 6. Porcentagem de vazios, Estabilidade e Resistência a tração; 7. Análises de densidade e massa (Corpo de prova, agregados, solos); e 8. Compressão diametral e de rupturas de concreto. Cumpre registrar que a aquisição dos itens faltantes proporcionará maior qualidade nos ensaios laboratoriais e de campo, tendo o propósito de aprimorar os exames periciais, contribuir para uma maior economicidade na gestão de recursos públicos, bem como possibilitar a identificação de autoria e materialidade de crimes contra o erário com maior celeridade e confiabilidade nos resultados.</t>
  </si>
  <si>
    <t>Aquisição de solução tecnológica voltada à análise de vínculos e preços licitados.</t>
  </si>
  <si>
    <t>Aquisição de solução tecnológica votlada à análise de vínculos e preços licitados.</t>
  </si>
  <si>
    <t>Licença de software para exames em fraudes envolvendo licitações e descoberta de tipos analíticos não referenciados por dados originais, com vistas ao atendimento de demandas na elaboração de laudos de perícias contábeis e econômicas.</t>
  </si>
  <si>
    <t xml:space="preserve"> Aquisição de insumos estratégicos de calibração (Marca Promega) para operação do laboratório</t>
  </si>
  <si>
    <t>Aquisição de insumos de calibração da marca Promega</t>
  </si>
  <si>
    <t>Os insumos pretendidos consistem em matrizes de calibração contendo fragmentos de DNA marcados com fluoróforos. Esses fluoróforos são utilizados na calibração espectral do equipamento Analisador Genético ABI 3500, que consiste no principal equipamento do laboratório de genética forense.</t>
  </si>
  <si>
    <t>Implementação do Laboratório de Histopatologia</t>
  </si>
  <si>
    <t>A proposta de implementação do laboratório destina-se ao atendimento da necessidade de diagnóstico de processos patológicos e causa da morte com base no exame de cortes de tecidos humanos e animais. A histologia é o estudo da estrutura do material biológico e das maneiras como os componentes individuais se relacionam estrutural e funcionalmente. A aquisição dos equipamentos necessários para a montagem e análise de lâminas histológicas na estrutura do INC representará grandes avanços na qualidade dos exames em patologia forense, permitindo inovação e maior acurácia dos resultados.
Os exames histológicos são complementares às necropsias e imagenologia, procedimentos que já contam com laboratórios em funcionamento no INC, e podem contribuir de maneira decisiva para o diagnóstico de lesões e enfermidades, determinação da causa mortis, registros periciais e acreditação.</t>
  </si>
  <si>
    <t>Cromatógrafos gasosos acoplados com espectrômetro de massas (CG/EM)</t>
  </si>
  <si>
    <t>Substituição de cromatógrafos gasosos acoplados com espectrômetro de massas (CG/EM) do PROMOTEC ainda em uso em algumas unidades</t>
  </si>
  <si>
    <t>A presente aquisição é necessária para a atualização e ampliação dos equipamentos instalados em unidades de Criminalística da Polícia Federal, que possuem equipamentos adquiridos através do projeto PROMOTEC/Amazônia, muitos há mais de 10 anos. Este projeto PROMOTEC/Amazônia foi responsável pela modernização dos laboratórios das unidades de criminalística no âmbito da Polícia Federal entre os anos de 2005 e 2009, tendo a área de Laboratório recebido 24 Cromatógrafos Gasosos acoplados a Espectrômetros de Massas (CG/EM) do total de 33 CG/EMs instalados no território nacional.</t>
  </si>
  <si>
    <t>Espectrômetros de infravermelho (FT-IR)</t>
  </si>
  <si>
    <t>Substituição dos últimos espectrômetros de infravermelho (FT-IR) do PROMOTEC ainda em uso em algumas unidades</t>
  </si>
  <si>
    <t xml:space="preserve">A presente aquisição é necessária para a atualização e ampliação dos equipamentos instalados nas unidades de Criminalística da Polícia Federal. A maioria dos equipamentos se tornaram oficialmente obsoletos, sendo que parte não possui mais peças de reposição no mercado. Os demais já saíram de linha e, em breve, também serão de difícil manutenção corretiva e preventiva. A tendência é que a depreciação torne o processo de reparo economicamente inviável em curto prazo, prejudicando o atendimento das demandas judiciais para a emissão dos Laudos em Química Forense. </t>
  </si>
  <si>
    <t>Aquisição de reagentes e consumíveis para análises para laboratório de isótopos forenses</t>
  </si>
  <si>
    <t>Aquisição de nsumos e reagentes a serem adquiridos são específicos para as análises isotópicas.</t>
  </si>
  <si>
    <t>O projeto LANIF é projeto prioritário no âmbito da PF e do MJ e busca a implementação da metodologia de análise de isótopos estáveis na criminalística. O braço analítico do projeto na PF está representado por dois laboratórios recém implementados, um nas dependências do SEPLAB/DPER/INC/DITEC/PF e outro no SETEC/SR/PF/AM. Com o avanço das análises e consolidação de casuística, notadamente análise de madeira, somadas a entrada oficial do laboratório sediado em Manaus no projeto e a consequente decisão de compra centralizada via DITEC, busca-se com essas aquisições fornecer meios para o funcionamento dos dois laboratórios. É importante ressaltar que a maior parte dos insumos e reagentes a serem adquiridos são específicos para as análises isotópicas, dado o grau de pureza e qualidade necessários para as análises. O valor estimado contempla a aquisição de reagentes, itens consumíveis para cromatógrafos, espectrômetros e analisadores elementares que fazem parte dos parques analíticos dos dois laboratórios.</t>
  </si>
  <si>
    <t>Implementação do Laboratório de Análise de Alimentos e Contaminantes</t>
  </si>
  <si>
    <t>A proposta de implementação do laboratório destina-se ao atendimento da necessidade de análise de alimentos e produtos de origem animal, bem como de contaminação de água, a cargo da Polícia Federal. Os riscos à saúde pública decorrentes da contaminação da água e de fraudes em alimentos são motivadores de inúmeras ações de fiscalização e de investigação criminal por parte do poder público, o que justifica o investimento em estrutura laboratorial própria no INC.</t>
  </si>
  <si>
    <t>Projeto Virthanos - aquisição de equipamentos para exames de Tanatoscopia Integrativa</t>
  </si>
  <si>
    <t>O projeto Virthanos visa desenvolver e aplicar técnicas inovadoras em patologia forense, na investigação de crimes violentos contra pessoas e animais, tornando o INC referência nacional e internacional em necropsia virtual.
Os exames histológicos são complementares às necropsias e imagenologia, procedimentos que já contam com laboratórios em funcionamento no INC, e podem contribuir de maneira decisiva para o diagnóstico de lesões e enfermidades, determinação da causa mortis, registros periciais e acreditação.</t>
  </si>
  <si>
    <t>Aquisição de equipamentos para o laboratório de necropsia</t>
  </si>
  <si>
    <t>Aquisição de itens complementares para o laboratório de necropsia forense, importantes para o amazenamento e transporte de cadáveres, além do aperfeiçoamento da segurança do local, limpeza e esterilização de materiais.</t>
  </si>
  <si>
    <t>Aquisição de livros atualizados</t>
  </si>
  <si>
    <t>Aquisição de livros atualizados com as jurisprudencias e doutrinas referente a Lei n°14.133/2021.</t>
  </si>
  <si>
    <t>Com o advento da nova legislação da área de licitação e contratos se faz necessária a atualização dos servidores que trabalham com o tema. A disponibilidade de livros atualizados propicia maior eficiência no desempenho das atividades funcionais.</t>
  </si>
  <si>
    <t>HENRIQUE SANTANA DA COSTA</t>
  </si>
  <si>
    <t>cpl.selog.ditec@pf.gov.br</t>
  </si>
  <si>
    <t>Capacitação de servidores</t>
  </si>
  <si>
    <t>Ações de capacitação para servidores que atuam na área de fiscalização e gestão de contratos administrativos visando atualização e reciclagem das informações com os normativos vigentes.</t>
  </si>
  <si>
    <t>Os servidores que labutam na área de fiscalização e gestão de contratos necessitam estarem em constante atualização, pois as normas sofrem constantemente alterações, destacadamente em período de transição da legislação com a novel 14133/2021.</t>
  </si>
  <si>
    <t>SERVIÇOS COM PRAZO DETERMINADO</t>
  </si>
  <si>
    <t>Transporte aéreo de objetos e vestígios</t>
  </si>
  <si>
    <t>Transporte aéreo de objetos e vestígios de possíveis delitos penais e outros materiais necessários à atuação da criminalística ou de outras atividades policiais em geral.</t>
  </si>
  <si>
    <t>A implantanção da Metodologia de Equalização de Demandas-MED e a realização da primeira redistribuição compulsória de objetos de exame expôs a necessidade de provimento de meios logísticos para o deslocamento seguro de vestígios de possíveis delitos penais, de forma a adequar os meios materiais e humanos às demandas de exames periciais de natureza criminal, tendo o SELOG/DITEC/PF sido provocado a prover tais meios.</t>
  </si>
  <si>
    <t>Contratação de serviços em nuvem.</t>
  </si>
  <si>
    <t>Aquisição de serviços de cloud computing para o SARD-WEB.</t>
  </si>
  <si>
    <t>Os exames periciais nas áreas de informática, em especial os realizados na plataforma do SARD, encontram-se em fase de migração para a WEB, utilizando o software SARD-WEB. Essa nova metodologia de trabalho necessita da contratação de serviços de nuvem para que todas as unidades de Criminalística possam executar a sistemática de trabalho com servidores rodando em nuvem, permitindo tanto que os exames periciais, como a investigação possam ser visualizadas de forma online (via WEB).</t>
  </si>
  <si>
    <t>Aquisição de storages e serviços de repositório e backup.</t>
  </si>
  <si>
    <t>Os exames periciais nas áreas de informática necessitam de um serviço de backup, bem como disponibilização de acesso externo para consulta. Atualmente não há serviço desse tipo implementado na Criminalística. Trata-se de um projeto importante para manter a cadeia de custódia do que é produzido nas unidades periciais. </t>
  </si>
  <si>
    <t>Contratação de empresa especializada na prestação de serviços continuados de motoristas</t>
  </si>
  <si>
    <t>Contratação de empresa especializada na prestação de serviços continuados de motoristas de veículos leves e pesados.</t>
  </si>
  <si>
    <t>Com a extinção do cargo de motorista oficial e diante do reduzido quantitativo de servidores administrativos na Diretoria Técnico-Científica, há necessidade de contratação de empresa prestadora de serviço de motorista para realizar a entrega de malotes, documentos, conduzir autoridades e servidores, levar viaturas para serviços de manutenção e abastecimento, bem como atender demais demandas relacionadas à essa atividade. </t>
  </si>
  <si>
    <t>serviços de consultoria Jurídica para ajudar nas fundamentações e instruções jurídicas dos trabalhos desenvolvidos na área de licitação e contratos.</t>
  </si>
  <si>
    <t> É de extrema necessidade que os servidores do Serviço de Logística mantenham-se atualizados em referida matéria, por tratar-se de conhecimento de suma importância para o regular desenvolvimento das licitações e na correta condução da execução dos contratos decorrentes destas.</t>
  </si>
  <si>
    <t>O Setor Policial Sul é  grande gerador de resíduos sólidos, que possui o recolhimento de resíduos em um ponto único na entrada lateral do complexo. Parte das caçambas disponíveis encontra-se em mal estado e não comportam toda a geração de resíduos do complexo, resultando no derramamento de lixo no solo, requerendo renovação e aumento do número de camçambas</t>
  </si>
  <si>
    <t>SERVIÇO DE LICENÇA PELO USO DE SOFTWARE PARA PESQUISA DE PREÇOS DE MERCADO.</t>
  </si>
  <si>
    <t>contratação de um sistema por permitir acesso de forma prática e rápida às documentações contidas nos processos licitatórios, tais como atas, editais, anexos, termos de homologação e de adjudicação, documentos de habilitação e propostas de preços, que muitas vezes não estão entre as documentações encaminhadas para exame, a ferramenta de busca pretendida permitirá acesso não só aos preços negociados pelos órgãos como também a um maior número de informações administrativas dos processos.</t>
  </si>
  <si>
    <t>TREINAMENTO QUALIFICAÇÃO PROFISSIONAL- Atualização da equipe de licitações na aplicação da nova Lei de Licitações (Lei nº 14.133/2021)</t>
  </si>
  <si>
    <t>O Brasil inaugurou recentemente um novo marco legal de contratação pública para as entidades da Administração direta, autárquica e fundacional de todas as esferas da federação (federal, estadual, distrital e municipal). Trata-se da nova Lei de Licitações e Contratos Administrativos. Este novo diploma entra em vigor com a sua publicação (01/04/2021) e será uma opção para as entidades direito público durante os próximos dois anos. Após esse período, sua observância será obrigatória para o âmbito federal, estadual, distrital e municipal. s servidores da área de Licitação devem se capacitar com as principais alterações trazidas por esse novo marco legal e inovações presentes na fase de planejamento da contratação (etapa preparatória), nas licitações, nas contratações diretas e nos contratos.</t>
  </si>
  <si>
    <t>Contratação de serviço de banco de dados de indicadores econômicos</t>
  </si>
  <si>
    <t>Fornecimento de séries históricas dos componentes dos índices IPA, IPC e INCC para uso em perícias de engenharia, contabilidade e outras que envolvam análises de contratos administrativos.</t>
  </si>
  <si>
    <t>Perícias de contratos, sejam de Engenharia, Contábeis ou de contratações em geral da Administração, podem lançar mão de informações de mercado para cômputos de reajustes ou de uma análise dos componentes econômicos que fundamentam a formação do custo ou do preço das obras. O produto FGV Dados, em sua modalidade Standard, fornece a desagregação completa dos componentes do IPA, IPC e INCC, permitindo as análise citadas.</t>
  </si>
  <si>
    <t>Contratação de serviços de congresso, cursos e ações de capacitação.</t>
  </si>
  <si>
    <t>A DITEC necessida capacitar o seu quadro de Peritos Criminais Federais (PCFs) e demais servidores nas diversas temáticas das Ciências Forenses, relacionas às áreas de perícia do Sistema Nacional de Criminalística. A perícia da Polícia Federal envolve 19 áreas de formação, cujo trabalho consiste na realização de exames periciais multidisciplinares, a fim de produzir prova científica para a persecução penal. Adicionalmente é necessário adquirir cursos não ofertados no âmbito do PDP para capacitar os servidores deste Setor.</t>
  </si>
  <si>
    <t>Aquisição de equipamentos destinados a equipar as salas de treinamento do sexto andar, além da sala nobre de reunião localizada no andar térreo, do bloco do Instituto Nacional de Criminalística da Polícia Federal, localizado em Brasília/DF</t>
  </si>
  <si>
    <t>Aquisição de equipamentos para estruturar o Centro Nacional de Difusão de Ciências Forenses</t>
  </si>
  <si>
    <t>Justifica-se a necessidade da presente aquisição, por se tratarem de equipamentos fundamentais para o funcionamento das salas de treinamento e reunião no INC. A DITEC, por meio do Instituto Nacional de Criminalística - INC, desenvolve suas atribuições atendendo às requisições de perícias provenientes de inquéritos policiais e processos penais. O INC possui instalações modernas, laboratórios certificados internacionalmente e atua também como Centro Nacional de Difusão de Ciências Forenses. Desse modo, a DITEC realiza, além dos exames periciais, ações de capacitação, pesquisa aplicada e desenvolvimento de tecnologias e métodos específicos para a atividade pericial. Diversos procedimentos ordenados e encadeados ocorrem ao longo da persecução penal, sendo que a prova pericial se reveste de grande relevância. O princípio do contraditório leva em conta a igualdade de oportunidade entre as partes de apresentar argumentações e provas e de contradizê-las perante um juízo. Como consequência, é premente a necessidade de investimento e capacitação para produção de provas materiais com qualidade e eficiência.</t>
  </si>
  <si>
    <t>Aquisição de Máquinas fotográficas digitais c/CMS sensor, 4k, 60fps, full hd para acoplar nos estereomicroscópios e programa de tratamento das imagens (PROJETO GOIA)</t>
  </si>
  <si>
    <t>Máquinas fotográficas digitais c/CMS sensor, 4k, 60fps, full hd para acoplar nos estereomicroscópios e programa de tratamento das imagens</t>
  </si>
  <si>
    <t>A DITEC, por meio do Instituto Nacional de Criminalística - INC, desenvolve suas atribuições atendendo às requisições de perícias provenientes de inquéritos policiais e processos penais. O INC possui instalações modernas, laboratórios certificados internacionalmente e atua também como Centro Nacional de Difusão de Ciências Forenses. Desse modo, a DITEC realiza, além dos exames periciais, ações de capacitação, pesquisa aplicada e desenvolvimento de tecnologias e métodos específicos para a atividade pericial.</t>
  </si>
  <si>
    <t>Aquisição Kit de ferramentas para retirada e preparo de amostras em exames em obras de arte (Projeto GOIA + SEPDOC)</t>
  </si>
  <si>
    <t>Kit de ferramentas para retirada e preparo de amostras em exames em obras de arte</t>
  </si>
  <si>
    <t>Aquisição de Sistema de aquisição de imagens VIS-NR-ES (Projeto GOIA)</t>
  </si>
  <si>
    <t>Sistema de aquisição de imagens VIS-NR-ES</t>
  </si>
  <si>
    <t>Aquisição de Componentes ópticos para montagem de sistema de aquisição multi e hiper-espectral (Projeto GOIA)</t>
  </si>
  <si>
    <t>Componentes ópticos para montagem de sistema de aquisição multi e hiper-espectral</t>
  </si>
  <si>
    <t>Kit Consumíveis Preparo Amostra, Reagentes, padrões e derivatizantes GC/MS (Projeto GOIA) e SEPDOC</t>
  </si>
  <si>
    <t>Kit Consumíveis Preparo Amostra, Reagentes, padrões e derivatizantes GC/MS</t>
  </si>
  <si>
    <t>Aquisição de XRF portátil (compatível com Bruker modelo TRACER 5g) (Projeto GOIA)</t>
  </si>
  <si>
    <t>XRF portátil (compatível com Bruker modelo TRACER 5g)</t>
  </si>
  <si>
    <t>Aquisição Microscópio óptico com luz polarizada e fluorescencia UV (Projeto GOIA)</t>
  </si>
  <si>
    <t>Microscópio óptico com luz polarizada e fluorescencia UV</t>
  </si>
  <si>
    <t>Monitor de 32 polegadas de alta resolução (4K ou superior)</t>
  </si>
  <si>
    <t>Aquisição de Micro FTIR (compatível com Bruker Lumos II) (Projeto GOIA)</t>
  </si>
  <si>
    <t>Micro FTIR (compatível com Bruker Lumos II)</t>
  </si>
  <si>
    <t>Aquisição de Câmeras para montagem de sistemas de aquisição de imagens multi e hiper-espectrais (projeto GOIA)</t>
  </si>
  <si>
    <t>Câmeras para montagem de sistemas de aquisição de imagens multi e hiper-espectrais</t>
  </si>
  <si>
    <t>Aquisição Espectrômetro Micro-XRF c/ sistema de imageam robótico desenvolvido especificamente para realizar análise elementar rápida e não destrutiva em grandes peças de obras de arte e outros (GOIA)</t>
  </si>
  <si>
    <t>Espectrômetro Micro-XRF c/ sistema de imageam robótico para realizar análise elementar rápida e não destrutiva em grandes peças de obras de arte e outros</t>
  </si>
  <si>
    <t>Aquisição de Solução de acesso, programação, visualização e download de imagens de fotos em alta resolução no laboratório de exames do SEPDOC.</t>
  </si>
  <si>
    <t>Solução de acesso, programação, visualização e download de imagens de fotos em alta resolução</t>
  </si>
  <si>
    <t>Aquisição de 10 licenças de acesso a software para tratamento de  imagens e fotos, necessária para exames de documentoscopia.
Similar a Adobe PDF), Corel, Photoshop, Namirium</t>
  </si>
  <si>
    <t>Contratação de serviço de manutenção do equipamento VSC utilizado nos laboratórios de exames das unidades descentralizadas do BRASIL</t>
  </si>
  <si>
    <t>Contratação de serviço de manutenção do equipamento VSC</t>
  </si>
  <si>
    <t>Aquisição de Máquinas fotográficas digitais c/CMS sensor, 4k, 60fps, full hd para acoplar nos estereomicroscópios e programa de tratamento das imagens (SEPDOC)</t>
  </si>
  <si>
    <t>Máquinas fotográficas digitais c/CMS sensor, 4k, 60fps, full hd para acoplar nos estereomicroscópios e programa de tratamento</t>
  </si>
  <si>
    <t>Os estereomicroscópios do SEPDOC foram adquiridos há mais de 8 anos. Visando economia, o SEPDOC irá trocar somente a câmera digital e não o estereomicroscópio.
Juntamente com a camera deverá ser fornecido programa para tratamento das imagens.</t>
  </si>
  <si>
    <t>Aquisição de Scanner de mesa com resolução mínima de 1200dpi</t>
  </si>
  <si>
    <t>Scanner de mesa com resolução mínima de 1200dpi</t>
  </si>
  <si>
    <t>As unidades descentralizadas utilizarão o scanner para identificação dos elementos de grafoscopia e outros exames de documentoscopia</t>
  </si>
  <si>
    <t>Aquisição de novas estações de trabalhos periciais de alto desempenho com 3 monitores para os Peritos do SEPDOC.</t>
  </si>
  <si>
    <t>Estações de trabalhos periciais de alto desempenho com 3 monitores para os Peritos do SEPDOC.</t>
  </si>
  <si>
    <t>A última aquisição de estações periciais para o SEPDOC foi há mais de 8 anos, Os peritos do SEPDOC estão trabalhando com desktops administrativos que não suportam os exames de imagens.</t>
  </si>
  <si>
    <t>Aquisição de 2 unidades de Vídeo Comparador Espectral (VSC) para renovação do parque tecnológico do SEPDOC.</t>
  </si>
  <si>
    <t xml:space="preserve">Vídeo Comparador Espectral (VSC) </t>
  </si>
  <si>
    <t>Dada a obsolescência dos atuais equipamentos dos laboratórios.</t>
  </si>
  <si>
    <t>Medidor digital de espessura de camada e papel</t>
  </si>
  <si>
    <t>Ao realizar exames em papel moeda e documentos de sugurança é necessário identificar a espessura do papel/documento para confrontar com os padrões e identificar a autenticidade</t>
  </si>
  <si>
    <t>Aquisição de Scanner de mesa com resolução mínima de 2400dpi</t>
  </si>
  <si>
    <t>Scanner de mesa com resolução mínima de 2400dpi</t>
  </si>
  <si>
    <t>O SEPDOC utilizará o scanner para identificação dos elementos de grafoscopia</t>
  </si>
  <si>
    <t>Cintadeiras de cédulas para utilização no laboratório de exames do SEPDOC</t>
  </si>
  <si>
    <t>As operações de desmantelamento de laboratórios de fabricação de moedas falsas encaminham grande quantidade de "Cédulas". As cintadeiras servirão para separar e identificar os materiais apreendidos.</t>
  </si>
  <si>
    <t>Aquisição de 2 Mesas digitalizadoras para utilização no laboratório de exames do SEPDOC</t>
  </si>
  <si>
    <t>Mesas digitalizadoras</t>
  </si>
  <si>
    <t>Modernização e atualização dos equipamentos do laboratório do SEPDOC para realização dos exames de documentoscopia.
Aquisição de 2 mesas digitalizadoras</t>
  </si>
  <si>
    <t>Televisores de tela plana de 85 polegadas com tecnologia 4k ou superior para uso nos equipamentos do laboratório do SEPDOC</t>
  </si>
  <si>
    <t>Televisores de tela plana de 85 polegadas com tecnologia 4k ou superior</t>
  </si>
  <si>
    <t>Televisores a serem instalados no Comparador de Vídeo Espectral (2 unidades) para  demonstração e auxílio nos exames realizados pelos peritos lotados nas descentralizadas. Bem como na sala de reuniões do SEPDOC(1 unidade).</t>
  </si>
  <si>
    <t>O monitor que era utilizado no VSC está danificado, não havendo mais peças de reposição no mercado.</t>
  </si>
  <si>
    <t>Compra de jalecos para uso no laboratório de exames da documentoscopia.</t>
  </si>
  <si>
    <t>Jaleco</t>
  </si>
  <si>
    <t>EPIs são fundamentais para a segurança dos peritos criminais federais que usam o laboratório de documentoscopia e manipulam substância que possam trazer riscos à saúde. Assim, o uso de EPIs vem minimizar os impactos negativos da manipulação de substâncias nocivas ao ser humano.</t>
  </si>
  <si>
    <t>Serviço de editoração e impressão de livro, guias, e outros materiais institucionais</t>
  </si>
  <si>
    <t>Editoração e impressão de livro, guias, e outros materiais institucionais</t>
  </si>
  <si>
    <t xml:space="preserve">Matteriais impressos institucionais para apresentar todos os exames realizados no âmbito da Diretoria Técnico-Científica, explicando sua aplicação, orientando a elaboração de quesitos e explanando os cuidados necessários para a preservação dos diversos vestígios existentes. A tecnologia utilizada no processamento dos vestígios terá destaque, cada área apresentará seu parque tecnológico atual e suas possibilidades. Considerando a complexa e extensa rede de normativos que regem as atividades da Perícia, como Leis, decretos e normas técnicas, a cada área de exame será apresentado os destaques normativos correlacionados.  </t>
  </si>
  <si>
    <t>Curso de Necropsia</t>
  </si>
  <si>
    <t>Capacitação continuada em necropsia para os servidores do SEMOD/DPER/INC/DITEC/PF</t>
  </si>
  <si>
    <t>Necessidade de capacitação dos novos servidores e reciclagem dos servidores já experientes em necropsias</t>
  </si>
  <si>
    <t>sim</t>
  </si>
  <si>
    <t>Aulas na Universidade de Petrópolis</t>
  </si>
  <si>
    <t>Urgente</t>
  </si>
  <si>
    <t>Pedro Henrique Emerick Corrêa</t>
  </si>
  <si>
    <t>61 991063761</t>
  </si>
  <si>
    <t>pedro.phec@pf.gov.br</t>
  </si>
  <si>
    <t>Superintendência Reg. Pol. Federal - CE</t>
  </si>
  <si>
    <t>200392 - SUPERINTENDÊNCIA REGIONAL DA POLÍCIA FEDERAL - CE</t>
  </si>
  <si>
    <t>Ampliação da Superintendência da Polícia Federal no Ceará/CE</t>
  </si>
  <si>
    <t>A SRPFCE possui unidades espalhadas por varios endereços diferentes em Fortaleza. Tal situação dificulta em parte o desenvolvimento dos trabalhos, desta forma se faz necessário ampliar a atual superintendência de forma a possibilitar que que todas as unidades de trabalho sejam feitos no mesmo local, aumentando assim a produtividade alem de modernizar a superintendência de forma a atender melhor a população local</t>
  </si>
  <si>
    <t>0000 - Ampliação da Superintendência da Polícia Federal no Ceará</t>
  </si>
  <si>
    <t>Adquirir materiais de consumo do tipo expediente, tecnologia da informação, cama, mesa e banho, dentre outros e ainda, outros materiais permanentes para uso nas atividades desta Polícia Federal.</t>
  </si>
  <si>
    <t>Aquisição de materiais de consumo e permanente para atender às demandas desta SR/PF/CE.</t>
  </si>
  <si>
    <t>Suprir às necessidades de consumo e de materiais permanentes, oriundos das demandas dos setores/unidades, para que as ações não sofram solução de continuidade.</t>
  </si>
  <si>
    <t>LUIS CLAUDIO ALVES AGUIAR</t>
  </si>
  <si>
    <t>(85) 3392-4992</t>
  </si>
  <si>
    <t>claudio.lcaa@pf.gov.br</t>
  </si>
  <si>
    <t>Suprir às necessidades de materiais permanentes, oriundos das demandas dos setores/unidades, para que as ações não sofram solução de continuidade.</t>
  </si>
  <si>
    <t>Aquisições de TIC, relacionadas pelo NTI/SR/PF/CE: 1. Aquisição de switches de acesso e transceivers para atualizar a infraestrutura de rede local da SR/PF/CE e suas unidades;
2. Aquisição de servidores e discos rígidos para dotar a infraestrutura de TIC da SR/PF/CE de recursos de tolerância a falhas, continuidade de operação e recuperação de desastres;
3. Aquisição de 3 chaveadores KVM de 8 portas para rack de 19 polegadas, cada um com os respectivos 8 cabos KVM USB de ao menos 1,8 m, para instalação nas salas técnicas da SR/CE, PEP Iguatemi e DPF/JNE.</t>
  </si>
  <si>
    <t>1. Switches Ethernet L2 e transceivers; 2. Servidores e HDs; 3. Chaveadores KVM com cabos.</t>
  </si>
  <si>
    <t>1. Os switches de acesso atualmente instalados na SR/PF/CE e suas unidades necessitam ser substituídos pelos motivos que seguem:
1.1. Estão todos fora de garantia;
1.2. A maioria tem portas com velocidade de apenas 100 Mbps (cem megabits por segundo), o que
constitui gargalo para transferências de grandes volumes de dados;
1.3. Alguns não são gerenciados e por isso não permitem a configuração de VLANs nem suportam o
protocolo LLDP.
2. Ampliar a capacidade de armazenamento e dotar a infraestrutura de TIC da SR/PF/CE de recursos de
tolerância a falhas, continuidade de operação e recuperação de desastres:
a. Atender a demanda da DRE/DRCOR/SR/PF/CE por capacidade de armazenamento de dados,
manifestada pelo documento SEI nº 22139210 deste Processo;
b. Atender a demanda do GRCC/DRCOR/SR/PF/CE por capacidade de armazenamento de dados,
manifestada pelo pelo documento SEI nº 22152711 do Processo SEI nº 08270.003140/2022-85;
c. Atender a demanda do NTI/SR/PF/CE na SR/PF/CE por tolerância a falhas de hardware e capacidade
de armazenamento de dados, manifestada pelo documento SEI nº 22137222 deste Processo;
d. Atender a demanda do NTI/SR/PF/CE na DPF/JNE/CE por tolerância a falhas de hardware e
capacidade de armazenamento de dados, manifestada pelo documento SEI nº 22137222 deste Processo.
3. Servidores nos racks da SR/PF/CE e DPF/JNE/CE atualmente são gerenciados localmente por monitor, teclado e mouse conectados diretamente, o que exige manipulação de cabos que poderia ser eliminada pela utilização de console unificada, aliada a switch (chaveador) KVM.</t>
  </si>
  <si>
    <t>GEORGER ROMMEL FERREIRA DE ARAÚJO</t>
  </si>
  <si>
    <t>(85) 3392-4902</t>
  </si>
  <si>
    <t>nti.srce@pf.gov.br</t>
  </si>
  <si>
    <t>Adquirir projetores para apresentações no auditório e GAB, DRCOR e DREX da SR/PF/CE, e GAB da DPF/JNE/CE</t>
  </si>
  <si>
    <t>1. 4 (quatro) projetores de vídeo com resolução WXGA e entrada HDMI</t>
  </si>
  <si>
    <t>Os projetores de vídeo da SR/PF/CE, doados pela Receita por volta de 2012, estão sem garantia e só têm saídas VGA, obsoletas.</t>
  </si>
  <si>
    <t>Adquirir HDs internos para aumentar a capacidade de armazenamento de dados dos DVRs e storages da SR/PF/CE e suas unidades</t>
  </si>
  <si>
    <t>1. 12 (doze) HDs internos SATA apropriados para DVR com capacidade nominal de no mínimo 8 (oito) TB (terabytes), para ampliar a capacidade de armazenamento dos DVRs da SR/PF/CE e suas unidades; 2. 24 (vinte e quatro) HDs internos SATA de propósito geral com capacidade nominal de no mínimo 8 (oito) TB (terabytes) , para ampliar a capacidade de armazenamento dos storages da SR/PF/CE e suas unidades</t>
  </si>
  <si>
    <t>1. Os HDs instalados nos DVRs da SR/PF/CE e suas unidades têm entre 1 (um) e 2 (dois) TB (terabytes) de capacidade, o que somente permite um tempo de retenção de gravações de cerca de 30 (trinta) dias. 2. Os HDs instalados nos storages da SR/PF/CE e suas unidades têm 2 (dois) TB (terabytes) de capacidade, insuficiente para fazer backup de todo o volume de dados armazenados nos servidores de rede.</t>
  </si>
  <si>
    <t>Superintendência Reg. Pol. Federal - PE</t>
  </si>
  <si>
    <t>200398 - SUPERINTENDÊNCIA REGIONAL DA POLÍCIA FEDERAL- PE</t>
  </si>
  <si>
    <t>Construção de Posto Avançado em Fernando de Noronha/PE</t>
  </si>
  <si>
    <t>Contratação PGC 70/2022 - Construção de Posto Avançado em Fernando de Noronha/PE</t>
  </si>
  <si>
    <t>000I - Construção de Posto Avançado em Fernando de Noronha/PE</t>
  </si>
  <si>
    <t>Contratação de Empresa de terceirização de mão-de-obra, com dedicação exclusiva, para atender as funções de recepcionistas à Superintendência de Polícia Federal em Pernambuco, e suas descentralizadas.</t>
  </si>
  <si>
    <t>Contratação PGC 69/2022 - Serviço de mão-de-obra terceirizada de recepcionistas.</t>
  </si>
  <si>
    <t>A execução do serviço em tela atenderá às necessidades da Superintendência Regional de Polícia Federal de Pernambuco. As disposições contidas na Lei nº 9.632, publicada no DOU de 08/05/98, que trata da extinção de Cargos da Administração Pública Federal prevê que a contratação das atividades correspondentes será mediante a execução indireta.  O Decreto nº 2.271 de 7 de junho de 1997 e as Instruções Normativas de nº 02/ 2008, 03, 04 e 05/2009 da SLTI-MPOG, disciplinam a contratação e a execução indireta dos serviços terceirizados cujas categorias profissionais não mais ingressarão na Administração Pública Federal, visto que não haverá concurso público para o provimento destes cargos. A execução do serviço em tela atenderá às disposições contidas na Lei nº 9.632, publicada no DOU de 08/05/98, que trata da extinção de Cargos da Administração Pública Federal, onde prevê que a contratação das atividades correspondentes será mediante a execução indireta.  O Decreto nº 2.271 de 7 de junho de 1997 e as Instruções Normativas de nº 02 de 30 de abril de 2008 e nº 03 de 15 de outubro de 2009 da Secretaria de Logística e Tecnologia da Informação do Ministério do Planejamento, Orçamento e Gestão disciplinam a contratação e a execução indireta dos serviços terceirizados, cujas categorias profissionais não mais ingressarão na Administração Pública Federal, visto que não haverá concurso público para o provimento destes cargos.</t>
  </si>
  <si>
    <t>ROBERTO CARACIOLO PAIVA</t>
  </si>
  <si>
    <t>selog.srpe@pf.gov.br</t>
  </si>
  <si>
    <t>Contratação de serviços continuados de contratação de empresa especializada no ramo de engenharia, manutenção predial e climatização, para prestação de serviços contínuos e sob demanda nos sistemas, equipamentos e instalações prediais (instalações civis, elétricas e mecânicas) já existentes ou que venham a ser instalados, pertencentes às Unidades da Polícia Federal em Pernambuco.</t>
  </si>
  <si>
    <t>Contratação de mão-de-obra relacionada a manutenção predial.</t>
  </si>
  <si>
    <t>Aspecto Funcional - Necessidade de adequado funcionamento dos sistemas da Polícia Federal, como um meio para que o órgão atinja os seus fins. Aspecto Técnico – Necessidade para atender a manutenção e conservação da edificação e dos sistemas que apresentam elevada complexidade, requerendo, para a adequada realização do serviço de manutenção predial, o emprego de conhecimentos técnicos especializados em engenharia e manutenção predial.
Aspecto Normativo – Necessidade da contratação para atender às normas técnicas brasileiras, normas de segurança do trabalho e demais leis e decretos técnicos e administrativos pertinentes.
A Manutenção de edificações que, segundo a NBR 5674:1999, visa preservar e/ou recuperar as condições ambientais adequadas ao uso previsto para as edificações, incluindo todos os serviços realizados para prevenir ou corrigir a perda de desempenho decorrente da deterioração dos seus componentes ou de atualizações nas necessidades dos seus usuários.
A garantia da correta operação, supervisão e manutenção predial (preventiva, corretiva e preditiva), segundo as normas vigentes e boas práticas do mercado, das instalações prediais das Unidade da Polícia Federal através do Assessoramento Técnico, primariamente pela Equipe de Supervisão de Engenharia e da Equipe Fixa e eventualmente pelos profissionais da Equipe Eventual.
Eficientização Energética - Coordenação de atividades de apoio integradas às rotinas de manutenção através de medidas técnicas e administrativas específicas voltadas à redução do consumo energético (água e energia) dos sistemas e instalações, integrados com a manutenção preventiva/corretiva, cuja implementação acarretará redução do consumo de água e eletricidade com base no Decreto 7.746/12, que regulamentou o artigo 3, “caput”, da Lei 8.666/93 e estabelece critérios e práticas sustentáveis.</t>
  </si>
  <si>
    <t>a) móveis; b) eletrodomésticos; c) utensílios; d) ar condicionado</t>
  </si>
  <si>
    <t>MÓVEIS GERAIS, UTENSÍLIOS, ELETRODOMESTICOS E AR CONDICIONADO PARA ATENDIMENTO DA SUPERINTENDÊNCIA R</t>
  </si>
  <si>
    <t xml:space="preserve">AQUISIÇÃO DE MOBILIÁRIOS. A) OS MOBILIÁRIOS ENGLOBAM: MESAS (REUNIÃO, OVAL, AUTO PORTANTE, DE APOIO, LATERAL, RETANGULAR INDIVIDUAL)  , ARMÁRIOS (ALTO, SUPER ALTO, SEMI-ABERTO E BAIXO), CADEIRAS COM RODÍZIOS, CADEIRAS SEM RODIZIOS, GAVETEIROS, BELICHE, ARMÁRIO PARA ARMAMENTO E MOBILIÁRIOS (EQUIPAMENTOS) PARA ACADEMIA DE GINÁSTICA NA DELEGACIA DE SALGUEIRO E CENTRO DE TREINAMENTO;
B) OS ELETRODOMÉSTICOS ENGLOBAM: TELEVISÃO, FRAGMENTADORA DE PAPEL, CAFETEIRA, MICROONDAS, GELADEIRA, FRIGOBAR, PLASTIFICADORA DE DOCUMENTOS, BALANÇA DIGITAL, LIQUIDIFICADOR, TOSTADEIRA, BALANÇA PARA PESAGEM DE CACHORROS (CANIL) E PURIFICADORES DE ÁGUA;
C) UTENSÍLIOS ENGLOBAM: CONJUNTO DE CAMA, CONJUNTO DE TALHERES, COLCHÕES, DESCANSO DE PÉ, CONJUNTO DE COPOS, CONJUNTO DE XÍCARAS, CONJUNTO DE PRATOS, BANDEJA EM ALUMINIO, CONJUNTO DE PANELAS;
D) EQUIPAMENTOS DE AR CONDICIONADO: HÁ NECESSIDADE DE REALIZAR A SUBSTITUIÇÃO DE EQUIPAMENTOS JÁ OBSOLETOS QUE ESTÃO SENDO URILIZADOS NAS DELEGACIAS DE CARUARU E SALGUEIRO. COMO HÁ PERSPECTIVA DA AMPLIAÇÃO DE AMBIENTES NO CENTRO DE TREINAMENTO, SERÁ NECESSÁRIO REALIZAR A INSTALAÇÃO DE NOVOS EQUIPAMENTOS. JÁ NO IMÓVEL DENOMINADO MARGARIDÃO, HÁ NECESSIDADE DE SUBSTITUIÇÃO DOS EQUIPAMENTOS EXISTENTES POR QUESTÃO DE OBSOLESCÊNCIA E INSTALAÇÃO EM NOVO ESPAÇO FÍSICO A SER CRIADO. 
NO ANO DE 2021 FORAM ENVIADOS ALGUNS MOBILIÁRIOS À SR/PE. O TOTAL FOI DE 100 MESAS E 100 ARMÁRIOS, 100 CADEIRAS COM RODIZIO E 100 CADEIRAS SEM RODÍZIO. ESSE QUANTITATIVO NÃO SUFICENTE PARA ATENDER TODA A DEMANDA DESTA REGIONAL E DAS DEMAIS DELEGACIAS DESCENTRALIZADAS. ADEMAIS, OS MÓVEIS QUE ESTÃO SENDO UTILIZADOS SÃO MUITO ANTIGOS E FOGEM À PADRONIZAÇÃO ESTABELECIDA PELA POLÍCIA FEDERAL DE ACORDO COM A PORTARIA 13.056 - 2020 DG/PF.
COM O OBJETIVO DE MELHORAR A CONDIÇÃO DA SAÚDE FÍSICA E MENTAL DOS SERVIDORES POLICIAIS E ADMINISTRATIVOS DA DELEGACIA DE SALGUEIRO E DA SR/PF/PE, FOI SUGERIDO A CONSTRUÇÃO DE UMA ACADEMIA DE GINÁSTICA NAQUELA DESCENTRALIZADA E OUTRA NO CENTRO DE TREINAMENTO DA POLÍCIA FEDERAL EM RECIFE. A DELAGACIA DE CARUARU NÃO FOI CONTEMPLADA, POIS NÃO POSSUI ESPAÇO FÍSICO SUFICIENTE PARA ESSA INSTALAÇÃO.
OS ARMÁRIOS PARA ARMAMENTO SERÃO DESTINADOS A DELEGACIAS  QUE POSSUAM UM QUANTITATIVO IMPORTANTE E QUE REQUER UM LOCAL ADEQUADO PARA SEU ARMAZENAMENTO, POR EXEMPLO: DELEPAT, DRE, GISE, GAT E AS DELEGACIAS DESCENTRALIZADAS.
OS ELETRODOMÉSTICOS PRECISAM SER ADQUIRIDOS PARA MELHORIA DAS CONDIÇÕES DE TRABALHO DOS SERVIDORES E TERCEIRIZADOS DA SR/PF/PE, DELEGACIAS DE CARUARU E SALGUEIRO. TELEVISORES DESTINADOS À REALIZAÇÃO DE REUNIÕES EM VIDEO CONFERÊNCIA, INSTALADAS EM ESPAÇO DE CONVIVÊNCIA PARA MELHORARIA DO CONVÍVIO SOCIAL DOS SERVIDORES; GELADEIRAS E FRIGOBAR PARA ARMAZENAR ADEQUADAMENTE ALIMENTOS TRAZIDOS PELOS SERVIDORES; PLASTIFICADOR DE DOCUMENTOS E BALANÇAS SÃO IMPORTANTES NA ÁREA DE PROTOCOLO, POR EXEMPLO.
OS UTENSÍLIOS SÃO UTILIZADOS PARA AS REFEIÇÕES DOS SERVIDORES, PARA RECEPÇÃO DE AUTORIDADES QUE VENHAM EM VISITA ÀS DEPENDÊNCIAS DESTA REGIONAL E DE SUAS DESCENTRALIZADAS.
</t>
  </si>
  <si>
    <t>Andre Oliveira de Sobral</t>
  </si>
  <si>
    <t>81 21376307</t>
  </si>
  <si>
    <t>andre.aos@pf.gov.br</t>
  </si>
  <si>
    <t>500 (QUINHENTOS) DISCOS COMPACTO BLU-RAY DE 25GB.</t>
  </si>
  <si>
    <t>AQUISIÇÃO INSUMOS</t>
  </si>
  <si>
    <t>Atender as necessidades da tecnologia da informação e de armazenamento de dados de operações policiais e administrativas.</t>
  </si>
  <si>
    <t>CARLOS FERNANDO LAPENDA DE MOURA</t>
  </si>
  <si>
    <t>CARLOS.CFLM@PF.GOV.BR</t>
  </si>
  <si>
    <t>AQUISIÇÃO DE BENS PERMANENTES DE INFORMÁTICA (IMPRESSORAS, STORAGES, NOTEBOOKS, DESKTOPS, SERVIDORES DE REDE E OUTROS)</t>
  </si>
  <si>
    <t>Planejamento da necessidade de equipamentos de informática para o ano de 2023.</t>
  </si>
  <si>
    <t>FERNANDO ANTONIO MACIEL RAMOS</t>
  </si>
  <si>
    <t>FERNANDO.FAMR@PF.GOV.BR</t>
  </si>
  <si>
    <t>MATERIAL DE CONSUMO DE INFORMÁTICA (HD´S, PEN DRIVE, MOUSE, TECLADO, FONTE DE ENERGIA, MEMÓRIA E OUTROS)</t>
  </si>
  <si>
    <t>MATERIAL DE CONSUMO TIC</t>
  </si>
  <si>
    <t>NECESSIDADE PLANEJADA PARA AQUISIÇÃO DE MATERIAL DE CONSUMO DE TIC PARA O ANO DE 2023.</t>
  </si>
  <si>
    <t>MATERIAL PERMANENTE DE TELECOMUNICAÇÕES (CÂMERAS DE VÍDEO, APARELHOS CELULARES, APARELHOS TELEFÔNICOS IP E OUTROS)</t>
  </si>
  <si>
    <t>EQUIPAMENTOS DE TELECOMUNICAÇÕES</t>
  </si>
  <si>
    <t>Necessidade de planejamentos de aquisição de material de telecomunicações para 2023.</t>
  </si>
  <si>
    <t>Material de consumo de telecomunicações (rastreador de satélite)</t>
  </si>
  <si>
    <t>Material de rastreamento geográfico</t>
  </si>
  <si>
    <t>Material previsto para o ano 2023 em razão necessidade de uso da atividade fim do órgão.</t>
  </si>
  <si>
    <t>ELCIO INACIO DA SILVA</t>
  </si>
  <si>
    <t>ELCIO.EIS@PF.GOV.BR</t>
  </si>
  <si>
    <t>CONTRATAÇÃO DE SERVIÇO DE TIC (SERVIÇO DE INSTALAÇÃO DE SISTEMA E DE LINK)</t>
  </si>
  <si>
    <t>SERVIÇO DE INSTALAÇÃO DE SISTEMAS E DE LINKS DE TIC</t>
  </si>
  <si>
    <t>NECESSIDADE DA CONTRATAÇÃO DE SERVIÇOS DE TIC PARA O ANO DE 2023.</t>
  </si>
  <si>
    <t>CONTRATAÇÃO DE MATERIAL PERMANENTE (AR CONDICIONADOS)</t>
  </si>
  <si>
    <t>EQUIPAMENTO DE AR CONDICIONADO</t>
  </si>
  <si>
    <t>Necessidade da contratação do material para o planejamento do ano 2023.</t>
  </si>
  <si>
    <t>Aquisição de equipamentos diversos.</t>
  </si>
  <si>
    <t>Contratação PGC 05/2022 - ELETRODOMÉSTICOS DIVERSOS</t>
  </si>
  <si>
    <t>Aquisição de Uniformes Operacionais</t>
  </si>
  <si>
    <t>Contratação PGC 13/2022 - UNIFORMES DIVERSOS</t>
  </si>
  <si>
    <t>ELCIO INARCIO DA SILVA</t>
  </si>
  <si>
    <t>Aquisição de materiais de copa e cozinha</t>
  </si>
  <si>
    <t>Contratação PGC 14/2022 - MATERIAL DE COPA E COZINHA</t>
  </si>
  <si>
    <t>Serviços de Tecnologia da Informação</t>
  </si>
  <si>
    <t>Contratação 16/2022 - SERVIÇOS DE TIC</t>
  </si>
  <si>
    <t>Aquisição de materiais e equipamentos de TIC</t>
  </si>
  <si>
    <t>Contratação 07/2022 - MATERIAIS DE TIC DIVERSOS</t>
  </si>
  <si>
    <t>Aquisição de Computadores e outros equipamentos de informática.</t>
  </si>
  <si>
    <t>Contratação PGC 08/2022 - AQUISIÇÃO DE COMPUTADORES</t>
  </si>
  <si>
    <t>Aquisição de materiais de proteção e segurança.</t>
  </si>
  <si>
    <t>Contratação PGC 04/2022 - AQUISIÇÃO DE MATERIAIS DE PROTEÇÃO E SEGURANÇA</t>
  </si>
  <si>
    <t>Aquisição de adesivos</t>
  </si>
  <si>
    <t>Contratação PGC 17/2022 - AQUISIÇÃO DE ADESIVOS</t>
  </si>
  <si>
    <t>Equipamentos para Investigação</t>
  </si>
  <si>
    <t>Contratação PGC 58/2022 -  AQUISIÇÃO DE MATERIAIS PARA APOIO À INVESTIGAÇÃO</t>
  </si>
  <si>
    <t>Jose Vitor da Silva Macedo</t>
  </si>
  <si>
    <t>sgo.srpe@pf.gov.br</t>
  </si>
  <si>
    <t>Aquisição de Equipamentos e Materiais Operacionais</t>
  </si>
  <si>
    <t>Contratação PGC 11/2022 - Aquisição de Equipamentos e Materiais Operacionais</t>
  </si>
  <si>
    <t>Equipamentos de Foto e Filmagem</t>
  </si>
  <si>
    <t>Contratação PGC 64/2022 - AQUISIÇÃO DE EQUIPAMENTOS DE FOTO E FILMAGEM</t>
  </si>
  <si>
    <t>Contratação PGC 67-2022 - AQUISIÇÃO DE MATERIAIS DE EXPEDIENTE DIVERSOS</t>
  </si>
  <si>
    <t>Materiais APH Tático</t>
  </si>
  <si>
    <t>Contratação PGC 62/2022 - AQUISIÇÃO DE MATERIAIS PARA APH TÁTICO</t>
  </si>
  <si>
    <t>Contratação PGC 63/2022 - AQUISIÇÃO DE MOBILIÁRIO EM GERAL</t>
  </si>
  <si>
    <t>Equipamentos de TIC</t>
  </si>
  <si>
    <t>Contratação PGC 61/2022 - AQUISIÇÃO DE EQUIPAMENTOS DE TIC</t>
  </si>
  <si>
    <t>Equipamentos e materiais para perícias</t>
  </si>
  <si>
    <t>Contratação PGC 65/2022 - AQUISIÇÃO DE MATERIAIS DE APOIO PARA PERÍCIAS</t>
  </si>
  <si>
    <t>Materiais de Copa e Cozinha</t>
  </si>
  <si>
    <t>Contratação PGC 66/2022 - AQUISIÇÃO DE DIVERSOS MATERIAIS DE COPA E COZINHA</t>
  </si>
  <si>
    <t>Academia de Gisnática</t>
  </si>
  <si>
    <t>Contratação PGC 68/2022 - APARELHOS PARA EQUIPAR ACADEMIA DE GISNASTICA</t>
  </si>
  <si>
    <t>Eletrodomésticos e ferramentas</t>
  </si>
  <si>
    <t>Contratação PGC59/2022 - AQUISIÇÃO DE ELETRODOMÉSTICOS E FERRAMENTAS</t>
  </si>
  <si>
    <t>Obras e Serviços de Engenharia</t>
  </si>
  <si>
    <t>Contratação PGC 70 - OBRAS E SERVIÇOS DE ENGENHARIA</t>
  </si>
  <si>
    <t>NIVALDO JOSÉ DE LIMA FILHO</t>
  </si>
  <si>
    <t>nivaldo.njlf@pf.gov.br</t>
  </si>
  <si>
    <t>Contratação PGC 60/2022 - AQUISIÇÃO DE APARELHOS DE AR CONDICIONADO</t>
  </si>
  <si>
    <t xml:space="preserve">Veículos </t>
  </si>
  <si>
    <t>Contratação PGC 15/2022 - AQUISIÇÃO DE VEÍCULOS</t>
  </si>
  <si>
    <t>Luiz Claudio de Lima Melo</t>
  </si>
  <si>
    <t>sip.srpe@pf.gov.br</t>
  </si>
  <si>
    <t>Construção da nova sede da Polícia Federal em Pernambuco</t>
  </si>
  <si>
    <t xml:space="preserve">Previsão da finalização do projeto executivo em 2023. </t>
  </si>
  <si>
    <t>Superintendência Reg. Pol. Federal - MS</t>
  </si>
  <si>
    <t>200354 – SUPERINTENDÊNCIA REGIONAL DA POLÍCIA FEDERAL – MS</t>
  </si>
  <si>
    <t>Construção de Delegacia em Corumbá/MS</t>
  </si>
  <si>
    <t>000K - Construção de Delegacia em Cascavel/PR</t>
  </si>
  <si>
    <t>Reforma e ampliação da Superintendência da Polícia Federal no Mato Grosso do Sul/MS</t>
  </si>
  <si>
    <t>A SRPFMS possui unidades espalhadas por varios endereços diferentes em Campo Grande. Tal situação dificulta em parte o desenvolvimento dos trabalhos, desta forma se faz necessário ampliar a atual superintendência de forma a possibilitar que que todas as unidades de trabalho sejam feitos no mesmo local, aumentando assim a produtividade alem de modernizar a superintendência de forma a atender melhor a população local</t>
  </si>
  <si>
    <t>0000 - Ampliação e Modernização da Superintendência da Polícia Federal no Mato Grosso do Sul</t>
  </si>
  <si>
    <t>Construção da Delegacia de Ponta Porã/MS</t>
  </si>
  <si>
    <t>Construção de edificação com área em torno de 2.600 m2, dotada de moderna tecnologia, sistemas de controle e segurança orgânica, inclusive com aquisição de equipamentos e mobiliário necessários à operacionalização da unidade, além de suas atualizações decorrentes, visando propiciar uma estrutura adequada para atuação de excelência da Polícia Federal. O projeto foi feito com base nas premissas de sustentabilidade, buscando maior eficiência e redução no custo de operação e manutenção da edificação</t>
  </si>
  <si>
    <t>0000 - Construção da Delegacia de Ponta Porã/MS</t>
  </si>
  <si>
    <t>Trata-se de demanda de caixas organizadoras para documentos pertinentes ao Protocolo da DPF/DRS/MS.</t>
  </si>
  <si>
    <t>Caixas organizadoras</t>
  </si>
  <si>
    <t>As respectivas caixas são necessárias para acondicionamento de documentos que são entregues pelos setores e destinados aos malotes da SR/PF/MS, DPFNVI/MS e DPF/PPA/MS, correio, e também de documentos a serem arquivados.</t>
  </si>
  <si>
    <t>Daiane Machado Severo dos Santos Flores</t>
  </si>
  <si>
    <t>cpl.selog.srms@pf.gov.br</t>
  </si>
  <si>
    <t>Aquisição de materiais de consumo diversos para atendimento da SR/PF/MS e descentralizadas.</t>
  </si>
  <si>
    <t>Materiais de consumo diversos</t>
  </si>
  <si>
    <t>Necessidade de materiais de consumo para atendimento das necessidades da Superintendência Regional no Estado do Mato Grosso do Sul e Delegacias descentralizadas para o período de 12 (doze) meses.</t>
  </si>
  <si>
    <t>Aquisição de equipamentos operacionais e táticos para utilização em investigações do GISEFAC/DPF/PPA/MS. DFD 52/2022</t>
  </si>
  <si>
    <t>Equipamentos operacionais e táticos</t>
  </si>
  <si>
    <t>Necessidade de estruturação do Grupo Especial de Investigações Sensíveis e Facções Criminosas - GISEFAC/DPF/PPA/MS com materiais táticos de qualidade essenciais a procedimentos investigativos em geral, operações policiais, diligências policiais, cumprimento de determinações judiciais que exigem o uso da força e outras atividade relacionadas à atividade de polícia judiciária.</t>
  </si>
  <si>
    <t>Aquisição de equipamentos operacionais e táticos para utilização em atividades investigativas da DPF/PPA/MS. DFD 35/2022</t>
  </si>
  <si>
    <t>Necessidade de estruturação da Delegacia de Polícia Federal em Ponta Porã com materiais táticos de qualidade essenciais a procedimentos investigativos em geral, operações policiais, diligências policiais, cumprimento de determinações judiciais que exigem o uso da força e outras atividade relacionadas à atividade de polícia judiciária.</t>
  </si>
  <si>
    <t>Aquisição de aeronaves remotamente pilotadas - DRCOR e delegacias de Ponta Porã e Dourados - DFD's 52/2022 e 35/2022 - NAD/PPA, 31/2022-NAD/DRS e 20/2022-DRCOR/SR/PF/MS.</t>
  </si>
  <si>
    <t>Drone</t>
  </si>
  <si>
    <t>O equipamento em questão mostrou-se uma ferramenta de elevada importância para os serviços policiais. A utilização dessa ferramenta possibilita a diminuição dos riscos contra à vida dos policiais envolvidos em determina missão, tendo em vista que podem realizar as diligências em um ponto que proporcione segurança, evitando a necessidade de aproximação da zona de risco.</t>
  </si>
  <si>
    <t>Aquisição de GPS portátil.</t>
  </si>
  <si>
    <t>GPS</t>
  </si>
  <si>
    <t>UTILIZAÇÃO NAS AÇÕES DE VIGILÂNCIA NAS INVESTIGAÇÕES POLICIAIS</t>
  </si>
  <si>
    <t>Aquisição de equipamentos táticos - DRCOR/SR/PF/MS. DPF 60/2022</t>
  </si>
  <si>
    <t>Equipamentos táticos</t>
  </si>
  <si>
    <t>Material de campanha para a redução da utilização de copos plásticos e promocional da PF.</t>
  </si>
  <si>
    <t>Louça/caneca</t>
  </si>
  <si>
    <t>Os gastos com copos plásticos e o dano ao meio ambiente causado por estes é demasiadamente elevado. A SR/PF/MS iniciará campanha de substituição dos copos plásticos por canecas de louça, para uso individual, que serão ofertadas aos servidores, colaboradores e visitantes ilustres.</t>
  </si>
  <si>
    <t>Equipamentos e materiais para uso interno administrativo da DPF/PPA/MS. DFD 62/2022</t>
  </si>
  <si>
    <t>Equipamentos de consumo e permanentes</t>
  </si>
  <si>
    <t>Trata-se de materiais de que a DPF/PPA/MS necessita e têm aplicação nas atividade comuns do dia a dia principalmente em atividades administrativas. Os materiais listados são de uso constante e agilizam a prestação do serviço, bem como o andamento das rotinas internas, afetando positivamente a eficiência do serviço público.</t>
  </si>
  <si>
    <t>Bandeiras Oficial do Brasil, institucional da PF e do Estado do Mato Grosso do Sul. Demanda para todas as delagacias.DFD 25/2022-GAB/SR/PF/MS</t>
  </si>
  <si>
    <t>Bandeiras para hasteamento em mastros externos, de 3 panos, em tecido sintético ou de algodão, com aplicação de bordados cheio, borda reforçada, com ilhoses ou laços em cordão.Uso diário e em eventos da PF no estado. Demanda necessária ao fornecimento de bandeiras a todas as delegacias.</t>
  </si>
  <si>
    <t>Aquisição de câmeras fotográficas (P1000), filmadores e acessórios para utilização em investigações do GISEFAC/DPF/PPA/MS e DPF/PPA/MS.DFD'S 53/2022 e 01/2022 - NAD/DPF/PPA/MS</t>
  </si>
  <si>
    <t>Aquisição de câmeras e filmadoras para atender as necessidades da DPF/PPA/Ms. DPF 1/2022. Obs.: foi informado em formulário anterior somente o valor relativo ao DFD 53/2022, embora tenha sido feita referência ao DFD 1/2022</t>
  </si>
  <si>
    <t>Devido a necessidade de captura e armazenamento de grande quantidade de imagens e vídeos provenientes de diligências policiais, operações policiais e outras atividades de polícia judiciária em geral.A unidade demandante carece dos materiais descritos, os quais são necessários para a melhoria dos resultados entregues nas atividades fim do órgão. Ao mesmo tempo, a falta desses materiais prejudica o andamento de procedimentos investigativos em andamento afetando diretamente o combate ao crime organizado presente na região pertencente à circunscrição desta unidade da Polícia Federal de fronteira (DPF/PPA/MS).</t>
  </si>
  <si>
    <t>Aquisição de câmera fotográfica para a DPF/DRS/MS. Câmera digital compacta
Zoom óptico mínimo ‎120 x (cento e vinte vezes)
Distância focal  ‎24-3000mm
Gravação De Vídeo 4K Uhd
Sensor Cmos de 16Mp dezesseis (megapixels)
DPF 63/2022</t>
  </si>
  <si>
    <t>Câmera compacta</t>
  </si>
  <si>
    <t>Trata-se de demanda originada pela Unidade de Análise da DPF/DRS/MS, o equipamento destina-se a utilização em registros de atividades de alvos. Grande parte das atividades desenvolvidas pela Unidade de Análise da descentralizada requer acompanhamento diário de alvos. Tal equipamento, com os recursos que possui, permitiria que a equipe de vigilância mantivesse uma distância segura para registrar as ações dos investigados, bem como asseguraria a manutenção do sigilo da operação.</t>
  </si>
  <si>
    <t>Equipamentos de áudio para uso em eventos internos e externos promovidos pela SR/PF/MS e descentralizadas.</t>
  </si>
  <si>
    <t>Equipamentos de áudio</t>
  </si>
  <si>
    <t>Aquisição de equipamentos de áudio e vídeo para a realização de eventos promovidos pela SR/PF/MS e de suas descentralizadas em razão das características da organização. Tais eventos são destinados ao público interno (como hasteamento de bandeiras, eventos de condecoração etc) e ao público externo (como coletivas de imprensa, cerimônias de doação etc). Equipamentos necessário: microfones com e sem fio (de mesa, de lapela e de mão), câmera, mesa de som, tela de projeção e caixas de som.</t>
  </si>
  <si>
    <t>Daiane machado Severo dos Santos Flores</t>
  </si>
  <si>
    <t>Câmera Fotográfica - Combo Câmera SL3 Viajante com Lente EF-S 18-55mm + EF 75-300mm. DFD 18/2022 - DRCOR. DFD 18/2022 - DRCOR</t>
  </si>
  <si>
    <t>Câmera Fotográfica</t>
  </si>
  <si>
    <t>Aquisição de câmeras fotográficas , filmadores  e acessórios para captura de imagens coletadas em diligências e operações policiais.</t>
  </si>
  <si>
    <t>câmeras fotográficas , filmadores  e acessórios</t>
  </si>
  <si>
    <t>Devido a necessidade de captura e armazenamento de grande quantidade de imagens e vídeos provenientes de diligências policiais, operações policiais e outras atividades de polícia judiciária em geral.A unidade demandante carece dos materiais descritos, os quais são necessários para a melhoria dos resultados entregues nas atividades fim do órgão. Ao mesmo tempo, a falta desses materiais prejudica o andamento de procedimentos investigativos em andamento afetando diretamente o combate ao crime organizado presente na região pertencente à circunscrição desta unidade da Polícia Federal de fronteira (DPF/PPA/MS).
A Delegacia de Polícia Federal em Ponta Porã está localizada em uma região de fronteira com o Paraguai, onde há uma enorme ocorrência de crimes transfronteiriços, com a presença de organizações criminosas especializadas em crimes como o tráfico de drogas e de armas, o contrabando, o descaminho, a lavagem de dinheiro etc.
A alta incidência de tais crimes, somada ao nível de complexidade das investigações policiais exige que esta unidade tenha a disposição equipamentos de qualidade para utilização em investigações e instruções de procedimentos investigativos em andamento, sendo necessária a aquisição dos materiais demandados neste processo.</t>
  </si>
  <si>
    <t>AQUISIÇÃO DE MATERIAS DE CONSUMO E PERMANENTES UTILIZADOS NAS ATIVIDADES DE PERÍCIA DO NUTEC/DPF/DRS/MS</t>
  </si>
  <si>
    <t>MATERIAS DE CONSUMO E PERMANENTES - SETOR DE PERÍCIAS</t>
  </si>
  <si>
    <t>Diante de um cenário no qual a produção e o tráfico de drogas aumentam exponencialmente ao longo dos anos, a Polícia Federal tem apreendido, em suas operações, quantidades crescentes de substâncias ilícitas. Nos últimos 25 anos, por exemplo, a quantidade de cocaína e maconha apreendidas no país pela corporação aumentou mais de 5.000%.Um dos pontos mais importantes dos processos envolvendo o combate ao tráfico de drogas (Lei n.º 11.343/06) é a necessidade de comprovação, por meio de prova pericial, de que a substância apreendida efetivamente é uma droga (substância ou os produtos capazes de causar dependência). Desse modo, para configuração do crime é necessário identificar se a substância apreendida está inserida em uma das listas de Substâncias Entorpecentes, Psicotrópicas, Precursoras e Outras sob Controle Especial descritas no Anexo I da Portaria SVS/MS nº. 344, de 12 de maio de 1998, e suas atualizações, sendo imprescindível, portanto, a realização de exames laboratoriais para se chegar a essa conclusão. Tal convicção é expressa em um documento científico, Laudo de Química Forense, que traz a certeza quanto à materialidade do delito, definindo se o material efetivamente se refere a uma substância ilícita constante na Portaria da ANVISA.
Considerando apenas o ano de 2021 este Núcleo Técnico-Científico da Delegacia de Polícia Federal da Dourados emitiu  de 1249 (um mil duzentos e quarenta e nove) Laudos Periciais. Destes, foram emitidos 271 Laudos de Química Forense; 116 Laudos de veículos entre outras áreas de Perícia. Uma característica das áreas periciais supramencionadas é a necessidade de aquisição de materiais de consumo e/ou materiais permanentes para a realização dos exames.
Entre estas áreas periciais, destaca-se o Grupo de Perícias de Laboratórios (GPLAB) da Polícia Federal o qual é responsável pela análise de diversas substâncias de interesse forense como: entorpecentes, fármacos (medicamentos), agrotóxicos, alimentos, tintas, documentos, bebidas, combustíveis, acelerantes de incêndio, solventes, resíduos de explosivos entre muitas outras substâncias apreendidas no bojo de inquéritos policiais. Para a realização destes exames, é necessária a utilização de uma série de solventes, reagentes e instrumentos, os  quais no presente momento se encontram em falta ou com um estoque mínimo disponível no NUTEC/DPF/DRS/MS. Adicionalmente, o referido laboratório de Química Forense possui um Cromatógrafo Gasosos Acoplado a Espectrômetro de Massas (CG/EM) (cromatógrafo da marca Agilent modelo GC System 7890A e espectrômetro da marca Agilent modelo Inert XL EI/CI MSD 5975C). Porém, atualmente não estão disponíveis peças de reposições do referido equipamento, impossibilitando a realização de manutenções preventivas e/ou eventuais manutenções corretivas. Cabe ressaltar ainda, que a eventual falta de materiais de consumo e/ou peças de reposição, pode inviabilizar a maioria dos exames de laboratório, impedindo o atendimento de um grande número de solicitações de Química Forense (principal demanda do NUTEC).
Desta forma, o presente documento visa formalizar a demanda de vários consumíveis e insumos para o laboratório de Química Forense, além de materiais para os grupos de Perícias externas (veicular). A aquisição dos presentes materiais melhorará a resposta na produção de Laudos Periciais, bem como permitirá atender às diretrizes, objetivos e metas estabelecidas pela Polícia Federal.</t>
  </si>
  <si>
    <t>Computadores, conforme DFD 21/2022 DRCOR</t>
  </si>
  <si>
    <t>COMPUTADOR</t>
  </si>
  <si>
    <t>Medalha Arara Azul de Mérito da Polícia Federal Sul-Mato-Grossense. Comenda de condecoração a Policiais Federais em reconhecimento a dedicação, profissionalismo e bons serviços prestados.</t>
  </si>
  <si>
    <t>Medalhas</t>
  </si>
  <si>
    <t>Tendo em vista a necessidade de concessão de congratulações em nível regional, promovendo a valorização de servidores Policiais Federais que contribuem para o fortalecimento da Polícia Federal no Mato Grosso do Sul, foi instituída a MEDALHA ARARA AZUL DE MÉRITO DA POLÍCIA FEDERAL SUL-MATO-GROSSENSE por meio da Portaria Nº 1296/2018 - SR/PF/MS, de 04 de dezembro de 2018, ​ publicada no Aditamento Semanal Nº 49/2018-SR/PF/MS, de 07 de dezembro de 2018.No tocante ao instrumento normativo observa-se o Art. 2º da citada portaria:
"Instituir a "MEDALHA ARARA AZUL DE MÉRITO DA POLÍCIA FEDERAL SUL-MATO-GROSSENSE" e respectivo “CERTIFICADO DE MÉRITO DA POLÍCIA FEDERAL DA SUPERINTENDÊNCIA REGIONAL DE POLÍCIA FEDERAL DO MATO GROSSO DO SUL” (ANEXO III), conferida a Policiais Federais em reconhecimento à sua dedicação, profissionalismo e relevantes serviços prestados à Polícia Federal ou à segurança pública no Mato Grosso do Sul."
O texto normativo acima demonstra a necessidade de confecção de medalhas dentro do padrão atribuído pela norma. Há que se registrar que em 2018 foram confeccionadas, por meio de instrumento de cooperação, não mais vigente, 100 (cem) unidades de "MEDALHA ARARA AZUL DE MÉRITO DA POLÍCIA FEDERAL SUL-MATO-GROSSENSE"e 50 (cinquenta) unidades de "MEDALHA ARARA AZUL DE AMIGO DA POLÍCIA FEDERAL SUL-MATO-GROSSENSE".</t>
  </si>
  <si>
    <t>Medalha Arara Azul de Amigo da Polícia Federal Sul-Mato-Grossense, conferida a pessoas físicas ou jurídicas que tenham prestado relevante apoio ou serviços à Polícia Federal.</t>
  </si>
  <si>
    <t>Medalha</t>
  </si>
  <si>
    <t>Tendo em vista a necessidade de concessão de congratulações em nível regional, promovendo a valorização das pessoas que contribuem para o fortalecimento da Polícia Federal no Mato Grosso do Sul, foi instituída a MEDALHA ARARA AZUL DE AMIGO DA POLÍCIA FEDERAL SUL-MATO-GROSSENSE por meio da Portaria Nº 1297/2018 - SR/PF/MS, de 04 de dezembro de 2018, ​ publicada no Aditamento Semanal Nº 49/2018-SR/PF/MS, de 07 de dezembro de 2018.No tocante ao instrumento normativo observa-se o Art. 2º da citada portaria:
"Instituir a "MEDALHA ARARA AZUL DE AMIGO DA POLÍCIA FEDERAL SUL-MATO-GROSSENSE" e respectivo “CERTIFICADO DE AMIGO DA POLÍCIA FEDERAL DA SUPERINTENDÊNCIA REGIONAL DE POLÍCIA FEDERAL DO MATO GROSSO DO SUL” (ANEXO III), conferida a pessoas físicas ou jurídicas que tenham prestado relevante apoio ou serviços à Polícia Federal ou à segurança pública no Mato Grosso do Sul."</t>
  </si>
  <si>
    <t>Carregador de Baterias Rápido e Lento 12V 50ª com Auxiliar de Partida MTL – KITEC-K50/ e Aparelho para teste de Bateria e Sistema de Carga 16V 150A/h, DFD 64/2022</t>
  </si>
  <si>
    <t>Carregador</t>
  </si>
  <si>
    <t>Necessita-se do Carregador de Baterias para apoio das atividades afetas a UTRAN- Unidade de Transportes da DPF/DRS/MS, com a finalidade de para carregar bateria das viaturas que ficam muito tempo parado e do aparelho para teste de Bateria para verificar se a bateria ainda suporta  carga ou se já encerrou sua vida útil.</t>
  </si>
  <si>
    <t>Aquisição de materiais destinados ao treinamento físico de servidores policiais da DPF/PPA/MS (tatames, aparadores de chute e soco).DFD 61/2022</t>
  </si>
  <si>
    <t>Materiais de treinamento</t>
  </si>
  <si>
    <t>A solicitação de equipamentos para treinamento de artes marciais justifica-se pela necessidade do constante treinamento dos policiais, o que é essencial para o dia-a-dia das atividades policiais.Esta demanda visa a atender todas os servidores da DPF/PPA/MS.</t>
  </si>
  <si>
    <t>Equipamentos diversos - DFD 45/2022-DPF/CRA/MS</t>
  </si>
  <si>
    <t>Equipamentos diversos</t>
  </si>
  <si>
    <t>cpl.srms@pf.gov.br</t>
  </si>
  <si>
    <t>Materiais permanentes - DFD 17/2022</t>
  </si>
  <si>
    <t>Materiais permanentes</t>
  </si>
  <si>
    <t>Necessidade de materiais permanentes para atendimento das necessidades da Superintendência Regional no Estado do Mato Grosso do Sul e Delegacias descentralizadas.</t>
  </si>
  <si>
    <t>Equipamentos para Atendimento Pré-Hospitalar (APH) - dfd 74/2022</t>
  </si>
  <si>
    <t>Marteriais hospitalares</t>
  </si>
  <si>
    <t>A aquisição de materiais de Atendimento Pré-Hospitalar é de grande necessidade para a finalidade de prestar atendimentos imediatos na ocasião da ocorrência de acidentes de serviço ou situações decorrentes da atividade policial que possa ocasionar graves danos à saúde de servidores e outras pessoas próximas envolvidas em tais acidentes.Tal demanda Justifica-se também pela existência de cela de contenção provisória na descentralizada, na qual, muitas  vezes,  os custodiados podem permanecer por alguns dias, demandando a existência de suporte para eventual atendimento emergencial.
A disponibilidade de tais equipamentos permite, em situações de risco, preservar as condições vitais e transportar a vítima sem causar maiores danos físicos as pessoas.</t>
  </si>
  <si>
    <t>Construção do Pátio de Veículos Apreendidos de Dourados/MS - DFD 13/2022</t>
  </si>
  <si>
    <t>Construção do pátio de veículos</t>
  </si>
  <si>
    <t>Trata-se de necessidade de contratação de serviço terceirizado como medida para aumentar a segurança do terreno pertencente à DPF/DRS/MS, atualmente utilizado como pátio de veículos apreendidos.</t>
  </si>
  <si>
    <t>LICENÇA DE SOFTWARE DE ANÁLISE DE CRIPTOMOEDAS CHAINANALYSIS</t>
  </si>
  <si>
    <t>SOFTWARE</t>
  </si>
  <si>
    <t>Há operações em andamento que necessitam de análise on chain de algumas redes, somente sendo possível com a utilização de softwares específicos.</t>
  </si>
  <si>
    <t>Contratação de pessoa jurídica para prestação de serviços de natureza continuada de limpeza, asseio e conservação predial</t>
  </si>
  <si>
    <t>Limpeza e conservação</t>
  </si>
  <si>
    <t>A contratação de empresa para a realização dos serviços em questão é relevante para o órgão em razão da conservação e manutenção dos elementos patrimoniais que compõem a Superintendência da Polícia Federal de Mato Grosso do Sul e as delegacias nas cidades de Corumbá-MS, Dourados-MS, Naviraí-MS, Ponta Porã-MS e Três Lagoas-MS, locais onde são desempenhadas atividades inerentes aos objetivos institucionais do órgão no Estado.Os cargos relacionados aos serviços não são contemplados nas carreiras integrantes do quadro permanente de servidores do Departamento de Polícia Federal, considerando, também, que tais atividades não constituem objeto da instituição, faz-se necessária a contratação de empresa especializada para realizá-los, consoante o Decreto n° 2.271/1997 e IN/SLTI-MP n° 05/2017, e alterações posteriores cabíveis.
E ainda, o Decreto n° 2.271/97, que dispõe sobre a contratação de serviços pela Administração Pública Federal Direta, Autárquica e Fundacional, prevê: "artigo 1°, § 1°. As atividades de conservação, limpeza, segurança, vigilância, transportes, informática, copeiragem, recepção, reprografia, telecomunicações e manutenção de prédios, equipamentos e instalações serão, de preferência, objeto de execução indireta."
Pelos motivos apresentados acima, será realizada licitação para contratação de empresa para realizar serviços de limpeza e conservação, uma vez que o contrato atual, atingirá o limite de 60 meses de execução no ano de 2023.</t>
  </si>
  <si>
    <t>Prestação de serviços continuados de recepcionistas, mediante o regime de execução indireta.</t>
  </si>
  <si>
    <t>Serviços de recepção</t>
  </si>
  <si>
    <t>A contratação de empresa especializada faz-se necessária considerando o rol de atividades desenvolvidas por esta Superintendência Regional de Polícia Federal no MS, que inclui o atendimento ao público em vários setores como emissão de passaportes, carteiras de estrangeiros, registro de armas, segurança de dignitários, emissão de carteiras de vigilantes, depoimentos em processos, recebimento e entrega de documentos, sendo que o atendimento via telefone é de extrema necessidade para o adequado atendimento aos usuários dos serviços públicos prestados pela Polícia Federal.A necessidade de contratação da prestação de serviços decorre da inexistência de pessoal técnico para sua execução, uma vez que os cargos contratados não fazem parte do quadro de servidores deste órgão nem possuem atribuições pertinentes a estes, não atuando nas atividades típicas da SR/PF/MS. Tal atividade, entretanto, corrobora ao atendimento eficiente aos clientes/usuários internos e externos da Polícia Federal. Assim sendo, a contratação de empresa especializada evidencia-se em vantajosidade para a Administração Pública, como também uma melhor e mais eficaz qualidade dos serviços, redundando ainda em economia e rapidez na sua execução. A contratação destes serviços ocasionará um melhor aproveitamento dos recursos humanos deste órgão, notadamente no que se refere a policiais que serão liberados para as atividades fim, e aos servidores administrativos que poderão se dedicar a atividades administrativas de cunho mais especializado e sofisticado.</t>
  </si>
  <si>
    <t>Capacete balístico - DFD 69/22</t>
  </si>
  <si>
    <t>Capacete balístico</t>
  </si>
  <si>
    <t>CAPACETE BALÍSTICO NÍVEL III. A ACH HIGH CUT COM TRILHOS E SUPORTES.
COR: MULTICAM
Capacete balístico nível III-A, em conformidade com a normal MIL-H-44099A do Exército Americano, projetado para resistir a disparos de munições .44 Magnum Lead SWC Gas Checked e 9mm FMJ, velocidade de ambos os projéteis de 426 m/s, de acordo com a norma NIJ 0108.01, todavia a metodologia de ensaio deve ser obediente à norma NIJ 0101.06.
No formato de casco “High Cut”; -Com suporte universal para acoplagem de equipamento binocular de visão noturna; -Possuir no mínimo, duas unidades laterais de trilho picatinny (MILSTD-1913 ou STANAG 2324); -Com cordões elásticos de alta tensão com ganchos metálicos (bungees) para aumentar a estabililidade do dispositivo de visão noturna; -Com fechos de contato de alta aderência (face argola), construído em polímero de carbono, polietileno ou aramida, Com forro leve e almofadas de espuma confortável não afetada pela temperatura ou umidade, -Com regulagem da retenção na cabeça e ajuste da circunferência craniana, tamanho 56 a 62.</t>
  </si>
  <si>
    <t>67 33035653</t>
  </si>
  <si>
    <t>Equipamentos para Atendimento Pré-Hospitalar (APH) demandados pelo GISEFAC/DPF/PPA/MS. DFD 59/2022</t>
  </si>
  <si>
    <t>Materiais hospitalares</t>
  </si>
  <si>
    <t>A aquisição de materiais de Atendimento Pré-Hospitalar justifica-se pela necessidade de prestar atendimentos imediatos na ocasião da ocorrência de acidentes de serviço ou situações decorrentes da atividade policial que possa ocasionar graves danos à saúde de servidores e outras pessoas próximas envolvidas em tais acidentes.A disponibilidade de tais equipamentos permite, em situações de risco, preservar as condições vitais e transportar a vítima sem causar maiores danos físicos as pessoas.</t>
  </si>
  <si>
    <t>Equipamentos para Atendimento P´ré-Hospitalar (APH) demandados pela DPF/PPA/MS. - dfd 55/2022</t>
  </si>
  <si>
    <t>Aquisição de switches Poe e racks para instalação dos mesmos para atender demanda de instalação de novos câmeras de CFTV IP e Telefones IP com essa tecnologia</t>
  </si>
  <si>
    <t>switches Poe e racks</t>
  </si>
  <si>
    <t>Foi criado novo projeto de Telefonia Nacional com aquisição de aparelhos de telefone IP com tecnologia de alimentação via PoE.Se faz necessária a aquisição de Switches para esses aparelhos possam ser instalados em qualquer unidade no estado do Mato Grosso do Sul.
Também foram adquiridas 250 câmeras de CFTV Poe para modernização e padronização do sistema de vigilância por imagens em todas as unidades da PF no MS. Essas câmeras também se conectarão aos novos switches para receber alimentação de energia via cabo de rede.
Para que seja possível a instalação desses switches com tecnologia Poe, alguns racks precisarão ser trocados por outros mais profundos, razão pela qual também serão adquiridos</t>
  </si>
  <si>
    <t>Aquisição de switches Poe e racks para instalação dos mesmos para atender demanda de instalação de novos câmeras de CFTV IP e Telefones IP com essa tecnologia - DFD 14/2022</t>
  </si>
  <si>
    <t>Telefone via satélite - DFD 22/22</t>
  </si>
  <si>
    <t>Telefone via satélite</t>
  </si>
  <si>
    <t>câmera portátil multi-funcional ir noite corpo montado câmera visão dvR - dfd 72/2022</t>
  </si>
  <si>
    <t>Câmera portátil</t>
  </si>
  <si>
    <t>Contratação dos serviços de confecção de materiais gráficos, nos quais se incluem a confecção e entrega de materiais de impressão em papel e em suportes diferenciados.</t>
  </si>
  <si>
    <t>Serviços gráficos</t>
  </si>
  <si>
    <t>Material necessário às campanhas publicitárias da PF no Mato Grosso do Sul, sejam elas voltadas para o público interno e externo, como divulgação de ações da PF, datas comemorativas, condecorações, entre outros.</t>
  </si>
  <si>
    <t>AQUISIÇÃO DE MATERIAS DE ELETROELETRÔNICA PARA ATIVIDADES PERÍCIAIS DO NUTEC/DPF/DRS/MS</t>
  </si>
  <si>
    <t>Materiais eletroeletrônicos</t>
  </si>
  <si>
    <t>A Delegacia de Polícia Federal em Dourados/MS, por estar localizada em região fronteiriça, encontra-se em posição de destaque na realização de operações policiais voltadas ao combate de crimes relacionados ao tráfico internacional de drogas, armas e munições. Tais atividades criminosas, além de geralmente interligadas, também guardam relação com uma série de outros crimes graves, como o roubo, furto e adulteração de veículos, o descaminho e contrabando milionário de mercadorias (eletrônicos, cigarros, vestuário, etc.), formação de quadrilha, lavagem de dinheiro, entre outros. É comum que, na execução desses crimes, os indivíduos utilizem rádios comunicadores para avisar comparsas da existência de fiscalização ou de barreiras policiais durante seu deslocamento. Nesse contexto, considerando apenas o ano de 2021, o Núcleo Técnico-Científico da Delegacia de Polícia Federal em Dourados/MS (NUTEC/DPF/DRS/MS) realizou 96 exames periciais na área de Equipamentos de Radiocomunicação, compreendendo exames que têm como objeto rádios transceptores apreendidos em ações policiais. Em relação aos rádios transceptores, esses são examinados com a intenção de testar seu funcionamento, medir a potência e as frequências de operação e verificar se atendem às normas vigentes da ANATEL. Para a realização desses exames, são necessários diversos equipamentos auxiliares como fontes, multímetros, soldas eletrônicas, wattímetros, frequencímetros que devem abranger a diversidade de especificações dos diferentes equipamentos eletroeletrônicos examinados. A indisponibilidade desse material faz com que os Peritos Criminais Federais lotados no NUTEC/DPF/DRS/MS realizem os exames de transceptores de radiocomunicação utilizando equipamentos menos adequados. Desta forma, o presente documento visa formalizar a demanda de vários equipamentos para o laboratório de Eletroeletrônica a fim de melhorar a resposta na produção de Laudos Periciais, bem como permitir atender às diretrizes, objetivos e metas estabelecidas pela Polícia Federal.</t>
  </si>
  <si>
    <t>Cadeira de rodas - DFD 82/2022</t>
  </si>
  <si>
    <t>Cadeira de rodas</t>
  </si>
  <si>
    <t>Atender eventual custodiado que apresente dificuldade de locomoção ou usuário do serviço  prestado na unidade que necessite de suporte para locomoção.Rotineiramente a delegacia recebe custodiados  em decorrência de prisões em flagrante e eventualmente  algumas pessoas possuem  deficiência física ou mobilidade reduzida. Contudo, a cadeira de rodas é necessária tanto para a retirada do custodiado de viatura policial quanto para a movimentação dentro da delegacia, ou mesmo permanência na custódia.
Em relação aos usuários dos serviços, é importante a disponibilidade de uma cadeira de rodas para que possamos permitir a acessibilidade dentro do prédio da descentralizada às pessoas com dificuldade de locomoção  em quaisquer ocasiões.</t>
  </si>
  <si>
    <t>Mira holográfica - DFD 70/2022 - DPF/DRS/MS</t>
  </si>
  <si>
    <t>Mira holográfica</t>
  </si>
  <si>
    <t>O equipamento em questão mostrou-se uma ferramenta de elevada importância para os serviços policiais. A utilização dessa ferramenta possibilita a diminuição dos riscos contra à vida dos policiais envolvidos em determina missão, tendo em vista que podem realizar as diligências de forma segura.</t>
  </si>
  <si>
    <t>Kit abertura tática - DFD 68/2022 - DPF/DRS/MS</t>
  </si>
  <si>
    <t>Kit abertura tática</t>
  </si>
  <si>
    <t>Equipamento a ser utilizado em deflagrações de operações e outras atividades operacionais.Faz-se necessário devido a dificuldade muitas vezes enfrentada por equipes policiais em cumprimento de mandados de busca e apreensão.</t>
  </si>
  <si>
    <t>Fornecimento de Refeições / Lanches / Salgados / Doces</t>
  </si>
  <si>
    <t>Necessidade de fornecimento  de lanches e café da manhã às equipes que atuam em operações policiais deflagradas na unidade, e também,  fornecimento de coffee-break em cerimônias e solenidades a serem realizadas, que contam com  a presença de Autoridade e `Representantes  de diversos órgãos e entidades.Destaca-se que a descentralizada por ser situada em região de fronteira, atua de grande modo contra crimes de tráfico de entorpecentes, contrabando, descaminho, organização criminosa,  entre outros delitos. Sendo, portanto, deflagradas diversas operações policiais no decorrer do ano.
As equipes de deflagração, formadas essencialmente por Policiais Federais aptos a enfrentar as dificuldades que uma operação policial exige e para o cumprimento das ordens judiciais e demais medidas de polícia judiciária, reúnem-se em dia e hora previamente agendados, invariavelmente de madrugada, descansados mas sem qualquer terem feito uma refeição descente e completa. No entanto, o dia somente acabará após todas as ações previstas para operação estejam cumpridas, presos e indiciados ouvidos e encaminhados, materiais apreendidos relacionados,  atividades estas que por vezes, levam o dia todo.
Desencadear uma operação policial, comum ou especial, mega ou pequena, é uma atividade ordenada e sistematizada que visa estabelecer a estratégia necessária à consecução dos fins pretendidos, a partir da análise da situação fática e da previsão de respostas adequadas aos seus possíveis desdobramentos, otimizando-se, assim, os recursos disponíveis.
Visando minimizar o impacto na efetividade do serviço e na qualidade do trabalho policial é sine qua non  que a organização provenha minimamente um lanche, um café da manhã, um coffee-break para o efetivo empregado e envolvido na Operação Policial. É neste ponto que nasce e embasa este pedido.</t>
  </si>
  <si>
    <t>Fornecimento de Refeições / Lanches / Salgados / Doces  - DFD 26/2022 - GAB/SR/PF/MS</t>
  </si>
  <si>
    <t xml:space="preserve">Ao longo dos anos, as ações da Polícia Federal têm chamado à atenção do País, seja por combater a criminalidade de forma impessoal em nome de todos os brasileiros, seja por sua capacidade de realizar grandes operações policiais com absoluto sigilo, êxito e, muitas vezes, sem a necessidade de qualquer disparo de arma de fogo.Uma das razões desse sucesso está no respeito à doutrina de planejamento operacional da instituição. Formado a partir das experiências dos valorosos policiais que fizeram da Polícia Federal o que ela hoje representa no cenário nacional. Da investigação inicial à deflagração da operação o comprometimento e o envolvimento dos Policiais Federais é inenarrável, é incalculável.
É na operação policial, por meio do cumprimento de medidas de polícia judiciária, que culmina todo o trabalho investigativo de dias, meses, por vezes, anos. Não ara todo a conclusão da investigação conta com a participação de outras instituições, públicas ou privadas, a exemplo do Ministério da Previdência Social, a Secretaria da Receita Federal do Brasil, as Polícias Rodoviárias Federal, Civil e Militar, a ControladoriaGeral da União (CGU), os Tribunais de Contas da União, dos Estados e dos Municípios, o Instituto Brasileiro do Meio Ambiente e dos Recursos Naturais Renováveis (IBAMA) etc.
Desencadear uma operação policial, comum ou especial, mega ou pequena, é uma atividade ordenada e sistematizada que visa estabelecer a estratégia necessária à consecução dos fins pretendidos, a partir da análise da situação fática e da previsão de respostas adequadas aos seus possíveis desdobramentos, otimizando-se, assim, os recursos disponíveis.
As equipes de deflagração, formadas essencialmente por Policiais Federais aptos a enfrentar as dificuldades que uma operação policial exige e para o cumprimento das ordens judiciais e demais medidas de polícia judiciária, reúnem-se em dia e hora previamente agendados, invariavelmente de madrugada, descansados mas sem qualquer terem feito uma refeição descente e completa. No entanto, o dia somente acabará após todas as ações previstas para operação estejam cumpridas, presos e indiciados ouvidos e encaminhados, materiais apreendidos relacionados,  atividades estas que por vezes, levam o dia todo. Destaca-se que os Polícia Federais ainda não tiveram tempo para a refeição.
Visando minimizar o impacto na efetividade do serviço e na qualidade do trabalho policial é sine qua non  que a organização provenha minimamente um lanche, um café da manhã, um coffee-break para o efetivo empregado e envolvido na Operação Policial. É neste ponto que nasce e embasa este pedido.
</t>
  </si>
  <si>
    <t>Placa em material acrílico, transparente, cristal, com 2,5mm de espessura e dimensões 20X14 cm, com inscrições impressas jateadas, conf modelo específico, em estojo de veludo preto. - DFD 27/2022 - GAB/SR/PF/MS</t>
  </si>
  <si>
    <t>PLACA ACRÍLICA</t>
  </si>
  <si>
    <t>Comenda de congratulações em nível regional, em reconhecimento pelos excelentes serviços prestados aos servidores da Polícia Federal quando concedidas suas aposentadorias.E também, promovendo a valorização das pessoas que contribuem para o fortalecimento da Polícia Federal no Mato Grosso do Sul, a ser entregue junto com as MEDALHAS ARARA AZUL DE AMIGO e de MÉRITO DA POLÍCIA FEDERAL SUL-MATO-GROSSENSE instituídas por meio das Portaria Nº 1296 e 1297/2018 - SR/PF/MS, de 04 de dezembro de 2018, ​ publicada no Aditamento Semanal Nº 49/2018-SR/PF/MS, de 07 de dezembro de 2018.</t>
  </si>
  <si>
    <t xml:space="preserve">Serviço de limpeza do canil e alimentação dos cães de serviço com fornecimento de materiais (exceto ração) para atender o Canil Regional da DPF/TLS/MS </t>
  </si>
  <si>
    <t>MANUTENÇÃO DO CANIL DRS - LIMPEZA E ALIMENTAÇÃO</t>
  </si>
  <si>
    <t>A DPF/DRS/MS possui atualmente dois cães de faro para auxiliar nas ações de prevenção, controle, fiscalização e repressão de delitos, notadamente o tráfico de entorpecentes. O manual de princípios e normas do SECAN prevê que as Descentralizadas devem se encaregar de fornecer aos cães: alimentação, medicamentos, vacinas, materiais de limpeza e higiene e contratação de mão-de-obra para conservação e manutenção das instalações.</t>
  </si>
  <si>
    <t xml:space="preserve">Serviço de limpeza, manutenção e alimentação dos cães de serviço com fornecimento de materiais (exceto ração) para atender o Canil Regional da DPF/TLS/MS </t>
  </si>
  <si>
    <t>MANUTENÇÃO DO CANIL TLS LIMPEZA E ALIMENTAÇÃO</t>
  </si>
  <si>
    <t>A DPF/TLS/MS possui atualmente dois cães de faro para auxiliar nas ações de prevenção, controle, fiscalização e repressão de delitos, notadamente o tráfico de entorpecentes. O manual de princípios e normas do SECAN prevê que as Descentralizadas devem se encaregar de fornecer aos cães: alimentação, medicamentos, vacinas, materiais de limpeza e higiene e contratação de mão-de-obra para conservação e manutenção das instalações.</t>
  </si>
  <si>
    <t>Contratação de serviços de limpeza e alimentação para atender o CANIL/DPF/CRA/MS</t>
  </si>
  <si>
    <t>MANUTENÇÃO DO CANIL CRA LIMPEZA E ALIMENTAÇÃO</t>
  </si>
  <si>
    <t>Atender as necessidades de limpeza e alimentação dos cães localizados no CANIL/DPF/CRA/MS</t>
  </si>
  <si>
    <t>Fornecimento de Ração canina para atender os cães de faro da DPF/DRS/MS, DPF/TLS/MS e DPF/CRA/MS</t>
  </si>
  <si>
    <t>Atender a necessidade de alimentação dos  cães de faro localizados nas descentralizadas da SR/PF/MS, que  auxiliam nas ações de prevenção, controle, fiscalização e repressão de delitos, notadamente o tráfico de entorpecentes.O serviço contratado de manutenção do Cali da DPF/TLS/MS não inclui o fornecimento da ração canina, sendo necessária a quisição do produto.</t>
  </si>
  <si>
    <t>Aquisição de equipamentos operacionais e táticos para utilização em atividades investigativas e operacionais da DPF/TLS/MS.</t>
  </si>
  <si>
    <t>Equipamentos operacionais e táticos.</t>
  </si>
  <si>
    <t>A aquisição dE materiais operacionais e táticos justifica-se pela necessidade de trabalho da Delegacia de Polícia Federal em Três Lagoasque são essenciais a  operações e diligências policiais, cumprimento de determinações judiciais que exigem o uso da força e outras atividade relacionadas à atividade de polícia judiciária.A unidade demandante carece dos materiais descritos, os quais são necessários para a melhoria dos resultados entregues nas atividades fim do órgão.</t>
  </si>
  <si>
    <t>SELOG/SR/MS</t>
  </si>
  <si>
    <t>Aquisição de equipamentos operacionais e táticos para utilização em atividades investigativas da DPF/PPA/MS.</t>
  </si>
  <si>
    <t>Equipamentos operacionais e táticos: 3 Kits de arrombamento</t>
  </si>
  <si>
    <t>A aquisição dos materiais listados nesta Documento de Formalização da Demanda justifica-se pela necessidade de estruturação da Delegacia de Polícia Federal em Ponta Porã com materiais táticos de qualidade essenciais a procedimentos investigativos em geral, operações policiais, diligências policiais, cumprimento de determinações judiciais que exigem o uso da força e outras atividade relacionadas à atividade de polícia judiciária.A unidade demandante carece dos materiais descritos, os quais são necessários para a melhoria dos resultados entregues nas atividades fim do órgão. Ao mesmo tempo, a falta desses materiais prejudica o andamento de procedimentos investigativos em andamento e operações policiais, afetando diretamente o combate ao crime organizado presente na região pertencente à circunscrição desta unidade da Polícia Federal de fronteira (DPF/PPA/MS).</t>
  </si>
  <si>
    <t>Ferramenta para uso interno na organização da DPF/PPA/MS.</t>
  </si>
  <si>
    <t>Material Permanente: Lavadora de pressão industrial</t>
  </si>
  <si>
    <t xml:space="preserve">Trata-se de material de que a DPF/PPA/MS necessita e têm aplicação nas atividades comuns do dia a dia principalmente relativas na lavagem de viaturas e na limpeza e organização do ambiente de trabalho. Inclui: Lavadora de pressão industrial de alta potência 150BAR ou equivalente; </t>
  </si>
  <si>
    <t>Serviço de interpretação de idioma estrangeiro em oitivas para instrução de procedimentos policiais na DPF/PPA/MS.</t>
  </si>
  <si>
    <t>Serviços de intérprete de língua estrangeira contratado sob demanda</t>
  </si>
  <si>
    <t> Devido a DPF/PPA/MS estar localizada em uma região de fronteira com o Paraguai, muitas vezes é necessário realizar a oitiva de falantes de língua estrangeira, principalmente em espanhol e guarani, razão pela qual é necessária a contratação de pessoas que atuem como intérpretes durante a produção de peças de instrução de procedimentos investigativos.</t>
  </si>
  <si>
    <t>AQUISIÇÃO DE MATERIAS DE CONSUMO UTILIZADOS NAS ATIVIDADES DE PERÍCIA DE QUÍMICA FORENSE DO NUTEC/DPF/DRS/MS</t>
  </si>
  <si>
    <t>AQUISIÇÃO DE MATERIAS DE CONSUMO</t>
  </si>
  <si>
    <t>Material necessário para a análise de diversas substâncias de interesse forense como: entorpecentes, fármacos (medicamentos), agrotóxicos, alimentos, tintas, documentos, bebidas, combustíveis, acelerantes de incêndio, solventes, resíduos de explosivos entre muitas outras substâncias apreendidas no bojo de inquéritos policiais. Para a realização destes exames, é necessária a utilização de uma série de solventes, reagentes e instrumentos, os  quais no presente momento se encontram em falta ou com um estoque mínimo disponível do NUTEC/DPF/DRS/MS.</t>
  </si>
  <si>
    <t>AQUISIÇÃO DE MATERIAS DE CONSUMO E PERMANENTE UTILIZADOS NAS ATIVIDADES DE PERÍCIA DE QUÍMICA FORENSE DO NUTEC/DPF/DRS/MS</t>
  </si>
  <si>
    <t>AQUISIÇÃO DE MATERIAS PERMANENTES</t>
  </si>
  <si>
    <t>AQUISIÇÃO DE MATERIAS DE CONSUMO  UTILIZADOS NAS ATIVIDADES DE PERÍCIA DE BALISTICAS DO NUTEC/DPF/DRS/MS</t>
  </si>
  <si>
    <t>Material necessário para a análise utilização do laboratório de perícia balistica do NUTEC/DPF/DRS/MS.</t>
  </si>
  <si>
    <t>AQUISIÇÃO DE MATERIAS DE CONSUMO UTILIZADOS NAS ATIVIDADES DE PERÍCIA DE INFORMÁTICA NUTEC/DPF/DRS/MS</t>
  </si>
  <si>
    <t>Material necessário para a análise de diversos equipamentos de informática: computadores, notebooks, Hds, celulares, DVRs e outros equipamentos apreendidos no bojo de inquéritos policiais. Para a realização destes exames, é necessária a utilização de mídias para a disponibilização de conteúdo aos requisitantes e realização de cópia de segurança e backup, as quais no presente momento se encontram em falta ou com um estoque mínimo disponível do NUTEC/DPF/DRS/MS.</t>
  </si>
  <si>
    <t>AQUISIÇÃO DE MATERIAIS PERMANENTES UTILIZADOS NAS ATIVIDADES DE PERÍCIA DE ELETROELETRÔNICOS DO NUTEC/DPF/DRS/MS</t>
  </si>
  <si>
    <t>Material necessário para a análise de diversos equipamentos eletroeletrônicos como rádios, celulares e notebooks. Para a realização destes exames, é necessária a utilização de fontes de alimentação, ferramentas e outros equipamentos específicos, os quais momento se encontram em falta ou com um estoque mínimo disponível do NUTEC/DPF/DRS/MS.</t>
  </si>
  <si>
    <t>AQUISIÇÃO DE MATERIAIS PERMANENTES PARA SR E DESCENTRALIZADAS</t>
  </si>
  <si>
    <t>Aquisição de cooktops de sobrepor de indução para atender a SR/PF/MS e descentralizadas</t>
  </si>
  <si>
    <t>Serviço de Telecomunicações - SETEL-DTI-PF</t>
  </si>
  <si>
    <t>200342 – DIRETORIA DE TECNOLOGIA DA INFORMAÇÃO E INOVAÇÃO - DF</t>
  </si>
  <si>
    <t>Comunicação Crítica Nacional - Sistema de rádiocomunicação e acessórios</t>
  </si>
  <si>
    <t>Comunicação Critica Nacional</t>
  </si>
  <si>
    <t>A Polícia Federal está em fase de transição do seu sistema de comunicação crítica. O sistema TETRAPOL, o qual foi implementado a partir do ano de 2005, já não atende as necessidades desta instituição. Com o passar do tempo e a elevada necessidade de manutenções, as quais demonstraram ser inviáveis do ponto de vista técnico e financeiro, a PF iniciou estudos com a finalidade de subsidiar a decisão dos gestores sobre o futuro desta ferramenta no âmbito desta instituição. Além do que, a faixa de 450 MHz, utilizada pela PF, só possui licença para a operação até outubro de 2023. Data em que todo sistema TETRAPOL da PF ficará inviabilizado.</t>
  </si>
  <si>
    <t>0008 - APARELHAMENTO E MODERNIZACAO DA POLICIA FEDERAL</t>
  </si>
  <si>
    <t>Robson Negrão Fonseca</t>
  </si>
  <si>
    <t>61 20249025</t>
  </si>
  <si>
    <t>robson.rnf@pf.gov.br</t>
  </si>
  <si>
    <t>Internet Satelital</t>
  </si>
  <si>
    <t>Provimento de comunicação via satélite, de locais de difícil acesso e de difícil provimento de infraestrutura, com a intranet e a rede mundial de computadores para acesso de sistemas institucionais internos e comunicação com unidades auxiliares externas. Demandas de diversas Diretorias e Descentralizadas.</t>
  </si>
  <si>
    <t>0003 - PREVENCAO E REPRESSAO A CRIMES PRATICADOS CONTRA BENS, SERVICOS E INTERESSES DA UNIAO - EIXO POLICIA MARITIMA, AEROPORTUARIA E DE FRONTEIRAS</t>
  </si>
  <si>
    <t>Sistema de SMS, de localização e monitorização global de alta disponibilidade.</t>
  </si>
  <si>
    <t>Sistema de SMS</t>
  </si>
  <si>
    <t>Provimento de serviço global, via satélite, de alta disponibilidade para envio de mensagens e monitorização de localização para gerir pontos de passagens e rotas em atividades policiais em locais remotos e e de difícil provimento. Demandas apresentadas constantemente pela Diretorias para grupos policiais operacionais e unidades descentralizadas.</t>
  </si>
  <si>
    <t>SMP Nacional - Serviço Móvel Pessoal - Dispositivos de telefonia celular e serviço de dados móveis.</t>
  </si>
  <si>
    <t>SMP nacional</t>
  </si>
  <si>
    <t> Atualização do parque tecnológico, disponibilização de dispositivos e serviços com mais capacidade de processamento e transmissão de dados, bem como a padronização em âmbito nacional. Atendimento de necessidades pontuais, visto a diversidade de aplicações no âmbito da Polícia Federal.</t>
  </si>
  <si>
    <t>177/183</t>
  </si>
  <si>
    <t>STFC DF - Serviço de Telecomunicações Fixo Comutado. Provimento de links (troncos) e faixa DDRs (Ramais) para serviço de telefonia fixa local, interurbana e internacional.</t>
  </si>
  <si>
    <t>Serviço de telecomunicações fixo comutado</t>
  </si>
  <si>
    <t>Término de contrato não prorrogável por decurso do tempo máximo de 60 meses. Manutenção do serviço de telefonia fixa local, interurbana e internacional, necessário para atividades meio e fins da instituição, Polícia Federal.</t>
  </si>
  <si>
    <t>STFC Nacional - Serviço de Telefonica Fixo Comutado em âmbito Nacional.</t>
  </si>
  <si>
    <t>STFC Nacional </t>
  </si>
  <si>
    <t>Padronização no âmbito da Polícia Federal.</t>
  </si>
  <si>
    <t>Divisão de Infraestrutura - DISE-CGTI-DTI-PF</t>
  </si>
  <si>
    <t>Contratação de Serviços de Suporte, Atualização e Licenciamento do Ambiente de Virtualização (VMWARE VSPHERE, VSAN e correlatos).</t>
  </si>
  <si>
    <t>Contratação de serviços de suporte</t>
  </si>
  <si>
    <t>Conforme disposto no Art. 185, I, da Instrução Normativa no 13/2005 - DG/PF, que define as competências das unidades centrais e descentralizadas da Polícia Federal, compete à Diretoria de Tecnologia da Informação e Inovação (DTI), por intermédio do Serviço de Suporte Técnico, atual Divisão de Infraestrutura e Serviços, "planejar, controlar, executar e fiscalizar as atividades de manutenção da infraestrutura de informática, bancos de dados e rede de comunicação de dados, garantindo a disponibilidade, integridade, confiabilidade, consistência, padronização e demais requisitos de segurança". A DTI, como diretoria responsável pela especificação e padronização de todo o parque computacional e tecnológico da PF, desenvolve metodologias de trabalho e agrega conhecimento técnico e científico para difusão entre as descentralizadas, inclusive por meio de intercâmbio com outras instituições. Por esse motivo, encontra-se em constante processo de atualização tecnológica, a fim de acompanhar as necessidades de atendimento e de modernização da PF, buscando atender ao crescente número de sistemas e oferecer melhores condições de trabalho aos servidores deste órgão e, consequentemente, melhores serviços ao cidadão. Assim, novas aplicações WEB, tal como SEI, SISMOB, SIS, SITTEL, e-POL, SIPROQUIM2, SIAR2 e UNO (em desenvolvimento), as quais são acessadas por todas as unidades centrais e descentralizadas, vêm sendo progressivamente acrescentadas ao conjunto de sistemas já disponibilizados a partir do datacenter da Polícia Federal, localizado em Brasília. Ademais, no planejamento da sua infraestrutura de datacenter, a DTI precisa atender às crescentes demandas por serviços informatizados provenientes das diferente áreas de negócios da Polícia Federal. Vale dizer que 90% dos serviços providos pela DTI rodam em um ambiente virtualizado que se utiliza da plataforma VMWare ESXi, com VSAN e outras licenças VMware, que demandam atualização regular e suporte da solução por parte do fabricante, para seu funcionamento pleno.</t>
  </si>
  <si>
    <t>N119</t>
  </si>
  <si>
    <t>Sergio Ramalho Rezende</t>
  </si>
  <si>
    <t>61 20249897</t>
  </si>
  <si>
    <t>ramalho.srr@pf.gov.br</t>
  </si>
  <si>
    <t>Manutenção preventiva/periódica e corretiva da sala-cofre da Polícia Federal. Inclui sistemas de monitoramento, climatização, instalações elétricas de suporte e grupos geradores.</t>
  </si>
  <si>
    <t>Manutenção preventiva/periódica e corretiva da sala-cofre da Polícia Federal.</t>
  </si>
  <si>
    <t>A sala cofre da Polícia Federal comporta todos os equipamentos de rede e servidores corporativos de infraestrutura de tecnologia da informação da instituição. O ambiente é protegido e monitorado, garantindo a segurança da instalação física contra intempéries, acesso indevido e acidentes, bem como o fornecimento initerrupto de energia e a climatização necessária para o funcionamento dos equipamentos. A manutenção regular da sala cofre é imprescindível para a garantia da segurança e disponibilidade de todos os sistemas, dados e serviços informatizados prestados pela Polícia Federal e suportados por seus servidores localizados em ambiente próprio, e é fundamental para evitar paralisações no negócio do órgão e de serviços prestados à comunidade.</t>
  </si>
  <si>
    <t>N118</t>
  </si>
  <si>
    <t>Contratação de empresa para o fornecimento de licença para o Sistema Operacional ZOS e serviços continuados de suporte ao SO.</t>
  </si>
  <si>
    <t>Conforme disposto no Art. 185, I, da Instrução Normativa no 13/2005 - DG/PF, que define as competências das unidades centrais e descentralizadas da Polícia Federal, compete à Diretoria de Tecnologia da Informação e Inovação, por intermédio da Divisão de Infraestrutura e Serviços, "planejar, controlar, executar e fiscalizar as atividades de manutenção da infraestrutura de informática, bancos de dados e rede de comunicação de dados, garantindo a disponibilidade, integridade, confiabilidade, consistência, padronização e demais requisitos de segurança".  A Diretoria de Tecnologia da Informação e Inovação vem trabalhando desde 2012 na migração de aplicações que rodam em arquitetura de grande porte, um mainframe da IBM modelo Z10. No entanto, dado o esforço que tais migrações demandam, bem como a necessidade constante do desenvolvimento de novos projetos, ainda existem algumas aplicações críticas nesta arquitetura. Dessa forma, existe necessidade de manter o licenciamento do sistema operacional zOS, uma vez que o não licenciamento implicaria não apenas no uso de uma instalação ilegal, mas também na falta de suporte no caso de incidentes e problemas com o sistema operacional, o que representaria um risco de paralização dos sistemas ainda instalados no equipamento e, por conseguinte, do trabalho das áreas finalísticas e de prestação de serviços à comunidade.</t>
  </si>
  <si>
    <t>N122</t>
  </si>
  <si>
    <t>Adequação de infraestrutura elétrica da sala cofre. Inclui redundância para geradores e quadros de energia e inclusão de novos sistemas de proteção e ampliação de capacidade dos circuitos existentes.</t>
  </si>
  <si>
    <t>Adequação de infraestrutura elétrica da sala cofre.</t>
  </si>
  <si>
    <t>Conforme disposto no Art. 185, I, da Instrução Normativa nº 13/2005 - DG/PF, que define as competências das unidades centrais e descentralizadas da Polícia Federal, compete à Diretoria de Tecnologia da Informação e Inovação, por intermédio da Divisão de Infraestrutura e Serviços, "planejar, controlar, executar e fiscalizar as atividades de manutenção da infraestrutura de informática, bancos de dados e rede de comunicação de dados, garantindo a disponibilidade, integridade, confiabilidade, consistência, padronização e demais requisitos de segurança". A sala cofre da Polícia Federal comporta todos os equipamentos de rede e servidores corporativos de infraestrutura de tecnologia da informação da instituição. O ambiente é protegido e monitorado, garantindo a segurança da instalação física contra intempéries, acesso indevido e acidentes, bem como o fornecimento initerrupto de energia e a climatização necessária para o funcionamento dos equipamentos. Atualmente a Polícia Federal possui uma configuração com dois geradores elétricos dedicados a alimentar a sala cofre em caso de interrupções no fornecimento de energia da concessionária. Esses geradores, no entanto, não estão operando em total redundância, de forma que o funcionamento simultâneo de ambos é requerido para garantir a alimentação e funcionamento de todos os equipamentos mantidos na sala cofre. A presente contratação visa implementar a redundância total entre os geradores, de forma que os equipamentos na sala sejam mantidos em pleno funcionamento apenas com um gerador em operação, caso o outro esteja em condição de falha ou sob manutenção. Também inclui a compra de uma nova UPS, destinada a manter o fornecimento de energia até finalizada a partida e estabilização dos geradores, e adição de dispositivos de proteção para os circuitos elétricos.</t>
  </si>
  <si>
    <t>N121</t>
  </si>
  <si>
    <t>Diretoria de Investigação e Combate ao Crime Organizado - DICOR</t>
  </si>
  <si>
    <t>Contratação de software pronto de empresa de mercado para rastreio/investigação de transações envolvendo criptoativos com serviço de suporte, atualização e garantia de funcionamento durante todo o período contratual, incluindo:- Correção de falhas e atualização de versões;
- Atualização das bases de dados para incluir as transações mais recentes;
- Atualização das bases de dados para conter informações adicionais de e demais fontes.</t>
  </si>
  <si>
    <t>Aquisição de Software de Investigação de Criptomoedas</t>
  </si>
  <si>
    <t xml:space="preserve">O fenômeno dos criptoativos é relativamente recente. O Bitcoin, primeira criptomoeda descentralizada e criptoativo mais conhecido atualmente, foi criado em 2009. De lá para cá, esse tipo de ativo tem sido utilizado de forma cada vez mais frequente e com um volume de movimentação cada vez maior. E apesar de sua utilização não ser devidamente regulamentada pelo Sistema Financeiro Nacional, o seu uso no Brasil também é muito difundido nos dias atuais.Uma característica fundamental dos criptoativos é a grande dificuldade de identificação dos remetentes e destinatários dos recursos, bem como do rastreamento das transações que os envolvem. E é justamente essa característica que faz do criptoativo um recurso tão atraente para o uso por criminosos.
Como medida inicial de diagnóstico da situação experimentada pela Polícia Federal em matéria de investigações envolvendo criptoativos, o Serviço de Repressão a Crimes Financeiros da Diretoria de Investigação e Combate ao Crime Organizado disparou para os Delegados Regionais de Investigação e Combate ao Crime Organizado nos estados o Memorando-Circular n. 1/2019-CGRC/DICOR/PF, no qual foram solicitadas informações sobre investigações em curso ou encerradas, nas quais tenha sido identificada a utilização de criptomoedas em contexto criminoso (SEI 08200.000781/2019-14 e 08200.022373/2020-49).
No diagnóstico de situação experimentada na Polícia Federal, foi possível perceber um acréscimo de 200% em casos abertos envolvendo a temática, com destaque para as Operações Lamanai, Egypto, Madoff, Fros e para o caso de invasão dos bancos de dados do STJ, no qual hackers exigiram o pagamento de contrapartida em criptomoedas para o restabelecimento dos serviços.
Apenas para se ter ideia da magnitude do problema no Brasil, só no ano passado, foram apreendidos em operações policiais da Polícia Federal aproximadamente R$ 600 milhões de reais em criptoativos no Brasil e no exterior, a exemplo do montante apreendido na operação Egypto (https://www.justice.gov/opa/pr/us-seizes-virtual-currencies-valued-24-million-assisting-brazil-major-internet-fraud).
Também no âmbito da Diretoria de Inteligência Policial há recente e relevante casuística de polícia judiciária relativa à utilização de criptomoedas por criminosos e organizações criminosas. A título exemplificativo, podemos citar o caso da obtenção e exposição indevida de dados de cidadãos brasileiros (que incluiu dados de altas autoridade da República), no qual os criminosos colocaram os dados à venda, com pagamento a ser realizado em criptoativos; ou, ainda, caso que tramita em segredo de justiça, no qual foi identificada organização extremista/terrorista em atuação no Brasil que recebe doações de simpatizantes em criptomoedas. Em todos os casos, o ponto de intersecção é: criminosos nacionais e internacionais fazendo uso de criptoativos para esconder suas identidades e acobertar suas práticas criminosas.
A investigação desses ataques ou invasões criminosas é de atribuição da Polícia Federal, a qual a todo momento se depara com a inafastável necessidade de investigação de transações com criptoativos, visando a rastrear o recurso (“follow the money”) e, dessa forma, identificar os criminosos. Ocorre que sem os meios adequados, é impossível aprofundar as investigações.
Organizações como a Interpol e a Europol já se estruturaram de forma a atender à crescente demanda com a instituição de divisões e eventos próprios sobre o tema, bem como a confecção/compilação de publicações específicas, voltadas a orientar o efetivo policial quanto a repercussões do uso de criptomoedas na atividade investigativa. Percebe-se, ainda, que diversas agências policiais e unidades de persecução penal vem se valendo de serviços tecnológicos de análise de fluxo financeiro e identificação de carteiras para subsidiar suas investigações.
No âmbito do Grupo de Ação Financeira Internacional (GAFI), a maior arena intergovernamental de discussões de standards para prevenção a lavagem de dinheiro e terrorismo, o assunto criptomoedas igualmente é de interesse máximo, com discussões em curso quanto à possibilidade de adoção de standards internacionais para análise baseada em risco em matéria de PLD e à prevenção de ilícitos associados ao uso de criptomoedas.
Visando a promover o aprimoramento da capacidade operacional da Polícia Federal, propõe-se a adoção de uma iniciativa integrada no âmbito da Diretoria de Investigação e Combate ao Crime Organizado e da Diretoria de Inteligência Policial com o fito de garantir que sejam disponibilizados à polícia judiciária da União os meios necessários e imprescindíveis para a condução de investigações criminais relativas à temática em apreço.
O serviço técnico/solução tecnológica demandado deve ser capaz de apresentar o fluxo de criptomoedas dentro do blockchain, permitindo o rastreamento de ativos, bem como possibilitar a identificação das carteiras envolvidas e clusters, especialmente com o fim de identificar a proximidade com carteiras controladas por gatekeepers como exchanges, provedores de serviço em criptomoedas, etc., que possam ser objeto de medidas judiciais ou policiais.
Esclareça-se que a demanda ora exposta, já foi anteriormente apresentada à Administração no bojo do processo SEI 08200.012771/2020-57, com vistas à aquisição/contratação da solução em comento no ano de 2020. Todavia, a aquisição pretendida no bojo do referido processo não logrou êxito no exercício de 2020. Remanescendo a necessidade de contratação para o presente ano, deu-se início ao presente processo, com a reapresentação da demanda à Administração.
</t>
  </si>
  <si>
    <t>0002 - PREVENCAO E REPRESSAO A CRIMES PRATICADOS CONTRA BENS, SERVICOS E INTERESSES DA UNIAO - EIXO POLICIA JUDICIARIA</t>
  </si>
  <si>
    <t xml:space="preserve">AGRAVAMENTO DE IMEDIATO </t>
  </si>
  <si>
    <t>CAMILA MICHELLE SILVERIO BARROS</t>
  </si>
  <si>
    <t>61 20248339</t>
  </si>
  <si>
    <t>camila.cmsb@pf.gov.br</t>
  </si>
  <si>
    <t>Sustentação do ambiente de storage e backup da DTI/PF</t>
  </si>
  <si>
    <t>Contratação de serviços de sustentação do ambiente de storage e backup DELL da DTI.</t>
  </si>
  <si>
    <t>Parte importante da operacionalização da infraestrutura do datacenter da CGTI são as atividades de operação dos equipamentos destinados ao armazenamento (storage) e cópias de segurança (backup) dos dados institucionais. Trata-se de uma atividade altamente especializada, para a qual devem ser designados técnicos com conhecimentos avançados na administração de recursos de rede de armazenamento (SAN), de equipamentos de armazenamento (storages) e de appliances destinados ao backup dos dados. Tais serviços são considerados acessórios ou complementares à atividade precípua da administração e são serviços que exigem alto grau de especialização, e dos quais a instituição depende para que possa manter a operação de todos os sistemas de TI que suportam processos críticos de negócios, tais como a emissão de passaportes, o controle migratório, os processos de investigação que envolvem a análise massiva de dados e todos os demais serviços prestados pela PF.</t>
  </si>
  <si>
    <t>João Cesar de Oliveira</t>
  </si>
  <si>
    <t>61 20249969</t>
  </si>
  <si>
    <t>cesar.jco@pf.gov.br</t>
  </si>
  <si>
    <t>Aquisição de Expansão de Backup e Backup em Site Remoto</t>
  </si>
  <si>
    <t>Expansão da infraestrutura atual de backup com a finalidade de aumentar a capacidade de armazenamento implementando camada de segurança provendo uma estrutura de replicação do ambiente de backup em site remoto.</t>
  </si>
  <si>
    <t xml:space="preserve">Atualmente a capacidade de armazenamento da solução de backup da DTI/PF está com 75% de utilização, portanto para acompanhamento do crescimento dos serviços de TIC atualmente em produção e para atendimento dos novos projetos previstos como ABIS, UNO, entre outros,  é necessário realizar investimento na modernização da infraestrutura de backup da DTI/PF. Além disso, a fim de possibilitar a continuidade do negócio, com o objetivo de aumentar os níveis de disponibilidade dos serviços de TIC, será necessário a implantação de uma estrutura de réplica em site remoto. </t>
  </si>
  <si>
    <t>N123</t>
  </si>
  <si>
    <t>Aquisição de equipamentos para processamento e armazenamento datacenter</t>
  </si>
  <si>
    <t>Contratação de solução para aumentar a capacidade de processamento e armazenamento de dados para a DTI</t>
  </si>
  <si>
    <t>No planejamento da sua infraestrutura de datacenter, a DTI precisa atender às crescentes demandas por serviços informatizados provenientes das diferente áreas de negócios da Polícia Federal. A atual infraestrutura de servidores físicos e virtuais e de armazenamento de dados não é suficiente para a implantação de novos sistemas e para atender a demanda de crescimento dos atuais serviços informatizados.Um levantamento sobre o parque de servidores realizado em julho de 2022 revelou que existe uma necessidade de aumento da capacidade de processamento nos servidores, que, dependendo do horário e demandas diárias, pode elevar o consumo de CPU para uma porcentagem próxima dos 80%. A médio prazo, com o aumento do uso de poder computacional, o teto de capacidade de CPU disponível impacta diretamente no processo de criação e disponibilização de novas máquinas virtuais, ocasionando eventualmente remanejamentos e reduções de recursos em diversas máquinas virtuais, impactando diretamente o desempenho de aplicações e sistemas e criando riscos desnecessários ao trabalho desenvolvido pela instituição.
Quanto ao nosso parque centralizado de equipamentos e infraestrutura de servidores, também há um crescimento acelerado na utilização dos recursos de modo que a previsão de crescimento pode não ser atendida pela infraestrutura atual, o que deve ser avaliado quanto à necessidade e viabilidade de expansão para suprir outras demandas importantes tais como projetos de Big Data em andamento nas áreas gestoras, ativação de sistemas de grande processamento, geração, e armazenamento de dados, audio e vídeo como SIS e SEI, entre outras.</t>
  </si>
  <si>
    <t>Aquisição de infraestrutura de hardware para suportar o Projeto UNO</t>
  </si>
  <si>
    <t>Aquisição do ambiente físico de TIC, com servidores, switches, storages, para fins de atender ao Projeto ABIS.</t>
  </si>
  <si>
    <t>O Projeto UNO possui grande importância para toda Polícia Federal. Vem com o objetivo de unificar todos os dados relevantes para investigações em curso , consolidando e aplicando análises correlacionais avançadas em uma grande massa de dados. Considerando o uso de tecnologias emergentes, que possuem necessidades específicas de hardware, faz-se necessária uma contratação específica de infraestrutura de hardware que atenda o referido Projeto.</t>
  </si>
  <si>
    <t>N123 (inserir ação)</t>
  </si>
  <si>
    <t>Storage de objeto para o datacenter da DTI/PF</t>
  </si>
  <si>
    <t>Aquisição de storage de baixo custo e baixo desempenho para armazenamento de backups de alta retenção e dados mortos.</t>
  </si>
  <si>
    <t>Um levantamento realizado em junho de 2022 pela DTI revelou que, entre os itens de aquisição mais solicitados pelas unidades descentralizadas, aumento na capacidade de armazenamento (storage) e backup estão entre os itens mais prioritários. Também há um crescimento acelerado na utilização dos recursos de modo que a previsão de crescimento pode não ser atendida pelos recursos atuais, o que deve ser avaliado quanto à necessidade e viabilidade de espansão para atender demandas tais como projetos de Big Data em andamento nas áreas gestoras, ativação de sistemas de grande geração e armazenamento de dados, audio e vídeo como SIS e SEI, bem como demandas constantes de armazenamento de dados obtidos por operações policiais.O intuito da aquisição do storage de objetos é desonerar os storages midrange e vSAN, que possuem um custo mais elevado, e salvaguardar dados pouco acessados (mortos). Objetiva-se também possuir uma solução para realizar a retenção de dados de backup superiores a 2 anos, considerando que o custo de se armazendar tais dados em soluções de backup possui um custo de manutenção elevado.</t>
  </si>
  <si>
    <t>Solução de backup para o mainframe da DTI/PF</t>
  </si>
  <si>
    <t>Renovação da infraestrutura atual de backup com a finalidade de manter a capacidade de armazenamento implementando com camada de segurança e provendo uma estrutura de replicação do ambiente em site remoto.</t>
  </si>
  <si>
    <t xml:space="preserve">Atualmente a solução de backup do ambiente Mainframe da DTI/PF encontra-se necessitando de uma atualização. Os equipamentos envolvidos na solução atual estão com data para fim de suporte pelo fabricante para 2024, sendo necessário que seja iniciado um novo planejamento antes do término do suporte. Além disso, a fim de possibilitar a continuidade do negócio, com o objetivo de aumentar os níveis de disponibilidade dos serviços de TIC, será necessário a implantação de uma estrutura de réplica em site remoto. </t>
  </si>
  <si>
    <t>Ampliação da capacidade de banco de dados na DTI/PF</t>
  </si>
  <si>
    <t>Contratação de solução que permita ampliar a capacidade do atual banco de dados dos sistemas.</t>
  </si>
  <si>
    <t>O banco atual (Oracle Exadata) contratado como serviço não está suportando a demanda dos ambiente de produção, homologação, desenvolvimento e replicação (data guard).</t>
  </si>
  <si>
    <t>Coordenação-Geral de Tecnologia da Informação - CGTI/DTI/PF</t>
  </si>
  <si>
    <t>Contratar um SOC com serviços gerenciados de segurança, incluindo um SIEM para correlacionar e tratar eventos de segurança</t>
  </si>
  <si>
    <t>Contratação do Security Operation Center</t>
  </si>
  <si>
    <t>Esta contratação tem como finalidade prover a PF de serviços técnicos especializados necessários para manter a execução contínua dos serviços de TIC, impedindo acessos não autorizados, vasculhando o ambiente por vulnerabilidades, tratando incidentes de segurança e correlacionando todos os eventos de segurança de forma unificada, mantendo a integridade das informações.</t>
  </si>
  <si>
    <t>Thiago Lizardo</t>
  </si>
  <si>
    <t>(41) 3251-7635</t>
  </si>
  <si>
    <t>thiago.tlm@pf.gov.br</t>
  </si>
  <si>
    <t>Contratar solução de Gestão de Identidade</t>
  </si>
  <si>
    <t>Contratação de Solução para gestão de identidade e credenciais.</t>
  </si>
  <si>
    <t>O Oracle Identity Management permite que as organizações gerenciem com eficácia o ciclo de vida de ponta a ponta das identidades dos usuários e o acesso a todos os recursos da empresa, tanto  local quanto na nuvem. A DTI já utiliza o Oracle OIM em seu processo de IAM, assim sendo, é necessário renovar o licenciamento para permitir utilização do suporte e atualização do produto.</t>
  </si>
  <si>
    <t>Serviços de SD-WAN (Software Defined WAN – Wide Area Network) e acesso à Internet para as diversas localidades da Polícia Federal</t>
  </si>
  <si>
    <t>Contratação de empresas especializadas na prestação de serviços SD-WAN e acesso à Internet com instalação, configuração, suporte e manutenção corretiva de enlaces de comunicação, incluindo ainda fornecimento de equipamentos (com suporte e substituição em campo) necessários para uma solução integrada de rede de longa distância que suporte as demandas da Polícia Federal. </t>
  </si>
  <si>
    <t>O intuito desta contratação é suprir a necessidade crescente de banda, atendendo aos usuários e serviços que utilizem a WAN, com tecnologias capazes de integrar este contingente em âmbito nacional, com menor dependência em relação às operadoras de telecomunicação de grande porte, facilitando a contratação e inserção de circuitos mais econômicos a uma futura rede integrada de longa distância da PF. </t>
  </si>
  <si>
    <t>N113</t>
  </si>
  <si>
    <t>Suporte, manutenção e atualização tecnológica especializados para os equipamentos do núcleo da rede do Data Center.</t>
  </si>
  <si>
    <t>Contratação de empresas especializadas na prestação de serviços de suporte técnico especializado, garantia do fabricante (incluindo a substituição de equipamentos em campo, quando necessário), renovação das subscrições de softwares necessárias à operação contínua e banco de horas para implementação de melhorias dos equipamentos que compõem o núcleo de rede do data center da Polícia Federal, e que foram adquiridos por meio dos contratos 24/2016-CGTI/DLOG/PF e 01/2017-DTI/PF.</t>
  </si>
  <si>
    <t>Estes equipamentos compõem o núcleo da infrarestrutura de rede e segurança do datacenter da PF. Faz-se necessário um contrato de manutenção e suporte de tais equipamentos considerando que qualquer falha provoca incidente crítico. Tais incidentes impactam diretamente no negócio da PF, provocando indisponibilidade em sistemas críticos a exemplo do SINPA, EPOL, GESP, SINIC, SIS, além de impactar em todos os recursos de TI disponbilizados ao usuário da rede PF.</t>
  </si>
  <si>
    <t>Fornecimento de solução de comunicação de dados local sem fio (Wireless LAN - WLAN)</t>
  </si>
  <si>
    <t>Aquisição de solução de rede sem fio de comunicação de dados corporativa da Polícia Federal, compreendendo equipamentos de pontos de acesso (Access Points – APS), controladores WLAN (Wireless LAN), softwares de monitoramento e gerenciamento e licenças, com garantia de 60 (sessenta) meses</t>
  </si>
  <si>
    <t>Com a implantação da rede (WIFI) será disponibilizado um acesso rápido tanto aos serviços de internet quanto aos sistemas exclusivos da Polícia Federal trazendo rapidez e confiabilidade nos serviços prestados por este órgão. Irá atender também demandas de conectividade à rede corporativa em espaços físicos que não é possível a instalação ou ampliação da rede cabeada. Neste caso, a rede (WIFI) é recomendada pois não envolve obras de grande porte e sua manutenção é mais simples. Com o intuito de facilitar a gestão das redes sem fio, a solução deverá permitir a definição do perfil de acesso a rede de acordo com o tipo de usuário conectado, com por exemplo: servidor, policial, visitante, etc.</t>
  </si>
  <si>
    <t>N116</t>
  </si>
  <si>
    <t>Serviço de segurança para controlar de forma centralizada a saída de Internet por meio de link dedicado nas descentralizadas.</t>
  </si>
  <si>
    <t>Contratação de serviços de segurança avançados (SASE) para acesso à Internet descentralizado.</t>
  </si>
  <si>
    <t>Em se efetivando a contratação da rede WAN Multisserviços, para fins de melhorar o uso das bandas disponibilizadas aos estados, faz-se necessário um controle de segurança de forma centralizada, auditável e com qualidade na saída de internet nas diversas localidades da Polícia Federal.</t>
  </si>
  <si>
    <t>Serviços técnicos envolvendo apoio às atividades de gestão e governança de dados, administração de dados e soluções de Big Data</t>
  </si>
  <si>
    <t>Serviços gerais em governança e administração de dados, em ambientes regulares e big data para fins de atendimento às necessidades correntes neste escopo da PF</t>
  </si>
  <si>
    <t>Apoiar as atividades de gestão e governança de dados, envolvendo integração,  odelagem, administração de dados e soluções de Big Data, compreendendo: o  poio ao planejamento, o desenvolvimento, a implantação e a execução continuada  e processos de extração, transformação e carga (ETL) de dados; a sustentação de  fontes de dados e de metadados, incluindo catalogação, linhagem, modelagem e qualidade de dados; o apoio à gestão da segurança e da privacidade dos dados, tal como conformidades normativas e legais relacionadas a dados; e o apoio na definição, implantação e monitoramento de processos, metodologias, políticas e demais dispositivos relacionados à Governança de Dados; apoio ao projeto, desenvolvimento e operacionalização de ambientes de alta complexidade para manipulação de grandes volumes de dados, estruturados e não estruturados, originados de fontes de dados diversas em infraestruturas voltadas aos ambientes de Big Data, incluindo a aplicação de técnicas inovadoras como o aprendizado de máquina.</t>
  </si>
  <si>
    <t>N87.N88</t>
  </si>
  <si>
    <t>Frederico Borelli de Souza</t>
  </si>
  <si>
    <t>61 20249101</t>
  </si>
  <si>
    <t>borelli.fbs@pf.gov.br</t>
  </si>
  <si>
    <t>Licenças Qlik Sense, Consultoria e Suporte Especializado na ferramenta</t>
  </si>
  <si>
    <t>Contratação de licenças Qlik para mais nós e clusteres, além de serviços adicionais de suporte e tecnologias</t>
  </si>
  <si>
    <t>Necessidade de atualizar as licenças Qlik Sense para mais clusteres/nós, pois os serviços estão batendo seus limites atuais. A crescente demanda por painéis Qlik consequentemente gera uma sobrecarga na atual infraestrutura dedicada para o serviço.</t>
  </si>
  <si>
    <t>N89</t>
  </si>
  <si>
    <t>Licenciamento e suporte especializado em banco de dados orientado a grafos</t>
  </si>
  <si>
    <t>Licenciamento de ferramenta para gestão de banco de dados em grafos e suporte especializado para auxilio em modelagens e atendimento a chamados de equipes consumidoras</t>
  </si>
  <si>
    <t>Atender às demandas de arquitetura, sistemas e ferramentas do parque tecnologico da Polícia Federal no escopo de relacionamento entre entidades, mapas de conexão entre pessoas e empresas, entre outras, de uma forma tecnologicamente adequada</t>
  </si>
  <si>
    <t>Em inclusão</t>
  </si>
  <si>
    <t>Licenciamento e suporte especializado em banco de dados orientado a índices invertidos para buscas textuais com alta eficiência</t>
  </si>
  <si>
    <t>Licenciamento de ferramenta para gestão de banco de dados orientado a índice invertido e buscas textuais e suporte especializado para auxilio em modelagens e atendimento a chamados de equipes consumidoras</t>
  </si>
  <si>
    <t>Atender às demandas de arquitetura, sistemas e ferramentas do parque tecnologico da Polícia Federal no escopo de índices invertidos e buscas textuais, eficiência em buscas por textos em sistemas já em produção, suporte para problemas atualmente enfrentados no uso de ferramental open source.</t>
  </si>
  <si>
    <t xml:space="preserve">Licenciamento e suporte especializado para criação e sustentação de ambientes Big Data </t>
  </si>
  <si>
    <t>Licenciamento de ferramenta para sustentação de ambientes Big Data e suporte especializado para auxilio em arquiteturação e atendimento a chamados de equipes consumidoras</t>
  </si>
  <si>
    <t>Atender às demandas de arquitetura, sistemas e ferramentas do parque tecnologico da Polícia Federal no escopo de data pipelines e estruturas de grande volume de dados, suporte para problemas atualmente enfrentados no uso de ferramental open source.</t>
  </si>
  <si>
    <t>Recepção dos dados de voos nacionais e internacionais e seus passageiros, para fins</t>
  </si>
  <si>
    <t>Viabilizar a absorção dos dados de passageiros e voos nacionais e internacionais pela Polícia Federal, visando atender a sua competência legal para tal</t>
  </si>
  <si>
    <t>Visa atender às obrigações legais da Polícia Federal em recepcionar os dados de passageiros e voos nacionais e internacionais.</t>
  </si>
  <si>
    <t>N75</t>
  </si>
  <si>
    <t>0003 - CONTROLE DO TRAFEGO INTERNACIONAL</t>
  </si>
  <si>
    <t>Divisão de Desenvolvimento de Sistemas - DDS/CGTI/DTI/PF</t>
  </si>
  <si>
    <t>Contratação de serviço técnico especializado para manutenção e desenvolvimento de software, em substituição aos Contratos 02/2020-DTI e 03/2020-DTI.</t>
  </si>
  <si>
    <t>Contratação de serviço técnico especializado para manutenção e desenvolvimento de software.</t>
  </si>
  <si>
    <t>Historicamente, a DTI vem aprimorando a prestação dos serviços relacionados ao desenvolvimento e sustentação de software, tanto com respeito às normas legais e de auditoria e controle, quanto ao uso de melhores práticas recomendadas pelo órgão central do SISP e pelos órgãos de controle. Esse aprimoramento teve início em 2010, com a adoção do modelo de remuneração do serviço por meio da métrica "Ponto de Função", sendo seguido por melhorias no modelo de sustentação de software, que incorporou o pagamento fixo mensal por sistema sustentado, e pela implantação de métodos ágeis, em 2015. Tais avanços foram refletidos em melhoria dos resultados, considerando aspectos tais como tempo de entrega de projetos e qualidade dos produtos entregues.Em 2018, a DTI deu início ao processo SEI 08206.000569/2018-16, que promoveu a contratação de serviços com o objetivo de viabilizar a ampliação de sua capacidade de desenvolvimento de projetos, evolução, adaptação e sustentação de sistemas, incorporando boas práticas e melhorias com relação aos processos de trabalho vigentes à época do planejamento da contratação, garantindo assim o cumprimento da atribuição precípua da DTI, de prover à Polícia Federal um portfólio de sistemas de informação integrados, com atualização tecnológica contínua.
A licitação planejada por meio do processo SEI 08206.000569/2018-16 deu origem ao Pregão 05/2019, que resultou na contratação de duas empresas distintas para prestação de serviço de desenvolvimento e sustentação de sistemas, com um quantitativo total de 30.000 PF (Pontos de Função) e 120.000 UST (Unidades de Serviço Técnico). O objeto dessa contratação incluiu a incorporação dos sistemas de alta criticidade sustentados pelo SERPRO até 2020, por meio do Contrato 07/2017-CGTI - SINPA (Sistema Nacional de Passaportes), STI (Sistema de Tráfego Internacional), STI-MAR (Sistema de Alertas e Restrições), SIGAI (Sistema de Adoção Internacional), SATI (Sistema Automático de Tráfego Internacional) e o GESP (Sistema de Gestão de Segurança Privada).
Os contratos resultantes do Pregão 05/2019, 02/2020-DTI e 03/2020-DTI, foram assinados em 04/05/2020 e implantados nos meses que se seguiram às assinaturas, já em meio à pandemia SARS-COVID19. Embora se tratasse de um ambiente de incerteza, para o qual nem a PF, nem as empresas contratadas estivessem seguras quanto ao resultado a ser alcançado, decidiu-se fazer um esforço coletivo e seguir com a implantação dos contratos no modelo de trabalho remoto excepcional, de modo a manter a continuidade do serviço de manutenção e evolução de sistemas na PF. A implantação dos contratos foi concluída com sucesso, em outubro de 2020, com todo o efetivo da PF e das empresas em trabalho remoto e, à época, sem perspectiva de retorno ao modelo presencial.
Ambos os contratos continuam vigentes, após a primeira prorrogação em maio de 2021. Contudo, as empresas têm alegado desequilíbrio econômico-financeiro e apresentaram pedidos de revisão contratual no último trimestre de 2021 - 08206.001299/2021-58 e 08206.000260/2022-02. Esses pedidos de revisão contratual, ainda em análise na DTI, baseiam-se em aumento dos custos de mão de obra na área de tecnologia da informação, notadamente a partir do segundo semestre de 2020, decorrente da emergência de saúde pública, SARS COVID-19, que afetou a economia mundial. Esse impacto no aumento da média salarial de profissionais de TI vem, de fato, sendo abordado de forma recorrente em grupo de trabalho conduzido pela Secretaria de Governo Digital do Ministério da Economia - SGD/ME, uma vez que afeta contratos dessa natureza, trazendo dificuldades aos contratantes de toda a Administração Pública.
As evidências do impacto desse aumento salarial no equilíbrio dos contratos 02/2020-DTI e 03/2020-DTI foram apresentadas pelas empresas contratadas por meio de planilhas que contêm todos os salários pagos aos profissionais que atendem esses contratos, desde suas respectivas assinaturas, em maio de 2020. Com isso, considerando as “Planilhas de Composição de Custos” apresentadas por essas empresas durante a fase de licitação, foi possível estimar os desvios nos custos projetados por perfil profissional para os respectivos contratos e avaliar o desequilíbrio contratual decorrente do alegado aumento extraordinário nos salários.
Contudo, há grande incerteza sobre a continuidade dos processos de revisão contratual, haja vista uma das recomendações contidas no parágrafo 22 do PARECER n.01408/2021/CONJUR- MJSP/CGU/AGU, que analisou um dos pedidos de revisão contratual, quanto à necessidade de demonstração, pelo órgão, do nexo causal entre o fato pandemia e o aumento do custo da mão de obra:
"22.       Dessa forma, a fim de que seja autorizada a recomposição da equação econômico-financeira, nos moldes delineados no artigo 65, inciso II, alínea "d", da Lei n. 8.666, de 1993 a Administração deve aferir a presença das seguintes circunstâncias:
. se ocorreu evento superveniente e extraordinário de consequências imprevisíveis ou inevitáveis decorrentes dos efeitos da pandemia e causador da ruptura da equação econômico financeira;"
Ao mesmo tempo, ressalta-se que a DTI possui um conjunto de projetos e produtos importantes para serem executados ou evoluídos. Como exemplo, podemos citar: Plano de Transformação Digital da PF, Projeto UNO (Sistema Integrado de Investigações Policiais), SIS (Sistema de Interceptação de Sinais), ePOL (Gestão de Polícia Judiciária), SINPA (Sistema Nacional de Passaportes), STI (Sistema de Tráfego Internacional), SISMIGRA (Sistema de Registro Nacional Migratório), SINARM (Sistema Nacional de Armas) , GESP (Sistema de Gestão de Segurança Privada), SIPROQUIM (Sistema de Controle de Produtos Químicos) e SISCAER (Sistema de Controle de Embarque Armado). Estes, diante de sua criticidade (são serviços cuja parada pode implicar em sérios prejuízos às atividades correspondentes), necessitam ser tratados por equipes que mantenham conhecimento técnico e negocial de maneira homogênea e duradoura, e com nível técnico adequado à criticidade envolvida. Isso significa menor turnover (dissolução/mudança de equipes), bem como a busca por profissionais com qualificação de nível elevado, com o intuito de manter o próprio padrão de excelência exigido pelo cidadão frente às atribuições da Polícia Federal, que atualmente goza de elevada aprovação na sociedade.
Diante desse cenário de incerteza em relação à saúde dos contratos atuais e ao processo de revisão destes, considerando a demanda interna por novos produtos e projetos e analisando o quanto o alegado desequilíbrio econômico-financeiro vem afetando a qualidade da prestação do serviço pelas empresas contratadas, especialmente no Contrato 03/2020, para o qual têm sido aplicadas glosas contratuais recorrentes, solicita-se o início imediato de novo processo de contratação de serviços de manutenção e desenvolvimento de software, em substituição aos contratos atuais.</t>
  </si>
  <si>
    <t>N77-a</t>
  </si>
  <si>
    <t>Solange Berto de Medeiros</t>
  </si>
  <si>
    <t>61 2024.9101</t>
  </si>
  <si>
    <t>solange.sbm@pf.gov.br</t>
  </si>
  <si>
    <t>Contratar serviço de capacitação e certificação com foco na área de Segurança da Informação.</t>
  </si>
  <si>
    <t>Contratar serviço de capacitação e certificação com foco na área de Segurança da Informação</t>
  </si>
  <si>
    <t>Capacitar e formar profissionais com foco em Segurança da Informação com objetivo de definir a arquitetura, design, gestão e/ou controles que garantem a segurança de ambientes corporativos. Avaliar e conduzir tópicos críticos em segurança da informação atual, incluindo computação em nuvem, segurança móvel, segurança no desenvolvimento de aplicativos, gestão de riscos, gestão de incidentes, desenvolvimento seguro e forense, outros.CHFI – Certified Computer Hacking Forensic Investigator
CEH v11 ANSI + PRACTICAL – Certified Ethical Hacker
CASE JAVA – Certified Application Security Engineer
SEC504: Hacker Tools, Techniques, Exploits and Incident Handling
SEC503: Intrusion Detection In-Depth</t>
  </si>
  <si>
    <t>Inserir ação</t>
  </si>
  <si>
    <t xml:space="preserve">Licenciamento para Red Hat Enterprise Linux em ambiente virtualizado (60 máquinas com 2 sockets); Licenciamento para Red Hat Ansible Tower para administrar 700 máquinas virtuais e 10 máquinas físicas;
Licenciamento para Redhat Openshift para 8 máquinas com 2 sockets de 32 cores cada. </t>
  </si>
  <si>
    <t xml:space="preserve">Subscrição (licença) de produtos e prestação de serviços baseados em software livre da desenvolvedora Red Hat, incluindo atualização de versões, serviços de suporte técnico, instalação, configuração, transferência de conhecimento para equipe técnica da DTI PF através de treinamentos. </t>
  </si>
  <si>
    <t>N120 (inserir ação)</t>
  </si>
  <si>
    <t>Divisão de Governança de TIC- DIGOV-CGTI-DTI-PF</t>
  </si>
  <si>
    <t>Contratação nacional de Estação de Ancoragem (Dockstation) e suporte para Ultrabooks</t>
  </si>
  <si>
    <t>Contratação de Estação de Ancoragem (Dockstation) e suporte para Ultrabooks</t>
  </si>
  <si>
    <t>Atualmente não há na PF estações de ancoragem e suportes de ultrabooks para atender a demanda de todos os servidores que utilizam ultrabook, nem para os novos servidores que serão formados pela ANP até 2023</t>
  </si>
  <si>
    <t>N6 A7</t>
  </si>
  <si>
    <t>Orlando Batista da Silva Neto</t>
  </si>
  <si>
    <t>61 20249598</t>
  </si>
  <si>
    <t>orlando.obsn@pf.gov.br</t>
  </si>
  <si>
    <t xml:space="preserve">Contratação nacional de Switches de Distribuição e de Borda </t>
  </si>
  <si>
    <t>A última contratação nacional de ativos de rede do tipo switches de distribuição e de borda foi realizada em 2018. De lá para cá aumentou a demanda de novos equipamentos, de novas funcionalidades e a quantidade de equipamentos necessários para suprir todas as demandas de todas as unidades da PF no Brasil</t>
  </si>
  <si>
    <t>N121 A166</t>
  </si>
  <si>
    <t>Contratação nacional de softwares de Design Gráfico</t>
  </si>
  <si>
    <t>A DTI passou a centralizar as contratações de softwares comum utilizados em todas as unidades da PF para que fosse feito o gerenciamento do uso de forma centralizada em um único contrato. Todas as unidades apresentaram suas demandas para os softwares adobe, autodesk e corel.</t>
  </si>
  <si>
    <t>N68 B A73B</t>
  </si>
  <si>
    <t>Serviços de WAN (IP/MPLS) para as diversas localidades da Polícia Federal</t>
  </si>
  <si>
    <t>Contratação de empresas especializadas na prestação de serviços WAN IP/MPLS com instalação, configuração, suporte e manutenção corretiva de enlaces de comunicação necessários para uma solução integrada de rede de longa distância que suporte as demandas da Polícia Federal. </t>
  </si>
  <si>
    <t>O intuito desta contratação, em redundância com a rede SD-WAN, é suprir a necessidade crescente de banda, atendendo aos usuários e serviços que utilizem a WAN, com tecnologias capazes de integrar este contingente em âmbito nacional adotando infraestrutura de operadora de telecomunicação de atendimento nacional e considerando o fim próximo de vigência da atual contratação. </t>
  </si>
  <si>
    <t>Provimento de serviços de recursos de computação de nuvem pública (IaaS, Paas e SaaS) para a PF.</t>
  </si>
  <si>
    <t>A DTI/PF avalia constantemente as melhores estratégias que nos permitam escalar e entregar o máximo de soluções diante das limitações de crescimento das equipes normalmente impostas pela realidade da Administração Pública Federal, constatando que a evolução tecnológica dos últimos anos e o barateamento dos recursos computacionais permitiram a exploração de um novo modelo de acesso a recursos computacionais compartilhados e de alta disponibilidade e acessibilidade: a computação em nuvem.Os benefícios oferecidos por esse novo modelo permitem o foco nas funções essenciais da organização. Além dos benefícios esperados pela terceirização em geral, o modelo traz benefícios específicos como: maior disponibilidade, flexibilidade da oferta do serviço em função de variações na demanda, menor dependência de pessoal qualificado, possível redução de vários riscos de segurança, pagamento por uso efetivo de recursos e potencial redução de custos.</t>
  </si>
  <si>
    <t>N108</t>
  </si>
  <si>
    <t>Superintendência Reg. Pol. Federal - PA</t>
  </si>
  <si>
    <t>200386-SUPERINTENDÊNCIA REGIONAL DA POLÍCIA FEDERAL-PA</t>
  </si>
  <si>
    <t>Aquisição de acessórios vários, para uso pelos Instrutores de Armamento e Tiro em treinamentos continuados de tiro da SR/PF/PA e Delegacias Descentralizadas,</t>
  </si>
  <si>
    <t>Acessórios para uso em treinamentos pelos Instrutores de Tiro</t>
  </si>
  <si>
    <t>O uso dos acessórios listados neste DFD é fundamental para a execução dos treinamentos continuados de tiro, bem como outros treinamentos executados por grupos especiais da SR/PF/PA e de outras delegacias descentralizadas, permitindo a contínua capacitação dos servidores policiais e eventuais convidados de outras forças de segurança e autoridades dos Poderes Executivo, Legislativo e Judiciário.
Os acessórios, quando utilizados, permitirão maior dinâmica, precisão e agilidade no repasse de comandos aos alunos em linha de tiro, ocasionando maior segurança ao público.</t>
  </si>
  <si>
    <t>2023-03-30 00:00:00</t>
  </si>
  <si>
    <t>ERIC QUINTELA SMITH</t>
  </si>
  <si>
    <t>91 32148084</t>
  </si>
  <si>
    <t>eric.eqs@pf.gov.br</t>
  </si>
  <si>
    <t>Licença/Software</t>
  </si>
  <si>
    <t>INSTALAÇÃO DE ATUALIZAÇÃO DE SOFTWARES</t>
  </si>
  <si>
    <t>Necessidade de utilização de software pelos usuários dos sistemas da SR/PF/PA</t>
  </si>
  <si>
    <t>PAULO CESAR DE OLIVEIRA JALES JUNIOR</t>
  </si>
  <si>
    <t>(91)32148010</t>
  </si>
  <si>
    <t>paulo.pcojj@pf.gov.br</t>
  </si>
  <si>
    <t>Materiais para o NTI/SR/PF/PA: (1) UNIDADE GRAVADORA CD / DVD, (2) DISCO COMPACTO - CD/DVD, (3) PINCEL MARCADOR PERMANENTE CD, (4) CÂMERA WEB, (5) MICROFONE, (6) FONE OUVIDO, (7) CAIXA SOM, (8) LEITORA DE CARTÃO, (9) TRIPÉ, (10) MEMÓRIA FLASH, (11) DISCO RÍGIDO REMOVÍVEL, (12) EQUIPAMENTO PARA DISTRIBUIÇÃO DE CABOS.</t>
  </si>
  <si>
    <t>Acessórios para o NTI, calssificado como material de consumo, para distribuição aos servidores</t>
  </si>
  <si>
    <t>Material para as atividades diárias do NTI no atendimento aos usuários.</t>
  </si>
  <si>
    <t>Paulo César de Oliveira Jales Júnior</t>
  </si>
  <si>
    <t>91 32148010</t>
  </si>
  <si>
    <t>SERVICO DE LINK VIA CABO</t>
  </si>
  <si>
    <t>Acesso dedicado à Internet com proteção a ataques DDoS</t>
  </si>
  <si>
    <t>A referida contratação visa melhorar o link de internet da SR/PF/PA, proporcionando a utilização dos equipamentos adquiridos pela DTI, em especial o steelconnect (SD-WAN), promovendo, assim, o balanceamento do uso dos links DPFNet em conjunto com o link a ser contratado, bem como aumentando a disponibilidade de acesso à internet e intranet (sistemas internos), mediante a implantação de sistema de backup.</t>
  </si>
  <si>
    <t>2023-04-03 00:00:00</t>
  </si>
  <si>
    <t>85 32148010</t>
  </si>
  <si>
    <t>Aquisição de 06 MÁQUINAS ETIQUETADORAS</t>
  </si>
  <si>
    <t>MÁQUINA ETIQUETADORA para identificação de materiais.</t>
  </si>
  <si>
    <t>Material para as atividades diárias do NTI no atendimento aos usuários</t>
  </si>
  <si>
    <t>Paulo Cesar de Oliveira Jales Júnior</t>
  </si>
  <si>
    <t>Fitas Tipo 12 Mm 1/2" M-K231 White Para Rotulador</t>
  </si>
  <si>
    <t>Fitas necessárias para melhor identificação dos cabos de rede e de telefone</t>
  </si>
  <si>
    <t>2023-01-30 00:00:00</t>
  </si>
  <si>
    <t>91 3214-8010</t>
  </si>
  <si>
    <t>(1) Computadores - Servidor;
(2) Recipientes especializados para transporte e armazenagem - Estante rack;
(3) Equipamentos de armazenamento de dados - Gaveta disco rígido;
(4) Equipamentos de rede de tic - local e remota - Switch.</t>
  </si>
  <si>
    <t>SERVIDOR Storage de dados (equipamento de backup)</t>
  </si>
  <si>
    <t>Equipamento a ser utilizado para armazenamento das imagens do CFTV da Nova Sede, o qual será composto por aproximadamente 100 câmeras.
Equipamento que também será usado como serviço de backup para cada descentralizada e para a própria SR.</t>
  </si>
  <si>
    <t>2023-03-29 00:00:00</t>
  </si>
  <si>
    <t>Aquisição de Cabo de Conexão Direta 40 Gbps</t>
  </si>
  <si>
    <t>Cabo de Conexão Direta 40 Gbps</t>
  </si>
  <si>
    <t>Para uso no novo prédio da SR/PF/PA</t>
  </si>
  <si>
    <t>Impressoras Mobile</t>
  </si>
  <si>
    <t>Impressora Mobile (portátil) Jato de Tinta, com conexão Wirelles e USB</t>
  </si>
  <si>
    <t>Equipamentos a serem utilizado em trabalhos fora da sede e/ou delegacia, em especial para atividades relativas aos cartórios itinerantes ou que se refiram à fiscalização, em que haja demanda por impressão de documentos no local da fiscalização.</t>
  </si>
  <si>
    <t>(1) Outsourcing de impressão monocromática - modalidade locação de equipamento mais páginas impressas
(2) Outsourcing de impressão policromática - modalidade locação de equipamento mais páginas impressas	
(3) Outsourcing de impressão monocromática - modalidade excedente da franquia sem papel
(4) Outsourcing de impressão policromática - modalidade excedente da franquia sem papel</t>
  </si>
  <si>
    <t>OUTSOURCING DE IMPRESSAO - PAGINAS A4 - MONOCROMATICO E POLICROMÁTICO</t>
  </si>
  <si>
    <t>Contratação de serviço continuado de solução outsourcing de impressão (impressão, cópia e digitalização), compreendendo a cessão de direito de uso de Equipamentos novos, de primeiro uso, incluindo a prestação de serviços de manutenção preventiva e corretiva, fornecimento de peças e consumíveis necessários (exceto papel), assim como serviços de suporte tecnológico da solução, visando atender às necessidades da SR/PF/PA, em especial os locais de atendimento ao público, as unidade de perícia e papiloscopia.</t>
  </si>
  <si>
    <t>Prestação de serviços de operação sistema / equipamentos /máquinas. Contratação de empresa de terceirizados para suporte.</t>
  </si>
  <si>
    <t>ATENDIMENTO TECNICO - USUARIO</t>
  </si>
  <si>
    <t>Nos últimos anos houve aumento substancial de softwares e ativos de rede, tais como equipamento de CFTV IP e telefonia IP. Além disso, a SR/PF/PA faz uso contínuo dos sistemas informatizados e dos equipamentos de tecnologia da informação para o desempenho de suas atividades policiais e administrativas. Logo, a Tecnologia da Informação e Comunicação é elemento essencial para continuidade dos serviços prestados pela Polícia Federal à sociedade.
As atividades policiais dependem efetivamente do funcionamento continuo e seguro dos sistemas informatizados.
Atualmente, há na Superintendência Regional da Polícia Federal - SR/PF/PA cerca de 460 (quatrocentos e sessenta) usuários, que demandam, em média, 533 (quinhentos e trinta e três) solicitações de suporte de TI ao mês. O cumprimento da referida demanda torna-se ineficaz, apenas com o quadro de servidores desta Regional.
Para atingir o objetivo de manter e melhorar a prestação de serviços de TI, sem os quais restará inviabilizada a manutenção dos sistemas informatizados, faz-se necessária a contratação de serviços de suporte técnico aos usuários de tecnologia da informação e também para sustentação e manutenção da infraestrutura de TI, de forma a garantir o perfeito funcionamento dos equipamentos e programas usados na SR/PF/PA.
 Diante todo o exposto, prezando pela continuidade do serviço, é necessário fornecedor dos serviços de suporte técnico.</t>
  </si>
  <si>
    <t>(1) - Conectores elétricos macho e fêmea / (2) - Conector cabo par trançado / (3) - Equipamento telefônico e telegráfico / (4) - Conjuntos de cabos, cordões e fios elétricos para equipamentos de comunicações tipo a x b e a x a / (5) - Fios e cabos elétricos / (6) - Peças e acessórios para computadores / (7) - Fios e cabos elétricos dvi-hdmi / (8) Componentes elétricos e eletrônicos diversos / (9) - Peças, acessórios e ferramentas para redes de tic / (10) - Dispositivos de fibra ótica / (11) - Equipamentos de armazenamento de dados / (12) - Instrumentos para medição e controle de pressão, temperatura e umidade / (12) - Baterias nao recarregáveis / (13) - Baterias recarregáveis / (14) - Instrumento de teste e de medição de propriedades elétricas e eletrônicas / (15) - Equipamento telefônico e telegráfico / (16) - Módulos eletrônicos	/ (17) - Conversores elétricos estáticos / (18) - Parafusos com porca / (19) - Filtros e redes / (20) - Conectores elétricos	/ (21) - Fusíveis interruptores, isolantes e protetores / (22) - Ferramentas manuais sem corte, não acionadas por força motriz	/ (23) - Caixas para ferramentas e ferragens / (24) - Jogos e conjuntos de ferramentas manuais / (25) - Ferramentas manuais sem corte, não acionadas por força motriz / (26) - Equipamentos para montagem de andaime e formas de concreto	/ (27) - Ferramentas manuais acionadas por força motriz / (28) - Adesivos / (29) - Suprimentos e acessórios para soldas diversas, fracas e fortes	/ (30) - Equipamentos diversos de solda	/ (31) - Suprimentos e acessórios para soldas diversas, fracas e fortes / (32) - Equipamentos de iluminação elétrica manual e portátil / (33) - Instrumento de teste e de medição de propriedades elétricas e eletrônicas / (34) - Enceradeiras e aspiradores de pó / (35) - Vassouras, escovas, rodos, esponjas e esfregões / (36) - Pincel / (37) - Óleos e graxas para corte, lubrificação e sistemas hidráulicos / (38) - Compostos e preparados para limpeza e polimento / (39) - Painel de papelão,papel empregado em construção e materiais de isolamento térmico / (40) - Cola / (41) - Isoladores elétricos e materiais isolantes / (42) - Artigos para escritório / (43) - Velcro / (44) - Materiais a granel para acondicionamento e embalagem / (45) - Peças, acessórios e ferramentas para redes de tic / (46) - Caixa Plástica / (47) - Óculos Proteção	/ (48) - Luva Segurança / (49) - Máscara Multiuso / (50) - Drive Dvd Rom</t>
  </si>
  <si>
    <t>Materiais de TIC</t>
  </si>
  <si>
    <t>Renovação das estruturas de softwares da SR.</t>
  </si>
  <si>
    <t>Serviços de qualidade de software</t>
  </si>
  <si>
    <t>Necessidade de utilização de software pelos usuários dos sistemas da SR/PF/PA.</t>
  </si>
  <si>
    <t>TRANSCEIVER, TIPO CABEAMENTO METÁLICO SFP-SMALL FORM-FACTOR PLUG-IN, APLICAÇÃO CONEXÃO 1000BASE-T, CARACTERÍSTICAS ADICIONAIS CONECTOR RJ-45 E COMPATIBILIDADE COM SWITCH Transceiver SFP 1000Base-T.</t>
  </si>
  <si>
    <t>Transceiver e cabeamentos.</t>
  </si>
  <si>
    <t>Necessidade para a Nova Sede da Polícia Federal no Pará.</t>
  </si>
  <si>
    <t>Switch de Acesso (Borda)</t>
  </si>
  <si>
    <t>Necessidade de compras de switch para a Nova Sede da Polícia Federal no Pará, que possui uma estrutura maior do que a sede anterior.</t>
  </si>
  <si>
    <t>91 3214 8010</t>
  </si>
  <si>
    <t>SISTEMA CIRCUITO FECHADO TV, COMPONENTES DVR HDCVI 32 CANAIS E 16 CANAIS, CÂMERAS IP FULL HD POE (80 INTERNA E 20 EXTERNA), HDS, SWITCH 8 E 16 PORTAS POE, SOFTWARE DE GERENCIAMENTO, INSTALAÇÃO E CONFI</t>
  </si>
  <si>
    <t>Necessidade para a Nova Sede da Polícia Federal no Pará</t>
  </si>
  <si>
    <t>Necessidade para a Nova Sede da Polícia Federal no Pará que possui um tamanho estrutural muito maior que a sede anterior.</t>
  </si>
  <si>
    <t>Aquisição de VISOR TERMAL (OVN)</t>
  </si>
  <si>
    <t>VISOR TERMAL (OVN)</t>
  </si>
  <si>
    <t>AS ATIVIDADES DE FISCALIZAÇÃO E REPRESSÃO OCORREM NO PERÍODO NOTURNO, PORTANTO, O OVN É DE FUNDAMENTAL IMPORTÂNCIA PARA A SEGURANÇA DA INTEGRIDADE FÍSICA DOS OPERADORES NAS AÇÕES DO GRUPO.</t>
  </si>
  <si>
    <t>JOELCIO JOSÉ COLARES UCHÔA MONTEIRO</t>
  </si>
  <si>
    <t>91 32148094</t>
  </si>
  <si>
    <t>Uchoa.jjcum@pf.gov.br</t>
  </si>
  <si>
    <t>Aquisição de CÂMERA TERMAL (EMBARCAÇÃO)</t>
  </si>
  <si>
    <t>CÂMERA TERMAL (EMBARCAÇÃO)</t>
  </si>
  <si>
    <t>AS ATIVIDADES DE FISCALIZAÇÃO E REPRESSÃO OCORREM NO PERÍODO NOTURNO, PORTANTO, O BINÓCULO TERMAL É DE FUNDAMENTAL IMPORTÂNCIA PARA A EFETIVIDADE DAS AÇÕES DO GRUPO. ATRAVÉS DE UM BINÓCULO TERMAL É POSSÍVEL IDENTIFICAR UM ALVO A 05(CINCO) KM DE DISTÂNCIA.</t>
  </si>
  <si>
    <t>Aquisição de BINÓCULO TERMAL</t>
  </si>
  <si>
    <t>BINÓCULO TERMAL</t>
  </si>
  <si>
    <t>AS ATIVIDADES DE FISCALIZAÇÃO E REPRESSÃO OCORREM NO PERÍODO NOTURNO, PORTANTO, O BINÓCULO TERMAL É DE FUNDAMENTAL IMPORTÂNCIA PARA A EFETIVIDADE DAS AÇÕES DO GRUPO. O BINÓCULO TERMAL SERÁ USADO EM TERRA</t>
  </si>
  <si>
    <t>Contratação de serviços de manutenção de embarcações</t>
  </si>
  <si>
    <t>O CONTRATO DE MANUNTENÇÃO É DE FUNDAMENTAL IMPORTÂNCIA PARA  AS ATIVIDADES DO GRUPO</t>
  </si>
  <si>
    <t>Contratação de serviços para abastecimento de embarcações</t>
  </si>
  <si>
    <t>O CONTRATO DE ABASTECIMENTO É DE FUNDAMENTAL IMPORTÂNCIA PARA  AS ATIVIDADES DO GRUPO.</t>
  </si>
  <si>
    <t>Fita adesiva - Artigos para escritório</t>
  </si>
  <si>
    <t>Fitas necessárias para melhor identificação dos cabos de rede e de telefone.</t>
  </si>
  <si>
    <t>Para uso no novo prédio da SR/PF/PA.</t>
  </si>
  <si>
    <t>Ribbon. Suprimentos de informática - tic.</t>
  </si>
  <si>
    <t>Ribbon para impressora a laser</t>
  </si>
  <si>
    <t>Impressão de crachás dos servidores lotados no Pará, bem como aqueles que virão. Hoje a SR não conta com esses cartuchos e assim não pode produzir novos acessos.</t>
  </si>
  <si>
    <t>Aquisição de materiais permanentes diversos para suprir a demanda da DELEMIG/DREX/SR/PF/PA</t>
  </si>
  <si>
    <t>Materiais permanentes para a DELEMIG/DREX/SR/PF/PA</t>
  </si>
  <si>
    <t>Bens permanentes necessários para equipar os postos de serviço da DELEMIG/SR/PF/PA</t>
  </si>
  <si>
    <t>Denis Aragão de Aragão</t>
  </si>
  <si>
    <t>91 32148000</t>
  </si>
  <si>
    <t>ARAGAO.DAA@PF.GOV.BR</t>
  </si>
  <si>
    <t>Material de apoio ao NID/DREX/SR/PF/PA, com aquisição de diversos materiais vinculados aquele setor.</t>
  </si>
  <si>
    <t>Melhor execução das atividades inerentes à papiloscopia</t>
  </si>
  <si>
    <t>LUIZ AUGUSTO MOTA NUNES DE CARVALHO</t>
  </si>
  <si>
    <t>mota.lamnc@pf.gov.br</t>
  </si>
  <si>
    <t>Contratação de serviço de brigadista.</t>
  </si>
  <si>
    <t>Não temos no quadro de pessoal permanente da PF cargo com as atraibuições de brigadista, indispensável à segurança do patrimônio e dos servidores.</t>
  </si>
  <si>
    <t>2023-01-10 00:00:00</t>
  </si>
  <si>
    <t>ERIKA ALMEIDA DOS SANTOS</t>
  </si>
  <si>
    <t>erika.eas@pf.gov.br</t>
  </si>
  <si>
    <t>Compra de materiais diversos de APH para o GPI/DREX/SR/PF/PA para serem distribuídos para todo o efetivo, além de outros materiais para os servidores membros do GPI.</t>
  </si>
  <si>
    <t>Compra de materiais diversos de APH para todo o efetivo e outros itens para o GPI</t>
  </si>
  <si>
    <t>Os materiais serão distribuídos para todo o efetivo, para serem usados especialmente nas operações, acarretando maior segurança e pronta resposta em casos de acidentes. Outros materiais serão destinados aos membros do GPI e para melhor aparelhar o grupo.</t>
  </si>
  <si>
    <t>THIAGO ROBERTO DOS SANTOS JACOB</t>
  </si>
  <si>
    <t>91 32148037</t>
  </si>
  <si>
    <t>thiago.trsj@pf.gov.br</t>
  </si>
  <si>
    <t>Compra de materiais permanentes para equipar a DPF/RDO/PA.</t>
  </si>
  <si>
    <t>PROTEÇÃO DO PATRIMÔNIO E DOS BENS APREENDIDOS DA DELEGACIA, ALÉM DO CONTROLE DE ENTRADA E SAÍDA.</t>
  </si>
  <si>
    <t>JOÃO HENRIQUE DE CAMPOS BARROS</t>
  </si>
  <si>
    <t>91 32149802</t>
  </si>
  <si>
    <t>joao.jhcb@pf.gov.br</t>
  </si>
  <si>
    <t>Aquisição de bens permanentes para melhor aparelhar a DPF/MBA/PA</t>
  </si>
  <si>
    <t>Bens permanentes para melhor aparelhar a DPF/MBA/PA</t>
  </si>
  <si>
    <t>Trata-se de bens permanentes para melhor aparelhar a DPF/MBA/PA</t>
  </si>
  <si>
    <t>RAFAEL SOBRINHO MACEDO</t>
  </si>
  <si>
    <t>91 32140200</t>
  </si>
  <si>
    <t>macedo.rsm@pf.gov.br</t>
  </si>
  <si>
    <t>Equipamentos táticos para o GEPOM/DREX/SR/PF/PA como: LANTERNA PARA FUZIL COM IR, COLDRE PISTOLA GLOCK, COLETE TÁTICO MULTICAM, ÓCULOS DE PROTEÇÃO BALÍSTICA, CAPACETE NÃO BALÍSTICO e outros</t>
  </si>
  <si>
    <t>Equipamentos táticos para o GEPOM/DREX/SR/PF/PA.</t>
  </si>
  <si>
    <t>Para uso tático do GEPOM em operações.</t>
  </si>
  <si>
    <t>JOELCIO JOSE COLARES UCHOA MONTEIRO</t>
  </si>
  <si>
    <t>uchoa.jjcum@pf.gov.br</t>
  </si>
  <si>
    <t>LOCAÇÃO DE PRÉDIO ANEXO/ CASA / LOCAL ADICIONAL OU LICITAÇÃO PARA REFORMA NO PRÉDIO ATUAL EM CONTRATO DE LOCAÇÃO VIGENTE (COM AVAL DA PROPRIETÁRIA) DA DPF/ATM/PA</t>
  </si>
  <si>
    <t>LOCAÇÃO DE PRÉDIO PARA A DPF/ATM/PA</t>
  </si>
  <si>
    <t>O EFETIVO NA DPF/ATM/PA TERÁ UM AUMENTO REAL DE 10 SERVIDORES OU MAIS . ( ESCRIVÃES, DELEGADOS E AGENTES COM NOMEAÇÃO PREVISTA AINDA EM 2022 ) .  DESSA FORMA O PRÉDIO ATUAL NÃO IRÁ COMPORTAR MAIS DO QUE AS 41 PESSOAS QUE JÁ TRABALHAM NO LOCAL .</t>
  </si>
  <si>
    <t>RAFAEL CELESTINO LIMA BARROS</t>
  </si>
  <si>
    <t>91 32144800</t>
  </si>
  <si>
    <t>rafael.rclb@pf.gov.br</t>
  </si>
  <si>
    <t>Aquisição de bens permanentes e de consumo para melhor equipar a DPF/ATM/PA</t>
  </si>
  <si>
    <t>Aquisição de bens vários, entre permanentes e de consumo, para melhor equipar a DPF/ATM/PA.</t>
  </si>
  <si>
    <t>Aquisição de bens permanentes para melhor equipar a DPF/SNM/PA.</t>
  </si>
  <si>
    <t>Aquisição de bens permanentes para melhor equipar a DPF/SNM/PA</t>
  </si>
  <si>
    <t>Aquisição de bens permanentes como ar-condicionados e cadeiras para melhor equipar a DPF/SNM/PA trazendo maior conforto e melhores condições de trabalho aos servidores e colaboradores lotados na Descentralizada.</t>
  </si>
  <si>
    <t>DIEGO CESAR GUIMARÃES</t>
  </si>
  <si>
    <t>91 32140500</t>
  </si>
  <si>
    <t>diego.dcg@pf.gov.br</t>
  </si>
  <si>
    <t>Aquisição de bens permanentes e de consumo para a DELEFAZ/DRCOR/SR/PF/PA</t>
  </si>
  <si>
    <t>Equipar a DELEFAZ com bens para melhor operar em seu dia-a-dia, principalmente para a realizações de operações.</t>
  </si>
  <si>
    <t>JOAO ANDRE BEZERRA SILVA</t>
  </si>
  <si>
    <t>91 32148078</t>
  </si>
  <si>
    <t>joao.jabs@pf.gov.br</t>
  </si>
  <si>
    <t>Aquisição de Material de Almoxarifado (consumo) da SR/PF/PA (Caneta esferográfica, Clipe, Colchete, Pasta arquivo, Pincel atômico, Pincel quadro branco, Estilete, Apagador de Quadro branco, Cartucho toner impressora, Memória portátil microcomputador, Lacre de malote, Filtro de linha, Pilha, Suporte para copo, Copo descartável, Máscara descartável uso geral, Quadro Branco, Bandeira Institucional, Açúcar, Café, Leite e Água mineral natural)</t>
  </si>
  <si>
    <t>Material de almoxarifado  (consumo)</t>
  </si>
  <si>
    <t>Trata-se aquisição de Material de Almoxarifado (consumo) de uso comum, geral e diário para o regular desempenho das atividades da SR/PF/PA.</t>
  </si>
  <si>
    <t>MÁRCIO CORRÊA DOS SANTOS</t>
  </si>
  <si>
    <t>(91) 3214-8076</t>
  </si>
  <si>
    <t>correa.mcs@pf.gov.br</t>
  </si>
  <si>
    <t>BANCO DE DADOS</t>
  </si>
  <si>
    <t>Contratação de acesso a banco de dados de pessoas disponíveis ao setor do comércio</t>
  </si>
  <si>
    <t>Permitir acesso à um banco de dados de pessoas em geral, facilitando a elaboração de relatórios de inteligência</t>
  </si>
  <si>
    <t>(91)3214-8084</t>
  </si>
  <si>
    <t>Transporte de mudanças</t>
  </si>
  <si>
    <t>Contratação de empresa espcializada em transporte de mudanças e cargas, porta a porta</t>
  </si>
  <si>
    <t>Atender demanda de servidores removidos</t>
  </si>
  <si>
    <t>Celular via satélite</t>
  </si>
  <si>
    <t>Contratação de serviços de telefonia via satélite.</t>
  </si>
  <si>
    <t>Atender demanda  de investigação em lugares remotos.</t>
  </si>
  <si>
    <t>Manutenção de ar condicionado</t>
  </si>
  <si>
    <t>Contratação de empresa especializada em manutenção de ar condicionado</t>
  </si>
  <si>
    <t>Atender demanda da nova sede da SR/PF/PA, uma vez que a garantia dos equipamentos já expirou</t>
  </si>
  <si>
    <t>Praticagem e atracação</t>
  </si>
  <si>
    <t>Contratação de serviços de pra ticagem e atracação</t>
  </si>
  <si>
    <t>Atender demanda do GEPOM/SR/PF/PA</t>
  </si>
  <si>
    <t>Contratação de serviços especializados e contínuos de apoio operacional envolvendo as atividades de carregador, com disponibilização de mão de obra exclusiva, materiais e equipamentos.</t>
  </si>
  <si>
    <t>Atender demanda da SR/PF/PA, diárias e contínuas, no tocante à movimentação de mobiliário, água mineral, itens apreendidos.</t>
  </si>
  <si>
    <t>Estagiários</t>
  </si>
  <si>
    <t>Contratação de agente de integração para fins de recrutamento de candidatos a estágio não obrigatório remunerado para atuarem na SR/PF/PA e nas suas unidades descentralizadas.</t>
  </si>
  <si>
    <t>Ofertas oportunidades de estágio à comunidade acadêmica do estado.</t>
  </si>
  <si>
    <t>Suporte para notebook e estação de dockstation</t>
  </si>
  <si>
    <t>Considerando que o kit para uso do ultrabook como estação de trabalho é o equipamento padrão para servidores da POLÍCIA FEDERAL, é necessária a aquisição de novos equipamentos, para que possam ser realizadas novas instalações, bem como a substituição de equipamentos defeituosos.</t>
  </si>
  <si>
    <t>(91) 3214-8010</t>
  </si>
  <si>
    <t>Fragmentadora de papel de 15 folhas, 110v.</t>
  </si>
  <si>
    <t>Atender demanda da DREX/SR/PF/PA, visando a destruição de papéis importantes e que não devem ser descartados em lixo comm.</t>
  </si>
  <si>
    <t>(91) 3214-8089</t>
  </si>
  <si>
    <t>Diretoria Executiva - DIREX</t>
  </si>
  <si>
    <t>200334 – COORDENAÇÃO DE ADMINISTRAÇÃO</t>
  </si>
  <si>
    <t>Contratar empresa especializada para a digitalização de documentos que hoje se encontram em meio físico, dossiês, ou em microfilmes, de modo a armazená-los em meio eletrônico indexável, possibilitando a sua localização, conferência e análise pelo público interessado.</t>
  </si>
  <si>
    <t>Guarda temporária e digitalização de documentos</t>
  </si>
  <si>
    <t>O contrato vigente, celebrado para a guarda de documentos, encerrar-se-á em 22/11/2022, sem possibilidade de nova prorrogação. A nova sede da Polícia Federal não possui espaço adequado para armazenar os documentos. Além disso, com a implantação do SEI, não há mais a geração de documentos físicos, portanto, a quantidade armazenada está estável. Por fim, a Lei 12.682/12, alterada pela Lei 13874/19, permite o armazenamento em meio eletrônico, óptico ou equivalente, de documentos privados, cujos efeitos jurídicos são os mesmos conferidos aos documentos microfilmados, e previu que os órgãos da Administração Pública direta ou indireta que utilizarem procedimentos de armazenamento de documentos em meio eletrônico, óptico ou equivalente deverão adotar sistema de indexação que possibilite a sua precisa localização, permitindo a posterior conferência da regularidade das etapas do processo adotado.</t>
  </si>
  <si>
    <t>Indira Lima Croshere</t>
  </si>
  <si>
    <t>61 20248512</t>
  </si>
  <si>
    <t>indira.ilc@pf.gov.br</t>
  </si>
  <si>
    <t>Contratação de empresa especializada no ramo aeronáutico para prestação do serviço de Treinamento Inicial em simulador de voo da aeronave AW-139 (helicóptero).</t>
  </si>
  <si>
    <t>Treinamento em simulador de voo homologado para aeronave AW-139</t>
  </si>
  <si>
    <t>A Polícia Federal, por meio do Comando de Aviação (CAV/DIREX/PF), opera 06 (seis) aeronaves de asa fixa (dois EMBRAER ERJ-145, um King Air 350i e três Grand Caravan C-208B), e 06 (seis) aeronaves de asa rotativa (três AS350B, dois AS355N e um AW-139).
A CAV/DIREX/PF conta hoje com 11 (onze) pilotos de asa rotativa, 24 (vinte e quatro) pilotos de asa fixa, 12 (doze) operadores aerotáticos e (04) tripulantes operacionais.
o treinamento de formação de novos pilotos e os treinamentos recorrentes visam à minimização do erro humano como fator contribuinte para acidentes e incidentes aeronáuticos, sendo ministrado, a princípio, apenas à tripulação técnica, como parte integrante do Treinamento de Operações de Vôo.
Dentro do conjunto de aeronaves da CAV/DIREX, há as denominadas aeronaves CLASSE, que podem ser MNTE (monomotores) ou MLTE (multimotores). CLASSE são grupo de aeronaves de operação simples e semelhantes, não sendo necessário curso específico para elas. Há também, no acervo da CAV, as aeronaves denominadas TIPO, que são aeronaves que requerem um treinamento avançado e focado apenas na sua operação.
É condição necessária para a operação das aeronaves classificadas como TIPO (caso dos EMBRAER ERJ-145, do King Air 350i e do AW-139) a certificação obtida por meio de treinamentos inicial e recorrente ministrados por instituições acreditadas junto à Agência Nacional de Aviação Civil (ANAC).
Os treinamentos iniciais habilitam o servidor a operar as referidas aeronaves, enquanto os treinamentos recorrentes são necessários para a revalidação anual da Certificação de Habilitação Técnica do piloto (CHT), sendo portanto essenciais para a operação das aeronaves citadas.</t>
  </si>
  <si>
    <t>2023-07-30 00:00:00</t>
  </si>
  <si>
    <t>0003 - Capacitação de Servidores Públicos Federais em Processo de Qualificação e Requalificação</t>
  </si>
  <si>
    <t>OBERALDO BARBOSA DE MEDEIROS</t>
  </si>
  <si>
    <t>contratos.caop.direx@pf.gov.br</t>
  </si>
  <si>
    <t>Treinamento recorrente em simulador de voo homologado para operação da aeronave AW-139.</t>
  </si>
  <si>
    <t>A Polícia Federal, por meio do Comando de Aviação (CAV/DIREX/PF), opera 06 (seis) aeronaves de asa fixa (dois EMBRAER ERJ-145, um King Air 350i e três Grand Caravan C-208B), e 06 (seis) aeronaves de asa rotativa (três AS350B, dois AS355N e um AW-139).
A CAV/DIREX/PF conta hoje com 11 (onze) pilotos de asa rotativa, 24 (vinte e quatro) pilotos de asa fixa, 12 (doze) operadores aerotáticos e (04) tripulantes operacionais.
Pesquisas com base em investigações das causas de acidentes e incidentes aeronáuticos, ocorridos com aeronaves de empresas aéreas comerciais, mostraram aspectos que tiveram o elemento humano como fator contribuinte. Tais constatações suscitaram o consenso entre as empresas aéreas, indústria aeronáutica e governo quanto à necessidade de incrementar Programas de Treinamento em Fatores Humanos, com o objetivo de melhorar a coordenação e o gerenciamento de toda a tripulação de vôo.
Desta forma, o treinamento de formação de novos pilotos e os treinamentos recorrentes visam à minimização do erro humano como fator contribuinte para acidentes e incidentes aeronáuticos, sendo ministrado, a princípio, apenas à tripulação técnica, como parte integrante do Treinamento de Operações de Vôo.
Dentro do conjunto de aeronaves da CAV/DIREX, há as denominadas aeronaves CLASSE, que podem ser MNTE (monomotores) ou MLTE (multimotores). CLASSE são grupo de aeronaves de operação simples e semelhantes, não sendo necessário curso específico para elas. Há também, no acervo da CAV, as aeronaves denominadas TIPO, que são aeronaves que requerem um treinamento avançado e focado apenas na sua operação.
É condição necessária para a operação das aeronaves classificadas como TIPO (caso dos EMBRAER ERJ-145, do King Air 350i e do AW-139) a certificação obtida por meio de treinamentos inicial e recorrente ministrados por instituições acreditadas junto à Agência Nacional de Aviação Civil (ANAC).
Os treinamentos iniciais habilitam o servidor a operar as referidas aeronaves, enquanto os treinamentos recorrentes são necessários para a revalidação anual da Certificação de Habilitação Técnica do piloto (CHT), sendo portanto essenciais para a operação das aeronaves citadas.</t>
  </si>
  <si>
    <t>Oberaldo Barbosa de Medeiros</t>
  </si>
  <si>
    <t>Treinamento Inicial para habilitação em operação da aeronave ERJ-145 (EMB-145).</t>
  </si>
  <si>
    <t>A Polícia Federal, por meio do Comando de Aviação (CAV/DIREX/PF), opera 06 (seis) aeronaves de asa fixa (dois EMBRAER ERJ-145, um King Air 350i e três Grand Caravan C-208B), e 06 (seis) aeronaves de asa rotativa (três AS350B, dois AS355N e um AW-139).
A CAV/DIREX/PF conta hoje com 11 (onze) pilotos de asa rotativa, 24 (vinte e quatro) pilotos de asa fixa, 12 (doze) operadores aerotáticos e (04) tripulantes operacionais.
Pesquisas com base em investigações das causas de acidentes e incidentes aeronáuticos, ocorridos com aeronaves de empresas aéreas comerciais, mostraram aspectos que tiveram o elemento humano como fator contribuinte. Tais constatações suscitaram o consenso entre as empresas aéreas, indústria aeronáutica e governo quanto à necessidade de incrementar Programas de Treinamento em Fatores Humanos, com o objetivo de melhorar a coordenação e o gerenciamento de toda a tripulação de vôo.
Desta forma, o treinamento de formação de novos pilotos e os treinamentos recorrentes visam à minimização do erro humano como fator contribuinte para acidentes e incidentes aeronáuticos, sendo ministrado, a princípio, apenas à tripulação técnica, como parte integrante do Treinamento de Operações de Vôo.
Dentro do conjunto de aeronaves da CAV/DIREX, há as denominadas aeronaves CLASSE, que podem ser MNTE (monomotores) ou MLTE (multimotores). CLASSE são grupo de aeronaves de operação simples e semelhantes, não sendo necessário curso específico para elas. Há também, no acervo da CAV, as aeronaves denominadas TIPO, que são aeronaves que requerem um treinamento avançado e focado apenas na sua operação.
É condição necessária para a operação das aeronaves classificadas como TIPO (caso dos EMBRAER ERJ-145, do King Air 350i e do AW-139) a certificação obtida por meio de treinamentos inicial e recorrente ministrados por instituições acreditadas junto à Agência Nacional de Aviação Civil (ANAC).
Os treinamentos iniciais habilitam o servidor a operar as referidas aeronaves, enquanto os treinamentos recorrentes são necessários para a revalidação anual da Certificação de Habilitação Técnica do piloto (CHT), sendo portanto essenciais para a operação das aeronaves citadas.</t>
  </si>
  <si>
    <t>Treinamento recorrente em simulador de voo homologado para operação da aeronave ERJ-145 (EMB-145).</t>
  </si>
  <si>
    <t>Treinamento inicial em simulador homologado para operação da aeronave King Air 350i.</t>
  </si>
  <si>
    <t>Treinamento recorrente em simulador de voo da aeronave Beechcraft King Air 350i.</t>
  </si>
  <si>
    <t>Treinamento Inicial teórico e prático de emergência em Mock-up de aeronaves modelo ERJ-145 (EMB-145).</t>
  </si>
  <si>
    <t>Treinamento Inicial teórico e prático de emergência em Mock-up de aeronaves modelo ERJ-145 (EMB-145)</t>
  </si>
  <si>
    <t>A Polícia Federal opera 02 (duas) aeronaves Embraer ERJ-145 e devido à capacidade de transporte dessas aeronaves e sua complexidade, torna-se necessário que haja comissários de voo devidamente habilitados em suas tripulações, conforme estipula o Regulamento Brasileiro da Aviação Civil - RBAC nº 90, Subparte C, parágrafo 90.21, (a) (1) e (2), (f) (4) e (h) (4), parágrafo 90.33 e Subparte P, parágrafo 90.231, 90233 e 90235, cujas atribuições principais consistem em gerenciar e executar medidas de segurança, preventivas ou de resposta, relacionadas aos passageiros e/ou carga, nas diversas situações normais e anormais de voo ou, mesmo, com a aeronave em solo.
Para garantir maior segurança na operação das aeronaves, os comissários de voo precisam ter treinamento específico periódico que reforce a capacidade de resposta a uma eventual situação crítica de risco, como por exemplo: condições severas de turbulência, despressurizações de cabine, incêndio a bordo, eventuais pousos bruscos com danos à aeronave, amerissagens (pouso na água), transporte de materiais perigosos (armas, munições, produtos químicos) entre outras próprias da aviação.
Para que os comissários atinjam um alto nível técnico de capacidade de resposta em situações críticas, o que pode significar maiores chances de preservação de vidas e dos equipamentos de alto valor é essencial à realização de treinamentos, cuja prática é também adotada pelas empresas aéreas que operam aeronaves comerciais.
Por outro lado, as operações aéreas de segurança pública realizadas com o uso das aeronaves ERJ-145 acabam por apresentar elementos adicionais de risco, o que reforça a preocupação de se proverem os adequados treinamentos aos seus tripulantes, sejam pilotos, sejam comissários de voo, como medida preventiva de segurança de voo.
A necessidade objetiva da realização dos treinamentos decorre da exigência da Agência Nacional de Aviação Civil - ANAC, tendo em vista que os treinamentos são obrigatórios para a revalidação do Certificado de Habilitação Técnica - CHT, documento que habilita para o voo na aeronave.</t>
  </si>
  <si>
    <t>Treinamento recorrente teórico e prático de emergência em Mock-up de aeronaves modelo ERJ-145 (EMB-145).</t>
  </si>
  <si>
    <t>Treinamento recorrente teórico e prático de emergência em Mock-up de aeronaves modelo ERJ-145 (EMB-1</t>
  </si>
  <si>
    <t>Treinamento Recorrente, para servidores policiais, que compreende a Instrução Teórica e Simulação Prática de Voo, referente à aeronave CESSNA GRAND CARAVAN C208B, para a função de comandante</t>
  </si>
  <si>
    <t>Treinamento recorrente em simulador de voo homologado para aeronave Cessna Grand Caravan C208B</t>
  </si>
  <si>
    <t>A Polícia Federal opera 02 (duas) aeronaves Embraer ERJ-145 e devido à capacidade de transporte dessas aeronaves e sua complexidade, torna-se necessário que haja comissários de voo devidamente habilitados em suas tripulações, conforme estipula o Regulamento Brasileiro da Aviação Civil - RBAC nº 90, Subparte C, parágrafo 90.21, (a) (1) e (2), (f) (4) e (h) (4), parágrafo 90.33 e Subparte P, parágrafo 90.231, 90233 e 90235, cujas atribuições principais consistem em gerenciar e executar medidas de segurança, preventivas ou de resposta, relacionadas aos passageiros e/ou carga, nas diversas situações normais e anormais de voo ou, mesmo, com a aeronave em solo.
Para garantir maior segurança na operação das aeronaves, os comissários de voo precisam ter treinamento específico periódico que reforce a capacidade de resposta a uma eventual situação crítica de risco, como por exemplo: condições severas de turbulência, despressurizações de cabine, incêndio a bordo, eventuais pousos bruscos com danos à aeronave, amerissagens (pouso na água), transporte de materiais perigosos (armas, munições, produtos químicos) entre outras próprias da aviação.
Para que os comissários atinjam um alto nível técnico de capacidade de resposta em situações críticas, o que pode significar maiores chances de preservação de vidas e dos equipamentos de alto valor é essencial à realização de treinamentos, cuja prática é também adotada pelas empresas aéreas que operam aeronaves comerciais.
Por outro lado, as operações aéreas de segurança pública realizadas com o uso das aeronaves ERJ-145 acabam por apresentar elementos adicionais de risco, o que reforça a preocupação de se proverem os adequados treinamentos aos seus tripulantes, sejam pilotos, sejam comissários de voo, como medida preventiva de segurança de voo.
A necessidade objetiva da realização dos treinamentos decorre da exigência da Agência Nacional de Aviação Civil - ANAC, tendo em vista que os treinamentos são obrigatórios para a revalidação do Certificado de Habilitação Técnica - CHT, documento que habilita para o voo na aeronave.
Não obstante, por questões de segurança de voo, faz-se necessário o treinamento de emergência em simuladores para os pilotos que operam as aeronaves Grand Caravan C-208B, e treinamentos teórico e prático de emergência em voo para os pilotos que operam as aeronaves AS350B e AS355N.</t>
  </si>
  <si>
    <t>2023-10-30 00:00:00</t>
  </si>
  <si>
    <t>Curso piloto privado de avião para formação de novos pilotos de asa fixa da Polícia Federal.</t>
  </si>
  <si>
    <t>A Polícia Federal, por meio do Comando de Aviação (CAV/DIREX/PF), opera 06 (seis) aeronaves de asa fixa (dois EMBRAER ERJ-145, um King Air 350i e três Grand Caravan C-208B), e 06 (seis) aeronaves de asa rotativa (três AS350B, dois AS355N e um AW-139).
A CAV/DIREX/PF conta hoje com 11 (onze) pilotos de asa rotativa, 24 (vinte e quatro) pilotos de asa fixa, 12 (doze) operadores aerotáticos e (04) tripulantes operacionais.
Pesquisas com base em investigações das causas de acidentes e incidentes aeronáuticos, ocorridos com aeronaves de empresas aéreas comerciais, mostraram aspectos que tiveram o elemento humano como fator contribuinte. Tais constatações suscitaram o consenso entre as empresas aéreas, indústria aeronáutica e governo quanto à necessidade de incrementar Programas de Treinamento em Fatores Humanos, com o objetivo de melhorar a coordenação e o gerenciamento de toda a tripulação de vôo.
Desta forma, o treinamento de formação de novos pilotos e os treinamentos recorrentes visam à minimização do erro humano como fator contribuinte para acidentes e incidentes aeronáuticos, sendo ministrado, a princípio, apenas à tripulação técnica, como parte integrante do Treinamento de Operações de Vôo.
Dentro do conjunto de aeronaves da CAV/DIREX, há as denominadas aeronaves CLASSE, que podem ser MNTE (monomotores) ou MLTE (multimotores). CLASSE são grupo de aeronaves de operação simples e semelhantes, não sendo necessário curso específico para elas. Há também, no acervo da CAV, as aeronaves denominadas TIPO, que são aeronaves que requerem um treinamento avançado e focado apenas na sua operação.
A formação de piloto de avião (asa fixa) é dividida em duas etapas:  o Piloto Privado é treinado apenas para voos visuais, portanto, em condições adversas de tempo ele não está autorizado a voar. Para isso, precisaria ter certificação de Piloto Comercial (PC), que o habilitaria a realizar voos por instrumentos, sendo possível pilotar os mais variados tipos de aeronaves em qualquer condição.</t>
  </si>
  <si>
    <t>Curso piloto comercial de avião para formação de novos pilotos de asa fixa da Polícia Federal.</t>
  </si>
  <si>
    <t>Contratação de empresa certificada pela Agência Nacional de Aviação Civil (ANAC), conforme previsto no Regulamento Brasileiro da Aviação Civil (RBAC) 145, para a prestação de serviços de manutenção aeronáutica com fornecimento de materiais aeronáuticos, tendo por objetivo manter três aeronaves CESSNA C208B GRAND CARAVAN, prefixos PR-AAB, PR-AAC e PT-MEK, pertencentes a frota do Comando de Aviação da Diretoria Executiva da Polícia Federal (CAV/DIREX/PF), em plenas condições de aeronavegabilidade, conforme condições, quantidades e exigências estabelecidas no Termo de Referência.</t>
  </si>
  <si>
    <t>Manutenção/peças das aeronvaes Caravans</t>
  </si>
  <si>
    <t>A contratação de manutenção/peças visa manter as condições de aeronavegabilidade das aeronaves pertencentes a CAV, cumprimento do manual do fabricante e reparos decorrentes do uso nas atividades policiais.</t>
  </si>
  <si>
    <t>Deilson Pires Cavalcante</t>
  </si>
  <si>
    <t>61 20249549</t>
  </si>
  <si>
    <t>cavalcante.dpc@pf.gov.br</t>
  </si>
  <si>
    <t>Curso piloto privado de helicópteros para formação de novos pilotos de asa rotativa da Polícia Federal.</t>
  </si>
  <si>
    <t>Curso piloto privado de helicópteros para formação de novos pilotos de asa rotativa da Polícia Feder</t>
  </si>
  <si>
    <t>A Polícia Federal, por meio do Comando de Aviação (CAV/DIREX/PF), opera 06 (seis) aeronaves de asa fixa (dois EMBRAER ERJ-145, um King Air 350i e três Grand Caravan C-208B), e 06 (seis) aeronaves de asa rotativa (três AS350B, dois AS355N e um AW-139).
A CAV/DIREX/PF conta hoje com 11 (onze) pilotos de asa rotativa, 24 (vinte e quatro) pilotos de asa fixa, 12 (doze) operadores aerotáticos e (04) tripulantes operacionais.
Pesquisas com base em investigações das causas de acidentes e incidentes aeronáuticos, ocorridos com aeronaves de empresas aéreas comerciais, mostraram aspectos que tiveram o elemento humano como fator contribuinte. Tais constatações suscitaram o consenso entre as empresas aéreas, indústria aeronáutica e governo quanto à necessidade de incrementar Programas de Treinamento em Fatores Humanos, com o objetivo de melhorar a coordenação e o gerenciamento de toda a tripulação de vôo.
Desta forma, o treinamento de formação de novos pilotos e os treinamentos recorrentes visam à minimização do erro humano como fator contribuinte para acidentes e incidentes aeronáuticos, sendo ministrado, a princípio, apenas à tripulação técnica, como parte integrante do Treinamento de Operações de Vôo.
Dentro do conjunto de aeronaves da CAV/DIREX, há as denominadas aeronaves CLASSE, que podem ser MNTE (monomotores) ou MLTE (multimotores). CLASSE são grupo de aeronaves de operação simples e semelhantes, não sendo necessário curso específico para elas. Há também, no acervo da CAV, as aeronaves denominadas TIPO, que são aeronaves que requerem um treinamento avançado e focado apenas na sua operação.
A formação de piloto de helicóptero (asa rotativa) é dividida em duas etapas:  o Piloto Privado é treinado apenas para voos visuais, portanto, em condições adversas de tempo ele não está autorizado a voar. Para isso, precisaria ter certificação de Piloto Comercial (PC), que o habilitaria a realizar voos por instrumentos, sendo possível pilotar os mais variados tipos de aeronaves em qualquer condição.</t>
  </si>
  <si>
    <t>Curso teórico e prático de regras de voo por instrumentos (IFRH) para helicópteros.</t>
  </si>
  <si>
    <t>A Polícia Federal, por meio do Comando de Aviação (CAV/DIREX/PF), opera 06 (seis) aeronaves de asa fixa (dois EMBRAER ERJ-145, um King Air 350i e três Grand Caravan C-208B), e 06 (seis) aeronaves de asa rotativa (três AS350B, dois AS355N e um AW-139).
A CAV/DIREX/PF conta hoje com 11 (onze) pilotos de asa rotativa, 24 (vinte e quatro) pilotos de asa fixa, 12 (doze) operadores aerotáticos e (04) tripulantes operacionais.
Pesquisas com base em investigações das causas de acidentes e incidentes aeronáuticos, ocorridos com aeronaves de empresas aéreas comerciais, mostraram aspectos que tiveram o elemento humano como fator contribuinte. Tais constatações suscitaram o consenso entre as empresas aéreas, indústria aeronáutica e governo quanto à necessidade de incrementar Programas de Treinamento em Fatores Humanos, com o objetivo de melhorar a coordenação e o gerenciamento de toda a tripulação de vôo.
Desta forma, o treinamento de formação de novos pilotos e os treinamentos recorrentes visam à minimização do erro humano como fator contribuinte para acidentes e incidentes aeronáuticos, sendo ministrado, a princípio, apenas à tripulação técnica, como parte integrante do Treinamento de Operações de Vôo.
Dentro do conjunto de aeronaves da CAV/DIREX, há as denominadas aeronaves CLASSE, que podem ser MNTE (monomotores) ou MLTE (multimotores). CLASSE são grupo de aeronaves de operação simples e semelhantes, não sendo necessário curso específico para elas. Há também, no acervo da CAV, as aeronaves denominadas TIPO, que são aeronaves que requerem um treinamento avançado e focado apenas na sua operação.
A formação de piloto de helicóptero (asa rotativa) é dividida em duas etapas:  o Piloto Privado é treinado apenas para voos visuais, portanto, em condições adversas de tempo ele não está autorizado a voar. Para isso, precisaria ter certificação de Piloto Comercial (PC), que o habilitaria a realizar voos por instrumentos, sendo possível pilotar os mais variados tipos de aeronaves em qualquer condição.
As Regras de Voo por Instrumentos ou IFR (do inglês Instrument Flight Rules) são o conjunto de regras das quais o piloto se utiliza para conduzir uma aeronave orientando-se pelos instrumentos de bordo, ao invés de se orientar por referências visuais exteriores a essa aeronave. É condição necessário para o piloto operar sob condições climáticas adversas e em período noturno.</t>
  </si>
  <si>
    <t>Contratação de empresas especializadas na prestação de serviços de limpeza interna, higienização dos sanitários e reposição de água para as aeronaves ERJ-145 pertencentes a à frota da Polícia Federal</t>
  </si>
  <si>
    <t>Prestação de serviços de limpeza interna, higienização dos sanitários e reposição de água para as ae</t>
  </si>
  <si>
    <t>A Coordenação de Aviação Operacional - CAOP, unidade aérea da Polícia Federal, tem como uma de suas competências prestar apoio aéreo às unidades centrais e descentralizadas no desempenho das funções institucionais do órgão, e, eventualmente a outros órgãos públicos em missões oficiais.
O emprego frequente das Aeronaves Embraer ERJ-145 constitui um meio de apoio operacional importante às grandes operações policiais realizadas pela Polícia Federal. Caso essas aeronaves deixem de manter as condições higiênico-sanitárias adequadas, podem deteriorar-se prematuramente por falta de conservação, além de ser um fator insalubre para a tripulação e passageiros.
A Resolução RDC nº 2, de 08/01/03, publicada no DOU de 13/01/03, que “aprova o Regulamento Técnico para fiscalização e controle sanitário em aeroportos e aeronaves”, estabelece no art. 30, in verbis: “Art. 30. A aeronave que opere transporte de passageiros e ou cargas, quando em procedimentos de escalas de voo e destino final, deverá ter seus compartimentos submetidos aos procedimentos de limpeza, desinfecção e ou descontaminação.”. A ANVISA durante uma rotineira fiscalização de controle sanitário poderá, em caso de não atendimento da resolução, interditar as aeronaves.
Eventual interdição traria consequências prejudiciais às operações, em razão das dificuldades no deslocamento de equipes numerosas por meio das linhas aéreas comerciais, portanto, é imprescindível a contratação de empresa para prestação de serviço de higienização de dejetos sanitários (QTU) para manutenção das condições higiênico-sanitárias adequadas em conformidade com as normas de vigilância sanitária editadas pela ANVISA. </t>
  </si>
  <si>
    <t>Programa de Treinamento de Gerenciamento de Recursos de Equipes (Corporate Resource Management - CRM)</t>
  </si>
  <si>
    <t>Programa de Treinamento de Gerenciamento de Recursos de Equipes (Corporate Resource Management - CRM</t>
  </si>
  <si>
    <t>Pesquisas com base em investigações das causas de acidentes e incidentes aeronáuticos, ocorridos com aeronaves de empresas aéreas comerciais, mostraram aspectos que tiveram o elemento humano como fator contribuinte. Tais constatações suscitaram o consenso entre as empresas aéreas, indústria aeronáutica e governo quanto à necessidade de incrementar Programas de Treinamento em Fatores Humanos, com o objetivo de melhorar a coordenação e o gerenciamento de toda a tripulação de vôo.
O Treinamento em Gerenciamento de Recursos de Equipes (Corporate Resource Management - CRM), sendo que o termo Corporate (Equipes) será utilizado para expressar todas as equipes que compõem uma organização envolvida na atividade aérea, tais como, mas não limitado a, tripulantes técnicos e de cabine, pessoal da manutenção, equipes de apoio de solo, pessoal administrativo, atingindo a todos os envolvidos em operações aéreas.
Os cursos de CRM no Brasil são orientados através da IS 00-010 de junho de 2020 emitido pela ANAC.</t>
  </si>
  <si>
    <t>Curso logística e abastecimento para operações de aviação</t>
  </si>
  <si>
    <t>Habilitar servidores da Polícia Federal para o exercício de funções relacionadas com o recebimento, estocagem e o abastecimento de combustível e lubrificantes de aviação, capacitando-as fundamentalmente, para:
Habilitação para operação de caminhão-tanque;
Especificar os combustíveis de Aviação;
Efetuar o controle de qualidade dos combustíveis de aviação;
Operar os sistemas de combustível de aviação nos equipamentos portáteis-móveis;</t>
  </si>
  <si>
    <t>2023-08-30 00:00:00</t>
  </si>
  <si>
    <t>Assinaturas aplicativos para planejamento de voo, navegação aérea, cartas de navegação, cartas aeroportuárias</t>
  </si>
  <si>
    <t>Assinaturas aplicativos para planejamento de voo, navegação aérea, cartas de navegação</t>
  </si>
  <si>
    <t>Contratação de Cartas aplicativos móveis, para uso embarcado em aeronaves, no interesse da SERVIÇO DE OPERAÇÕES AÉREAS - SOAR/CAOP/DIREX/PF.
Polícia Federal, por meio do Comando de Aviação Operacional (CAOP), visando dar continuidade ao cumprimento das demandas previstas no Planejamento Estratégico do Órgão e dentro das suas atribuições, no que tange ao completo desenvolvimento das atividades inerentes as suas competências, utiliza-se de aeronaves em suporte a todas as ações constitucionais atribuídas à Polícia Federal (PF) por intermédio do CAOP/DIREX/PF, sendo que, 06 (seis) delas são de asas fixas, 02 (dois) EMBRAER ERJ-145, matrículas PR-DPF e PR-PFN, 01 (um) King Air 350i e 03 (três) Grand Caravan C-208B, matrículas PR-AAB,  PR AAC e PP MEK.
Dentre o rol das atribuições elencadas, estão o transporte das forças especiais da PF (COT – Comando Operacional Tático), apoio logístico, apoio humanitário, suporte a equipes policiais localizadas em locais remotos, transporte de presos em operações que demandam transferência para outros Estados, entre outras.
A utilização dessas aeronaves possibilita diversas aplicações nas operações policiais em todo o território nacional. Contudo, para manter esta capacidade operacional, e primordialmente, manter a segurança das operações aéreas, faz-se necessária a contratação de empresa especializada no fornecimento de código de uso, por meio de assinatura anual, para acesso aos documentos/cartas de navegação aérea com coberturas específicas para a América do Sul, planejamentos de deslocamentos aéreos, cálculos peso e balanceamento de aeronaves, consulta a mapas de condições climáticas em tempo real e com previsão em futuro próximo. 
A solução deve estar em formato eletrônico, disponíveis em aplicativos móveis, para uso em tablets e celulares (software).</t>
  </si>
  <si>
    <t>Necessidade de aquisição de equipamentos táticos de comunicação para os Operadores Aerotáticos do Comando de Aviação da Polícia Federal, tais como Rádios Portáteis ICOM, Adaptadores para fone de ouvido, Headset tipo aviação, etc.</t>
  </si>
  <si>
    <t>Equipamentos táticos de radiocomunicação para os Operadores Aerotáticos da Polícia Federal.</t>
  </si>
  <si>
    <t>Os Operadores Aerotáticos operam embarcados nos Helicópteros da Polícia Federal. Nesse sentido, necessitam de equipamentos táticos de radiocomunicação específicos, uma vez que os mesmos devem operar em frequências aeronáuticas assim como diretamente com os rádios das aeronaves e dos demais operadores.</t>
  </si>
  <si>
    <t>Carlos Campos Camargo</t>
  </si>
  <si>
    <t>Equipamentos para utilização na atividade de patrulha rural do Comando de Operações Táticas. Serão adquiridas fardas específicas para a atividade, assim como botas, mochilas, ponchos, entre outros.</t>
  </si>
  <si>
    <t>Equipamentos para patrulha rural</t>
  </si>
  <si>
    <t>Dentre as diversas atuações de risco do Comando de Operações Táticas, está a atividade de patrulha rural que exige equipamentos específicos para um bom andamento de uma operação. Assim, faz-se necessária a realização das aquisições</t>
  </si>
  <si>
    <t>2023-09-20 00:00:00</t>
  </si>
  <si>
    <t>João Paulo Melo Mascarenhas</t>
  </si>
  <si>
    <t>joao.jpmm@pf.gov.br</t>
  </si>
  <si>
    <t>Aquisição de equipamentos aeroportuários para serviço de rampa (solo): Loader de bagagem, reboque com capacidade de 35000Kg e carro transporte de bagagem.</t>
  </si>
  <si>
    <t>Aquisição de equipamentos aeroportuários para serviço de rampa (solo)</t>
  </si>
  <si>
    <t>Com a recente aquisição da aeronave modelo ERJ-175 (Embraer), considerada de grande porte, tornou-se impossível realizar alguns serviços considerados necessários e comuns com os atuais equipamentos de que o Comando de Aviação da PF possui. 
Dada a altura da aeronave, será necessário escada para embarque/desembarque de passageiros, loader de bagagens/cargas (rampa motorizada), veículo para transporte de bagagens/cargas.
Devido ao peso da aeronave, o atual trator de reboque esta unidade aérea possui não tem capacidade para reboque desta carga. Será necessário um equipamento para reboque com capacidade mínima para 35000Kg, comercialmente denominados tow tractor ou pushback.</t>
  </si>
  <si>
    <t>Fuzis multicalibre, plataforma AR, com sistema de gases indiretos e acessórios para uso das equipes de assalto do COT/DIREX</t>
  </si>
  <si>
    <t>Fuzis de assalto</t>
  </si>
  <si>
    <t>O armamento atual do COT/DIREX já está com sua vida útil comprometida, face aos números de disparos ocorridos com o cano atual. Ademais, há a necessidade de evolução do equipamento para multicalibre, a fim de adequar este aos diversos cenários encontrados pelo Comando de Operações Táticas.</t>
  </si>
  <si>
    <t>Possibilidade de recursos advindos da SEOPI/MJ</t>
  </si>
  <si>
    <t>joão paulo melo mascarenhas</t>
  </si>
  <si>
    <t>Curso teórico de instrutor de voo avião - INV-A. Curso teórico de instrutor de helicóptero - INV-H.</t>
  </si>
  <si>
    <t>Cursos teóricos de instrutor de voo de avião (INV-A) e helicóptero (INV-H).</t>
  </si>
  <si>
    <t>A Polícia Federal, por meio do Comando de Aviação (CAV/DIREX/PF), opera 06 (seis) aeronaves de asa fixa (dois EMBRAER ERJ-145, um King Air 350i e três Grand Caravan C-208B), e 06 (seis) aeronaves de asa rotativa (três AS350B, dois AS355N e um AW-139).
A CAV/DIREX/PF conta hoje com 15 (quinze) pilotos de asa rotativa, 26 (vinte e seis) pilotos de asa fixa, 12 (doze) operadores aerotáticos e (04) tripulantes operacionais.
O instrutor de aviação tem como função orientar e acompanhar a formação de novos pilotos, atestar a proficiência destes de conhecer os requisitos necessários para informar a administração da unidade aérea quando um piloto está formado e apto a operar a aeronave por si. 
Considerando o descrito acima, é importante em uma unidade aérea, com um número considerável de aeronaves e pilotos, possuir instrutores de voo em seu quadro para não se tornar completamente dependente de escolas privadas de formação de pilotos ou de instrutores de outras unidades aéreas.</t>
  </si>
  <si>
    <t>Aquisição de unidades de ar condicionado 30000 Btus</t>
  </si>
  <si>
    <t>Tendo em vista que os equipamentos de ar condicionado atualmente instalados nesta unidade da Polícia Federal possuem um tempo considerável de uso, e que os mesmos passam por constantes manutenções sendo que alguns apresentam peças defeituosas que não possuem substituição pelo fabricante.
Considerando também tratarem-se de modelos antigos, não possuem nenhum quesito de atendimento às questões de impacto ambiental, apresentando um elevado consumo de energia.
Esta aquisição visa atender a quesitos ambientais, reduzir consumo de energia e atender ao bem-estar humano no ambiente de trabalho.</t>
  </si>
  <si>
    <t>contrato.caop.direx@pf.gov.br</t>
  </si>
  <si>
    <t>Serviço de manutenção das bombas de combustíveis portáteis  utilizadas em abastecimentos remoto de aeronaves e dos plotters utilizados no mesmo tipo de operação.</t>
  </si>
  <si>
    <t>Serviço de manutenção das bombas de combustíveis portáteis</t>
  </si>
  <si>
    <t>O Comando de Aviação da Polícia Federal (CAV/DIREX/PF) possui 04 moto-bombas e 20 plotters (bolsas de armazenamento de combustível) utilizados em operações aéreas realizadas majotariamente em ambientes rurais, remotos.
Deve-se acrescentar que eventualmente este equipamento também é utilizado em zonas urbanas onde a Polícia Federal não possui contrato de abastecimento.
Este equipamento já vem sendo utilizado há 06 anos e recentemente, com frequência vem apresentando problemas de funcionamento, sanados parcialmente pela equipe de logística desta própria unidade de aviação. 
O pleito aqui visa obter um serviço de manutenção técnica profunda, com eventuais substituições e/ou recondicionamento de peças e equipamentos que por ventura apresentem elevado desgaste, e permitam que o mesmo retorne ao uso eficaz e seguro nas operações de apoio logístico.</t>
  </si>
  <si>
    <t>Aquisição de 300 rádiocomunicadores digitais, portáteis, com kits VIPs, baterias sobressalentes e carregadores para uso nas operações policiais de proteção à pessoa (10 rádios para cada GSD/NSD das Superintendências Regionais desta PF e outros 30 rádios para a CPP/DIREX/PF)</t>
  </si>
  <si>
    <t>Aquisição de 300 rádiocomunicadores digitais, portáteis, com kits VIPs, baterias e carregadores</t>
  </si>
  <si>
    <t>Para uso nas operações policiais de proteção à pessoa (10 rádios para cada GSD/NSD das Superintendências Regionais desta PF e outros 30 rádios para a CPP/DIREX/PF)</t>
  </si>
  <si>
    <t>0006 - Atividades de Segurança de Pessoas e de Direitos Humanos</t>
  </si>
  <si>
    <t>Antonio Gustavo Faria Lima</t>
  </si>
  <si>
    <t>antonio.agfl@pf.gov.br</t>
  </si>
  <si>
    <t>Aquisição de 27 pastas balísticas para uso nas operações policiais de proteção à pessoa de alto risco (uma para cada GSD/NSD das Superintendências Regionais desta PF)</t>
  </si>
  <si>
    <t>Aquisição de 27 pastas balísticas</t>
  </si>
  <si>
    <t>Para uso nas operações policiais de proteção à pessoa de alto risco (uma para cada GSD/NSD das Superintendências Regionais desta PF)</t>
  </si>
  <si>
    <t>027992583372</t>
  </si>
  <si>
    <t>antonio.agfp@pf.gov.br</t>
  </si>
  <si>
    <t>Aquisição de 56 viaturas Corollas não caracterizadas, na cor preta, com sinalizadores luminosos e sonoros para uso nas operações de proteção à pessoa (dois para cada GSD/NSD das Superintendências Regionais desta PF).</t>
  </si>
  <si>
    <t>Aquisição de 56 viaturas Corollas</t>
  </si>
  <si>
    <t>Para uso nas operações de proteção à pessoa (dois para cada GSD/NSD das Superintendências Regionais desta PF).</t>
  </si>
  <si>
    <t>Aquisição de 28 TVs de 55" para uso como painel de acompanhamento de geolocalização dos VIPs durante as operações policiais de proteção à pessoa (uma para cada GSD/NSD das Superintendências Regionais desta PF e uma para a CPP/DIREX/PF)</t>
  </si>
  <si>
    <t>Aquisição de 28 TVs de 55"</t>
  </si>
  <si>
    <t>Para uso como painel de acompanhamento de geolocalização dos VIPs durante as operações policiais de proteção à pessoa (uma para cada GSD/NSD das Superintendências Regionais desta PF e uma para a CPP/DIREX/PF)</t>
  </si>
  <si>
    <t>Equipamentos de Atendimento Pré-Hospitalar para uso dos Operadores Aerotáticos do Comando de Aviação da Polícia Federal, seja para missões específicas de salvamento ou para seu próprio uso individual. Já é de praxe de Unidades de Operações Especiais a utilização de um kit individual de APH Tático, além de equipamentos de uso coletivo destinados a missões e a treinamentos, razão pela qual se faz necessária a aquisição de itens como:
1. Torniquete de Treinamento;
2.  Torniquete Tático;
3. Porta Torniquete;
4. Luva de Segurança para procedimentos cirúrgicos;
5. Bandagens auto aderentes
6. Selo de Tórax 
7. Agulha de Descompressão;
8. Manequim de reanimação pulmonar;
9. Lanterna de cabeça;
10. KIT para simulação de feridas;
11. Gaze Hemostática Estéril;
12. Soro Fisiológico Ringer Lactato
13. Máscara de Ressucitação Cardiopulmonar
14. Bolsa Modular com Sistema MOLLE para kit APH Individual;
15. Bolsa Térmica fonte de calor
16. Mochila tamanho médio para APH Coletivo
17. Gaze de Metro
18. Tesoura Ponta Romba
19. Cânula Nasofaríngea
20. Dispositivo Automático de Acesso Intraósseo;
21. Kit de Treinamento BIG
22. Colete para Resgate TIpo KED
23. AMBU Adulto com reservatório
24. Catéter 18g com seringa
25. Bandagem Israelense</t>
  </si>
  <si>
    <t>Equipamentos de Atendimento Pré-Hospitalar</t>
  </si>
  <si>
    <t>O Comando de Aviação do Polícia Federal conta com os Operadores Aerotáticos que operam embarcados nos helicópteros e cumprem algumas missões também nos aviões da frota. Os Operadores necessitam passar pro um curso de admissão que possui, dentre outros módulos, socorrismo e práticas de atendimento pré-hospitalar.
A PORTARIA NORMATIVA Nº 16/MD, DE 12 DE ABRIL DE 2018, do Ministério da Justiça aprovou a Diretriz de Atendimento Pré-Hospitalar Tático do Ministério da Defesa para regular a atuação das classes profissionais, a capacitação, os procedimentos envolvidos e as situações previstas para a atividade.
O objeto do Atendimento Pré-Hospitalar Tático é a manutenção da vida do ser humano em emprego operacional, operação real ou de adestramento, ações militares de vigilância de fronteira, ações militares de operações de Garantia da Lei e da Ordem, ações relacionadas às atribuições subsidiárias das Forças Armadas, missões de paz e instrução.
Atendimento Pré-Hospitalar Tático consiste no atendimento à vítima, em um ambiente tático, nas atividades militares, com o emprego de um conjunto de manobras e procedimentos emergenciais, baseados em conhecimentos técnicos de suporte de vida básicos e avançados, para serem aplicados nas vítimas ou em si mesmos, por indivíduos previamente treinados, com o objetivo de salvaguardar a vida humana e prover a estabilização para a evacuação até o suporte médico adequado.
Por tudo exposto, necessário se faz a aquisições dos diversos equipamentos que possibilitem a implementação de kits individuais e coletivos de materiais de atendimento pré-hospitalar.</t>
  </si>
  <si>
    <t>Possibilidade de adesão em ARP da Polícia Rodoviária Federal.</t>
  </si>
  <si>
    <t>CARLOS CAMPOS CAMARGO</t>
  </si>
  <si>
    <t>06120249450</t>
  </si>
  <si>
    <t>Equipamentos diversos para a atividade de mergulho operacional de circuito aberto e circuito fechado tais como Colete Harness multifunção completo; Reguladores completos para uso operacional; Computador multigas para circuito aberto e/ou circuito fechado; Ferramenta corta cabo de emergência (line cutter tool); Cilindro de Alumínio S-80 comuns; etc.</t>
  </si>
  <si>
    <t>Equipamentos para atividade de mergulho operacional de circuito aberto fechado e acessórios</t>
  </si>
  <si>
    <t>Dentre as diversas atuações de risco do Comando de Operações Táticas, está a atividade de mergulho que exige equipamentos específicos de segurança e outros específicos para um bom andamento da atividade durante uma operação. Alguns equipamentos não existem na unidade ou sua vida útil já foi superada, comprometendo assim a capacidade operacional.</t>
  </si>
  <si>
    <t>Equipamentos Táticos diversos para uso dos Operadores Aerotáticos do Comando de Aviação da Polícia Federal:
#                  	Item	                                QT
1	Gandola Tática Preta Antichamas	20
2	Calça Tática Preta Antichamas	20
3	Camisa de combate Preta Ant.	20
4	Lanterna tática para pistola	20
5	Lanterna para fuzil com IR	20
6	Coldre perna para pistola	20
7	Colete Tático Plate Multicam	20
8	Mochila Tática 72horas	20
9	Mochila Tática 24horas	20
10	Luva tática Multicam	20
11	Óculos de Proteção Balística	20
12	Capacete Tático não balistico	20
13	Capacete Tático Balístico	20
14	Mochila Viagem 190litros	20
15	SUPRESSORES DE RUÍDO PARA O CALIBRE 5,56 MM PARA METRALHADORAS HK MG4	2
16	ADAPTADOR PARA SUPRESSOR DE RUÍDO PARA O CALIBRE 5,56 MM PARA METRALHADORAS HK MG4	2
17	Bolsos para colete MOLLE	20
18	Cinto Rapel Rápido feco COBRA	20
19	Bonnie Hat Multicam	20
20	Placa Balística Cerâmica NIII	20
21	Colete de Selva ChestRing	20
22	Alicate Multifunção	20
23	Bolso Modular de Hidratação	20
24	Coldre Interno tipo Kydex	20
25	GPS de Pulso Tático	20
26	Coletor de Estojos para Fuzil	20
27	Poncho Multican RainShell	20
28	Rede de Garimpeiro com Mosqu.	20
29	Banco Dobrável	20
30	Relógio GPS	20
31    Receptor GPS de Mão 5</t>
  </si>
  <si>
    <t>Equipamentos Táticos Diversos Serviços de Operações Aéreas do Comando de Aviação da Polícia Federal.</t>
  </si>
  <si>
    <t>Este Comando sempre visa manter seus servidores equipados, porém, a dificuldade de aquisição dos últimos anos gerou grande déficit nos recursos físicos dos servidores da unidade, principalmente entre os operadores aerotáticos, que não possuem equipamentos suficientes para adotar como padrão durante as operações da PF, implicando na perda da identidade visual e identificação da equipe. Na maioria das vezes, em razão do reduzido número, os equipamentos são divididos por mais de um operador aerotático, como no caso dos cintos táticos de rapel, ou obriga que o próprio servidor adquira materiais para o trabalho, como no caso de coldre para canhotos e lanternas. 
Por se tratar de equipamento cuja compra é feita em separado das demandas de ordem geral da PF e em separado dos contratos de manutenção das aeronaves da CAOP, sempre encontra-se dificuldade na aquisição dos equipamentos utilizados pela tripulação das aeronaves.
O CAV por atuar em duas áreas de risco, a aviação e a área policial, não pode deixar de fornecer aos seus servidores os equipamentos de proteção individual (EPI) exigidos para as missões e para os treinamentos, que com o advento da RBAC 90, torna obrigatória o exercício das técnicas utilizadas pela unidade, respeitando a periodicidade imposta pelos manuais.
Por fim, para continuar a atuar, prestando o melhor apoio à todas as unidades da PF, é imperioso que o CAV obtenha os equipamentos utilizados pela tripulação e pelos policiais que operam em solo, pois, apesar de possuírem menor custo em comparação aos contratos aeronáuticos, sua ausência pode ocasionar danos colaterais indesejado nas operações. Toda unidade especializada deve manter equilibrado treinamento, equipamento e recursos humano, pois, por mais que se disponha de efetivo, se não possuir equipamento suficiente para equipa-lo, nunca poderá se contar com toda equipe.</t>
  </si>
  <si>
    <t>61 20249540</t>
  </si>
  <si>
    <t>Equipamentos de comunicação tática e comando e controle e seus acessórios tais como rádios, headset, monitores de comando e controle, etc.</t>
  </si>
  <si>
    <t>Equipamentos de Comunicação e Comando e Controle.</t>
  </si>
  <si>
    <t>A capacidade de comunicar-se é fundamental nas operações policiais de alto e altíssimo risco. Assim como a capacidade de gerenciar os recursos humanos e materiais envolvidos na Operação é primordial. Solução que integre comunicação, monitoramento e geolocalização para o COT e GPIs.</t>
  </si>
  <si>
    <t>61 20249196</t>
  </si>
  <si>
    <t>Serviço de Manutenção das embarcações do COT.</t>
  </si>
  <si>
    <t>As embarcações do COT são bem específicas para atender às suas necessidades. A manutenção deve deixar as embarcações operacionais e capazes de atender às demandas da Polícia Federal e cuidar e preservar o patrimônio do Órgão.</t>
  </si>
  <si>
    <t>Aquisição de equipamentos de visão noturna, capacetes de voo para pilotos, capacetes para operadores aerotáticos, headsets para os capacetes dos operadores, lanterna com luz infravermelho para capacetes, caixa de ajuste de foco para OVN, e designadores infravermelho através de Registro de Preço, para atender às necessidades do Comando de Aviação da Polícia Federal.</t>
  </si>
  <si>
    <t>Aquisição de equipamentos de visão noturna e adaptação de painel da frota de Helicópteros.</t>
  </si>
  <si>
    <t>Necessidade de elevar a capacidade operacional do Comando de Aviação Operacional, e permitir a operação em áreas de baixa luminosidade no período noturno conforme os regulamentos aeronáuticos brasileiros.
A crescente demanda por operações de intervenção policial com o uso de helicópteros no período noturno fez com que o Comando de Aviação verificasse a necessidade da implementação de um Sistema de Imagem de Visão Noturno (SIVN) que permitisse a realização de voos noturnos com helicópteros visando o combate a ilícitos nas mais diversas áreas fora de perímetro urbano e/ou não iluminados.
O regulamento aéreo brasileiro não permite a realização de voos visuais noturnos sem equipamentos especiais de visão noturna fora de áreas controladas ou além de 27 milhas náuticas do aeroporto de partida, o que inviabiliza muitas das operações para quais o Comando de Aviação é demandado.
A consciência situacional da tripulação aumenta consideravelmente com a utilização de sistema de visão noturno, aumentando assim segurança operacional e reduzindo riscos de colisões contra terrenos ou obstáculos em voo.
A aquisição do Sistema de Imagem de Visão Noturna está previsto no Planejamento Estratégico do CAV e aprovado pelo Direto Geral e vai ao encontro das ações estratégicas 9.4 da Polícia Federal buscando aumentar a disponibilidade de ações que o CAV pode apoiar na redução da criminalidade.
A aquisição dos equipamentos objeto deste Termo de Referência permitirá uma atuação mais precisa, eficaz e segura dos policiais lotados nesta Coordenação, mantendo o Comando Aviação Operacional devidamente equipado, e em condições de atender às demandas de apoio às unidades centrais e descentralizadas da Polícia Federal, inclusive no período noturno. A aquisição deste equipamento preservará a integridade física dos policiais, de todos os envolvidos e da população, gerando economia ao Estado, mais segurança e eficiência para o policial e sociedade.
O SIVN, além dos binóculos de visão noturna (OVN), é composto por capacetes para pilotos e operadores com suportes para OVNs, fones para o capacete dos operadores adequados a fonia da aeronave, aparelho de pontaria específica para o armamento que sejam compatíveis com os OVNs e iluminação específica da aeronave para esse fim. Dessa forma a presente contratação visa a compra de todos os itens do SIVM, sem os quais não é possível realizar missões em condições de baixa luminosidade.
Os capacetes atuais do Comando de Aviação Operacional não atendem as necessidades do sistema de visão noturna e já se tornaram obsoletos para o fim de Equipamento de Proteção Individual à que se destinam, além de não serem preparados para receber o sistema de visão noturna (binóculos e acessórios);
Da mesma forma que os capacetes para pilotos precisam atender as necessidades operacionais do sistema de visão noturna, os capacetes dos operadores aerotáticos também devem ser compatíveis com o novo sistema.
Além disso os armamentos devem possuir aparelhos de pontaria que permitam disparos em condições de baixa luminosidade em conjunto com os OVNs, bem como os painéis dos helicópteros devem ter uma iluminação específica para permitir voo com OVN e sua pintura externa deve ter a propriedade de diminuir sua visualização e identificação a olho nu por quem está em solo, buscando não tornar-se um alvo visível.</t>
  </si>
  <si>
    <t>MATERIAL DE CONSUMO, EQUIPAMENTOS TÉCNICOS ESPECÍFICOS E EQUIPAMENTOS MULTIESPECTRAIS PARA DETECAÇÃO E CAPTURA DE IMPRESSÕES PAPILARES LATENTES</t>
  </si>
  <si>
    <t>MATERIAL DE CONSUMO E EQUIPAMENTOS MULTIESPECTRAIS</t>
  </si>
  <si>
    <t>TAL CONTRATAÇÃO JUSTIFICA-SE PELO FATO DO INSTITUTO NACIONAL DE IDENTIFICAÇÃO SER O ÓRGÃO CENTRAL, RESPONSÁVEL TÉCNICO, EM DISCIPLINAR, NORMATIZAR, APRIMORAR E REALIZAR PESQUISAS N A ÁREA DA IDENTIFICAÇÃO HUMANA CIVIL E CRIMINAL.</t>
  </si>
  <si>
    <t>Priscilla de Jesus Roscia</t>
  </si>
  <si>
    <t>61-20249288</t>
  </si>
  <si>
    <t>priscilla.pjr@pf.gov.br</t>
  </si>
  <si>
    <t>Dispositivo eletrônico para auxilia  no planejamento e navegação, bem como a  comunicação  de pilotos e tripulantes das aeronaves</t>
  </si>
  <si>
    <t>dispositivos eletrônicos</t>
  </si>
  <si>
    <t>Necessidade de comunicação entre os dispositivos e os equipamentos de navegação das aeronaves, além de troca de informação entre os pilotos e tripulantes de forma a aumentar a segurança</t>
  </si>
  <si>
    <t>2024-9549</t>
  </si>
  <si>
    <t>overhaul dos motores das 2 aeronaves caravans, que consiste numa revisão detalhada nos componentes integrantes dos motores, realizada pelo fabricante, com a finalidade de prolongar vida útil, sendo substituídas peças pré-determinadas que se desgastem após um longo período de operação</t>
  </si>
  <si>
    <t>overhaul dos aviões caravans</t>
  </si>
  <si>
    <t>Conforme manual do fabricante e prática do mercado após quantidade de hora específicadas pelo fabricante as aeronaves devem passar por uma revisão pormenorizada do motor a ser realizada pelo fabricante, propiciando a troca de componentes desgastados e/ou reparo, de forma a garantir a segurança e vida  útil do motor.</t>
  </si>
  <si>
    <t>Ampliação/reforma do Hangar da aviação da Polícia Federal</t>
  </si>
  <si>
    <t>ampliação/reforma do hangar</t>
  </si>
  <si>
    <t>Devido à aquisições de novas aeronaves necessita-se da ampliação do Hangar da Polícia Federal para proteger sua frota de aeronaves além de reformas da estrutura já existente de forma a manter o ambiente salubre e seguro para servidores e usuários.</t>
  </si>
  <si>
    <t>Sistema de CFTV para monitoramento e vigilância de toda a área da CAOP</t>
  </si>
  <si>
    <t>Câmeras de vigilância</t>
  </si>
  <si>
    <t>Aquisição e instalação de circuito fechado de TV para monitoramento de toda unidade da CAOP, tendo em vista a defesa do patrimônio monitoramento das áreas de segurança</t>
  </si>
  <si>
    <t>Trator reboque aeronave e empilhadeira</t>
  </si>
  <si>
    <t>trator/empilhadeira</t>
  </si>
  <si>
    <t xml:space="preserve">aquisição de 1 (um) trator reboque para aeronave para hangaragem e auxilio nas pistas utilizadas pela aviação juntamento com1 (uma) empilhadeira para utilização em cargas específicas </t>
  </si>
  <si>
    <t>Contratação de empresa especializada no ramo aeronáutico para prestação do serviço de curso para piloto comercial de heicóptero para formação de novos pilotos de asa rotativa da Polícia Federal.</t>
  </si>
  <si>
    <t>Curso de PCH</t>
  </si>
  <si>
    <t>Contratação de empresa especializada no ramo aeronáutico para prestação do serviço de curso para treinamento inicial teórico e prático de emergênciaem mock-up de aeronaves modelo ERJ-175 (EMB-175) ou semelhante</t>
  </si>
  <si>
    <t>Curso inicial Mock-up ERJ-175</t>
  </si>
  <si>
    <t>A Polícia Federal, por meio do Comando de Aviação (CAV/DIREX/PF), opera 06 (seis) aeronaves de asa fixa (dois EMBRAER ERJ-145, dois EMBRAER ERJ-175,  um King Air 350i e três Grand Caravan C-208B), e 06 (seis) aeronaves de asa rotativa (três AS350B, dois AS355N e um AW-139).
A CAV/DIREX/PF conta hoje com 11 (onze) pilotos de asa rotativa, 24 (vinte e quatro) pilotos de asa fixa, 12 (doze) operadores aerotáticos e (04) tripulantes operacionais.
o treinamento de formação de novos pilotos e os treinamentos recorrentes visam à minimização do erro humano como fator contribuinte para acidentes e incidentes aeronáuticos, sendo ministrado, a princípio, apenas à tripulação técnica, como parte integrante do Treinamento de Operações de Vôo.
Dentro do conjunto de aeronaves da CAV/DIREX, há as denominadas aeronaves CLASSE, que podem ser MNTE (monomotores) ou MLTE (multimotores). CLASSE são grupo de aeronaves de operação simples e semelhantes, não sendo necessário curso específico para elas. Há também, no acervo da CAV, as aeronaves denominadas TIPO, que são aeronaves que requerem um treinamento avançado e focado apenas na sua operação.
É condição necessária para a operação das aeronaves classificadas como TIPO (caso dos EMBRAER ERJ-145, EMBRAER ERJ-175, do King Air 350i e do AW-139) a certificação obtida por meio de treinamentos inicial e recorrente ministrados por instituições acreditadas junto à Agência Nacional de Aviação Civil (ANAC).
Os treinamentos iniciais habilitam o servidor a operar as referidas aeronaves, enquanto os treinamentos recorrentes são necessários para a revalidação anual da Certificação de Habilitação Técnica do piloto (CHT), sendo portanto essenciais para a operação das aeronaves citadas.</t>
  </si>
  <si>
    <t>6 Treinamentos recorrente em simulador de voo homologado para operação da aeronave ERJ-175 (EMB-175).</t>
  </si>
  <si>
    <t>Treinamento recorrente em simulador de voo homologado para operação da aeronave ERJ-175 (EMB-175).</t>
  </si>
  <si>
    <t>A Polícia Federal, por meio do Comando de Aviação (CAV/DIREX/PF), opera 06 (seis) aeronaves de asa fixa (dois EMBRAER ERJ-145, (dois EMBRAER ERJ-175, um King Air 350i e três Grand Caravan C-208B), e 06 (seis) aeronaves de asa rotativa (três AS350B, dois AS355N e um AW-139).
A CAV/DIREX/PF conta hoje com 11 (onze) pilotos de asa rotativa, 24 (vinte e quatro) pilotos de asa fixa, 12 (doze) operadores aerotáticos e (04) tripulantes operacionais.
Pesquisas com base em investigações das causas de acidentes e incidentes aeronáuticos, ocorridos com aeronaves de empresas aéreas comerciais, mostraram aspectos que tiveram o elemento humano como fator contribuinte. Tais constatações suscitaram o consenso entre as empresas aéreas, indústria aeronáutica e governo quanto à necessidade de incrementar Programas de Treinamento em Fatores Humanos, com o objetivo de melhorar a coordenação e o gerenciamento de toda a tripulação de vôo.
Desta forma, o treinamento de formação de novos pilotos e os treinamentos recorrentes visam à minimização do erro humano como fator contribuinte para acidentes e incidentes aeronáuticos, sendo ministrado, a princípio, apenas à tripulação técnica, como parte integrante do Treinamento de Operações de Vôo.
Dentro do conjunto de aeronaves da CAV/DIREX, há as denominadas aeronaves CLASSE, que podem ser MNTE (monomotores) ou MLTE (multimotores). CLASSE são grupo de aeronaves de operação simples e semelhantes, não sendo necessário curso específico para elas. Há também, no acervo da CAV, as aeronaves denominadas TIPO, que são aeronaves que requerem um treinamento avançado e focado apenas na sua operação.
É condição necessária para a operação das aeronaves classificadas como TIPO (caso dos EMBRAER ERJ-145, EMBRAER ERJ-175, do King Air 350i e do AW-139) a certificação obtida por meio de treinamentos inicial e recorrente ministrados por instituições acreditadas junto à Agência Nacional de Aviação Civil (ANAC).
Os treinamentos iniciais habilitam o servidor a operar as referidas aeronaves, enquanto os treinamentos recorrentes são necessários para a revalidação anual da Certificação de Habilitação Técnica do piloto (CHT), sendo portanto essenciais para a operação das aeronaves citadas.</t>
  </si>
  <si>
    <t>10 Treinamento de procedimento de emergência em helicóptero</t>
  </si>
  <si>
    <t>Curso Emergência Helicóptero</t>
  </si>
  <si>
    <t>Contratação de Escola/Centro de Treinamento de Aviação homologada pela Agência Nacional de Aviação Civil (ANAC),
com experiência comprovada em treinamento de procedimentos de emergência em helicóptero do tipo HB/AS 350 para 20 (vinte) pilotos
de aeronave de asa rotativa, da Coordenação de Aviação da Policia Federal.</t>
  </si>
  <si>
    <t>Contratação de 2 inspetores de manutenção (asa fixa e rotativa)</t>
  </si>
  <si>
    <t>2 inspetores de manutenção</t>
  </si>
  <si>
    <t>A manutenção aeronáutica das aeronaves do Comando de Aviação (CAV) é realizada por empresas terceirizadas, contratadas mediante processo licitatório. Uma vez contratadas, tais empresas executam tanto manutenções preventivas quanto corretivas, controlando assim as condições de aeronavegabilidade das aeronaves e a sua liberação para voo. Dessa forma, as empresas de manutenção aeronáutica trabalham mediante contrato fiscalizado por servidor do CAV, sendo que um boa fiscalização requer conhecimento e experiência por parte do servidor, de forma a aquilatar adequadamente tanto a qualidade do serviço realizado quanto a sua necessidade ante os preceitos contidos nos manuais de manutenção da aeronave. No entanto, inexiste servidor no CAV com conhecimento e experiência aprofundados na área de manutenção aeronáutica, produzindo a incômoda situação em que o fiscal é obrigado a confiar em grande medida na expertise e idoneidade da empresa contratada. Em função disso, o fiscal pode ser induzido a atestar manutenções que poderiam ser realizados em data posterior, aceitar substituição desnecessária de componentes e validar tempos de serviços maiores que os usuais para determinados tipos de intervenções de manutenção. Dessa forma, a contratação de inspetoria de manutenção é uma forma de subsidiar os processos de fiscalização realizados por servidor do CAV, tendendo a diminuir custos de manutenção, aumentar a disponibilidade de aeronaves, conferir maior fluidez nos serviços de manutenção e permitir revisão de parâmetros de manutenção.</t>
  </si>
  <si>
    <t>SERVIÇOS GERAIS (com MÃO DE OBRA EXCLUSIVA)</t>
  </si>
  <si>
    <t>Treinamento inicial em simulador de voo homologado para operação da aeronave AW-139.</t>
  </si>
  <si>
    <t>Treinamento Inicial aeronave AW-139.</t>
  </si>
  <si>
    <t>overhaul do motor de 3 aeronaves helicópteros, que consiste numa revisão detalhada nos componentes integrantes dos motores, realizada pelo fabricante, com a finalidade de prolongar vida útil, sendo substituídas peças pré-determinadas que se desgastem após um longo período de operação</t>
  </si>
  <si>
    <t>overhaul de 3 helicópteros.</t>
  </si>
  <si>
    <t>Aquisição de 2 simuladores de voo: 1 para avião e 1  para helicóptero.</t>
  </si>
  <si>
    <t>simulador de voo avião e helicóptero</t>
  </si>
  <si>
    <t>Tendo em vista a necessidade de prática de voos e o custo alto na utlização das aeronaves, a aquisição de simuladores propocionar economia e a prática de voo com segurança a todos os pilotos da aviação da Polícia Federal desenvolvendo habilidades necessárias ao desempenho da função.</t>
  </si>
  <si>
    <t>3 Treinamentos iniciais em simulador de voo homologado para operação da aeronave ERJ-175 (EMB-175).</t>
  </si>
  <si>
    <t>Treinamento inicial em simulador de voo homologado para operação da aeronave ERJ-175 (EMB-175).</t>
  </si>
  <si>
    <t>COT - Coletes salva vidas especial que possa ser utilizado juntamente com o equipamento tático.</t>
  </si>
  <si>
    <t>COT - Coletes salva vidas especial.</t>
  </si>
  <si>
    <t>Muitas vezes os operadores do COT precisam trabalhar embarcados em barcos ou aeronaves com risco de cair na áqua equipados e muito pesados. Esses coletes permitem flutuar mesmo com todo o peso dos equipamentos do operador.</t>
  </si>
  <si>
    <t>COT - Armamento menos letal de incapacitação neuromuscular, suas munições, acessórios e software.</t>
  </si>
  <si>
    <t>Armamento menos letal de incapacitação neuromuscular.</t>
  </si>
  <si>
    <t>O COT atua em operações de altissimo risco, mas que existe a chance do oponente não estar armado e resistir aos comandos da equipe. Dessa forma esse tipo de equipamento pode reduzir o risco de ferimentos nos envolvidos.</t>
  </si>
  <si>
    <t>COT - Toldo para cobrir estacionamento.</t>
  </si>
  <si>
    <t>Toldo para cobrir estacionamento.</t>
  </si>
  <si>
    <t>Muitas partes de viaturas especiais (embarcações e blindados) e as próprias viaturas  precisam ficar no estacionamento externo e a ação do tempo as estraga.</t>
  </si>
  <si>
    <t>COT - Veículo para rebocar embarcação.</t>
  </si>
  <si>
    <t>Veículo para rebocar embarcação.</t>
  </si>
  <si>
    <t>o COT tem quetransportar suas embarcações em diversas ocasiões. Por conta do porte e tamanho, são necessários veículos especiais.</t>
  </si>
  <si>
    <t>Manutenção da academia do COT</t>
  </si>
  <si>
    <t>Os operadores do COT tem uma alta demanda física e muitas lesões. É impressindível a preparação física planejada e monitorada.</t>
  </si>
  <si>
    <t>COT - Manutenção gerador elétrico e peças.</t>
  </si>
  <si>
    <t>Manutenção gerador elétrico e peças.</t>
  </si>
  <si>
    <t>Por diversas vezes o COT atua em áreas remotas que precisa levar infraestrutura mínima.</t>
  </si>
  <si>
    <t>COT - Manutenção de compressores de ar respirável e peças.</t>
  </si>
  <si>
    <t>Manutenção de compressores de ar respirável e peças.</t>
  </si>
  <si>
    <t>A atividade de mergulho requer o enchimento de cilendros de ar e os equipamentos devem ser manutenidos com frequência.</t>
  </si>
  <si>
    <t>COT - Drone para inteligência tática e acompanhamento de operações.</t>
  </si>
  <si>
    <t>Drone para inteligência tática e acompanhamento de operações.</t>
  </si>
  <si>
    <t>A utilização de tal tecnologia ajuda a reduzir os custos das operações e, principalmente, os riscos para os operadores e para a sociedade.</t>
  </si>
  <si>
    <t>COT - Equipamentos para abordagem de embarcações.</t>
  </si>
  <si>
    <t>Uma das atribuições do COT é a abarodagem de embarcações que foram tomadas ilicitamente. Esses equipamentos permitem esse tipo de abordagem e podem ser utilizados em outras atividades de abordagem a edificações.</t>
  </si>
  <si>
    <t xml:space="preserve">COT - Logistica de transporte pesado para embarcaçõess e veículos blindados por demanda incluindo carretas com motorista, munk com operador, etc.  </t>
  </si>
  <si>
    <t>Logística de transporte pesado.</t>
  </si>
  <si>
    <t>O COT atua em diversas regiões do país. Diversas vezes é necessário o deslocamento de veículos pesados para outras localidades. A PF está sem contrato que atenda à demanda do COT.</t>
  </si>
  <si>
    <t>COT - Equipamentos e materiais de consumo para APH Tático para montar e repor kits básicos, intermediários e avançcados, simuladores para treinamento etc</t>
  </si>
  <si>
    <t>Equipamentos de APH Tático</t>
  </si>
  <si>
    <t>O atendimento pre-hospitalar é crucial para que o policial, ou cidadão, tenha chance de chegar ao hospital com vida.</t>
  </si>
  <si>
    <t>COT - Placas para proteção balística contra fuzis de diversos calibres.</t>
  </si>
  <si>
    <t>Placa Balística</t>
  </si>
  <si>
    <t>O COT desempenha atividade de altíssimo risco e normalmente a força adiversa está bem armada com fuzis de diversos calibres.</t>
  </si>
  <si>
    <t>COT - Aeronave UTI para tranporte de operaoresdo COT gravemente feridos durante operações.</t>
  </si>
  <si>
    <t xml:space="preserve">Aeronave UTI para tranporte de feridos. </t>
  </si>
  <si>
    <t>O COT desempenha atividade de altíssimo risco. Existe o risco iminente de ferimentos graves onde o transporte adequado pode ser crucial para a sobrevivência do policial.</t>
  </si>
  <si>
    <t>COT - Aeronave para lançamento de paraquedistas em treinamentos regulares do COT.</t>
  </si>
  <si>
    <t>Aeronave para lançamento de paraquedistas.</t>
  </si>
  <si>
    <t>Aa tividade de risco requer treinamento constante. O ETP levantará se é mais vantajoso para a Administração contratar aeronaves ou utilizar as aeronaves próprias.</t>
  </si>
  <si>
    <t>COT - Equipamentos utilizados para os diversos tipos de abertura durante cumprimento de mandados de busca e prisão de alto risco.</t>
  </si>
  <si>
    <t>Equipamentos de Abertura</t>
  </si>
  <si>
    <t>O COT é responável pela execução de entradas em ambientes hostis para o cumprimento de mandados de busca e/ou prisão. Essas entradas devem ocorrer com segurança e velocidade necessárias a sua eficácia.</t>
  </si>
  <si>
    <t>COT - Munição e ferrolhos UTM.</t>
  </si>
  <si>
    <t>Munição e ferrolhos UTM.</t>
  </si>
  <si>
    <t xml:space="preserve">Equipamento utilizado nos treinamentos para simulação de combates extremamente importante no treinamento. </t>
  </si>
  <si>
    <t>COT - Manutenção de equipamentos de paraquedismo.</t>
  </si>
  <si>
    <t>Manutenção de equipamentos de paraquedismo.</t>
  </si>
  <si>
    <t>Atividade de risco que exige que os equipamentos estejam sempre manutenidos.</t>
  </si>
  <si>
    <t>COT - Equipamentos e materiais de consumo para paraquedismo e técnicas verticais tais como corda, cordeletes, altimétros e gps de pulso etc.</t>
  </si>
  <si>
    <t xml:space="preserve">Equipamentos e materiais de consumo para paraquedismo e técnicas verticais </t>
  </si>
  <si>
    <t xml:space="preserve">São atividades de risco que precisão de manutenção e equipamentos em dia. </t>
  </si>
  <si>
    <t>COT - Equipamentos para educação física tais com monitor cardíaco com gps,  Dinamômetro Dorsal, Nadadeira, Espaldar, BOZU etc</t>
  </si>
  <si>
    <t xml:space="preserve">Equipamentos para equcação física </t>
  </si>
  <si>
    <t>COT - Material de consumo para instruções e operações tais como, mas não limitado a esses, baterias, alvos, suporte para alvos, tinta, portas para abertura, uniformes, kit para novo operador etc.</t>
  </si>
  <si>
    <t>Material de Consumo diverso PARA Insrução e Operações.</t>
  </si>
  <si>
    <t xml:space="preserve">O COT ministra diversas instruções em diversas especialidades para seus operadores, para outras unidades da PF e para forças amigas. Também participa de diversos tipos de operações. </t>
  </si>
  <si>
    <t>COT - Dispositivo de abertura automática para paraquedas.</t>
  </si>
  <si>
    <t>DAA - Dispositivo de abertura automática para paraquedas.</t>
  </si>
  <si>
    <t>Os dispositivos estão vencidos e impossibilitam a utilização dos paraquedas do COT.</t>
  </si>
  <si>
    <t>Solução balística para o estande externo do COT.</t>
  </si>
  <si>
    <t>Estande externo do COT.</t>
  </si>
  <si>
    <t>O COT realiza diversos treinamentos no estande externo. Alem disso ministra instrução para diversas unidades da PF e força amigas e disponibiliza a utilização do estande para unidades da PF utilizarem.</t>
  </si>
  <si>
    <t>Solução  para o estande interno do COT composto por subsistema de para-balas, subsistema de alvos móveis automatizados, subsistema de alvos rotativos automatizados, subsistema de alvos portáteis, subsistema de defletores balísticos no teto com proteção antirricochete e acústica, e por subsistema de proteção balística nas paredes laterais com proteção antirricochete e acústica.</t>
  </si>
  <si>
    <t>Estande interno do COT.</t>
  </si>
  <si>
    <t>O COT realiza diversos treinamentos no estande interno, mas que são limitados por falta da infra estrutura necessária para execução de tiro real. A infra estrutura também será utilizada para  ministrra instrução para diversas unidades da PF e força amigas e disponibilizar a sua utilização para unidades da PF utilizarem.</t>
  </si>
  <si>
    <t>Sistemas de Arma para tiro de precisão ferrolhado e semiautomático e equipamentos para o setor de tiro de precisão do COT.</t>
  </si>
  <si>
    <t>Sistemas de Arma para tiro de precisão ferrolhado e semiautomático</t>
  </si>
  <si>
    <t>Armamento destinado a atividade já passou de sua vida útil, não está mais na garantia e saiu de linha.</t>
  </si>
  <si>
    <t xml:space="preserve">COT - LPC - Lancha de Patrulhamento Costeiro </t>
  </si>
  <si>
    <t>LPC - Lancha de Patrulhamento Costeiro</t>
  </si>
  <si>
    <t>Aquisição para atividade de Polícia Marítima</t>
  </si>
  <si>
    <t>SEOPI/MJ</t>
  </si>
  <si>
    <t xml:space="preserve">COT - LPI - Lancha de Patrulha e Interceptação </t>
  </si>
  <si>
    <t xml:space="preserve">LPI - LPI - Lancha de Patrulha e Interceptação </t>
  </si>
  <si>
    <t>COT - LFF - Lancha de Fiscalização Fluvial</t>
  </si>
  <si>
    <t>LFF - Lancha de Fiscalização Fluvial</t>
  </si>
  <si>
    <t>Treinamento Inicial, para servidores policiais, que compreende a Instrução Teórica e Simulação Prática de Voo, referente à aeronave CESSNA GRAND CARAVAN C208B, para a função de comandante</t>
  </si>
  <si>
    <t>Treinamento em simulador de voo para aeronave Cessna Grand Caravan C208B</t>
  </si>
  <si>
    <t>Treinamento em simulador de voo homologado para aeronave Cessna Grand Caravan C208B</t>
  </si>
  <si>
    <t>CARIMBOS DE CONTROLE MIGRATÓRIO</t>
  </si>
  <si>
    <t xml:space="preserve">MATERIAL DE CONSUMO </t>
  </si>
  <si>
    <t>SUPRIR A NECESSIDADE DE REPOSIÇÃO DE CARIMBOS INUTILIZADOS OU DANIFICADOS Valor unitário médio: R$ 255,96x1000 unidades; Valor total: R$ 255.996,66</t>
  </si>
  <si>
    <t>CAIO BORTONE RAMOS RIBEIRO</t>
  </si>
  <si>
    <t>(61) 2024-8360</t>
  </si>
  <si>
    <t>caio.cbrr@pf.gov.br</t>
  </si>
  <si>
    <t>Aquisição de normas técnicas.</t>
  </si>
  <si>
    <t>Aquisição de importantes normativos relacionados ao estudo das biometrias e suas diferentes aplicações.</t>
  </si>
  <si>
    <t>Faz-se necessária a aquisição de importantes normativos relacionados ao estudo das biometrias e suas diferentes aplicações</t>
  </si>
  <si>
    <t>Ramon Santos Fernandez</t>
  </si>
  <si>
    <t>61 20249300</t>
  </si>
  <si>
    <t>ramon.rsf@pf.gov.br</t>
  </si>
  <si>
    <t>Material de consumo e equipamentos para atividade de papiloscopia forense</t>
  </si>
  <si>
    <t>Materiais e equipamentos necessários para o desenvolvimento das atividades de identificação humana na Polícia Federal.
A CAV/DIREX/PF conta hoje com 11 (onze) pilotos de asa rotativa, 24 (vinte e quatro) pilotos de asa fixa, 12 (doze) operadores aerotáticos e (04) tripulantes operacionais.
o treinamento de formação de novos pilotos e os treinamentos recorrentes visam à minimização do erro humano como fator contribuinte para acidentes e incidentes aeronáuticos, sendo ministrado, a princípio, apenas à tripulação técnica, como parte integrante do Treinamento de Operações de Vôo.
Dentro do conjunto de aeronaves da CAV/DIREX, há as denominadas aeronaves CLASSE, que podem ser MNTE (monomotores) ou MLTE (multimotores). CLASSE são grupo de aeronaves de operação simples e semelhantes, não sendo necessário curso específico para elas. Há também, no acervo da CAV, as aeronaves denominadas TIPO, que são aeronaves que requerem um treinamento avançado e focado apenas na sua operação.
É condição necessária para a operação das aeronaves classificadas como TIPO (caso dos EMBRAER ERJ-145, do King Air 350i e do AW-139) a certificação obtida por meio de treinamentos inicial e recorrente ministrados por instituições acreditadas junto à Agência Nacional de Aviação Civil (ANAC).
Os treinamentos iniciais habilitam o servidor a operar as referidas aeronaves, enquanto os treinamentos recorrentes são necessários para a revalidação anual da Certificação de Habilitação Técnica do piloto (CHT), sendo portanto essenciais para a operação das aeronaves citadas.</t>
  </si>
  <si>
    <t>LUCIENE MARQUES DA SILVA</t>
  </si>
  <si>
    <t>marques.lms@pf.gov.br</t>
  </si>
  <si>
    <t>Serviço para destruição ou incineração de portas funcionais, cartões funcionais, crachás, fitas vhs, baterias de lítio e CDs.</t>
  </si>
  <si>
    <t>As trocas, exonerações, aposentadorias, demissões, dentre outros casos que exige a devolução do CIF, acaba por gerar um passivo de material a ser destruído, e sua destruição não pode ser apenas o descarte em lixo, por se tratar de dados biográficos e biométricos de servidores, bem como brasões da Polícia Federal. Também há a necessidade de descarte de outros materiais inutilizados, tais como baterias, fitas e CDs.
A CAV/DIREX/PF conta hoje com 11 (onze) pilotos de asa rotativa, 24 (vinte e quatro) pilotos de asa fixa, 12 (doze) operadores aerotáticos e (04) tripulantes operacionais.
Pesquisas com base em investigações das causas de acidentes e incidentes aeronáuticos, ocorridos com aeronaves de empresas aéreas comerciais, mostraram aspectos que tiveram o elemento humano como fator contribuinte. Tais constatações suscitaram o consenso entre as empresas aéreas, indústria aeronáutica e governo quanto à necessidade de incrementar Programas de Treinamento em Fatores Humanos, com o objetivo de melhorar a coordenação e o gerenciamento de toda a tripulação de vôo.
Desta forma, o treinamento de formação de novos pilotos e os treinamentos recorrentes visam à minimização do erro humano como fator contribuinte para acidentes e incidentes aeronáuticos, sendo ministrado, a princípio, apenas à tripulação técnica, como parte integrante do Treinamento de Operações de Vôo.
Dentro do conjunto de aeronaves da CAV/DIREX, há as denominadas aeronaves CLASSE, que podem ser MNTE (monomotores) ou MLTE (multimotores). CLASSE são grupo de aeronaves de operação simples e semelhantes, não sendo necessário curso específico para elas. Há também, no acervo da CAV, as aeronaves denominadas TIPO, que são aeronaves que requerem um treinamento avançado e focado apenas na sua operação.
É condição necessária para a operação das aeronaves classificadas como TIPO (caso dos EMBRAER ERJ-145, do King Air 350i e do AW-139) a certificação obtida por meio de treinamentos inicial e recorrente ministrados por instituições acreditadas junto à Agência Nacional de Aviação Civil (ANAC).
Os treinamentos iniciais habilitam o servidor a operar as referidas aeronaves, enquanto os treinamentos recorrentes são necessários para a revalidação anual da Certificação de Habilitação Técnica do piloto (CHT), sendo portanto essenciais para a operação das aeronaves citadas.</t>
  </si>
  <si>
    <t>FERNANDO FERREIRA REZENDE FREITAS</t>
  </si>
  <si>
    <t>FERNANDO.FFRF@PF.GOV.BR</t>
  </si>
  <si>
    <t>Aquisição de equipamentos multiespectrais para papiloscopia forense</t>
  </si>
  <si>
    <t xml:space="preserve">Aprimoramento técnico científico para auxílio aos processo investigativo. Contribui de forma direta na redução da criminalidade. </t>
  </si>
  <si>
    <t>Compor uma solução de monitoramento do Sistema Automatizado de Identificação Multibiométrica – ABIS Nacional.</t>
  </si>
  <si>
    <t>Atualmente, o sistema AFIS disponibiliza serviços de controle de emissão de passaportes, registros de estrangeiros, certidão de antecedentes, identificação criminal, além de ser utilizado em cooperações nacionais e internacionais, bem como em outros serviços que tenham como premissa a identificação e a individualização do cidadão.</t>
  </si>
  <si>
    <t>RICARDO NEVES SOARES</t>
  </si>
  <si>
    <t>RICARDO.RNS@PF.GOV.BR</t>
  </si>
  <si>
    <t>Fragmentadora de papel, cartão pvc e cds</t>
  </si>
  <si>
    <t>Existe uma demanda do setor para destruição dos itens do conjunto de identificação funcional quando devolvidos por desgastes, exoneração, demissão, aposentadoria, substituição, dentre outros. </t>
  </si>
  <si>
    <t>Diretoria de Administração e Logística Policial - DLOG</t>
  </si>
  <si>
    <t>Ração humana de emergência. Tipos: Operacional 24h, Emergência 12h e Adestramento 6h.</t>
  </si>
  <si>
    <t>Ração Operacional</t>
  </si>
  <si>
    <t>FILIPE MELO DE QUEIROZ</t>
  </si>
  <si>
    <t>81 996637426</t>
  </si>
  <si>
    <t>filipe.fmq@pf.gov.br</t>
  </si>
  <si>
    <t>Diretoria de Gestão de Pessoal - DGP</t>
  </si>
  <si>
    <t>BENS PERMANENTES</t>
  </si>
  <si>
    <t>MESAS, CADEIRAS.</t>
  </si>
  <si>
    <t>NECESSIDADE DO SETOR</t>
  </si>
  <si>
    <t>DPLAC/COREC/DGP/PF</t>
  </si>
  <si>
    <t>61 2024-8021</t>
  </si>
  <si>
    <t>dplac.corec.dgp@pf.gov.br</t>
  </si>
  <si>
    <t>Construções de pequeno Porte</t>
  </si>
  <si>
    <t>Pequenas obras que não foram previstas</t>
  </si>
  <si>
    <t>0002 - Ampliações, Reformas e Modernizações de Pequeno Porte ou Imprevisíveis</t>
  </si>
  <si>
    <t>Aqui estão incluídas todas as reformas abaixo de R$ 650.000,00</t>
  </si>
  <si>
    <t>Construção de Galpão na DSG/COAD/DLOG/PF</t>
  </si>
  <si>
    <t>000V - Construção de Galpão na DSG/COAD/DLOG/PF</t>
  </si>
  <si>
    <t>Reforma do SECAN/DF</t>
  </si>
  <si>
    <t>Reforma centro de treinamento COT</t>
  </si>
  <si>
    <t>Reforma da DAT/DIP/PF - DF</t>
  </si>
  <si>
    <t>Execução da Praça dos Heróis - ANP - DF</t>
  </si>
  <si>
    <t>2023-03-06 00:00:00</t>
  </si>
  <si>
    <t>Construção do
INI/DIREX/PF - DF</t>
  </si>
  <si>
    <t>Construção do INI/DIREX/PF - DF</t>
  </si>
  <si>
    <t>A atual sede do INI/DIREX/PF esta ultrapassada e a idade da construção não permite mais reformas por isto se faz necessário a Construção de edificação com área em torno de 3.000 m2, dotada de moderna tecnologia, sistemas de controle e segurança orgânica, inclusive com aquisição de equipamentos e mobiliário necessários à operacionalização da unidade, além de suas atualizações decorrentes, visando propiciar uma estrutura adequada para atuação de excelência da polícia federal. O projeto será feito com base nas premissas de sustentabilidade, buscando maior eficiência e redução no custo de operação e manutenção da edificação.</t>
  </si>
  <si>
    <t>2023-03-27 00:00:00</t>
  </si>
  <si>
    <t>0000 - Construção do Instituto Nacional de Identificação - INI/DIREX/PF</t>
  </si>
  <si>
    <t>Solução para controle e rastreamento de ativos para rastreamento de ativos através de TAGs RFID colocadas em equipamentos, com capacidade de gerar alarmes e bloqueios, devendo ler e interpretar informações de etiquetas do tipo RFID fixadas em equipamentos de interesse da Polícia Federal.</t>
  </si>
  <si>
    <t>Gestão de controle de ativos</t>
  </si>
  <si>
    <t>Possibilitar o rastreamento de objetos de alto valor, tais como notebooks, impressoras, monitores, em tempo real, possibilitando automatizar os processos de gestão de material, devendo atender a política definida pela Polícia Federal para gestão de ativos.</t>
  </si>
  <si>
    <t>UELLINGTON BONAPARTE ROQUES CORTES</t>
  </si>
  <si>
    <t>CORTES.UBRC@PF.GOV.BR</t>
  </si>
  <si>
    <t>Contratação de empresa especializada para prestação de serviços organização de arquivos.</t>
  </si>
  <si>
    <t>Atender as necessidades das unidades centrais da PF.</t>
  </si>
  <si>
    <t>LUIS ROBERTO MACHADO BARBOZA</t>
  </si>
  <si>
    <t>61 20248100</t>
  </si>
  <si>
    <t>LUIS.LRMB@PF.GOV.BR</t>
  </si>
  <si>
    <t>Aquisição de materiais de consumo em geral (artigos para escritório, café, suprimentos de informatica, etc)</t>
  </si>
  <si>
    <t>Aquisição de materiais de consumo em geral</t>
  </si>
  <si>
    <t>uellington bonaparte roques cortes</t>
  </si>
  <si>
    <t>61 20247941</t>
  </si>
  <si>
    <t>cortes.ubrc@pf.gov.br</t>
  </si>
  <si>
    <t>Aquisição de material permanente do tipo mobiliário e eletrodomésticos.</t>
  </si>
  <si>
    <t>Para atender demandas da nova sede e unidades centrais da PR e serviço de proteção a pessoas.</t>
  </si>
  <si>
    <t>+556120247941</t>
  </si>
  <si>
    <t>Contratação de empresa especializada na prestação dos serviços de Assistente Administrativo e Recepção.</t>
  </si>
  <si>
    <t>Serviços Assistente Administratrivo e Recepção</t>
  </si>
  <si>
    <t>Dar o devido suporte ao desenvolvimento das atividades de responsabilidade dos órgãos centrais da PF em Brasília/DF.</t>
  </si>
  <si>
    <t>Contratação de empresa especializada em serviços de manutenção preventiva e corretiva em equipamento de condicionamento físico das academias do Edifício Sede, COT/DIREX/PF e ANP.</t>
  </si>
  <si>
    <t>Manuteção de equipamentos de academia</t>
  </si>
  <si>
    <t>Garantir a segurança dos usuários e a longevidade dos equipamentos.</t>
  </si>
  <si>
    <t>DEBORAH RODRIGUES AFONSECA</t>
  </si>
  <si>
    <t>deborah.dra@pf.gov.br</t>
  </si>
  <si>
    <t>Cursos</t>
  </si>
  <si>
    <t>Contratação de cursos para capacitação de servidores</t>
  </si>
  <si>
    <t>Capacitar os servidores de diversas área da PF</t>
  </si>
  <si>
    <t>PETRA FUNKE</t>
  </si>
  <si>
    <t>petra.pfs@pf.gov.br</t>
  </si>
  <si>
    <t>Aquisição de equipamentos de informática (impressoras, notebooks, microcomputador, roteador, etc)</t>
  </si>
  <si>
    <t>Aquisição de equipamentos de informática</t>
  </si>
  <si>
    <t>Ração operacional 24h</t>
  </si>
  <si>
    <t>Alimentação de emergência</t>
  </si>
  <si>
    <t>2023-06-13 00:00:00</t>
  </si>
  <si>
    <t>Thales Tito de Andrade</t>
  </si>
  <si>
    <t>21 988993646</t>
  </si>
  <si>
    <t>thales.tta@pg.gov.br</t>
  </si>
  <si>
    <t>Viatura Técnica Tipo Van</t>
  </si>
  <si>
    <t>Viatura técnica</t>
  </si>
  <si>
    <t>Viatura técnica necessária para apoio operacional às operações em locais sem comunicação convencional por ausência de cobertura de rede telefônica, onde a solução satelital de comunicação estaria embarcada no veículo para que as esquipes afastadas possam manter contato com o comando e controle das operações.</t>
  </si>
  <si>
    <t>2023-07-20 00:00:00</t>
  </si>
  <si>
    <t>thales.tta@pf.gov.br</t>
  </si>
  <si>
    <t>Cinta Fita para Reboque 10 ton x 6 mts 4x4 Off Road</t>
  </si>
  <si>
    <t>Cinta fita</t>
  </si>
  <si>
    <t>Cinta fita necessária para apoiar missões onde haja necessidade de transitar em vias de terra off-road, onde há possibilidade de atolamento de viaturas tipo caminhonete 4x4.</t>
  </si>
  <si>
    <t>2023-07-18 00:00:00</t>
  </si>
  <si>
    <t>Comunicador satelital por mensagens de texto, tipo Garmin Inreach Mini</t>
  </si>
  <si>
    <t>2023-06-28 00:00:00</t>
  </si>
  <si>
    <t>Aquisição de recursos tecnológicos capazes de se conectarem ao serviço de videoconferência Microsoft Teams, permitindo a captação de imagens e áudio da sala de reuniões.</t>
  </si>
  <si>
    <t>captação de áudio e vídeo, de visualização e comunicação</t>
  </si>
  <si>
    <t>A DASO/CGMADH carece de ambiente com infraestrutura capaz de captação de áudio e vídeo, de visualização e comunicação que permita a integração com serviços de videoconferências, especialmente à disponível no departamento (Microsoft Teams). Desta forma, o objetivo deste projeto é prover uma sala de conferência para realizações de reuniões e eventos simultâneos dentro e fora da sede da DASO/CGMADH.</t>
  </si>
  <si>
    <t>2023-05-10 00:00:00</t>
  </si>
  <si>
    <t>thales.tta@hotmail.com</t>
  </si>
  <si>
    <t>Rádio Transceptor VHF Aeronáutico, tipo portátil, frequência de utilização  TX - 118.000 a 136.975 MHz; RX - 108.000 A 136.975; MHz. Modelo de referência: ICOM  IC-A16</t>
  </si>
  <si>
    <t>Rádio Transceptor VHF Aeronáutico, tipo portátil</t>
  </si>
  <si>
    <t>Atender as necessidades da DASO/CGMADH e as demais unidades policiais quando empregadas em operações com aeronaves, sendo imprescindíveis para troca de informações em tempo real, ajudando os pilotos das aeronaves a obterem instruções ou a comunicarem eventos que possam ocorrer com suas aeronaves e também coordenando as ações juntamente com as equipes em solo.</t>
  </si>
  <si>
    <t>2023-06-20 00:00:00</t>
  </si>
  <si>
    <t>Rádio Transceptor Portátil. Modelo de referência: Motorola DEP 450 Digital</t>
  </si>
  <si>
    <t>Rádio Transceptor Portátil</t>
  </si>
  <si>
    <t>Rádio portátil HT necessário para comunicação entre equipes durante deslocamento de viaturas, para comunicação entre equipes em ambientes solo no decorrer de operações com a participação da DASO/CGMADH. São equipamentos de fácil configuração e manuseio, propício para operações envolvendo equipes das diversas agências envolvidas nas últimas operações.</t>
  </si>
  <si>
    <t>2023-03-24 00:00:00</t>
  </si>
  <si>
    <t>Sinalizador Fumígeno Flutuante</t>
  </si>
  <si>
    <t>Sinalizador amplamente usado para sinalizar situações de abandono e naufrágio de forma diurna para curta e médias distâncias, seu rastro deixado por esse pirotécnico é inconfundível, deixando uma fumaça densa de cor à sua volta, sendo facilmente visível por aeronaves e embarcações facilitando e aumentando as chances de resgate, podendo ser usado em mar aberto, navegação interior ou lagos.</t>
  </si>
  <si>
    <t>2023-05-24 00:00:00</t>
  </si>
  <si>
    <t>Facho Manual Luz Vermela</t>
  </si>
  <si>
    <t>Sinalizador de emergência em operações de socorro e salvamento para curtas ou longas distâncias. Material de uso obrigatório em embarcações da Marinha Mercante, Marinha de Guerra e barcos de esportes e recreio, tendo sua aplicação especial em operações militares, balizamentos e deslocamentos de tropas.</t>
  </si>
  <si>
    <t>2023-03-16 00:00:00</t>
  </si>
  <si>
    <t>Ponto de acesso Wi-Fi (Access Point). Modelo de referência: Ubiqiti Unifi UAP-AC-LITE</t>
  </si>
  <si>
    <t>Solução profissional para ampliação de cobertura de rede de internet sem fio, possibilitando uma melhor experiência de navegação, criação de diferentes redes para cada tipo de uso e gerenciamento centralizado. Além disso, possibilita um maior número de conexões simultâneas, um problema recorrente nas operações realizadas por esta divisão.</t>
  </si>
  <si>
    <t>Extensão elétrica 30 metros 3x2,5mm²</t>
  </si>
  <si>
    <t>Extensão elétrica necessária para ligação de equipamentos de comando e controle durante operações policiais e suporte nos locais de alojamento de tropa.</t>
  </si>
  <si>
    <t>Televisão 32"</t>
  </si>
  <si>
    <t>Televisão necessária para melhorar as instalações do centro de comando e controle local durante operações policiais.</t>
  </si>
  <si>
    <t>2023-07-19 00:00:00</t>
  </si>
  <si>
    <t>Suporte articulado de parede para TV 50-55"</t>
  </si>
  <si>
    <t>Suporte necessário para fixação de televisores na sala de reuniões da CGMADH.</t>
  </si>
  <si>
    <t>Locação, com garantia, de Estação VSAT transportável (mensal)</t>
  </si>
  <si>
    <t>Estação de internet via satélite necessária para a comunicação do centro de comando e controle no decorrer de operações policiais em ambiente rural isolado de centros urbanos.</t>
  </si>
  <si>
    <t>Impressora portátil, tipo Impressora portátil HP OfficeJet 200 (CZ993A)</t>
  </si>
  <si>
    <t>Trata-se de melhoramento para o comando e controle das operações. Serve para que sejam impressos avisos e outros controles sejam feitos, como o controle de viatura por fichas, controle de efetivo de cada equipe por relações impressas. Tudo isso pensando num cenário onde a comunicação entra o comando e as equipes não conta com auxílio de internet móvel, satelital ou cabeada, já que nem sempre os locais de reunião estão nas proximidades das cidades, onde há cobertura de rede.</t>
  </si>
  <si>
    <t>DRONE, tipo drone DJI mini 2</t>
  </si>
  <si>
    <t>O drone servirá para dar apoio nas localidades de crimes ambientais, onde o rastreamento de pontos de busca, maquinários, e outras áreas de crimes, como garimpo. A visualização por meio do equipamento atingirá lugares mais distantes e sem a necessidade de quilômetros de deslocamento a pé pelos policiais, o que aumenta as chances de sucesso nos rastreamentos e ainda aumenta a quantidade de áreas exploradas.</t>
  </si>
  <si>
    <t>2023-07-17 00:00:00</t>
  </si>
  <si>
    <t>Contratação de buffet embarcado para operações interagências</t>
  </si>
  <si>
    <t>Apoio de buffet necessário para operações interagências, pois os locais de atuação das equipes não permitem a aquisição de comida ou de alimentação pronta. Trata-se de situação sui generis onde os policiais estarão deslocados em locais distantes de cidades e de apoio logístico comercial normal.</t>
  </si>
  <si>
    <t>2023-02-07 00:00:00</t>
  </si>
  <si>
    <t>Decompiler para Android</t>
  </si>
  <si>
    <t>Software específico para fazer a decompilação de código objeto para sistemas Android</t>
  </si>
  <si>
    <t>O software é importante para a análise do comportamento de software malicioso criado para dispositivos Android</t>
  </si>
  <si>
    <t>LUIZ GERALDO SILVA BRAZ</t>
  </si>
  <si>
    <t>+5561999915599</t>
  </si>
  <si>
    <t>luiz.lgsb@pf.gov.br</t>
  </si>
  <si>
    <t>Bens e serviços materiais diversos para equipar a DICOR</t>
  </si>
  <si>
    <t>Materiais diversos necessários ao bom desenvolvimento dos trabalhos no âmbito da CGPRE/DICOR/PF.</t>
  </si>
  <si>
    <t>Necessidade de ferramental e serviços adequados bem como equipar as diversas unidades da CGPRE/DICOR/PF.</t>
  </si>
  <si>
    <t>FABIANA COSTA MARTINS</t>
  </si>
  <si>
    <t>45 988165010</t>
  </si>
  <si>
    <t>fabiana.fcm@pf.gov.br</t>
  </si>
  <si>
    <t>COMPUTADORES DE ALTA PERFORMANCE,</t>
  </si>
  <si>
    <t>COMPUTADORES DE ALTA PERFORMANCE</t>
  </si>
  <si>
    <t>10 COMPUTADORES DE ALTA PERFORMANCE, sendo: 03 para o grupo de análise
do SRTP; 03 para o projeto MITRA (em Boa Vista/RR e em Foz do Iguaçu/PR);
04 para a base ÍCARO (Governador Valadares/MG);</t>
  </si>
  <si>
    <t>2023-08-25 00:00:00</t>
  </si>
  <si>
    <t>EQUIPAMENTOS CELLEBRITE</t>
  </si>
  <si>
    <t>02 EQUIPAMENTOS CELLEBRITE (com a respectiva licença)</t>
  </si>
  <si>
    <t>2023-08-31 00:00:00</t>
  </si>
  <si>
    <t>MÁQUINAS FOTOGRÁFICAS</t>
  </si>
  <si>
    <t>- 04 MÁQUINAS FOTOGRÁFICAS PROFISSIONAIS
- 08 CÂMERA GO PRO HERO 8</t>
  </si>
  <si>
    <t>FONES DE OUVIDO</t>
  </si>
  <si>
    <t>06 FONES DE OUVIDO BOSE QUIETCOMFORT 35 II;
 08 FONES DE OUVIDO EDIFIER W828NB;</t>
  </si>
  <si>
    <t>HD EXTERNO PORTÁTIL</t>
  </si>
  <si>
    <t>- 10 HD EXTERNO PORTÁTIL 04 TB
- 04 HD EXTERNO PORTÁTIL 08 TB;</t>
  </si>
  <si>
    <t>2023-07-26 00:00:00</t>
  </si>
  <si>
    <t>GRAVADOR EXTERNO SLIM CD/DVD/BLUE-RAY</t>
  </si>
  <si>
    <t>02 GRAVADOR EXTERNO SLIM CD/DVD/BLUE-RAY;</t>
  </si>
  <si>
    <t>2.1 Compra de 50 Banners para divulgação (preço unitário R$ 50,00);
2.2 Compra de 50 suportes para Banner (preço unitário R$ 85,00);
2.3 Compra de 5 mil chaveiros personalizados (preço unitário R$ 5,80);
2.4 Compra de 22 Kits multimídias - Projetor, tela de projeção, caixa de som e microfone (preço unitário R$ 6.500,00);
2.5 Compra de 100 canecas personalizadas (preço unitário R$ 50,00);
2.6 Compra de 5 mil canetas personalizadas (preço unitário R$ 3,20).
2.7 Compra de 60 troféus personalizados (preço unitário R$ 120,00)
2.8 Compra de 150 medalhas personalizadas (preço unitário R$ 130,00) 
Estimativa de custo total: R$ 226.450,00</t>
  </si>
  <si>
    <t>Material para realização das atividades dos GPREC do Projeto #façasuaparte</t>
  </si>
  <si>
    <t>Na condição de Polícia Judiciária da União, a Polícia Federal vem, ao longo dos anos, encampando o protagonismo do enfrentamento à corrupção no país, sobretudo com a realização de inúmeras operações policiais dedicadas estancar a atuação de organizações criminosas voltadas a essa prática delitiva. Com efeito, paralelamente à sua importante atuação jurídico-processual, a Polícia Federal passou a exercer, no imaginário coletivo, uma poderosa influência enquanto força estatal técnica e operacionalmente capacitada ao enfrentamento da corrupção e suas mazelas, fazendo-se necessário e oportuno estender essa influência à seara da formação cidadã através da disseminação, em escolas e ambientes comunitários, de valores ético-morais baseados na honestidade e na integridade.
A abordagem do assunto dentro do ambiente escolar tem a capacidade de contribuir para a formação de cidadãos com a exata percepção dos enormes prejuízos causados pela corrupção, fortalecendo assim a consciência cívica de crianças e jovens através da difusão de valores coletivos reveladores das razões e das vantagens atuais e futuras de agir honestamente.
O Projeto “Construindo Valores – #façasuaparte”, um projeto institucional da Polícia Federal voltado à Prevenção Primária à Corrupção, possui abrangência nacional e representa um marco na história da instituição no tocante ao enfrentamento à corrupção.
O referido projeto, lançado no ano de 2020 e capitaneado pela CGRC/DICOR, tem como escopo a promoção de atividades socioeducativas e palestras que visam à formação de uma geração de cidadãos conscientes de sua responsabilidade no processo de combate à cultura de corrupção ainda vigente no país.
Como primeiro passo da implementação do projeto, por meio da Portaria nº 13.730-DG/PF, de 18 de setembro de 2020, documento SEI 16070229,  publicada no Boletim de Serviço nº 181, de 21 de setembro de 2020, p. 4/5, foram instituídos nacionalmente, em 18 de setembro de 2020, os Grupos de Prevenção Primária à Corrupção – GPREC, responsáveis pela futura execução das atividades do projeto nas unidades descentralizadas da PF. Para sua composição, tais unidades regionais indicaram servidores policiais e integrantes do Plano de Cargos da Polícia Federal – PEC/PF voluntários. Atualmente, o projeto conta com mais de 90 (oitenta) servidores de diversas unidades descentralizadas.
Com esta ramificação em diversas Superintendências Regionais e Delegacias da PF, os integrantes dos GPREC realizarão as atividades do Projeto #façasuaparte de acordo com as diretrizes do órgão central, em Brasília, atuando de forma padronizada em todo território nacional. O público-alvo inicial do projeto é composto por jovens do 5º ao 9º anos do Ensino Fundamental, além dos alunos matriculados no ensino médio, ressaltando que, futuramente, buscar-se-á a ampliação deste público para outras faixas etárias, visando alcançar o maior número possível de participantes.</t>
  </si>
  <si>
    <t>000N - Políticas de segurança pública para a sociedade e cidadania</t>
  </si>
  <si>
    <t>SOFTWARE CHAINALYSIS, PARA INVESTIGAÇÃO DE CRIPTOMOEDAS</t>
  </si>
  <si>
    <t xml:space="preserve">Ferramenta de análise para rastreamento de fluxo financeiro de criptomoedas. </t>
  </si>
  <si>
    <t>Disponibilizar um serviço a toda a PF que facilite a investigação de crimes cometidos com o uso de criptomoedas                                            USD 5000.000,00</t>
  </si>
  <si>
    <t>01.01.2023</t>
  </si>
  <si>
    <t>N110A147</t>
  </si>
  <si>
    <t>Aline Pedrini Cuzzuol</t>
  </si>
  <si>
    <t>aline.apc@pf.gov.br</t>
  </si>
  <si>
    <t>Superintendência Reg. Pol. Federal - RR</t>
  </si>
  <si>
    <t>200384 - SUPERINTENDÊNCIA REGIONAL DA POLÍCIA FEDERAL - RR</t>
  </si>
  <si>
    <t>Contratação de empresa especializada para prestação de serviços técnicos continuados na área de Tecnologia da Informação e Comunicação (TIC), sem dedicação de mão de obra exclusiva, com atendimento aos usuários de TIC, bem como suporte, sustentação e operação dos serviços e da infraestrutura de TIC pelo período de 12 (doze) meses.</t>
  </si>
  <si>
    <t>Prestação de serviços técnicos continuados na área de Tecnologia da Informação e Comunicação (TIC)</t>
  </si>
  <si>
    <t>O fato de que a Polícia Federal não dispõe de quadros técnicos especializados para execução das atividades inerentes a essa atribuição precípua, necessitando recorrer à execução indireta, mediante contrato, para execução dos serviços operacionais de TIC. Cabe informar que a execução indireta destes serviços está amparada na legislação específica, citando a autorização direta consubstanciada nos termos do Decreto nº 9.507 de 21 de setembro de 2018 e pela Portaria SGD/ME 6432 de 15 de junho de 2021.</t>
  </si>
  <si>
    <t>ANTONIO BARTOLOMEU NILFRAN MERCEDES DE AGUIAR</t>
  </si>
  <si>
    <t>95 36211599</t>
  </si>
  <si>
    <t>antonio.abnma@pf.gov.br</t>
  </si>
  <si>
    <t>Objeto da presente licitação é a contratação de postos para prestação do serviço de jardinagem com fornecimento de mão de obra, material de consumo, e insumos necessários e adequados nas dependências da Superintendência Regional do Departamento de Polícia Federal no Estado de Roraima em Boa Vista/RR, Delegacia de Polícia Federal em Pacaraima/RR e Posto Avançado no município de Bonfim/RR.</t>
  </si>
  <si>
    <t>Contratação para prestação do serviço de jardinagem com fornecimento de mão de obra e insumos.</t>
  </si>
  <si>
    <t>Contratação dos serviços acima justifica-se pela necessidade de manutenção das instalações da Superintendência Regional do Departamento de Polícia Federal em Boa Vista/Roraima, da Delegacia de Polícia Federal em Pacaraima/Roraima e do Posto Avançado em Bonfim/Roraima, que desta forma atende ao preceito da manutenção do Patrimônio Público e das condições básicas e de segurança na realização das atividades desenvolvidas por esta regional bem como a limpeza das áreas externas evitando o acúmulo de lixo e proliferação de pragas, objetivando propiciar um ambiente agradável a todos os servidores e visitantes.</t>
  </si>
  <si>
    <t>IVO LAMARK PEIXOTO RIBEIRO</t>
  </si>
  <si>
    <t>95 981192691</t>
  </si>
  <si>
    <t>ivo.ilpr@pf.gov.br</t>
  </si>
  <si>
    <t>Contratação de serviços de vigilância armada e uniformizada, a serem executados de forma contínua, nas dependências da Superintendência Regional da Polícia Federal no Estado de Roraima em Boa Vista/RR, na Delegacia de Polícia Federal em Pacaraima/RR e no Posto Avançado da Polícia Federal em Bonfim/RR.</t>
  </si>
  <si>
    <t>Serviços de vigilância armada e uniformizada</t>
  </si>
  <si>
    <t>A presente contratação busca suprir a lacuna deixada pela Lei n.º 9.632, de 07 de maio de 1998, que dispõe sobre a extinção de cargos no âmbito da Administração Pública Federal Direta, Autárquica e Fundacional, dentre eles o de Agente de Vigilância.
Também visa garantir a segurança e vigilância patrimonial de: servidores, prestadores de serviços, terceirizados, colaboradores, público em geral, acervo das instalações físicas, bens móveis e imóveis; considerando as necessidades prementes da instituição, a garantir a prestação de serviços da atividade policial judiciária e das atribuições típicas do órgão.
Tais serviços possuem caráter diuturno de natureza imprescindível, considerados auxiliares e necessários para subsidiar o pleno desempenho das atribuições típicas da atividade policial federal, que, se interrompidos, comprometerão a segurança e a continuidade satisfatória da missão constitucional da Polícia Federal;</t>
  </si>
  <si>
    <t>ROBERCIL PIMENTEL TRAJANO</t>
  </si>
  <si>
    <t>95 991134732</t>
  </si>
  <si>
    <t>robercil.rpt@pf.gov.br</t>
  </si>
  <si>
    <t>Contratação de empresa para prestação de serviços de forma contínua, de limpeza, conservação, higienização e asseio diário, com fornecimento de mão de obra, todos os materiais, equipamentos e ferramentas necessários, a serem executados na instalação da Superintendência Regional Polícia Federal em Roraima, Delegacia de Polícia Federal em Pacaraima/RR e Posto Avançado em Bonfim/RR.</t>
  </si>
  <si>
    <t>Prestação de serviços de limpeza, conservação, higienização e asseio diário, de forma contínua.</t>
  </si>
  <si>
    <t>A presente contratação visa dispor dos serviços de limpeza, conservação e higienização  a serem executados na instalação da Superintendência Regional Polícia Federal em Roraima, Delegacia de Polícia Federal em Pacaraima/RR e Posto Avançado em Bonfim/RR,  a fim de manter os ambientes de trabalho permanentemente limpos e saudáveis. Proporcionar ao público interno e externo condições mínimas de higiene e conforto, além da manutenção e conservação dos bens públicos, em caráter permanente.
Faz-se necessária para que não haja descontinuidade na prestação destes serviços uma vez que o contrato atualmente em vigor em breve completará seu prazo de vigência, não havendo interesse da Superintendência Regional de Polícia Federal em Roraima em renovar o atual contrato.</t>
  </si>
  <si>
    <t>IVO LAMARK PEIXOTO RIBEIRO</t>
  </si>
  <si>
    <t>Contratação de serviços de agenciamento de viagens para voos regulares internacionais e domésticos destinados à Superintendência Regional de Polícia Federal em Roraima.</t>
  </si>
  <si>
    <t>Passagens para viagens com voos regulares internacionais e domésticos.</t>
  </si>
  <si>
    <t>A COAD/DLOG, visando à execução das competências previstas no § 1º do art. 144 da Constituição Federal, principalmente as ligadas à polícia judiciária e às funções de polícia marítima, aeroportuária e de fronteiras, bem como representações da Polícia Federal no território nacional ou no exterior, capacitações, participação em congressos, conferências, reuniões técnicas e demais demandas, precisa providenciar transporte aéreo para os seus servidores.
A escolha pelo transporte aéreo justifica-se pelos ganhos relacionados ao tempo despendido, à segurança do passageiro e ao custo-benefício resultante desta modalidade de deslocamento.</t>
  </si>
  <si>
    <t>MATEUS DE SOUSA OLIVEIRA</t>
  </si>
  <si>
    <t>95 991386272</t>
  </si>
  <si>
    <t>mateus.mso@pf.gov.br</t>
  </si>
  <si>
    <t>Contratação de empresa especializada na prestação de serviços continuados de manutenção preventiva e corretiva em 02 (dois) elevadores no edifício sede da Superintendência Regional de Polícia Federal em Roraima, devendo a empresa contratada fornecer toda a mão de obra, ferramentas, equipamentos, materiais de consumo e materiais de reposição imediata, necessários à execução dos serviços.</t>
  </si>
  <si>
    <t>Manutenção preventiva e corretiva em elevadores.</t>
  </si>
  <si>
    <t>A execução dos serviços de manutenção preventiva e corretiva nos equipamentos é imprescindível para preservação e conservação das características de funcionamento e segurança dos elevadores visando garantir o transporte vertical do público que circula nas dependências do CONTRATANTE, bem como atender os critérios de acessibilidade.
A execução do serviço em tela atenderá as necessidades de forma indireta e contínua. Justifica-se a contratação, considerando que não existe no quadro de servidores do órgão, profissional com atribuições e competência para o desempenho desta atividade.
Manutenção adequada reverte-se economicidade e eficiência operacional, garantindo não só o perfeito funcionamento das instalações, como também durabilidade e conservação do patrimônio.</t>
  </si>
  <si>
    <t>ROBERCIL PIMENTEL TRAJANO</t>
  </si>
  <si>
    <t>Contratação de empresa especializada para prestação de serviços contínuos de manutenção preventiva, corretiva, instalação e retirada, de equipamentos de climatização e refrigeração, sem dedicação exclusiva de mão de obra, para atender as necessidades no âmbito da Superintendência Regional de Polícia Federal em Roraima em suas Unidades localizadas em Boa Vista, Pacaraima, Bonfim e Rorainópolis, com fornecimento de todos os insumos, materiais, ferramentas, equipamentos e peças, conforme condições, quantidades e exigências estabelecidas.</t>
  </si>
  <si>
    <t>Manutenção, instalação e retirada, de equipamentos de climatização e refrigeração.</t>
  </si>
  <si>
    <t>A presente contratação encontra-se justificada em tópico específico dos Estudos Preliminares e resumidamente o objeto deste prende-se a necessidade de manter em funcionamento os equipamentos de climatização e refrigeração pertencentes a Superintendência Regional de Polícia Federal em Roraima, localizados nas unidades de Polícia Federal em Boa Vista (SR/PF/RR, Base FICCO e Aeroporto), Pacaraima (DPF/PAC), Bonfim (Posto Avançado) e Rorainópolis (Base Jundiá).
A não contratação desses serviços, principalmente, nos equipamentos que funcionam ininterruptamente para manter a temperatura adequada das máquinas e salas de servidores de Tecnologia de Informação, pode prejudicar a regularidade e continuidade na prestação dos serviços das áreas de apoio e operação da Superintendência, pela falta de conservação dos aparelhos, além de causar riscos à saúde dos recursos humanos que compõem a estrutura da PF neste estado e de seu público externo.
Assim, tem-se que a contratação em comento atende aos preceitos de manutenção do Patrimônio Público, das condições básicas e de segurança na realização das atividades desenvolvidas por esta Regional, evitando a paralisação do serviço e propiciando um ambiente satisfatório a todos os servidores, terceirizados e público usuário dos serviços prestados no âmbito da SR/PF/RR, garantindo todas as condições de conforto ambiental, segurança, saúde e bem-estar, necessárias para o desenvolvimento das atividades no órgão. Nesse sentido, também é a previsão de serviços eventuais de instalação ou retirada de equipamentos de climatização.
No contexto, considerando a questão sanitária e a real e necessária manutenção dos citados aparelhos, a fim de se evitar a queima e garantir um regular funcionamento, permitindo a realização dos serviços de forma regular pelos servidores do órgão; e, ainda, observando o clima da região, clima tropical, o qual apresenta um clima úmido e quente durante todo o ano, torna-se passo imediato e fundamental para efetuar a mencionada contratação.
Desse modo, a manutenção dos equipamentos de climatização e refrigeração é uma necessidade continuada, sendo recomendada sua execução indireta, por ser viável do ponto de vista técnico e econômico. E, os serviços de instalação e retirada previstos são necessários para os casos de substituição de aparelhos, cujas manutenções que mostrem-se onerosas ou até mesmo inviáveis.</t>
  </si>
  <si>
    <t>manutenção, instalação e retirada, de equipamentos de climatização e refrigeração.</t>
  </si>
  <si>
    <t>Contratação de empresa especializada na execução de serviços de manutenção preditiva, preventiva e corretiva permanentes com fornecimento de peças de reposição, para 01 (um) Sistema de Grupo Gerador STEMAC A0700043912 – GMG PA 0700KVA SCA WEG 220V 60HZ, modelo DC1649A, automático, de potência 700kVA, com os periféricos QDM – quadro de distribuição do motor, QCE – quadro de comando da eletrobomba, PCM – painel de comando do motor composto de termômetro, voltímetro para verificar a tensão da bateria, RPM para medir a rotação do motor, manômetro para medir a pressão do óleo do motor, modelo de controle DSE 3110, PPG – painel de proteção do grupo composto de um Disjuntor motor SACE EMAX2 2000 A ABB, USCA – unidade de supervisão de corrente alternada composta por um modulo de controle DSE 7320 e 2 (dois) disjuntores tripolares fixos motorizados SACE EMAX2 2000 A ABB com a função de transferência automática da carga para REDE ou GERADOR, de propriedade do Departamento de Polícia Federal em Boa Vista-RR, sem dedicação de mão de obra exclusiva, com fornecimento de ferramentas, equipamentos, peças e materiais de consumo necessários, conforme quantidades e especificações definidas</t>
  </si>
  <si>
    <t>Manutenção com fornecimento de peças Gerador.</t>
  </si>
  <si>
    <t>É de natureza contínua e imprescindível dada a necessidade de manutenção do Grupo Gerador pertencente a Superintendência Regional do Departamento de Polícia Federal em Boa Vista/Roraima, haja vista as constantes quedas de energia em Boa Vista, causando apagões em todo o sistema elétrico. As manutenções preditiva, preventiva e corretiva atendem aos preceitos da manutenção do Patrimônio Público, das condições básicas e de segurança na realização das atividades desenvolvidas por esta regional, evitando paralisação do serviço, objetivando propiciar um ambiente agradável a todos os servidores e visitantes da CONTRATANTE.
Atualmente o equipamento apresenta problemas e necessita com urgência de manutenção, o que justifica a necessidade de se manter uma empresa devidamente qualificada para prestar serviços de manutenção preditiva, preventiva e corretiva, inclusive com a substituição de alguns componentes do grupo gerador.
A contratação dos serviços nas especificações constantes deste instrumento tem consonância com o planejamento estratégico desta Superintendência Regional, uma vez que consta em sua programação orçamentária e financeira anual.
A descontinuidade da execução desses serviços, pode prejudicar a regularidade e continuidade na prestação dos serviços das áreas de apoio e operação da Superintendência, pela falta de conservação, além de causar riscos à segurança dos servidores e dos visitantes.</t>
  </si>
  <si>
    <t>FREDD VALDIR DE LIMA</t>
  </si>
  <si>
    <t>95 36211500</t>
  </si>
  <si>
    <t>fredd.fvl@pf.gov.br</t>
  </si>
  <si>
    <t>Contratação de empresa para prestação de serviços de mão de obra terceirizada de apoio administrativo no âmbito da Superintendência Regional Polícia Federal em Roraima e da Delegacia de Polícia Federal em Pacaraima.</t>
  </si>
  <si>
    <t>Prestação de serviços de apoio administrativo.</t>
  </si>
  <si>
    <t>Considerando a necessidade da SR/PF/RR no desempenho das atividades administrativas, como também a adoção de medidas a proporcionar melhores condições de trabalhos aos servidores da presente unidade policial.
Considerando o histórico de contratação dos serviços de apoio administrativo da Superintendência de Polícia Federal em Roraima, sustentado nas informações apresentadas no processo 08485.005693/2021-76, onde traçou das definições e requisitos necessários à contratação.
Considerando que, para o fiel desempenho de sua missão constitucional, dentro dos padrões de excelência e prestação de serviços à população, deve a Polícia Federal, observados os critérios de conveniência e oportunidade dispor de recursos humanos e materiais em quantidade e qualidade suficientes para o desempenho do seu papel institucional.</t>
  </si>
  <si>
    <t>URDIANCIARIA BATISTA DAS NEVES</t>
  </si>
  <si>
    <t>batista.ubn@pf.gov.br</t>
  </si>
  <si>
    <t>Contratação de serviços médico veterinário e hospitalar para os cães farejadores do Canil Regional da Superintendência Regional de Polícia Federal em Roraima.</t>
  </si>
  <si>
    <t>Serviços médico veterinário e hospitalar para os cães.</t>
  </si>
  <si>
    <t>A Superintendência Regional de Policia Federal em Roraima não dispõe de servidores no plano de cargos da Instituição que possam suprir as necessidades destes serviços.
É contínuo o aumento da criminalidade vinculada ao tráfico de entorpecentes, o que eleva a carga de atividades das instituições responsáveis pela sua repressão. Os cães de detecção são ferramentas importantes nas ações de combate ao tráfico de drogas.</t>
  </si>
  <si>
    <t>RAFAEL BRUNO NOGUEIRA SOARES</t>
  </si>
  <si>
    <t>95 981186448</t>
  </si>
  <si>
    <t>rafael.rbns@pf.gov.br</t>
  </si>
  <si>
    <t>Contratação de empresa para prestação de SERVIÇOS DE CONTROLE DE PRAGAS e vetores urbanos por meio de DEDETIZAÇÃO (desratização e desinsetização) para atender as instalações da sede da Superintendência Regional de Polícia Federal em Roraima e da Base Macuxi da DRE em Boa Vista, da Delegacia de Polícia Federal em Pacaraima e do Posto Avançado em Bonfim, com fornecimento de todos os materiais necessários, o emprego de mão de obra, ferramentas e equipamentos necessários à execução do serviço.</t>
  </si>
  <si>
    <t>Serviços de dedetização.</t>
  </si>
  <si>
    <t>Justifica-se ante a necessidade de garantir a qualidade e bom estado da infraestrutura das respectivas áreas pertencentes ao patrimônio da SR/PF/RR, sem a presença indesejável de insetos, pragas e roedores capazes de transmitir diversas doenças e comprometer a saúde e qualidade de vida dos servidores, usuários e demais
colaboradores.
Visa, nesse sentido, a promoção de ambientes agradáveis, saudáveis e higiênicos para o desempenho das atividades essenciais operacionais e administrativas no âmbito da Superintendência Regional de Polícia Federal em Roraima.
Ademais, fornecer um ambiente limpo e protegido é muito importante para que se preserve o bem-estar e a saúde das pessoas que convivem no local. Muitas doenças se disseminam com maior facilidade em ambientes com pouca higienização, decorrentes de proliferação de pragas.
Com base na entomologia e na biologia, para cada tipo de praga nociva há um combate específico de acordo com o comportamento da espécie e grau de infestação, os quais requerem a concorrência de um serviço especializado.</t>
  </si>
  <si>
    <t>ROBERCIL PIMENTAL TRAJANO</t>
  </si>
  <si>
    <t>Contratação de postos de trabalho para prestação de serviços de apoio administrativo - Digitador, de forma indireta e contínua, com disponibilização de mão de obra em dedicação exclusiva, visando atender as necessidades nas dependências da Superintendência Regional da Polícia Federal no Estado de Roraima em Boa Vista/RR (SR/PF/RR), da Delegacia de Polícia Federal em Pacaraima/RR e nos  Postos de Triagem e Atendimento a Imigrantes nas respectivas localidades.</t>
  </si>
  <si>
    <t>Serviços apoio administrativo - Digitador.</t>
  </si>
  <si>
    <t>Tendo em vista o incremento do fluxo migratório no Estado de Roraima, motivado, notadamente, pela grave crise política e econômica que assola a Venezuela, país fronteiriço com esta unidade da federação, bem como pelo tráfego de imigrantes de outros países da América do Sul e Central que tem utilizado as fronteiras terrestres de Roraima para acesso ao território nacional e a outras nações do continente, a Polícia Federal passou a enfrentar uma saturação da execução de suas atividades constitucionais, com o exaurimento do seu efetivo na SR/PF/RR frente à demanda apresentada.
Buscando suprir e atender as conjecturas dessa nova realidade, com a manutenção de um padrão de excelência na prestação dos serviços públicos a cargo da Instituição e a preservação das outras atividades rotineiras de competência do órgão, a Polícia Federal passou a recrutar periodicamente servidores de outras superintendências regionais para complementação do efetivo, ensejando alto custo com o pagamento de diárias e passagens para este efetivo sazonal, notadamente pelo alto custo do deslocamento aéreo para o Estado de Roraima.
Não obstante, a contratação de serviços terceirizados de recepção apresenta-se, neste contexto, como alternativa menos onerosa para a Administração, visto que a presente contratação possibilitaria reduzir o número de servidores em missão, atualmente recrutados com base na MOC 09/2018-DG (previsão de 60 servidores), pois os contratados atuariam na recepção de imigrantes e na instrução de processos de refúgio e residência, sem margem decisória, em caráter auxiliar aos servidores efetivos, responsáveis pelo exercício do controle e regularização migratória.
Considerando a estrutura orgânica e interconectada da Polícia Federal, a iniciativa da contratação minimizaria sobremaneira os impactos às demais unidades da Polícia Federal, que ficam privadas de seus servidores em decorrência dos recrutamentos objeto da mencionada MOC e permitiria um melhor aproveitamento do efetivo da própria SR/PF/RR, garantindo o bom funcionamento e eficiência de setores diversos, que muitas vezes atuam como suporte direto ou indireto da própria atividade migratória.
As atividades cotidianas da Superintendência Regional da Polícia Federal em Roraima (SR/PF/RR), suas instalações e Unidades Descentralizadas são as de: atendimento ao público em geral nas inquirições, oitivas, depoimentos, acareações, serviço cartorário, intimações, recebimento e entrega de documentos e certidões, emissão de passaportes, registro nacional de estrangeiro, recebimento de armas da campanha nacional de desarmamento, registro e porte de armas, controle de produtos químicos, controle de atividade de segurança privada, cumprimento de Mandados Judiciais, apreensões, prisões, atividades administrativas, etc.</t>
  </si>
  <si>
    <t>ALINE SIQUEIRA DE ARAÚJO GAMA</t>
  </si>
  <si>
    <t>32 99907665</t>
  </si>
  <si>
    <t>aline.asag@pf.gov.br</t>
  </si>
  <si>
    <t>Contratação de serviços de transporte de mudança local (itens 1, 7 e 13), compreendendo a mudança de mobiliário em geral, eletrodomésticos, equipamentos eletroeletrônicos e equipamentos de informática e quaisquer outros bens de propriedade da Polícia Federal, nas modalidades transporte terrestre, porta a porta e prestação de serviço de transporte rodoviário terrestre, com abrangência nacional, intermunicipal ou interestadual, podendo ter como origem e destino quaisquer cidades dentro do território nacional, compreendendo mudança de bagagem e mobiliário, além de transporte de veículo tipo automóvel e motocicleta de servidores removidos, nas modalidades transporte terrestre, porta a porta, bem como transporte de bens em geral, incluindo transporte de veículo tipo automóvel e motocicleta, da Polícia Federal, de interesse da Coordenação Geral de Administração da Polícia Federal e dos Órgãos Participantes, incluindo transporte de veículo tipo automóvel, de acordo com as faixas de quilometragens.</t>
  </si>
  <si>
    <t>Transporte de mudança, mobiliário.</t>
  </si>
  <si>
    <t>Atualmente, a Unidade Gestora 200384 não dispõe de meios para transporte e quadro de pessoal especializado para o referido serviço, ensejando, para tanto, a contratação de uma empresa especializada.
A considerar que a contratação de serviços de transporte rodoviário visa atender as demandas de transporte de bens da Polícia Federal, bem como as demandas relativas ao transporte de bagagens e mobiliário dos servidores removidos para fora de seu domicílio em caráter permanente, para exercício de suas funções nas diversas unidades do Órgão em todo território nacional, de acordo com o interesse da Administração. 
A considerar que o serviço objeto deste certame decorre:
 a) Do direito dos servidores que, no interesse da Administração, forem removidos em caráter permanente de seu domicílio, conforme o disposto nos Arts. 53 a 57 da Lei 8.112/90 e do decreto Nº 4.004/2001, bem como da necessidade de realocação de bens móveis de propriedade da Polícia Federal entre suas diferentes unidades;
b) Das necessidades de transporte de bens da Polícia Federal entre as suas unidades nos 27 Estados da Federação;
A considerar que o objeto em tela visa atender as necessidades dos servidores movimentados para outra localidade que tem necessidade de acondicionar os seus pertences em sua nova lotação residência, ou ainda, atendendo às necessidades dos servidores movimentados dentro do território nacional, que necessitam retirar seus pertences de algum depósito da empresa ou de algum lugar na qual ele destinou dentro da quilometragem estabelecida no objeto.</t>
  </si>
  <si>
    <t>Contratação de empresa especializada no fornecimento de assinatura de pesquisa e comparação de preços praticados pela Administração Pública, denominado Banco de Preços, a fim de facilitar a pesquisa de mercado para realizar, cotação de preços para instrução de processos licitatórios, de processos de prorrogação contratual, de apostilamento e repactuações, dentre outros; para atender as necessidades da Superintendência Regional de Polícia Federal no Estado de Roraima em Boa Vista/RR.</t>
  </si>
  <si>
    <t>Banco de Preços.</t>
  </si>
  <si>
    <t>A aquisição do objeto acima reside no fato de que a maior parte dos processos do SELOG/SR/PF/RR ou mesmo dos que passam pelo SELOG, necessitam de cotação de preços em algum momento, e a ferramenta Banco de Preços auxilia na elaboração de Editais e formação de preços e valores estimados.
Nesse contexto, ressalta-se que a pesquisa por preços praticados pela Administração Pública é, na maioria das vezes, frágil e infrutífera, tendo em vista a dificuldade em se conseguir valores que traduzam fielmente a realidade da compra questionada à época dos fatos, seja na aquisição de bens e equipamentos ou mesmo na prestação de serviços.
Assim, não obstante a dificuldade de se encontrar as informações por meio do COMPRASNET, a pesquisa torna-se lenta e demorada, o que atrasa sobremaneira o trabalho do SELOG/SR/PF/RR quando se trata da formalização de preços de mercado (valores de referência) para novas contratações e renovações de contrato.
O objetivo do Banco de Preços é proporcionar atendimento especial às necessidades administrativas dos órgãos e entidades consultivos por meio de consultas ao banco de dados de vários produtos e seus respectivos preços e atas.
Trata-se de uma ferramenta oportuna para a solução de dúvidas e questões que requerem maior qualidade, eficiência ou urgência na elaboração de Editais e formação de preços e valores estimados. Dispondo de informações importantes relativas a valores de referência e atas de registro de preços que são atualizados diariamente.</t>
  </si>
  <si>
    <t>Registro de Preços com vistas à contratação de Serviço Telefônico Fixo Comutado – STFC (fixo-fixo e fixo-móvel) e de Serviço Móvel Pessoal - SMP (Móvel-Móvel, Móvel-Fixo e dados), nas modalidades Local, Longa Distância Nacional (LDN) e Longa Distância Internacional (LDI) a ser executado de forma contínua, conforme as especificações.</t>
  </si>
  <si>
    <t>Telefonia fixa.</t>
  </si>
  <si>
    <t>O Governo Federal, como toda grande organização, tem gastos volumosos com serviços de telefonia nos órgãos e entidades que o compõem.
Parte significativa desses dispêndios pode ser reduzida com processos de contratação mais eficientes e planejados previamente em conjunto por grupos de órgãos e entidades.
Além de melhorar a qualidade técnica dos artefatos de contratação, como Termos de Referência, um planejamento integrado de compra reduz a duplicidade de esforços entre os órgãos e otimiza o trabalho dos técnicos das áreas de licitações e contratos, ensejando ainda economia processual.
O grande benefício, entretanto, advém da utilização do poder de compra do governo. Na medida em que aproveita as oportunidades de economia de escala, a Administração Pública pode obter melhores preços junto ao mercado, reduzindo seus custos em benefício do atendimento às demandas sociais.</t>
  </si>
  <si>
    <t>JORGE CORREIA DE ASSUNÇÃO</t>
  </si>
  <si>
    <t>95 981136198</t>
  </si>
  <si>
    <t>jorge.jca@pf.gov.br</t>
  </si>
  <si>
    <t>Contratação de empresa especializada na prestação de serviços de administração e gerenciamento da Frota Automotiva, por meio de sistema informatizado, para fornecimento de combustíveis, óleos, filtros lubrificantes, serviços de lavagens e de borracharia, de manutenção preventiva e corretiva, com fornecimento de peças/materiais junto a rede credenciada, que atenda toda a frota automotiva do Departamento de Polícia Federal do estado de Roraima, das unidades desconcentradas e demais veículos a seu serviço, que atenda toda a frota automotiva do Departamento de Polícia Federal do estado de Roraima, das unidades desconcentradas e demais veículos a seu serviço.</t>
  </si>
  <si>
    <t>Manutenção de veículos e fornecimento de combustível.</t>
  </si>
  <si>
    <t>A gestão dos recursos públicos tem como base os modernos princípios de administração, pautando a aplicação de seus esforços na busca de melhores resultados com menores dispêndios, passando-se da gestão de recursos para a gestão de resultados.
A importância da temática de logística na PRF têm sido alvo de diversas ações da gestão, ao longo do tempo, no intuito de aperfeiçoá-la, de forma a melhorar o controle de movimentação, mobilização e desmobilização de equipamentos e garantir a destinação correta de materiais. Entretanto, ainda faltam melhorias em outras áreas relacionadas à gestão logística da PF.
É imperioso possuir uma frota apta e ativa, em condições de uso compatíveis com as normas de segurança, que são fundamentais à consecução das atividades da instituição, garantindo o pronto atendimento às ocorrências diuturnas, pois que os veículos oficiais constituem-se importante ferramenta de trabalho.
Para o cumprimento de missões institucional da Polícia Federal, o abastecimento e a manutenção veicular devem atingir patamares cada vez mais altos de qualidade e acessibilidade à principal ferramenta de trabalho: a viatura. É sabido que uma frota mais nova, amparada por planos de manutenção preventiva e corretiva adequados, pode ter seu tempo de inoperância reduzido e sua confiabilidade aumentada, gerando diminuição dos gastos com manutenção, através de um maior controle gerencial e global.
Desta forma, faz-se necessário aprimorarmos utilização de tecnologias e equipamentos capazes de auxiliar esse trabalho, uma vez que devemos sempre buscar meios que tragam eficiência e eficácia nas ações públicas, e esses perpassam por atitudes completamente relacionadas com a administração, uma vez que são administrativas as decisões de melhoria e aperfeiçoamento na gestão pública de cada órgão.
Nesse compasso, uma rede de estabelecimentos credenciados, capacitados a fornecer combustíveis e derivados, mão de obra especializada e peças/acessórios/materiais oportunos ao pronto restabelecimento de máquinas, equipamentos e dos veículos aos seus postos de trabalho, trará benefícios de forma a maximizar suas ações, considerando-se ainda que o Departamento de Polícia Federal não dispõe, em seus quadros, de servidores especializados em mecânica, tampouco de instalações, equipamentos e ferramental necessário para a abastecimento, manutenção e reparos de veículos/máquinas/equipamentos, que garantam sua obrigação de primar pela conservação do patrimônio público.
Importante ainda salientar que a contratação pretendida visa contemplar todos os materiais e serviços relacionados com a complexidade que envolve manter cada veículo disponível, já que desde a chave de ignição, o pneu, o estrobo, a sirene, o intermitente, a lataria, o serviço de guincho, de blindagem automotiva, até a identificação visual de cada veículo, seja com pintura convencional, seja por meio de adesivagem e/ou envelopamento, fazem parte do conjunto de fatores que contribuem para que o veículo esteja, não só em perfeito funcionamento, mas em correta caracterização e funcionabilidade.
Por essa razão a contratação em tela, não se restringe ainda unicamente à prestação de serviços de fornecimento de combustíveis e derivados ou de manutenção automotiva em geral. Trata-se da contratação de um serviço visando ao aumento da eficiência no tocante à abastecimento e manutenção de máquinas, equipamentos e dos veículos utilizados no cumprimento das atribuições.</t>
  </si>
  <si>
    <t>DANILO RAIMUNDO BATISTA NUNES</t>
  </si>
  <si>
    <t>danilo.drbn@pf.gov.br</t>
  </si>
  <si>
    <t>Contratação de postos para prestação do serviço de auxiliar de serviços gerais com fornecimento de mão de obra adequados, nas dependências da Superintendência Regional do Departamento de Polícia Federal no Estado de Roraima, da Delegacia de Polícia Federal em Pacaraima/RR e do Posta Avançado de Bonfim/RR.</t>
  </si>
  <si>
    <t>Auxiliar de serviços gerais.</t>
  </si>
  <si>
    <t>A contratação dos serviços acima justifica-se, uma vez que contribui para a melhoria das condições de trabalho dos servidores da Superintendência, tendo em vista que esta Unidade não possui em seu quadro de pessoal os cargos de auxiliar de serviços gerais, por não compreenderem atividades ligadas diretamente à atividade-fim desta Administração.
A contratação dos serviços de auxiliar de serviços gerais, de forma contínua, dentro dos parâmetros e rotinas estabelecidos, com fornecimento de mão de obra uniformizada, ainda, com observância às recomendações aceitas pela boa técnica, pelas normas e pelas legislações aplicáveis, tem por objetivo viabilizar o atendimento das necessidades dos serviços de auxiliar de serviços gerais, para público interno e externo desta Unidade.</t>
  </si>
  <si>
    <t>Contratação de postos para prestação dos serviços de copeiragem nas dependências da Superintendência Regional do Departamento de Polícia Federal no Estado de Roraima em Boa Vista/RR.</t>
  </si>
  <si>
    <t>Serviços de copeiragem.</t>
  </si>
  <si>
    <t>Tendo em vista a proximidade do término da vigência do contrato atual de prestação de serviços continuados de copeiragem, faz-se necessária a redefinição do efetivo de prestadores de serviços de copeiragem a ser utilizado e, consequentemente, a realização de novo processo
licitatório.
O serviço de copeiragem torna-se imprescindível, pois contribui para a melhoria das condições de trabalho dos servidores desta Superintendência, tendo em vista que esta Unidade não possui em seu quadro de pessoal os cargos descritos no presente Termo de Referência, por não compreenderem atividades ligadas diretamente à atividade-fim desta Administração.
A contratação dos serviços de copeiragem, de forma contínua, dentro dos parâmetros e rotinas estabelecidos, com fornecimento de mão de obra uniformizada, ainda, com observância às recomendações aceitas pela boa técnica, pelas normas e pelas legislações aplicáveis, tem por objetivo viabilizar o atendimento das necessidades de serviços de copa, distribuição de café e água, para público interno e externo desta Unidade.</t>
  </si>
  <si>
    <t>Contratação de empresa(s) especializada(s), em prestação de serviços de acesso à internet banda larga para atender as necessidades da Superintendência da Polícia Federal em Roraima (SR/PF/RR) e suas Descentralizadas conforme condições, quantidades e exigências.</t>
  </si>
  <si>
    <t>Serviços de acesso à internet banda larga.</t>
  </si>
  <si>
    <t>Contratação de link de dados para a SR/PF/RR e Descentralizadas, haja vista a necessidade de uma melhor conexão de dados para utilização dos sistemas PF e eventuais consultas na internet.
Atualmente a Delegacia de Pacaraima e o Posto Avançado de Bonfim contam com links satélites, porém com um tempo de resposta aos destinos com média de 750ms, chegando aos caóticos casos acima de 1500ms, impactando diretamente no acesso aos sistemas que dependem de conexão com a RedePF, além dos casos de suporte ou intervenção remota por parte da DTI/PF ou NTI/PF/SR/RR que se tornam quase impraticáveis.</t>
  </si>
  <si>
    <t>ANDERSON GUIMARÃES DA ROCHA</t>
  </si>
  <si>
    <t>anderson.agr@pf.gov.br</t>
  </si>
  <si>
    <t>Contratação de pessoa jurídica especializada na prestação de serviços continuados de manutenção predial, preventiva e corretiva, com dedicação de mão de obra exclusiva, compreendendo todos os materiais de consumo e insumos necessários e adequados à execução dos serviços em todas as instalações de interesse ou responsabilidade da Superintendência Regional da Polícia Federal em Roraima – SR/PF/RR, da Delegacia de Polícia Federal da cidade de Pacaraima/RR, Posto Avançado no município de Bonfim/RR e Posto Avançado da Vila Jundiá (município de Rorainópolis), além de outros locais que venham a existir.
Manutenção preventiva, corretiva e preditiva nos sistemas, redes e instalações hidrossanitárias, gás liquefeito de petróleo (GLP), elétricas, lógicas e telefônicas, bombas de água e esgoto, existentes ou que venham a ser instalados;
Manutenção preventiva, corretiva e preditiva nos sistemas de prevenção e combate a incêndio que inclui o sistema de proteção contra descargas atmosféricas, o sistema de rede de hidrantes e extintores portáteis, o sistema eletrônico de detecção de fumaça e alarme contra incêndios, o sistema de iluminação de emergência e o sistema de sinalização de segurança e emergência, existentes ou que venham a ser instalados;
Manutenção preventiva, corretiva e preditiva em obras civis, serralheria, soldagem, esquadrias, vidraçarias, gesso, marcenaria, persianas, pintura, alvenaria e divisória, existentes ou que venham a existir;
Limpeza e higienização, em conformidade com as legislações pertinentes e as normas técnicas, dos reservatórios inferiores e superiores de água potável e dos reservatórios de esgoto, existentes ou que venham a ser instalados.</t>
  </si>
  <si>
    <t>Manutenção Predial</t>
  </si>
  <si>
    <t>O serviço objeto é de natureza contínua e imprescindível, dada a necessidade de manutenção dos imóveis pertencentes a Superintendência Regional de Polícia Federal em Boa Vista/Roraima, bem como da sala da Polícia Federal no Aeroporto Atlas Cantanhede, da Base FICCO da Delegacia de Polícia Federal em Pacaraima/Roraima, do Posto Avançado em Bonfim/Roraima, do Posto da Vila Jundiá em Rorainópolis/RR, da Torre da Embratel em Boa Vista/RR e demais áreas de interesse ou responsabilidade da SR/PF/RR, que desta forma atende ao preceito da manutenção do Patrimônio Público, das condições básicas e de segurança na realização das atividades desenvolvidas por esta regional, evitando paralisação do serviço, objetivando propiciar um ambiente agradável a todos os servidores e visitantes da CONTRATANTE.</t>
  </si>
  <si>
    <t>Tem por objeto a contratação de empresa especializada na prestação de serviços de manutenção preventiva e corretiva de equipamentos da academia de musculação e ginástica da SR/PF/RR, DPF/PAC/RR e Posto Avançado de Bonfim.</t>
  </si>
  <si>
    <t>Manutenção academia de musculação e ginástica.</t>
  </si>
  <si>
    <t>Se justifica em decorrência do fato de que maquinários que não passam pela devida manutenção se deterioram mais rapidamente ao longo do tempo, ao mesmo passo que se tornam mais inseguros. Assim, visando melhorar a qualidade e a segurança dos equipamentos oferecidos aos servidores da Polícia Federal para a prática de atividades físicas, e a fim de que seja preservado o patrimônio público, a presente contratação se torna necessária.
Além disso, a contratação visa garantir a funcionalidade e manter em condições adequadas de uso os equipamentos da academia de ginástica, visto que a falta de acompanhamento, sem as devidas intervenções necessárias, por equipe técnica devidamente treinada e qualificada, poderá comprometer a vida útil dos equipamentos e ocasionar riscos de acidentes aos usuários.</t>
  </si>
  <si>
    <t>Contratar empresa para realização da analise química de água de poço é fundamental para garantir a segurança na utilização e consumo desse elemento. O monitoramento criterioso ajuda a evitar contaminações e proliferação de doenças, além de fornecer maior confiabilidade para o uso da água coletada no poço., na Superintendência Regional Polícia Federal em Roraima, bem como na Delegacia descentralizada de Pacaraima/RR.</t>
  </si>
  <si>
    <t>SERVIÇO DE ANÁLISE QUIMICA DA AGUA DO POÇO</t>
  </si>
  <si>
    <t>A analise microbiológica de água de poço é um processo para verificação da potabilidade da água. Dessa forma, é possível monitorar, com precisão, a qualidade da água e atuar diante de riscos iminentes em relação à contaminação por vírus, bactérias, protozoários e outros microrganismos.
Também é possível identificar através da análise da água as características físico-químicas, como a cor, sabor, odor, turbidez e aspecto visual, e também a quantidade de cloro livre, pH, dureza total, amônia, nitrito, nitrato, fluoreto e ferro.</t>
  </si>
  <si>
    <t>Contratação de empresa especializada para realizar realizar o limpeza de Fossa Séptica, a serem realizado na SR/PF/RR, DPF/PAC/RR e no posto avançado de Bonfim.</t>
  </si>
  <si>
    <t>Limpeza de Fossa Séptica</t>
  </si>
  <si>
    <t>Considerando o número de servidores lotados no órgão, bem como a contínua presença de visitantes na unidade, sabendo-se se tratar de um prédio utilizado prestação de serviços de serviços de polícia administrativa e judiciaria, e, portanto, haver a presença de diversas instalações sanitárias, com coleta e armazenamento de dejetos sanitários, é necessária e essencial a contratação de empresa especializada em limpeza de  suas fossas sépticas. Realizando também um serviço preventivo quanto a entupimento, rompimento e vazamento de dejetos.</t>
  </si>
  <si>
    <t>Contratação de empresa para prestação de serviços continuados de tratador de cães a serem executados no CANIL/DRE/DRCOR/SR/PF/RR, abrangendo a categoria de auxiliar de serviços gerais, com fornecimento de todos os insumos, materiais e equipamentos.</t>
  </si>
  <si>
    <t>Tratador de animais.</t>
  </si>
  <si>
    <t>Roraima é um estado rota do tráfico de entorpecentes e de armas, a tríplice fronteira favorece as ações criminosas,  e a presença de cães farejadores de drogas e armas e munições é um importante elemento de combate ao crime organizado.
A Polícia Federal, conforme o art. 144,  § 1º, inciso II da CF/88, destina-se a prevenir e reprimir o tráfico ilícito de entorpecentes e drogas afins. Para a máxima eficácia de tal destinação, a aquisição de cães farejadores imprime uma marca importante de comprometimento com a Constituição Federal brasileira. No exercício da atividade, os cães necessitam de cuidados para manterem-se em condições específicas de saúde e higiene.
 A contratação de empresa especializada, consoante o Decreto nº 9.507/2018, para execução de atividades acessórias, instrumentais e complementares constitui-se em uma alternativa indispensável para a melhoria da gestão administrativa e operacional, como meio de apoio e suporte à consecução das ações finalísticas da Polícia Federal, e, como no presente caso, o combate ao tráfico ilícito de entorpecentes.
Esse entendimento é corroborado pelo TCU, que considera que “o processo de terceirização, devidamente manejado, pode ser eficiente meio de modernização da estrutura estatal, juntamente com a privatização, a parceria público-privada, a flexibilização, a desregulamentação, a permissão e a concessão.</t>
  </si>
  <si>
    <t>Serviço de Jardinagem no Posto Avançado em Bonfim-Roraima, Serviço de Jardinagem na Superintendência Regional em Boa Vista - Roraima(SR/PF/RR) e Serviço de Jardinagem na Delegacia de Pacaraima.</t>
  </si>
  <si>
    <t>Jardinagem SR/PF/RR, DPF/PAC/RR e PA. BONFIM</t>
  </si>
  <si>
    <t>Atender a demanda ordinária de contratações de serviços continuados da Superintendência Regional de Polícia Federal em Roraima</t>
  </si>
  <si>
    <t>2023-04-13 00:00:00</t>
  </si>
  <si>
    <t>TIAGO PEREIRA CAVALCANTE SILVA</t>
  </si>
  <si>
    <t>95 36211518</t>
  </si>
  <si>
    <t>tiago.tpcs@pf.gov.br</t>
  </si>
  <si>
    <t>Prestação de serviços de vigilância ostensiva armada, de 12 (doze) horas diurnas e noturnas de segunda-feira a domingo, envolvendo 2 (dois) vigilantes em turnos de 12 (doze) x 36 (trinta e seis), das 6h00 às 18h00, inclusive feriados  nas dependências da sede da Superintendência Regional da Polícia Federal no Estado de Roraima em Boa Vista/RR e no Posto Avançado de Bonfim/RR. 2 Posto de vigilância ostensiva armada, de 12 (doze) horas diurnas de segunda-feira a domingo, envolvendo 2 (dois) vigilantes em turnos de 12 (doze) x 36 (trinta e seis), das 6h00 às 18h00,inclusive feriados. (Delegacia de Polícia Federal em Pacaraima/RR). 
2 Posto de vigilância ostensiva armada, de 12 (doze) horas noturnas de segunda-feira a domingo, envolvendo 2 (dois) vigilantes em turnos de 12 (doze) x 36 (trinta e seis), das 18h00 às 6h00, inclusive feriados. (Delegacia de Polícia Federal em Pacaraima/RR).</t>
  </si>
  <si>
    <t>Vigilância armada SR/PF/RR, DPF/PAC/RR e P.A Bonfim</t>
  </si>
  <si>
    <t>Atender a demanda ordinária de contratações de serviços continuados da Superintendência Regional de Polícia Federal em Roraima.</t>
  </si>
  <si>
    <t>Contratação de empresa especializada para a prestação dos serviços de limpeza, conservação e higienização, com fornecimento de todo material necessário e adequado a execução das atividades nas instalações e bens da Superintendência Regional da Polícia Federal no Estado de Roraima (SR/PF/RR), na Delegacia de Polícia Federal em Pacaraima, no Estado de Roraima (DPF/PAC/RR) e no Posto Avançado de Bonfim.</t>
  </si>
  <si>
    <t>Limpeza e conservação da SR/PF/RR,  DPF/PAC/RR e P.A. BONFIM</t>
  </si>
  <si>
    <t>Contratação de serviços de agenciamento de viagens para voos regulares internacionais e domésticos não atendidos pelas companhias aéreas credenciadas, destinados aos órgãos e entidades da Administração Pública Federal e Contratação de serviços de agenciamento de viagens para voos regulares domésticos não atendidos pelas companhias aéreas credenciadas, destinados aos órgãos e entidades da Administração Pública Federal.</t>
  </si>
  <si>
    <t>Passagens Internacionais e Nacionais</t>
  </si>
  <si>
    <t>2023-08-12 00:00:00</t>
  </si>
  <si>
    <t>Prestação de serviços continuados de manutenção preventiva e corretiva em 02 (dois) elevadores no edifício sede da Superintendência Regional de Polícia Federal em Roraima, devendo a empresa contratada fornecer toda a mão de obra, ferramentas, equipamentos, materiais de consumo e materiais de reposição imediata, necessários à execução dos serviços.</t>
  </si>
  <si>
    <t>2023-09-05 00:00:00</t>
  </si>
  <si>
    <t>Serviços contínuos de manutenção preventiva, corretiva, instalação e retirada, de equipamentos de climatização e refrigeração, sem dedicação exclusiva de mão de obra, para atender as necessidades no âmbito da Superintendência Regional de Polícia Federal em Roraima em suas Unidades localizadas em Boa Vista, Pacaraima, Bonfim e Rorainópolis, com fornecimento de todos os insumos, materiais, ferramentas, equipamentos e peças.</t>
  </si>
  <si>
    <t>Manutenção de condicionadores de ar - SR/PF/RR, DPF/PAC/RR e PA BONFIM</t>
  </si>
  <si>
    <t>2023-10-03 00:00:00</t>
  </si>
  <si>
    <t>Contratação de empresa especializada para prestação de serviços contínuos de manutenção preditiva, preventiva e corretiva em 2 (dois) equipamentos do tipo Grupo Motor Gerador para atender as necessidades da Superintendência Regional de Polícia Federal em Roraima e da Delegacia de Polícia Federal em Pacaraima/RR, incluindo o fornecimento de todos os insumos, materiais, ferramentas, equipamentos e peças.</t>
  </si>
  <si>
    <t>Manutenção de geradores da SR/PF/RR e DPF/PAC/RR</t>
  </si>
  <si>
    <t>Contratação empresa especializada na prestação de serviço continuados de terceirização de mão de obra exclusiva, na categoria de Assistente Administrativo, com disponibilização de mão de obra em regime de dedicação exclusiva.</t>
  </si>
  <si>
    <t>Apoio Administrativo</t>
  </si>
  <si>
    <t>Contratação de serviços de médico veterinário e hospitalar para os cães farejadores do Canil Regional da Superintendência Regional de Polícia Federal em Roraima</t>
  </si>
  <si>
    <t>Serviço de veterinário</t>
  </si>
  <si>
    <t>2023-01-22 00:00:00</t>
  </si>
  <si>
    <t>Contratação de serviços continuados de Recepcionista,  com disponibilização de mão de obra em regime de dedicação exclusiva.</t>
  </si>
  <si>
    <t>Recepcionistas ACOLHIDA para atender a operação acolhida em SR/PF/RR e DPF/PAC</t>
  </si>
  <si>
    <t>2023-08-06 00:00:00</t>
  </si>
  <si>
    <t>Contratação de serviços de dedetização (desratização e desinsetização) para ser realizada no BONFIM/RR, PACARAIMA/RR e SR/PF/RR.</t>
  </si>
  <si>
    <t>Dedetização na Sr., P.A. de Bonfim e Pacaraima.</t>
  </si>
  <si>
    <t>Contratação de serviço de transporte rodoviário terrestre, com abrangência nacional, intermunicipal ou interestadual, podendo ter como origem e destino quaisquer cidades dentro do território nacional, compreendendo mudança de bagagem e mobiliário, além de transporte de veículo tipo automóvel e motocicleta de servidores removidos, nas modalidades transporte terrestre, porta a porta, bem como transporte de bens em geral, incluindo transporte de veículo tipo automóvel e motocicleta, da Polícia Federal, de interesse da Superintendência de Polícia Federal em Roraima.</t>
  </si>
  <si>
    <t>Transporte de mobiliário</t>
  </si>
  <si>
    <t>2023-03-11 00:00:00</t>
  </si>
  <si>
    <t>Contratação de serviços continuados e especializados na área de Tecnologia da Informação e Comunicação (TIC), denominado Central de Atendimento (Service Desk) remoto e presencial, com serviços de atendimento ao usuário, composto de chamados de 2º e 3º Nível, manutenção preventiva, corretiva e evolutiva de equipamentos de TIC com serviços de terceiros através de execução indireta e regime de empreitada por preço unitário, visando atender às necessidades da Superintendência da Polícia Federal no Estado de Roraima (SR/PF/RR), e suas Unidades Descentralizadas.</t>
  </si>
  <si>
    <t>Serviço da área de TIC</t>
  </si>
  <si>
    <t>2023-12-09 00:00:00</t>
  </si>
  <si>
    <t>Contratação de serviços de tecnologia da informação e comunicação, de serviços de telefonia fixa.</t>
  </si>
  <si>
    <t>Telefonia Fixa</t>
  </si>
  <si>
    <t>2023-12-02 00:00:00</t>
  </si>
  <si>
    <t>Contratação de serviços de empresa especializada na prestação de serviços de administração e gerenciamento, por meio de sistema informatizado, para fornecimento de combustíveis, óleos, filtros lubrificantes, serviços de lavagens e de borracharia, de manutenção preventiva e corretiva, com fornecimento de peças/materiais, junto a rede credenciada de estabelecimentos para atender todas as máquinas, equipamentos e veículos da Superintendência de Polícia Federal no Estado de Roraima, de suas descentralizadas e aqueles a seu serviço, com abrangência nacional.</t>
  </si>
  <si>
    <t>Gestão de Frota (manutenção de veículos e fornecimento de combustível)</t>
  </si>
  <si>
    <t>2023-04-24 00:00:00</t>
  </si>
  <si>
    <t>Contratação de 02(dois) posto de Auxiliar de Serviços Gerais, de forma indireta e contínua, com disponibilidade de mão de obra em dedicação exclusiva, visando atender as necessidades nas dependências da SR/PF/RR.</t>
  </si>
  <si>
    <t>Auxiliar de serviços gerais</t>
  </si>
  <si>
    <t>2023-04-27 00:00:00</t>
  </si>
  <si>
    <t>Contratação de 02 (dois) postos de Copeiragem, de forma indireta e contínua, com disponibilização de mão de obra em dedicação exclusiva, visando atender as necessidades nas dependências da SR/PF/RR.</t>
  </si>
  <si>
    <t>Copeiragem</t>
  </si>
  <si>
    <t>2023-04-12 00:00:00</t>
  </si>
  <si>
    <t>Contratação de empresa especializada na prestação continuada de Serviço de Comunicação Multimídia (SCM) a ser executado de forma contínua, sob demanda, sem dedicação exclusiva de mão de obra, conforme as especificações, condições, exigências e estimativas estabelecidas neste instrumento e seus anexos, para atender às necessidades das unidades da Superintendência Regional da Polícia Federal no Estado de Roraima - SR/PF/RR.</t>
  </si>
  <si>
    <t>Comunicação Multimídia (SCM) - SR/PF/RR, BASE FICCO, PA/PF/BONFIM e DPF/PAC/RR</t>
  </si>
  <si>
    <t>2023-02-09 00:00:00</t>
  </si>
  <si>
    <t>MANUTENÇÃO ACADEMIA</t>
  </si>
  <si>
    <t>TRATADOR DE ANIMAIS</t>
  </si>
  <si>
    <t>MANUTENÇÃO PREDIAL</t>
  </si>
  <si>
    <t>2023-04-25 00:00:00</t>
  </si>
  <si>
    <t>SERVIÇO DE LIMPEZA DE FOSSA</t>
  </si>
  <si>
    <t>2023-07-22 00:00:00</t>
  </si>
  <si>
    <t>2023-03-28 00:00:00</t>
  </si>
  <si>
    <t>APARELHO AR CONDICIONADO, split 9000 btu s (inverter): central de ar tipo split hi wall (parede) de 9.000 btu s, versão: frio; capacidade mínima: 9.000 BTUS; tensão: 220 v monofásico; frequência: 60 hz; Classificação INMETRO: "A". Compressor: rotativo. Gás refrigerante: R-410A. Vazão de ar: mínimo de 1.150 m3/h. Características e componentes gerais: controle remoto sem fio com display de cristal liquido capaz de acionar todas as funções do aparelho, filtro triplo (eletrostático, carvão ativado e fotocatalítico) de proteção, serpentina de cobre, funções que possibilitem ligar/desligar automaticamente o aparelho no tempo programado (timer), limpar evaporador, regular a velocidade de ventilação, ajuste automático da direção do ar (swing), alterar o modo de funcionamento do aparelho para ventilar, resfriar ou desumidificar. Informações adicionais: fabricação nacional, garantia de 03 anos para o compressor e de 1 ano para os demais componentes. Montagem e instalação do aparelho, com fornecimento das tubulações e eventuais suportes adequadas para o equipamento, realizadas pela contratada, sem custos adicionais. Marca/Modelo referencial: Elgin​ e Midea</t>
  </si>
  <si>
    <t>APARELHO AR CONDICIONADO</t>
  </si>
  <si>
    <t>Atender necessidades da atividade Policial e Administrativa, cuja contratação visa equipar setores e servidores da Superintendência da Polícia Federal em Roraima, providenciando aquisição de materiais permanentes que auxiliem no processo de eficácia, eficiência e da efetividade das atividades e dos serviços prestados.</t>
  </si>
  <si>
    <t>2023-06-12 00:00:00</t>
  </si>
  <si>
    <t>TALYTA ISSA CRAVO DA FONSECA</t>
  </si>
  <si>
    <t>95 3621 1555</t>
  </si>
  <si>
    <t>talyta.ticf@pf.gov.br</t>
  </si>
  <si>
    <t>APARELHO AR CONDICIONADO, split 12000 btu s (inverter): central de ar tipo split hi wall (parede), versão: frio; capacidade mínima: 12.000 BTUS; tensão: 220 v monofásico; frequência: 60 hz; Classificação INMETRO: "A". Compressor: rotativo. Gás refrigerante: R-410A. Vazão de ar: mínimo de 1.150 m3/h. Características e componentes gerais: controle remoto sem fio com display de cristal liquido capaz de acionar todas as funções do aparelho, filtro triplo (eletrostático, carvão ativado e fotocatalítico) de proteção, serpentina de cobre, funções que possibilitem ligar/desligar automaticamente o aparelho no tempo programado (timer), limpar evaporador, regular a velocidade de ventilação, ajuste automático da direção do ar (swing), alterar o modo de funcionamento do aparelho para ventilar, resfriar ou desumidificar. Informações adicionais: fabricação nacional, garantia de 03 anos para o compressor e de 1 ano para os demais componentes. Montagem e instalação do aparelho, com fornecimento das tubulações e eventuais suportes adequadas para o equipamento, realizadas pela contratada, sem custos adicionais. Marca/Modelo referencial: Elgin​ e Midea</t>
  </si>
  <si>
    <t>APARELHO AR CONDICIONADO, split 12000 btus</t>
  </si>
  <si>
    <t>APARELHO AR CONDICIONADO, split 18000 btu s (inverter): central de ar tipo split hi wall (parede), versão: frio; capacidade mínima: 18.000 BTUS; tensão: 220 v monofásico; frequência: 60 hz; Classificação INMETRO: "A". Compressor: rotativo. Gás refrigerante: R-410A. Vazão de ar: mínimo de 1.150 m3/h. Características e componentes gerais: controle remoto sem fio com display de cristal liquido capaz de acionar todas as funções do aparelho, filtro triplo (eletrostático, carvão ativado e fotocatalítico) de proteção, serpentina de cobre, funções que possibilitem ligar/desligar automaticamente o aparelho no tempo programado (timer), limpar evaporador, regular a velocidade de ventilação, ajuste automático da direção do ar (swing), alterar o modo de funcionamento do aparelho para ventilar, resfriar ou desumidificar. Informações adicionais: fabricação nacional, garantia de 03 anos para o compressor e de 1 ano para os demais componentes. Montagem e instalação do aparelho, com fornecimento das tubulações e eventuais suportes adequadas para o equipamento, realizadas pela contratada, sem custos adicionais. Marca/Modelo referencial: Elgin​ e Midea</t>
  </si>
  <si>
    <t>APARELHO AR CONDICIONADO, split 18000 btus</t>
  </si>
  <si>
    <t>APARELHO AR CONDICIONADO, split 24000 btu s (inverter): central de ar tipo split hi wall (parede), versão: frio; capacidade mínima: 24.000 BTUS; tensão: 220 v monofásico; frequência: 60 hz; Classificação INMETRO: "A". Compressor: rotativo. Gás refrigerante: R-410A. Vazão de ar: mínimo de 1.150 m3/h. Características e componentes gerais: controle remoto sem fio com display de cristal liquido capaz de acionar todas as funções do aparelho, filtro triplo (eletrostático, carvão ativado e fotocatalítico) de proteção, serpentina de cobre, funções que possibilitem ligar/desligar automaticamente o aparelho no tempo programado (timer), limpar evaporador, regular a velocidade de ventilação, ajuste automático da direção do ar (swing), alterar o modo de funcionamento do aparelho para ventilar, resfriar ou desumidificar. Informações adicionais: fabricação nacional, garantia de 03 anos para o compressor e de 1 ano para os demais componentes. Montagem e instalação do aparelho, com fornecimento das tubulações e eventuais suportes adequadas para o equipamento, realizadas pela contratada, sem custos adicionais. Marca/Modelo referencial: Elgin​ e Midea</t>
  </si>
  <si>
    <t>APARELHO AR CONDICIONADO, split 24000 btus</t>
  </si>
  <si>
    <t>ASPIRADOR PÓ / ÁGUA, potência mínima do motor 1.200 w, tensão alimentação bivolt 110/220 v, ou 110v. Capacidade 50 l, aplicação sólidos e líquidos. Acompanha mangueira, filtro, extensor, bicos e escovas de chão, cabo elétrico com aproximadamente 10 metros de comprimento. Modelo de referência: aspirador de pó para sólidos e líquidos TRAMONTINA 50 LITROS 1400W INOX, equivalente ou de melhor qualidade.</t>
  </si>
  <si>
    <t>ASPIRADOR PÓ / ÁGUA</t>
  </si>
  <si>
    <t>AUXILIAR DE PARTIDA PORTÁTIL,  tipo de saída: 2 saídas usb 5 v dc - 2,4 a / 9 v dc - 2 a / 12 v dc - 1,5 a e 1 saída 12 v - bateria: polímero de lítio- tempo da carga: 3 horas. Motor indicado: a gasolina, etanol e diesel de até 3,2l (3.200 cc). Corrente nominal: 300ª; corrente máxima: 600ª. Acompanha maleta, carregador e cabos.  Modelo de referência: APV 13000 VONDE, equivalente ou de melhor qualidade.</t>
  </si>
  <si>
    <t>AUXILIAR DE PARTIDA PORTÁTIL</t>
  </si>
  <si>
    <t>BALANÇA DE PRECISÃO ELETRÔNICA, digital. Visor de cristal líquido (lcd) com luz. Plataforma de vidro ou plástico. Desliga automaticamente após o uso. Sistema de tara que desconta o peso de recipientes. Capacidade de no mínimo 10kg. Graduação de 1 em 1 grama. Alimentação: duas pilhas aa. Modelo de referência: VONDER 10KG, equivalente ou de melhor qualidade.</t>
  </si>
  <si>
    <t>BALANÇA DE PRECISÃO ELETRÔNICA</t>
  </si>
  <si>
    <t>BALANÇA ELETRÔNICA, alta precisão, capacidade pesagem 40 kg, voltagem bivolt v, bateria recarregável embutida. Características adicionais: memória; prato aço inox, l, tipo digital, dimensões aproximadas 38,5 x 36x22 cm.</t>
  </si>
  <si>
    <t>BALANÇA ELETRÔNICA</t>
  </si>
  <si>
    <t>BEBEDOURO TIPO COLUNA, elétrico para garrafão de 20 litros com dois dispositivos para servirem, cada um, água gelada e natural, em forma de torneiras externas acionadas por pressão ou dispositivo embutido acionado por pressão; capacidade de refrigeração mínima de água gelada de 3,5 litros por hora (3,5 l/h), em temperatura ambiente; bandeja pingadeira de água removível para limpeza; termostato para regulagem de temperatura entre 5 e 15¨c; sistema de refrigeração com gás ecológico, tipo 134a ou similar; voltagem: 110 volts ou bivolt (110 / 220 v);  refrigeração por compressor; acabamento em poliestileno de alto impacto ou inox; pés antiderrapantes. Etiqueta nacional de conservação de energia, emitida pelo inmetro, com classificação. Modelo de referência: ESMALTEC EGC35B, equivalente ou de melhor qualidade.</t>
  </si>
  <si>
    <t>BEBEDOURO TIPO COLUNA</t>
  </si>
  <si>
    <t>BELICHE. Cama beliche; material aço; quantidade leitos 2 un; comprimento 2.050 mm; largura 860 mm;altura total: 1585 mm, cor verde. Características adicionais tipo encaixe, desmontável, escada de metal removível, altura 150 cm. Cama beliche, padrão NR 83-2019 exército brasileiro - comando logístico - diretoria de abastecimento.</t>
  </si>
  <si>
    <t>BELICHE</t>
  </si>
  <si>
    <t>BINOCULO PROFISSIONAL. Binóculo, ampliação 7x a 15x; diâmetro da objetiva 35; campo de visão aproximadamente 106 a 1000 m. Características adicionais: sistema de foco central com zoom, peso máximo 650g, acessórios tampa para lentes, estojo, alça de transporte. Garantia e assistência técnica por 12 meses. Manual de instrução em português.</t>
  </si>
  <si>
    <t>BINOCULO PROFISSIONAL</t>
  </si>
  <si>
    <t>BOTIJÃO GÁS LIQUEFEITO DE PETRÓLEO – GLP, material chapa aço, tipo gás propanobutano, capacidade botijão 13 kg, aplicação fogão residencial, normas técnicas abnt 8.460. Características adicionais: vazio. Acessórios: com válvula e mecanismo de segurança.</t>
  </si>
  <si>
    <t>BOTIJÃO GÁS LIQUEFEITO DE PETRÓLEO – GLP</t>
  </si>
  <si>
    <t>CABIDE, material reforçado para colete tático; cabide reforçado em pa (poliamida) e 30% fv, com pontas arredondadas e resistentes. Similar ou superior ao modelo cabide da marca SEASUB.</t>
  </si>
  <si>
    <t>CABIDE</t>
  </si>
  <si>
    <t>CABO SOLTEIRO (CORDA), corda material: seda; tipo trançada; diâmetro 12mm; características adicionais: resistente a umidade e rupturas, fibra sedosa e tratada, cor preta.</t>
  </si>
  <si>
    <t>CABO SOLTEIRO (CORDA)</t>
  </si>
  <si>
    <t>CAFETEIRA ELÉTRICA, 4 litros ou mais, em aço inoxidável 430, termostato, 110v, aro coador em aço 304, corpo em aço escovado, pingadeira removível para facilitar a limpeza, lâmpada indicadora de aquecimento, consumo 1000w/1,00 kw/h, dimensões aproximadas do produto: 28(c) x40(a) x29(l). Certificação do INMETRO. Modelo de referência: cafeteira elétrica automática MARCHESONI, equivalente ou de melhor qualidade.</t>
  </si>
  <si>
    <t>CAFETEIRA ELÉTRICA</t>
  </si>
  <si>
    <t>CAIXA PLÁSTICA (BAGAGEIRO), fabricado em plástico abs com proteção anti uv; compatibilidade universal para pick-up; capacidade mínima de 140. Contendo 01 bagageiro, duas chaves e kit para fixação carga suportada mínima: 50kg. Modelo de referência: MALETA CAÇAMBA PICKUP 140L UNIVERSAL PROJECAR, equivalente ou de melhor qualidade.</t>
  </si>
  <si>
    <t>CAIXA PLÁSTICA (BAGAGEIRO)</t>
  </si>
  <si>
    <t>CALIBRADOR ELETRÔNICO, visor de led, fonte de alimentação separada da placa controladora; sistema de configuração do equipamento pelo teclado; válvulas e circuitos internos que trabalham em baixa tensão; teclado de policarbonato e acionamento através de botões com molas, de maior vida útil e à prova de água e vandalismo; compatibilidade com nitrogênio; embalagem antichoque; converte unidade de pressão psi/bar para bar/psi. Alimentação: 90 - 240 vac 50/60 hz; temperatura de operação: 10º c a 70º c; pressão máxima de calibragem: 10,0 bar; pressão máxima de linha de ar: 200 psi ( 13,8 bar); componentes: 10m de mangueira de ar para conectar ao pneu; 1,5 mts de mangueira de entrada de ar para conectar ao registro de ar comprimido ou cilíndro n2; 2 bicos infladores tipo europeu; 1 suporte de mangueira traseiro; 1 cabo de alimentação com plug 2 polos + terra; 4 parafusos sextavados rosca soberba, 1/4 x 50mm com 4 buchas nº.10; 1 gabarito de furação; 1 manual do usuário (instalação, operação, manutenção e certificado de garantia); 1 suporte tubular para mangueira.</t>
  </si>
  <si>
    <t>CALIBRADOR ELETRÔNICO</t>
  </si>
  <si>
    <t>CÂMERA FILMADORA , full hd, suporta vídeos de 1080p até 60 fps; lente grande angular de 26,9 milímetros, zoom óptico de 30x, gravação dupla de vídeo.  Modelo de oss f/3.5-6.3. Modelo de referência: FILMADORA SONY HANDYCAM HDR – CX675 FHD/30/WIFI equivalente ou de melhor qualidade.</t>
  </si>
  <si>
    <t>CÂMERA FILMADORA</t>
  </si>
  <si>
    <t>CÂMERA FOTOGRÁFICA DIGITAL SUPERZOOM ÓPTICO 125X​​. a) Tipo: câmera digital compacta; b) Pixels efetivos: 16 milhões; c) Sensor de imagem: CMOS de tipo ½, 3 polegadas, total de pixels aproximadamente 16,79 milhões; d) Objetiva: zoom ótico de 125x; e) Distância focal: 4,3 a 539 mm (ângulo de visão equivalente ao de uma objetiva de 24 a 3000 mm no formato de 35 mm); f) Número F/: De f/2.8 a f/8; g) Construção da objetiva: 17 elementos em 12 grupos (5 lentes ED e 1 super lente ED); h) Ampliação: até 4x (ângulo de visão equivalente ao de uma objetiva de 12.000 mm aproximadamente no formato 35 mm; até 3,6x quando se gravam filmes com 2160/30p (4k UHD) ou 2160/25p (4k UHD); i) Redução de vibração: deslocamento de lente (fotografias), combinação de deslocamento da lente e VR eletrônico (filmes); j) Focagem automática: AF de detecção de contraste; k) Gama de Focagem: Grande angular aproximadamente 30 cm até ao infinito; teleobjetiva aproximadamente 7 m até ao infinito; Modo macro close-up: aproximadamente 1 cm até ao infinito (posição de grande angular); aproximadamente 7 m até ao infinito (posição teleobjetiva); (todas as distâncias medidas a partir do centro da superfície frontal da lente); l) Modo de área de AF: AF detecção de motivo, prioridade ao rosto, manual (reduzida), manual (normal), manual (ampla), seguimento do motivo; m) Visor: eletrônico OLED, 1 cm (0,39 polegadas), aproximadamente 2.359.000 pontos, com a função de ajuste de dioptria (-3 a +3m-¹); n) Cobertura do enquadramento: modo de fotografia (disparo): aproximadamente 99% horizontal e vertical (em comparação com a fotografia real); modo de reprodução: aproximadamente 100% horizontal e vertical (em comparação com a fotografia real); o) Monitor: LCD TFT multiângulo de 8,1 cm (3,2 polegadas) na diagonal, aproximadamente 921000 pontos RGB), ângulo de visualização amplo, com revestimento antirreflexo e ajuste de luminosidade com 5 níveis; p) Armazenamento: SD, SDHC, SDXC; q) Sistema de Arquivo: Compatível com DCF e Exif 2.31; r) Armazenamento – formato de arquivo: fotografias em JPEG, RAW (NRW) , filmes em MP4, AVC H.264/MPEG4, áudio estéreo AAC; s) Tamanho da imagem (pixels): 16 mp 4608x3456; 8 mp 3264x2448, 4 mp 2272x1704; 2 mp 1600x1200; 16:9 12 mp 4608x2592; 3:2 14 mp 4608x3072, 1:1 12 mp 3456x3456; t) Filme – tamanho de imagem (pixels) e fotogramas por segundo: 2160/30p (4K UHD), 2160/25p (4K UHD), 1080/30p, 1080/60p, 1080/50p, 720/30p, 720/60p, 720/50p, HS 480/4x, HS 720/2x, HS 1080/0,5x; u) Filme – sensibilidade ISSO: 100¹ a 1600 ISSO; v) Medição da exposição: matriz, ponderado central, localizada; w) Controle de Exposição: exposição de programação automática com programa flexível, automático com prioridade ao obturador, automático com prioridade à abertura, manual, bracketing de exposição, compensação de exposição (-2,0 a + 2,0 EV em passos de 1/3 EV); x) Tipo de Obturador: obturador mecânico e CMOS eletrônico; y) Velocidade do Obturador: 1/4000² a 1 segundo, 1/4000² a 30 segundos (quando a sensibilidade ISSO é 100 no modo M); z) Velocidade de sincronização do flash: Sincronização com todas as velocidades do obturador;  aa) Temporizador: É possível selecionar entre 10 seg. e 3seg; bb) Abertura: diafragma íris de sete lâmina controlado eletronicamente; cc) Intervalo de abertura: 10 passos de 1/3 EV (W) (modo A, M); dd) USB: microconector USB UC-E21, USB Hi-Speed; ee) Saída HDMI: microconector HDMI (tipo D); ff) Padrões Wi-Fi: IEEE 802.11 b/g; gg) Frequência de operação Wi-Fi: 2412 a 2462 MHz hh) Potência máxima de saída Wi-Fi: 9,2dBm; ii) Padrões Bluetooth: frequência de funcionamento 2402 a 2480 MHz, Bluetooh low energy; jj) Fonte de Alimentação: bateria de ions de lítio recarregável EM-EL20a (incluída), adaptador CA EH5b/EH-5c; kk) Acessórios inclusos: alça, tampa de lente, bateria de ions de lítio recarregável, adaptador CA de carregamento, cabo USB UC-E21, para sol de lente com encaixe de baioneta, + kit; Modelo de Referência: NIKON COOLPIX P1000, equivalente ou de melhor qualidade.</t>
  </si>
  <si>
    <t>CÂMERA FOTOGRÁFICA DIGITAL SUPERZOOM ÓPTICO 125X​​</t>
  </si>
  <si>
    <t>CAMERA FOTOGRÁFICA. Câmera digital semi-profissional com zoom mínimo de 83x, resolução de 16mp; grava vídeos em Full HD; GPS embutido; Wi-fi; memória expansível com cartão de memória; tela giratória de ângulo variável e visor eletrônico (evf) de alta resolução; com recurso nfc. Modelo de referência: NIKON COOLPIX P900, equivalente ou de melhor qualidade.</t>
  </si>
  <si>
    <t>CÂMERA VEICULAR PORTÁTIL, com visão noturna, sistema de gravação tipo loop, tela em lcd, gravação em cartão de memória de até 128gb, autonomia da bateria de no mínimo 2 horas. Deverá acompanhar: 1 cabo de alimentação ,1 fonte de alimentação, 1 ventosa para fixação, 1 guia de instalação.</t>
  </si>
  <si>
    <t>CÂMERA VEICULAR PORTÁTIL</t>
  </si>
  <si>
    <t>CARRO CARGA, carro para transporte de galão de água (20 litros), rodas: 350 x 8 pneumáticas, capacidade mínima: 4 galões. Características adicionais: punho emborrachado.</t>
  </si>
  <si>
    <t>CARRO CARGA</t>
  </si>
  <si>
    <t>CARRINHO EXPOSITOR, carrinho “ponta de estoque” aramado.  Composto de 02 prateleiras superiores removíveis e 01 prateleira inferior plana, com quatro rodízios giratórios.  Comprimento mínimo 1000mm; largura 650mm; altura 1700mm. Capacidade mínima de carga de 300kg. Modelo de referência:  modelo  IDN 360, equivalente ou de melhor qualidade.</t>
  </si>
  <si>
    <t>CARRINHO EXPOSITOR</t>
  </si>
  <si>
    <t>CARRO PLATAFORMA, características: uma aba frontal; assoalho em chapa de aço; pintura epóxi; capacidade mínima de carga: 300 kg; 2 rodízios fixos e 2 rodízios giratórios; 4 rodas de borracha maciça, com diâmetro mínimo de 6 polegadas; comprimento: 1.000 a 1.100mm; largura: 550 a 650 mm.</t>
  </si>
  <si>
    <t>CARRO PLATAFORMA</t>
  </si>
  <si>
    <t>CARRO PLATAFORMA, fechado em tela com abertura lateral 500 kg, medidas: 1200 x 650 x 700 mm.  Assoalho em chapa.</t>
  </si>
  <si>
    <t>CLAVICULÁRIO, claviculário em aço para 48 chaves, fechadura e suporte para colocação de lacre. Tipo armário, em chapa de aço fosfatizada espessura mínima  20, com pintura epóxi cor cinza ou preta, suporte pra ordenar chaves e chaveiros em poliestireno alto impacto, fechadura tipo yale, suporte para colocação de lacre, identificação sequencial por números. O licitante deverá fornecer 48 (quarenta e oito) chaveiros em poliestireno de alto impacto e índice para controle das chaves. Furação para afixação em parede de alvenaria. Dimensões aproximadas (lxpxa em mm):250x83x182.</t>
  </si>
  <si>
    <t>COFRE- ARMAS LONGAS. Cofre para armas longas com fechadura digital e senha numérica para armazenamento de 5 armas longas(rifle/fuzil). De acordo com as recomendações de segurança do exército brasileiro. Com forração interna.  Porta de 4,5mm de espessura e paredes de 2mm. Possuir orifícios para fixação na parede. Na cor preta. Dimensões mínimas de 340x1445x280(l x a x p).  Modelo de referência: COFRE YALE para armas longas, equivalente ou de melhor qualidade.</t>
  </si>
  <si>
    <t>COFRE- ARMAS LONGAS</t>
  </si>
  <si>
    <t>COFRE PEQUENO, cofre pequeno com abertura com senha e chave tetra. Com forração interna. De acordo com as recomendações de segurança estabelecidas pelo exército brasileiro. Medidas 72x40x40(axlxp). Modelo de referência: COFRE DIRETOR PM COFRES, equivalente ou de melhor qualidade.</t>
  </si>
  <si>
    <t>COFRE PEQUENO</t>
  </si>
  <si>
    <t>COLCHÃO SOLTEIRO, colchão espuma solteiro, padrão NR 81-2020 exército brasileiro - comando logístico - diretoria de abastecimento</t>
  </si>
  <si>
    <t>COLCHÃO SOLTEIRO</t>
  </si>
  <si>
    <t>COMPRESSOR DE AR (MINI COMPRESSOR DE AR), dupla fonte de alimentação: 12v e 110v ou 220v, 20.6 bar. Modelo de referência: DUO AIR PLUS SCHULZ, equivalente ou de melhor qualidade.</t>
  </si>
  <si>
    <t>COMPRESSOR DE AR (MINI COMPRESSOR DE AR)</t>
  </si>
  <si>
    <t>COMPRESSOR DE AR, características mínimas: pressão de operação 9,7 bar ↔ 140 libras. s. Garantia 1 ano. Deslocamento teórico: 10 pés³/min - 283 l/min. potência: 2 hp – 1,5kw. Diâmetro de saída: 1/4". Número de estágio: 1. Número de pistão: 2 – l. número de polos: 2. Opções de alimentação: monofásico. Opções de tensão: 110v, 220v. Pressão de operação máxima: 140 psi. pressão de operação mínima: 100 psi. Regime de trabalho: 1. Rotação por minuto: 860 rpm. ruído: 82 db a. Tempo de carga do reservatório: 510". Tipo de motor: a. Volume de óleo: 520 ml. Volume do reservatório: 100 litros.  O conjunto deverá vir acompanhado de mangueiras, conexões e demais acessórios necessários para utilização conjunta da pistola de pintura com o compressor. Com certificado de garantia mínima de um ano e manual de instruções. Com assistência técnica em território nacional. Modelo de referência: COMPRESSOR DE AR SCHULZ, MODELOS CSL 10BR/100 BRAVO, equivalente ou de melhor qualidade.</t>
  </si>
  <si>
    <t>COMPRESSOR DE AR</t>
  </si>
  <si>
    <t>CURATIVO OCLUSIVO VALVULADO, curativo adesivo oclusivo para tamponamento de lesões no tórax provocadas por traumas penetrantes. Fabricado em material plástico, com válvula para controle da pressão prevenindo o pneumotórax. Pacote com 2 selos. Dimensões de cada curativo (sem orelha): 12,05 x 12,05cm tamanho total da embalagem: 16,5 x 19,7 x 0,33cm. Modelo de referência: CURATIVO OCLUSIVO VALVULADO HYFIN VENT-COMPACT, equivalente ou de melhor qualidade.</t>
  </si>
  <si>
    <t>CURATIVO OCLUSIVO VALVULADO</t>
  </si>
  <si>
    <t>ESFERAS DE PLÁSTICO, de 6mm;  peso mínimo de 0,25g, tipo munição, aplicação em airsoft à gás. pacote com 4.000 unidades.</t>
  </si>
  <si>
    <t>ESFERAS DE PLÁSTICO</t>
  </si>
  <si>
    <t>ESTANTE EM AÇO GALVANIZADO, para uso industrial e armazenagens pesadas, capacidade mínima 400kg por prateleira; com 4 prateleiras encaixadas e reguláveis; armações em aço e vigas reforçadas; dimensões aproximadas 188 largura x 182 altura x 58,5 profundidade. Modelo de referência: NK 2104 - ESTANTE ROBUSTA DE AÇO NIKO, equivalente ou de melhor qualidade.</t>
  </si>
  <si>
    <t>ESTANTE EM AÇO GALVANIZADO</t>
  </si>
  <si>
    <t>ESTANTE RACK, tipo de piso, padrão 19´ x 42u, estrutura em chapa de aço, portas frontais e traseiras com orifício para ventilação, porta frontal com chave e visor em acrílico. Cor: preta. Pintura eletrostática. Aplicação: rede de comunicação de dados. Sistema de aterramento integrado. Capacidade de carga: 600kg.</t>
  </si>
  <si>
    <t>ESTANTE RACK</t>
  </si>
  <si>
    <t>FERRO PARA PASSAR ROUPAS (A VAPOR), com cabo anatômico isolado termicamente, com base em liga de alumínio e cobertura metálica, cabo elétrico simples, alimentação110~127 volts, peso entre 0,850 a 1,1 kg, potência mínima 1200 watts, seletor para controle de temperatura ou tipo de tecido. Garantia mínima de 12 meses.</t>
  </si>
  <si>
    <t>FERRO PARA PASSAR ROUPAS (A VAPOR)</t>
  </si>
  <si>
    <t>FOGÃO A GÁS, 4 bocas, elétrico, com acendimento automático, autolimpante, forno de no mínimo 60 litros com válvula de segurança, mesa lisa em aço inox, tampa de vidro, cor branca, voltagem 110v ou bivolt (110v/220v). Modelo de referência: fogão de piso BRASTEMP CLEAN BFO4NAB 4 bocas acendimento automático, equivalente ou de melhor qualidade.</t>
  </si>
  <si>
    <t>FOGÃO A GÁS</t>
  </si>
  <si>
    <t>FORNO MICROONDAS, capacidade mínima de 30 litros, com grill. cor branca ou inox, 110v ou bivolt (100v/220v), consumo classe a, potência mínima 900w. Marca de referência: BRASTEMP 30 litros espelhado com grill, equivalente ou de melhor qualidade.</t>
  </si>
  <si>
    <t>FRAGMENTADORA PAPEL, capacidade fragmentação mínimo de 30 fl, potência motor mínimo 460W, dimensões picote 5,8 mm, tipo elétrico, características adicionais fragmenta cds, dvds e cartões pvc.</t>
  </si>
  <si>
    <t>FREEZER HORIZONTAL, capacidade mínima 400 litros, cor branca, 2 portas, bivolt, chapas em aço pintado, 04 pés com rodinhas, dreno para limpeza. incluso: manual e garantia de 1 ano e entrega em Pacaraima - RR.</t>
  </si>
  <si>
    <t>FREEZER HORIZONTAL</t>
  </si>
  <si>
    <t>ABRAÇADEIRA, MATERIAL: NÁILON, TIPO: COM RANHURAS, COMPRIMENTO TOTAL: 280 MM, LARGURA: 5 MM, APLICAÇÃO: AMARRAÇÃO DE CABOS E FIOS, COR: BRANCA</t>
  </si>
  <si>
    <t>ABRAÇADEIRA</t>
  </si>
  <si>
    <t>ATENDER AS DEMANDAS ORDINÁRIAS DE MATERIAL DE CONSUMO PARA ALMOXARIFADO PARA O EXERCÍCIO DE 2023 PARA A SR/PF/RR</t>
  </si>
  <si>
    <t>FUZIL DE AIRSOFT , modelo g36. Tipo aeg. Com gearbox em metal. Ajuste de hop up. Com bateria de 8.4v 1500mah mini.</t>
  </si>
  <si>
    <t>FUZIL DE AIRSOFT</t>
  </si>
  <si>
    <t>AÇÚCAR, TIPO: CRISTAL, PRAZO VALIDADE MÍNIMO: 12 MESES</t>
  </si>
  <si>
    <t>GPS PORTÁTIL, com satélites de posicionamento gps/glonass/galileo. com mapa topográfico. Acompanha cabo de dados, documentações e 2 pilhas. Garantia mínima de 12 meses do fabricante. Modelo de referência GARMIN GPSMAP 64CSX, equivalente ou de melhor qualidade.</t>
  </si>
  <si>
    <t>GPS PORTÁTIL</t>
  </si>
  <si>
    <t>IMPRESSORA PORTÁTIL, impressora portátil de etiquetas. Bluetooth 4.1; carregamento simples por usb. bateria embutida íon de lítio recarregável de 1500 mah (7,4v). velocidade mínima de impressão 2.5pol./60 mm por segundo.  Modelo de referência: IMPRESSORA MÓVEL ZQ 220, equivalente ou de melhor qualidade.</t>
  </si>
  <si>
    <t>IMPRESSORA PORTÁTIL</t>
  </si>
  <si>
    <t>LAVADORA DE ALTA PRESSÃO, potência mínima: 1800w, pressão mínima de 1900 psi, bivolt, motor por indução com proteção térmica,   pistola de alta pressão com trava de segurança, prolongador, mangueira de alta pressão de 05 metros de trama de aço, abraçadeira para mangueira bico turbo com conexão rápida, lança com bico regulável, recipiente de detergente, manual e garantia mínima de 12 meses. Modelo de referência: WAP EXTREME TURBO 2800 ou TRAMONTINA 1900PSI, equivalente ou de melhor qualidade.</t>
  </si>
  <si>
    <t>LEITOR DE CÓDIGO DE BARRAS PORTÁTIL, leitora de código de barras sem fio, portátil: leitor de códigos de barras 1d e 2d (bidimensional) tecnologia de comunicação bluetooth; interface de conexão via usb; memória flash 16mb leitura de códigos impressos, em tela de smartphones, em tela de computadores. alimentação: bateria interna recarregável; garantia mínima de 24 meses (fabricante). Modelo referência: ELGIN BR- 220, equivalente ou de melhor qualidade.</t>
  </si>
  <si>
    <t>LEITOR DE CÓDIGO DE BARRAS PORTÁTIL</t>
  </si>
  <si>
    <t>ÁLCOOL ETÍLICO, TIPO: HIDRATADO, TEOR ALCOÓLICO: 70%_(70°GL), APRESENTAÇÃO: GEL</t>
  </si>
  <si>
    <t>LIQUIDIFICADOR, jarra/copo de vidro ou acrílico, com capacidade total mínima de 1,5 litros e resistente a choques térmicos ou variações de temperatura, potência mínima de 650w, lâminas em aço inoxidável com no mínimo 5 velocidades, voltagem 110v ou bivolt. Garantia mínima de 12 (doze) meses, manual em português, certificação do Inmetro. Marca de referência: OSTER ou WALITA, equivalente ou de melhor qualidade.</t>
  </si>
  <si>
    <t>MESA DESMONTÁVEL - MESA,  retangular dobrável com tampo de polietileno e pés em aço. Especificações técnicas: tampo em polietileno de alta resistência a riscos, impactos e descamação preferencialmente na cor branca ou cinza. Pés dobráveis em aço com pintura eletrostática preferencialmente preta. Sapatas antideslizantes; sistema de travamento dos pés permitindo o seu encaixe completo no tampo da mesa (os pés não podem ficar pra fora do tampo da mesa) visando a facilidade no transporte e armazenamento. Sistema de segurança visando prevenir tanto a abertura quanto o fechamento não intencional. Dimensões (lxc em cm):180x75. Garantia mínima de 01 (um) ano. Tolerância: 5% (cinco por cento) entre as medidas exigidas neste edital e as do produto efetivamente entregue. Mesa de referência: MESA DOBRÁVEL 1.80M 200KG - TMD180 - TANDER,  equivalente ou de melhor qualidade.</t>
  </si>
  <si>
    <t>MESA DESMONTÁVEL - MESA</t>
  </si>
  <si>
    <t>MOTOR ELÉTRICO, potência 1/3 hp, tensão 220 v, modelo equivalente ou superior ao dz4 rossi, aplicação portão de garagem, número de fases monofásico. Dois controles ntx.</t>
  </si>
  <si>
    <t>MOTOR ELÉTRICO</t>
  </si>
  <si>
    <t>APAGADOR QUADRO BRANCO, MATERIAL BASE: FELTRO, MATERIAL CORPO: ACRÍLICO, COMPRIMENTO: 17 CM, LARGURA: 5 CM, ALTURA: 10 CM, CARACTERÍSTICAS ADICIONAIS: ESTOJO COM COMPARTIMENTO PARA 2 PINCÉIS</t>
  </si>
  <si>
    <t>APAGADOR QUADRO BRANCO</t>
  </si>
  <si>
    <t>PARAFUSADEIRA DE IMPACTO 1/4 POL, brushless 20v íon-lítio com 2 baterias 4,0ah, carregador e maleta. Velocidade: 0 a 3250 rpm. Empunhadura emborrachada, identificador de carga de bateria. Modelo de referência: DEWALT,  equivalente ou de melhor qualidade.</t>
  </si>
  <si>
    <t>PARAFUSADEIRA DE IMPACTO 1/4 POL</t>
  </si>
  <si>
    <t>PISTOLA DE AR PARA LIMPEZA, pistola de limpeza com acionamento por gatilho, contendo um bico curto e um bico médio, com orifício para pendurar. Modelo de referência: ARCOM ARCDAL-DG-10A, equivalente ou de melhor qualidade.</t>
  </si>
  <si>
    <t>PISTOLA DE AR PARA LIMPEZA</t>
  </si>
  <si>
    <t>QUADRO BRANCO,  fabricado em chapa de madeira mdp ultra de 18 a 20 mm, com cobertura de substrato metálico e superfície de cerâmica. estrutura modular com emendas invisíveis. bordas com cantos arredondados e alta resistência a riscos, abrasividade e impactos e facilidade para limpeza. superfície magnética e baixo brilho moldura em alumínio, suporte para apagador e marcador medida do modulo direito: 150 cm x 120 cm. Deverá acompanhar acessórios para fixação na parede.</t>
  </si>
  <si>
    <t>SIMULACRO DE ARMA DE FOGO (G-17), simulacro de arma de fogo, tipo airsoft, com funcionamento a gás (green gas), com peso entre 700g a 820g, utilizando munição de plástico de 6mm, similar à pistola marca glock, modelo g17.</t>
  </si>
  <si>
    <t>SIMULACRO DE ARMA DE FOGO (G-17)</t>
  </si>
  <si>
    <t>SWITCH 5 PORTAS FAST, com 4 portas poe e função poe extender para transmissão de dados e poe por até 250 metros e uma porta exclusiva para uplink. Fonte de alimentação bivolt automático . Garantia de 12 meses. Modelo de referência: POE SF 500 POE INTELBRAS, equivalente ou de melhor qualidade.</t>
  </si>
  <si>
    <t>SWITCH 5 PORTAS FAST</t>
  </si>
  <si>
    <t>TELEVISOR 50´, led, smart, 4k/ultra hd - características do produto: bivolt. tela de led com resolução 4k,  tipo full screen/ widescreen. smart tv. eficiência energética ´a´ (inmetro). painel rgb. painel de 8 bits. conversor digital. conexões: no mínimo 2 hdmi e 2 usb. acompanhado de controle remoto, manual e cabo de força. Com 1 (um) ano de garantia.</t>
  </si>
  <si>
    <t>TELEVISOR 50´</t>
  </si>
  <si>
    <t>TELEVISOR 60´, especificações técnicas mínimas: polegadas: 60 , tipo de tela: led, resolução: ultra hd 4k, bluetooth - hdr10 , frequência: 60hz- conectividade: wi-fi- conexões: 3 entradas hdmi ,2 entradas usb ,1 entrada rf , 1 saída ótica, processador: quad-core, controle remoto, tela: resolução (pixels)-3840x2160p, formato da tela: 16:9, som: potência dos alto-falantes: 20w. Com 1 (um) ano de garantia.</t>
  </si>
  <si>
    <t>TELEVISOR 60´</t>
  </si>
  <si>
    <t>TENDA,  piramidal 5x5, com estrutura em aço galvanizado, com reforço em pontos de tensionamento através de solda eletrônica e utilização de parafusos nos pontos de encaixe. Altura do pé direito de 03 metros. Revestimento em lona resistente (pvc laminado) impermeável, com blackout solar, auto-extinguível (não propaga chamas), com tratamento antimofo e contra raios ultravioleta.</t>
  </si>
  <si>
    <t>TENDA</t>
  </si>
  <si>
    <t>VENTILADOR - TIPO COLUNA, potência motor 200 w, tensão alimentação 110/220 v, características adicionais oscilante, regulagem de altura e velocidade, material aço e plástico, diâmetro 60 cm, cor preta. Modelo de referência MALLORY, equivalente ou de melhor qualidade.</t>
  </si>
  <si>
    <t>VENTILADOR - TIPO COLUNA</t>
  </si>
  <si>
    <t>VENTILADOR PAREDE, tipo parede, potência motor 200 w, tensão alimentação 110/220 v, características adicionais grade removível/controle gradual de velocidade, tipo hélice 03 pás, diâmetro 60 cm. Marca referência: VENTISOL, equivalente ou de melhor qualidade.</t>
  </si>
  <si>
    <t>VENTILADOR PAREDE</t>
  </si>
  <si>
    <t>BARBANTE ALGODÃO, QUANTIDADE FIOS: 8 UN, ACABAMENTO SUPERFICIAL: CRÚ</t>
  </si>
  <si>
    <t>BARBANTE ALGODÃO,</t>
  </si>
  <si>
    <t>BLOCO RECADO, MATERIAL: CELULOSE VEGETAL, COR: VERDE, LARGURA: 76 MM, COMPRIMENTO: 102 MM, TIPO: REMOVÍVEL, CARACTERÍSTICAS ADICIONAIS: AUTO-ADESIVO, QUANTIDADE FOLHAS: 100 UN</t>
  </si>
  <si>
    <t>BLOCO RECADO</t>
  </si>
  <si>
    <t>BLOCO RECADO, MATERIAL: PAPEL, COR: AMARELA, LARGURA: 75 MM, COMPRIMENTO: 100 MM, TIPO: REMOVÍVEL, CARACTERÍSTICAS ADICIONAIS: AUTO-ADESIVO, POST IT, QUANTIDADE FOLHAS: 100 UN</t>
  </si>
  <si>
    <t>BLOCO RECADO, MATERIAL: PAPEL, COR: ROSA, LARGURA: 76 MM, COMPRIMENTO: 102 MM, TIPO: REMOVÍVEL, CARACTERÍSTICAS ADICIONAIS: AUTO-ADESIVO, POST IT, QUANTIDADE FOLHAS: 100 UN</t>
  </si>
  <si>
    <t>BLOCO RECADO, MATERIAL: PAPEL, COR: VARIADA, LARGURA: 38 MM, COMPRIMENTO: 50 MM, CARACTERÍSTICAS ADICIONAIS: 4 CORES NEON, REMOVÍVEL,REPOSICIONÁVEL 75 G,M2, QUANTIDADE FOLHAS: 50 UN</t>
  </si>
  <si>
    <t>CAFÉ, APRESENTAÇÃO: TORRADO MOÍDO, INTENSIDADE: INTENSA OU EXTRA FORTE, TIPO: TRADICIONAL, EMPACOTAMENTO: VÁCUO</t>
  </si>
  <si>
    <t>ALGEMA DE PUNHO, METAL. Algema de punho com trava e 2 (duas) chaves: Dentes e catracas fresadas e usinadas; pinos e molas em aço inoxidável; catraca com triplo dente; trava de segurança; distancia entre as algemas 4cm; abertura máxima 75 mm; abertura mínima 55 mm; exclusivo sistema de bloqueio; peso 330 g; resistência à tração 500 kgf.</t>
  </si>
  <si>
    <t>ALGEMA DE PUNHO, METAL</t>
  </si>
  <si>
    <t>Atender necessidades da atividade Policial e Administrativa, cuja contratação visa equipar setores e servidores da Superintendência da Polícia Federal em Roraima, providenciando aquisição de materiais de consumo que auxiliem no processo de eficácia, eficiência e da efetividade das atividades e dos serviços prestados.</t>
  </si>
  <si>
    <t>ALGEMA DE TREINAMENTO, fabricada em aço inoxidável classe 304, tipo punho duplo, unidos através de elos tipo corrente na cor vermelha, destravamento com um leve toque na alavanca lateral, dispensando o uso de qualquer tipo de chave, com personalização no corpo da algema e numeração sequencial.</t>
  </si>
  <si>
    <t>ALGEMA DE TREINAMENTO</t>
  </si>
  <si>
    <t>ALGEMA PLÁSTICA DESCARTÁVEL. Algema descartável, cor preta, fabricada em nylon injetado, produzidas sem emendas, com duas alças laterais e travamento central com duas travas independentes formando um oito. Comprimento total: 60 a 80 cm. Largura 2 a 3 cm.</t>
  </si>
  <si>
    <t>ALGEMA PLÁSTICA DESCARTÁVEL</t>
  </si>
  <si>
    <t>ALICATE PARA CONCERTINA, alicate para fechar grampos tipo "c" ou "u", uso para tapeceiro automotivo e concertinas. Modelo de referência:  IMK-1840 - KRAUSE, equivalente ou de melhor qualidade.</t>
  </si>
  <si>
    <t>ALICATE PARA CONCERTINA</t>
  </si>
  <si>
    <t>APOIO ERGONÔMICO para os pés. Descanso para os pés na cor preta, material de alta resistência, textura antiderrapante, inclinação ajustável, estrutura em aço com borrachas antiderrapantes. Plataforma com medidas aproximadas de 400mm x 300 mm. Características adicionais: Ajuda na postura do corpo, mantendo as pernas, lombar e tronco na angulação de 90º, evitando má circulação, fadigas e lesões.</t>
  </si>
  <si>
    <t>APOIO ERGONÔMICO para os pés</t>
  </si>
  <si>
    <t>ARÍATE COM DUAS ALÇAS, aríete duas alças, construído em aço usinado, acabamento em pintura eletrostática, com peso que possa fornecer 500kg de força cinética, suficiente para romper portas externas e internas. Deverá possuir duas alças emborrachadas semi-flexíveis, posicionadas e travadas na transversal do tubo. Deverão possuir as ponteiras de nylon e o emborrachamento das alças para tornar o equipamento isolado eletricamente (não condutivo e anti-fagulha). Deverá possuir comprovação de não condutividade através de laudo expedido por laboratório credenciado nos órgãos oficiais.</t>
  </si>
  <si>
    <t>ARÍATE COM DUAS ALÇAS</t>
  </si>
  <si>
    <t>BALIZADOR/ORGANIZADOR DE FILA, Corpo em alumínio liso com medidas aproximadas: diâmetro 2,0cm, altura de 0,9cm com tripla recepção de faixa com acabamento cromado; base em ferro ou similar, com medidas aproximadas: diâmetro 0,320mm com calota em abs, alumínio ou cromada: cassete em nylon com sistema retrátil de faixa com aproximadamente 5 cm de largura e 2 m de comprimento faixa na cor preta. Peso aproximado de 8 kg.</t>
  </si>
  <si>
    <t>BALIZADOR/ORGANIZADOR DE FILA</t>
  </si>
  <si>
    <t>BANDAGEM DE EMERGÊNCIA, com as seguintes características: o kit de bandagem consiste em: almofada estofada de algodão x1; bandagem elástica de 10 cm de largura e 4,5 m de comprimento; estilingue de plástico para criar pressão no local de aplicação do travesseiro de gaze de algodão; fixadores de plástico para facilitar a fixação do final do curativo na bandagem, embalagem a vácuo, estéril. Modelo de referência: FCP02- BANDAGEM ISRAELENSE, equivalente ou de melhor qualidade.</t>
  </si>
  <si>
    <t>BANDAGEM DE EMERGÊNCIA</t>
  </si>
  <si>
    <t>BANDEJA COM ALÇA,  bandeja de inox, com alças laterais, retangular, medidas aproximadas: 40x28x2. Marca de referência: TRAMONTINA, equivalente ou de melhor qualidade.</t>
  </si>
  <si>
    <t>BANDEJA COM ALÇA</t>
  </si>
  <si>
    <t>BANQUETA DOBRÁVEL,  em forma de x; com tela 100% em poliéster oxford; altura mínima 40 cm. Peso suportado mínimo 80kg. Modelo de referência: BANQUETA STOOL NTK DOBRÁVEL ou BANCO TRIPÉ DOBRÁVEL QUECHUA , equivalente ou de melhor qualidade.</t>
  </si>
  <si>
    <t>BANQUETA DOBRÁVEL</t>
  </si>
  <si>
    <t>BATERIA AIRSOFT – 7.4 V.  Bateria recarregável, desenvolvida para Airsoft, corrente de descarga 15c. Modelo de referência: BATERIA DE AIRSOFT LIPO 7.4V - 1300MAH, equivalente ou de melhor qualidade.</t>
  </si>
  <si>
    <t>BATERIA AIRSOFT – 7.4 V</t>
  </si>
  <si>
    <t>BATERIA AIRSOFT. Bateria para Airsoft que utilizam sistema AEG. Bateria para airsfot voltagem: 9.6v; carga elétrica: 1.200mAh; bateria: nimh (bateria de hidreto metálico de níquel), possui dois cilindros. Modelo de referência: BATERIA AIRSOFT INTELLECT 9.6V 1200 MAH NIMH – MINI PLUG, equivalente ou de melhor qualidade.</t>
  </si>
  <si>
    <t>BATERIA AIRSOFT</t>
  </si>
  <si>
    <t>CANETA HIDROGRÁFICA, MATERIAL: PLÁSTICO, FORMATO CORPO: CILÍNDRICO, MATERIAL PONTA: POLIACETATO, ESPESSURA ESCRITA: FINA, COR CARGA: AZUL, APLICAÇÃO: RETROPROJETOR, CARACTERÍSTICAS ADICIONAIS: PONTA DE 1 MM, TINTA PERMANENTE</t>
  </si>
  <si>
    <t>CANETA HIDROGRÁFICA</t>
  </si>
  <si>
    <t>BATERIA PARA DRONE,  bateria inteligente de voo, tem uma capacidade de até 59,29 wh e proporciona um tempo de voo máximo de 31 minutos. Com um sistema de gerenciamento de bateria inteligente integrado, o status da bateria é monitorado e reportado em tempo real. Especificações: tipo de bateria: lipo de quatro células capacidade: 3830 mah, 43.6 wh (valor típico) tensão: 11.4v tensão de carga limitada: 13.05v temperatura de carga: -10-60 °c temperatura de descarga: 5-40 °c. Modelo de referência: BATERIA DO DRONE DJI MAVIC  PRO, equivalente ou de melhor qualidade.</t>
  </si>
  <si>
    <t>BATERIA PARA DRONE</t>
  </si>
  <si>
    <t>BOLSA/MOCHILA TRANSPORTE, confeccionada em nylon 1000d ou poliéster 600d resinado em pvc, resistente a água e costurada em nylon. Fechos e passadores em nylon injetado na própria cor da mochila, zíperes e cursores duplos na cor do equipamento. Deverá possuir fitas modulares frontais e laterais para acoplamento de outros acessórios e correias de compressão. Deverá possuir, no mínimo, as seguintes opções de transporte: alça de mão, alça de ombro e alças de mochila. As alças de ombro e de mochila devem possuir uma proteção acolchoada para melhor conforto ao operador; a alça de mão deve possuir pegador em couro sintético. Mínimo de 5 compartimentos e divisórias internas destacáveis para melhor organização dos materiais e equipamentos. Medida aproximada 65 x 40 x 35 cm e volume de carga aproximada de 70 litros. Cor: multicam black. Marca de referência: MALA MOCHILA EXPEDITION MILITAR TACTICAL INVICTUS 70L, 5.11, ou similar ou equivalente técnico.</t>
  </si>
  <si>
    <t>BOLSA/MOCHILA TRANSPORTE</t>
  </si>
  <si>
    <t>CANETA HIDROGRÁFICA, MATERIAL: PLÁSTICO, FORMATO CORPO: CILÍNDRICO, MATERIAL PONTA: POLIACETATO, ESPESSURA ESCRITA: FINA, COR CARGA: PRETA, APLICAÇÃO: RETROPROJETOR, CARACTERÍSTICAS ADICIONAIS: PONTA DE 1 MM, TINTA PERMANENTE</t>
  </si>
  <si>
    <t>BOLSO MODULAR IFAK, Bolso médico ifak, na cor tan, fabricado em poliéster e elastodieno. Com passador para fixação em tecido com configuração m.o.l.l.e, tipo fita com botão ou malice clips. Com divisórias em material elástico. Modelo de referência: BOLSO MÉDICO IFAK MARS-Z, equivalente ou de melhor qualidade.</t>
  </si>
  <si>
    <t>BOLSO MODULAR IFAK</t>
  </si>
  <si>
    <t>CANETA HIDROGRÁFICA, MATERIAL: PLÁSTICO, FORMATO CORPO: CILÍNDRICO, MATERIAL PONTA: POLIACETATO, ESPESSURA ESCRITA: FINA, COR CARGA: VERMELHA, APLICAÇÃO: RETROPROJETOR, CARACTERÍSTICAS ADICIONAIS: PONTA DE 1 MM, TINTA PERMANENTE</t>
  </si>
  <si>
    <t>BOTIJÃO TÉRMICO, capacidade 9,5 l, parte externa e interna toda em aço inox e torneira prática. Medidas aproximadas: 35cmx24cm.</t>
  </si>
  <si>
    <t>BOTIJÃO TÉRMICO</t>
  </si>
  <si>
    <t>CANETA MARCA-TEXTO, MATERIAL: PLÁSTICO, TIPO PONTA: CHANFRADA, COR: ROSA, CARACTERÍSTICAS ADICIONAIS: TRAÇO 2,5 A 5 MM, TRANSPARENTE</t>
  </si>
  <si>
    <t>BÚSSOLA, tipo silva, com lente de ampliação. Bússola de precisão com espelho. Corpo transparente para mapas ajustáveis. Pode ser usada tanto em mapas quanto para visada. Amortecimento da agulha, para maior estabilidade. Com cordão de pescoço destacável. Dimensões (fechada): 106 mm de comprimento x 54 mm de largura. Cordão com marcações de escalas 1:25 e 1:50 para medição de distâncias. Ajuste de declinação magnética dentro da cápsula. Balanceamento para latitudes do Brasil. Modelo de referência: bússola silva ranger me.</t>
  </si>
  <si>
    <t>BÚSSOLA</t>
  </si>
  <si>
    <t>CANETA MARCA-TEXTO, MATERIAL: PLÁSTICO, TIPO PONTA: FLUORESCENTE, COR: AZUL, TIPO: NÃO RECARREGÁVEL, CARACTERÍSTICAS ADICIONAIS: TRAÇO 4 MM</t>
  </si>
  <si>
    <t>CABO AUXILIAR DE PARTIDA (CHUPETA), características mínimas: tipo linha pesada, indicada para transferência de carga em baterias de caminhão/automóvel. Par de cabo com no mínimo 3,5 metros cada, sendo um na cor preta e outro na cor vermelha. Material das garras do cabo de transmissão: aço carbono. Bitola do cabo de transmissão: 25 mm². Capacidade máxima: 800 a. Acessório: bolsa de transporte.</t>
  </si>
  <si>
    <t>CABO AUXILIAR DE PARTIDA (CHUPETA)</t>
  </si>
  <si>
    <t>CAPA PROCESSO, MATERIAL: CARTOLINA, FORMATO: 340 X 460 MM, GRAMATURA: 240 G,M2, COR: BRANCA, CARACTERÍSTICAS ADICIONAIS 1: VINCADA, IMPRESSÃO OFSETE, CONFORME MODELO</t>
  </si>
  <si>
    <t>CAPA PROCESSO</t>
  </si>
  <si>
    <t>CABO REDE (AMARELO). Cabo de rede computador, material termoplástico de alta qualidade, material condutor cobre, bitola condutor 24 awg tipo cabo patch cord cor amarela categoria 6 aplicação rede de informática comprimento 2,5 m normas técnicas ansi/tia 568 c.2 - nbr 14565.</t>
  </si>
  <si>
    <t>CABO REDE (AMARELO)</t>
  </si>
  <si>
    <t>CARREGADOR BATERIA, TIPO: PORTÁTIL, VELOCIDADE CARGA: RÁPIDA, TENSÃO ALIMENTAÇÃO: 110 , 220 V, CAPACIDADE: 2 PILHAS "AA" (PEQUENA) E 2 PILHAS "AAA" (PALITO), CARACTERÍSTICAS ADICIONAIS: RECARREGÁVEIS SIMULTANEAMENTE, TIPO BATERIA: ALCALINA</t>
  </si>
  <si>
    <t>CARREGADOR BATERIA</t>
  </si>
  <si>
    <t>CABO REDE (AZUL). Cabo de rede computador, bitola condutor 24 awg tipo cabo patch cord cor azul categoria 6 aplicação rede de informática comprimento 2,5 m normas técnicas ansi/tia 568 c.2 - nbr 14565.</t>
  </si>
  <si>
    <t>CABO REDE (AZUL)</t>
  </si>
  <si>
    <t>CINTA ELÁSTICA, MATERIAL: LÁTEX, TAMANHO: 18, COR: AMARELA, APLICAÇÃO: ORGANIZAÇÃO MATERIAL EXPEDIENTE</t>
  </si>
  <si>
    <t>CABO REDE COMPUTADOR, material revestimento lszh (low smoke zero halogen) material condutor cobre nú bitola condutor 23 awg, tipo condutor: par trançado não blindado, tipo cabo utp 6; cor: vermelha padrão cabeamento: gigalan, categoria 6, aplicação: conexão de rede. Comprimento mínimo 300 m.</t>
  </si>
  <si>
    <t>CABO REDE COMPUTADOR</t>
  </si>
  <si>
    <t>COLA, COR: BRANCA, APLICAÇÃO: PAPEL, CARACTERÍSTICAS ADICIONAIS: ATÓXICA, TIPO: BASTÃO</t>
  </si>
  <si>
    <t>CAIXA DE SOM, potência mínimo 16 w, cor preta, características adicionais com bluetooth, bateria recarregável e entrada usb, sensibilidade 80 a 85 db, voltagem bivolt v, tipo portátil. Dimensões aproximada: 20 x 40 x 20 cm.</t>
  </si>
  <si>
    <t>COPO DESCARTÁVEL, MATERIAL: POLIPROPILENO, CAPACIDADE: 180 ML, CARACTERÍSTICAS ADICIONAIS: ABNT,NBR 14.865, COR: INCOLOR</t>
  </si>
  <si>
    <t>CAIXA TÉRMICA, capacidade mínima 45L; caixa térmica para transporte e acondicionamento de amostras de água, soluções e outros materiais, com rodas ou não, alças laterais rígidas e tampa articulada, dimensões aproximadas de 67 x 42 x 40 cm, capacidade aproximada de 45L.</t>
  </si>
  <si>
    <t>CAIXA TÉRMICA</t>
  </si>
  <si>
    <t>CORRETIVO FITA, MATERIAL: BASE DE POLIACRILATO, COMPRIMENTO: 10 M, LARGURA: 4,20 MM, APLICAÇÃO: APAGAR CANETA ESFEROGRÁFICA</t>
  </si>
  <si>
    <t>CORRETIVO FITA</t>
  </si>
  <si>
    <t>CÂMERA DE INSPEÇÃO (BOROSCÓPIO),  alimentação: pilhas aa; tamanho do mostrador: 2.4´; resolução do mostrador: 640p x 480; diâmetro da cabeça da câmera: 10mm ou menor; comprimento do cabo de câmera: 90 cm ou maior; duração de funcionamento de aproximadamente: 5 horas; acessórios inclusos: 2 extensores de cabo de câmera, 1 kit de pilhas para alimentação do equipamento, 1 gancho, 1 imã e 1 espelho; garantia do fabricante de no mínimo 01 ano. Os equipamentos deverão estar acompanhados de todos os cabos, adaptadores e softwares necessários ao seu funcionamento. Modelo de referência: CÂMERA DE INSPEÇÃO BOROSCÓPIO 8 MM DISPLAY 2,4 POL VONDER, equivalente ou de melhor qualidade.</t>
  </si>
  <si>
    <t>CÂMERA DE INSPEÇÃO (BOROSCÓPIO)</t>
  </si>
  <si>
    <t>95 36211555</t>
  </si>
  <si>
    <t>CORRETIVO LÍQUIDO, MATERIAL: BASE D'ÁGUA - SECAGEM RÁPIDA, APLICAÇÃO: PAPEL COMUM, CARACTERÍSTICAS ADICIONAIS: FORMATO CANETA COM PONTA METÁLICA</t>
  </si>
  <si>
    <t>CORRETIVO LÍQUIDO</t>
  </si>
  <si>
    <t>DISCO RÍGIDO REMOVÍVEL, CAPACIDADE MEMÓRIA: 2 TB., VELOCIDADE TRANSFERÊNCIA: 4.8 GB,S, COMPATIBILIDADE: LINUX, MAC, WINDOWS 7 OU SUPERIOR, INTERFACE: USB 3.0, DIMENSÕES: 17,5 X 82 X 12 MM, APLICAÇÃO: NOTEBOOK, PLATAFORMA: PC E MAC</t>
  </si>
  <si>
    <t>CANECA PERSONALIZADA, material: porcelana, com alça, cor preta, capacidade mínima 300ml, personalização em sublimação ou superior, que garanta a qualidade da impressão ao manejar e lavar a caneca. A personalização frente e verso deverá ser realizada com impressão colorida em até 6 cores, conforme imagem em anexo.</t>
  </si>
  <si>
    <t>CANECA PERSONALIZADA</t>
  </si>
  <si>
    <t>ENVELOPE, MATERIAL: OFFSET, MODELO: SACO PARA CD, TAMANHO (C X L): 126 X 126 MM, COR: BRANCO, GRAMATURA: 90 G,M2, ACABAMENTO: COM JANELA TRANSPARENTE</t>
  </si>
  <si>
    <t>ESTILETE, TIPO: LARGO, ESPESSURA: 18 MM, APLICAÇÃO: ESCRITÓRIO</t>
  </si>
  <si>
    <t>CAPA DE CHUVA (PONCHO), capa de chuva/poncho fabricado em poliamida laminado em pvc com costuras termo seladas; impermeável; capuz, na cor verde; modelo de poncho capa de chuva impermeável com capuz náutica.</t>
  </si>
  <si>
    <t>CAPA DE CHUVA (PONCHO)</t>
  </si>
  <si>
    <t>ETIQUETA ADESIVA, MATERIAL: PAPEL BOPP ADESIVO, COR: BRANCA, LARGURA: 50 MM, COMPRIMENTO: 20 MM, APLICAÇÃO: IMPRESSORA ZEBRA TLP 2844, FORMATO: RETANGULAR, APRESENTAÇÃO: ROLO 1 COLUNA COM 1.400 ETIQUETAS</t>
  </si>
  <si>
    <t>FITA ADESIVA, MATERIAL: ACETATO, TIPO: DUPLA FACE, LARGURA: 18 MM, COMPRIMENTO: 30 M, COR: INCOLOR</t>
  </si>
  <si>
    <t>FITA ADESIVA, MATERIAL: CREPE, TIPO: MONOFACE, LARGURA: 48 MM, COMPRIMENTO: 50 M, COR: BEGE</t>
  </si>
  <si>
    <t>FITA ADESIVA, MATERIAL: POLIPROPILENO TRANSPARENTE, TIPO: MONOFACE, LARGURA: 48 MM, COMPRIMENTO: 50 M, COR: INCOLOR, APLICAÇÃO: MULTIUSO</t>
  </si>
  <si>
    <t>GRAMPEADOR, TRATAMENTO SUPERFICIAL: PINTADO, MATERIAL: METAL, TIPO: MESA, CAPACIDADE: 50 FL, TAMANHO GRAMPO: 26,6</t>
  </si>
  <si>
    <t>CAPA DE CHUVA (PVC), capa de chuva objetivo: proteção da cabeça, membros superiores e do corpo contra chuva. Descrição: a capa é composta de peça única confeccionada em tecido sintético revestido em pvc em ambos os lados, com espessura mínima de 0,35mm, impermeável, resistente e flexível, na cor amarela, fechamento frontal através de botões de pressão, manga longa que permita amplo movimento. As costuras devem ser seladas por solda eletrônica, proporcionando a mesma impermeabilidade do tecido.</t>
  </si>
  <si>
    <t>CAPA DE CHUVA (PVC)</t>
  </si>
  <si>
    <t>GRAMPO GRAMPEADOR, MATERIAL: METAL, TRATAMENTO SUPERFICIAL: NIQUELADO, TAMANHO: 26,6</t>
  </si>
  <si>
    <t>GRAMPO GRAMPEADOR</t>
  </si>
  <si>
    <t>CAPACETE DE SEGURANÇA, capacete confeccionado em polietileno de alta densidade. Com fendas laterais para acoplamento de acessórios. Sistema de ajuste formado por cerneira de contorno em polietileno de alta densidade com perímetro mínimo de 52 e máximo de 64cm. Com fita jugular ajustável. Na cor verde. Modelo de referência: CAPACETE PRO-ULTRASAFE, equivalente ou de melhor qualidade.</t>
  </si>
  <si>
    <t>CAPACETE DE SEGURANÇA</t>
  </si>
  <si>
    <t>LIVRO PROTOCOLO, QUANTIDADE FOLHAS: 100 UN, COMPRIMENTO: 215 MM, LARGURA: 150 MM, TIPO CAPA: DURA, CARACTERÍSTICAS ADICIONAIS: FOLHAS PAUTADAS E NUMERADAS SEQUENCIALMENTE FRENTE, GRAMATURA FOLHAS: 56 G,M2, MATERIAL FOLHAS: PAPEL APERGAMINHADO</t>
  </si>
  <si>
    <t>LIVRO PROTOCOLO</t>
  </si>
  <si>
    <t>CARTUCHO DE GÁS PARA FOGAREIRO, cartucho em aço resistente, armazenando, sob pressão, mistura gasosa inflamável composta de 70% isobutano e 30% propano, deverá ter encaixe de rosca e válvula automática de segurança, permitindo o seu engate e desengate sem risco de vazamento. Compatível com todos os fogareiros e lampiões que utilizem o sistema de encaixe por rosca. Tempo de combustão aproximado de 2hs 20min. Garantia mínima de 12 meses contra defeitos de fabricação, a contar do recebimento do material, sendo que todos os custos de devolução/substituição do referido material correrão às expensas do fornecedor. Modelo de referência: TEKGAS NAUTIKA, equivalente ou de melhor qualidade.</t>
  </si>
  <si>
    <t>CARTUCHO DE GÁS PARA FOGAREIRO</t>
  </si>
  <si>
    <t>CASACO/SACO DE DORMIR, em formato de sarcógago e com cordões ajustáveis no pescoço e pés. Revestimento em nylon 15d ultraleve. Impermeável. Material externo em poliéster tipo 190t. enchimento com poliéster mínimo 150g/m². Dimensões 200x80x55. Acompanha bolsa de transporte. Modelo de referência: saco de dormir tipo SARCÓFAGO ULTRALIGHT GUEPARDO, equivalente ou de melhor qualidade.</t>
  </si>
  <si>
    <t>CASACO/SACO DE DORMIR</t>
  </si>
  <si>
    <t>LUVA PARA PROCEDIMENTO NÃO CIRÚRGICO, MATERIAL: ISENTA DE LÁTEX, TAMANHO: TAMANHO P (6 A 7), CARACTERÍSTICAS ADICIONAIS: LUBRIFICADA COM PÓ BIOABSORVÍVEL, ESTERILIDADE: NÃO ESTÉRIL, TIPO: AMBIDESTRA, MODELO: ANTI-ALÉRGICA</t>
  </si>
  <si>
    <t>LUVA PARA PROCEDIMENTO NÃO CIRÚRGICO, MATERIAL: LÁTEX NATURAL ÍNTEGRO E UNIFORME, TAMANHO: MÉDIO, CARACTERÍSTICAS ADICIONAIS: LUBRIFICADA COM PÓ BIOABSORVÍVEL, DESCARTÁVEL, APRESENTAÇÃO: ATÓXICA, TIPO: AMBIDESTRA, TIPO USO: DESCARTÁVEL, MODELO: FORMATO ANATÔMICO, FINALIDADE: RESISTENTE À TRAÇÃO</t>
  </si>
  <si>
    <t>CILINDROS DE GREEN GAS, para uso em airsoft, sem necessidade de uso de bico adaptador, com lubrificante, contendo no mínimo 550 ml por cilindro, com aprovação da rohs (diretriz européia que assegura a restrição de determinadas substâncias perigosas).</t>
  </si>
  <si>
    <t>CILINDROS DE GREEN GAS</t>
  </si>
  <si>
    <t>MÁSCARA DESCARTÁVEL USO GERAL, MATERIAL: TNT (TECIDO NÃO TECIDO), TIPO FIXAÇÃO: ALÇAS EM ELÁSTICO NAS EXTREMIDADES, CARACTERÍSTICAS ADICIONAIS: PROTEÇÃO DE BARBA E BIGODE</t>
  </si>
  <si>
    <t>MÁSCARA DESCARTÁVEL USO GERAL</t>
  </si>
  <si>
    <t>CINTA FITA PARA REBOQUE, cinta de reboque 10 ton, 10m com olhais. Cinta de arraste, reboque ou desatolamento, podendo ser usada também como extensão do cabo do guincho ou similar. Cinta com 100 mm de largura feita em poliéster com 10 metros de comprimento para 10 toneladas de tração ideal para reboque de veículos em trilhas e atoleiros, arraste e etc; olhais nas extremidades e acompanha bolsa de transporte.</t>
  </si>
  <si>
    <t>CINTA FITA PARA REBOQUE</t>
  </si>
  <si>
    <t>MOLHA-DEDOS, MATERIAL BASE: PLÁSTICO, MATERIAL TAMPA: PLÁSTICO, MATERIAL CARGA: CREME ATÓXICO, TAMANHO: 12, CARACTERÍSTICAS ADICIONAIS: NÃO CONTÉM GLICERINA E NÃO MANCHA</t>
  </si>
  <si>
    <t>MOLHA-DEDOS</t>
  </si>
  <si>
    <t>PAPEL PARA IMPRESSÃO FORMATADO, TIPO: SULFITE,APERGAMINHADO,OFÍCIO, TAMANHO (C X L): 297 X 210 MM, GRAMATURA: 75 G,M2, COR: BRANCO, CARACTERÍSTICA ADICIONAL: PH ALCALINO</t>
  </si>
  <si>
    <t>PAPEL PARA IMPRESSÃO FORMATADO</t>
  </si>
  <si>
    <t>PILHA RECARREGAVEL, COMPOSIÇÃO: NÍQUAL METAL HIDRETO (NIMH), MODELO: AA, TENSÃO: 1,2 V, CAPACIDADE CORRENTE: 2500 MAH</t>
  </si>
  <si>
    <t>PILHA RECARREGAVEL</t>
  </si>
  <si>
    <t>PILHA RECARREGAVEL, TAMANHO PILHA: PALITO, MODELO: AAA, APLICAÇÃO: EQUIPAMENTOS ELETRÔNICOS, SISTEMA ELETROQUÍMICO: NÍQUEL METAL HIDRETO (NI-MH), CAPACIDADE NOMINAL: 1000 MAH, TENSÃO NOMINAL: 1,2 V</t>
  </si>
  <si>
    <t>PINCEL MARCADOR PERMANENTE CD, MATERIAL: PLÁSTICO, COR TINTA: AZUL, CARACTERÍSTICAS ADICIONAIS: TINTA À BASE DE ÁLCOOL, PONTA CHANFRADA</t>
  </si>
  <si>
    <t>PINCEL MARCADOR PERMANENTE CD</t>
  </si>
  <si>
    <t>PINCEL MARCADOR PERMANENTE CD, MATERIAL: PLÁSTICO, COR TINTA: PRETA, CARACTERÍSTICAS ADICIONAIS: TINTA À BASE DE ÁLCOOL, PONTA CHANFRADA</t>
  </si>
  <si>
    <t>CINTO DE SEGURANÇA, tipo cadeirinha fabricado com fita de poliéster de alta tenacidade. Cinto com conexão frontal com proteção de material plástico para uso em atividade militar. Possuir fivelas fast-fit em aço carbono. Cintura e perneira reguláveis. Modelo de referência: ÁGUIA ULTRASAFE, equivalente ou de melhor qualidade.</t>
  </si>
  <si>
    <t>CINTO DE SEGURANÇA</t>
  </si>
  <si>
    <t>PINCEL MARCADOR PERMANENTE CD, MATERIAL: PLÁSTICO, COR TINTA: VERMELHA, CARACTERÍSTICAS ADICIONAIS: TINTA À BASE DE ÁLCOOL, PONTA CHANFRADA</t>
  </si>
  <si>
    <t>COLCHONETE AUTO-INFLÁVEL, colchonete auto inflável fabricado em poliéster com revestimento em pvc mais espuma. Na cor verde com comprimento de 185 a 200cm. Acompanha sacola de transporte. Cor verde. Modelo referência: COLCHONETE SMART GUEPARDO, equivalente ou de melhor qualidade.</t>
  </si>
  <si>
    <t>COLCHONETE AUTO-INFLÁVEL</t>
  </si>
  <si>
    <t>PINCEL QUADRO BRANCO , MAGNÉTICO, MATERIAL: PLÁSTICO, MATERIAL PONTA: FIBRA SINTÉTICA, TIPO CARGA: RECARREGÁVEL, COR: AZUL, CARACTERÍSTICAS ADICIONAIS: ESCRITA 2MM, PONTA ARREDONDADA</t>
  </si>
  <si>
    <t>PINCEL QUADRO BRANCO</t>
  </si>
  <si>
    <t>COLETE K9, confeccionado em tecido 1000d nylon, semi-impermeável.  4 regulagens com presilhas no peito, alça de segurança presilha em metal para fixação de guias, alça de segurança, velcro lateral para patch bordado.</t>
  </si>
  <si>
    <t>COLETE K9</t>
  </si>
  <si>
    <t>PINCEL QUADRO BRANCO , MAGNÉTICO, MATERIAL: PLÁSTICO, MATERIAL PONTA: FIBRA SINTÉTICA, TIPO CARGA: RECARREGÁVEL, COR: PRETA, CARACTERÍSTICAS ADICIONAIS: ESCRITA 2MM, PONTA ARREDONDADA</t>
  </si>
  <si>
    <t>COLETE SALVA VIDAS, confeccionado em neoprene. Capacidade, 120 kg, cavas com corte amplo, sem gola, padrão de segurança v; com zíper reforçado; 2 cintos com fecho-engate regulador; cor: preto; homologado pela marinha do Brasil.</t>
  </si>
  <si>
    <t>COLETE SALVA VIDAS</t>
  </si>
  <si>
    <t>PINCEL QUADRO BRANCO , MAGNÉTICO, MATERIAL: PLÁSTICO, MATERIAL PONTA: FIBRA SINTÉTICA, TIPO CARGA: RECARREGÁVEL, COR: VERMELHA, CARACTERÍSTICAS ADICIONAIS: ESCRITA 2MM, PONTA ARREDONDADA</t>
  </si>
  <si>
    <t>PORTA-CANETA, MATERIAL: ACRÍLICO, LARGURA: 230 MM, ALTURA: 100 MM, APLICAÇÃO: ESCRITÓRIO, CARACTERÍSTICAS ADICIONAIS: COM 3 DIVISÕES</t>
  </si>
  <si>
    <t>PORTA-CANETA</t>
  </si>
  <si>
    <t>PORTA-COPO, MATERIAL: ACRÍLICO, CARACTERÍSTICAS ADICIONAIS: COM CONTROLE MECÂNICO DE USO (TIPO ALAVANCA), APLICAÇÃO: COPOS DESCARTÁVEIS, CAPACIDADE: 100 COPOS DE 150 ML A 200 ML</t>
  </si>
  <si>
    <t>PORTA-COPO</t>
  </si>
  <si>
    <t>Superintendência Reg. Pol. Federal - DF</t>
  </si>
  <si>
    <t>PRENDEDOR PAPEL, MATERIAL: METAL, TIPO: GRAMPOMOL, CAPACIDADE: 50 FL, COMPRIMENTO: 50 MM, LARGURA: 25 MM, CARACTERÍSTICAS ADICIONAIS: LOMBADA 25 MM, PONTA AÇO INOX, COR: PRETA</t>
  </si>
  <si>
    <t>PRENDEDOR PAPEL</t>
  </si>
  <si>
    <t>PRENDEDOR PAPEL, MATERIAL: METAL, TIPO: MOLA, TAMANHO MOLA: 41 MM</t>
  </si>
  <si>
    <t>REFIL TINTA, MATERIAL: TINTA, COR: AZUL, CAPACIDADE: 5,50 ML, APLICAÇÃO: PINCEL QUADRO BRANCO</t>
  </si>
  <si>
    <t>REFIL TINTA</t>
  </si>
  <si>
    <t>CONE  PARA SINALIZAÇÃO, (conforme nbr 15.071/2015) em material flexível, na cor laranja fluorescente e translúcido, a fim de possibilitar a iluminação interna; proteção contra raios uv; deve ser resistente às intempéries e ter estabilidade quando exposto ao calor, sem sofrer deformações significativas (inclusive base) e sem sofrer descolamento intenso; peso de 3 a 4 kg e altura mínima de 720 mm e máxima de 760 mm; o topo deverá ser flexível, com abertura entre 40 e 50 mm de diâmetro para eventual encaixe de sinalizador luminoso, e sua base ser do tipo quadrada, medindo 400 x 400 mm (+/- 20 mm), a base ainda deverá ser plana e possuir 8 sapatas, sendo 4 nos cantos e 4 distribuídas proporcionalmente; deve conter 2 (dois) rebaixos para proteção e aplicação de 02 películas retro refletivas do tipo viii (abnt nbr 14.644/2013), com largura de 100 mm cada (+/- 10 mm), na cor branca, refletividade mínima de 700 cd/lx/m2 (ângulos de 0,2º / -4º); contendo inscrição “polícia federal” ou “pf” (ou de unidades participantes).</t>
  </si>
  <si>
    <t>CONE  PARA SINALIZAÇÃO</t>
  </si>
  <si>
    <t>REFIL TINTA, MATERIAL: TINTA, COR: PRETA, CAPACIDADE: 5,50 ML, APLICAÇÃO: PINCEL QUADRO BRANCO</t>
  </si>
  <si>
    <t>REFIL TINTA, MATERIAL: TINTA, COR: VERMELHO, CAPACIDADE: 5,50 ML, APLICAÇÃO: PINCEL QUADRO BRANCO</t>
  </si>
  <si>
    <t>SACO, MATERIAL: PLÁSTICO, ALTURA: 35 CM, LARGURA: 25 CM, TRANSMITÂNCIA: TRANSPARENTE, GRAMATURA: 0,20 G,M2</t>
  </si>
  <si>
    <t>SACO, MATERIAL:PLÁSTICO, ALTURA:80 CM, LARGURA:50 CM, TRANSMITÂNCIA:TRANSPARENTE, GRAMATURA:0,20 G/M2</t>
  </si>
  <si>
    <t>CONJUNTO DE FILTRO REGULADOR E LUBRIFICADOR DE AR de 1/4 pol. 1.850l/min. Classe de qualidade: partículas regulador lubrificador. Pressão máxima: 10bar, temperatura entrada máxima: 60°c cap. ret.: 40 microns. Garantia de 12 meses pelo fabricante. Marca de referência: SCHULZ-926.6015-0, equivalente ou de melhor qualidade.</t>
  </si>
  <si>
    <t>CONJUNTO DE FILTRO REGULADOR E LUBRIFICADOR DE AR</t>
  </si>
  <si>
    <t>TESOURA, MATERIAL: AÇO INOXIDÁVEL, MATERIAL CABO: POLIETILENO, COMPRIMENTO: 21 CM</t>
  </si>
  <si>
    <t>CORRENTE PLÁSTICA ELO GRANDE - cor: preta e amarela. corrente plástica com elos grandes (63 x 34 x 9 mm) cor preta e amarela outras cores sob consulta, corrente plástica preta e amarela indicada para uso externo, não perdendo cor ou descascando com a ação de intempéries. Confeccionada em polietileno de alta densidade, isenta de material reciclado, e pigmentada com máster bech uv.</t>
  </si>
  <si>
    <t>CORRENTE PLÁSTICA ELO GRANDE</t>
  </si>
  <si>
    <t>CORRENTE PLÁSTICA ELO MÉDIO, cor: preta e amarela. corrente plástica com elo médio (38 x 21 x 5 mm) cor preta e amarela, outras cores sob consulta, corrente plástica preta e amarela indicada para uso externo, não perdendo cor ou descascando com a ação de intempéries. Confeccionada em polietileno de alta densidade, isenta de material reciclado, e pigmentada com máster bech uv.</t>
  </si>
  <si>
    <t>CORRENTE PLÁSTICA ELO MÉDIO</t>
  </si>
  <si>
    <t>ESCADA MULTIFUNCIONAL, 4x3 com plataforma, profissional, multiuso com 4 (quatro) partes e 3 (três) degraus em cada parte totalizando 12 (doze) degraus, acompanha plataforma para usar a escada de andaime, estrutura em alumínio e dobradiças em aço, travamento automático na extensão, trava de segurança para as catracas, ponteiras emborrachadas para melhor aderência no piso, capacidade para suportar, no mínimo, até 150kg, altura útil mínima de 3,30 m. Modelo de referência: 5133 MOR, equivalente ou de melhor qualidade.</t>
  </si>
  <si>
    <t>ESCADA MULTIFUNCIONAL</t>
  </si>
  <si>
    <t>FACA DE SOBREVIVÊNCIA, cabo em alumínio, medida lâmina 20cm,  tamanho total de: 35 cm,  lâmina tipo turca com serra de aço carbono inoxidável forjado.  Funções serra, anzol, compartimento estanque, mini faca, kit primeiros socorros, lápis, bússola, espelho refletor, abridor de latas, abridor de garrafas, estilingue, borracha, amolador, cordim, abridor de madeira, serra lâmina, régua. Modelo de referência: PLATOON NAUTIKA, equivalente ou de melhor qualidade.</t>
  </si>
  <si>
    <t>FACA DE SOBREVIVÊNCIA</t>
  </si>
  <si>
    <t>FACÃO COM BAINHA DE COURO, facão de mato, lâmina em aço carbono, cabo anatômico em polipropileno, tamanho 20. Marca referência: TRAMONTINA, equivalente ou de melhor qualidade.</t>
  </si>
  <si>
    <t>FACÃO COM BAINHA DE COURO</t>
  </si>
  <si>
    <t>FAROLETE/LANTERNA DE MÃO, lanterna de mão recarregável; potência mínima de 1.000.000 de velas (lumens). Fonte para carga diretamente em tomada convencional (110v) ou carregador para carro, (12v). Corpo em plástico abs e lente em policarbonato. Indicador de carga. Resistente à água e umidade. Autonomia de mínima de 15 min. Lâmpada halógena. Modelo de referência:  TOCHA FIT LIGHT, equivalente ou de melhor qualidade.</t>
  </si>
  <si>
    <t>FAROLETE/LANTERNA DE MÃO</t>
  </si>
  <si>
    <t>FITA ISOLANTE ELÉTRICA, fita isolante auto fusão 23 br 12mmx 10 metros. Material básico: borracha. Marca referência: 3M,  equivalente ou de melhor qualidade.</t>
  </si>
  <si>
    <t>FITA ISOLANTE ELÉTRICA</t>
  </si>
  <si>
    <t>FOCO DE MÃO/LANTERNA HOLOFOTE RECARREGÁVEL, lanterna recarregável tipo led. Potência mínima em lúmens 2400. Alcance de projeção mínimo de 30m. Tipo da luz branca/colorida. Tipo de pilhas AA. Vida útil dos leds: mínimo de 50000 horas. Resistente à água e poeira. Modelo de referência: LANTERNA HOLOFOTE LED SMD 30W recarregável, equivalente ou de melhor qualidade.</t>
  </si>
  <si>
    <t>FOCO DE MÃO/LANTERNA HOLOFOTE RECARREGÁVEL</t>
  </si>
  <si>
    <t>FOGAREIRO PORTÁTIL, fogareiro portátil com construção em sua maior parte em alumínio, com cartucho de gás descartável tipo rosca que não vaza e não oferece risco de explosão. Pás que apoiam a panela recolhiveis. Modelo de referência: FOGAREIRO AZTEC SPARK, equivalente ou de melhor qualidade.</t>
  </si>
  <si>
    <t>FOGAREIRO PORTÁTIL</t>
  </si>
  <si>
    <t>PALLET PLÁSTICO, liso, empilhável, em plástico resistente, dimensões mínima 140 x 1000 x 1200 mm, contendo 9 base de sustentação, uso comum capacidade: estático mínima 4000 kg, dinâmico mínima 1500kg.</t>
  </si>
  <si>
    <t>PALLET PLÁSTICO</t>
  </si>
  <si>
    <t>GARRAFÃO 20L, Garrafões novos, material: plástico, capacidade: 20 l, aplicação: água mineral, características adicionais: vazio, transparente, retornável, nbr 14222,14328.</t>
  </si>
  <si>
    <t>GARRAFÃO 20L</t>
  </si>
  <si>
    <t>PASSA CABOS, passa cabos para rack, tipo fechado, posicionamento rack horizontal, altura 2u.</t>
  </si>
  <si>
    <t>PASSA CABOS</t>
  </si>
  <si>
    <t>PÉ DE CABRA, fabricado em aço, com acabamento em pintura eletrostática e temperado nas extremidades. Corpo sextavado, comprimento 80 cm, diâmetro da empunhadura: 3/4", peso: 1,5 Kg (margem de erro de 500g). </t>
  </si>
  <si>
    <t>PÉ DE CABRA</t>
  </si>
  <si>
    <t>FONE DE OUVIDO, frequência (fones) 2.4 ghz(mín.) ;(microfone)100-10000 (mín, adaptador usb para conecções sem fio, tipo fone headset s/fio possuindo fone ouvido acolchoados revestida de couro- duração da bateria 14 horas. Cabo de carregamento tipo c para tipo a.  Características adicionais microfone boom flip-up. Modelo de referência: JBL QUANTUM 600, equivalente ou de melhor qualidade.</t>
  </si>
  <si>
    <t>FONE DE OUVIDO</t>
  </si>
  <si>
    <t>PEDESTAL DE PLÁSTICO, na cor amarela e/ou preta, com suporte para corrente de plástico (ganchos metálicos), com 90 cm de altura, base aproximadamente 22 cm de largura, e peso aproximado de 5 kg.</t>
  </si>
  <si>
    <t>PEDESTAL DE PLÁSTICO</t>
  </si>
  <si>
    <t>GARRAFA TERMICA,  capacidade: 1,8L, fabricada em aço inox, características: garrafa de pressão, corpo e ampola em inox inquebrável, sistema corta pingos. Capacidade: 1,8L; aplicação: servir e conservar temperatura de bebidas. Marca de referência: INVICTA, equivalente ou de melhor qualidade.</t>
  </si>
  <si>
    <t>GARRAFA TERMICA</t>
  </si>
  <si>
    <t>PEDESTAL PARA TV,  material em aço carbono, na cor preta, acabamento em pintura eletrostática, padrão vesa, medida mínima de 1.100 mm do chão ao centro da base do monitor, possuir bandeja de apoio para notebook e bandeja superior para webcam, permitir giro de 360 graus e possuir rodízios. indicado para tv de 32 a 75 polegadas. 1 (um) ano de garantia contra defeito de fabricação.</t>
  </si>
  <si>
    <t>PEDESTAL PARA TV</t>
  </si>
  <si>
    <t>GAZE HEMOSTÁTICA, gaze hemostática com agente hemostático para controle de hemorragias; material não alérgico. Modelo de referência: COMBAT GAUZE-QUICK CLOT Z-FOLDED, equivalente ou de melhor qualidade.</t>
  </si>
  <si>
    <t>GAZE HEMOSTÁTICA</t>
  </si>
  <si>
    <t>PEDESTAL MICROFONE, material base sustentação aço carbono, tipo girafa, formato base tripé dobrável, acabamento superficial pintura eletrostática, tipo haste telescópica, características adicionais haste com regulagem de altura e inclinação, altura 1,95 m.</t>
  </si>
  <si>
    <t>PEDESTAL MICROFONE</t>
  </si>
  <si>
    <t>PILHA TAMANHO PEQUENA, não recarregável, modelo AA, características adicionais não recarregável, sistema eletroquímico alcalina, tensão nominal 1,5 v. Fabricação nacional. Validade: mínimo de 2 anos a partir da data de entrega. Marca referência: DURACELL,  equivalente ou de melhor qualidade. Embalagem com 4 unidades.</t>
  </si>
  <si>
    <t>PILHA TAMANHO PEQUENA</t>
  </si>
  <si>
    <t>GRAMPEADOR MANUAL PROFISSIONAL, especificações: corpo confeccionado em alumínio; mecanismo que impeça que os grampos fiquem presos durante a execução de qualquer atividade; trava de liberação do gatilho e botão para abastecimento de grampos; os grampos utilizados deverão ter profundidade de 1/4”, 5/16”, 3/8”, 1/2” e 9/16”, ou outra nomenclatura similar (similares à série tra700, da marca stanley). Recomendado para fixação de alvos em suas bases na linhas de tiro; dimensões aproximadas (a x l x p) de 25 x 5 x 25 cm; peso aproximado de 700 g. Modelo de referência: STANLEY TR150, similar, equivalente ou de melhor qualidade. </t>
  </si>
  <si>
    <t>GRAMPEADOR MANUAL PROFISSIONAL</t>
  </si>
  <si>
    <t>HD EXTERNO PORTÁTIL 1TB, hd externo portátil; Capacidade: 1tb; Conexão usb 3.0; Compatibilidade retroativa com portas usb 2.0; Velocidade de rotação: 5400 rpm (mínimo); Incluso: cabo usb; Alimentação: usb; Garantia: 1 ano.</t>
  </si>
  <si>
    <t>HD EXTERNO PORTÁTIL 1TB</t>
  </si>
  <si>
    <t>INFLADOR - BICO DUPLO INFLADOR, com rosca fêmea de 1/4 pol. para automóveis, caminhões e ônibus; com trava de fácil manipulação, até 150 psi.</t>
  </si>
  <si>
    <t>INFLADOR - BICO DUPLO INFLADOR</t>
  </si>
  <si>
    <t>INVERSOR/CONVERSOR VEICULAR, inversor/conversor tipo veicular, características: tensão de entrada: 12 volts tensão de saída: 127 volts potência máxima de saída: no mínimo 1000 watts potência de saída contínua: no mínimo 1000 watts frequência de saída: 50/60 hz desligamento por sobretensão: 14 volts dc desligamento por subtensão: 9,6 volts dc led indicar liga/desliga tomada padrão nbr 14136. Modelo de referência: INVERSOR AU900 MULTILASER, equivalente ou de melhor qualidade.</t>
  </si>
  <si>
    <t>INVERSOR/CONVERSOR VEICULAR</t>
  </si>
  <si>
    <t>JARRA, material vidro transparente. Capacidade 2L. Modelo boca cilíndrica e alça de vidro, aplicação água/suco. Características adicionais: vidro liso e resistente.</t>
  </si>
  <si>
    <t>JARRA</t>
  </si>
  <si>
    <t>JOGO DE COPOS, jogo de 12 copos de vidro, capacidade 320 ml ou 350 ml, incolor, tipo uso água/suco/ refrigerante. Modelo de referência: BALI QUADRADO LUXO, equivalente ou de melhor qualidade.</t>
  </si>
  <si>
    <t>JOGO DE COPOS</t>
  </si>
  <si>
    <t>JOGO DE TAÇAS, jogo 6 taças para água de vidro transparente, capacidade 350 ml. Modelo de referência: NADIR, TIPO LÍRIO, equivalente ou de melhor qualidade.</t>
  </si>
  <si>
    <t>JOGO DE TAÇAS</t>
  </si>
  <si>
    <t>KIT ARROMBAMENTO. Kit contendo aríete, marreta, alicate de corte e halligan e mochila de transporte. Isolados eletricamente. Modelo de referência: DYNAMIC ENTRY BLACKHAWK KIT, equivalente ou de melhor qualidade.</t>
  </si>
  <si>
    <t>KIT ARROMBAMENTO</t>
  </si>
  <si>
    <t>KIT REPARO PARA PNEUS SEM CÂMARA, cabos cromados , 01 agulha para aplicar remendo, 01 agulha escariadora e no mínimo 05 reparos. Modelo de referência: VILUZ KITREP, equivalente ou de melhor qualidade.</t>
  </si>
  <si>
    <t>KIT REPARO PARA PNEUS SEM CÂMARA</t>
  </si>
  <si>
    <t>LANTERNA DE CABEÇA,  com modo de luz vermelha. Alcance do feixe de luz de pelo menos 60m. Fita de cabeça em poliéster e borracha; alimentação: bateria de lítio iônico de 1800mah. Recarregável por cabo microusb. Características /presilhas ajustáveis/regulador foco. Modelo de referência: TREK500 FORCLAZ, equivalente ou de melhor qualidade.</t>
  </si>
  <si>
    <t>LANTERNA DE CABEÇA</t>
  </si>
  <si>
    <t>LENTE INTERCAMBIÁVEL DE CRISTAL, 40mm tem motor de onda silencioso (swm), 7 lâminas, revestimento super integrado, elemento asférico da lente, foco automático e distância focal mínima de 0,4m, f/22. Garantia do fornecedor: 24 meses. Marca de referência: AF-S DX MICRO NIKKOR, equivalente ou de melhor qualidade.</t>
  </si>
  <si>
    <t>LENTE INTERCAMBIÁVEL DE CRISTAL</t>
  </si>
  <si>
    <t>LONA MULTIUSO, com pelo menos 8 pontos de fixação; fabricado em poliamida resinada e impermeável; possuir diagonal de pelo menos 4 metros e área mínima de 9m². Modelo de referência: TOLDO ARMADEIRA VERDE- armadeira outdoors, equivalente ou de melhor qualidade.</t>
  </si>
  <si>
    <t>LONA MULTIUSO</t>
  </si>
  <si>
    <t>LUNETA/MONÓCULO, luneta com aumento 1-6x até 1-10x; lente objetiva de 24mm mínimo. Retículo em mrad (miliradiano). Com milspec. Ajuste de .1mrad. Ajuste máximo de altura e lateralidade 30mrad. Primeiro plano focal. Suporte recúo de  calibre  mínimo 5.56x45mm.Com mount para fixação em fuzil de calibre mínimo 5.56x45mm em trilho picatinny. Modelo de referência: RAZOR HD GEN III FFP – VORTEX, equivalente ou de melhor qualidade.</t>
  </si>
  <si>
    <t>LUNETA/MONÓCULO</t>
  </si>
  <si>
    <t>LUPA MANUAL, 4x 65mm cromado: cabo de plástico. Lente: aproximadamente 65mm. Marca de referência: NOVE54, equivalente ou de melhor qualidade.</t>
  </si>
  <si>
    <t>LUPA MANUAL</t>
  </si>
  <si>
    <t>LUZ QUÍMICA DESCARTÁVEL, luz química descartável de longa duração. Acionamento do bastão com uma leve dobra. Duração de 12h. Fabricado em material plástico translúcido.</t>
  </si>
  <si>
    <t>LUZ QUÍMICA DESCARTÁVEL</t>
  </si>
  <si>
    <t>MALETA (CASE) PARA DRONE DJI MAVIC PRO, maleta de transporte compatível com DRONE DJI MAVIC PRO. Confeccionado em pu + eva. peso 530g. Capacidade de transporte: aeronave, rádio, duas baterias e outros acessórios.</t>
  </si>
  <si>
    <t>MALETA (CASE) PARA DRONE DJI MAVIC PRO</t>
  </si>
  <si>
    <t>MANGUEIRA ESPIRAL EM POLIAMIDA AZUL, tamanho: 15 metros - 1/4 pol. Equipada com conexões npt nas duas extremidades.</t>
  </si>
  <si>
    <t>MANGUEIRA ESPIRAL EM POLIAMIDA AZUL</t>
  </si>
  <si>
    <t>MARRETA, peso: no máximo 5 Kg; Cor: preto; Diâmetro da empunhadura: 3,7 cm; Comprimento: entre 75 a 82 cm; Deverá ser fabricado em aço com acabamento em pintura eletrostática;  A ferramenta deverá possuir ainda uma empunhadura em tubo isolante de fibra de vidro em toda sua extensão; Deverá possuir proteção de guarda em ambos os lados; Deverá ser eletricamente não condutivo; As áreas de impacto deverão ser no formato quadrado; Laudo técnico do isolamento elétrico das ferramentas conforme norma ASTM 1826, ASTM F711 e IEC-60855. Mínimo aceitável: 100.000 volts - (100KV); Modelo de referência: MARRETA DE ARROMBAMENTO TÁTICO - SPECIAL FORCE,  equivalente ou de melhor qualidade.</t>
  </si>
  <si>
    <t>MARRETA</t>
  </si>
  <si>
    <t>MÁSCARA DE PROTEÇÃO TELADA, construído em malha de aço, possui forro lateral em nylon. Máscara telada que não abafe a voz para comunicação.  Meia face – tela multicam. material: metal e nylon cor: preta</t>
  </si>
  <si>
    <t>MÁSCARA DE PROTEÇÃO TELADA</t>
  </si>
  <si>
    <t>MÁSCARA REANIMAÇÃO CÁRDIO-PULMONAR, utilização em adultos, reutilizável. Possui válvula unidirecional removível, almofada macia para evitar fuga de ar, válvula descartável para evitar a contaminação cruzada e elástico para manter a máscara fixada ao paciente. Possui conector de 15mm para acoplar equipamentos de auxílio respiratório. Material livre de látex e atóxico. Acompanha estojo para armazenamento da máscara.</t>
  </si>
  <si>
    <t>MÁSCARA REANIMAÇÃO CÁRDIO-PULMONAR</t>
  </si>
  <si>
    <t>MEGAFONE,  megafone portátil recarregável, com sirene com memória. Potência mínima: 20w. Distância de uso (mínima): 600m. Modelo de referência: MFCSR66,  equivalente ou de melhor qualidade.</t>
  </si>
  <si>
    <t>MEGAFONE</t>
  </si>
  <si>
    <t>MUNICIADOR DE CARREGADOR PARA AIRSOFT, carregador rápido compatível com todos os tipos de magazines de armas de Airsofts. Armazenamento mínimo: 90 esferas plásticas (bb´s). Contador na base; corpo transparente. Modelo de referência:  SPEED LOADER,  equivalente ou de melhor qualidade.</t>
  </si>
  <si>
    <t>MUNICIADOR DE CARREGADOR PARA AIRSOFT</t>
  </si>
  <si>
    <t>MULTÍMETRO DIGITAL, display 10.000 contagens com dois níveis de intensidade; precisão dvc 0,09%; true rms; built in switch conter, harmonic ratio; funções acv, dcv, aci, dci, resistência, freqüência, diodo, teste de continuidade; gravação dos mínimos e máximos de capacitância e temperatura. faixa de voltagem cc/ca 1000.0 mv a 1000.0 v; faixa de corrente cc/ca 1000.0 ua a 10000 a; faixa de resistência 1000.0 ohms a 100.00 mohms; teste de diodo 1v; funciona com 4 baterias aaa; cat iii 1000v e cat iv 600v;  </t>
  </si>
  <si>
    <t>MULTÍMETRO DIGITAL</t>
  </si>
  <si>
    <t>ÓCULOS DE PROTEÇÃO, óculos proteção, material armação pvc transparente, tipo proteção ampla visão, tipo ajuste haste tirante em elástico preto, acompanha três lentes, proteção tiro de airsoft.</t>
  </si>
  <si>
    <t>ÓCULOS DE PROTEÇÃO</t>
  </si>
  <si>
    <t>PILHA TAMANHO PALITO, não recarregável, modelo AAA, características adicionais não recarregável, sistema eletroquímico alcalina, tensão nominal 1,5 v. Fabricação nacional. Validade: mínimo de 2 anos a partir da data de entrega. Marca referência: DURACELL,  equivalente ou de melhor qualidade. Embalagem com 4 unidades.</t>
  </si>
  <si>
    <t>PILHA TAMANHO PALITO</t>
  </si>
  <si>
    <t>PISO PLÁSTICO MODULAR, medidas  25x50x2,5cm. Modelo referência: piso plástico rígido IMPALLETS, equivalente ou de melhor qualidade.</t>
  </si>
  <si>
    <t>PISO PLÁSTICO MODULAR</t>
  </si>
  <si>
    <t>PISO TÁTIL DIRECIONAL, material borracha, largura 250mmx250mmx5mm, cor a definir; abnt nbr 9050/2015 (cada metro quadrado equivale a 16 unidades).</t>
  </si>
  <si>
    <t>PISO TÁTIL DIRECIONAL</t>
  </si>
  <si>
    <t>PISO TÁTIL ALERTA, material borracha, largura 250mmx250mmx5mm, cor a definir; abnt nbr 9050/2015 (cada metro quadrado equivale a 16 unidades).</t>
  </si>
  <si>
    <t>PISO TÁTIL ALERTA</t>
  </si>
  <si>
    <t>PLACA DE TATAME DE ENCAIXE, piso para forte projeção de queda; atóxico; higiênico: pode ser limpo com pano úmido ou lavado facilmente com água e sabão neutro; superfície impermeável; não absorve suor; leve; térmico (não passa a friagem do chão); espessura da placa 40 mm (4cm); tamanho da placa 1m x1m.</t>
  </si>
  <si>
    <t>PLACA DE TATAME DE ENCAIXE</t>
  </si>
  <si>
    <t>PORTA PARA TREINAMENTO DE ARROMBAMENTO,  fabricada em aço, com peças usinadas. A porta deve ter pelo menos 2,10m de altura, 0,90m de largura. Possibilite a montagem da porta abrindo para esquerda ou direita. Intercambiável com porta de madeira. Deve possuir local para inserção de pinos de 10mm para dificultar a entrada. Deve possuir tensores laterais para fixação da estrutura. Modelo de referência: porta de arrombamento SPECIAL FORCE-COBRA TACTICAL EQUIPMENT, equivalente ou de melhor qualidade.</t>
  </si>
  <si>
    <t>PORTA PARA TREINAMENTO DE ARROMBAMENTO</t>
  </si>
  <si>
    <t>PORTA TORNIQUETE, confeccionado em cordura 1000. Aba em fita de poliamida 100%. Fechamento com velcro de 50mm. Na cor coyote possui na parte frontal da fita de poliamida de 50mm, símbolo de primeiros socorros (cruz) em material emborrachado de 3,3cm x 3,3cm x 0,3cm fixado por costura. Fita traseira para fixação em molle. Modelo de referência: PORTA TORNIQUETE-COYOTE- FORHONOR, equivalente ou de melhor qualidade.</t>
  </si>
  <si>
    <t>PORTA TORNIQUETE</t>
  </si>
  <si>
    <t>PROTETOR SOLAR, tipo proteção uva/uvb, fator proteção fator 50, resistente à água, oil free.  Forma farmacêutica: creme. Embalagem com 120ml.</t>
  </si>
  <si>
    <t>PROTETOR SOLAR</t>
  </si>
  <si>
    <t>RASTREADOR- EQUIPAMENTO GPS PORTÁTL, uso em rastreamento, tamanho 6,7x3,8x3,4cm - modem quad-band 850/900/1800/1900 - à prova d´água, nível ip67 - imã n48h com força maior que 50kg - gps/glonas 99 canais paralelos - sistema ativo de redução de jamming - alarme de bateria baixa - alarme de movimento detectado - bateria 4600mah - 7 a 80 dias de duração - modo ativo/standby automático - memória para área sem cobertura gsm - rastreamento em tempo real - carregador magnético fastconnect - sms google link por chamada perdida - plataforma de rastreamento web e mobile sem custo, incluindo relatórios de trajeto e outros, além de posicionamento em tempo real sobre mapas/imagem satélite google. Envio de comandos pela plataforma e sms. Sem qualquer sinalização visual ou sonora exterior.  Modelo referência:  PT- 50X, equivalente ou de melhor qualidade.</t>
  </si>
  <si>
    <t>RASTREADOR- EQUIPAMENTO GPS PORTÁTL</t>
  </si>
  <si>
    <t>RASTREADOR VIA SATÉLITE, rastreador via satélite do tipo spot trace com seguintes características mínimas: monitor de movimento em intervalos de 2 ½, 5, 10, 30 ou 60 minutos; alerta por de SMS e e-mail instantaneamente, quando equipamento detectar movimento do seu objeto rastreado. Alerta de desligamento quando o equipamento for desligado. Possuir interação por aplicativo de celular ou  por conta cadastrada onde ele se encontra e com informações atualizadas em até 2,5 minutos. Temperatura de Funcionamento: -30 C a 60 C. Possuir resistência “A prova D´água”: IPX7 (Submerso até 30 min em 1 m de profundidade). Deverão ser fornecidas opções de instalação INCLUSAS: Suporte plástico para parafusar + Fita adesiva dupla-face + Fita adesiva emborrachada + Velcro adesivo e 4 pilhas AAA lithium, cabo usb/ cabo de alimentação/atualizações. Modelo de referência: SPOT TRACE, equivalente ou de melhor qualidade.</t>
  </si>
  <si>
    <t>RASTREADOR VIA SATÉLITE</t>
  </si>
  <si>
    <t>REDE DE CAMUFLAGEM, em nylon simulando folhagem; dimensões aproximadas: largura: 2 x 3,20 m dimensões das furações: 4 x 6,5 cm.</t>
  </si>
  <si>
    <t>REDE DE CAMUFLAGEM</t>
  </si>
  <si>
    <t>REDE DE SELVA COM MOSQUITEIRO, material nylon, com costura dupla reforçada, tipo militar; características adicionais: mosquiteiro, zíper, captação água chuva. Peso aproximado de 540 g e capacidade de suportar até 150 kg. Itens: bolsos superiores, ganchos, cordas de sustentação. Modelo de referência: AMAZON/GUEPARDO, equivalente ou de melhor qualidade.</t>
  </si>
  <si>
    <t>REDE DE SELVA COM MOSQUITEIRO</t>
  </si>
  <si>
    <t>REDUTOR DE VELOCIDADE, bloqueador antifuga de pista composto por um sistema pantográfico plástico com garras auto direcionadoras para 90° de ângulo de penetração. A estrutura do perfurador de pneus deverá ser capaz de suportar alta taxa de carga sem deformar permanentemente e ter tratamento contra intempéries. Medida(s):largura e comprimento inferiores a 60 cm quando fechado; comprimento de no mínimo 4,50 m quando esticado; cordão de nylon de comprimento mínimo de 8 m, fixado na extremidade para manuseio à distância; deverá ser dotado de, no mínimo, 150 perfuradores cilíndricos de aço inox, destacáveis, com altura mínima de 4 cm e diâmetro entre 0,25 e 0,75 cm, espaçados transversalmente (ao sentido do fluxo de veículos) com distância máxima de 7 cm (com bloqueador esticado ao máximo). Peso: o corpo deverá ter peso máximo de 15 kg. Acessório(s): todo o sistema deverá possuir maleta de acondicionamento resistente a choques e intempéries, própria para o transporte seguro dotada de alça. Modelo(s) de referência: ELOO LOCKING SYSTEMS/EL2021; SENKEN/LZ-J-01, equivalente ou de melhor qualidade.</t>
  </si>
  <si>
    <t>REDUTOR DE VELOCIDADE</t>
  </si>
  <si>
    <t>REFIL DE HIDRATAÇÃO, bolsa refil de hidratação, confeccionado em peva em  alta qualidade; deve possuir tampa com 85mm de diâmetro; uma válvula abre e fecha com sistema anti respingo e uma válvula de sucção removível em silicone com tampa anti poeira; possibilidade de ser nas cores preta ou verde; capacidade mínima de 02 litros; dimensões 42,5 x 19; peso aproximado 470g; Modelo de referência: refil de hidratação INVICTUS ADVANCED 2L CAMELBACK AIRSOFT, equivalente ou de melhor qualidade.</t>
  </si>
  <si>
    <t>REFIL DE HIDRATAÇÃO</t>
  </si>
  <si>
    <t>REPELENTE, princípio ativo à base de icaridina, concentração de 20 até 25%, de 8 a 12 horas de proteção, característica adicional isento de óleo, forma farmacêutica creme. Embalagem com 100 ml.</t>
  </si>
  <si>
    <t>REPELENTE</t>
  </si>
  <si>
    <t>SETA ELETRÔNICA PARA CONES, fabricado em polietileno de média densidade, com proteção contra raios uv, resistente a intempéries (sol e chuva). sistema fotocélula, com 9 led´s de alto brilho, alimentação através de 2 pilhas AA (inclusas), com durabilidade estimada em 300 horas. Medidas aproximadas: 380 x 200 x 40 mm.</t>
  </si>
  <si>
    <t>SETA ELETRÔNICA PARA CONES</t>
  </si>
  <si>
    <t>SUPORTE VEICULAR PARA CELULARES E GPS, especificação: material: pvc rígido de alta qualidade; fixação: fixado por meio de ventosas a vácuo compatível com para-brisa e capacidade de peso de até 500g; regulagem: haste flexível e capacidade para aparelhos de até 10 polegadas em posição vertical; cor: preta.</t>
  </si>
  <si>
    <t>SUPORTE VEICULAR PARA CELULARES E GPS</t>
  </si>
  <si>
    <t>SUPORTE ARTICULADO PARA TV, descrições técnicas: permite inclinação e rotação (ajuste retrato ou paisagem, distâncias de referência da parede: mínima de 7 cm e máxima de 38 cm, na cor preta, em aço carbono, distância máxima de 52 cm da parede, padrão vesa. Indicado para televisores de 20 a 60 polegadas. Deve acompanhar kit fixação (parafusos e buchas) e manual de instruções. 1 (um) ano de garantia fornecida pelo fabricante.</t>
  </si>
  <si>
    <t>SUPORTE ARTICULADO PARA TV</t>
  </si>
  <si>
    <t>TALABARTE DE POSICIONAMENTO, talabarte de posicionamento fabricado em fita poliéster primária de 45mm. Conectores dupla trava, sendo 1 classe a 55 3mm confeccionado em aço e 1 classe t de 16 3 mm confeccionado em aço. Absorvedor de energia em fita poliéster de 45mm. comprimento máximo 1,40. De acordo com nbr e certificação do inmetro. Modelo de referência: talabarte simples com absorvedor gancho 55mm DEGOMASTER, equivalente ou de melhor qualidade.</t>
  </si>
  <si>
    <t>TALABARTE DE POSICIONAMENTO</t>
  </si>
  <si>
    <t>TESOURA ALICATE CORTA VERGALHÃO, tesoura alicate com lâminas de aço tratadas termicamente e de grande resistência, 18 polegadas, cabo em aço tubular, empunhadura em borracha. Modelo de referência: tesoura alicate corta vergalhão, LORBEN, equivalente ou de melhor qualidade.</t>
  </si>
  <si>
    <t>TESOURA ALICATE CORTA VERGALHÃO</t>
  </si>
  <si>
    <t>TORNIQUETE, torniquete para controle de hemorragias massivas; homologado pelo cotcc; com haste em polímero de alta resistência; fitas em nylon. fixação em velcro; possuir campo para inserção de hora de aplicação. Modelo de referência: CAT GEN7 original, equivalente ou de melhor qualidade.</t>
  </si>
  <si>
    <t>TORNIQUETE</t>
  </si>
  <si>
    <t>TRAVA QUEDAS, trava quedas com absorvedor de impacto fabricado em aço inox, suportar peso de pelo menos 100kg, sistema de bloqueio com mecanismo de mola. Modelo de referência: FRENO ABS ULTRASAFE, equivalente ou de melhor qualidade.</t>
  </si>
  <si>
    <t>TRAVA QUEDAS</t>
  </si>
  <si>
    <t>TRAVESSEIRO, dimensão: 0,50 m x 0,70 m; suporte: firme; revestimento: em cetim 180 fios com toque de seda; recheio: 850 g de fibras siliconadas; características adicionais: poder ser lavado em máquinas de lavar, com tratamento anti-fungos (mofo) e anti-alérgicos; ideal para quem dorme de lado. Embalado em plástico contendo todas as informações de suas características e fabricante.</t>
  </si>
  <si>
    <t>TRAVESSEIRO</t>
  </si>
  <si>
    <t>UNIDADE DISCO,  unidade de armazenamento de estado sólido (ssd), com fator de forma ssd m.2 2280, capacidade de armazenagem de 500Gb; leitura 1800mb/s, gravação 900mb/s; garantia mínima de 12 meses. Modelo Referência: SSD Kingston A2000, 500GB, M.2 NVMe - SA2000M8/500G, de mesma equivalência técnica ou de melhor qualidade.</t>
  </si>
  <si>
    <t>UNIDADE DISCO</t>
  </si>
  <si>
    <t>VELCRO , largura 20 mm, comprimento: 3m, apresentação: fita, na cor azul, para fixação de cabos (cabeamento de rede).</t>
  </si>
  <si>
    <t>VELCRO</t>
  </si>
  <si>
    <t>XÍCARA, conjunto com 6 xícaras e pires, composição em porcelana, cor e acabamento branco, com alça. Capacidade aproximada de 100 a 120 ml. Filete dourado em toda borda do pires e da xícara (1mm de espessura).  </t>
  </si>
  <si>
    <t>XÍCARA</t>
  </si>
  <si>
    <t>Superintendência Reg. Pol. Federal - TO</t>
  </si>
  <si>
    <t>200404 - SUPERINTENDÊNCIA REGIONAL DA POLÍCIA FEDERAL - TO</t>
  </si>
  <si>
    <t>aquisição de MAQUINA FOTOGRAFICA DIGITAL, Canon Eos T5i</t>
  </si>
  <si>
    <t>MAQUINA FOTOGRAFICA DIGITAL, Canon Eos T5i</t>
  </si>
  <si>
    <t>A aquisição tem por objetivo a realização de registros fotográficos das diligências realizadas</t>
  </si>
  <si>
    <t>alex barbosa silva</t>
  </si>
  <si>
    <t>alex.abs@pf.gov.br</t>
  </si>
  <si>
    <t>aquisição CAMERA DE AÇÃO</t>
  </si>
  <si>
    <t>CAMERA DE AÇÃO, Go pro Hero 5</t>
  </si>
  <si>
    <t>A aquisição tem por objetivo o registro de ações veladas</t>
  </si>
  <si>
    <t>delemaph.drcor.srto@pf.gov.br</t>
  </si>
  <si>
    <t>RASTREADORES VEICULAR</t>
  </si>
  <si>
    <t>RASTREADORES VEICULAR, TecGPS, modelo pr50</t>
  </si>
  <si>
    <t>acompanhamento de alvos e registros de diligências veladas</t>
  </si>
  <si>
    <t>aquisição CANIVETE TÁTICO</t>
  </si>
  <si>
    <t>CANIVETE TÁTICO, Smith &amp;Wesson Extreme Ops Tanto PocketKnife</t>
  </si>
  <si>
    <t>Material adequada para o enfrentamento da criminalidade organizada</t>
  </si>
  <si>
    <t>aquisição LANTERNA MÉDIA COM PORTA
LANTERNA</t>
  </si>
  <si>
    <t>LANTERNA MÉDIA COM PORTA LANTERNA, JWS WS-576 / SURIFIRE</t>
  </si>
  <si>
    <t>aquisição FONES DE OUVIDO</t>
  </si>
  <si>
    <t>FONES DE OUVIDO,Headphone MDR-XB550AP com Extra Bass</t>
  </si>
  <si>
    <t>A aquisição tem por objetivo possibilitar a escuta de boa qualidade dos áudios dos terminais a serem interceptados, além do conforto no uso prolongado</t>
  </si>
  <si>
    <t>aquisição TRITURADOR DE PAPEL</t>
  </si>
  <si>
    <t>TRITURADOR DE PAPEL,fragmentadora de papel Aurora 220 v</t>
  </si>
  <si>
    <t>Possibilitar a trituração de material sensível</t>
  </si>
  <si>
    <t>aquisição CARTÃO DE MEMÓRIA</t>
  </si>
  <si>
    <t>CARTÃO DE MEMÓRIA,SANDISK EXTREME 128 GB</t>
  </si>
  <si>
    <t>aquisição de BORNAL</t>
  </si>
  <si>
    <t>BORNAL, Tecido 600 D resinado em PVC resistente à água Sistema MOLLE para acoplar 9 módulos</t>
  </si>
  <si>
    <t>aquisição de MOCHILA TÁTICA</t>
  </si>
  <si>
    <t>MOCHILA TÁTICA, MOCHILA MILITAR WOLF EDC MULTICAM</t>
  </si>
  <si>
    <t>aquisição de KIT MICHA</t>
  </si>
  <si>
    <t>KIT MICHA, Jogo de 24 Chaves Micha para Chaveiros Profissionais, marca LIONS</t>
  </si>
  <si>
    <t>aquisição do UMIDIFICADOR DE AR</t>
  </si>
  <si>
    <t>UMIDIFICADOR DE AR</t>
  </si>
  <si>
    <t>necessidade por questão do Verão extremamente seco</t>
  </si>
  <si>
    <t>aquisição de papel A4</t>
  </si>
  <si>
    <t>PAPEL A4</t>
  </si>
  <si>
    <t>aquisição de papel A4 para atender a SR/PF/TO A DPF/AG/SR/PF/TO.</t>
  </si>
  <si>
    <t>2023-02-25 00:00:00</t>
  </si>
  <si>
    <t>GESNEY FERREIRA FOLHA</t>
  </si>
  <si>
    <t>63 32365420</t>
  </si>
  <si>
    <t>nad.selog@pf.gov.br</t>
  </si>
  <si>
    <t>aquisição de COLDRE</t>
  </si>
  <si>
    <t>COLDRE, INVINCTUS KYDEX GLOCK 9 MM</t>
  </si>
  <si>
    <t>aquisição de PEN DRIVE 128 GB</t>
  </si>
  <si>
    <t>PEN DRIVE 128 GB,SANDISK EXTREME 128 GB</t>
  </si>
  <si>
    <t>Facilitar rodinas do dia-a-dia</t>
  </si>
  <si>
    <t>aquisição de HD EXTERNO</t>
  </si>
  <si>
    <t>HD EXTERNO. SEAGATE, 1T</t>
  </si>
  <si>
    <t>Equipamento portátil para armazenar quantidade grande de dados.</t>
  </si>
  <si>
    <t>aquisição de Mascaras  descartáveis.</t>
  </si>
  <si>
    <t>mascaras descartáveis</t>
  </si>
  <si>
    <t>AQUISIÇÃOD E MASCARAS CIRURGICAS, com vista à atender o servidores da SR/PF/TO E DPF/AGA/SR/PF/TO.</t>
  </si>
  <si>
    <t>Gesney Ferreira Folha</t>
  </si>
  <si>
    <t>63 32365421</t>
  </si>
  <si>
    <t>aquisição CINTO TÁTICO MODULAR</t>
  </si>
  <si>
    <t>CINTO TÁTICO MODULAR, RIGGER EXTREME INVICTUS</t>
  </si>
  <si>
    <t>equipamento para enfrentamento do crime organizado</t>
  </si>
  <si>
    <t>aquisição de RASTREADORES VEICULAR</t>
  </si>
  <si>
    <t>RASTREADORES VEICULAR,TecGPS, modelo pr50</t>
  </si>
  <si>
    <t>Aquisição de uma Trena Laser de 40 a 100 metros com display Profissional.</t>
  </si>
  <si>
    <t>Todo mês são realizadas ao menos duas fiscalizações do processo seletivo que um cidadão precisa passar se quiser adquirir uma arma de fogo, seja para obter a posse seja para a obtenção do porte, por isso é necessária a aquisição de uma trena para aferir se os tiros estão sendo efetuados com a distância adequada, estipulada em ato normativo, do alvo. </t>
  </si>
  <si>
    <t>Wallas Eccard Salgado da Silva</t>
  </si>
  <si>
    <t>uarm.drex.srto@pf.gov.br</t>
  </si>
  <si>
    <t>aquisição de fone de ouvido</t>
  </si>
  <si>
    <t>fone de ouvido,Bose QuietComfort 35 II Bluetooth</t>
  </si>
  <si>
    <t>Acompanhamento de áudios obtidos em interceptações telefônicas, ambientais e celulares apreendido</t>
  </si>
  <si>
    <t>serviço de  chaveiro</t>
  </si>
  <si>
    <t>chaveiro</t>
  </si>
  <si>
    <t>contratação de serviço de abertura de portas e cofres, troca de fechadura e outros serviço de chaveiro.</t>
  </si>
  <si>
    <t>gesney ferreira folha</t>
  </si>
  <si>
    <t>63 3236 5421</t>
  </si>
  <si>
    <t>KIT MICHA,Chave Mestra 34 Peças - Lorben</t>
  </si>
  <si>
    <t>Entradas veladas e aberturas de fechaduras em operações policiais</t>
  </si>
  <si>
    <t>aquisição de CÂMERA FOTOGRÁFICA</t>
  </si>
  <si>
    <t>CÂMERA FOTOGRÁFICA,Nikon coolpix P1000 - 16MP</t>
  </si>
  <si>
    <t>Operações de vigilância policial a longas distâncias.</t>
  </si>
  <si>
    <t>aquisição de CÂMERA DE AÇÃO</t>
  </si>
  <si>
    <t>CÂMERA DE AÇÃO,  GoPro HERO 9</t>
  </si>
  <si>
    <t>Operações policiais, sobretudo, ostensivas, a fim de registro dos procedimentos operacionais adotados,</t>
  </si>
  <si>
    <t>aquisição de PILHAS AAA e AA</t>
  </si>
  <si>
    <t>PILHAS AAA e AA</t>
  </si>
  <si>
    <t>Uso em equipamentos e acessórios</t>
  </si>
  <si>
    <t>AQUISIÇÃO DE COPO DESCARTAVEL DE 200L, PARA ATENDER O PUBLICO INTERNO E EXTERNO DA SR/PF/TO E DPF/AGA/SR/PF/TO.</t>
  </si>
  <si>
    <t>copo descartavél</t>
  </si>
  <si>
    <t>folha.ge@pf.gov.br</t>
  </si>
  <si>
    <t>aquisição de cartão de memória</t>
  </si>
  <si>
    <t>cartão de memória, marca SDXC extreme c10 u3 4k 160mb/s 128gb</t>
  </si>
  <si>
    <t>aquisição DETECTOR DE METAIS</t>
  </si>
  <si>
    <t>DETECTOR DE METAIS, Detector de Metal Garrett superscanner V</t>
  </si>
  <si>
    <t>Realizar busca pessoal por armamentos e equipamentos dissimulados em investigados que transitem na delegacia em dias de Operações Policiais.</t>
  </si>
  <si>
    <t>agua mineral</t>
  </si>
  <si>
    <t>aquisição de agua mineral engarrafada em recipiente de 20 L.</t>
  </si>
  <si>
    <t>2023-02-24 00:00:00</t>
  </si>
  <si>
    <t>aquisição de KIT DE FERRAMENTAS</t>
  </si>
  <si>
    <t>KIT DE FERRAMENTAS  Kit 129 Peças C/ Maleta Sparta + 40 Pcs</t>
  </si>
  <si>
    <t>Instalação e montagem de equipamentos discretos para escutas ambientais</t>
  </si>
  <si>
    <t>Aquisição de 4 (quatro) Abafadores Eletrônicos Protetores Auriculares para Tiro Esportivo GT660.</t>
  </si>
  <si>
    <t>Todo mês são realizadas ao menos duas fiscalizações do processo seletivo que um cidadão precisa passar se quiser adquirir uma arma de fogo, seja para obter a posse seja para a obtenção do porte, por isso é necessária a aquisição de 4 (quatro) abafadores para preservar a audição dos policiais que irão participar desta diligência. </t>
  </si>
  <si>
    <t>aquisição de  AMPERÍMETRO/MULTÍMETRO DIGITA</t>
  </si>
  <si>
    <t>AMPERÍMETRO/MULTÍMETRO DIGITA,  Minipa - Et-3200</t>
  </si>
  <si>
    <t>AQUISIÇÃO DE ESCADA TELESCÓPICA EM ALUMÍNIO MÍNIMO 18 DEGRAUS</t>
  </si>
  <si>
    <t>ESCADA TELESCÓPICA EM ALUMÍNIO MÍNIMO 18 DEGRAUS Multifuncional Bonrgo</t>
  </si>
  <si>
    <t>Material de entrada tática em operações policiais</t>
  </si>
  <si>
    <t>Alex Barbosa Silva</t>
  </si>
  <si>
    <t>dedetização e sanitização de predio</t>
  </si>
  <si>
    <t>dedetização e sanitização de prédio</t>
  </si>
  <si>
    <t>eliminar insetos e animais peçonhentos e sanitização de ambiente.</t>
  </si>
  <si>
    <t>Aquisição de FRIGOBAR 90 LITROS BRANCO</t>
  </si>
  <si>
    <t>FRIGOBAR 90 LITROS BRANCO</t>
  </si>
  <si>
    <t>Utilização para refrigeração de comida e bebidas dos policiais em suas rotinas operacionais e administrativas diárias.</t>
  </si>
  <si>
    <t>Aquisição de um Timer IPSC Tiro Prático Esportivo Ced7000.</t>
  </si>
  <si>
    <t>Todo mês são realizadas ao menos duas fiscalizações do processo seletivo que um cidadão precisa passar se quiser adquirir uma arma de fogo, seja para obter a posse seja para a obtenção do porte, por isso é necessária a aquisição de um timer para aferir se os tiros estão sendo efetuados no tempo adequado, estipulado em ato normativo. </t>
  </si>
  <si>
    <t>61 992557764</t>
  </si>
  <si>
    <t>aquisição de gás de cozinha.</t>
  </si>
  <si>
    <t>RECARGA DE GÁ DE COZINHA</t>
  </si>
  <si>
    <t>aquisição de gás de cozinha liquefeito de petróleo para atender a necessidade da copa desta SR/PF/TO.</t>
  </si>
  <si>
    <t>Gesney Ferreira Folaha</t>
  </si>
  <si>
    <t>63 992163221</t>
  </si>
  <si>
    <t>nad.selog@selog.gov.br</t>
  </si>
  <si>
    <t>MOCHILA TÁTICA</t>
  </si>
  <si>
    <t>MOCHILA MILITAR WOLF EDC MULTICAM</t>
  </si>
  <si>
    <t>Material adequado para utilização em operações policiais ostensivas, para transporte de equipamentos e acessórios.</t>
  </si>
  <si>
    <t>63999342243</t>
  </si>
  <si>
    <t>Aquisição de CHAVEIRO CONTROLE REMOTO ÁUDIO E VÍDEO</t>
  </si>
  <si>
    <t>Chaveiro espião com câmera escondida para gravação de vídeo e audio</t>
  </si>
  <si>
    <t>Registro de diligências veladas</t>
  </si>
  <si>
    <t>HD EXTERNO 2 TB</t>
  </si>
  <si>
    <t>Disco Rígido 2 tb, usb 3.0</t>
  </si>
  <si>
    <t>Para transporte e coleta de dados de alta densidade</t>
  </si>
  <si>
    <t>Aquisição de BINÓCULO MILITAR LONGO ALCANCE</t>
  </si>
  <si>
    <t>BINÓCULO MILITAR LONGO ALCANCE BAK4 Prisma FMC - com caixa e alça (20 x 50)</t>
  </si>
  <si>
    <t>Aquisição de POWER BANK PORTÁTIL</t>
  </si>
  <si>
    <t>POWER BANK PORTÁTIL 10000 mAh</t>
  </si>
  <si>
    <t>Para ser utilizado no carregamento de energia de celulares e outros dispositivos eletrônicos de policiais em operações policiais de longa duração.</t>
  </si>
  <si>
    <t>conjunto fotográfico (maquina fotográfica + lente macro</t>
  </si>
  <si>
    <t>Referido equipamentos são utilizados in loco em local de crime para fotografar os fragmentos papilos</t>
  </si>
  <si>
    <t>As especificações do conjunto fotográfico acima visam otimizar o trabalho pericial de busca da autoria pela revelação de vestígios papilares em local de crime, fornecendo aos peritos oficiais o que há de melhor em tecnologia, para atenderem, da melhor forma possível, à justa expectativa da sociedade brasileira, na elucidação de crimes que atentem contra bens, serviços e interesses da União.
A câmera fotográfica consiste em ferramenta imprescindível para manutenção da cadeia de custódia, revestindo de confiabilidade o vestígio levantado no local de crime, uma vez que garantirá que o fragmento revelado e fotografado na cena do crime é o mesmo utilizado na análise pericial. 
O exame de confronto papiloscópico nada mais é que a comparação entre os pontos característicos identificadores (minúcias) constantes no fragmento revelado na cena do crime (questionado) com aqueles constantes na impressão papilar do arquivo decadactilar (padrão). 
A realização desse confronto pode ser feita com a utilização de softwares de tratamento de imagens ou no Sistema Automatizado de Identificação de Impressões Digitais – AFIS, para aquelas unidades de perícia que dispõe do referido sistema AFIS. 
Desta forma, é necessário que as imagens analisadas tenham excelente qualidade de foco, nitidez, bem como resolução suficiente para ampliações, pois as análises podem ser realizadas em nível de poro, em que são aplicados princípios relativos à Poroscopia. 
Dentre outras técnicas, pode-se utilizar determinados feixes luminosos que de acordo com o espectro, provocam fluorescência em substâncias segregadas pelos dedos, mãos e pés humanos, denunciando assim a presença desses importantes vestígios no local do crime. 
Após técnicas específicas é possível individualizar as impressões e identificar sujeitos que, diante de uma evidência contundente de sua presença na cena do crime, torna-se um suspeito em potencial, contribuindo assim para a resolução do crime e indicando seu autor. O kit para revelação e levantamento de impressões papilares é, nesse sentido, fundamental para a realização desta indispensável perícia. 
A aquisição ora pleiteada servirá como ferramenta fundamental para o trabalho de revelação e levantamento de impressões papilares, sendo extremamente útil para a realização de exames que auxiliarão na comprovação da autoria dos mais diversos delitos.
Bem como para o registro das características do local/objeto periciado. No que a disponibilidade do registro das coordenadas GPS é fundamental.</t>
  </si>
  <si>
    <t>PPF CALDEIRA</t>
  </si>
  <si>
    <t>63 981299292</t>
  </si>
  <si>
    <t>CALDEIRA.AJC@PF.GOV.BR</t>
  </si>
  <si>
    <t>Crime-Lite MLD (Simultaneous LIVE R-UV/IR fingermak examination</t>
  </si>
  <si>
    <t>Equipamento utilizado em laboratório papiloscopíco que auxilia a fixação de luz UV em diversos tipos</t>
  </si>
  <si>
    <t>Equipamento utilizado em laboratório papiloscopíco que auxilia a fixação de luz UV em diversos tipos de materiais e suporte. basicamente é um braço giatório para se prender na bancada onde se acopla luzes UV e IR usadas para revelação de fragmentos papiloscópicos em local de crime. (cOMPOSTO DE 01 BRAÇO GIRATÓRIO O CONJUNTO DE LUZES FORENSES.</t>
  </si>
  <si>
    <t>Aquisição de um Kit Painel de Senha Grande (58x25 cm)- Atendimento Sequencial com Controle Sem Fio.</t>
  </si>
  <si>
    <t>No setor da Polícia Federal, situado no Shopping Capim Dourado em Palmas no Tocantins, funciona diversos setores de atendimento ao público, como a área de migração e de registro de arma de fogo; sendo, portanto, necessária a aquisição de um gerador de senha para que possa haver uma boa organização de atendimento ao público, tendo em vista o elevado número de pessoas atendidas diariamente, totalizando em média, somente analisando as demandas relacionadas ao fornecimento de passaportes, o número de 40 (quarenta) cidadãos por dia. </t>
  </si>
  <si>
    <t>CSI SMARTPHONE forenscope</t>
  </si>
  <si>
    <t>Equipamento portatil Sistema para detecção Multispectral de impressões digitais latentes, modelo Tab</t>
  </si>
  <si>
    <t>Equipamento portatil Sistema para detecção Multispectral de impressões digitais latentes, modelo Tablet ForenScope 4K Compact com as seguintes características:
O dispositivs acima mencionado usa mesma tecnologia de fotografia e filmagem através de ondas luminosas, sendo que o CONTACLESS trabalha na região de luz visível e é específico para superfícies brilhosas e refletivas, enquanto que o TABLET e o 4K trabalham numa região mais ampla do espectro luminoso, abrangendo a região do UV (ultravioleta) e IR (infravermelho), tendo cada equipamento sua aplicação específica, de acordo com as condições apresentadas pelo cenário periciado.
A proposta para aquisição no presente documento vai ao encontro da necessidade iminente de adequar a capacidade estrutural do setor de equipar-se tecnologicamente a fim de obter resultados eficientes de atuação da Papiloscopia Forense na Polícia Federal, agindo em sintonia com o Planejamento Estratégico do Departamento.
 A Perícia Papiloscópica tem como elementos-chave a impressão digital, que representa uma das formas mais importantes de evidência física para identificação no âmbito de investigações criminais e comumente usada em todo o mundo. Exames de impressões digitais normalmente igualam ou superam a identificação através do uso de DNA, além de ser um método menos custoso para a administração Pública.
 Muitos métodos são utilizados para revelar a impressão digital, em sua grande maioria com o uso de componentes químicos como o pó magnético, Ninidrina, Vapor de Iodo, entre outros.
Porém o uso de produtos químicos implica em risco à saúde de quem os manipula, citando como exemplo o uso do Cianocrilato que, conforme o descrito em sua Ficha de Informação de Segurança de Produto Químico (FISPQ), pode causar queimaduras, irritação na pele e olhos, alta reatividade com água e com umidade, adesão instantânea da pele e pálpebras, irritação nos olhos e mucosas, efeito lacrimogêneo e efeitos crônicos em pessoas sensíveis. É considerado um produto inflamável e altamente reativo.
O uso dos Equipamentos razão do presente Termo de Referência visa reduzir ao máximo a utilização desses métodos, pois permite revelar e capturar a imagens em inúmeras superfícies com segurança e eficácia, sem a utilização de produtos químicos, coletando os vestígios existentes de forma segura e contribuindo inegavelmente para a saúdes dos agentes.
Outro ponto a ser abordado no Presente Termo é a qualidade na escolha do método na revelação e obtenção da impressão digital. O vestígio deixado pelo suposto criminoso muitas vezes é o único meio de se chegar à autoria de determinado delito, e por isso é de suma importância que a revelação e a extração sejam feitas com extrema perfeição, sob pena de se perder tal vestígio. Porém muitas vezes a perfeição não é suficiente, muitos dos vestígios deixados se perdem por falta de tecnologia e métodos mais eficazes que permitem que o mesmo seja colhido de forma segura.</t>
  </si>
  <si>
    <t>VMD CÂMARA DE DEPOSIÇÃO DE vAPORE mETÁLICOS</t>
  </si>
  <si>
    <t>Equipamento para revelação de latentes em diversos tipos de superfícies  o mesmo funciona como uma c</t>
  </si>
  <si>
    <t>Deposição de Metal em Câmaras de Vácuo 
(Vacum Metal Deposition, VMD)
Rachel Jurca Accioly 
Engenheira Química e Papiloscopista Policial Federal
Delegacia Regional de Polícia Federal de Foz do Iguaçu, PR, Brasil
As técnicas de vaporização para localizar e revelar marcas de impressões digitais consistem em fumegar substâncias químicas sobre os objetos periciados, de forma que essas substâncias possam depositar-se preferencialmente sobre os vestígios papilares. 
Existe uma grande variedade de técnicas que utilizam o princípio da vaporização, porém com distintos mecanismos de ação. Em geral, a vaporização possui baixo impacto sobre a superfície que está sendo periciada e pouca reatividade com a marca de impressão digital revelada, viabilizando exames periciais subsequentes, como testes genéticos.
Os primeiros relatos sobre o uso de técnicas de vaporização datam de 1860, quando a vaporização de iodo foi estudada para revelação de impressões digitais em papel (Quinche e Margot, 2010). A partir de 1970 até 1980 (Haines, 1982; Wood 1991), a fumegação com cianoacrilato (CA) passou a ser muito utilizada e tornou-se uma das técnicas mais conhecidas para detecção e revelação de impressões digitais latentes em superfícies lisas - sendo frequente o uso adicional de reagentes fluorescentes para melhoria da visualização e contraste das linhas papilares.
As técnicas de deposição metálica a vácuo (Vacum Metal Deposition, VMD) foram inicialmente reportadas na década de 60 (Grant et al, 1963). Metais contidos em fase de vapor dentro de uma câmara a vácuo são absorvidos seletivamente pelas marcas de dedos, destacando as linhas impressas pelas cristas papilares e permitindo o registro fotográfico em bom contraste para posterior processo de individualização.
O mecanismo existente na técnica VMD que intensifica as marcas de dedos está associado às características de condensação dos metais nas superfícies. As aplicações industriais de VMD concentram-se geralmente em superfícies limpas e lisas, onde os filmes metálicos são depositados uniformemente. Já em aplicações forenses, as superfícies não estão idealmente conservadas e muitos fatores podem influenciar na condensação metálica da fase vapor (resíduos de graxa, composição química do substrato, abrasão na superfície, regiões com diferentes estados de oxidação etc.).
A condensação do metal na superfície ocorre com a formação de pequenos núcleos. As características da superfície influenciam diretamente na formação, distribuição e tamanho desses núcleos metálicos. Aglutinações de diferentes tamanhos e distribuições podem ser depositadas ao longo da superfície, a depender de sua composição. De forma análoga à respiração em um espelho, por exemplo, as marcas de dedos são reveladas através da condensação de partículas de água sobre as linhas papilares, diferentemente da névoa fina que se forma nas regiões limpas do espelho. 
O processo mais utilizado em VMD é a combinação de uma fina película de ouro seguida de uma camada mais espessa de zinco. Após evaporação, o ouro tende a se depositar em todo o substrato formando núcleos, cujo tamanho e distribuição dependem da natureza da superfície – conforme descrito anteriormente. O revestimento de ouro é muito fino e descontínuo (escala nanométrica) e os núcleos de ouro tendem a serem absorvidos pela gordura contida nas linhas de impressão digital ao invés de permanecerem em sua superfície. Nesta fase do processo, a marca de impressão digital ainda não é visível.
Em seguida, o zinco é usado para produzir uma camada mais espessa e visível, o que permitirá a revelação das marcas de dedos. Este metal é escolhido nestas situações por não condensar em áreas oleosas, como os constituintes sebáceos de restos de alimentos ou das impressões de dedos. O zinco depositará preferencialmente sobre os núcleos metálicos, neste caso, condensará nas regiões onde os núcleos de ouro estão dispostos na superfície.
A deposição do zinco pode ser inibida pela presença de diferentes tipos de contaminantes presentes nas secreções de suor natural (ácido esteárico ácido palmítico, oleato de colesterol, trioleato de glicerol e alguns aminoácidos como monocloridrato de l-arginina, l-leucina e dl-treonina). A maioria dessas substâncias são gorduras ou ácidos insolúveis em água, de cadeia longa e baixa pressão de vapor, o que significa que permanecerão estáveis mesmo diante das condições de alto vácuo durante processo de vaporização. Desta forma, o zinco ficará depositado em maior quantidade no substrato (background/ fundo), do que sobre as marcas de impressões digitais, conforme ilustrado nas figuras 1 e 2.
Figura 1: Diagrama esquemático – película de zinco sobre os núcleos de ouro depositados no substrato.
Figura 2: Revelação VMD em sacolas de polietileno (a) com iluminação branca (b) usando luz transmitida (técnica de iluminação bright-field).
A figura 2 mostra a camada espessa de zinco depositada sobre a superfície e a não deposição sobre as cristas impressas no substrato, tornando a marca de impressão digital claramente visível através da análise sob luz transmitida, fig.2(b).
É preciso registrar que eventualmente pode ocorrer a chamada “revelação inversa”, figura 3, onde o zinco apresenta uma taxa de deposição mais rápida sobre as linhas da impressão digital do que no restante da superfície. Este fenômeno tem sido atribuído à presença de contaminantes ou a características da superfície que alteram as formações dos núcleos de ouro e consequentemente a deposição do zinco.
Figura 4: Revelação inversa em sacola de polietileno de baixa densidade.
O processo VMD com o uso de metal único também é possível, neste caso, a prata. Após vaporização, a prata tende a se depositar a diferentes velocidades na superfície e na marca de impressão digital, de forma que ao interromper o processo de deposição, a diferença de coloração obtida neste processo permite contraste e visualização das marcas de dedos, figuras 4 e 5.
Figura 4: Diagrama esquemático – evidencia a película de prata depositada em diferentes proporções na superfície e secreção papilar.</t>
  </si>
  <si>
    <t>Aquisição de 8 (oito) Cadeiras, estilo Presidente, na cor preta e com encosto de cabeça.</t>
  </si>
  <si>
    <t>No setor da Polícia Federal, situado no Shopping Capim Dourado em Palmas no Tocantins, funciona diversos setores de atendimento ao público, como a área de migração e de registro de arma de fogo; sendo, portanto, necessária a aquisição de cadeiras adequadas para que não afete a saúde dos servidores que fazem o atendimento ao público e precisam ficar sentados durante uma quantidade expressiva de tempo, tendo em vista o elevado número de pessoas atendidas diariamente, totalizando, em média, somente analisando as demandas relacionadas ao fornecimento de passaportes, o número de 40 (quarenta) cidadãos por dia. </t>
  </si>
  <si>
    <t>Aquisição de 2 (dois) leitores de digitais Modelo CSD450f</t>
  </si>
  <si>
    <t>Trata-se de uma demanda da área de migração, a qual é preciso colher as digitais de diversos estrangeiros diariamente para confecção de documentos relacionados à respectiva situação migratória de cada cidadão.</t>
  </si>
  <si>
    <t>Projeto e instalação do laboratório de CHIP-OFF: Laboratório avançado de extrações de celulares.</t>
  </si>
  <si>
    <t>kit de ferramentas que permite a extração de dados de alguns celulares não contemplados pelos softwares disponíveis no GPINF/TO. Também possibilita realizar extrações de celulares danificados e em alguns com senha desconhecida.</t>
  </si>
  <si>
    <t>2023-04-02 00:00:00</t>
  </si>
  <si>
    <t>YENDER GONTIJO DE CASTRO</t>
  </si>
  <si>
    <t>yender.ygc@pf.gov.br</t>
  </si>
  <si>
    <t>Espectrômetro de Infravermelho de bancada com Transformada de Fourier (FT-IR)</t>
  </si>
  <si>
    <t>O equipamento antigo do SETEC não está mais funcionando, necessitando de manutenção. Não há empresa especializada em Palmas/TO capaz de realizar essa manutenção. A visita do técnico especializado da empresa ThermoFicher (fabricante do equipamento presente hoje no SETEC) foi orçada em R$5.000,00. Após a visita técnica ainda será fornecido outro orçamento de conserto do equipamento de acordo com o defeito que for identificado pelo técnico, onde podem ser necessário importar peças .</t>
  </si>
  <si>
    <t>CARLOS ANTÔNIO ALMEIDA DE OLIVEIRA</t>
  </si>
  <si>
    <t>06332365429</t>
  </si>
  <si>
    <t>carlos.caao@pf.gov.br</t>
  </si>
  <si>
    <t>Motossera à bateria, com carregador bivolt + 4 bateria extras.</t>
  </si>
  <si>
    <t>Necessário para realizar cortes de amostras de madeiras para realização de perícia. Também pode ser utilizada para liberar estradas quando há quedas de árvores bloqueando a passagem.</t>
  </si>
  <si>
    <t>VERA LUCIA SILVA ABREU</t>
  </si>
  <si>
    <t>563.228.601-00</t>
  </si>
  <si>
    <t>VERA.VLSA@PF.GOV.BR</t>
  </si>
  <si>
    <t>Inversor automotivo 12v para 220v 1000w</t>
  </si>
  <si>
    <t>Necessário para poder alimentar equipamentos elétricos em locais onde não há rede disponível.</t>
  </si>
  <si>
    <t>2023-11-01 00:00:00</t>
  </si>
  <si>
    <t>PAULO AUGUSTO TATSCH</t>
  </si>
  <si>
    <t>paulo.pat@pf.gov.br</t>
  </si>
  <si>
    <t>Água destilada é necessária para lavagem de vidraria e preparação de reagentes químicos.</t>
  </si>
  <si>
    <t>PORTA CARREGADOR DUPLO DE FUZIL 5,56 em Cordura® 1000 DENIER, elásticos de 3,5 mm de espessura e puxador em fita de 2,5cm 100% poliamida dobrada ao elástico como puxador do sistema de pressão sobre o(s) carregador(es)</t>
  </si>
  <si>
    <t>PORTA CARREGADOR DUPLO DE FUZIL 5,56</t>
  </si>
  <si>
    <t>acessório básico para uso individual no colete balístico durante deflagrações das operações policiais</t>
  </si>
  <si>
    <t>2023-03-02 00:00:00</t>
  </si>
  <si>
    <t>josean severo de araújo</t>
  </si>
  <si>
    <t>drcor.srto@pf.gov.br</t>
  </si>
  <si>
    <t>BOLSO MÉDICO 11X17x7 em Cordura 1000, painel frontal com sistema MOLLE e fixação no colete por fitas para padrão modular</t>
  </si>
  <si>
    <t>BOLSO MÉDICO 11X17x7</t>
  </si>
  <si>
    <t>acessório básico para uso individual no colete balístico</t>
  </si>
  <si>
    <t>aquisição de 10 BOLSOS MÉDICO 11X17x7 em Cordura 1000, painel frontal com sistema MOLLE e fixação no colete por fitas para padrão modular</t>
  </si>
  <si>
    <t>acessório básico para uso individual no colete balístico em operações policiais</t>
  </si>
  <si>
    <t>aquisição de 10 BOLSO TÁTICO MOLLE MODULAR para uso em equipamento policial - confeccionado no sistema MOLLE Horizontal para colete modular, tamanho 14 cm de altura x 18 cm de largura e 5 cm de profundidade</t>
  </si>
  <si>
    <t>BOLSO TÁTICO MOLLE MODULAR</t>
  </si>
  <si>
    <t>item de acessório básico para uso individual no colete balístico durante operações policiais</t>
  </si>
  <si>
    <t>aquisição mínima de 10 BOLSO VERTICAL13 x 22 x 6 cm em Cordura 1000; Fitas em sistema MOLLE modulares e frontais para acoplamento de outros acessórios</t>
  </si>
  <si>
    <t>BOLSO VERTICAL13 x 22 x 6 cm</t>
  </si>
  <si>
    <t>item/acessório básico para uso individual no colete balístico quando em operações policiais</t>
  </si>
  <si>
    <t>aquisição de mínimo de 10 PORTA ALGEMAS EM CORDURA Modular em Cordura 1000 com sistema MOLLE</t>
  </si>
  <si>
    <t>PORTA ALGEMAS EM CORDURA</t>
  </si>
  <si>
    <t>Acessório básico para uso em colete balístico e/ou cinto tático</t>
  </si>
  <si>
    <t>drcro.srto@pf.gov.br</t>
  </si>
  <si>
    <t>aquisição mínima de 10 PORTA TORNIQUETE MODULAR em Cordura 1000 com velcro e fitas em sistema MOLLE</t>
  </si>
  <si>
    <t>PORTA TORNIQUETE MODULAR</t>
  </si>
  <si>
    <t>aquisição mínima de 10 PORTA RÁDIO MODULAR em Cordura 1000 com velcro e fitas em sistema MOLLE</t>
  </si>
  <si>
    <t>PORTA RÁDIO MODULAR</t>
  </si>
  <si>
    <t>JOSEAN SEVERO DE ARAÚJO</t>
  </si>
  <si>
    <t>aquisição mínima de 10 PORTA CARREGADOR DUPLO DE PISTOLA em Cordura 1000 com velcro e fitas em sistema MOLLE carregadores e fixação do porta regulados por Velcro</t>
  </si>
  <si>
    <t>PORTA CARREGADOR DUPLO DE PISTOLA</t>
  </si>
  <si>
    <t>acessório básico para uso individual no colete balístico ou cinto tático</t>
  </si>
  <si>
    <t>aquisição de 01 KIT DE ARROMBAMENTO/ENTRADA  composto por aríete, alicate, alavanca e mochila de transporte, sendo mochila em cordura 1000 com estrutura interna em EVA</t>
  </si>
  <si>
    <t>KIT DE ARROMBAMENTO/ENTRADA</t>
  </si>
  <si>
    <t>material de entrada rápida em situações de risco durante operações policiais</t>
  </si>
  <si>
    <t>aquisição mínima de 15 WEBCANS FULL HD COM MICROFONE Full HD 1080P USB com microfone e visão 360º</t>
  </si>
  <si>
    <t>WEBCANS FULL HD COM MICROFONE</t>
  </si>
  <si>
    <t>uso nos PCs das estações de trabalho especialmente em razão da crescente demanda de oitivas por vídeo conferência</t>
  </si>
  <si>
    <t>aquisição de 05 KIT LIMPEZA PISTOLA 9MM EM EMBALAGEM RÍGIDA contendo óleo lubricante, solvente de pólvora, escova de latão, escova de crina, escova de fibra têxtil, haste de extensão, pano microfibra/algodão</t>
  </si>
  <si>
    <t>KIT LIMPEZA PISTOLA 9MM EM EMBALAGEM RÍGIDA</t>
  </si>
  <si>
    <t>material para manutenção de armamento</t>
  </si>
  <si>
    <t>aquisição de 10 frascos de solvente de pólvora</t>
  </si>
  <si>
    <t>solvente de pólvora para manutenção de armamento</t>
  </si>
  <si>
    <t>aquisição de 10 frascos de lubrificante e desengripante multiuso</t>
  </si>
  <si>
    <t>frascos de lubrificante e desengripante multiuso</t>
  </si>
  <si>
    <t>manutenção de armamentos e outros acessórios policiais</t>
  </si>
  <si>
    <t>Bolso Modular Tatico Primeiros Socorro Preto com KIT PRIMEIRO SOCORROS em Cordura 1000 com velcro e fitas em sistema MOLLE destacável com compartimentos internos para acessórios e cintas elásticas para prender objetos  e velcro frontal para fixação de patches dimensões 15x21x11; KIT com 1 embalagem de soro fisiológico a 0,9%; 1 solução antisséptica para feridas, como álcool iodado ou clorexidina; Gazes esterilizadas de vários tamanhos; 3 ataduras e 1 rolo de esparadrapo; Luvas descartáveis, sem látex; 1 embalagem de algodão;1 tesoura sem ponta</t>
  </si>
  <si>
    <t>Bolso Modular Tatico Primeiros Socorro Preto com KIT PRIMEIRO SOCORROS</t>
  </si>
  <si>
    <t>acessório e material básico para uso individual e de proteção coletiva em ações policiais</t>
  </si>
  <si>
    <t>aquisição mínima de 10 torniquetes táticos com demarcação vermelha para contenção de hemorragias</t>
  </si>
  <si>
    <t>torniquetes</t>
  </si>
  <si>
    <t>material de uso individual e coletivo a ser utilizado em situações de emergência policial</t>
  </si>
  <si>
    <t>aquisição de 02 ESCADAS TELESCÓPICAS EM ALUMÍNIO MÍNIMO 10 DEGRAUS om antiderrapantes e travas de segurança</t>
  </si>
  <si>
    <t>ESCADA TELESCÓPICA EM ALUMÍNIO MÍNIMO 10 DEGRAUS</t>
  </si>
  <si>
    <t>material a ser utilizado em "entradas" em operações policiais, bem como auxílio e proteção das equipes de assalto</t>
  </si>
  <si>
    <t>aquisição de 100 algemas plásticas descartáveis, Injetada em nylon, sem emendas, com duas travas independentes</t>
  </si>
  <si>
    <t>algemas plásticas</t>
  </si>
  <si>
    <t>material para uso em prisões e condução de presos</t>
  </si>
  <si>
    <t>aquisição de 10 bastões retrátil de três seções, com cabo antiderrapante</t>
  </si>
  <si>
    <t>bastões retrátil</t>
  </si>
  <si>
    <t>auto defesa policial e enfretamento de distúrbios populares</t>
  </si>
  <si>
    <t>aquisição mínima de 15 PEN DRIVE ACIMA 32GB USB 3.0 (USO SISTEMA IPED)</t>
  </si>
  <si>
    <t>PEN DRIVE ACIMA 32GB USB 3.0 (USO SISTEMA IPED)</t>
  </si>
  <si>
    <t>Execução de software de análise em deflagrações</t>
  </si>
  <si>
    <t>aquisição de 05 CANETAS FILMADORA/RELÓGIO ÁUDIO E VÍDEO - Caneta Espiã Filmadora Vídeos com Áudio HD - 32GB</t>
  </si>
  <si>
    <t>CANETA FILMADORA/RELÓGIO ÁUDIO E VÍDEO</t>
  </si>
  <si>
    <t>Registros de investigações em diligências veladas</t>
  </si>
  <si>
    <t>aquisição de 5 CHAVEIROS CONTROLE REMOTO ÁUDIO E VÍDEO - Chaveiro espião com câmera escondida para gravação de vídeo e audio</t>
  </si>
  <si>
    <t>CHAVEIRO CONTROLE REMOTO ÁUDIO E VÍDEO</t>
  </si>
  <si>
    <t>Registro de diligências veladas em investigações policiais</t>
  </si>
  <si>
    <t>aquisição mínima de 02 BONÉS COM CÂMERA - Boné com câmera escondida de resolulção 1920 x 1080 em formato AVI, memória de 32Gb e até 2 horas de gravação</t>
  </si>
  <si>
    <t>BONÉ COM CÂMERA</t>
  </si>
  <si>
    <t>aquisição mínima de 02 RASTREADORES VEICULAR - mini-rastreador SEM MENSALIDADE, à prova d”água e em plástico ABS, com uso de SIM Card, contendo imã de neodímio de alto poder de atração e bateria com autonomia média de 8 a 80 dias em funcionamento contínuo (não é em standby) e alta precisão de localização</t>
  </si>
  <si>
    <t>aquisição de 20 pacotes (4 unidades) pilhas alcalinas de uso geral tamanhos AAA</t>
  </si>
  <si>
    <t>pilhas alcalina de uso geral tamanho AAA</t>
  </si>
  <si>
    <t>aquisição de 20 pacotes (4 unidades) pilhas alcalinas de uso geral tamanhos AA</t>
  </si>
  <si>
    <t>pilhas alcalinas de uso geral</t>
  </si>
  <si>
    <t>uso em equipamentos e acessórios</t>
  </si>
  <si>
    <t>aquisição mínima de 02 filmadoras HDs - Câmera de vídeo portátil Full HD NTSC/PAL preta zoom óptico 30x com resolução mínima de 1920x1080, 1440x1080, 1280x720, dimensões aproximadas de 54mm de largura, 59.5mm de altura e 128mm de profundidade e baixo peso, mais acessórios (case, tripé, alça, manual, etc)</t>
  </si>
  <si>
    <t>FILMADORA HD</t>
  </si>
  <si>
    <t>aquisição de 08 HDs Externos de 2TB - Recuperando dados. Aguarde alguns segundos e tente cortar ou copiar novamente.</t>
  </si>
  <si>
    <t>HDs Externos de 2TB</t>
  </si>
  <si>
    <t>Itens e insumos para suprimento do laboratório de perícias químicas e biológica do SETEC.</t>
  </si>
  <si>
    <t>EQUIPAMENTOS E ARTIGOS DE LABORATÓRIO. PRODUTOS QUÍMICOS</t>
  </si>
  <si>
    <t>Realização de perícias.</t>
  </si>
  <si>
    <t>setec.srto@pf.gov.br</t>
  </si>
  <si>
    <t>Aquisição de uniformes e equipamentos táticos.</t>
  </si>
  <si>
    <t>EQUIPAMENTOS TÁTICOS</t>
  </si>
  <si>
    <t>Suprir o Grupo de Pronta Intervenção.</t>
  </si>
  <si>
    <t>MARIO DA SILVA JÚNIOR</t>
  </si>
  <si>
    <t>drex.srto@pf.gov.br</t>
  </si>
  <si>
    <t>Aquisição de equipamentos e materiais permanentes de uso específico</t>
  </si>
  <si>
    <t xml:space="preserve">Materiais permanentes de uso específico </t>
  </si>
  <si>
    <t>Equipar as unidades de perícia, núcleo de intificação e delegacias especializadas.</t>
  </si>
  <si>
    <t>ALEXANDRE JOSÉ CALDEIRA E OUTROS</t>
  </si>
  <si>
    <t>nid.drex.srto@pf.gov.br</t>
  </si>
  <si>
    <t>Aquisição de equipamentos e materiais permanentes</t>
  </si>
  <si>
    <t>Materiais permanentes de uso comum como frigobar, televisores e outros</t>
  </si>
  <si>
    <t>Equipar as unidades, núcleos e setores.</t>
  </si>
  <si>
    <t>numat.selog.srto@pf.gov.br</t>
  </si>
  <si>
    <t xml:space="preserve">Contratação de serviços de buffet, som e tendas para realização de cerimônias e solenidades institucionais. </t>
  </si>
  <si>
    <t>Cerimônias e solenidades.</t>
  </si>
  <si>
    <t>Realização de cerimônias e solenidades institucionais.</t>
  </si>
  <si>
    <t>SHARLENY LIMA DE ARAUJO</t>
  </si>
  <si>
    <t>cs.srto@pf.gov.br</t>
  </si>
  <si>
    <t>Aquisição de sistema de segurança patrimonial</t>
  </si>
  <si>
    <t>sistema de segurança</t>
  </si>
  <si>
    <t>Prover segurança orgânica das instalações.</t>
  </si>
  <si>
    <t>GENÉZIO PEREIRA LOPES JÚNIOR</t>
  </si>
  <si>
    <t>sip.srto@pf.gov.br</t>
  </si>
  <si>
    <t>serviços continuados de suporte técnico em Tecnologia da Informação – TI</t>
  </si>
  <si>
    <t>suporte técnico em Tecnologia da Informação – TI</t>
  </si>
  <si>
    <t>A prestação dos serviços continuados de suporte técnico em Tecnologia da Informação – TI é uma via de ação frente à crescente demanda por sistemas e soluções correlatas à infraestrutura de TI, portanto, necessária é a continuação do serviço, a fim de manter o funcionamento do parque tecnológico desta Superintendência Regional. Assim, como a Superintendência Regional e a Delegacia de Araguaína não dispõem de profissionais suficientes da área de Tecnologia da informação para atender toda a demanda em seus quadros de Servidores, faz-se necessária nova contratação, considerando que o contrato atual chegará aos 60 meses permitidos de vigência.</t>
  </si>
  <si>
    <t>ANTONIO JOSE SILVA LIMA</t>
  </si>
  <si>
    <t>antonio.ajsl@pf.gov.br</t>
  </si>
  <si>
    <t>Serviços continuados de motorista de veículos leves e pesados, com disponibilização de mão de obra em regime de dedicação exclusiva.</t>
  </si>
  <si>
    <t>contratação de motorista</t>
  </si>
  <si>
    <t>manter a prestação dos serviços de motorista, para atender as demandas de condução de viaturas e transporte de passageiros inerentes às atividades do NUTRAN/SELOG/SR/PF/TO, bem como a entrega de documentos atinentes às atividades do NAD/SELOG/SR/PF/TO. A descontinuidade destes serviços trará prejuízo às atividades da Polícia Federal no Estado do Tocantins.</t>
  </si>
  <si>
    <t>utran.selog.srto@pf.gov.br</t>
  </si>
  <si>
    <t>Serviços continuados de prestação de serviços de recepção e copeiragem, com disponibilização de mão de obra em regime de dedicação exclusiva, para atender as demandas da SR/PF/TO e DPF/AGA/TO</t>
  </si>
  <si>
    <t>contratação de recepcionista e copeira</t>
  </si>
  <si>
    <t>Manutenção do serviço de recepcionistas e copeiragem, tendo em vista possível necessidade de nova contratação, em função dos constantes problemas de execução.</t>
  </si>
  <si>
    <t>Miriam Cristiane Juwer</t>
  </si>
  <si>
    <t>cpl.selog.srto@pf.gov.br</t>
  </si>
  <si>
    <t>Aluguel para servir como pátio de veículos.</t>
  </si>
  <si>
    <t>Aluguel de terreno</t>
  </si>
  <si>
    <t>Aluguel de terreno – pátio de veículos próximo à SR. O prédio atual não possui estacionamento suficiente para alocar todas as viaturas utilizadas de forma recorrente. Ademais, caso colocadas no pátio atual – imóvel locado, conforme contrato nº 13/2009, SEI 08297.010124/2009-73 - impediria um rápido acionamento, pois fica a uma distância de aproximadamente 3km da Superintendência, além de também não possuir espaço para todos os veículos. A locação de um novo espaço é imprescindível para a segurança orgânica, a fim de evitar sinistros semelhantes ao que ocorreu no dia 28/12/2021, SEI 08297.000020/2022-28 - incêndio criminoso de viatura ostensiva, que gerou prejuízo acima de R$ 300.000,00 - SEI 08297.000020/2022-28 - de acordo com a tabela FIPE, se utilizado o custo de reposição do veículo(23205366). O custo estimado anual é de aproximadamente R$120.000,00.</t>
  </si>
  <si>
    <t>INEXIGIBILIDADE(Lei º 14.133/2021)</t>
  </si>
  <si>
    <t>Hugo Cesar de Oliveira</t>
  </si>
  <si>
    <t>hugo.hco@pf.gov.br</t>
  </si>
  <si>
    <t>Contratação de aluguel para abrigar as instalações da DPF/AGA/TO</t>
  </si>
  <si>
    <t>Aluguel prédio AGA</t>
  </si>
  <si>
    <t> Necessidade do imóvel para o desempenho das atividades operacionais e administrativas: O Regime Interno da Polícia Federal, veiculado pela Portaria nº 155, de 27 de setembro de 2018, dispõe no Capítulo II que sua estrutura é composta de unidades centrais e descentralizadas, sendo as Delegacias de Polícia Federal unidades descentralizadas. Logo, a Delegacia de Polícia Federal em Araguaína é uma unidade descentralizada da referida Portaria, necessitando, portanto, de uma instalação física para o desempenho das atividades operacionais e administrativas.</t>
  </si>
  <si>
    <t>Alancarlos Costa e Silva</t>
  </si>
  <si>
    <t>alancarlos.acs@pf.gov.br</t>
  </si>
  <si>
    <t>Coletes balísticos – 08200.007920/2021-47</t>
  </si>
  <si>
    <t>Equipar efetivo policial federal com EPIs</t>
  </si>
  <si>
    <t>GREGSON AFONSO LOPES CHERVENSKI</t>
  </si>
  <si>
    <t>2024 8510</t>
  </si>
  <si>
    <t>dpc.cgplam.dlog@pf.gov.br</t>
  </si>
  <si>
    <t>Arma longa – apenas GT</t>
  </si>
  <si>
    <t>Substituir armas longas fora do garantia</t>
  </si>
  <si>
    <t>FARIA LIMA</t>
  </si>
  <si>
    <t>2025 8510</t>
  </si>
  <si>
    <t>Pistolas Glocks</t>
  </si>
  <si>
    <t>Pistolas Glocks Gen 5 com MOS - 08200.005237/2022-56
Pistolas Glocks 43x - 08200.016009/2022-10</t>
  </si>
  <si>
    <t>Substituir armas de porte fora do garantia e incluir novo modelo de pistola para uso velado</t>
  </si>
  <si>
    <t>Munição letal – 08200.004411/2022-43</t>
  </si>
  <si>
    <t xml:space="preserve">A presente demanda tem por objeto a aquisição de munições letais que atendam o consumo das unidades da Polícia Federal conforme os quantitativos especificados pela doutrina da  Polícia Federal padronizado em grupo de trabalho constituído pela DPC, ANP, COT e SEOP e pós levantamento já realizado no sistema E-log. </t>
  </si>
  <si>
    <t>VINICIUS RODRIGUES MARTINS</t>
  </si>
  <si>
    <t>vinicius.vrm@pf.gov.br</t>
  </si>
  <si>
    <t>Kit policial – 08200.001648/2022-72</t>
  </si>
  <si>
    <t>Dotar efetivo policial federal com equipamentos</t>
  </si>
  <si>
    <t>ANGÉLICA DUARTE AGUIAR</t>
  </si>
  <si>
    <t>angelica.ada@pf.gov.br</t>
  </si>
  <si>
    <t>Implantação do laboratório balístico - 08200.004748/2022-51</t>
  </si>
  <si>
    <t>Realização de testes em equipamentos de uso policial</t>
  </si>
  <si>
    <t>JULIANA</t>
  </si>
  <si>
    <t>Munição menos letal - 08200.016009/2022-10 e 08200.004412/2022-98</t>
  </si>
  <si>
    <t>Munição menos letal - 08200.016009/2022-10 e 08200.004412/2022-98 e Dispositivo Eletrônico de Carga - DEC (Taser)</t>
  </si>
  <si>
    <t>Em face das atribuições da Polícia Federal, nas mais diversas atividades e missões, como, também, se fazem imprescindíveis na capacitação oferecida pela Academia Nacional de Polícia (ANP) e pelos grupos táticos, considerando que os policiais federais necessitam de capacitação no manuseio e no uso eficiente do referido equipamento disponibilizado pela instituição. Isso garantirá uma melhoria no desempenho profissional e uma maior segurança nas atividades operacionais, visando manter um padrão de qualidade no uso progressivo da força e condições de atendimento às demandas da sociedade em matéria de segurança pública e enfrentamento à criminalidade.</t>
  </si>
  <si>
    <t>ADRIANA</t>
  </si>
  <si>
    <t>PSAP - 08200.011798/2021-11</t>
  </si>
  <si>
    <t>Dotar grupos especializados com equipamentos de primeiros socorros</t>
  </si>
  <si>
    <t>HOFMANN</t>
  </si>
  <si>
    <t>Uniforme</t>
  </si>
  <si>
    <t>Camiseta manga curta e manga longa com proteção UV (Material Poliéster + elastano) 1 und de cada/policial</t>
  </si>
  <si>
    <t>Uniforme como Equipamento de Proteção Individual para proteção contra raios solares</t>
  </si>
  <si>
    <t>Capa de colete ostensivo para uso sobre o colete velado</t>
  </si>
  <si>
    <t>Uniforme como Equipamento de Proteção Individual</t>
  </si>
  <si>
    <t>ANGÉLICA DUARTE DE AGUIAR</t>
  </si>
  <si>
    <t>Patch com emblema da PF para aclopagem em colete tático e/ou mochila</t>
  </si>
  <si>
    <t>200338 – SUPERINTENDÊNCIA REGIONAL DA POLÍCIA FEDERAL - DF</t>
  </si>
  <si>
    <t>COMUNICACAO - ASSINATURA / VALOR ADICIONADO</t>
  </si>
  <si>
    <t>Assinatura BANCO DE PREÇOS - Contratação de ferramenta para pesquisa e comparação de preços</t>
  </si>
  <si>
    <t>Conforme DFD 11/2022</t>
  </si>
  <si>
    <t>JULIANA LIMA MONTALVAO</t>
  </si>
  <si>
    <t>61 20247795</t>
  </si>
  <si>
    <t>juliana.jlm@pf.gov.br</t>
  </si>
  <si>
    <t>Serviços Continuados de limpeza na SR/PF/DF.</t>
  </si>
  <si>
    <t>Serviços continuados de limpeza e conservação na Superintendência Regional da PF no DF.</t>
  </si>
  <si>
    <t>JULIANA.JLM@PF.GOV.BR</t>
  </si>
  <si>
    <t>Contratação de empresa especializada na prestação de Serviços de Vigilância no Complexo da PF no DF.</t>
  </si>
  <si>
    <t>Contratação de empresa especializada na prestação de serviços de vigilância armada, a serem executados de forma contínua na guarita de acesso ao complexo da PF no Setor Policial Sul, bem como nas dependências internas e externas das unidades da PF no complexo do Setor Policial Sul.</t>
  </si>
  <si>
    <t>Contratação de empresa especializada na prestação de serviços de administração e gestão de frota (peças)</t>
  </si>
  <si>
    <t>Contratação de empresa para prestação de serviços de administração e gestão de frota (peças)</t>
  </si>
  <si>
    <t>Contração de empresa especializada na Gestão de Frota, Fornecimento de Peças Automotivas.
Contratação de serviços de Administração, Gerenciamento e Controle de Frota, Fornecimento de Combustível, Peças e Serviços de manutenção em geral.</t>
  </si>
  <si>
    <t>Contratação de evento de capacitação para servidores que executam atividades relacionadas à Conformidade de Registros de Gestão.</t>
  </si>
  <si>
    <t>Contratação de capacitação para servidores que executam Conformidade de Registros de Gestão.</t>
  </si>
  <si>
    <t>Quanto à formalização de demanda, a CONFREG/SR/PF/DF solicitou Contratação de evento de capacitação para servidores da Polícia Federal que executam atividades relacionadas à Conformidade de Registros de Gestão.</t>
  </si>
  <si>
    <t>Contratação de empresa especializada nos serviços de recepção.</t>
  </si>
  <si>
    <t>Contratação de empresa especializada nos serviços de recepção no Complexo da PF no DF.</t>
  </si>
  <si>
    <t>2023-02-10 00:00:00</t>
  </si>
  <si>
    <t>Serviços de Agente de Integração para intermediar a celebração de Termos de Compromisso de Estágio entre estudantes, instituições de ensino.</t>
  </si>
  <si>
    <t>Serviços de Agente de Integração para intermediar estágio entre estudantes, instituições de ensino.</t>
  </si>
  <si>
    <t>2023-10-07 00:00:00</t>
  </si>
  <si>
    <t>contratação de serviços de agenciamento de viagens para voos regulares internacionais e domésticos.</t>
  </si>
  <si>
    <t>2023-01-27 00:00:00</t>
  </si>
  <si>
    <t>Contratação de empresa especializada na alimentação de custodiados.</t>
  </si>
  <si>
    <t>2023-09-27 00:00:00</t>
  </si>
  <si>
    <t>Aquisição de licença para a utilização de plataforma de software de orçamento de obra, com a inclusão de bases adicionais.</t>
  </si>
  <si>
    <t>Aquisição de licença para a utilização de plataforma de software de orçamento de obra, com a inclusã</t>
  </si>
  <si>
    <t>Trata-se de ferramenta necessária para propover agilidade nas contratações de obras. Considerando a obediência ao decreto Nº 7.983, DE 8 DE ABRIL DE 2013, QUE ESTABELECE REGRAS E CRITÉRIOS PARA ELABORAÇÃODO ORÇAMENTO DE REFERÊNCIA DE OBRAS ESERVIÇOS DE ENGENHARIA, CONTRATADOS E EXECUTADOSCOM RECURSOS DOS ORÇAMENTOS DAUNIÃO.</t>
  </si>
  <si>
    <t>Contratação de empresa especializada na Gestão de Frota (Manutenção de Viaturas).</t>
  </si>
  <si>
    <t>licitação para a contratação de empresa especializada para o fornecimento e instalação de comunicação visual da SR/PF/DF.</t>
  </si>
  <si>
    <t>Contratação de empresa para o fornecimento e instalação de comunicação visual da SR/PF/DF.</t>
  </si>
  <si>
    <t>Considerando o manual de identificação e comunicação visual da PF, conforme Anexo XVIII - Padrão comunicação visual (21612521). Tendo a necessidade de adequar da presente unidade.</t>
  </si>
  <si>
    <t>Cobertura em módulos sombreadores com construção de base em concreto para estacionar veículos.</t>
  </si>
  <si>
    <t>Considerando a contratação de estacionamento aberto junto a SR/PF/DF e a futura ampliação desta, necessário prever as coberturas para os automóveis e fornecer acesso coberto até as edificações.</t>
  </si>
  <si>
    <t>Contratação de empresas especializadas para obras/serviços de engenharia</t>
  </si>
  <si>
    <t>Contratação de empresas especializadas para obras/serviços de engenharia na SR/PF/DF</t>
  </si>
  <si>
    <t>DFD 28/2022 - contratação de empresa especializada para a elaboração do projeto executivo e a construção do espaço CUIDAR DA SUPERINTENDÊNCIA REGIONAL DE POLÍCIA FEDERAL NO DISTRITO FEDERAL (R$ 4.218.980,00).
DFD 30/2022 - contratação de empresa especializada para a construção da AMPLIAÇÃO DA SUPERINTENDÊNCIA REGIONAL DE POLÍCIA FEDERAL NO DISTRITO FEDERAL, em Brasília-DF (R$ 29.999.985,47).
DFD 31/2022 - Contratação de empresa para a realização de reparos na rede elétrica e rede de dados da SUPERINTENDÊNCIA REGIONAL DE POLÍCIA FEDERAL NO DISTRITO FEDERAL, em Brasília-DF (R$ 349.964,40).
DFD 33/2022 - Contratação do plano de prevenção e combate a incêndio (PPCI) DA SUPERINTENDÊNCIA REGIONAL DE POLÍCIA FEDERAL NO DISTRITO FEDERAL, em Brasília-DF (R$ 100.000,00).</t>
  </si>
  <si>
    <t>Serviços especializados e continuados de Copeiragem e Cozinha, com fornecimento de insumos, nas Unidades da DEIAN/DREX/SR/DF/PF localizada no Aeroporto Internacional de Brasília JK.</t>
  </si>
  <si>
    <t>Prestação de serviços de copeiragem</t>
  </si>
  <si>
    <t>A contratação de empresa especializada em serviços de Copeiragem e Cozinha é uma necessidade continuada para o bom funcionamento da Delegacia Especial de Polícia Federal no aeroporto de Brasília, possibilita economia em comparação ao custo de quadro próprio. A opção pela contratação dos serviços de Copeiragem e Cozinha, fomenta a evolução qualitativa das atividades desempenhadas e traz maior vantajosidade à Administração.</t>
  </si>
  <si>
    <t>DFD 44/2022 - Curso de capacitação
DFD 45/2022 - Curso de capacitação para pilotagem de aeronave não tripulada.</t>
  </si>
  <si>
    <t>Cursos de capacitação para servidores</t>
  </si>
  <si>
    <t>DFD 44/2022 - O pedido de faz necessário diante das novas demandas apresentadas ao Setor de logística de material da SR/PF/DF. As atribuições aumentaram e novos desafios surgem com certa periodicidade. Se existir a capacitação, o trabalho  se torna célere e eficiente.
DFD 45/2022 - O pedido se faz necessário visto que se a demanda do Drone for concretizada, é necessário servidores capacitados para pilotar o equipamento de forma profissional ,visando a integridade do equipamento adquirido.</t>
  </si>
  <si>
    <t>Máscara TNT Tripla Cirúrgica de Proteção com Elástico</t>
  </si>
  <si>
    <t>As máscaras descartáveis  são utilizadas para proteção individual dos servidores e evitam a disseminação do vírus da Covid-19 entre outros vinculados a propagação pelas vias aéreas.</t>
  </si>
  <si>
    <t>Esponja para lavagem veicular.</t>
  </si>
  <si>
    <t>Item para  compor o kit sabão e lavadora de alta pressão com o objetivo de manter a identidade visual veicular da Instituição clara e limpa.</t>
  </si>
  <si>
    <t>O ribbon é um rolo de fita utilizada por alguns modelos de impressoras térmicas de etiquetas para transferir a informação da impressora para a etiqueta.</t>
  </si>
  <si>
    <t>O ribbon é um rolo de fita utilizada por alguns modelos de impressoras térmicas de etiquetas para tr</t>
  </si>
  <si>
    <t>As etiquetas utilizadas pelo NUMAT/SELOG/SR/PF/DF são itens essenciais para o controle patrimonial dentro das unidades componentes dessa UG. Sem esse item o controle do patrimônio fica deficitário no aspecto visual, visto que não há como identificar o bem, de forma rápida e eficiente, o que implica em maior tempo gasto pelos servidores dessa unidade, pelos gestores locais e pela equipe de inventário anual.
O Ribbon é peça importante nesse processo, visto que sem esse não há a etiqueta e muito patrimônio catalogado.
Sendo assim, sua prioridade de compra é elevada.</t>
  </si>
  <si>
    <t>DFD 53/2022 - Cone de sinalização viária.
DFD 55/2022 - cone de sinalização viária.</t>
  </si>
  <si>
    <t>DFD 53/2022 - Cone de sinalização viária. DFD 55/2022 - cone de sinalização viária.</t>
  </si>
  <si>
    <t>DFD 53/2022 - Iluminação na forma de pisca-pisca para compor o kit juntamente com o cone de sinalização e a bateria. Ambos serão empregados na sinalização viária dessa SR/PF/DF e eventuais locações externas à Superintendência.
DFD 55/2022 - Os cones de sinalização são muitos relevantes dento e fora do perímetro dessa SR/PF/DF. São usados diariamente em ambas as guaritas da Superintendência e, em situações específicas, por outras Delegacias.</t>
  </si>
  <si>
    <t>2023-04-10 00:00:00</t>
  </si>
  <si>
    <t>Container marítimo.</t>
  </si>
  <si>
    <t>A aquisição do container marítimo tem como principal objetivo aumentar a capacidade de armazenamento do NUMAT/SELOG,  sendo uma alternativa de rápida implementação e que não demanda uma reforma estrutural ou uma construção de alfenaria.</t>
  </si>
  <si>
    <t>2023-04-05 00:00:00</t>
  </si>
  <si>
    <t>Spray de DFO, Reagente para revelação de latentes de impressões digitais em superfícies porosas.</t>
  </si>
  <si>
    <t>Spray revelador impressões digitais latentes que pode ser aplicado nos mais diversos substratos porosos, principalmente papel utilizado para confecção de MOEDA FALSA, material atualmente muito demandado pelas delegacias da SR/DF para exame em laboratório.</t>
  </si>
  <si>
    <t>2023-06-05 00:00:00</t>
  </si>
  <si>
    <t>DFD 65/2022 - Chaveiro utilizado na identificação veicular.
DFD 66/2022 - Claviculário.</t>
  </si>
  <si>
    <t>DFD 65/2022 - Chaveiro utilizado na identificação veicular. DFD 66/2022 - Claviculário.</t>
  </si>
  <si>
    <t>DFD 65/2022 - Item utilizado na identificação das chaves veiculares muito usado pelo UTRAN/SELOG/SR/PF/DF como uma forma de organização do seu claviculário.
DFD 66/2022 - Equipamento utilizado para alocação das chaves das viaturas dessa SR/PF/DF por parte do UTRAN/SELOG/SR/PF/DF, como forma de organização.</t>
  </si>
  <si>
    <t>2023-05-22 00:00:00</t>
  </si>
  <si>
    <t>Aquisição de mobiliário.</t>
  </si>
  <si>
    <t>Conforme DFD 40/2022, 42/2022, 43/2022, 46/2022, 47/2022 e 48/2022-SELOG/SR/PF/DF</t>
  </si>
  <si>
    <t>ADEQUAÇÃO AO NOVO PADRÃO EMPREGADO NA SEDE DA POLÍCIA FEDERAL, EM BRASÍLIA, VISANDO A PATRONIZAÇÃO DE FORMA UNIFORME DAS DEPENDÊNCIAS DESSA SR/PF/DF.
DFD 40/2022 - Gaveteiro volante com 4 gavetas. Conforme Portaria 13.056 DG-PF.
DFD 42/2022 - Mesa autoportante (tampo 1.400x1.400 mm)
DFD 43/2022 - Mesa de reunião circular conforme portaria 13.056 DG
DFD 46/2022 - Cadeira de reunião usada em todos os ambientes, conforme Portaria 13.056 DG-PF.
DFD 47/2022 - Cadeira individual de acordo com a Portaria 13.056 DG-PF.
DFD 48/2022 - cadeiras de interlocutor para os ambientes de trabalho.</t>
  </si>
  <si>
    <t>Sofá 02 lugares conforme Conforme Portaria 13.056 DG-PF</t>
  </si>
  <si>
    <t>ADEQUAÇÃO AO NOVO PADRÃO EMPREGADO NA SEDE DA POLÍCIA FEDERAL, EM BRASÍLIA, VISANDO A PATRONIZAÇÃO DE FORMA UNIFORME DAS DEPENDÊNCIAS DESSA SR/PF/DF.</t>
  </si>
  <si>
    <t>APARELHO MICRO-ONDAS</t>
  </si>
  <si>
    <t>Os equipamentos serão utilizados para aquecer as refeições dos servidores/colaboradores que atuam na Delegacia de Polícia de Imigração , localizada no Prédio da Engenharia, próximo ao Aeroporto Internacional de Brasília, bem como no Posto de Expedição de Passaportes desta Delegacia, localizado no Na Hora – Riacho Fundo - DF</t>
  </si>
  <si>
    <t>GABINETE PARA SECAGEM DE PROVAS COM CONTROLADOR AUTOMÁTICO SEM DUTO</t>
  </si>
  <si>
    <t>O gabinete para secagem de provas com controlador automático  é projetado para proteger o papiloscopista  e o ambiente, ao mesmo tempo que garante a integridade das provas, protegendo-as contra a contaminação. Ele é de extrema importância quando se usa alguns reveladores, como o DFO (utilizado na revelação de latentes em moeda falsa, entre outros materiais) e Iodo (utilizado em materiais porosos, como papel).</t>
  </si>
  <si>
    <t>CÂMARA AUTOMATIZADA DE VAPORIZAÇÃO DE CIANOACRILATO SEM DUTO.</t>
  </si>
  <si>
    <t>A segurança é condição mais importante no trabalho policial, seja em campo ou mesmo em laboratório. A ventilação adequada em um laboratório forense é uma preocupação importante para a segurança do papiloscopista. As Câmaras de vaporização AUTOMATIZADA fornecem um ambiente controlado para o processamento de impressões digitais latentes na maioria das superfícies não porosas e ao mesmo tempo eliminam a exposição dos funcionários aos perigosos vapores de cianoacrilato. Tais equipamentos utilizam elementos de aquecimento em estado sólido que aceleram a polimerização do cianoacrilato ao mesmo tempo que fornecem os níveis de umidade adequados dentro da câmara. Tais equipamentos estão equipados com controlador automático de segurança possibilitando a monitoração do sistema, possibilitando o processamento automático das provas latentes.</t>
  </si>
  <si>
    <t>Geladeira</t>
  </si>
  <si>
    <t>O equipamento será utilizado para armazenar e conservar os alimentos para as refeições dos servidores/colaboradores que atuam na Delegacia de Polícia de Imigração – no Posto de Expedição de Passaportes do Na Hora – Riacho Fundo - DF</t>
  </si>
  <si>
    <t>Equipamentos especializados para oficina de manutenção e reparo de veículos motorizados</t>
  </si>
  <si>
    <t>DFD 56/2022 - Calibrador Eletrônico De Pneus. DFD 59/2022 - Lavadora de Alta Pressão.</t>
  </si>
  <si>
    <t>DFD 56/2022 - Calibrador Eletrônico De Pneus. Equipamento usado de forma constante pela localidade UTRAN/SELOG/SR/PF/DF, onde ficam alocados os veículos da SR/PF/DF. Acredito que o único disponível está quebrado, sendo necessária a reposição.
DFD 59/2022 - Lavadora de Alta Pressão. Equipamento utilizado na manutenção do bom estado físico das viaturas ligadas a SR/PF/DF, como o objetivo de manter a boa imagem da instituição e uma forma de cuidado institucional com o patrimônio dessa Unidade Gestora.</t>
  </si>
  <si>
    <t>Guarda sol para proteção</t>
  </si>
  <si>
    <t>A guarita oeste da SR/PF/DF carece de estrutura física para o bom trabalho da equipe de segurança. É um pedido quase que diário de uma proteção, mesmo que provisória diante das adversidades climáticas cotidianas.</t>
  </si>
  <si>
    <t>Álcool em gel 70%</t>
  </si>
  <si>
    <t>Álcool em gel com o objetivo de abastecer a SR/PF/DF e as Delegacias vinculadas diante do atual cenário de pandêmico mantendo os protocolos de segurança.</t>
  </si>
  <si>
    <t>Carregador de bateria portátil.</t>
  </si>
  <si>
    <t>Equipamento utilizado em caso de emergência para recarga de bateria veicular, de forma prática e sem a necessidade de outro veículo para a  usual  "chuepeta" . Os carros mais modernos, em seu manual instruções, não recomendam esse procedimento e o equipamento requisitado seria a solução para evitar algum problema futuro.</t>
  </si>
  <si>
    <t>Detergente para lavagem de viaturas</t>
  </si>
  <si>
    <t>Material  utilizado na manutenção física e visual das viaturas dessa Unidade Gestora, com o intuito de manter a boa apresentação dos veículos dessa UG perante a sociedade e  junto aos seus servidores. Sendo assim, os veículos sempre estarão prontos para uma eventual necessidade.</t>
  </si>
  <si>
    <t>CAFÉ EM PÓ TORRADO E MOÍDO: Café em pó homogêneo, torrado e moído, TIPO SUPERIOR, sabor predominantemente arábico, com, no máximo, 20% de grãos tipo Conilon/Robusta. Embalagem: pacotes de 500g.</t>
  </si>
  <si>
    <t>CAFÉ EM PÓ TORRADO E MOÍDO: Café em pó homogêneo, torrado e moído, TIPO SUPERIOR, sabor predominante</t>
  </si>
  <si>
    <t>O desabastecimento dos produtos ocasionará prejuízos quanto ao atendimento de distribuição de café em reuniões, disponibilização de café para os servidores e demais eventos ocorridos no âmbito dessa SR/PF/DF.</t>
  </si>
  <si>
    <t>Bateria 6v para sinalizador de cones.</t>
  </si>
  <si>
    <t>Bateria para compor o conjunto cone de Sinalização + bateria 6v de forma que possam atuar de forma conjunta e eficiente.</t>
  </si>
  <si>
    <t>Bandeira de uso externo</t>
  </si>
  <si>
    <t>Bandeiras para utilização externa no mastro localizado na frente da SR/PF/DF. A quantidade se faz necessária devido ao desgaste intempérico e por se tratar de 3 tipos diferentes, sendo uma Nacional, uma do Distrito Federal e outra Intitucional.</t>
  </si>
  <si>
    <t>Etiqueta de patrimônio.</t>
  </si>
  <si>
    <t>As etiquetas utilizadas pelo NUMAT/SELOG/SR/PF/DF são itens essenciais para o controle patrimonial dentro das unidades componentes dessa UG. Sem esse item o controle do patrimônio fica deficitário no aspecto visual, visto que não há como identificar o bem, de forma rápida e eficiente, o que implica em maior tempo gasto pelos servidores dessa unidade, pelos gestores locais e pela equipe de inventário anual.
Sendo assim, sua prioridade de compra é elevada.</t>
  </si>
  <si>
    <t>Armário com portas e prateleiras(altura 1.600 mm) Conforme portaria 13.056-DG-PF</t>
  </si>
  <si>
    <t>AERONAVES TELEGUIADAS. AERONAVES TELEGUIADAS, TIPO AERONAVE REMOTAMENTE PILOTADA ( DRONE ), QUANTIDADE MOTORES 4 MOTORES, TAMANHO DIAGONAL 354 MM, PESO MÁXIMO 907 G, VELOCIDADE ASCENSÃO VERTICAL 5 M/</t>
  </si>
  <si>
    <t>AERONAVES TELEGUIADAS. AERONAVES TELEGUIADAS, TIPO AERONAVE REMOTAMENTE PILOTADA ( DRONE ), QUANTIDA</t>
  </si>
  <si>
    <t>A aquisição desse equipamento é colocada como alternativa para cobertura de eventos institucionais, apoio em operações policiais , vigilância, aprendizado/capacitação de servidores como pilotos remotos de aeronave não tribulada.</t>
  </si>
  <si>
    <t>Açúcar tipo cristal, branco, de origem vegetal, pacote com 05 kg, constituído fundamentalmente de sacarose de cana-de-açúcar, livre de fermentação.</t>
  </si>
  <si>
    <t>Açúcar tipo cristal, branco, de origem vegetal, pacote com 05 kg, constituído fundamentalmente de sa</t>
  </si>
  <si>
    <t>O desabastecimento dos produtos ocasionará prejuízos quanto ao atendimento de
distribuição de café, disponibilização do produto para os servidores e 
e demais eventos ocorridos diariamente no âmbito dessa SR/PF/DF.</t>
  </si>
  <si>
    <t>Superintendência Reg. Pol. Federal - SC</t>
  </si>
  <si>
    <t>200370 - SUPERINTENDÊNCIA REGIONAL DA POLÍCIA FEDERAL - SC</t>
  </si>
  <si>
    <t>Previsão de demandas para o ano de 2023 da descentralizada DPF/CCM/SC - Criciúma, no geral manutenções, aprimoramento da segurança do prédio, e material reposição.</t>
  </si>
  <si>
    <t>Equipamentos de informática, aparelhos de ar condicionado, equipamentos de refrigeração etc.</t>
  </si>
  <si>
    <t>Segue as demandas e suas justificativas
Substituição/incorporação de ar-condicionados - maior parte dos equipamentos atuais são antigos, transferidos do prédio anterior que ficava no bairro Operária Nova. Eles consumem mais energia que modelos tipo inverter, demandam com frequencia manutenção, e algumas salas o equipamento não tem capacidade btus adequada ao tamanho da sala. E especificamente os equipamentos do CPD, tipo janela, apresentam problemas: em dias muito quentes eles congelam e passam apenas a ventilar, e dias de muito frio apenas ventilam deixando a sala com temperatura 24 a 26 graus, inadequado para o local. Neste item será necessário contratar serviço para retirar/instalar os equipamentos.
planejado a substituição:
a) sala do Plantão, um equipamento de 9mil btus, Q/F;
b) sala do CPD, dois* equipamentos de 9mil btus, F; 
    * trabalham em sistema de revezamento, 12/12h.
c) sala da EPF Marcela, um equipamento de 18mil btus, Q/F;
d) sala da EPF Alexándra, um equipamento de 9mil btus, Q/F;
e) sala do NO, um equipamento de 18mil btus, Q/F;
f) ambiente aberto NUMIG/SINARM/NAD/estagiários/etc: três equipamentos de 40mil, piso teto, F.
planejado acrescentar:
             a) na área de espera do cidadão: um equipamentos de 40mil, piso teto, F.
Substituição bebedouros elétricos para galão de 20l - dos 3 equipamentos existentes, cada um num andar, um não gela, e todos tem as torneiras danificadas. Sendo dois são do tipo balcão e um de coluna.
Fechadura biométricas - substituição do equipamento na sala da UIP pois apresenta problemas com frequencia, geralmente descarrega bateria rapidamente. E instalação de novos em dois pontos importantes: CPD para evitar acesso indiscriminado e dar autonomia de acesso ao NTI sem dependência de localizar as chaves. E outro porta lateral de acesso ao prédio que utiliza um sistema antigo de senha numérica, sendo equipamento transferido do prédio anterior que ficava no bairro Operária Nova.
CFTV - prédio atual não conta com registro das imagens, seja interno ou externo. Já há processo no SEI 08107.000975/2021-94 com esta demanda, sem previsão para ser atendido até o momento. Neste item será necessário contratar serviço para preparação da infra (eletrodutos, cabeamento, pontos de rede, etc), configuração do sistema e instalação das câmeras. (detalhamento item 15)
Impressoras multifuncionais - esta descentralizada ainda conta com equipamentos antigos, como SAMSUNG SCX5835 (seis unidades) e SCX4833 (duas unidades), que devido ao tempo de uso passam apresentar defeitos muitas vezes inviáveis de conserto e assim precisam ser substituídas.
Agua mineral - sem gás, galão plástico retornável de 20L, com entrega na DPF/CCM/SC para reposição de água aos servidores e contratados. Pois conforme processo SEI 08490.001580/2022-11 a SR/PF/SC não providenciará a compra.
Toner impressora Samsung - temos impressoras SCX5835 e SCX4833 nesta descentralizada mas a SR/SC não fornece ou mesmo tem previsão de compra destes insumos pois foram descontinuados.
Bateria Phaton 4, recarregável, modelo PH4de 5870mAh, demanda da UIP.
Leitor/Gravador de bluray, padrão USB 3.0, 02 unidades, demanda da UIP. (no detalhamento item 14)
Ps: Incluído no PGC do NTI/SR/SC
SSD, 03 unidades do modelo M2 SATA de 480GB com preço unitário de R$450,00  e 02 unidades SATA de 1TB, com preço unitário de R$600,00 , demanda da UIP. (no detalhamento, são itens materiais 12 e 13)
Ps: Incluído no PGC do NTI/SR/SC</t>
  </si>
  <si>
    <t>Eduardo Marques Cardoso</t>
  </si>
  <si>
    <t>48 32816607</t>
  </si>
  <si>
    <t>marques.emc@pf.gov.br</t>
  </si>
  <si>
    <t>Chegada de efetivo, ampliação do Núcleo Operacional (NO), necessidade de instalação de ar condicionado. Previsão para aquisição de água mineral</t>
  </si>
  <si>
    <t>Aquisição de equipamentos de ar condicionado e água mineral</t>
  </si>
  <si>
    <t>1. Após o último concurso de remoção houve um aumento no efetivo desta Delegacia, assim se faz necessário ampliar as salas utilizadas pelo Núcleo Operacional (NO), as novas salas não possuem ar condicionado, pois as salas não eram ocupadas até então.
2. Segundo orientação do SELOG a aquisição da água mineral para o ano 2023 deve ser prevista no PCA 2023</t>
  </si>
  <si>
    <t>JOAO MACIEL ROJAS</t>
  </si>
  <si>
    <t>49 36442391</t>
  </si>
  <si>
    <t>rojas.jmr@pf.gov.br</t>
  </si>
  <si>
    <t>Scanners de alta velocidade duplex e com flatbed</t>
  </si>
  <si>
    <t>Scanners</t>
  </si>
  <si>
    <t>Os scanners já estão apresentando problema na qualidade da digitalização (linha contínua no documento). Não se trata de sujeira no aparelho.
A DELINST/DRCOR/SR/PF/SC necessita dos scanners para a digitalização de documentos para instruir inquéritos policiais e cartas precatórias.</t>
  </si>
  <si>
    <t>Cesar Akio Assakawa</t>
  </si>
  <si>
    <t>48 32816654</t>
  </si>
  <si>
    <t>assakawa.caa@pf.gov.br</t>
  </si>
  <si>
    <t>Aquisição relacionados com crimes eleitorais, cibernéticos, pedofilia, tráfico de pessoas, direitos humanos e trabalho escravo</t>
  </si>
  <si>
    <t>Livros e folhetos</t>
  </si>
  <si>
    <t>Considerando que a DELINST/DRCOR/SR/PF/SC é responsável pela apuração de crimes eleitorais, cibernéticos, pedofilia, tráfico de pessoas, direitos humanos  e trabalho escravo, torna-se necessária a aquisição de livros especializados nas respectivas área.</t>
  </si>
  <si>
    <t>Fragmentadora de papel profissional</t>
  </si>
  <si>
    <t>Necessidade de fragmentadora de papel para destruição de vários documentos sigilosos</t>
  </si>
  <si>
    <t>Contratação da Empresa Brasileira de Correios e Telégrafos (ECT), para prestação de serviços continuados de natureza postal (postagem em geral).</t>
  </si>
  <si>
    <t>Contratação da Empresa Brasileira de Correios e Telégrafos (ECT), para prestação de serviços continu</t>
  </si>
  <si>
    <t>Em razão do encerramento do Contrato nº 22/2017, viu-se a necessidade de novo certame para a presente contratação tendo em vista a relevância da troca de informações entre essas Unidades bem assim quanto à aplicação de tais informações para assuntos essenciais para o desenvolvimento das atividades de Polícia Judiciária (atividade fim), bem como os assuntos administrativos (atividade meio) às quais estão vinculados.</t>
  </si>
  <si>
    <t>Grace Andreani Fascin</t>
  </si>
  <si>
    <t>48 32816674</t>
  </si>
  <si>
    <t>grace.gaf@pf.gov.br</t>
  </si>
  <si>
    <t>Contratação de serviços de intermediação de estágio</t>
  </si>
  <si>
    <t>Em virtude do encerramento do Contrato 03/2018, objetiva-se nova contratação de empresa especializada para realização de intermediação de estágio tendo em vista que um agente de integração reúne conhecimento e experiência do conjunto de estagiários nas diversas instituições de ensino no âmbito do Estado de Santa Catarina. Isto implica efetividade e celeridade na escolha do perfil apropriado para a devida colocação dos estagiários nas diversas áreas da Superintendência Regional do Departamento de Polícia Federal neste Estado.</t>
  </si>
  <si>
    <t>Contratação de empresa para prestação de Serviço Telefônico Fixo Comutado - STFC (fixo-fixo e fixo-móvel, nas modalidades Local, Longa Distância Nacional (LDN) e Longa Distância Internacional (LDI).</t>
  </si>
  <si>
    <t>Serviço Telefônico Fixo Comutado - STFC</t>
  </si>
  <si>
    <t>Necessidade de manutenção dos serviços telefônicos -Telefônico Fixo Comutado - STFC (fixo-fixo e fixo-móvel, nas modalidades Local, Longa Distância Nacional (LDN) e Longa Distância Internacional (LDI).</t>
  </si>
  <si>
    <t>Serviço Telefônico Fixo Comutado na modalidade Local, Longa Distância Nacional através de Linhas Diretas Analógicas e transmissão de dados por banda larga com franquia ilimitada indefinidamente.</t>
  </si>
  <si>
    <t>Serviço Telefônico Fixo Comutado na modalidade Local e Longa Distância Nacional</t>
  </si>
  <si>
    <t>O contrato vigente na SR/PF/SC e suas unidades descentralizadas para a prestação de serviços de Telecomunicação (Sistema de Telefonia Fixa Comutado – STFC, Linhas Analógicas e Banda Larga) completa o seu prazo máximo de vigência em 31/12/2023, conforme limite estabelecido pela Lei 8.666/93. Indispensável a manutenção da prestação dos serviços.</t>
  </si>
  <si>
    <t>Contratação de empresa especializada nos serviços de abastecimento de água potável e manutenção da rede de esgoto, para atender esta SR/PF/SC e as Delegacias de Criciúma, Chapecó e Dionísio Cerqueira.</t>
  </si>
  <si>
    <t>Serviços de abastecimento de água potável e manutenção da rede de esgoto.</t>
  </si>
  <si>
    <t>Trata-se de necessidade indispensável ao desenvolvimento das atividades dos servidores das unidades. O serviço é prestado exclusivamente pela empresa Companhia Catarinense de Água e Saneamento, inscrita no CNPJ 82.508.433/0001-17, a qual é a única fornecedora do ramo de água e saneamento para estas localidades, conforme previsto na Lei complementar 381, de 07 de maio de 2007, do Governo do Estado de Santa Catarina, e cuja contratação atual se encerrará em 31/01/2023.</t>
  </si>
  <si>
    <t>Readequação da rede elétrica referente a iluminação, que possui necessidade de retirara da automação e substituição das lâmpadas fluorescentes por outra de melhor eficiência energética.</t>
  </si>
  <si>
    <t>Readequação da rede elétrica referente a iluminação</t>
  </si>
  <si>
    <t>Sistema instalado é obsoleto, com elevado custo de manutenção. Atualmente conta com automação que não atende às necessidades da delegacia.</t>
  </si>
  <si>
    <t>Carlos Henrique Asato</t>
  </si>
  <si>
    <t>47 32496771</t>
  </si>
  <si>
    <t>asato.cha@pf.gov.br</t>
  </si>
  <si>
    <t>Envelope de segurança 100x60 para acondicionamento de drogas apreendidas.</t>
  </si>
  <si>
    <t>A Corregedoria exige que os pacotes de drogas sejam acondicionadas em envelopes de segurança transparentes.</t>
  </si>
  <si>
    <t>Contratação de manutenção do sistema de climatização</t>
  </si>
  <si>
    <t>A DPF/IJI/SC conta com Sistema de Climatização VRF com 101 evaporadoras e sistema automatizado e necessita de constante manutenção para manter eficiência. Atualmente não contamos com empresa para realizar tal serviço, sendo necessária contratação para manter a salubridade dos ambientes de trabalho.</t>
  </si>
  <si>
    <t>2023-04-15 00:00:00</t>
  </si>
  <si>
    <t>Contratação de novos postos para colaborador terceirizado na área de auxiliar de escritório.</t>
  </si>
  <si>
    <t>Contratação de novos postos para colaborador terceirizado na área de auxiliar de escritório</t>
  </si>
  <si>
    <t>O efetivo policial e administrativo da DPF/IJI/SC encontra dificuldades de pessoal para atender as demandas existentes, sendo necessário um incremento no número de colaboradores para melhor atendimento e melhor eficiência nos serviços prestados a população.</t>
  </si>
  <si>
    <t>2023-06-15 00:00:00</t>
  </si>
  <si>
    <t>Instalação de CFTV</t>
  </si>
  <si>
    <t>A DPF/IJI/SC apreende toneladas de drogas anualmente, que até que sejam destinadas a destruição ou remanejadas para a SR/PF/SC ficam condicionadas nas instalações atuais que não contam com sistema de CFTV, sem contar com a guarda de armamentos e munições. Diante da sensibilidade das atividades desenvolvidas pela PF, é importante que seja instalado um sistema de CFTV para incrementar a segurança orgânica.
A sede da DPF/IJI/SC possui rampa para acessibilidade na frente da delegacia, entretanto, é necessário adequar o local para atender normas legais, para tanto será necessário remover a atual rampa e instalar uma plataforma elevatória para acessibilidade de deficientes físicos.
Atualmente o edifício da DPF/IJI/SC não possui contrato para limpeza das vidraças e não é possível fazer um aditivo no contrato de limpeza firmado pela SR/PF/SC. Tal situação está dificultando passagem de iluminação natural para o interior do prédio exigindo aumento de necessidade de iluminação elétrica, o que acarreta aumento de custo dispendido com fornecimento de energia para o Órgão.</t>
  </si>
  <si>
    <t>47 32496700</t>
  </si>
  <si>
    <t>Fornecimento de água mineral</t>
  </si>
  <si>
    <t>Atualmente possuímos contrato de fornecimento de água mineral fornecidas em bombonas de 20 litros e este contrato deve encerrar em 2022. Face o exposto incluo esta necessidade de se contratar tal serviço em 2023 para continuidade da prestação do serviço.</t>
  </si>
  <si>
    <t>Instalação de Sistema Fotovoltaico.</t>
  </si>
  <si>
    <t>O consumo de energia elétrica da DPF/IJI/SC chega a valores mensais que ultrapassam R$ 25.000,00. Para minimizar os gastos seria necessário investir aproximadamente R$ 300.000,00 para instalação de tal solução.</t>
  </si>
  <si>
    <t>Uniformes com coletes auto infláveis acoplados em coletes operacionais</t>
  </si>
  <si>
    <t>Necessidade uniformização dos integrantes do NEPOM em serviço fiscalizatório/operacional. Natureza do serviço requer equipamentos de salvatagem individual e proteção contra vento e chuva, frequentes nas operações marítimas, principalmente à noite.</t>
  </si>
  <si>
    <t>Tommy Ross Cardoso</t>
  </si>
  <si>
    <t>48 32816466</t>
  </si>
  <si>
    <t>ross.trc@pf.gov.br</t>
  </si>
  <si>
    <t>Carreta de encalhe para lancha até 40 pés</t>
  </si>
  <si>
    <t>Com a chegada de um trator para manobras, há a necessidade de tirar, por segurança, a lancha SEAP da água em dias de vento sul no pier do NEPOM. Assim, evitando a necessidade de vaga seca, de favor, em marina fora da sede. Atualmente, é preciso se deslocar até Biguaçu/SC, onde a lancha se encontra, para poder utilizá-la.</t>
  </si>
  <si>
    <t>Circuito Fechado de TV com câmeras de segurança e video porteiro.</t>
  </si>
  <si>
    <t>Instalações do NEPOM possui reserva de armamentos, fazem divisa com terreno baldio e com as águas da baía, possuindo apenas 1 vigilante, que precisa ficar na guarita para atendimento do portão de entrada. Item prioritário pois a integridade física do vigilante e a segurança dos armamentos e instalações podem ser ameaçadas a qualquer momento. Câmeras de vigilâncias dará mais recursos ao vigilante sem precisar se ausentar da guarita e este não precisará mais abrir o portão e se expor para identificar quem para em frente ao portão para entrar.</t>
  </si>
  <si>
    <t>Drone com câmera termal e acessórios para utilização sobre mar e a noite</t>
  </si>
  <si>
    <t>O NEPOM realiza fiscalização de prevenção e repressão ao tráfico de drogas internacional, contrabando e descaminho no porto de Imbituba e área de fundeio, área marítima onde ficam o navios mercantes que aguardam atracação. Realiza também fiscalização de repressão contra os crimes ambientais nas baías e na reserva biológica marinha do Arvoredo. O equipamento em tela é essencial para o cumprimento dessas missões de forma segura, eficaz e com economia de meios, complementando a atuação da equipe policial. Em relação ao equipamento de visão termal, aumenta-se consideravelmente a capacidade da equipe em detectar ações delituosas que os olhos humanos não são capazes de identificar a noite.</t>
  </si>
  <si>
    <t>Equipamentos de mergulho</t>
  </si>
  <si>
    <t>É comum, no trabalho de prevenção e repressão de ilícito na área aquática, realizar buscas subaquáticas a fim de recuperar objetos de crime jogados na água ou equipamentos que naufragaram. Assim, tecnicamente é necessário ter ao menos 4 conjuntos completos de mergulho para 2 duplas de operadores do NEPOM efetuarem as buscas</t>
  </si>
  <si>
    <t>2023-03-15 00:00:00</t>
  </si>
  <si>
    <t>Veículo Subaquático Operado Remotamente</t>
  </si>
  <si>
    <t>É comum, no trabalho de prevenção e repressão de ilícito na área aquática, realizar buscas subaquáticas a fim de recuperar objetos de crime jogados na água ou equipamentos que naufragaram. Assim, tecnicamente é necessário ter ao menos 4 conjuntos completos de mergulho para 2 duplas de operadores do NEPOM efetuarem as buscas. Em certas condições, um veiculo não tripulado é mais seguro e eficiente ou atuar complementando a atuação da equipe policial.</t>
  </si>
  <si>
    <t>Parafusadeira elétrica</t>
  </si>
  <si>
    <t>Necessidade do equipamento para constar da maleta de ferramentas já existente, para pequenos consert</t>
  </si>
  <si>
    <t>Óculos de visão termal</t>
  </si>
  <si>
    <t>Necessidade do equipamento para missões noturnas, que são aproximadamente 1/3 das missões desempenhadas no NEPOM. O recurso de visão termal é indispensável para aumentar a eficiência na busca de prática criminosa durante as patrulhas marítimas no período noturno, economizando combustível e aumentando a segurança da equipe na navegação e abordagem.</t>
  </si>
  <si>
    <t>Carrinho de transporte de materiais tipo plataforma</t>
  </si>
  <si>
    <t>Necessidade constante de transporte de grande quantidade de materiais pesados nas instalações do NEPOM e para as embarcações, como por exemplo, motores e botes de apoio.</t>
  </si>
  <si>
    <t>Serviço mensal de marinharia</t>
  </si>
  <si>
    <t>Necessidade do serviço de marinharia, atividade meio exercida atualmente pelos operadores do NEPOM e que requerem logística e tempo que são desviados das atividades fim policial. Atualmente o NEPOM é responsável pela repressão e prevenção de crimes ambientais na esfera marítima, reserva biológica marinha do Arvoredo, inteligência policial, migração dos tripulantes de navios mercantes do porto de Imbituba/SC e pelos ilícitos ocorridos naquele porto e adjacências.</t>
  </si>
  <si>
    <t>4 Malas protetoras para armas longas</t>
  </si>
  <si>
    <t>Necessidade de proteção dos armamentos longos utilizados no NEPOM, como fuzis e espingandas cal. 12, contra corrosão e ferrugem provocados pela maresia e água salgada, quando não portadas em pronto emprego.</t>
  </si>
  <si>
    <t>2023-05-15 00:00:00</t>
  </si>
  <si>
    <t>8 Fechaduras biométricas</t>
  </si>
  <si>
    <t>Necessidade de reforço na segurança de armamento, equipamentos e informações nas instalações físicas do NEPOM, que ainda contam com fechaduras antigas com chaves e que são facilmente copiáveis. Ressalta-se que o setor possui apenas com 1 vigilante, que fica com acesso às chaves fora do expediente e não há serviço de plantão policial.</t>
  </si>
  <si>
    <t>Placas e adesivos de Identificação e Orientação</t>
  </si>
  <si>
    <t>Necessidade de melhor identificação visual do NEPOM com adesivo grande no portão, placas com inscrição "ÁREA DE SEGURANÇA" nos muros de divisa, trapiche e praia. Ainda, indicação da campainha para acionamento do vigilante e estacionamentos. Cabe informar que já houve 3 episódios de invasão ao NEPOM por pessoas que alegaram desconhecer se tratar de instalação policial.</t>
  </si>
  <si>
    <t>048 32816466</t>
  </si>
  <si>
    <t>Prolongamento do muro que faz divisa com terreno baldio (construção, pintura e colocação de concertina)</t>
  </si>
  <si>
    <t>Prolongamento do muro (construção, pintura e colocação de concertina)</t>
  </si>
  <si>
    <t>Necessidade de prolongamento do muro da face sul do NEPOM, que faz divisa com terreno baldio. Apesar de aumentado de tamanho na última reforma, com o tempo e as marés mais baixas, verificou-se insuficiente para dar o mínimo de segurança ao local. Ilustrando, nas marés mais baixas, mesmo com concertinas (arames farpados) no local, é possível uma pessoa entrar nas na área física do NEPOM caminhando pela praia, o que ocorreu recentemente com um andarilho que alegou não saber que era área de segurança.</t>
  </si>
  <si>
    <t>Produtos Lubrificantes e Antiferrugem</t>
  </si>
  <si>
    <t>Necessidade constante de lubrificação e proteção das carretas de encalhe e demais equipamentos de pátio do NEPOM contra ação oxidante do tempo e maresia.</t>
  </si>
  <si>
    <t>Reposição de Ferramentas e Itens de consumo de Oficina</t>
  </si>
  <si>
    <t>Necessidade de reposição de ferramentas que se deterioram ou quebram em uso normal. Necessidade de reposição de itens de consumo como lixas, panos, querosene, mangueiras, recipientes para combustíveis, etc, usadas nos reparos e/ou logística náutica.</t>
  </si>
  <si>
    <t>08 32816466</t>
  </si>
  <si>
    <t>motor de popa 250hp</t>
  </si>
  <si>
    <t>Motores de popa da embarcação de patrulhamento com motores muito utilizados, gerando alto custo de manutenção e frequentes ausências para efetuar serviço de patrulhamento portuário e costeiro.</t>
  </si>
  <si>
    <t>Jorge Mauricio Froeder</t>
  </si>
  <si>
    <t>047 32496703</t>
  </si>
  <si>
    <t>froeder.jmf@pf.gov.br</t>
  </si>
  <si>
    <t>Serviço de marinheiro para suprir cuidados com as embarcações do NEPOM/IJI/PF/SC.</t>
  </si>
  <si>
    <t>A flotilha do NEPOM/IJI/PF/SC, conta hoje com seis embarcações, com uso desde 2005, em patrulhamentos fluviais e costeiros no desempenho das obrigações legais inerentes ao policiamento preventivo e repressivo dos crimes de competência da Polícia Federal na  circunscrição da delegacia da polícia federal em Itajaí/SC.
A presença de um prestador de serviços para área de cuidados que vão desde a amarração das embarcações que se encontram atracadas no píer do Nepom de Itajaí, passando pelos cuidados e atenção com os equipamentos quando da chegadas das patrulhas e indo até a higienização dos mesmos, além de baixar custos com frequentes manutenções corretivas, irá liberar os policiais, até então responsáveis por isso, para se dedicarem exclusivamente para sua atividade fim.</t>
  </si>
  <si>
    <t>Equipamentos laboratório e campo para realização de perícias papiloscópicas.</t>
  </si>
  <si>
    <t>Atender as necessidades dos trabalhos desempenhados pelos PPFs lotados no Núcleo de Identificação da Superintendência do Estado de Santa Catarina, com vistas à diminuição do uso de reagentes tóxicos e acompanhamento da evolução tecnológica disponível para obtenção de resultados superiores.
1- SISTEMA MULTIESPECTRAL:
Detalhamento completo consta nos processos SEI 08490.005812/2020-31 e 08490.006068/2020-91.
Considerando que as atividades de perícia papiloscópica no âmbito da SR/PF/SC cabem ao NID/DREX/SR/PF/SC e que o desenvolvimento desse trabalho tem como essência a impressão digital, importante evidência física em investigações criminais, comumente usada na área forense por todo o mundo.
Considerando a diversidade de superfícies de contato nas quais uma impressão digital pode ser depositada, bem como levando em conta características próprias dos fragmentos de impressões digitais como sensibilidade, fragilidade e baixo nível de contraste para visibilidade, há inerente dificuldade de percepção a olho nu, sendo necessário dispor de métodos e equipamentos sensíveis, capazes de possibilitar detecção, visualização, revelação e registro da prova pericial.
Considerando que a papiloscopia, de modo geral, ainda carece de investimento em tecnologias efetivas de tratamento e revelação dos vestígios papilares em locais de crime; e tendo em conta que a aquisição de equipamentos nesse sentido visa à adequação da capacidade tecnológica e estrutural para melhor contribuir com as investigações em curso.
Considerando que atualmente a busca por fragmentos de impressões papilares em locais de crime realizada pelos PPFs deste NID é feita por meio da aplicação de reveladores, sendo o pó o mais comumente deles; sendo certo que, a exemplo de outros comumente utilizados, o pó possui certo grau de toxicidade e, durante a realização de perícia papiloscópica em local de crime, o ambiente como um todo, diferentemente do laboratório, não pode ser controlado com eliminação de riscos à saúde do servidor.
Considerando, ainda, que a aplicação de tecnologias mais modernas, como é o caso dos sistemas multiespectrais, incrementaria de forma exponencial o  universo de possíveis fragmentos a serem encontrados nos locais de crime, porque permitiria a visualização de impressões em superfícies diversas (como paredes, sacos plásticos, fitas adesivas, revistas, fotografias, ladrilhos, carrocerias, entre outras) sem necessidade de qualquer aplicação prévia de reveladores.
Considerando que a aquisição de um sistema de imagem nos moldes citados caracterizaria adequação da capacidade estrutural, conferindo melhorias tecnológicas, em sintonia com o Planejamento Estratégico do órgão, além de configurar também medida de segurança pessoal para o trabalho dos PPFs em ambiente externo.
Buscando alinhar tais necessidades com o que há de moderno na área de revelação de vestígios papiloscópicos e, do mesmo modo, buscando informações sobre aquisições similares por outros Núcleos de Identificação, esta signatária realizou contato com colegas de outros Estados. Demonstrações desses equipamentos foram feitas por representantes junto ao INI/DIREX/PF, SR/PF/SP, SR/PF/RJ e SR/PF/MG, destacando-se que os presentes nos eventos relataram a revelação de latentes em situações que hoje nos são inviáveis, dadas as limitações tecnológicas dos métodos atualmente empregados.
Outro ponto  positivo é que os equipamentos dispensam a necessidade de contato com a impressão digital, já que esse contato humano, tanto no momento da revelação quanto no da extração do fragmento, por vezes leva à perda do vestígio. Os dispositivos em questão não exigem contato com o objeto em análise na identificação porque localização, revelação e captura ocorrem com método óptico e fotográfico, sem toque e sem risco de perda de prova.
O conjunto ideal para atender às necessidades técnicas das práticas papiloscópicas envolve um conjunto mínimo de dispositivos que usa tecnologia de fotografia e filmagem através de ondas luminosas:
4k Forenscope (2 unidades) - Sistema multiespectral para detecção e captura de impressões digitais latentes.             
Contactless (1 unidade) - Sistema multiespectral para registro fotográfico de impressão digital latente em superfícies refletivas.    
Tablet Multiespectral Forenscope (2 unidades) - Tablet com sistema de geração de imagem multiespectral.    
2- EQUIPAMENTO FOTOGRÁFICO E BOLSAS
No intuito de otimizar os serviços e proporcionar a cada servidor condições mínimas de aperfeiçoamento, este NID planeja individualizar o equipamento de campo, a exemplo de outros NIDs que assim fizeram, separando mochila com kit básico e camera individuais para atendimento de local de crime.
Também faz-se necessário preparar o planejamento futuro e manter equipamento fotográfico atualizado, sempre em busca de melhores resultados no desempenho das atribuições.
3- EXAUSTOR
Substituição de dispositivo na capela principal do laboratório de perícias papiloscópicas, objetivando a segurança dos servidores durante a realização de perícias.</t>
  </si>
  <si>
    <t>2023-02-27 00:00:00</t>
  </si>
  <si>
    <t>Sabrina Ravacci Brisola</t>
  </si>
  <si>
    <t>048 32816625</t>
  </si>
  <si>
    <t>nid.drex.srsc@pf.gov.br</t>
  </si>
  <si>
    <t>Acessórios, suprimentos e equipamentos de TI.</t>
  </si>
  <si>
    <t>A aquisição de equipamentos, acessórios  e suprimentos para computadores, impressoras e rede lógica, visando a reposição de materiais defeituosos bem como melhoria das funcionalidades dos ativos existentes.</t>
  </si>
  <si>
    <t>048 32816607</t>
  </si>
  <si>
    <t>Aquisição de material estocado no Almoxarifado da SR/PF/SC; consumo de água mineral da Superintendência de Polícia Federal de Santa Catarina; aquisição de materiais permanentes mobiliários.</t>
  </si>
  <si>
    <t>Aquisição de material estocado no Almoxarifado da SR/PF/SC</t>
  </si>
  <si>
    <t>O Núcleo de Material da SR/PF/SC é responsável pela gestão de materiais de consumo estocados no Almoxarifado da SR/PF/SC, razão pela qual é setor adequado para planejar a aquisição de básicos no tocante a MATERIAIS DE EXPEDIENTE, MATERIAIS DE PROCESSAMENTO DE DADOS, MATERIAIS DE ACONDICIONAMENTO E EMBALAGEM, MATERIAIS DE COPA E COZINHA, MATERIAIS DE LIMPEZA E PROD. DE HIGIENIZACAO, MATERIAIS ELETRICO E ELETRONICO, MATERIAIS DE PROTECAO E SEGURANCA, MATERIAIS HOSPITALAR, MATERIAIS DE SINALIZACAO VISUAL E OUTROS, BANDEIRAS, FLAMULAS E INSIGNIAS com base nos dados e informações de consumo médio anual (dos diversos setores do órgão) fornecidos pelo sistema eletrônico de logística e gestão patrimonial (e-LOG). Diversos dos materiais possuem consumo regular e necessitam de reposição anual, razão pela qual devem constar no planejamento de aquisição e compras, porque sua falta acarretaria em prejuízos aos vários serviços (principalmente na área meio).
A SR/PF/SC não dota, ainda, de planejamento para aquisição de purificadores de água mineral que supram as necessidades de seus servidores, motivo o qual enseja a necessidade de planejar, para 2023, contratação do serviço de fornecimento de água mineral, galão 20L.
Por fim, esclarece-se que a despeito de aquisição de mobiliários e cadeiras para a SR/PF/SC no ano de 2022, os setores vinculados ao SELOG/SR/PF/SC não foram contemplados, porque não havia necessidade (no momento da solicitação e planejamento para aquisição dos mobiliários) de novos itens ou substituição de antigos. Todavia, para o ano de 2023, faz-se necessária aquisição de bens mobiliários, haja vista recebimento de novos servidores e adequação dos locais de trabalho.
Fontes Utilizadas para planejamento das necessidades:
a) Sistema Eletrônico de Logística e Administração (e-LOG) módulo almoxarifado; 
b) Processo SEI 08490.000117/2021-63 - levantamento de mobiliário necessário e valores (R$); e
c) Processo SEI 08490.003160/2021-81 - levantamento do fornecimento de água mineral, garrafão 20L, para SR/PF/SC.</t>
  </si>
  <si>
    <t>Lorenzo Scheidt Breda</t>
  </si>
  <si>
    <t>048 32816647</t>
  </si>
  <si>
    <t>lorenzo.lsb@pf.gov.br</t>
  </si>
  <si>
    <t>Contratação de um sistema de RFID para gestão patrimonial de bens móveis da SR/PF/SC.</t>
  </si>
  <si>
    <t>O Núcleo de Material vem sofrendo com sucessivas baixas em seu efetivo, contando atualmente (30/03/2022) com 02 (dois) servidores. Por ser o setor que detém a responsabilidade da gestão patrimonial e de realização dos diversos Inventários (inclusive de bens móveis), o uso de um sistema de RFID para realização do inventário e gestão patrimonial otimizaria o tempo de coleta de dados, automatizando inclusive movimentações de bens intra e intersetores, razão pela qual faz-se necessário o planejamento e aquisição de um sistema para otimizar os trabalhos na área. Destaca-se, inclusive, que o sistema (caso bem implementado) eliminaria a necessidade do NUMAT e gestores patrimoniais de terem de movimentar bens permanentes os quais são regularmente utilizados por mais de um setor ou cuja localidade não seja fixa (em uma sala, por exemplo). Os ganhos seriam inúmeros: registro de movimentações de bens, informações precisas sobre a localização, todos os bens seriam devidamente inventariados (haja vista que o coletor RFID captaria o bem, independente de estar resguardado em armários, gavetas e etc.), otimização de tempo para realização do inventário e geração de informações patrimoniais mais precisas de modo geral.
Justificativa mais elaborada para a contratação da solução pode ser verificada no processo SEI 08490.000328/2021-04, Ofício 12 17484398; Processo SEI 08200.000031/2021-59 e Informação NUMAT/SELOG/SR/PF/SC 21449286.</t>
  </si>
  <si>
    <t>Aquisição de Drones - aéreo e subaquático - para as atividades de fiscalização, investigação e inteligência no âmbito da SR/PF/SC.</t>
  </si>
  <si>
    <t>Aquisição de Drones - aéreo e subaquático - para as atividades de fiscalização e investigação</t>
  </si>
  <si>
    <t>O monitoramento de ilícitos nas áreas de fronteira e regiões portuárias são um desafio permanente dos órgãos de segurança pública. Alguns desses desafios estão relacionados com o combate ao tráfico de entorpecentes, animais silvestres, pessoas e armas, contrabando e descaminho, bem como os crimes ambientais.
Nesse sentido, com o avanço tecnológico, cada vez mais, tem sido impulsionado o desenvolvimento de Aeronaves Remotamente Pilotadas (ARP)  guiadas por um sistema de controle remoto, popularmente apresentado como “drone”.
Atualmente, há tipos específicos de ARPs sendo que, em sua maioria, são passíveis de controle de forma remota, por um operador responsável por acompanhar o deslocamento da plataforma, com pouca autonomia de voo (20 – 25 minutos) e custo baixo (em torno de R$ 20.000,00). Embora sejam operacionalmente seguros, não são projetados para fins de segurança, uma vez que não podem ser usados para mapeamento de fronteiras, monitoramento e assistência visual às tropas terrestres.
Além disso, ainda é necessário equipar os sistemas de segurança pública com técnicas de aprendizado de máquina capazes de lidar com volumes maiores de informações, fornecendo respostas mais eficiente, com maior velocidade e em tempo real, melhorando o controle, a regulação e a atuação dos sistemas de combate e causando grande impacto na área de segurança pública. Técnicas de aprendizado de máquina, tais como Redes Neurais Convolucionais (CNNs), são algoritmos treinados para gerar redes capazes de classificar objetos com regras adaptáveis, baseados em uma série de amostras com resultados conhecidos.
Os resultados desta proposta contemplarão a aquisição de equipamentos e o desenvolvimento de algoritmos e software de geoprocessamento inteligente para monitoramento de áreas de fronteiras e regiões portuárias, identificação de objetos de interesse em tempo real baseado em dados obtidos por vídeos transmitidos pelo ARP e mapas de suscetibilidade de crimes. Espera-se que ao final do projeto, a equipe tenha um tutorial completo sobre o funcionamento dos equipamentos e pacotes de desenvolvimento. Isso facilitará a disseminação de tal abordagem em território nacional.
Outro fator importante são os resultados científicos documentados e publicados em formato de artigos científicos. Tais resultados são previstos no cronograma de execução e serão focados em periódicos internacionais de alto impacto.</t>
  </si>
  <si>
    <t>2023-07-28 00:00:00</t>
  </si>
  <si>
    <t>Jonathan Luiz Wohlke</t>
  </si>
  <si>
    <t>048 32816427</t>
  </si>
  <si>
    <t>wohlke.jlw@pf.gov.br</t>
  </si>
  <si>
    <t>Etiquetas de código de barras medindo 40 x 25 mm (larg x alt) em rolo com diâmetro interno de 25,4 mm e diâmetro externo máximo de 127 mm, sendo 1000 etiquetas (500 linhas x 2 colunas) por rolo.</t>
  </si>
  <si>
    <t>Etiquetas de código de barras</t>
  </si>
  <si>
    <t>necessário ao bom funcionamento da Secretaria do SETEC/SR/PF/SC</t>
  </si>
  <si>
    <t>2023-05-25 00:00:00</t>
  </si>
  <si>
    <t>Raul Lima de Almeida Rosa</t>
  </si>
  <si>
    <t>48 32816417</t>
  </si>
  <si>
    <t>raul.rlar@pf.gov.br</t>
  </si>
  <si>
    <t>Aquisição de fechaduras biométricas com leituras de digital e sistema de controle de acesso com leitura facial para instalação na SR/PF/SC e Delegacias Descentralizadas.</t>
  </si>
  <si>
    <t>Aquisição de fechaduras biométricas com leituras de digital e sistema de controle de acesso</t>
  </si>
  <si>
    <t>A Superintendência da Polícia Federal no Estado de Santa Catarina, bem como suas 06 (seis) delegacias descentralizadas, possuem setores os quais armazenam documentos e materiais classificados em níveis de sigilo, de acordo com o artigo 42 do Decreto 7.845/2012 o qual assim prevê: "Art. 42. As áreas e instalações que contenham documento com informação classificada em qualquer grau de sigilo, ou que, por sua utilização ou finalidade, demandarem proteção, terão seu acesso restrito às pessoas autorizadas pelo órgão ou entidade."
Bem como a Lei Geral de Proteção ao Dados Pessoais, Lei  13.709 de 14 de agosto de 2018, que em seu Art. 46, explicita:  "Art. 46. Os agentes de tratamento devem adotar medidas de segurança, técnicas e administrativas aptas a proteger os dados pessoais de acessos não autorizados e de situações acidentais ou ilícitas de destruição, perda, alteração, comunicação ou qualquer forma de tratamento inadequado ou ilícito."
Assim, a partir da base Legislativa e da necessidade fática de restringir o acesso de setores sensíveis da Polícia Federal a determinados servidores públicos, faz-se necessária a instalação de fechaduras biométricas e sistemas de acesso com leitura facial, os quais substituirão as fechaduras mecânicas convencionais que se apresentam obsoletas ou substituição de fechaduras biométricas defeituosas.</t>
  </si>
  <si>
    <t>JONATHAN LUIZ WÖHLKE</t>
  </si>
  <si>
    <t>Contratação de empresa especializada no serviço de monitoramento e rastreamento veicular, geolocalização, transmissão de dados GPS, GSM/GPRS, acesso via internet 24 horas.</t>
  </si>
  <si>
    <t>Contratação de empresa especializada no serviço de monitoramento e rastreamento veicular</t>
  </si>
  <si>
    <t>A presente contratação tem como objetivo otimizar o controle e o acompanhamento da frota de veículos da SR/PF/SC e suas descentralizadas nas atividades tanto de polícia judiciária quanto administrativas, através do monitoramento on-line do posicionamento de toda a frota.
A solução proposta deverá ser instalada nos veículos terrestres e embarcações oficiais, bem como nos veículos com autorização judicial, utilizados pela SR/PF/SC e suas descentralizadas.
 São esperados melhores controles de uso e localização efetiva da frota, permitindo responder de forma imediata situações que possam interferir diretamente no transcorrer de deflagrações de operações policiais, assim como redução do custo de combustível e manutenção através de um uso mais racional da frota.
Será utilizado o Sistema de Registro de Preço, com fundamentação prevista no inciso II do art. 3º do Decreto nº 7.892/13.</t>
  </si>
  <si>
    <t>48 32816427</t>
  </si>
  <si>
    <t>Impressora de código de Barras Zebra Mod. GC 420t ou compatível com padrão EPL 2, impressão por transferência térmica direta; resolução mínima de 203 DPI, imprimir códigos 1D (EAN13, Code 128, etc),</t>
  </si>
  <si>
    <t>Impressora de código de Barras</t>
  </si>
  <si>
    <t>Essencial para o funcionamento do processo de etiquetagem de provas periciais no sistema nacional de criminalística.</t>
  </si>
  <si>
    <t>Leitores de código de barras, ativação automática (gatilho manual) suporte p/fixo fixo, interface USB; decodificação automática dos padrões de código lineares (1D), laser, L mínima 64mm na face.</t>
  </si>
  <si>
    <t>Leitores de código de barras</t>
  </si>
  <si>
    <t>Necessário ao trabalho da Secretaria do SETEC relacionado as leituras dos códigos de barras.</t>
  </si>
  <si>
    <t>Kit de Rolo de fita (ribbon) com 10 unidades, transferência térmica de poliéster com tinta termo sensível, à base de cera-resina, com: dimensões L-110 mm x C-74m, DI-12,7 mm x 34 mm.</t>
  </si>
  <si>
    <t>Kit de Rolo de fita (ribbon) com 10 unidades,</t>
  </si>
  <si>
    <t>Necessário ao bom andamento dos serviços desenvolvidos no SETEC/SR/PF/SC</t>
  </si>
  <si>
    <t>Scaner com resolução de 600dpi ou mais, com capacidade para conexão em rede com pelo menos três estações de trabalho e digitalização em pdf modo OCR.</t>
  </si>
  <si>
    <t>Scaner com resolução de 600dpi ou mais</t>
  </si>
  <si>
    <t>Necessário para o bom andamento dos serviços de Secretaria do SETEC/SR/PF/SC.</t>
  </si>
  <si>
    <t>Cadeira digitador com braço pequena.</t>
  </si>
  <si>
    <t>Necessária dada a falta de cadeiras de digitador no SETEC/SR/PF/SC.</t>
  </si>
  <si>
    <t>2023-05-26 00:00:00</t>
  </si>
  <si>
    <t>Gaveteiro volante ( com rodas) para escritório com 4 gavetas e que possam ser colocados sob as mesas de trabalho.</t>
  </si>
  <si>
    <t>Gaveteiro volante ( com rodas) para escritório com 4 gavetas e que possam ser colocados sob as mesas</t>
  </si>
  <si>
    <t>Para a guarda de materiais. papeis e documentos de integrantes do SETEC/SR/PF/SC.</t>
  </si>
  <si>
    <t>2023-06-19 00:00:00</t>
  </si>
  <si>
    <t>Freezer/refrigerador à prova de explosão, capacidade total 201 lts, temp. freezer -12 a -20 graus Celsius, temp. refrigerador de 1 a 12 graus Celsius, livre de CFC,</t>
  </si>
  <si>
    <t>Freezer/refrigerador à prova de explosão</t>
  </si>
  <si>
    <t>O Freezer/refrigerador é É necessário para equipar o Laboratório do SETEC/SR/PF/SC e tem o objetivo principal de armazenar/conservar materiais tipo entorpecente e demais materiais orgânicos perecíveis a exemplo de peixes, alimentos contaminados e outros.</t>
  </si>
  <si>
    <t>2023-06-21 00:00:00</t>
  </si>
  <si>
    <t>Desktop tipo HP 280 G5 SFF, processador no mínimo i7 da 10a geração, RAM de 16 GB, DDR4-2933 MHz, SSD 512 GB, Placa de vídeo AMD Radeon R7 430 (2GB)</t>
  </si>
  <si>
    <t>Desktop tipo HP 280 G5 SFF</t>
  </si>
  <si>
    <t>O Desktop que tenha características próximas as do tipo especificado é necessário para substituir desktop marca Positivo que se encontra defasado para as necessidades da área Contábil-Financeira do SETEC.</t>
  </si>
  <si>
    <t>2023-03-20 00:00:00</t>
  </si>
  <si>
    <t>Máquina Fotográfica com teleobjetiva tipo Canon Powershot SX70HS, com display rebatível, resolução de 20.3mpx, vídeo 4k, zoom óptico de 65x (lente 3.8-247mm), bateria de íon de lítio...</t>
  </si>
  <si>
    <t>Máquina Fotográfica com teleobjetiva tipo Canon Powershot SX70HS</t>
  </si>
  <si>
    <t>O SIP/SR/SC, como Setor de Inteligência Policial, tem necessidade de realizar vigilâncias e levantamentos de campo em diversas situações, tanto marítimos quanto terrestres. Os registros de locais, pessoas e eventos, na maioria das vezes, por questões de sigilo e segurança, devem ser feitos de grandes distâncias. Assim, um máquina fotográfica de boa qualidade e com lente de longo alcance são necessárias.</t>
  </si>
  <si>
    <t>Eduardo Luiz Vieira de Araujo</t>
  </si>
  <si>
    <t>48 32816571</t>
  </si>
  <si>
    <t>eduardo.elva@pf.gov.br</t>
  </si>
  <si>
    <t>Monóculo Digital - Tipo PowerShot ZOOM, com resolução de vídeo de 12.1mpx, zoom ótico de 100mm a 400mm e 800mm de zoom digital, com estabilizador de imagens, conectividade wifi ou bluetooth.</t>
  </si>
  <si>
    <t>Monóculo Digital - Tipo PowerShot ZOOM</t>
  </si>
  <si>
    <t>Fragmentadora de papel tipo Aurora 7855, 220V, corte em partículas para 24 folhas, cartão, DVD/CD, com cesto de 26,5L, rodas, etc.</t>
  </si>
  <si>
    <t>Fragmentadora de papel tipo Aurora 7855, 220V, corte em partículas para 24 folhas</t>
  </si>
  <si>
    <t>O SIP/SR/SC, como Setor de Inteligência Policial, tem necessidade de realizar a destruição de todo material sigiloso que não venha a ser utilizado para a preservação de alvos, de técnicas de trabalho e da Polícia Federal</t>
  </si>
  <si>
    <t>Contadora de Cédulas tipo marca Ribao, com reconhecimento de cédulas falsas, contagem de 1200 notas por minuto, alimentador para 500 notas, com função de soma dos valores, bivolt</t>
  </si>
  <si>
    <t>Contadora de Cédulas tipo marca Ribao, com reconhecimento de cédulas falsas</t>
  </si>
  <si>
    <t>Em razão das grandes operações da Polícia Federal em Santa Catarina, muitas delas com apreensão de grandes montas em dinheiro, o equipamento para contagem de cédulas é item de extrema importância, a ser utilizado por qualquer delegacia que demonstre interesse na Superintendência ou Delegacias Descentralizadas.</t>
  </si>
  <si>
    <t>Mochila térmica de entregador de aplicativos tipo pizza, com tamanho médio de 45L</t>
  </si>
  <si>
    <t>Em razão da necessidade de levantamentos policiais em locais de difícil acesso, mochilas de entregadores são de fundamental importância para a entrada discreta em casas, condomínios, ruas sem saída, etc.</t>
  </si>
  <si>
    <t>Serviços de marcenaria para readequação de divisórias</t>
  </si>
  <si>
    <t>Necessidade de readequação do setor com a movimentação/criação de divisórias</t>
  </si>
  <si>
    <t>Sistema Credilink - banco de dados para uso em inteligência policial</t>
  </si>
  <si>
    <t>SIP/SR/SC, como Setor de Inteligência Policial, tem necessidade de realizar levantamentos de dados de pessoas constantemente. Assim, há necessidade de acesso a serviços especializados em bancos de dados.</t>
  </si>
  <si>
    <t>HD externo tipo Seagate, tamanhos variados (1Tb, 2Tb, 4Tb e 6Tb)</t>
  </si>
  <si>
    <t>Necessidade de HDs para a transferência de dados com segurança, bem como para salvaguardar informações de inteligência com segurança</t>
  </si>
  <si>
    <t>Memória tipo SSD portátil (conexão USB) para transporte de dados de forma segura</t>
  </si>
  <si>
    <t>Necessidade de memórias para a transferência de dados com segurança, bem como para salvaguardar informações de inteligência com segurança</t>
  </si>
  <si>
    <t>Câmera corporal tipo BodyCam Policial (diversas marcas) ou GoPro Max, para uso discreto em levantamentos e de forma ostensiva em operações policiais</t>
  </si>
  <si>
    <t>Câmera corporal tipo BodyCam Policial (diversas marcas) ou GoPro Max</t>
  </si>
  <si>
    <t>O SIP/SR/SC, como Setor de Inteligência Policial e como Representação Regional da INTERPOL, realiza levantamentos e prisões em cumprimento a mandados expedidos pelo STF. Justifica-se, portanto, a necessidade de câmera filmadora discreta para uso tanto em levantamentos preliminares quanto para o registro do cumprimento de Mandados de Prisão para comprovação da garantia da observância das normas constitucionais.</t>
  </si>
  <si>
    <t>Drone (RPA) do tipo DJI Matrice 30T, tempo de voo de mais de 40min, zoom ótico de 16x, câmera térmica radiométrica, design dobrável, criptografia do cartão SD, certificado IP54 (uso com chuva)</t>
  </si>
  <si>
    <t>Drone (RPA) do tipo DJI Matrice 30T,</t>
  </si>
  <si>
    <t>Há algum tempo, para o eficaz desempenho operacional das atividades no âmbito da polícia judiciária da União, tem se revelado imprescindível o uso de ferramentas tecnológicas que proporcionem maior segurança aos policiais e melhor resultado nas operações.
Há necessidade urgente de aeronaves remotamente pilotadas (RPAs - drones) próprias para atividades policiais, para maior segurança e eficiência de equipes policiais nos trabalhos de campo, tais como: levantamento de locais de crimes, identificação de alvos, deflagração de operações de alto risco, dentre outras informações. Além disso, os drones proporcionam uma relevante economia de recursos com a redução do número de horas de voos de aeronaves de grande porte em atividades operacionais.
Estes equipamentos tem sido utilizado nas diversas regiões do país em atividades como identificação de plantios ilícitos, combate ao tráfico internacional de drogas, combate ao tráfico de  armas, repressão a crimes patrimoniais e a facções criminosas.
Foi realizado um levantamento no âmbito da SR/PF/SC acerca da demanda pela utilização de RPAs nas atividades policiais, restando verificado que existe grande demanda pela utilização destes equipamentos para a realização de investigações e levantamentos de inteligência policial.
No que toca aos crimes de roubos a instituições financeiras, torna-se crucial, também, o uso de drones para o levantamento de alvos, a dissimulação de policiais e o reforço à segurança e integridade física das equipes, durante as atividades investigativas desenvolvidas pela área.
Quanto ao manuseio dos equipamentos, a Polícia Federal realiza diversas ações de capacitação para manter o efetivo policial devidamente habilitado ao pleno desempenho das funções institucionais.
No que diz respeito aos elementos acessórios, observa-se a necessidade de aquisição conjunta de outros equipamentos também imprescindíveis aos trabalhos operacionais, tais como: baterias de reposição, tablets IOS e Android, aparelhos inversores de tensão, câmeras termais, câmeras com zoom e aparelhos de telefones celulares, objetos essenciais para a viabilidade das tarefas.
Por esses motivos, em vista da demanda por aeronaves remotamente pilotadas, com acessórios, no âmbito da SR/PF/SC, pretende-se adquirir os equipamentos para atender às necessidades prementes da instituição.</t>
  </si>
  <si>
    <t>Viatura Técnica adaptada tipo Peugeot Expert, Fiat Ducato Cargo ou Fiat Fiorino, equipada com itens para vigilância</t>
  </si>
  <si>
    <t>Viatura Técnica adaptada para vigilância</t>
  </si>
  <si>
    <t>Há algum tempo, para o eficaz desempenho operacional das atividades no âmbito da polícia judiciária da União, tem se revelado imprescindível o uso de ferramentas tecnológicas que proporcionem maior segurança aos policiais e melhor resultado nas operações.
As viaturas técnicas permitem  maior segurança e eficiência às equipes policiais nos trabalhos de campo, tais como levantamento de locais de crimes e identificação de alvos, dentre outras informações. Além disso, as viaturas proporcionam uma relevante economia de recursos com a redução do número de horas de exposição de policiais em atividades operacionais. Estes equipamentos tem sido utilizado nas diversas partes do mundo em atividades policiais, auxiliando no combate ao tráfico internacional de drogas, combate ao tráfico de  armas, repressão a crimes patrimoniais e a facções criminosas.
A aquisição de veículo específico, a ser adaptado para obtenção de imagens, principalmente de maneira remota, significará grande avanço no combate da Polícia Federal contra o crime organizado.</t>
  </si>
  <si>
    <t>Câmera de Monitoramento Discreto tipo Speed Dome para instalação em caixas, disfarçadas em postes de energia elétrica, com acesso remoto para obtenção de imagens em 360 graus, com zoom de 25x</t>
  </si>
  <si>
    <t>Câmera de Monitoramento Discreto tipo Speed Dome</t>
  </si>
  <si>
    <t>Há algum tempo, para o eficaz desempenho operacional das atividades no âmbito da polícia judiciária da União, tem se revelado imprescindível o uso de ferramentas tecnológicas que proporcionem maior segurança aos policiais e melhor resultado nas operações.
As câmeras discretas de monitoramento permitem maior segurança e eficiência às equipes policiais nos trabalhos de campo, tais como levantamento de locais de crimes e identificação de alvos, dentre outras informações. Além disso, as câmeras proporcionam uma relevante economia de recursos com a redução do número de horas de exposição de policiais em atividades operacionais. Estes equipamentos têm sido utilizado nas diversas partes do mundo em atividades policiais, auxiliando no combate ao tráfico internacional de drogas, combate ao tráfico de  armas, repressão a crimes patrimoniais e a facções criminosas.
A aquisição de equipamentos desse tipo, a serem adaptadas para obtenção de imagens de maneira remota, significará grande avanço no combate da Polícia Federal contra o crime organizado.</t>
  </si>
  <si>
    <t>Mobiliário, equipamentos, eletrodomésticos e serviços de engenharia.</t>
  </si>
  <si>
    <t>O Setor de Recursos Humanos conta, atualmente, como 10 servidores lotados e 03 colaboradores. Recebe e da andamento, anualmente,  centenas de processos administrativos no interesse de mais de 800 servidores ativos e inativos no estado de SC, demandas internas do órgão e externas como atendimento a Ações Judiciais, por exemplo.
Tendo em vista a alta demanda administrativa do setor necessita-se para 2023 apoio logístico para aquisição dos materiais e serviços constantes neste DFD.</t>
  </si>
  <si>
    <t>Franco Andrei de Lima</t>
  </si>
  <si>
    <t>48 32816652</t>
  </si>
  <si>
    <t>franco.fal@pf.gov.br</t>
  </si>
  <si>
    <t>Necessidades de renovação de material de informática</t>
  </si>
  <si>
    <t>Considerando o grande volume de trabalho administrativo do SRH e a lotação de mais de 10 servidores, bem como a obsolescência futura dos equipamentos, solicitamos a previsão de aquisição de material de informática para este setor.</t>
  </si>
  <si>
    <t>Fechadura Digital Biométrica</t>
  </si>
  <si>
    <t>Fechadura eletrônica com biometria</t>
  </si>
  <si>
    <t>Facilitar e controlar acesso de servidores e contratados às dependências da DELEAQ.</t>
  </si>
  <si>
    <t>CARLOS EDUARDO CARVALHO ARAUJO</t>
  </si>
  <si>
    <t>48- 32816672</t>
  </si>
  <si>
    <t>carvalho.ceca@pf.gov.br</t>
  </si>
  <si>
    <t>Materiais e uniformes para o NEPOM(s) da SR/PF/SC</t>
  </si>
  <si>
    <t>Aquisição de materiais e uniformes para a área de atuação do NEPOM/DPF/IJI/SC. Por ser um grupo especializado, necessita de EPIs e equipamentos específicos para o uso embarcado, bem como em situações adversas.</t>
  </si>
  <si>
    <t>MARCELO FILIPPON</t>
  </si>
  <si>
    <t>(67)99912-0021</t>
  </si>
  <si>
    <t>filippon.mf@pf.gov.br</t>
  </si>
  <si>
    <t>Aquisição de equipamentos individuais e coletivos de Atendimento Pré-Hospitalar para a Superintendência Regional da Polícia Federal no Estado de Santa Catarina e suas descentralizadas..</t>
  </si>
  <si>
    <t>Atender as demandas do setor especializado de treinamento e capacitação em atendimento Pré-Hospitalar Emergencial quanto à aquisição de materiais de consumo e permanentes</t>
  </si>
  <si>
    <t>Contratação de empresa para limpeza dos vidraças externas do edifício.</t>
  </si>
  <si>
    <t>Manutenção do aproveitamento da luz natural e, manutenção do asseio da edificação.</t>
  </si>
  <si>
    <t>Informo necessidade de readequação do "layout" do SRH como isolamento acústico e instalação de portas e divisórias.</t>
  </si>
  <si>
    <t>O Layout do SRH não é adequado tendo em vista que temos processos classificados como sigilosos e seria adequado termos uma sala em separado  para tratar tais assuntos , não há isolamento acústico uma vez que ouvimos os ruídos e conversas do NTI e SELOG, setores adjacentes ao SRH.  Divisórias separando as mesas dos servidores também seriam adequadas, como como uma porta transparente na sala da chefia, apenas com isolaemento acústico. </t>
  </si>
  <si>
    <t>FRANCO ANDREI DE LIMA</t>
  </si>
  <si>
    <t>(48)99629-2104</t>
  </si>
  <si>
    <t>Equipamentos de ar condicionado, fechaduras, CFTV e impressoras</t>
  </si>
  <si>
    <t>manutenções, aprimoramento da segurança do prédio, e material reposição.</t>
  </si>
  <si>
    <t>ALEXANDRE DA CONCEIÇÃO</t>
  </si>
  <si>
    <t>(048)99693-0606</t>
  </si>
  <si>
    <t>alexandrec.ac@pf.gov.br</t>
  </si>
  <si>
    <t>Mobiliário, utensílios de cozinha, copos descartáveis e equipamentos de informática.</t>
  </si>
  <si>
    <t>Inauguração do novo Posto de Atendimento ao Estrangeiro no Terminal Rodoviário de Chapecó/SC, em substituição ao antigo UMIG/DPF/XAP/SC que ficava localizado dentro das dependências da delegacia. Readequação do setor de passaportes da DPF/XAP/SC com aumento na quantidade das estações de trabalho Os dois setores necessitam dos materiais para impressão e digitalização de documentos.</t>
  </si>
  <si>
    <t>TARCISIO SALES</t>
  </si>
  <si>
    <t>(49)99177-3775</t>
  </si>
  <si>
    <t>tarcisio.ts@pf.gov.br</t>
  </si>
  <si>
    <t>Mobiliário, mesa, cadeiras, armários, fechaduras biométricas, cameras e drones</t>
  </si>
  <si>
    <t>Substituição  de  mesas e cadeiras e armários existentes com defeito, bem como mobiliar algumas salas. Câmeras fotográficas e drones para realização de trabalho de investgação.</t>
  </si>
  <si>
    <t>Rigno Santos Amaral Filho</t>
  </si>
  <si>
    <t>(049)99990-7251</t>
  </si>
  <si>
    <t>rigno.rsaf@pf.gov.br</t>
  </si>
  <si>
    <t>Mobiliários, eletrodomésticos, equipamentos de ar condicionado, cofre, equipamentos de TIC, câmeras de segurança, desumidificadores, itens de segurança predial, balanças e espectômetro de fluorescência</t>
  </si>
  <si>
    <t>Estrututação da central de custódio de vestígios e equipamentos para os exames periciais.</t>
  </si>
  <si>
    <t>Construção de Delegacia em Cascavel/PR</t>
  </si>
  <si>
    <t>Superintendência Reg. Pol. Federal - PR</t>
  </si>
  <si>
    <t>200364 – SUPERINTENDÊNCIA REGIONAL DA POLÍCIA FEDERAL - PR</t>
  </si>
  <si>
    <t>Contratação dos serviços técnicos para elaboração/revisão de planilhas de custos para subsidiar contratações, repactuações e fiscalização de contratos com dedicação exclusiva de mão de obra.</t>
  </si>
  <si>
    <t>Serviços especializados - elaboração planilha de custos</t>
  </si>
  <si>
    <t>BEATRIZ MARTINS RAMOS SCHLICKMANN</t>
  </si>
  <si>
    <t>cpl.selog.srpr@pf.gov.br</t>
  </si>
  <si>
    <t>Aquisição e instalação de equipamentos de ares condicionados.</t>
  </si>
  <si>
    <t>Atendimento das necessidades da DPF/PGZ e DPF/GPB.</t>
  </si>
  <si>
    <t>ÁDAMO HENRIQUE LOUZADA</t>
  </si>
  <si>
    <t>adamo.ahl@pf.gov.br</t>
  </si>
  <si>
    <t>Contratação de empresa especializada em engenharia e arquitetura para elaboração de projetos.</t>
  </si>
  <si>
    <t>SERVIÇOS ESPECIALIZADOS - ENGENHARIA E ARQUITETURA ELABORAÇÃO DE PROJETOS</t>
  </si>
  <si>
    <t>2023-12-08 00:00:00</t>
  </si>
  <si>
    <t>Aquisição de equipamentos fotográficos.</t>
  </si>
  <si>
    <t>Câmeras fotográficas.</t>
  </si>
  <si>
    <t>Atendimentos das necessidades da DPF/PGZ e DPF/GPB.</t>
  </si>
  <si>
    <t>41 31517831</t>
  </si>
  <si>
    <t>Contratação de empresa especializada para fornecer cursos de Fiscalização e Gestão de Contratos Administrativos para servidores desta DPF/PGZ/PR.</t>
  </si>
  <si>
    <t>CURSO FISCALIZAÇÃO E GESTÃO DE CONTRATOS</t>
  </si>
  <si>
    <t>Aquisição de acessórios e dispositivos para escritórios. Confecção de carimbos.</t>
  </si>
  <si>
    <t>Confecção de carimbos.</t>
  </si>
  <si>
    <t>Atendimentos das necessidades da DPF/MGA e DPF/PGZ.</t>
  </si>
  <si>
    <t>41 32517831</t>
  </si>
  <si>
    <t>Capacitação dos servidores que atuam na área de execução orçamentária e financeira frente aos variados sistemas e legislações vigentes. Estima-se a necessidade de 02 cursos por servidor.</t>
  </si>
  <si>
    <t>CAPACITAÇÃO - EXECUÇÃO ORÇAMENTÁRIA E FINANCEIRA</t>
  </si>
  <si>
    <t>2023-05-23 00:00:00</t>
  </si>
  <si>
    <t>Contratação de empresa para serviço de aquisição de  sistema de CFTV e CÂMARA DE SEGURANÇA.</t>
  </si>
  <si>
    <t>Equipamentos de armazenamento de dados.</t>
  </si>
  <si>
    <t>Atendimento das necessidades da DPF/PGZ, DPF/MGA e DPF/GPB.</t>
  </si>
  <si>
    <t>Capacitação dos servidores que atuam na área de licitações - estimativa de 2 treinamento por servidor ao ano.</t>
  </si>
  <si>
    <t>CAPACITAÇÃO - LICITAÇÕES</t>
  </si>
  <si>
    <t>2023-03-13 00:00:00</t>
  </si>
  <si>
    <t>Exames toxicológicos para renovação de CNH.</t>
  </si>
  <si>
    <t>Contratação de empresa para prestação de serviço de chaveiro para atender demanda desta DPF/PGZ/PR visando 10 copias de chave Yale, 10 copias de chave tetra e 05 abertura de portas ou armários. MANUTENÇÃO DE CADEIRAS METALICAS, SOLDA, TROCA DE REVESTIMENTO - 5.000,00 SERVIÇO DE CHAVEIRO, COPIAS DE CHAVE E SUBSTITUIÇÃO DE FECHADURAS.</t>
  </si>
  <si>
    <t>Serviços de reparo de outros bens</t>
  </si>
  <si>
    <t>Atendimento das necessidades da DPF/PGZ e DPF/MGA.</t>
  </si>
  <si>
    <t xml:space="preserve">Aquisição de 06 lanternas recarregáveis com mais de 400 metros de alcance potência de 1000 lumens. - uso policial
9 Capacetes balísticos nível IIIA (27.000,00) 2 Escudos balísticos nivel IV (100.000,00) 20 Cases rígidos para arma longa (36.000,00) 20 bandoleiras de 1 ponto (2.400,00)
15 pares luvas táticas (280,00 a unidade)
Kit de Arrombamento Tactical
Aquisição de 20 torniquetes para atender demanda desta DPF/PGZ/PR.
</t>
  </si>
  <si>
    <t>MATERIAIS TÁTICOS</t>
  </si>
  <si>
    <t>Aquisição de café, chá e chocolate em pó.</t>
  </si>
  <si>
    <t>Atendimento das necessidades da SR/PF/PR.</t>
  </si>
  <si>
    <t>Aquisição de materiais eletrodomésticos, tais como ventiladores, circuladores, aquecedores, fonográficos, dentre outros.</t>
  </si>
  <si>
    <t>Aquisição de materiais eletrodomésticos</t>
  </si>
  <si>
    <t>Componentes elétricos e eletrônicos diversos.</t>
  </si>
  <si>
    <t>Atendimentos das necessidades do SRH/PF, DPF/MGA, DPF/GPB, DREX/PR e DRCOR/PR.</t>
  </si>
  <si>
    <t>"PROJETO POSITIVAMENTE": projeto de prevenção de saúde mental no qual realiza-se diagnóstico da situação atual e treinamento para o fortalecimento da saúde psicológica dos servidores.</t>
  </si>
  <si>
    <t>projeto de prevenção de saúde mental</t>
  </si>
  <si>
    <t>Serviços imobiliários relativos a locação ou arrendamento</t>
  </si>
  <si>
    <t>Estacionamento de veículos para o GISE</t>
  </si>
  <si>
    <t>Necessidade de guarda de viaturas com segurança.</t>
  </si>
  <si>
    <t>2023-11-04 00:00:00</t>
  </si>
  <si>
    <t>Soluções Integrada de Equipamentos Miniaturizados para Captação Ambiental Discreta de Sinais Audiovisuais, com uso das Tecnologias de Transmissão sem fio Wi-Fi, GSM, 3G, 4G, Bluetooth e COFDM - 10</t>
  </si>
  <si>
    <t>Equipamentos para captação ambiental</t>
  </si>
  <si>
    <t>Equipamentos diversos para comunicações.</t>
  </si>
  <si>
    <t>Rastreadores.</t>
  </si>
  <si>
    <t>Atendimento das necessidades da SR/PR, DPF/PGZ, DPF/MGA e DPF/GPB.</t>
  </si>
  <si>
    <t>Software Copernic - 12 licenças</t>
  </si>
  <si>
    <t>Aquisição de microscópio digital para o Grupo de Trabalho de Perícias em Documentoscopia do SETEC/SR/PF/PR</t>
  </si>
  <si>
    <t>Aquisição de microscópio digital para o Grupo de Trabalho de Perícias em Documentoscopia do SETEC/SR</t>
  </si>
  <si>
    <t>Aquisição de materiais e equipamentos para o Grupo de Trabalho de Perícias em Audiovisual e Eletrônicos do SETEC/SR/PF/PR - de insumos em geral e de um televisor necessário para perícias em equipamentos de IPTV.</t>
  </si>
  <si>
    <t>Aquisição de materiais e equipamentos para o Grupo de Trabalho de Perícias em Audiovisual e Eletrôni</t>
  </si>
  <si>
    <t>Fornecimento de Gases comprimidos e liquefeitos.</t>
  </si>
  <si>
    <t>Aquisição de GLP.</t>
  </si>
  <si>
    <t>Atendimento das necessidades da DPF/MGA, DPF/GPB, DPF/PGZ e SELOG/PR.</t>
  </si>
  <si>
    <t>Aquisição de materiais para o Grupo de Trabalho de Perícias em Balística Forense do SETEC/SR/PF/PR</t>
  </si>
  <si>
    <t>Aquisição de materiais para o Grupo de Trabalho de Perícias em Veículos do SETEC/SR/PF/PR.</t>
  </si>
  <si>
    <t>Aquisição de materiais e insumos para o Grupo de Perícias de Sobreaviso do SETEC/SR/PF/PR.</t>
  </si>
  <si>
    <t>Aquisição e instalação de placas de identificação visual e outros.</t>
  </si>
  <si>
    <t>Atendimento das necessidades da DPF/GPB.</t>
  </si>
  <si>
    <t>Serviços de agências de empregos e fornecimento de pessoal.</t>
  </si>
  <si>
    <t>Agente de Integração - Estagiários.</t>
  </si>
  <si>
    <t>Atendimento de apoio da SR e Descentralizadas.</t>
  </si>
  <si>
    <t>Aquisição de materiais diversos para o Grupo de Perícias de Informática do SETEC/SR/PF/PR</t>
  </si>
  <si>
    <t>Aquisição de reagentes, vidrarias e equipamentos para o Grupo de Perícias de Laboratório de Química Forense do SETEC/SR/PF/PR</t>
  </si>
  <si>
    <t>Aquisição de reagentes, vidrarias e equipamentos para o Grupo de Perícias de Laboratório de Química</t>
  </si>
  <si>
    <t>Contratação dos serviços terceirizados de secretariado.</t>
  </si>
  <si>
    <t>Aquisição de passagens aéreas nacionais e internacionais e serviços correlatos</t>
  </si>
  <si>
    <t>Contratação dos serviços de motorista e fiscal de frota.</t>
  </si>
  <si>
    <t>MANUTENÇÃO DE CADEIRAS METALICAS, SOLDA, TROCA DE REVESTIMENTO</t>
  </si>
  <si>
    <t>Locação ou aquisição de imóvel para a DPF/PGZ/PR</t>
  </si>
  <si>
    <t>Locação de imóvel para a DPF/PGZ/PR</t>
  </si>
  <si>
    <t>Locação de imóvel para a DPF/PNG/PR</t>
  </si>
  <si>
    <t>Aquisição de bebedouros e  filtros para bebedouros de água - SR e Descentralizadas</t>
  </si>
  <si>
    <t>Aquisição de filtros para bebedouros de água - SR e Descentralizadas</t>
  </si>
  <si>
    <t>Aquisição de Material de Escritório/Expediente não disponibilizados no almoxarifado virtual, incluindo pilhas, baterias e luvas, bem como bobina térmica conforme processo SEI 08385.003725/2022-16.
10 litros alcool isopropilico - Limpeza de leitores digitais e telas de computadores
Aquisição de materiais de expediente para a Secretaria do SETEC/SR/PF/PR</t>
  </si>
  <si>
    <t>Aquisição de Material de Escritório/Expediente não disponibilizados no almoxarifado virtual, incluin</t>
  </si>
  <si>
    <t>Manutenção de Centrais Telefônicas da SR/PF/PR e Descentralizadas</t>
  </si>
  <si>
    <t>Manutenção de Impressoras e Scanners da SR/PR e Descentralizadas</t>
  </si>
  <si>
    <t>AQUISIÇÃO DE SWITCHES, FONTES POE, CONECTORES MGBIC, CONECTORES RJ45 CABOS DE FIBRA ÓTICA, CONECTORES ÓTICOS.</t>
  </si>
  <si>
    <t>Aquisição de periféricos - HD, Dock Station</t>
  </si>
  <si>
    <t>Aquisição de estações de trabalho e notebooks</t>
  </si>
  <si>
    <t>SUBSTITUIÇÃO DE EQUIPAMENTOS FORA DE GARANTIA.
PROVER NOVOS SERVIDORES COM EQUIPAMENTOS PADRÃO PF</t>
  </si>
  <si>
    <t>Aquisição de estações de trabalho de alto desempenho</t>
  </si>
  <si>
    <t>Aquisição de suprimentos para impressoras</t>
  </si>
  <si>
    <t>Outsourcing de Impressão e/ou aquisição de impressoras</t>
  </si>
  <si>
    <t>Serviços de Telefonia e Dados</t>
  </si>
  <si>
    <t>Aquisição de periféricos para o sistema TETRAPOL</t>
  </si>
  <si>
    <t>Serviços de suporte técnico aos usuários de tecnologia da informação e também para sustentação e manutenção da infraestrutura de TI.</t>
  </si>
  <si>
    <t>Manutenção Predial SR/PR e Descentralizadas</t>
  </si>
  <si>
    <t>Serviços de dedetização</t>
  </si>
  <si>
    <t>Aquisição, instalação e conserto de persianas</t>
  </si>
  <si>
    <t>Aquisição de Equipamentos de Mergulho</t>
  </si>
  <si>
    <t>Aquisição de no-breaks e geradores de energia</t>
  </si>
  <si>
    <t>Aquisição de material de socorrismo</t>
  </si>
  <si>
    <t>Movimentação de veículos e cargas apreendidas, a disposição da justiça, sob guarda da SR/PF/PR</t>
  </si>
  <si>
    <t>Locação de espaço para treinamento do GPI/DREX/SR/PF/PR</t>
  </si>
  <si>
    <t>Curso para Formação de Mergulhadores</t>
  </si>
  <si>
    <t>Superintendência Reg. Pol. Federal - GO</t>
  </si>
  <si>
    <t>200376 - SUPERINTENDÊNCIA REGIONAL DA POLÍCIA FEDERAL- GO</t>
  </si>
  <si>
    <t>Construção da delegacia de Anápolis/GO</t>
  </si>
  <si>
    <t>Construção, reforma, ampliação e estruturação das unidades da polícia federal, com a consequente aquisição de equipamentos e mobiliário necessários à operacionalização das unidades construídas, reformadas ou ampliadas, além de suas atualizações decorrentes, visando propiciar uma estrutura adequada para a atuação de excelência da Polícia Federal</t>
  </si>
  <si>
    <t>000Y - Construção da Delegacia de Anápolis/GO</t>
  </si>
  <si>
    <t>"TABLET MULTIESPECTRAL 4K FORENSCOPE PARA DETECÇÃO E CAPTURA DE IMPRESSÕES DIGITAIS
LATENTES VISÍVEIS E INVISÍVEIS.</t>
  </si>
  <si>
    <t>TABLET MULTESPECTRAL</t>
  </si>
  <si>
    <t>Para atender as necessidades dos trabalhos desempenhados pelos PPFs lotados no Núcleo de Identificação da Superintendência do Estado de Goiás, com vistas à diminuição do uso de reagentes tóxicos.</t>
  </si>
  <si>
    <t>Lander de Miranda Bossois</t>
  </si>
  <si>
    <t>62 32409600</t>
  </si>
  <si>
    <t>lander.lmb@pf.gov.br</t>
  </si>
  <si>
    <t>Storage de dados  80TB - PowerEdge R740xd, Storage de dados 40TB
PowerEdge R740xd</t>
  </si>
  <si>
    <t>Storage de dados 40TB PowerEdge R740xd</t>
  </si>
  <si>
    <t>Possibilitar a realização do backup local na Superintendência.</t>
  </si>
  <si>
    <t>Antonio Carlos Garcia Mendes</t>
  </si>
  <si>
    <t>62 3240-9611</t>
  </si>
  <si>
    <t>gacia.acgm@pf.gov.br</t>
  </si>
  <si>
    <t>Switch de Acesso L2 com 48 portas de 1 Gbps, com suporte PoE, e 4 portas de uplink de 10Gbps, T</t>
  </si>
  <si>
    <t>SWITCH DE REDE</t>
  </si>
  <si>
    <t>Conclusão da estrutura dos switches de acesso, da sala de máquina, ao backbone fibra com tecnologia para conexões nos  aparelhos VOIP.</t>
  </si>
  <si>
    <t>Switch de Acesso L2 com 24 portas de 1 Gbps, com suporte PoE, e 4 portas de uplink de 10Gbps.</t>
  </si>
  <si>
    <t>Switch de Acesso L2</t>
  </si>
  <si>
    <t>"Conclusão da estrutura dos switches de acesso,da sala de máquina, ao backbone fibra com tecnologia para conexões nos  aparelhos VOIP.</t>
  </si>
  <si>
    <t>Antonio Carlos Garcia Mendes Chefe do NTI</t>
  </si>
  <si>
    <t>Utilizado para conexão dos Switches Core</t>
  </si>
  <si>
    <t>62 3240-9641</t>
  </si>
  <si>
    <t>Transceiver SFP+ 10GBase-SR</t>
  </si>
  <si>
    <t>Utilizado para conexão dos Switches de acesso L2</t>
  </si>
  <si>
    <t>concentrador de gerenciamento da Solução Switches Core e L2</t>
  </si>
  <si>
    <t>Concentrador da solução Switches Core e L2</t>
  </si>
  <si>
    <t>Solução para possibilitar o gerenciamento dos switches core e L2.</t>
  </si>
  <si>
    <t>Ponto de acesso - Indoor Access Point (AP) - tipo 2</t>
  </si>
  <si>
    <t>Implantação da rede wifi padronizada com as especificaçõe a da DTI, para  a SR e suas descentralizadas.</t>
  </si>
  <si>
    <t>61 3240-9641</t>
  </si>
  <si>
    <t>Controladora wifi com capacidade para até 250 pontos de acesso</t>
  </si>
  <si>
    <t>Implantação da rede wifi padronizada com as especificações da DTI, para  a SR e suas descentralizadas</t>
  </si>
  <si>
    <t>61 3240-9611</t>
  </si>
  <si>
    <t>Impressora portátil jato de tinta</t>
  </si>
  <si>
    <t>Atender aos Escrivães durante operações policiais para emissão de termos de recolhimento de material e outros necessários inloco.</t>
  </si>
  <si>
    <t>walvernack besserra</t>
  </si>
  <si>
    <t>walvernack.wb@pf.gov.br</t>
  </si>
  <si>
    <t>Impressora Multifuncional P&amp;B Laser monocromático. Impressão em Duplex (frente e verso): Duplex integrado Velocidade de impressão: Até 50 ppm (páginas por minuto) Volume de Páginas Mensal Recomendado: 2.000 - 20.000 Páginas.</t>
  </si>
  <si>
    <t>impressora multifuncional</t>
  </si>
  <si>
    <t>Substituições de equipamentos obsoletos e que estão fora da garantia contratual.</t>
  </si>
  <si>
    <t>Umidificador Ultrassônico 4litros</t>
  </si>
  <si>
    <t>Atender as salas do NTI/SR/GO</t>
  </si>
  <si>
    <t>Scaner de mesa.</t>
  </si>
  <si>
    <t>scaner de mesa</t>
  </si>
  <si>
    <t>Atender demanda das unidades da SR/PF/GO.</t>
  </si>
  <si>
    <t>ESTABILIZADOR TENSÃO, CAPACIDADE 40, TENSÃO ALIMENTAÇÃO ENTRADA 220, TENSÃO ALIMENTAÇÃO SAÍDA 127/220, CARACTERÍSTICAS ADICIONAIS TRIFÁSICO, FREQÜÊNCIA 50/60</t>
  </si>
  <si>
    <t>NOBREAK 40 KVA</t>
  </si>
  <si>
    <t>Atender demanda para SR/PF/GO para estabilizar a rede de energia eletrica.</t>
  </si>
  <si>
    <t>ESTABILIZADOR TENSÃO, CAPACIDADE 4, TENSÃO ALIMENTAÇÃO ENTRADA 220, TENSÃO ALIMENTAÇÃO SAÍDA 110</t>
  </si>
  <si>
    <t>NOBREAK 4 KVA</t>
  </si>
  <si>
    <t>Atender demanda para SR/PF/GO.</t>
  </si>
  <si>
    <t>IMPRESSORA</t>
  </si>
  <si>
    <t>IMPRESSORA 3D, NOME IMPRESSORAS</t>
  </si>
  <si>
    <t>WESTON RONNEY JOSE PEREIRA</t>
  </si>
  <si>
    <t>(62) 3240-9744</t>
  </si>
  <si>
    <t>weston.wrjp@pf.gov.br</t>
  </si>
  <si>
    <t>IMPRESSORA 3D</t>
  </si>
  <si>
    <t>MICROFONE, NOME MICROFONE</t>
  </si>
  <si>
    <t>"""DISCO RÍGIDO REMOVÍVEL, HD Externo / 4 TB -  Interface: USB3.0, Compatível com a versão USB2.0 •</t>
  </si>
  <si>
    <t>FILMADORA PORTÁTIL</t>
  </si>
  <si>
    <t>FILMADORA PORTÁTIL, NOME FILMADORA PORTÁTIL</t>
  </si>
  <si>
    <t>"""LANTERNA NÃO ELÉTRICA, Lanterna tática - Acima de 1.000 lumens; Acima de 200 metros de alcance; B</t>
  </si>
  <si>
    <t>LEITORA DVD</t>
  </si>
  <si>
    <t>"""LEITORA DVD, Leitor e Gravador de mídia blu ray -  Velocidade de Leitura BD-R : 6X, BD-RE : 6X, B</t>
  </si>
  <si>
    <t>GRAVADOR SOM</t>
  </si>
  <si>
    <t>"""GRAVADOR SOM, Gravador Digital de Áudio Ambiente -  Memória 4gb Fonte de Energia Pilha  Tipo de P</t>
  </si>
  <si>
    <t>LOCALIZADOR CABO</t>
  </si>
  <si>
    <t>"""Localizador Ultravioleta de impressões latentes - O KRIMESITE utiliza a tecnologia de imagens ref</t>
  </si>
  <si>
    <t>PROTETOR AURICULAR</t>
  </si>
  <si>
    <t>"""PROTETOR AURICULAR, NOME PROTETOR AURICULAR externo - - Protetor auricular eletrônico de uso exte</t>
  </si>
  <si>
    <t>GERADOR</t>
  </si>
  <si>
    <t>"""GERADOR ,Gerador de Energia a Gasolina, 3 KVA, Monofásico Partida Manual Gerador estacionário a g</t>
  </si>
  <si>
    <t>Manter a energia elétrica da SR/PF/GO funcionando quando houverem quedas de energia ou comprometimento no funcionamento.</t>
  </si>
  <si>
    <t>FACA</t>
  </si>
  <si>
    <t>"""FACA, Canivete tático, Lâmina em aço inoxidável de alto carbono 440C ou superior com secção serri</t>
  </si>
  <si>
    <t>ATENDER DEMANDA DA SR/PF/GO</t>
  </si>
  <si>
    <t>"FORNO MICROONDAS, 25 litros 220v "</t>
  </si>
  <si>
    <t>CAVALETE</t>
  </si>
  <si>
    <t>"CAVALETE, Cavalete automotivo de 2 toneladas "</t>
  </si>
  <si>
    <t>CORTADOR DE FERRO</t>
  </si>
  <si>
    <t>"""CORTADOR DE FERRO, Cortador de algemas descartáveis , - O cortador deve possuir lâmina de corte p</t>
  </si>
  <si>
    <t>ATENDER DEMANDA DA SR/PF/GO.</t>
  </si>
  <si>
    <t>PORTA CARGAS</t>
  </si>
  <si>
    <t>"""PORTA CARGAS, Porta algemas universal, serve algemas de corrente e empunhadura; confeccionado em</t>
  </si>
  <si>
    <t>"""PORTA CARGAS, Porta carredor duplo, Duplo com abas de retenção regulável; compatível com os carre</t>
  </si>
  <si>
    <t>CINTO SEGURANÇA</t>
  </si>
  <si>
    <t>"""CINTO SEGURANÇA, Cinto tático - Confeccionado em nylon de alta resistência; fivela produzido em p</t>
  </si>
  <si>
    <t>COLDRE</t>
  </si>
  <si>
    <t>"""COLDRE, Coldre com duas travas de retenção, Coldre fabricado em polímero, compatível com as pisto</t>
  </si>
  <si>
    <t>Usina de Energia Solar</t>
  </si>
  <si>
    <t xml:space="preserve">Construção, de usina de enrgia solar no telhado da sede da SR/PF/GO </t>
  </si>
  <si>
    <t>000Y - Construção da USINA DE ENERGIA SOLAR</t>
  </si>
  <si>
    <t>Sistema de segurança CFTV</t>
  </si>
  <si>
    <t>Sistema de segurança CFTV- Controle de acesso por biometria, sistema de audio  SR/PF/GO e Delegacias</t>
  </si>
  <si>
    <t>material</t>
  </si>
  <si>
    <t>Persiana tipo cortina   SR/PF/GO e Delegacias</t>
  </si>
  <si>
    <t>MIRAS HOLOGRAFICAS</t>
  </si>
  <si>
    <t>MIRAS HOLOGRÁFICAS. (Dados mínimos aceitáveis) Óptica: Transmissão holográfica sem efeito de paralax. Ampliação: 1x; Compatível com Nigth Vision (OVN); Dimensões máximas (comprimento x largura x altura): 4.7” x 2.8” x 2.9” (120mm X 71mm X 73.7mm); Peso: até 320g (11,3 oz); Resistente à água: Submersível a 33 pés (10m) de profundidade; Vedação: ótica interna resistente à neblina e intempéries ambientais; Cor/Acabamento: preto/não reflexivo; Faixa de ajuste +/- 40 MOA; Ajuste por click aproximado de 0,5 MOA a 100 jardas (91 metros); Retículo: Anel de 0 a 68 MOA com estágios verticais e horizontais e um ponto de mira de 1 MOA; Faixa de ajuste de brilho: mínimo de 20 níveis de brilho para uso diurno e 10 níveis de brilho para uso noturno com Nigth Vision (OVN)</t>
  </si>
  <si>
    <t>SERVIDOR de infraestrutura de fibra óptica para a SRGO</t>
  </si>
  <si>
    <t>Solução para nfraestrutura de fibra óptica para a SRGO
DIO B48, mini dio,  Kit de ancoragem e acomodação, kit placas posições LC/SC, extensão duplex, cordão óptico lc/lc om3 mm, kit bandeja de emenda, guia horizontal, cabo opt. Flan indoor 10GBIT om3 mm(50) 06 f, serviço de  lançamento de cabo e fusionamento, 24 placas PCIe Ethernet com adpatador do servidor de 10 Gigabit SFP+,  96 Cabos SFP+ para SFP+  10GbE Twinaxial Cabo de ligação direta.</t>
  </si>
  <si>
    <t>REFORMA DA FACHADA</t>
  </si>
  <si>
    <t>Sanar problemas de infiltrações que causam danos ao patrimônio</t>
  </si>
  <si>
    <t>JOAO FRANCO DE URZEDA JUNIOR</t>
  </si>
  <si>
    <t>(62)3240-9744</t>
  </si>
  <si>
    <t>franco.jfuj@pf.gov.br</t>
  </si>
  <si>
    <t>ADEQUAÇÃO LAYOUT PRIMIERO PAVIMENTO ALA AREIÃO</t>
  </si>
  <si>
    <t>Ajustar as instalaçoes da SRGO às atuais necessidades</t>
  </si>
  <si>
    <t>ADEQUAÇÃO LAYOUT SEGUNDO PAVIMENTO ALA AREIÃO</t>
  </si>
  <si>
    <t>ADEQUAÇÃO LAYOUT TERCEIRO PAVIMENTO ALA GOIÁS</t>
  </si>
  <si>
    <t>REFORMA DA RECEPÇÃO</t>
  </si>
  <si>
    <t>Superintendência Reg. Pol. Federal - SP</t>
  </si>
  <si>
    <t>200360 - SUPERINTENDÊNCIA REGIONAL DA POLÍCIA FEDERAL - SP</t>
  </si>
  <si>
    <t>Ampliação da Delegacia em Bauru/SP</t>
  </si>
  <si>
    <t>FORNECIMENTO DE AGUA E COLETA DE ESGOTO SANITARIO</t>
  </si>
  <si>
    <t>FAUSTO NONATO PEIXE ALVARENGA</t>
  </si>
  <si>
    <t>11 957912473</t>
  </si>
  <si>
    <t>FAUSTO.FNPA@PF.GOV.BR</t>
  </si>
  <si>
    <t>Locação de imóvel para abrigar as instalações da DPF/ARU/SP</t>
  </si>
  <si>
    <t>Manutenção das Atividades da Unidade.</t>
  </si>
  <si>
    <t>Rafael Zorati</t>
  </si>
  <si>
    <t>zorati.rz@pf.gov.br</t>
  </si>
  <si>
    <t>LACRE SEGURANÇA, MATERIAL AÇO, COMPRIMENTO 30 CM, ESPESSURA 1/8 POL, ACABAMENTO SUPERFICIAL PINTADO/BICROMATIZADO, APLICAÇÃO CONTAINER/CAMINHÃO BAÚ, TIPO CABO AÇO, CARACTERÍSTICAS ADICIONAIS COM DISPOSITIVO INTERNO DE TRAVAMENTO</t>
  </si>
  <si>
    <t>LACRE SEGURANÇA, MATERIAL AÇO, COMPRIMENTO 30 CM, ESPESSURA 1/8 POL, ACABAMENTO SUPERFICIAL PINTADO/</t>
  </si>
  <si>
    <t>Melhor manutenção dos serviços e instalações das unidades.</t>
  </si>
  <si>
    <t>Eduardo Kazniakowski Pereira</t>
  </si>
  <si>
    <t>gescon.selog.srsp@pf.gov.br</t>
  </si>
  <si>
    <t>FORNECIMENTO DE AGUA E COLETA DE ESGOTO SANITARIO.</t>
  </si>
  <si>
    <t>Limpeza, asseio e conservação de bens imóveis com fornecimento de toda a mão de obra, saneantes domissanitários, materiais, equipamentos e ferramentas necessários, bem como no fornecimento de material de higiene</t>
  </si>
  <si>
    <t>PRESTACAO DE SERVICO DE LIMPEZA E CONSERVACAO - AREAS INTER-NAS - 44 HORAS SEMANAIS DIURNAS - OUTRA</t>
  </si>
  <si>
    <t>Prestação de serviços postais, malotes, cartas e cartão postais para a SR/SP e delegacias descentralizadas</t>
  </si>
  <si>
    <t>Prestação de serviços postais, malotes, cartas e cartão postais para a SR/SP e delegacias descentral</t>
  </si>
  <si>
    <t>Manutenção das Atividades da Unidade</t>
  </si>
  <si>
    <t>Serviços continuados de recepcionistas para prestação de serviços de apoio a atividades materiais acessórias, instrumentais ou complementares.</t>
  </si>
  <si>
    <t>PRESTACAO DE SERVICOS DE PORTARIA  RECEPCAO.</t>
  </si>
  <si>
    <t>Serviços continuados de recepcionistas para prestação de serviços de apoio a atividades materiais acessórias, instrumentais ou complementares para a Delegacia de Polícia Federal em Campinas.</t>
  </si>
  <si>
    <t>PRESTACAO DE SERVICOS DE PORTARIA  RECEPCAO</t>
  </si>
  <si>
    <t>Contratação de serviços de transporte de mudança local, compreendendo a mudança de mobiliário em geral da Polícia Federal</t>
  </si>
  <si>
    <t>Contratação de serviços de transporte de mudança local, compreendendo a mudança de mobiliário em ger</t>
  </si>
  <si>
    <t>CLIPE, TRATAMENTO SUPERFICIAL NIQUELADO, TAMANHO 0/0, MATERIAL METAL, FORMATO PARALELO</t>
  </si>
  <si>
    <t>RENAN RESENDE MOSQUEIRA</t>
  </si>
  <si>
    <t>GESCON.SELOG.SRSP@PF.GOV.BR</t>
  </si>
  <si>
    <t>PERFURADOR PAPEL, MATERIAL METAL, TIPO GRANDE, TRATAMENTO SUPERFICIAL NIQUELADO, CAPACIDADE PERFURAÇÃO 10, FUNCIONAMENTO MANUAL</t>
  </si>
  <si>
    <t>PERFURADOR PAPEL, MATERIAL METAL, TIPO GRANDE, TRATAMENTO SUPERFICIAL NIQUELADO</t>
  </si>
  <si>
    <t>Renan Resende Mosqueira</t>
  </si>
  <si>
    <t>11 35385515</t>
  </si>
  <si>
    <t>TESOURA, MATERIAL AÇO INOXIDÁVEL, COMPRIMENTO 23, ABERTURA LÂMINA 6,50, APLICAÇÃO CORTE CASCO OVINO</t>
  </si>
  <si>
    <t>ELÁSTICO PROCESSO, NOME ELÁSTICO PROCESSO</t>
  </si>
  <si>
    <t>ESTILETE, TIPO LÂMINA RETRÁTIL, ESPESSURA 18, MATERIAL CORPO PLÁSTICO, COMPRIMENTO 111</t>
  </si>
  <si>
    <t>FITA ADESIVA EMBALAGEM, MATERIAL FILME DE POLICLORETO DE VINILA (PVC), COMPRIMENTO 50, LARGURA 50, APLICAÇÃO ACONDICIONAMENTO E EMBALAGEM, COR MARROM, CARACTERÍSTICAS ADICIONAIS PVC COBERTO C/ADESIVO A BASE DE ACRILICO SOLVENTE</t>
  </si>
  <si>
    <t>FITA ADESIVA EMBALAGEM, MATERIAL FILME DE POLICLORETO DE VINILA (PVC), COMPRIMENTO 50, LARGURA 50</t>
  </si>
  <si>
    <t>FITA ADESIVA EMBALAGEM, MATERIAL POLIPROPILENO, COMPRIMENTO 50, LARGURA 50, APLICAÇÃO EMPACOTAMENTO EM GERAL, COR MARROM</t>
  </si>
  <si>
    <t>FITA ADESIVA EMBALAGEM, MATERIAL POLIPROPILENO, COMPRIMENTO 50, LARGURA 50</t>
  </si>
  <si>
    <t>CILINDRO GÁS, MATERIAL AÇO CARBONO SEM COSTURA, VOLUME 1, ALTURA 700, DIÂMETRO 170, PRESSÃO TESTE 200, CARACTERÍSTICAS ADICIONAIS ACONDICIONAMENTO GÁS HÉLIO 4.5</t>
  </si>
  <si>
    <t>CILINDRO GÁS, MATERIAL AÇO CARBONO SEM COSTURA, VOLUME 1, ALTURA 700, DIÂMETRO 170, PRESSÃO TESTE 20</t>
  </si>
  <si>
    <t>BLOCO RECADO, MATERIAL CELULOSE VEGETAL, COR AMARELA, LARGURA 38, COMPRIMENTO 50, TIPO REMOVÍVEL, CARACTERÍSTICAS ADICIONAIS AUTO-ADESIVO, QUANTIDADE FOLHAS 100</t>
  </si>
  <si>
    <t>BLOCO RECADO, MATERIAL CELULOSE VEGETAL, COR AMARELA, LARGURA 38, COMPRIMENTO 50, TIPO REMOVÍVEL</t>
  </si>
  <si>
    <t>BLOCO RECADO, MATERIAL CELULOSE VEGETAL, COR VARIADA, LARGURA 38, COMPRIMENTO 50, TIPO REMOVÍVEL, CARACTERÍSTICAS ADICIONAIS AUTO-ADESIVO, POST IT, QUANTIDADE FOLHAS 100</t>
  </si>
  <si>
    <t>BLOCO RECADO, MATERIAL CELULOSE VEGETAL, COR VARIADA, LARGURA 38, COMPRIMENTO 50, TIPO REMOVÍVEL, CA</t>
  </si>
  <si>
    <t>BLOCO RECADO, MATERIAL PAPEL TIPO SUPERBOND, COR VARIADA, LARGURA 76, COMPRIMENTO 76, CARACTERÍSTICAS ADICIONAIS COM ADESIVO ACRÍLICO SINTÉTICO REMOVÍVEL, QUANTIDADE FOLHAS 100</t>
  </si>
  <si>
    <t>BLOCO RECADO, MATERIAL PAPEL TIPO SUPERBOND, COR VARIADA, LARGURA 76, COMPRIMENTO 76</t>
  </si>
  <si>
    <t>RAÇÃO CANINA, TIPO CONSUMO CÃO ADULTO, COMPONENTES UMIDADE, PROTEÍNA BRUTA, EXTRATO ETÉREO, MATÉRIA, DOSAGEM MÁXIMA UMIDADE 12, DOSAGEM MÁXIMA MATÉRIA MINERAL 9, DOSAGEM MÁXIMA CÁLCIO 16, DOSAGEM MÍNIMA PROTEÍNA BRUTA 16, DOSAGEM MÍNIMA EXTRATO ETÉREO 6, DOSAGEM MÍNIMA FÓSFORO 1, DOSAGEM MÁXIMA MATÉRIA FIBROSA 5</t>
  </si>
  <si>
    <t>RAÇÃO CANINA, TIPO CONSUMO CÃO ADULTO, COMPONENTES UMIDADE, PROTEÍNA BRUTA, EXTRATO ETÉREO, MATÉRIA,</t>
  </si>
  <si>
    <t>GRAMPO GRAMPEADOR, MATERIAL METAL, TRATAMENTO SUPERFICIAL COBREADO, TAMANHO 106/8</t>
  </si>
  <si>
    <t>CORRETIVO FITA, MATERIAL BASE DE POLIACRILATO, COMPRIMENTO 8,50, LARGURA 8,40, APLICAÇÃO APAGAR CANETA ESFEROGRÁFICA</t>
  </si>
  <si>
    <t>CORRETIVO FITA, MATERIAL BASE DE POLIACRILATO, COMPRIMENTO 8,50, LARGURA 8,40</t>
  </si>
  <si>
    <t>COLA, COMPOSIÇÃO À BASE DE ÉTER DE POLIGLUCOSÍDEO, COR BRANCA, APLICAÇÃO PAPEL, CARACTERÍSTICAS ADICIONAIS ATÓXICA E SECAGEM RÁPIDA, TIPO BASTÃO</t>
  </si>
  <si>
    <t>COLA, COMPOSIÇÃO À BASE DE ÉTER DE POLIGLUCOSÍDEO, COR BRANCA, APLICAÇÃO PAPEL</t>
  </si>
  <si>
    <t>Água e Esgoto</t>
  </si>
  <si>
    <t>Manutenção das atividades da unidade</t>
  </si>
  <si>
    <t>GESCON.SELOG.SRSR@PF.GOV.BR</t>
  </si>
  <si>
    <t>Serviços continuados de recepcionistas para prestação de serviços de apoio a atividades materiais acessórias, instrumentais ou complementares para DPF/ARU/SP</t>
  </si>
  <si>
    <t>Serviços continuados de recepcionistas para prestação de serviços de apoio a atividades materiais ac</t>
  </si>
  <si>
    <t>Serviços continuados de recepcionistas para prestação de serviços de apoio a atividades materiais acessórias, instrumentais ou complementares na DPF/AQA/SP.</t>
  </si>
  <si>
    <t>Serviços continuados de recepcionistas</t>
  </si>
  <si>
    <t>Manutenção das atividades da unidade DPF/SOD/SP</t>
  </si>
  <si>
    <t>SACO, MATERIAL RÁFIA TRANÇADO, COR BRANCA, APLICAÇÃO ACONDICIONAMENTO DE OBJETOS VARIADOS, CARACTERÍSTICAS ADICIONAIS COM ILHOSES DE NO MÍNIMO 1CM DE DIÂMETRO, ALTURA 120, LARGURA 100</t>
  </si>
  <si>
    <t>SACO, MATERIAL RÁFIA TRANÇADO, COR BRANCA, APLICAÇÃO ACONDICIONAMENTO DE OBJETOS VARIADOS, CARACTERÍ</t>
  </si>
  <si>
    <t>Serviços continuados de recepcionistas para prestação de serviços de apoio a atividades materiais acessórias, instrumentais ou complementares na DPF/MII/SP.</t>
  </si>
  <si>
    <t>Serviços continuados de recepcionistas na DPF/MII/SP</t>
  </si>
  <si>
    <t>Serviço de Comunicação Multimídia(SCM) na modalidade link dedicado de internet, com conexão direta e dedicada, com alta disponibilidade, velocidade simétrica.Serviço de Comunicação Multimídia(SCM) na modalidade link dedicado de internet, com conexão direta e dedicada, com alta disponibilidade, velocidade simétrica.</t>
  </si>
  <si>
    <t>ACESSO A INTERNET VIA CABO</t>
  </si>
  <si>
    <t>Manutenção do Sistema de Comunicação Implantado na SR/PF/SP e demais delegacias do estado de São Paulo.</t>
  </si>
  <si>
    <t>SACO DOCUMENTO, MATERIAL PLÁSTICO TRANSPARENTE, CAPACIDADE FOLHAS 10, COMPRIMENTO 270, LARGURA 120, NÚMERO FUROS SEM FUROS, APLICAÇÃO ACONDIONAMEMTO DE DOCUMENTOS</t>
  </si>
  <si>
    <t>SACO DOCUMENTO, MATERIAL PLÁSTICO TRANSPARENTE, CAPACIDADE FOLHAS 10, COMPRIMENTO 270, LARGURA 120,</t>
  </si>
  <si>
    <t>Serviços continuados de recepcionistas para prestação de serviços de apoio a atividades materiais acessórias, instrumentais ou complementares na DPF/PDE/SP.</t>
  </si>
  <si>
    <t>Serviços continuados de recepcionistas para prestação de serviços na DPF/PDE/SP</t>
  </si>
  <si>
    <t>Serviços continuados de recepcionistas para prestação de serviços de apoio a atividades materiais acessórias, instrumentais ou complementares na DPF/SJK/SP.</t>
  </si>
  <si>
    <t>Serviços continuados de recepcionistas para prestação de serviços na DPF/SJK/SP.</t>
  </si>
  <si>
    <t>MANUTENCAO DE VEICULOS LEVES  PESADOS</t>
  </si>
  <si>
    <t>Manutenção de Veículos</t>
  </si>
  <si>
    <t>Manutenção da Frota de Viaturas da SR/PF/SP e delegacias descentralizadas, visando a manutenção das atividades das unidades.</t>
  </si>
  <si>
    <t>Fornecimento de Energia Elétrica para a SR/SP e unidades de apoio em São Paulo/SP.</t>
  </si>
  <si>
    <t>Água e Esgosto - Araraquara</t>
  </si>
  <si>
    <t>GARRAFA TÉRMICA, MATERIAL PLÁSTICO RESISTENTE, CAPACIDADE 1,80, COR PRETA, CARACTERÍSTICAS ADICIONAIS COM TAMPA EM PRESSÃO E AMPOLA EM VIDRO</t>
  </si>
  <si>
    <t>GARRAFA TÉRMICA, MATERIAL PLÁSTICO RESISTENTE, CAPACIDADE 1,80, COR PRETA, CARACTERÍSTICAS ADICIONAI</t>
  </si>
  <si>
    <t>Serviços continuados de supervisores, recepcionistas e carregadores, para prestação de serviços de apoio a atividades materiais acessórias, instrumentais ou complementares na SR/SP e unidades de apoio em São Paulo.</t>
  </si>
  <si>
    <t>PRESTACAO DE SERVICOS DE PORTARIA  RECEPCAO na SR/SP e unidades de apoio em São Paulo.</t>
  </si>
  <si>
    <t>ENERGIA ELETRICA - FORNECIMENTO MERCADO REGULADO.</t>
  </si>
  <si>
    <t>Energia Elétrica</t>
  </si>
  <si>
    <t>Fornecimento de Energia Elétrica para manutenção das atividades da Unidade DPF/PDE/SP.</t>
  </si>
  <si>
    <t>Locação de imóvel. DPF/CZO/SP</t>
  </si>
  <si>
    <t>LOCAÇÃO DE BENS MÓVEIS</t>
  </si>
  <si>
    <t>Água e Esgosto - Ribeirão Preto</t>
  </si>
  <si>
    <t>ETIQUETA PERSONALIZADA, NOME ETIQUETA PERSONALIZADA</t>
  </si>
  <si>
    <t>1135385515</t>
  </si>
  <si>
    <t>Serviço Telefónico Fixo Comutado - STFC (fixo-fixo e fixo-móvel) e de Serviço Móvel Pessoal - SMP (Móvel-Móvel, Móvel-Fixo e dados), nas modalidades Local, Longa Distância Nacional (LDN) e Longa Distância Internacional (LDI) a ser executado de forma contínua, conforme as especificações e condições constantes deste instrumento e seus anexos.</t>
  </si>
  <si>
    <t>FACILIDADES DO SERVICO DDG (COMUTADO OU DEDICADO).</t>
  </si>
  <si>
    <t>Manutenção do Sistema de Comunicação Implantado na SR/PF/SP e descentralizadas (SRP N°05/2018 - órgão gerenciador: SETIC).</t>
  </si>
  <si>
    <t>ESTANTE, MATERIAL AÇO, TIPO CHÃO, ESTRUTURA BASCULANTE, PADRÃO MONTAGEM 19, ALTURA INTERNA 17,8, LARGURA INTERNA 48,3, PROFUNDIDADE 20,3, ACABAMENTO SUPERFICIAL PINTURA LISA, COR BEGE</t>
  </si>
  <si>
    <t>ESTANTE, MATERIAL AÇO, TIPO CHÃO, ESTRUTURA BASCULANTE, PADRÃO MONTAGEM 19, ALTURA INTERNA 17,8, LAR</t>
  </si>
  <si>
    <t>Atualização Parcial do mobiliário existente desde 2003 na SR/PF/SP.</t>
  </si>
  <si>
    <t>Energia Elétrica. DPF/SOD/SP</t>
  </si>
  <si>
    <t>Água e Esgosto - Cruzeiro</t>
  </si>
  <si>
    <t>Água e Esgosto. DPF/CAS/SP</t>
  </si>
  <si>
    <t>MANUTENCAO E REPARO - EMBARCACAO.</t>
  </si>
  <si>
    <t>Manutenção de Embarcações.</t>
  </si>
  <si>
    <t>Manutenção e Reparo de Embarcações visando a manutenção das atividades das DPF/STS/SP, DPF/SSB/SP e DPF/PDE/SP.</t>
  </si>
  <si>
    <t>MESA, MATERIAL ESTRUTURA AÇO, MATERIAL TAMPO AGLOMERADO, MATERIAL BORDA PVC, COMPRIMENTO 1,80, LARGURA 0,80, ALTURA 73,50, ESPESSURA TAMPO 25, FORMATO RETANGULAR, CARACTERÍSTICAS ADICIONAIS REVESTIMENTO EM LAMINADO MELAMÍNICO</t>
  </si>
  <si>
    <t>MESA, MATERIAL ESTRUTURA AÇO, MATERIAL TAMPO AGLOMERADO, MATERIAL BORDA PVC, COMPRIMENTO 1,80, LARGU</t>
  </si>
  <si>
    <t>Energia Elétrica. DPF/CAS/SP</t>
  </si>
  <si>
    <t>PRESTACAO DE SERVICO DE LIMPEZA E CONSERVACAO - AREAS INTER-NAS - 44 HORAS SEMANAIS DIURNAS - OUTRA PRODUTIVIDADE.</t>
  </si>
  <si>
    <t>Limpeza e Conservação.</t>
  </si>
  <si>
    <t>Serviço de Limpeza e Conservação visando a manutenção das atividades da DPF/SSB/SP, DPF/CZO/SP e DPF/SJK/SP.</t>
  </si>
  <si>
    <t>GUILHOTINA, MATERIAL METAL, TIPO ESCRITÓRIO, COMPRIMENTO LÂMINA 0,42, FUNCIONAMENTO MANUAL, CAPACIDADE CORTE 10</t>
  </si>
  <si>
    <t>GUILHOTINA, MATERIAL METAL, TIPO ESCRITÓRIO, COMPRIMENTO LÂMINA 0,42, FUNCIONAMENTO MANUAL</t>
  </si>
  <si>
    <t>CADEIRA ESCRITÓRIO, MATERIAL ESTRUTURA TUBO AÇO, MATERIAL REVESTIMENTO ASSENTO E ENCOSTO TECIDO, MATERIAL ENCOSTO ESPUMA POLIURETANO INJETADO, MATERIAL ASSENTO ESPUMA POLIURETANO INJETADO, TIPO BASE FIXA, CONTÍNUA, TIPO ENCOSTO ESPALDAR MÉDIO, APOIO BRAÇO COM BRAÇOS, ACABAMENTO SUPERFICIAL ESTRUTURA PINTURA EM EPÓXI PÓ</t>
  </si>
  <si>
    <t>CADEIRA ESCRITÓRIO, MATERIAL ESTRUTURA TUBO AÇO, MATERIAL REVESTIMENTO ASSENTO E ENCOSTO TECIDO, MAT</t>
  </si>
  <si>
    <t>Locação de Imóvel.</t>
  </si>
  <si>
    <t>Manutenção da Locação o Imóvel onde encontra-se instalada a DPF/SJK/SP.</t>
  </si>
  <si>
    <t>Energia Elétrica. Araçatuba, Araraquara, Bauru, Marilia, Piracicaba, Ribeirão Preto e São José do Rio Preto.</t>
  </si>
  <si>
    <t>Energia Elétrica. Araçatuba, Araraquara, Bauru, Marilia, Piracicaba, Ribeirão Preto e São José do Ri</t>
  </si>
  <si>
    <t>MOLHA-DEDOS, NOME MOLHA-DEDOS</t>
  </si>
  <si>
    <t>CADEIRA DESENHISTA, MATERIAL ESTRUTURA MADEIRA, TIPO ASSENTO FIXO, CARACTERÍSTICA ASSENTO CIRCULAR ESTOFADO, CARACTERÍSTICA ENCOSTO CIRCULAR ACOLCHOADO, ACABAMENTO ESTRUTURA ENVERNIZADO, CARACTERÍSTICA BASE COM RODÍZIOS, COR ASSENTO E ENCOSTO AZUL, COR ESTRUTURA CINZA, CARACTERÍSTICAS ADICIONAIS COM DESCANSO PÉS, REGULAGEM ALTURA COM REGULAGEM, ALTURA MÁXIMA 70</t>
  </si>
  <si>
    <t>CADEIRA DESENHISTA, MATERIAL ESTRUTURA MADEIRA, TIPO ASSENTO FIXO, CARACTERÍSTICA ASSENTO CIRCULAR E</t>
  </si>
  <si>
    <t>Água e Esgosto. DPF/MII/SP</t>
  </si>
  <si>
    <t>APAGADOR QUADRO BRANCO, MATERIAL CORPO PLÁSTICO RECICLADO, COMPRIMENTO 15,50, LARGURA 5, ALTURA 3,30</t>
  </si>
  <si>
    <t>ARMÁRIO, MATERIAL MADEIRA AGLOMERADA, TIPO ALTO COM 02 PORTAS, QUANTIDADE PORTAS 2, TIPO PORTAS PUXADORES EMBUTIDOS EM POLIETILENO, TIPO FIXAÇÃO PORTAS DOBRADIÇAS COM ABERTURAS DE 180º E PROVIDAS DE DIS, TIPO FECHAMENTO PORTAS FECHADURAS COM CILINDROS CROMADOS TIPO YALE, ALTURA 160, LARGURA 80, PROFUNDIDADE 46, CARACTERÍSTICAS ADICIONAIS COMPONÍVEL ATRAVÉS DE PINOS E GUIAS / PORTAS E, QUANTIDADE PRATELEIRAS 04 INTERNAS REGULÁVEIS, MATERIAL PORTAS MADEIRA AGLOMERADA ,REVESTIDA EM AMBAS AS FACES, MATERIAL PÉ AÇO ZAMAC OXIDADO, ESPESSURA 18</t>
  </si>
  <si>
    <t>ARMÁRIO, MATERIAL MADEIRA AGLOMERADA, TIPO ALTO COM 02 PORTAS, QUANTIDADE PORTAS 2, TIPO PORTAS PUXA</t>
  </si>
  <si>
    <t>Contratação de serviços de continuados de intermediação de estágios para a sede e unidades descentralizadas da PF  em SP .</t>
  </si>
  <si>
    <t>Contratação de serviços de continuados de intermediação de estágios para a sede e descentralizadas</t>
  </si>
  <si>
    <t>CADERNO, MATERIAL CELULOSE VEGETAL, MATERIAL CAPA PAPELÃO, APRESENTAÇÃO ESPIRAL, QUANTIDADE FOLHAS 96, COMPRIMENTO 280, LARGURA 205</t>
  </si>
  <si>
    <t>CADERNO, MATERIAL CELULOSE VEGETAL, MATERIAL CAPA PAPELÃO, APRESENTAÇÃO ESPIRAL, QUANTIDAD FOLHAS 96</t>
  </si>
  <si>
    <t>Manutenção da locação do imóvel em que se encontra instalada a DPF/CAS/SP.</t>
  </si>
  <si>
    <t>FRAGMENTADORA PAPEL, MATERIAL METAL, CAPACIDADE FRAGMENTAÇÃO 330, TAMANHO MÉDIO</t>
  </si>
  <si>
    <t>Energia Elétrica. DPF/STS/SP</t>
  </si>
  <si>
    <t>Serviço de Recepção no Aeroporto de Guarulhos/SP.</t>
  </si>
  <si>
    <t>ORGANIZADOR, MATERIAL PLÁSTICO, CAPACIDADE 55, COMPRIMENTO 56, LARGURA 38, ALTURA 37</t>
  </si>
  <si>
    <t>ÁLCOOL ETÍLICO, ASPECTO FÍSICO LÍQUIDO LÍMPIDO, INCOLOR, VOLÁTIL, TEOR ALCOÓLICO 95,1 A 96°GL, FÓRMULA QUÍMICA C2H5OH, PESO MOLECULAR 46,07, GRAU DE PUREZA 92,6% A 93,8% P/P INPM, CARACTERÍSTICA ADICIONAL HIDRATADO, NÚMERO DE REFERÊNCIA QUÍMICA CAS 64-17-5</t>
  </si>
  <si>
    <t>ÁLCOOL ETÍLICO, ASPECTO FÍSICO LÍQUIDO LÍMPIDO, INCOLOR, VOLÁTIL, TEOR ALCOÓLICO 95,1 A 96°GL, FÓRMU</t>
  </si>
  <si>
    <t>Limpeza, asseio e conservação de bens imóveis com fornecimento de toda a mão de obra, saneantes domissanitários, materiais, equipamentos e ferramentas necessários, bem como no fornecimento de material de higiene.
Araraquara; Ribeirão Preto; Jales; São José do Rio Preto</t>
  </si>
  <si>
    <t>Limpeza, asseio e conservação de bens imóveis com fornecimento de toda a mão de obra</t>
  </si>
  <si>
    <t>Manutenção das atividades de Recepção na unidade da DPF/STS/SP.</t>
  </si>
  <si>
    <t>Manutenção dos serviços de recepção na unidade da DPF/SSB/SP.</t>
  </si>
  <si>
    <t>ORGANIZADOR, MATERIAL PVC RÍGIDO, CAPACIDADE 1</t>
  </si>
  <si>
    <t>Construção da Delegacia de São José do Rio Preto/SP</t>
  </si>
  <si>
    <t>Obra Contratada em 18/12/2018, contrato com vigência até 18/12/2021, com previsão de prorrogação da obra para 2022.</t>
  </si>
  <si>
    <t>ENVELOPE, MATERIAL OFFSET, MODELO OFÍCIO, TAMANHO (C X L) 114 X 229, COR BRANCO, GRAMATURA 75, CARACTERíSTICAS ADICIONAIS IMPRESSÃO PERSONALIZADA</t>
  </si>
  <si>
    <t>ENVELOPE, MATERIAL OFFSET, MODELO OFÍCIO, TAMANHO (C X L) 114 X 229, COR BRANCO, GRAMATURA 75, CARAC</t>
  </si>
  <si>
    <t>SERVICO DE VIGILANCIA ARMADA.</t>
  </si>
  <si>
    <t>COLA, COMPOSIÇÃO ESTER DE CIANOACRILATO, APLICAÇÃO ACRÍLICO/LOUÇA/VIDRO/COURO E PLÁSTICO, CARACTERÍSTICAS ADICIONAIS EMBALAGEM: 2 GRAMAS, TIPO INSTANTÂNEA</t>
  </si>
  <si>
    <t>COLA, COMPOSIÇÃO ESTER DE CIANOACRILATO, APLICAÇÃO ACRÍLICO/LOUÇA/VIDRO/COURO E PLÁSTICO</t>
  </si>
  <si>
    <t>Energia Elétrica. Delegacias: SÃO JOSÉ DO RIO PRETO, CRUZEIRO, SÃO SEBASTIÃO E SÃO JOSÉ DOS CAMPOS</t>
  </si>
  <si>
    <t>FITA ADESIVA, MATERIAL PAPEL, TIPO DUPLA FACE, LARGURA 19, COMPRIMENTO 30, COR BRANCA, APLICAÇÃO MULTIUSO</t>
  </si>
  <si>
    <t>FITA ADESIVA, MATERIAL PAPEL, TIPO DUPLA FACE, LARGURA 19, COMPRIMENTO 30, COR BRANCA</t>
  </si>
  <si>
    <t>Contratação do serviço de cessão onerosa do espaço físico do  Aeroporto de Congonhas</t>
  </si>
  <si>
    <t>´ENVELOPE´, MATERIAL PAPEL KRAFT, GRAMATURA 110, COMPRIMENTO 353, COR PARDA, LARGURA 250, MODELO COMERCIAL</t>
  </si>
  <si>
    <t>´ENVELOPE´, MATERIAL PAPEL KRAFT, GRAMATURA 110, COMPRIMENTO 353, COR PARDA, LARGURA 250, MODELO COM</t>
  </si>
  <si>
    <t>´ENVELOPE´, MATERIAL PAPEL KRAFT, GRAMATURA 110, TIPO SACO COMUM, COMPRIMENTO 410, COR PARDA, IMPRESSÃO BAIXO-RELEVO, LARGURA 310</t>
  </si>
  <si>
    <t>´ENVELOPE´, MATERIAL PAPEL KRAFT, GRAMATURA 110, TIPO SACO COMUM, COMPRIMENTO 410, COR PARDA, IMPRES</t>
  </si>
  <si>
    <t>BLOCO RECADO, MATERIAL PAPEL, COR ROSA CHOQUE, LARGURA 76, COMPRIMENTO 76, CARACTERÍSTICAS ADICIONAIS AUTO-ADESIVO, REMOVÍVEL, POST-IT, QUANTIDADE FOLHAS 100</t>
  </si>
  <si>
    <t>BLOCO RECADO, MATERIAL PAPEL, COR ROSA CHOQUE, LARGURA 76, COMPRIMENTO 76</t>
  </si>
  <si>
    <t>Locação de imóvel. DPF/SSB/SP.</t>
  </si>
  <si>
    <t>BLOCO RECADO, MATERIAL CELULOSE VEGETAL ACRÍLICA COM ADESIVO, COR LARANJA, LARGURA 76, COMPRIMENTO 76, CARACTERÍSTICAS ADICIONAIS AUTO-ADESIVO/GRAMATURA 90 G/M2, QUANTIDADE FOLHAS 100</t>
  </si>
  <si>
    <t>BLOCO RECADO, MATERIAL CELULOSE VEGETAL ACRÍLICA COM ADESIVO, COR LARANJA, LARGURA 76</t>
  </si>
  <si>
    <t>´ENVELOPE´, MATERIAL PAPEL KRAFT, TIPO SACO, NA COR BRANCA, COMPRIMENTO 410, LARGURA 310, COM TIMBRE</t>
  </si>
  <si>
    <t>Manutenção Elevadores.</t>
  </si>
  <si>
    <t>Vigilância armada e desarmada - JALES.</t>
  </si>
  <si>
    <t>PINCEL QUADRO BRANCO / MAGNÉTICO, MATERIAL PLÁSTICO, MATERIAL PONTA FELTRO, TIPO CARGA DESCARTÁVEL, COR PRETO</t>
  </si>
  <si>
    <t>PINCEL QUADRO BRANCO / MAGNÉTICO, MATERIAL PLÁSTICO, MATERIAL PONTA FELTRO, TIPO CARGA DESCARTÁVEL</t>
  </si>
  <si>
    <t>CHAVEIRO, MATERIAL PLÁSTICO, FORMATO RETANGULAR, TAMANHO 5,8 X 2,60 X 0,5, COR SORTIDA, APLICAÇÃO IDENTIFICAÇÃO CHAVES, CARACTERÍSTICAS ADICIONAIS TIPO CAIXA, ETIQUETA INTERNA DE PAPEL</t>
  </si>
  <si>
    <t>CHAVEIRO, MATERIAL PLÁSTICO, FORMATO RETANGULAR, TAMANHO 5,8 X 2,60 X 0,5, COR SORTIDA, APLICAÇÃO ID</t>
  </si>
  <si>
    <t>Manutenção Elevadores</t>
  </si>
  <si>
    <t>INSTALACAO  MANUTENCAO - ELEVADORES, ESCADAS ROLANTES,  MONTA - CARGAS  PLATAFORMA  ESCADAS.</t>
  </si>
  <si>
    <t>PINCEL MARCADOR PERMANENTE CD, MATERIAL PLÁSTICO, TIPO PONTA FELTRO, COR TINTA AZUL</t>
  </si>
  <si>
    <t>Contratação do serviço de cessão onerosa do espaço físico no  Aeroporto Internacional de Campinas e de Guarulhos</t>
  </si>
  <si>
    <t>Cessão onerosa do espaço físico no  Aeroporto Internacional de Campinas e de Guarulhos</t>
  </si>
  <si>
    <t>Manutenção das Atividades da Unidade instalada no Aeroporto</t>
  </si>
  <si>
    <t>PINCEL MARCADOR PERMANENTE CD, MATERIAL PLÁSTICO, TIPO PONTA FELTRO, COR TINTA PRETA</t>
  </si>
  <si>
    <t>Manutenção predial geral preventiva e corretiva,  supervisão, assessoramento técnico, com fornecimento de material, com fornecimento de material. DPF/STS/SP</t>
  </si>
  <si>
    <t>Manutenção predial geral preventiva e corretiva DPF/STS/SP</t>
  </si>
  <si>
    <t>CANETA MARCA-TEXTO, MATERIAL PLÁSTICO, TIPO PONTA FLUORESCENTE, COR VERDE, TIPO NÃO RECARREGÁVEL, CARACTERÍSTICAS ADICIONAIS TRAÇO 4 MM</t>
  </si>
  <si>
    <t>CANETA MARCA-TEXTO, MATERIAL PLÁSTICO, TIPO PONTA FLUORESCENTE, COR VERDE, TIPO NÃO RECARREGÁVEL, CA</t>
  </si>
  <si>
    <t>PINCEL ATÔMICO, MATERIAL PLÁSTICO, TIPO PONTA FELTRO, TIPO CARGA RECARREGÁVEL, COR TINTA PRETA</t>
  </si>
  <si>
    <t>Manutenção predial geral preventiva e corretiva,  supervisão, assessoramento técnico, com fornecimento de material, com fornecimento de material. DPF/CAS/SP.</t>
  </si>
  <si>
    <t>Manutenção predial geral preventiva e corretiva da DPF/CAS/SP.</t>
  </si>
  <si>
    <t>CANETA HIDROGRÁFICA, MATERIAL PLÁSTICO, MATERIAL PONTA FELTRO, ESPESSURA ESCRITA MÉDIA, COR CARGA AMARELA</t>
  </si>
  <si>
    <t>CANETA HIDROGRÁFICA, MATERIAL PLÁSTICO, MATERIAL PONTA FELTRO, ESPESSURA ESCRITA MÉDIA, COR CARGA AM</t>
  </si>
  <si>
    <t>Serviços continuados de recepcionistas para prestação de serviços de apoio a atividades materiais acessórias, instrumentais ou complementares. DPF/CZO/SP.</t>
  </si>
  <si>
    <t>Serviços continuados de recepcionistas para prestação de serviços de apoio a DPF/CZO/SP.</t>
  </si>
  <si>
    <t>CANETA HIDROGRÁFICA, MATERIAL PLÁSTICO, MATERIAL PONTA FELTRO, ESPESSURA ESCRITA MÉDIA, COR CARGA VERDE</t>
  </si>
  <si>
    <t>CANETA HIDROGRÁFICA, MATERIAL PLÁSTICO, MATERIAL PONTA FELTRO, ESPESSURA ESCRITA MÉDIA, COR CARGA VE</t>
  </si>
  <si>
    <t>PLÁSTICO BOLHA, MATERIAL PLÁSTICO, LARGURA 0,50, COMPRIMENTO 100, APRESENTAÇÃO BOBINA</t>
  </si>
  <si>
    <t>PINCEL ATÔMICO, MATERIAL PLÁSTICO, TIPO PONTA FELTRO, TIPO CARGA RECARREGÁVEL, COR TINTA AZUL</t>
  </si>
  <si>
    <t>Serviços continuados de recepcionistas para prestação de serviços de apoio a atividades materiais acessórias, instrumentais ou complementares. DPF/RPO/SP</t>
  </si>
  <si>
    <t>Manutenção das atividades da uServiços continuados de recepcionistas para DPF/RPO/SP</t>
  </si>
  <si>
    <t>Serviços continuados de recepcionistas para prestação de serviços de apoio a atividades materiais acessórias, instrumentais ou complementares. DPF/JLS/SP</t>
  </si>
  <si>
    <t>Serviços continuados de recepcionistas para DPF/JLS/SP</t>
  </si>
  <si>
    <t>LAPISEIRA, MATERIAL METAL, DIÂMETRO CARGA 0,7</t>
  </si>
  <si>
    <t>´CAIXA ARQUIVO´, MATERIAL PAPELÃO ONDULADO DUPLO, COR PARDA, CARACTERÍSTICAS ADICIONAIS COM TAMPA NA PARTE SUPERIOR, APLICAÇÃO ARQUIVAMENTO DE DOCUMENTOS, DIMENSÕES 1 470 X 380 X 270</t>
  </si>
  <si>
    <t>´CAIXA ARQUIVO´, MATERIAL PAPELÃO ONDULADO DUPLO, COR PARDA, CARACTERÍSTICAS ADICIONAIS COM TAMPA NA</t>
  </si>
  <si>
    <t>LAPISEIRA, MATERIAL METAL, DIÂMETRO CARGA 0,9</t>
  </si>
  <si>
    <t>CONSULTA MEDICA - CLINICA GERAL</t>
  </si>
  <si>
    <t>Avaliação médica e detecção precoce dos agravos à saúde</t>
  </si>
  <si>
    <t>´CAIXA ARQUIVO´, MATERIAL PLÁSTICO POLIETILENO, COR AZUL, APLICAÇÃO ARQUIVAMENTO DE DOCUMENTOS, DIMENSÕES 1 180 X 295 X 390</t>
  </si>
  <si>
    <t>´CAIXA ARQUIVO´, MATERIAL PLÁSTICO POLIETILENO, COR AZUL, APLICAÇÃO ARQUIVAMENTO DE DOCUMENTOS, DIME</t>
  </si>
  <si>
    <t>Vigilância armada e desarmada. DPF/SOD/SP.</t>
  </si>
  <si>
    <t>LÁPIS PRETO, MATERIAL CORPO MADEIRA, DIÂMETRO CARGA 2, DUREZA CARGA 2B, CARACTERÍSTICAS ADICIONAIS COM BORRACHA APAGADORA, MATERIAL CARGA GRAFITE</t>
  </si>
  <si>
    <t>LÁPIS PRETO, MATERIAL CORPO MADEIRA, DIÂMETRO CARGA 2, DUREZA CARGA 2B</t>
  </si>
  <si>
    <t>Vigilância armada e desarmada. DPF/CAS/SP.</t>
  </si>
  <si>
    <t>MÁSCARA CIRÚRGICA, TIPO NÃO TECIDO,3 CAMADAS,PREGAS HORIZONTAIS,ATÓXICA, TIPO FIXAÇÃO COM ELÁSTICO, CARACTERÍSTICAS ADICIONAIS HIPOALERGÊNICA, TIPO USO DESCARTÁVEL</t>
  </si>
  <si>
    <t>MÁSCARA CIRÚRGICA, TIPO NÃO TECIDO,3 CAMADAS,PREGAS HORIZONTAIS,ATÓXICA, TIPO FIXAÇÃO COM ELÁSTICO,</t>
  </si>
  <si>
    <t>GRAFITE, DIÂMETRO 0,70</t>
  </si>
  <si>
    <t>Vigilância armada e desarmada. DPF/PCA/SP</t>
  </si>
  <si>
    <t>Vigilância armada e desarmada.DPF/PCA/SP</t>
  </si>
  <si>
    <t>FILTRO LINHA, TENSÃO ALIMENTAÇÃO 110/220, POTÊNCIA MÁXIMA 1.100/2.200, CORRENTE MÁXIMA 10, QUANTIDADE SAÍDA 5 TOMADAS PARA COMPUTADOR, FREQUÊNCIA 50/60</t>
  </si>
  <si>
    <t>FILTRO LINHA, TENSÃO ALIMENTAÇÃO 110/220, POTÊNCIA MÁXIMA 1.100/2.200, CORRENTE MÁXIMA 10, QUANTIDAD</t>
  </si>
  <si>
    <t>LUVA PARA PROCEDIMENTO NÃO CIRÚRGICO, MATERIAL LATEX NATURAL, TAMANHO MÉDIO, CARACTERÍSTICAS ADICIONAIS SEM PÓ, ESTERILIDADE NÃO ESTERILIZADA, COR BRANCA, APLICAÇÃO PROTEÇÃO PARA AS MÃOS, TIPO AMBIDESTRA, MODELO HIPOALÉRGICA</t>
  </si>
  <si>
    <t>LUVA PARA PROCEDIMENTO NÃO CIRÚRGICO, MATERIAL LATEX NATURAL, TAMANHO MÉDIO, CARACTERÍSTICAS ADICION</t>
  </si>
  <si>
    <t>LUVA PARA PROCEDIMENTO NÃO CIRÚRGICO, MATERIAL LÁTEX NATURAL ÍNTEGRO E UNIFORME, TAMANHO PEQUENO, CARACTERÍSTICAS ADICIONAIS SEM PÓ, TIPO AMBIDESTRA</t>
  </si>
  <si>
    <t>LUVA PARA PROCEDIMENTO NÃO CIRÚRGICO, MATERIAL LÁTEX NATURAL ÍNTEGRO E UNIFORME, TAMANHO PEQUENO, CA</t>
  </si>
  <si>
    <t>GRAFITE, DIÂMETRO 0,90</t>
  </si>
  <si>
    <t>LUVA PARA PROCEDIMENTO NÃO CIRÚRGICO, MATERIAL LÁTEX NATURAL ÍNTEGRO E UNIFORME, TAMANHO GRANDE, CARACTERÍSTICAS ADICIONAIS SEM PÓ, TIPO AMBIDESTRA</t>
  </si>
  <si>
    <t>LUVA PARA PROCEDIMENTO NÃO CIRÚRGICO, MATERIAL LÁTEX NATURAL ÍNTEGRO E UNIFORME, TAMANHO GRANDE, CAR</t>
  </si>
  <si>
    <t>Capina e Roçagem. DPF/SOD/SP</t>
  </si>
  <si>
    <t>´MOUSE´, TIPO USB, MODELO ÓPTICO, APLICAÇÃO MICROCOMPUTADOR, CARACTERÍSTICAS ADICIONAIS COMPATÍVEL WINDOWS 95, 98, ME, NT 4.0, 2000 E XP ,, QUANTIDADE BOTÕES CONTROLE 3, RESOLUÇÃO 800</t>
  </si>
  <si>
    <t>´MOUSE´, TIPO USB, MODELO ÓPTICO, APLICAÇÃO MICROCOMPUTADOR, CARACTERÍSTICAS ADICIONAIS COMPATÍVEL W</t>
  </si>
  <si>
    <t>Manutenção do Sistema de Tecnologia da Informação da SR/PF/SP</t>
  </si>
  <si>
    <t>manutenção evolutiva das licenças das ferramentas periciais SR/PF/SP.</t>
  </si>
  <si>
    <t>CANETA HIDROGRÁFICA, MATERIAL PLÁSTICO, MATERIAL PONTA POROSA, ESPESSURA ESCRITA MÉDIA, COR CARGA PRETA, APLICAÇÃO CD/DVD, CARACTERÍSTICAS ADICIONAIS TINTA À BASE DE ÁLCOOL, RESISTENTE A ÁGUA</t>
  </si>
  <si>
    <t>CANETA HIDROGRÁFICA, MATERIAL PLÁSTICO, MATERIAL PONTA POROSA, ESPESSURA ESCRITA MÉDIA</t>
  </si>
  <si>
    <t>TECLADO MICROCOMPUTADOR, TIPO LINHA BRAILLE, TIPO CONECTOR USB/BLUETOOTH</t>
  </si>
  <si>
    <t>BORRACHA APAGADORA ESCRITA, MATERIAL BORRACHA, COMPRIMENTO 40, LARGURA 20, COR BRANCA, TIPO MACIA, MATERIAL CAPA PLÁSTICO DE VINIL, COR CAPA AZUL, CARACTERÍSTICAS ADICIONAIS CAPA PLÁSTICA PROTETORA, APLICAÇÃO PARA LÁPIS</t>
  </si>
  <si>
    <t>BORRACHA APAGADORA ESCRITA, MATERIAL BORRACHA, COMPRIMENTO 40, LARGURA 20, COR BRANCA, TIPO MACIA, M</t>
  </si>
  <si>
    <t>PRANCHETA PORTÁTIL, MATERIAL ACRÍLICO POLIDO, COMPRIMENTO 340, LARGURA 235, CARACTERÍSTICAS ADICIONAIS PRENDEDOR DE PAPEL METÁLICO, SUPORTE PARA PENDURAR</t>
  </si>
  <si>
    <t>PRANCHETA PORTÁTIL, MATERIAL ACRÍLICO POLIDO, COMPRIMENTO 340, LARGURA 235, CARACTERÍSTICAS ADICIONA</t>
  </si>
  <si>
    <t>APONTADOR LÁPIS, MATERIAL PLÁSTICO, TIPO MESA, COR AZUL, TAMANHO GRANDE</t>
  </si>
  <si>
    <t>PORTA-LÁPIS/CLIPE/LEMBRETE, NOME PORTA - LAPIS</t>
  </si>
  <si>
    <t>manutenção evolutiva das licenças das ferramentas periciais UFED 4PC</t>
  </si>
  <si>
    <t>COLA, COMPOSIÇÃO ACETATO DE POLIVINILA, COR BRANCA, APLICAÇÃO PAPEL, MADEIRA, TECIDO, COURO, CARACTERÍSTICAS ADICIONAIS BICO APLICADOR, TAMPA FIXA, ATÓXICA, LAVÁVEL, TIPO LÍQUIDO</t>
  </si>
  <si>
    <t>COLA, COMPOSIÇÃO ACETATO DE POLIVINILA, COR BRANCA, APLICAÇÃO PAPEL, MADEIRA, TECIDO, COURO, CARACTE</t>
  </si>
  <si>
    <t>aquisição de elevador de carga, com três paradas, incluindo o elevador e seus acessórios auxiliares, estruturais, bem como a execução de manutenção do elevador após a execução das instalações</t>
  </si>
  <si>
    <t>aquisição de elevador de carga, com três paradas, incluindo o elevador e seus acessórios auxiliares,</t>
  </si>
  <si>
    <t>Locação de imóvel. DPF/MII/SP</t>
  </si>
  <si>
    <t>ARMAZENAMENTO  GUARDA  CONSERVACAO  DISTRIBUICAO - MERCA-DORIA , BENS , ALIMENTO , OBJETOS</t>
  </si>
  <si>
    <t>GRAMPO GRAMPEADOR, MATERIAL METAL, TRATAMENTO SUPERFICIAL NIQUELADO, TAMANHO 26/6</t>
  </si>
  <si>
    <t>Distribuição da publicidade legal impressa e/ou eletrônica de interesse da SR/DPF/SP, e legal de interesse da Contratante feita nos órgãos ou veículos de divulgação oficiais da União, dos Estados, do DF e dos Municípios.</t>
  </si>
  <si>
    <t>Distribuição da publicidade legal impressa e/ou eletrônica de interesse da SR/DPF/SP</t>
  </si>
  <si>
    <t>Conservação e manutenção de elevadores, preventiva e corretiva, com fornecimento de peças para atender às necessidades da Delegacia de Polícia Federal em Ribeirão Preto.</t>
  </si>
  <si>
    <t>Conservação e manutenção de elevadores, preventiva e corretiva, com fornecimento de peças para atend</t>
  </si>
  <si>
    <t>ETIQUETA ADESIVA, MATERIAL PAPEL, COR BRANCA, LARGURA 48,80, COMPRIMENTO 149, APLICAÇÃO IMPRESSORA MATRICIAL, FORMATO RETANGULAR, CARACTERÍSTICAS ADICIONAIS 6 ETIQUETAS POR FOLHA</t>
  </si>
  <si>
    <t>ETIQUETA ADESIVA, MATERIAL PAPEL, COR BRANCA, LARGURA 48,80, COMPRIMENTO 149</t>
  </si>
  <si>
    <t>Limpeza, asseio e conservação de bens imóveis com fornecimento de toda a mão de obra, saneantes domissanitários, materiais, equipamentos e ferramentas necessários, bem como no fornecimento de material de higiene.</t>
  </si>
  <si>
    <t>Locação de Estande para prática de tiro.</t>
  </si>
  <si>
    <t>aquisição de Solução de Inteligência Policial de Webint e de IMSI Catcher (doravante “Sistema”), por meio da aquisição de licença limitada e não exclusiva para acesso ao Sistema (“Licença”), com fornecimento dos serviços de suporte relacionados (“Serviços”), para uso das unidades de Investigação e Inteligência da Polícia Federal</t>
  </si>
  <si>
    <t>quisição de Solução de Inteligência Policial de Webint e de IMSI Catcher (doravante “Sistema”), por</t>
  </si>
  <si>
    <t>EXTRATOR GRAMPO, MATERIAL AÇO INOXIDÁVEL, TIPO ESPÁTULA, TRATAMENTO SUPERFICIAL CROMADO, CARACTERÍSTICAS ADICIONAIS PRENSADO A FRIO, ESPESSURA: 1MM, COMPRIMENTO 150, LARGURA 15</t>
  </si>
  <si>
    <t>EXTRATOR GRAMPO, MATERIAL AÇO INOXIDÁVEL, TIPO ESPÁTULA, TRATAMENTO SUPERFICIAL CROMADO</t>
  </si>
  <si>
    <t>Contratação de serviço de adestramento de cães.</t>
  </si>
  <si>
    <t>Manutenção das atividades da Unidade</t>
  </si>
  <si>
    <t>CONTROLE DE ABASTECIMENTO DE VEICULOS</t>
  </si>
  <si>
    <t>Gestão de frotas para abastecimento de veículos</t>
  </si>
  <si>
    <t>BARBANTE ALGODÃO, QUANTIDADE FIOS 8, ACABAMENTO SUPERFICIAL CRÚ</t>
  </si>
  <si>
    <t>PAPEL HIGIÊNICO, MATERIAL CELULOSE VIRGEM, COMPRIMENTO 500, LARGURA 10, TIPO LISO, QUANTIDADE FOLHAS SIMPLES, COR BRANCA</t>
  </si>
  <si>
    <t>Material de consumo PAPEL HIGIÊNICO</t>
  </si>
  <si>
    <t>SERVICO DE VIGILANCIA ARMADA</t>
  </si>
  <si>
    <t>Vigilância armada e desarmada</t>
  </si>
  <si>
    <t>Contratação de empresa especializada para prestação de serviço médico veterinário.</t>
  </si>
  <si>
    <t>COPO DESCARTÁVEL, MATERIAL POLIESTIRENO, CAPACIDADE 50, APLICAÇÃO CAFÉ</t>
  </si>
  <si>
    <t>MATERIAL: COPO DESCARTÁVEl</t>
  </si>
  <si>
    <t>Serviço de Comunicação Muitimidia (SCM) na modalidade link dedicado de internet, com conexão direta e dedicada, com alta disponibilidade, velocidade simétrica.</t>
  </si>
  <si>
    <t>Serviço de Comunicação Muitimidia (SCM) na modalidade link dedicado de internet, com conexão direta</t>
  </si>
  <si>
    <t>COLETA DE LIXO - RESIDENCIAL  COMERCIAL  INDUSTRIAL</t>
  </si>
  <si>
    <t>Coleta, transporte, gerenciamento,tratamento e destinação final dos resíduos sólidos da Classe II-A</t>
  </si>
  <si>
    <t>material: COPO DESCARTÁVEL, MATERIAL POLIESTIRENO, CAPACIDADE 200, APLICAÇÃO ÁGUA/SUCO E REFRIGERENTE</t>
  </si>
  <si>
    <t>Material COPO DESCARTAVEL</t>
  </si>
  <si>
    <t>Serviço Especializado de Instalação de Ativos de Rede (switch, patch cord, etc)</t>
  </si>
  <si>
    <t>Vigilância armada e desarmada.</t>
  </si>
  <si>
    <t>FONTE ALIMENTAÇÃO, COMPATIBILIDADE ATX 12V V2.31, TENSÃO ALIMENTAÇÃO BIVOLT AUTOMÁTICO 110/200, ACESSÓRIOS CONECTORES 1X20+4 PIN/1XATX 12V (4+4)PIN/8X SATA/, POTÊNCIA NOMINAL REAL 100</t>
  </si>
  <si>
    <t>FONTE ALIMENTAÇÃO, COMPATIBILIDADE ATX 12V V2.31, TENSÃO ALIMENTAÇÃO BIVOLT AUTOMÁTICO 110/200, ACES</t>
  </si>
  <si>
    <t>CARIMBO, MATERIAL CORPO MADEIRA, MATERIAL CABO MADEIRA, MATERIAL BASE BORRACHA, COMPRIMENTO ATÉ 8, LARGURA ATÉ 5, TIPO COM CERCADURA, DIÂMETRO ATÉ 40, FORMATO RETANGULAR</t>
  </si>
  <si>
    <t>CARIMBO, MATERIAL CORPO MADEIRA</t>
  </si>
  <si>
    <t>ESTABILIZADOR TENSÃO, CAPACIDADE 10, TENSÃO ALIMENTAÇÃO ENTRADA BIFÁSICO 220, CARACTERÍSTICAS ADICIONAIS PROTEÇÃO CONTRA CURTO-CIRCUITO, FREQÜÊNCIA 50/60, LEITURA TENSÃO DE ENTRADA E SAÍDA, FREQUÊNCIA, NÍVEL RUÍDO A 1 M 55 A 60, TENSÃO SAÍDA 220</t>
  </si>
  <si>
    <t>ESTABILIZADOR TENSÃO, CAPACIDADE 10, TENSÃO ALIMENTAÇÃO ENTRADA BIFÁSICO 220, CARACTERÍSTICAS ADICIO</t>
  </si>
  <si>
    <t>CADEADO, MATERIAL LATÃO MACIÇO, MATERIAL HASTE AÇO INOXIDÁVEL, ALTURA HASTE 20, CARACTERÍSTICAS ADICIONAIS SEGREDO EM SÉRIE, QUANTIDADE CHAVES 02</t>
  </si>
  <si>
    <t>CADEADO, MATERIAL LATÃO MACIÇO</t>
  </si>
  <si>
    <t>ESTABILIZADOR TENSÃO, CAPACIDADE 20, TENSÃO ALIMENTAÇÃO ENTRADA 220/380, CARACTERÍSTICAS ADICIONAIS TRIFÁSICO, REARME AUTOMÁTICO, ISOLADO, FREQÜÊNCIA 60, TENSÃO SAÍDA 380/200</t>
  </si>
  <si>
    <t>ESTABILIZADOR TENSÃO, CAPACIDADE 20, TENSÃO ALIMENTAÇÃO ENTRADA 220/380, CARACTERÍSTICAS ADICIONAIS</t>
  </si>
  <si>
    <t>Limpeza, asseio e conservação de bens imóveis com fornecimento de toda a mão de obra, saneantes dos sanitários, materiais, equipamentos e ferramentas necessários.</t>
  </si>
  <si>
    <t>Limpeza, asseio e conservação de bens imóveis com fornecimento de toda a mão de obra, saneantes dos</t>
  </si>
  <si>
    <t>CADEADO, MATERIAL LATÃO MACIÇO, MATERIAL HASTE AÇO CEMENTADO, ALTURA 55, LARGURA 35, ALTURA CORPO 33, ALTURA HASTE 22, QUANTIDADE PINOS 5, DIÂMETRO HASTE 6,35</t>
  </si>
  <si>
    <t>AQUISIÇÃO CADEADO, MATERIAL LATÃO</t>
  </si>
  <si>
    <t>UNIDADE DISCO, TIPO RÍGIDO, CAPACIDADE 2.048, VELOCIDADE 7.200, APLICAÇÃO SERVIDOR STORAGE</t>
  </si>
  <si>
    <t>Limpeza, asseio e conservação de bens imóveis com fornecimento de toda a mão de obra, saneantes domissanitários, materiais, equipamentos e ferramentas necessários, bem como no fornecimento de material de higiene para a Delegacia de Polícia Federal em Piracicaba e Sorocaba.</t>
  </si>
  <si>
    <t>ARMAZENAMENTO  GUARDA  CONSERVACAO  DISTRIBUICAO - MERCA-DORIA , BENS , ALIMENTO , OBJETOS.</t>
  </si>
  <si>
    <t>CADEADO, MATERIAL LATÃO MACIÇO, MATERIAL HASTE AÇO CEMENTADO/CROMADO, ALTURA 78, LARGURA 50, CARACTERÍSTICAS ADICIONAIS 2 CHAVES EM LATÃO NIQUELADO/TRAVA DUPLA</t>
  </si>
  <si>
    <t>Aquisição CADEADO, MATERIAL LATÃO MACIÇO, MATERIAL HASTE AÇO CEMENTADO/CROMADO</t>
  </si>
  <si>
    <t>MANUTENCAO SISTEMA DOCAGEM - AERONAVE.</t>
  </si>
  <si>
    <t>Aquisição PILHA, TAMANHO GRANDE, TIPO ALCALINA, MODELO D</t>
  </si>
  <si>
    <t>PILHA, TAMANHO PALITO, MODELO AAA, CARACTERÍSTICAS ADICIONAIS NÃO RECARREGÁVEL, SISTEMA ELETROQUÍMICO ALCALINA, TENSÃO NOMINAL 1,5</t>
  </si>
  <si>
    <t>Aquisição PILHA, TAMANHO PALITO, MODELO AAA</t>
  </si>
  <si>
    <t>SERVIDOR, TIPO RACK, PROCESSADORES FÍSICOS 2, NÚCLEOS POR PROCESSADOR 8, MEMÓRIA RAM 16, INTERFACE REDE LAN 2, INTERFACE REDE SAN SEM SAN, ARMAZENAMENTO SATA COM DISCOS SATA, ARMAZENAMENTO SAS COM DISCOS SAS, ARMAZENAMENTO SSD COM DISCOS SSD, FONTE ALIMENTAÇÃO REDUNDANTE (SWAP/HOT PLUG), SISTEMA OPERACIONAL PROPRIETÁRIO, GARANTIA ON SITE 36</t>
  </si>
  <si>
    <t>SERVIDOR, TIPO RACK, PROCESSADORES FÍSICOS 2, NÚCLEOS POR PROCESSADOR 8, MEMÓRIA RAM 16, INTERFACE R</t>
  </si>
  <si>
    <t>PILHA, TAMANHO PEQUENA, TIPO ALCALINA, MODELO AA</t>
  </si>
  <si>
    <t>Aquisição PILHA, TAMANHO PEQUENA, TIPO ALCALINA, MODELO AA</t>
  </si>
  <si>
    <t>MANUTENCAO  REFORMA PREDIAL.</t>
  </si>
  <si>
    <t>Manutenção das atividades da unidade.
serviços continuados de manutenção predial c/ fornecimento de materiais SEDE / JAGUARIBE / COMPL. AGUA BRANCA/ PDE / SOD / SJE / RPO / ARU / AQA / BRU / JLS / MII/ PCA / SJK / SSB / CZO.</t>
  </si>
  <si>
    <t>´COMPUTADOR - ESTAÇÃO TRABALHO´, TIPO MICROCOMPUTADOR, FREQÜÊNCIA 2.2, CARACTERÍSTICAS ADICIONAIS SEM MONITOR DE VÍDEO, MEMÓRIA RAM 256 MB, DISCO RÍGIDO 40 GB, DISCO FLEXÍVEL 1.44 MB, VELOCIDADE CD-ROM 52X, GABINETE DESKTOP</t>
  </si>
  <si>
    <t>´COMPUTADOR - ESTAÇÃO TRABALHO´, TIPO MICROCOMPUTADOR, FREQÜÊNCIA 2.2, CARACTERÍSTICAS ADICIONAIS SE</t>
  </si>
  <si>
    <t>PILHA, TAMANHO MÉDIA, TIPO ALCALINA, MODELO C</t>
  </si>
  <si>
    <t>ADAPTADOR, QUANTIDADE PÓLOS 2 P + T, CONEXÃO PLUG 2P+T PADRÃO ANTIGO P/TOMADA 2P+T PADRÃO BRAS., CORRENTE NOMINAL 15</t>
  </si>
  <si>
    <t>ADAPTADOR, QUANTIDADE PÓLOS 2 P + T, CONEXÃO PLUG 2P+T PADRÃO ANTIGO P/TOMADA 2P+T PADRÃO BRAS., COR</t>
  </si>
  <si>
    <t>´SOFTWARE APLICATIVO´, TIPO / PADRÃO MATLAB, VERSÃO EDUCACIONAL, APLICAÇÃO MODELAMENTO MATEMÁTICO</t>
  </si>
  <si>
    <t>RÉGUA ESCRITÓRIO, MATERIAL ACRÍLICO, COMPRIMENTO 30, GRADUAÇÃO CENTÍMETRO, TIPO MATERIAL FLEXÍVEL</t>
  </si>
  <si>
    <t>ADAPTADOR, QUANTIDADE PÓLOS 2 P + T, CONEXÃO PLUG 2P+T PADRÃO BRAS. P/TOMADA 2P+T PADRÃO ANTIGO, CORRENTE NOMINAL 15</t>
  </si>
  <si>
    <t>ADAPTADOR, QUANTIDADE PÓLOS 2 P + T, CONEXÃO PLUG 2P+T PADRÃO BRAS. P/TOMADA 2P+T PADRÃO ANTIGO, COR</t>
  </si>
  <si>
    <t>LIVRO ATA, MATERIAL PAPEL SULFITE, QUANTIDADE FOLHAS 200, GRAMATURA 75, COMPRIMENTO 297, LARGURA 210</t>
  </si>
  <si>
    <t>GRAMPO PASTA, MATERIAL METAL, APRESENTAÇÃO TRILHO, COMPRIMENTO 95, CARACTERÍSTICAS ADICIONAIS ENCAIXE MACHO/FÊMEA</t>
  </si>
  <si>
    <t>GRAMPO PASTA, MATERIAL METAL, APRESENTAÇÃO TRILHO, COMPRIMENTO 95, CARACTERÍSTICAS ADICIONAIS ENCAIX</t>
  </si>
  <si>
    <t>DISCO COMPACTO - CD/DVD, CAPACIDADE CD ROM 25, TIPO GRAVÁVEL BD-R, CARACTERÍSTICAS ADICIONAIS BLU-RAY/ACONDICIONADO EM CAIXA INDIVIDUAL, VELOCIDADE GRAVAÇÃO 1X - 4X</t>
  </si>
  <si>
    <t>DISCO COMPACTO - CD/DVD, CAPACIDADE CD ROM 25, TIPO GRAVÁVEL BD-R</t>
  </si>
  <si>
    <t>FITA SINALIZAÇÃO, MATERIAL PLÁSTICO, LARGURA 70, COR PRETA E AMARELA, APLICAÇÃO SINALIZAÇÃO DE ADVERTÊNCIA, CARACTERÍSTICAS ADICIONAIS FORMATO CORES EM DIAGONAL, ZEBRADA</t>
  </si>
  <si>
    <t>FITA SINALIZAÇÃO, MATERIAL PLÁSTICO, LARGURA 70, COR PRETA E AMARELA, APLICAÇÃO SINALIZAÇÃO DE ADVER</t>
  </si>
  <si>
    <t>´MICROCOMPUTADOR´, PROCESSADOR 3 GHZ HT (800 MHZ), MEMÓRIA RAM 1, DISCO RÍGIDO 2 HD 128 GB 7200 RPM, DISCO FLEXÍVEL 1.44, PLACA VÍDEO AGP 8X 128 MB DVI/TV, DRIVE CD ROM 52X, GABINETE TORRE P4, MONITOR 17 POL TELA PLANA, COMPONENTES ADICIONAIS GRAVADOR DE DVD, VELOCIDADE E GRAVAÇÃO CD 24X 16X, PLACA MÃE PHC800 DELUXE COM RAIOL E REOLE 3COM GIGABIT ON, TECLADO PADRÃO PS/2, ABNT, KIT MULTIMÍDIA 52X, SLOTS 1 AGP PRO/8X/4X 5X PCI 1X ASUS WIFI, TIPO MOUSE PS/2, FONTE ALIMENTAÇÃO 400, TENSÃO ALIMENTAÇÃO 110/220V, CONEXÃO 4 X USB 2.0 1 X ÁUDIO I/O 1X IEEE 1394 1 X, PADRÃO MONITOR SVGA</t>
  </si>
  <si>
    <t>´MICROCOMPUTADOR´, PROCESSADOR 3 GHZ HT (800 MHZ), MEMÓRIA RAM 1, DISCO RÍGIDO 2 HD 128 GB 7200 RPM,</t>
  </si>
  <si>
    <t>MEMÓRIA PORTÁTIL MICROCOMPUTADOR, CAPACIDADE MEMÓRIA 1, INTERFACE USB, APLICAÇÃO ARMAZENAMENTO DE DADOS, TIPO HARD DISK EXTERNO</t>
  </si>
  <si>
    <t>MEMÓRIA PORTÁTIL MICROCOMPUTADOR, CAPACIDADE MEMÓRIA 1, INTERFACE USB, APLICAÇÃO ARMAZENAMENTO DE DA</t>
  </si>
  <si>
    <t>GRAMPEADOR, TRATAMENTO SUPERFICIAL NIQUELADO, MATERIAL METAL, TIPO MESA, CAPACIDADE 100, APLICAÇÃO PAPEL</t>
  </si>
  <si>
    <t>GRAMPEADOR, TRATAMENTO SUPERFICIAL NIQUELADO, MATERIAL METAL, TIPO MESA, CAPACIDADE 100, APLICAÇÃO P</t>
  </si>
  <si>
    <t>NOTEBOOK, TELA SUPERIOR A 14, INTERATIVIDADE DA TELA SEM INTERATIVIDADE, MEMÓRIA RAM 4 A 8, NÚCLEOS POR PROCESSADOR 4 A 8, ARMAZENAMENTO HDD SEM DISCO HDD, ARMAZENAMENTO SSD SUPERIOR A 500, BATERIA ATÉ 4 CÉLULAS, ALIMENTAÇÃO BIVOLT AUTOMÁTICA, SISTEMA OPERACIONAL PROPRIETÁRIO, GARANTIA ON SITE 12</t>
  </si>
  <si>
    <t>NOTEBOOK, TELA SUPERIOR A 14, INTERATIVIDADE DA TELA SEM INTERATIVIDADE, MEMÓRIA RAM 4 A 8, NÚCLEOS</t>
  </si>
  <si>
    <t>PERFURADOR PAPEL, MATERIAL METAL, TIPO GRANDE, TRATAMENTO SUPERFICIAL NIQUELADO, CAPACIDADE PERFURAÇ</t>
  </si>
  <si>
    <t>MEMÓRIA PORTÁTIL MICROCOMPUTADOR, CAPACIDADE MEMÓRIA 32, INTERFACE USB, TIPO PEN DRIVE</t>
  </si>
  <si>
    <t>MONITOR COMPUTADOR, TAMANHO TELA ATÉ 22, TIPO DE TELA LED, FORMATO TELA WIDESCREEN, QUALIDADE DE IMAGEM FULL HD, INTERATIVIDADE DA TELA SEM INTERATIVIDADE, AJUSTE AJUSTE DE ROTAÇÃO, ALTURA E INCLINAÇÃO DO DISPLAY, ALIMENTAÇÃO BIVOLT, GARANTIA ON SITE 12</t>
  </si>
  <si>
    <t>MONITOR COMPUTADOR, TAMANHO TELA ATÉ 22, TIPO DE TELA LED, FORMATO TELA WIDESCREEN, QUALIDADE DE IMA</t>
  </si>
  <si>
    <t>GRAMPEADOR TIPO PISTOLA, NOME GRAMPEADOR TIPO PISTOLA</t>
  </si>
  <si>
    <t>MEMÓRIA PORTÁTIL MICROCOMPUTADOR, CAPACIDADE MEMÓRIA 64, INTERFACE USB, TIPO PEN DRIVE</t>
  </si>
  <si>
    <t>Aquisição de Solução de Inteligência Policial de Geolocalização (30.000 querys/ano), auditável, para uso das unidades de Investigação e Inteligência Policial da PF.</t>
  </si>
  <si>
    <t>Aquisição de Solução de Inteligência Policial de Geolocalização (30.000 querys/ano), auditável, para</t>
  </si>
  <si>
    <t>CLIPE, TAMANHO 3, MATERIAL METAL, FORMATO PARALELO</t>
  </si>
  <si>
    <t>CHÁ ALIMENTAÇÃO, TIPO ERVA CIDREIRA, USO ALIMENTÍCIO, APRESENTAÇÃO SAQUINHOS DE 15G</t>
  </si>
  <si>
    <t>"Aquisição de Solução de Inteligência Policial de Intrusão Remota em Telefonia Móvel, auditável, para fins de extração de dados, com suporte e treinamento, para uso das unidades de Investigação e Inteligência Policial da PF.</t>
  </si>
  <si>
    <t>"Aquisição de Solução de Inteligência Policial de Intrusão Remota em Telefonia Móvel, auditável, par</t>
  </si>
  <si>
    <t>CLIPE, TRATAMENTO SUPERFICIAL NIQUELADO, TAMANHO 4/0, MATERIAL METAL, FORMATO PARALELO</t>
  </si>
  <si>
    <t>CHÁ ALIMENTAÇÃO, TIPO CHA DE CAMOMILA, USO ALIMENTÍCIO, APRESENTAÇÃO SAQUINHOS DE 15G</t>
  </si>
  <si>
    <t>CLIPE, TRATAMENTO SUPERFICIAL NIQUELADO, TAMANHO 6, MATERIAL METAL, FORMATO PARALELO, CARACTERÍSTICAS ADICIONAIS PINTURA ANTIFERRUGEM</t>
  </si>
  <si>
    <t>CLIPE, TRATAMENTO SUPERFICIAL NIQUELADO, TAMANHO 6, MATERIAL METAL, FORMATO PARALELO, CARACTERÍSTICA</t>
  </si>
  <si>
    <t>CHÁ ALIMENTAÇÃO, TIPO ERVA DOCE, APRESENTAÇÃO SACHÊ COM 15 GRAMAS</t>
  </si>
  <si>
    <t>Aquisição de Solução de Webint (Web Intelligence), por meio de licença (2 licenças / 1 ano), com serviços de suporte, para uso das unidades de Investigação e Inteligência Policial da Polícia Federal.</t>
  </si>
  <si>
    <t>Aquisição de Solução de Webint (Web Intelligence), por meio de licença (2 licenças / 1 ano), com ser</t>
  </si>
  <si>
    <t>Manutenção das atividades de Recepção prestadas na unidade da Delegacia de Polícia Federal de São José do Rio Preto..</t>
  </si>
  <si>
    <t>CLIPE, TRATAMENTO SUPERFICIAL NIQUELADO, TAMANHO 1/0, MATERIAL METAL, FORMATO PARALELO</t>
  </si>
  <si>
    <t>Aquisição de Solução de Intrusão para Aquisição de Dados em Nuvem, por meio de licença (2 licenças / 1 ano), com fornecimento de suporte, para uso das unidades de Investigação e Inteligência Policial da Polícia Federal</t>
  </si>
  <si>
    <t>Aquisição de Solução de Intrusão para Aquisição de Dados em Nuvem, por meio de licença (2 licenças /</t>
  </si>
  <si>
    <t>CHÁ ALIMENTAÇÃO, TIPO CHÁ MATE, USO ALIMENTÍCIO</t>
  </si>
  <si>
    <t>Serviços de Tecnologia da Informação e Comunicação (TIC), denominado Central de Atendimento Service Desk remoto e presencial, com serviços de atendimento ao usuário e manutenção preventiva, corretiva e evolutiva de equipamentos de TIC, através de execução indireta, visando atender às necessidades das Unidades do Departamento de Polícia Federal no Estado de São Paulo</t>
  </si>
  <si>
    <t>Central de Atendimento Service Desk remoto e presencial</t>
  </si>
  <si>
    <t>ADOÇANTE, ASPECTO FÍSICO LíQUIDO TRANSPARENTE, INGREDIENTES SUCRALOSE, PRAZO VALIDADE 1, TIPO DIETÉTICO, CARACTERÍSTICAS ADICIONAIS BICO DOSADOR</t>
  </si>
  <si>
    <t>ADOÇANTE, ASPECTO FÍSICO LíQUIDO TRANSPARENTE, INGREDIENTES SUCRALOSE, PRAZO VALIDADE 1, TIPO DIETÉT</t>
  </si>
  <si>
    <t>Aquisição de Solução de Intrusão para Aquisição de Dados de Carteiras de Criptomoedas, por meio de licença (2 licenças / 1 ano), com fornecimento de suporte, para uso das unidades de Investigação e Inteligência Policial da Polícia Federal</t>
  </si>
  <si>
    <t>Aquisição de Solução de Intrusão para Aquisição de Dados de Carteiras de Criptomoedas, por meio de l</t>
  </si>
  <si>
    <t>Outsourcing de impressão - fornecimento de solução continuada de impressão, cópia e digitalização corporativa, na Superintendência Regional da Policia Federal em São Paulo seus anexos e Delegacias Descentralizadas</t>
  </si>
  <si>
    <t>Outsourcing de impressão</t>
  </si>
  <si>
    <t>Manutenção do Parque Tecnológico de Impressão da SR/PF/SP</t>
  </si>
  <si>
    <t>DESINSETIZACAO  DESRATIZACAO  DEDETIZACAO</t>
  </si>
  <si>
    <t>Manutenção das atividades das unidades em condições ambientais adequadas</t>
  </si>
  <si>
    <t>Aquisição de Equipamento de Captação de Sinais Ambientais para fins de escuta ambiental, para uso das unidades de Inteligência Policial e Investigação da PF.</t>
  </si>
  <si>
    <t>Aquisição de Equipamento de Captação de Sinais Ambientais para fins de escuta ambiental, para uso da</t>
  </si>
  <si>
    <t>AÇÚCAR, TIPO REFINADO</t>
  </si>
  <si>
    <t>"Aquisição de IMSI Catcher (pessoal + veicular), com serviços de suporte relacionados, para uso das unidades de Investigação e Inteligência da Polícia Federal
(2 licenças / 1 ano)"</t>
  </si>
  <si>
    <t>"Aquisição de IMSI Catcher (pessoal + veicular), com serviços de suporte relacionados, para uso das</t>
  </si>
  <si>
    <t>MANUTENCAO E REPARO - EMBARCACAO</t>
  </si>
  <si>
    <t>Manutenção Preventiva e Corretiva e Limpeza de Embarcações visando a manutenção das atividades da unidade NEPOM/DPF/STS/S.</t>
  </si>
  <si>
    <t>CAFÉ´, TIPO TORRADO, APRESENTAÇÃO MOÍDO, TIPO EMBALAGEM A VÁCUO</t>
  </si>
  <si>
    <t>LOCACAO DE IMOVEL</t>
  </si>
  <si>
    <t>Locação de Espaço/Depósito para guarda de bens apreendidos pela DPF/CAS/SP</t>
  </si>
  <si>
    <t>PAPEL SULFITE´, MATERIAL CELULOSE VEGETAL, GRAMATURA 180, FORMATO A4</t>
  </si>
  <si>
    <t>CONDOMINIO - GERENCIA  MANUTENCAO DE IMOVEL  ADMINISTRACAO</t>
  </si>
  <si>
    <t>DESPESAS PELA UTILIZAÇÃO DE ESPAÇO</t>
  </si>
  <si>
    <t>Manutenção das atividades da unidade DPF/SJK/SP referente a utilização de Espaço concedido pela INFRAERO no Aeroporto de São José dos Campos para Instalação de PEP .</t>
  </si>
  <si>
    <t>TOALHA DE PAPEL, MATERIAL PAPEL ALTA ALVURA, TIPO FOLHA SIMPLES, COMPRIMENTO 20, LARGURA 20, COR BRANCA, CARACTERÍSTICAS ADICIONAIS GOFRADO, EM BOBINAS</t>
  </si>
  <si>
    <t>TOALHA DE PAPEL, MATERIAL PAPEL ALTA ALVURA, TIPO FOLHA SIMPLES, COMPRIMENTO 20, LARGURA 20</t>
  </si>
  <si>
    <t>BANDEIRA INSTITUCIONAL, MATERIAL TERGAL, COMPRIMENTO 128, LARGURA 90, COR DE ACORDO PROJETO, DESENHO DE ACORDO PROJETO</t>
  </si>
  <si>
    <t>BANDEIRA INSTITUCIONAL, MATERIAL TERGAL, COMPRIMENTO 128, LARGURA 90, COR DE ACORDO PROJETO, DESENHO</t>
  </si>
  <si>
    <t>LUVA PARA PROCEDIMENTO NÃO CIRÚRGICO, MATERIAL LÁTEX NATURAL ÍNTEGRO E UNIFORME, TAMANHO EXTRAPEQUENO, CARACTERÍSTICAS ADICIONAIS LUBRIFICADA COM PÓ BIOABSORVÍVEL, DESCARTÁVEL, APRESENTAÇÃO ATÓXICA, TIPO AMBIDESTRA, TIPO USO DESCARTÁVEL, MODELO FORMATO ANATÔMICO, FINALIDADE RESISTENTE À TRAÇÃO</t>
  </si>
  <si>
    <t>LUVA PARA PROCEDIMENTO NÃO CIRÚRGICO, MATERIAL LÁTEX NATURAL ÍNTEGRO E UNIFORME, TAMANHO EXTRAPEQUEN</t>
  </si>
  <si>
    <t>Fornecimento de refeições balanceadas, sob demanda (sete vezes na semana), compreendendo café da manhã, almoço e jantar para os custodiados da SR/DPF/SP.</t>
  </si>
  <si>
    <t>REFEICOES INDUSTRIAIS - PREPARO  DISTRIBUICAO</t>
  </si>
  <si>
    <t>Manutenção das Atividades da Unidade, tendo em vista que a motivação para a contratação do serviço, objeto desta licitação, decorre do direito à alimentação que assiste a todo indivíduo custodiado pelo Estado para instrução processual penal ou cumprimento de pena,  conforme Lei  nº 7.210, de 11 de julho de 1984, que institui as normas para a execução penal,  artigos 12,  40 e 41,  resolução  nº 14, de 11 de novembro de 1994, do Ministério da Justiça, que fixou as regras mínimas para tratamento do preso no Brasil,  artigos 3,  13 e 61,  inciso III, bem como a Constituição Federal,  art. 5º,  incisos III,  XLVII,  alínea “e”, e XLIX.</t>
  </si>
  <si>
    <t>SABONETE LÍQUIDO, ASPECTO FÍSICO LÍQUIDO VISCOSO PEROLADO, COR ROSA, ODOR FLORAL, ACIDEZ 8 A 9,50, TEOR ATIVOS 14 A 16, APLICAÇÃO INDUSTRIAL</t>
  </si>
  <si>
    <t>SABONETE LÍQUIDO, ASPECTO FÍSICO LÍQUIDO VISCOSO PEROLADO, COR ROSA, ODOR FLORAL, ACIDEZ 8 A 9,50</t>
  </si>
  <si>
    <t>PRESTACAO DE SERVICOS DE AGENCIAMENTO DE VIAGENS</t>
  </si>
  <si>
    <t>Manutenção das Atividades da Unidade, considerando que a SR/SP precisa providenciar transporte aéreo para os seus servidores, visando à execução das competências previstas no § 1º do art. 144 da Constituição Federal, principalmente as ligadas à polícia judiciária e às funções de polícia marítima, aeroportuária e de fronteiras, bem como capacitação, participação em congressos, conferências, reuniões técnicas e demais demandas.</t>
  </si>
  <si>
    <t>CAPA PROCESSO, MATERIAL CARTOLINA, FORMATO 225 X 335, GRAMATURA 240, COR AZUL, APRESENTAÇÃO FOLHA DUPLA, CARACTERÍSTICAS ADICIONAIS COM TIMBRE IMPRESSÃO PRETA</t>
  </si>
  <si>
    <t>CAPA PROCESSO, MATERIAL CARTOLINA, FORMATO 225 X 335, GRAMATURA 240, COR AZUL</t>
  </si>
  <si>
    <t>CGC/ANP/DGP/PF</t>
  </si>
  <si>
    <t>200340 – ACADEMIA NACIONAL DE POLÍCIA - DF</t>
  </si>
  <si>
    <t>CURSO  TREINAMENTO - IDIOMA ESTRANGEIRO</t>
  </si>
  <si>
    <t>Curso de idiomas</t>
  </si>
  <si>
    <t>Atender a demanda de capacitação de idiomas na PF</t>
  </si>
  <si>
    <t>SECAED/COEN/ANP/DGP/PF</t>
  </si>
  <si>
    <t>(61) 2024-8925</t>
  </si>
  <si>
    <t>secaed.anp.dgp@pf.gov.br</t>
  </si>
  <si>
    <t>TREINAMENTO QUALIFICACAO PROFISSIONAL</t>
  </si>
  <si>
    <t>Curso de Mestrado</t>
  </si>
  <si>
    <t>Fomentar a produção científica na PF</t>
  </si>
  <si>
    <t>Curso de Doutorado</t>
  </si>
  <si>
    <t>SEEC/DIDH/COEN/ANP/DGP/PF</t>
  </si>
  <si>
    <t>(61) 2024-8867</t>
  </si>
  <si>
    <t>seec.anp.dgp@pf.gov.br</t>
  </si>
  <si>
    <t>Curso de Pós-Graduação</t>
  </si>
  <si>
    <t>SEMAT/DAD/ANP/DGP/PF</t>
  </si>
  <si>
    <t>(61) 2024-8822</t>
  </si>
  <si>
    <t>semat.anp.dgp@pf.gov.br</t>
  </si>
  <si>
    <t>DAD/ANP/DGP/PF</t>
  </si>
  <si>
    <t>SABAO LIQUIDO</t>
  </si>
  <si>
    <t xml:space="preserve">Sabão Líquido Concentrado, hipoalergênico. </t>
  </si>
  <si>
    <t>Aquisição de material de consumo para lavanderia</t>
  </si>
  <si>
    <t>Material</t>
  </si>
  <si>
    <t>AMACIANTE DE ROUPA</t>
  </si>
  <si>
    <t xml:space="preserve">Amaciante hipoalergênico. </t>
  </si>
  <si>
    <t>SEOF/DAD/ANP/DGP/PF</t>
  </si>
  <si>
    <t>(61) 2024-8815</t>
  </si>
  <si>
    <t>seof.anp.dgp@pf.gov.br</t>
  </si>
  <si>
    <t>EMBALAGEM PLÁSTICA</t>
  </si>
  <si>
    <t>EMBALAGEM PLÁSTICA, FORMA SACO, LARGURA 50, ALTURA 80, MATERIAL POLIETILENO, ESPESSURA 0,15, COR INCOLOR, CARACTERÍSTICAS ADICIONAIS ALTA DENSIDADE, TRANSMITÂNCIA TRANSPARENTE</t>
  </si>
  <si>
    <t>CESTO</t>
  </si>
  <si>
    <t xml:space="preserve">Cesto para roupas, material: Polipropileno/Plástico;Cor: branco/transparente; Dimensões: 65 x 42.1 x 24 centímetros; Capacidade: 32 Litros
</t>
  </si>
  <si>
    <t>MOCHILA, MATERIAL POLIÉSTER, CAPACIDADE 28, COR PRETA, ALTURA 43, LARGURA 31,50, PROFUNDIDADE 15, CARACTERÍSTICAS ADICIONAIS ALÇAS EXTRA GROSSA CURVADA,MANUAL MANOPLA BORRACHA, TIPO ALÇA ANATÔMICAS, ACOLCHOADAS, AJUSTÁVEIS, OUTROS COMPONENTES ZIPER, COMPARTIMENTO CENTRAL E FRONTAL</t>
  </si>
  <si>
    <t xml:space="preserve">Curso </t>
  </si>
  <si>
    <t>PLACA HOMENAGEM</t>
  </si>
  <si>
    <t>PLACA HOMENAGEM, MATERIAL PLACA AÇO ESCOVADO, COMPRIMENTO PLACA 40, LARGURA DA PLACA 30</t>
  </si>
  <si>
    <t>Placas de aço escovado</t>
  </si>
  <si>
    <t>SJD/ANP/DGP/PF</t>
  </si>
  <si>
    <t>(61) 2024-8938</t>
  </si>
  <si>
    <t>sjd.anp.dgp@pf.gov.br</t>
  </si>
  <si>
    <t>PLACA HOMENAGEM, MATERIAL PLACA ACRÍLICO, COMPRIMENTO PLACA 15, LARGURA DA PLACA 21, CARACTERÍSTICAS ADICIONAIS CONFORME MODELO DO ÓRGÃO</t>
  </si>
  <si>
    <t>Placas de acrílico</t>
  </si>
  <si>
    <t>UNIFORME PROFISSIONAL</t>
  </si>
  <si>
    <t>UNIFORME PROFISSIONAL SUPERVISOR E ALUNO</t>
  </si>
  <si>
    <t>Baixa</t>
  </si>
  <si>
    <t>SPG/CESP/ANP/DGP/PF</t>
  </si>
  <si>
    <t>(61) 2024-9989</t>
  </si>
  <si>
    <t>spg.anp.dgp@pf.gov.br</t>
  </si>
  <si>
    <t>BRINDE</t>
  </si>
  <si>
    <t>BRINDE, NOME BRINDE</t>
  </si>
  <si>
    <t>Brindes</t>
  </si>
  <si>
    <t>STI/DAD/ANP/DGP/PF</t>
  </si>
  <si>
    <t>(61) 2024-8816</t>
  </si>
  <si>
    <t>sti.anp.dgp@pf.gov.br</t>
  </si>
  <si>
    <t>CESSAO TEMPORARIA DE DIREITOS SOBRE PROGRAMAS DE COMPUTADOR LOCACAO DE SOFTWARE</t>
  </si>
  <si>
    <t>Licença do software EndNote para publicações científicas.</t>
  </si>
  <si>
    <t>COMUNICACAO POR CORREIO</t>
  </si>
  <si>
    <t>Contratação da Empresa Brasileira de Correios e Telégrafos para o fornecimento de produtos e serviços dos Correios</t>
  </si>
  <si>
    <t>SPL/DAD/ANP/DGP/PF</t>
  </si>
  <si>
    <t>(61) 2024-8833</t>
  </si>
  <si>
    <t>spl.anp.dgp@pf.gov.br</t>
  </si>
  <si>
    <t>GAB/ANP/DGP/PF</t>
  </si>
  <si>
    <t>MONITORAMENTO CIRCUITO FECHADO TV</t>
  </si>
  <si>
    <t>Contratação de serviço especializado com fornecimento de equipamentos de sistema de vigilância de monitoramento, com inteligência artificial e alarmes vinculados</t>
  </si>
  <si>
    <t>Reforçar a segurança das instalações da ANP, proteger os bens patrimoniais, bem como garantir a proteção dos servidores e usuários que transitam no dia-dia pelas dependências.</t>
  </si>
  <si>
    <t>UPLAN/SAVAL/COEN/ANP/DGP/PF</t>
  </si>
  <si>
    <t>(61) 2024-8855</t>
  </si>
  <si>
    <t>uplan.anp.dgp@pf.gov.br</t>
  </si>
  <si>
    <t>FORNECIMENTO DE REFEICOES  LANCHES  SALGADOS  DOCES</t>
  </si>
  <si>
    <t>Fornecimento de refeições em lugar hermo na amazonia para atender curso no CIAPA</t>
  </si>
  <si>
    <t>Atender necessidade de curso do CIAPA - tarefa repassada pela DICOR À ANP/PF.</t>
  </si>
  <si>
    <t>GESCON/DAD/ANP/DGP/PF</t>
  </si>
  <si>
    <t>ADMINISTRACAO  GERENCIAMENTO-MANUTENCAO VEICULO AUTOMOTIVO</t>
  </si>
  <si>
    <t>Aquisição e gerenciamento de combustíveis.</t>
  </si>
  <si>
    <t>UGE/ANP/DGP/PF</t>
  </si>
  <si>
    <t>(61) 2024-8887</t>
  </si>
  <si>
    <t>uge.anp.dgp@pf.gov.br</t>
  </si>
  <si>
    <t>ENERGIA ELETRICA - FORNECIMENTO MERCADO REGULADO</t>
  </si>
  <si>
    <t>Prestação de serviços continuados de energia elétrica (CCER).</t>
  </si>
  <si>
    <t>Prestação de serviços continuados de energia elétrica (CUSD)</t>
  </si>
  <si>
    <t>Prestação de serviços continuados de agenciamento de viagens nacionais.</t>
  </si>
  <si>
    <t>MANUTENCAO DE EQUIPAMENTOS DE COMUTACAO TELEGRAFICA</t>
  </si>
  <si>
    <t>Prestação de serviços continuados de manutenção preventiva e corretiva, com reposição de peças, em máquina Capeadora.</t>
  </si>
  <si>
    <t>Prestação de serviços continuados de administração e gerenciamento de de manutenção preventiva e corretiva de veículos automotores.</t>
  </si>
  <si>
    <t>Prestação de serviços continuados de recepção.</t>
  </si>
  <si>
    <t>URES/SAVAL/COEN/ANP/DGP/PF</t>
  </si>
  <si>
    <t>ures.anp.dgp@pf.gov.br</t>
  </si>
  <si>
    <t>Prestação de serviços continuados de abastecimento de água e esgotamento sanitário.</t>
  </si>
  <si>
    <t>Prestação de serviços continuados de agenciamento de viagens internacionais.</t>
  </si>
  <si>
    <t>ESTIVA - CARREGADOR  OPERADOR CARGA</t>
  </si>
  <si>
    <t>Prestação de serviços continuados de carregadores.</t>
  </si>
  <si>
    <t>SEMAI/DAD/ANP/DGP/PF</t>
  </si>
  <si>
    <t>(61) 2024-8834</t>
  </si>
  <si>
    <t>semai.anp.dgp@pf.gov.br</t>
  </si>
  <si>
    <t>PRESTACAO DE SERVICOS DE LAVANDERIA</t>
  </si>
  <si>
    <t>Prestação de serviços continuados de lavanderia.</t>
  </si>
  <si>
    <t>Prestação de serviços continuados de lavador de veículos.</t>
  </si>
  <si>
    <t>PRESTACAO DE SERVICO DE LIMPEZA E CONSERVACAO -  AREAS INTERNAS - OUTRAS NECESSIDADES - OUTRA PRODUTIVIDADE</t>
  </si>
  <si>
    <t>Prestação de serviços continuados de limpeza, conservação, higienização e jardinagem, com fornecimento de material de consumo e equipamentos adequados à execução do serviço.</t>
  </si>
  <si>
    <t>PROPAGANDA E PUBLICIDADE</t>
  </si>
  <si>
    <t>Prestação de serviços continuados de publicidade legal em jornal de grande circulação.</t>
  </si>
  <si>
    <t>SERVICOS DE MANUTENCAO DE IMPRESSORAS, COPIADORAS, PLOTTER E SCANNERS</t>
  </si>
  <si>
    <t>Prestação de serviços continuados e material.  Manutenção preventiva, corretiva e reposição de peças, em impressora colorida.</t>
  </si>
  <si>
    <t>MANUTENCAO  REFORMA PREDIAL</t>
  </si>
  <si>
    <t>Prestação de serviços continuados de manutenção predial, com  fornecimento de peças de reposição e materiais não básicos.</t>
  </si>
  <si>
    <t>SERVICO DE PROFILAXIA AMBIENTAL SEM PRODUTO QUIMICO</t>
  </si>
  <si>
    <t>Prestação de serviços não continuados de descontaminação ambiental dos estandes de tiro.</t>
  </si>
  <si>
    <t>Prestação de serviços continuados de copeiragem.</t>
  </si>
  <si>
    <t>CONSULTORIA E ASSESSORIA - JURIDICA</t>
  </si>
  <si>
    <t>Prestação de serviços de assessoria jurídica em licitações e contratos.</t>
  </si>
  <si>
    <t>PRESTACAO DE SERVICOS DE MOTORISTA</t>
  </si>
  <si>
    <t>Prestação de serviços continuados de motorista.</t>
  </si>
  <si>
    <t>OBRAS CIVIS PUBLICAS ( CONSTRUCAO )</t>
  </si>
  <si>
    <t xml:space="preserve">Obra. Engenharia. Execução de obra da nova guarita
</t>
  </si>
  <si>
    <t>MICROÔNIBUS</t>
  </si>
  <si>
    <t xml:space="preserve">Aquisição de 2 micro-ônibus.
</t>
  </si>
  <si>
    <t>Contrato nº 04/2021 - SAN MARINO ÔNIBUS LTDA</t>
  </si>
  <si>
    <t>TRANSPORTE DE MUDANCA - LOCAL</t>
  </si>
  <si>
    <t xml:space="preserve">Transporte de Cargas - Local/DF
</t>
  </si>
  <si>
    <t xml:space="preserve">Contrato nº 05/2021 - MUNDIAL RESIDENCE TRANSPORTES E LOGISTICA LTDA.
</t>
  </si>
  <si>
    <t>TRANSPORTE DE MUDANCA - INTERNACIONAL</t>
  </si>
  <si>
    <t xml:space="preserve">Transporte de Cargas - Geral
</t>
  </si>
  <si>
    <t xml:space="preserve">Contrato nº 06/2021 - REI DE OURO MUDANÇAS E TRANSPORTES EIRELI
</t>
  </si>
  <si>
    <t xml:space="preserve">Engenharia. Pista de obstáculos.
</t>
  </si>
  <si>
    <t xml:space="preserve">Contrato nº 07/2021 - JM MIX CONSTRUTORA E COMERCIO EIRELI
</t>
  </si>
  <si>
    <t>NUCOM/DAD/ANP/DGP/PF</t>
  </si>
  <si>
    <t>PESQUISA - CONSULTA ON-LINE</t>
  </si>
  <si>
    <t>Contratação do serviço realizado pelo site Banco de Preços.</t>
  </si>
  <si>
    <t>Necessidade de contratação de site Banco de Preços visando maior agilidade nas pesquisas de preços realizadas pela Administração Pública.</t>
  </si>
  <si>
    <t>Treinamento na área de licitações e contratos.</t>
  </si>
  <si>
    <t>Necessidade de treinamento na área de licitações e contratos.</t>
  </si>
  <si>
    <t>(61) 2024-8959</t>
  </si>
  <si>
    <t>gescon.anp.dgp@pf.gov.br</t>
  </si>
  <si>
    <t>ADMINISTRACAO  EXECUCAO PROJETO EDUCACIONAL  CONVENIO  ESTAGIO  UNIVERSITARIO  MONITOR</t>
  </si>
  <si>
    <t>Contratação de serviço de agenciamento, intermediação e gerenciamento de estágio com seguro incluso.</t>
  </si>
  <si>
    <t>Necessidade de manutenção do serviço de contratação de intermediação de estagiário.</t>
  </si>
  <si>
    <t>CAMISA UNIFORME</t>
  </si>
  <si>
    <t>CAMISA UNIFORME, NOME CAMISA UNIFORME
Aquisição de uniforme para a realização do Curso​ no CIAPA</t>
  </si>
  <si>
    <t>Aquisição de uniforme para a realização do Curso​ no CIAPA
ATENDER DEMANDA DA CGMADH/DICOR/PF repassada à ANP/PF</t>
  </si>
  <si>
    <t>NUGRAF/SPP/CESP/ANP/DGP/PF</t>
  </si>
  <si>
    <t>´PAPEL IMPRESSÃO GRÁFICA´</t>
  </si>
  <si>
    <t>AQUISIÇÃO DE PAPEL PARA IMPRESSÃO DE MATERIAIS DIVERSOS</t>
  </si>
  <si>
    <t>Melhoria no atendimento</t>
  </si>
  <si>
    <t>IMPRESSORA DE TIPOGRAFIA</t>
  </si>
  <si>
    <t>AQUISIÇÃO DE INSUMOS PARA IMPRESSORA TIPO PLOTER</t>
  </si>
  <si>
    <t>PLASTIFICADORA</t>
  </si>
  <si>
    <t>AQUISIÇÃO DE INSUMOS PARA PLASTIFICADORA/ENCADERNADORA</t>
  </si>
  <si>
    <t>Melhoria do atendimento</t>
  </si>
  <si>
    <t>CONJUNTO FERRAMENTAS</t>
  </si>
  <si>
    <t>AQUISIÇÃO DE FERRAMENTAS PARA PEQUENOS REPAROS NOS EQUIPAMENTOS</t>
  </si>
  <si>
    <t>EQUIPAMENTO GRÁFICO</t>
  </si>
  <si>
    <t>AQUISIÇÃO DE EQUIPAMENTOS GRÁFICOS</t>
  </si>
  <si>
    <t>BANQUETA</t>
  </si>
  <si>
    <t>AQUISIÇÃO DE CADEIRA/BANQUETA PARA UTILIZAÇÃO NO PARQUE GRÁFICO</t>
  </si>
  <si>
    <t>MÁQUINA ELÉTRICA DE ENCADERNAÇÃO</t>
  </si>
  <si>
    <t>INSTALACAO  MANUTENCAO - PISO GERAL</t>
  </si>
  <si>
    <t>CALÇAMENTO DO ACESSO DA PARTE DE FRENTE DO SETOR AO LONGO DO ESTACIONAMENTO DOS MASTROS DAS BANDEIRAS PARA CIRCULAÇÃO SEGURA DOS SERVIDORES DEVIDO AS AULAS DE DIREÇÃO OPERACIONAL, SEGURANÇA DE DIGNITÁRIOS E OUTRAS AULAS QUE POSSAM INCORRER EM RISCO A SEGURANÇA DOS PEDESTRES.</t>
  </si>
  <si>
    <t xml:space="preserve">Segurança dos pedestres tendo em vista que o pátio central fica interditado para aulas de direção, trazendo um risco real ao pedestre pois o mesmo tem que caminhar sob o gramado irregular. </t>
  </si>
  <si>
    <t>INSTALACAO  MANUTENCAO - BRISES FACHADA</t>
  </si>
  <si>
    <t>COLOCAÇÃO DE BRISES NAS JANELAS SUPERIORES PARA PROTEÇÃO DOS EQUIPAMENTOS DO INTERIOR DO SETOR DIMINUINDO A INCIDÊNCIA DO SOL NOS EQUIPAMENTOS</t>
  </si>
  <si>
    <t>Proteção dos equipamentos do interior do Setor diminuindo a incidência do sol nos equipamentos</t>
  </si>
  <si>
    <t>MANUTENCAO - EQUIPAMENTOS GRAFICOS  IMPRESSORAS   SCANNERS COMPUTADORES</t>
  </si>
  <si>
    <t>CONTRATAÇÃO DE EMPRESA DE MANUTENÇÃO EM EQUIPAMENTO DE IMPRESSÃO COLORIDO</t>
  </si>
  <si>
    <t>CONTRATAÇÃO DE EMPRESA DE MANUTENÇÃO EM EQUIPAMENTO DE IMPRESSÃO EM ESCALA DE CINZAS (PB)</t>
  </si>
  <si>
    <t>Melhoria no atendimento.</t>
  </si>
  <si>
    <t>CONTRATAÇÃO DE EMPRESA DE MANUTENÇÃO EM EQUIPAMENTO ENCADERNADORA LOMBADA QUADRADA BB 3001</t>
  </si>
  <si>
    <t>AQUISIÇÃO DE IMPRESSORA EM VINIL TIPO PLOTER</t>
  </si>
  <si>
    <t>AQUISIÇÃO DE COMPUTADORES PARA EDIÇÃO</t>
  </si>
  <si>
    <t>PRESTACAO DE SERVICO DE REPROGRAFIA - OPERACAO DE EQUIPAMEN-TO</t>
  </si>
  <si>
    <t>Designer gráfico</t>
  </si>
  <si>
    <t>Adequação do Núcleo Gráfico</t>
  </si>
  <si>
    <t>Editor de mídia audiovisual</t>
  </si>
  <si>
    <t>Operador de mídia audiovisual</t>
  </si>
  <si>
    <t>Operador de impressão, acabamento offset</t>
  </si>
  <si>
    <t>IMPRESSORA JATO TINTA</t>
  </si>
  <si>
    <t xml:space="preserve">Equipamento Gráfico tipo Plotter de impressão com jato de tinta, impressão com tinta UV, - impressora de grande formato com alta resolução, com Cabeças de impressão - LED UV com as seguinte dmensoes e especificações
- largura mínima de impressão 1,60 metros,
- pelomenos 1400 DPI.
- Photo print original da máquina e softwares de impressão necessários
– mínimo de 5 reservatórios de tintas CMYKW
- Impressões apropriadas para os campos de publicidade Indoor/Outdoor em rolo ou folhas soltas, Etiquetas, Placas, Impressão têxtil, Impressão em lona, vinil, Impressão em vinil adesivo, Comunicação Visual em geral.
- Sistema automático de limpeza das cabeças de impressão. Operar com Windows 7 ou mais 64 bits. Com enrolador de mídia automático. 220v. </t>
  </si>
  <si>
    <t>Modernização da gráfica</t>
  </si>
  <si>
    <t>SEOP/DIDH/COEN/ANP/DGP/PF</t>
  </si>
  <si>
    <t>(61) 2024-8952</t>
  </si>
  <si>
    <t>seop.anp.dgp@pf.gov.br</t>
  </si>
  <si>
    <t>CARTUCHO DE TINTA PARA PLOTTER</t>
  </si>
  <si>
    <t xml:space="preserve">Tinta Plotter UV para plotter, ciano, amarelo, magenta,branco e preto - Original recomendada pelo fabricante. </t>
  </si>
  <si>
    <t xml:space="preserve">quipamento Gráfico de impressão tipo Plotter de mesa de Impressão Digital UV LED, com cabeças de impressão,  sistema de cores mínimo CMYK+BRANCO+VERNIZ </t>
  </si>
  <si>
    <t>TINTA GRÁFICA</t>
  </si>
  <si>
    <t>Tinta UV para impressora de mesa nas cores ciano, amarelo, magenta,branco, preto e Verniz . Original ou recomendada pelo fabricante</t>
  </si>
  <si>
    <t>Equipamento Gráfico de impressão sublimática - Utilize rolos de Papel ou folhas soltas no mínimo 60 cm de largura, com Refil de Tinta,  Resolução mínima 2400 dpi x 1200 dpi. Com tanque de abastecimento de tinta. 220V</t>
  </si>
  <si>
    <t>Tinta impressora Sublimática  -  ciano, amarelo, magenta, e preto Original ou recomendada pelo fabricante.</t>
  </si>
  <si>
    <t>SERRILHADEIRA AUTOMÁTICA</t>
  </si>
  <si>
    <t>Serrilhadeira com gabinete - Jato - Vinco - Corte e Meio-corte - Serrilha - Micro-serrilha - Alimentação à vácuo ou fricção - Largura Útil da Passagem do Papel - 50/65 cm dimensões mínimas, Velocidade - Até 30.000 folhas/hora (formato A4) mínimo, Gramatura - de 35 a 280 gr/m2 mínimo, 220v Monofásico - 9 serrilhas ou 9 discos, 9 pinças destacadoras,  2 aparadores de papel mínimo, meio-corte em vinil e outros materiais, contador/totalizador.</t>
  </si>
  <si>
    <t>PEÇAS / ACESSÓRIOS EQUIPAMENTOS ESPECIALIZADOS</t>
  </si>
  <si>
    <t>Comprimento/largura do garfo 1150 x 685 mm (PBR), para ambiente interno e palete padrão PBR (1000x1200 mm) - elevação mínima 110 mm, Com Bateria de lítio mínima de 20 amperes, capacidade mínima 1.200 kg - Garfos de 1150 x 685 mm - Ergonômica e produtiva graças à função de condução e elevação totalmente elétrica. 220V.</t>
  </si>
  <si>
    <t>PRENSA ESTAMPAGEM TERMOTRANSFERÊNCIA</t>
  </si>
  <si>
    <t xml:space="preserve">Prensa Térmica para personalização de caneca de cerâmica cilíndrica, imprime em canecas de 250 e 350 ml (para canecas, long drink squeezes entre 7 e 10cm de diâmetro), Aviso sonoro quando a sublimação é terminada, Visor digital com timer e temperatura - Ajuste de temperatura de 1°c em 1°c, Alavanca de alta pressão, bivolt, Potência: 300w
</t>
  </si>
  <si>
    <t>EQUIPAMENTOS DIVERSOS PARA SERVIÇOS PROFISSIONAIS</t>
  </si>
  <si>
    <t>Máquina de gravação hot Stamp baixo relevo .   Prensa Manual Hot Stamping, Base Móvel, base apoio de silicone, Intervalo de tempo: 0-999s, Temperatura máxima: 0-220 °C, Área de impressão: 40x50 cm,  Voltagem: 110 / 220 V  Potencia : 1800 w,  abertura/destravamento automático após o tempo programado.</t>
  </si>
  <si>
    <t>Caneta esferográfica  corpo metálico em aço escovado prata com clip, corpo metálico em aço escovado prata, personalizável a laser e sublimação, acionamento por clique em botão superior, com embalagem tipo veludo preto, cor da tinta azul.</t>
  </si>
  <si>
    <t>Caneta esferográfica plástica branca com detalhes preto. Possui clip plástico preto, possui anel central prata e parte inferior emborrachada preta com relevo, aciona por clique em botaão superior, para personalização, com silk, trasfer, laser ou prensa térmica. Cor da tinta Azul.</t>
  </si>
  <si>
    <t>LONA</t>
  </si>
  <si>
    <t>Lona para impressão tinta UV comunicação visual.</t>
  </si>
  <si>
    <t>PAPEL FOTOGRÁFICO</t>
  </si>
  <si>
    <t xml:space="preserve">Papel fotográfico para impressão plotter 180g medidas - papel Fotográfico para plotter tipo Glossy em Rolo largura 610 mm Gramatura: 180g/m². </t>
  </si>
  <si>
    <t>ADESIVO COLAGEM</t>
  </si>
  <si>
    <t xml:space="preserve">Vinil  adesivo para impressão tinta UV para plotter: Vinil Branco brilho adesivo para impressão tinta UV para plotter, 135g/m²,  largura 1,55 m.
Vinil Transparente adesivo para impressão tinta UV para plotter, 135g/m², largura 1,55 m. 
Vinil branco Fosco adesivo para impressão tinta UV  plotter, 135g/m², largura 1,52 m. Em metros.- Vinil transparente  jateado adesivo para impressão tinta UV, 135g/m², plotter, largura 1,52 m. </t>
  </si>
  <si>
    <t xml:space="preserve">Vinil de recorte  para impressão tinta UV para plotter : Vinil de recorte espessura 0,10 mm para tinta UV  plotter aço escovado/prata largura 1,22 m. 
Vinil de recorte em plotter de recorte espessura 0,10 mm, preto brilho, largura 1 m. Em metros. - Vinil de recorte em plotter de recorte espessura 0,10 mm, preto fosco, largura 1 m. 
</t>
  </si>
  <si>
    <t>PELÍCULA AUTO-ADESIVA</t>
  </si>
  <si>
    <t xml:space="preserve">Máscara de Transferência - Papel Adesiva Adere largura 61cm. </t>
  </si>
  <si>
    <t>GARRAFA</t>
  </si>
  <si>
    <t>Garrafa tipo Squeeze para água de Alumínio virgem para impressão em transfer, sublimação ou laser na cor alumínio escovado, tampa saqueável e acompanha um segundo bico com mosquetão, de rosquear em material plástico/resina/borracha com borracha interna para vedação muito resistente com orifício tipo argola/furo e furação menor para fixação da argola do mosquetão - higiênico - 500ml</t>
  </si>
  <si>
    <t>CHAVEIRO</t>
  </si>
  <si>
    <t>Chaveiros de Alumínio escovado para gravação a laser tipo abridor de garrafas com argola.</t>
  </si>
  <si>
    <t>MAQUINA DE SOLDAR A PONTO</t>
  </si>
  <si>
    <t>MAQUINA DE SOLDAR A PONTO, NOME MAQUINA DE SOLDAR A PONTO</t>
  </si>
  <si>
    <t>Equipamento Gráfico tipo Mesa Digitalizadora. Equipamento Gráfico tipo Mesa Digitalizadora, tipo monitor - diplay interativo - mínimo de 22 polegadas, tela Full HD de 1920 x 1080 - Caneta com mínimo 8000 níveis de pressão  - Compatibilidade: Windows 8, 7(32/64Bits), Vista SP1, xp SP2; Mac osx v10.6.8 ou posterior (processador intel) - Porta de dados: USB 2.0.</t>
  </si>
  <si>
    <t>PAQUÍMETRO DIGITAL</t>
  </si>
  <si>
    <t>Paquímetro de 15 cm digital em aço inox</t>
  </si>
  <si>
    <t>Paquímetro de 30 cm digital em aço inox</t>
  </si>
  <si>
    <t>SAT/DIDH/COEN/ANP/DGP/PF</t>
  </si>
  <si>
    <t>ÓCULOS DE PROTEÇÃO INDIVIDUAL</t>
  </si>
  <si>
    <t>ÓCULOS DE PROTEÇÃO BALÍSTICA</t>
  </si>
  <si>
    <t>Equipamento individual básico indispensável à segurança durante o treinamento policial promovido pela ANP</t>
  </si>
  <si>
    <t>Coldre tático ostentivo em polímero de alta resistência compatível para pistola glock G17 calibre 9mm sem travas</t>
  </si>
  <si>
    <t>O coldre tático ostensivo é equipamento básico individual para treino, necessário para guarda e transporte da arma curta (pistola glock 9mm), bem como essencial para garantir a segurança durante a instrução de tiro</t>
  </si>
  <si>
    <t>ESTOJO PORTA CARREGADOR</t>
  </si>
  <si>
    <t>Porta carregador duplo em polímero de alta resistência, com passador de cinto ajustável, compatível para carregador de pistola glock G17 calibre 9mm</t>
  </si>
  <si>
    <t>O porta carregador duplo ostensivo é equipamento básico individual para treino, necessário para guarda e transporte do carregador da arma curta (pistola glock 9mm), bem como essencial para garantir a segurança durante a instrução de tiro</t>
  </si>
  <si>
    <t>CRONÔMETRO</t>
  </si>
  <si>
    <t>Cronômetro digital para controle preciso do tempo, com cordão para transporte, função de relógio e cronômetro, à prova d'água</t>
  </si>
  <si>
    <t>Equipamento utilizado pelos professores durante as instruções</t>
  </si>
  <si>
    <t>APITO</t>
  </si>
  <si>
    <t>Apito plástico para uso individual para ser ouvido a quilômtetros de distância, em condições climáticas secas e/ou molhadas, com alcance de 90 decibéis</t>
  </si>
  <si>
    <t>CRONOGRAFO DE PRECISAO</t>
  </si>
  <si>
    <t>Equipamento utilizado para medir a velocidade dos projéteis nas diferentes armas de fogo</t>
  </si>
  <si>
    <t>Equipamento utilizado pelos professores durante estudos técnicos</t>
  </si>
  <si>
    <t>TIMER DE TIRO PRÁTICO Equipamento utilizado para marcar temo, quantidade e velocidade dos disparos durante os treinamentos. Timer de tiro alimentado por bateria, com campainha que seja transmitida mesmo com a utilização de proteção auricular, marcação de disparos e exibição de tempo em tela</t>
  </si>
  <si>
    <t>REGULADOR PRESSÃO</t>
  </si>
  <si>
    <t>REGULADOR DE ALÇA DE MIRA Ferramenta para regular alça de mira da Glock (Glock rear sight tool)</t>
  </si>
  <si>
    <t>TELEMETRO</t>
  </si>
  <si>
    <t>TELEMETRO Dispositivo de precisão destinado à medição de distâncias.</t>
  </si>
  <si>
    <t>Equipamento necessário para identificar a distância exata da posição de tiro dos alunos em relação ao alvo</t>
  </si>
  <si>
    <t>LANTERNA PARA ARMA LONGA COM SUPORTE E ACIONADOR REMOTO (MP5 E G36)</t>
  </si>
  <si>
    <t>Equipamento necessário para ministrar aulas de tiro em baixa luminosidade com armas longas</t>
  </si>
  <si>
    <t>SPP/CESP/ANP/DGP/PF</t>
  </si>
  <si>
    <t>(61) 2024-8880</t>
  </si>
  <si>
    <t>spp.anp.dgp@pf.gov.br</t>
  </si>
  <si>
    <t>LANTERNA PARA ARMA CURTA (GLOCK)</t>
  </si>
  <si>
    <t>Equipamento necessário para ministrar aulas de tiro em baixa luminosidade com arma curta</t>
  </si>
  <si>
    <t>LANTERNA 100.000 LUMENS Equipamento para iluminar ambientes com mínimo de 100.000 Lumens para distâncias de até 1.350 m</t>
  </si>
  <si>
    <t>Equipamento necessário para ministrar aulas de tiro em ambientes com baixa luminosidade</t>
  </si>
  <si>
    <t>ESTATIVA PARA ARMA LONGA Equipamento para regulagem e aferição da precisão dos equipamentos de mira para armas longas</t>
  </si>
  <si>
    <t>COLIMADOR Equipamento destinado à aferir a mira de armas (bore sight)</t>
  </si>
  <si>
    <t xml:space="preserve">KIT COLDRE E PORTA CARREGADOR PARA PISTOLA GLOCK 9MM coldre (ostensivo e velado) e porta carregador duplo para pistola Glock 9mm na cor vermelha </t>
  </si>
  <si>
    <t>Kit com codre e carregador duplo para pistola Glock na cor vermelha para aulas no SAT/ANP</t>
  </si>
  <si>
    <t>PISTOLA</t>
  </si>
  <si>
    <t>PISTOLA MANEJO pistola Glock modelo 17 R. Pistola de treinamento (inerte) padronizada pela PF para utilização nas aulas de tiro.</t>
  </si>
  <si>
    <t>Pistola para serem distribuídas aos Estados para instruções de tiro. Média de 10 pistolas por UF</t>
  </si>
  <si>
    <t>PISTOLA CUTWAY Pistola de instrução padronizada pela PF para utilização nas aulas de tiro. Possui corte longitudinal que permite vizualizar o interior da arma e seu funcionamento</t>
  </si>
  <si>
    <t>Pistola que permite a visualização do interior e funcionamento da arma. Útil para o melhor entendimento prático dos alunos</t>
  </si>
  <si>
    <t>REFORMA PRÉDIO SAT e Estande ALFA (UTENSÍLIOS ESCRITÓRIO, CÂMERAS) Projeto e reforma das instalações da sede administrativa do SAT e do Estande ALFA. Bem como o projeto executivo dos demais 7 estandes</t>
  </si>
  <si>
    <t>Necessidade de adequação das instalações de aula que foram construídas em 1980 aproximadamente, e hoje não apresentam segurança para as instruções, e sofre questionamento ambiental com frequência</t>
  </si>
  <si>
    <t>Construção 7 Estandes Projeto e reforma dos 7  Estandes do SAT, exceto o  ALFA</t>
  </si>
  <si>
    <t>COLDRE REVÓLVER Coldre de  material resistente e durável para utilização em revolver. Destro e canhoto</t>
  </si>
  <si>
    <t>Coldre garante a segurança das instruções de revólver. A quantidade estimada para 120 alunos simultâneos e 24 professores</t>
  </si>
  <si>
    <t>BANDOLEIRA</t>
  </si>
  <si>
    <t>BANDOLEIRAS PARA BENELLI CAL 12, FUZIL, SUBMETRALHADORA Bandoleira para uso em arma longa. Coldre de  material resistente e durável</t>
  </si>
  <si>
    <t>Bandoleira garante a segurança das instruções de arma. A quantidade estimada para 120 alunos simultâneos e 24 professores</t>
  </si>
  <si>
    <t>PROJÉTIL MUNIÇÃO ARMA FOGO</t>
  </si>
  <si>
    <t>MUNIÇÃO DE MANEJO Munição inerte calibres 9 mm, 5,56 mm, 300 BLK e 12. Munição inerte utilizada para segurança das instruções</t>
  </si>
  <si>
    <t>Munição inerte para instrução. Garante a segurança da instrução de tiro</t>
  </si>
  <si>
    <t>ALVO DE TIRO</t>
  </si>
  <si>
    <t>ALVOS METÁLICOS DO TIPO PLATE Alvo do tipo plate metalico 200mm e 300mm. Material utilizado durante aulas e treinamentos de tiro</t>
  </si>
  <si>
    <t xml:space="preserve">Equipamento adequado para instruções de tiro rápido e preciso </t>
  </si>
  <si>
    <t>Alvo Metálico tipo humanoide grande Alvo utilizado em instrução e treinamento de armamento e tiro. Alvo metálico do tipo humanoide grande (silhueta)</t>
  </si>
  <si>
    <t>Equipamento adequado para instruções de tiro rápido e preciso utilizando as armas de dotação da PF</t>
  </si>
  <si>
    <t>Alvos do tipo popper e mini popper Alvos do tipo popper e mini popper (pivotante). Alvo resistente aos disparos nos calibres 9mm, 5.56</t>
  </si>
  <si>
    <t xml:space="preserve">Equipamento adequado para instruções de tiro policial com resistência adequada para os diversos calibres de dotação da PF </t>
  </si>
  <si>
    <t>LAVADORA ALTA PRESSÃO</t>
  </si>
  <si>
    <t>Lavadora de alta pressão do tipo lava jato. Lavadora de alta pressão utilizada na limpeza dos estandes e espaços do SAT</t>
  </si>
  <si>
    <t>Equipamento adequado para limpeza dos estandes e espaço do SAT</t>
  </si>
  <si>
    <t>SEBIM/SPP/CESP/ANP/DGP/PF</t>
  </si>
  <si>
    <t>(61) 2024-8961</t>
  </si>
  <si>
    <t>sebim.anp.dgp@pf.gov.br</t>
  </si>
  <si>
    <t>EPI para proteção dos olhos durante as aulas de tiro. Óculos confeccionado em policarbonato óptico, com armação em nylon e hastes com comprimento regulável</t>
  </si>
  <si>
    <t>Coldre para uso dissimulado, fabricado especificamente para pistolas Glock 9mm modelo G-17</t>
  </si>
  <si>
    <t>O coldre velado é equipamento básico individual para treino, necessário para guarda e transporte da arma curta (pistola glock 9mm), bem como essencial para garantir a segurança durante a instrução de tiro</t>
  </si>
  <si>
    <t>Lanterna tática (policial) de inspeção, orientação, com porta lanterna</t>
  </si>
  <si>
    <t>LUNETA</t>
  </si>
  <si>
    <t>Luneta magnificadora 3x</t>
  </si>
  <si>
    <t>ABAFADOR RUÍDO AURICULAR</t>
  </si>
  <si>
    <t>Abafadores com microfones embutidos para amplificar e controlar o alcance de sons ambientais</t>
  </si>
  <si>
    <t>Equipamento utilizado pelos professores durante as intruções</t>
  </si>
  <si>
    <t>Base em Formato H em que cada perna do H é confeccionada em ferro galvanizado</t>
  </si>
  <si>
    <t>As bases "H" permitem a utilização de hastes de madeira para sustentar os alvos e sendo assim não há riscos de ricochetes de projéteis no atirador</t>
  </si>
  <si>
    <t>MÓVEL MULTIUSO</t>
  </si>
  <si>
    <t>Suporte metálico, confeccionado em vergalhão de ferro com base</t>
  </si>
  <si>
    <t>Protetor do tipo concha com haste ajustável sobre a cabeça</t>
  </si>
  <si>
    <t>PROTETOR AURICULAR, TIPO CONCHA PLUG DE TRÊS FLANGES, MATERIAL SILICONE, CARACTERÍSTICAS ADICIONAIS ANTI-ALÉRGICO/ATÓXICO</t>
  </si>
  <si>
    <t>UNIFORME MASCULINO</t>
  </si>
  <si>
    <t xml:space="preserve">UNIFORME MASCULINO, NOME UNIFORME MASCULINO
BLUSA E CALÇA PARA REALIZAÇÃO DO CURSO DE ARMMENTO E TIRO PARA SERVIDORES DO PECPF II. </t>
  </si>
  <si>
    <t>Trata-se de aquisição de uniforme para identificação dos servidores que participarão da 2a edição do curso de tiro para servidores do PECPF.
Aquisição dos uniformes é questão de padronização, disciplina, organização e segurança e são de suma importância para o correto transcorrer do curso em tela.</t>
  </si>
  <si>
    <t>CINTO VESTUÁRIO</t>
  </si>
  <si>
    <t>CINTO VESTUÁRIO, NOME CINTO DE VESTUARIO MASCULINO / FEMININO</t>
  </si>
  <si>
    <t>Necessidade de atender a demanda do 2º curso de armamento e tiro para servidores do PECPF.
Sua definição de relização se deu após o prazo de inserção no PGC 2022</t>
  </si>
  <si>
    <t>COTURNO</t>
  </si>
  <si>
    <t>COTURNO, NOME COTURNO</t>
  </si>
  <si>
    <t>(61) 2024-8889</t>
  </si>
  <si>
    <t>nugraf.anp.dgp@pf.gov.br</t>
  </si>
  <si>
    <t>COBERTURA BARRACA</t>
  </si>
  <si>
    <t>COBERTURA BARRACA TIPO TENDA 5m X 5m</t>
  </si>
  <si>
    <t>CABO ELÉTRICO FLEXÍVEL</t>
  </si>
  <si>
    <t>Condutor flexível de cobre 10mm, cor PRETA, isolado em HEPR, com cobertura em PVC; 70°C 0,6/750V NBR 247-3</t>
  </si>
  <si>
    <t>Materiais para execução de 2 novos estandes SAT</t>
  </si>
  <si>
    <t>Condutor flexível de cobre 10mm, cor AZUL, isolado em HEPR, com cobertura em PVC; 70°C 0,6/750V NBR 247-3</t>
  </si>
  <si>
    <t>Condutor flexível de cobre 6mm 750v classe 5 Cor PRETA</t>
  </si>
  <si>
    <t>Condutor flexível de cobre 6mm 750v classe 5 Cor AZUL</t>
  </si>
  <si>
    <t>DISJUNTOR BAIXA TENSÃO</t>
  </si>
  <si>
    <t>Disjuntor Monopolar 20A c/mini DIN curva C 5kA IP20 240/415V</t>
  </si>
  <si>
    <t xml:space="preserve">NUGRAF/SPP/CESP/ANP/DGP/PF </t>
  </si>
  <si>
    <t>Disjuntor Monopolar 32A c/mini DIN curva C 5kA IP20 240/415V</t>
  </si>
  <si>
    <t>REFLETOR</t>
  </si>
  <si>
    <t>Refletor Tipo Micro LED SMD, 200 watts, Cor: Branco Frio (6000k-6500k), Fluxo Luminoso: 21.000 Lúmens, Ângulo de Abertura: 120 graus, Bivolt Automático (110v - 220v), Material: Alumínio, Vida útil: 50.000 horas, IP65.</t>
  </si>
  <si>
    <t>ELETRODUTO</t>
  </si>
  <si>
    <t>Eletroduto corrugado 1.1/4" cor PRETA com guia</t>
  </si>
  <si>
    <t>CANTONEIRA METAL FERROSO</t>
  </si>
  <si>
    <t>Cantoneira 1.1/2" x 3/16"</t>
  </si>
  <si>
    <t>TUBO AÇO</t>
  </si>
  <si>
    <t>Barra tubular de Ferro Industrial de 6m, 4" #12</t>
  </si>
  <si>
    <t>BRITA</t>
  </si>
  <si>
    <t>BRITA, MATERIAL ROCHA TRITURADA, TAMANHO BRITA 1</t>
  </si>
  <si>
    <t>MOURÃO MADEIRA</t>
  </si>
  <si>
    <t>Mourão Roliço de Madeira Tratada, D=16 a 20cm, h=3,0m</t>
  </si>
  <si>
    <t>PLACA COMPENSADO</t>
  </si>
  <si>
    <t>CHAPA/PAINEL DE MADEIRA COMPENSADA PLASTIFICADA (MADEIRITE PLASTIFICADO) PARA FORMA DE CONCRETO, DE 2200 x 1100 MM, E = *17* MM</t>
  </si>
  <si>
    <t>SEF/DIDH/COEN/ANP/DGP/PF</t>
  </si>
  <si>
    <t>(61) 2024-8875</t>
  </si>
  <si>
    <t>sef.anp.dgp@pf.gov.br</t>
  </si>
  <si>
    <t>CANALETA CONCRETO</t>
  </si>
  <si>
    <t>CALHA/CANALETA DE CONCRETO SIMPLES, TIPO MEIA CANA, DIAMETRO DE 60 CM, PARA AGUA PLUVIAL</t>
  </si>
  <si>
    <t>BLOCO DE CONCRETO</t>
  </si>
  <si>
    <t>BLOCO DE CONCRETO ESTRUTURAL 14 X 19 X 29 CM, FBK 6 MPA (NBR 6136)</t>
  </si>
  <si>
    <t>BARRA AÇO</t>
  </si>
  <si>
    <t>AçO CA-50, 8,0 MM, VERGALHãO</t>
  </si>
  <si>
    <t>CAIBRO</t>
  </si>
  <si>
    <t>CAIBRO APARELHADO *7,5 X 7,5* CM, EM MACARANDUBA, ANGELIM OU EQUIVALENTE DA REGIAO</t>
  </si>
  <si>
    <t>CABO DE COBRE, FLEXIVEL, CLASSE 4 OU 5, ISOLACAO EM PVC/A, ANTICHAMA BWF-B, 1 CONDUTOR, 450/750 V, SECAO NOMINAL 35 MM2 - VERDE</t>
  </si>
  <si>
    <t>Construção estande de tiro</t>
  </si>
  <si>
    <t>CABO DE COBRE, FLEXIVEL, CLASSE 4 OU 5, ISOLACAO EM PVC/A, ANTICHAMA BWF-B, 1 CONDUTOR, 450/750 V, SECAO NOMINAL 35 MM2 - AZUL</t>
  </si>
  <si>
    <t>Construção estande de tiro.</t>
  </si>
  <si>
    <t>PERFIL METAL FERROSO</t>
  </si>
  <si>
    <t>PERFIL UET 75X40X2,28 MM (20,94 kg/br 6m)</t>
  </si>
  <si>
    <t>PERFIL U 100X50X3MM</t>
  </si>
  <si>
    <t>TUBO METALON</t>
  </si>
  <si>
    <t xml:space="preserve">METALON 40X30 #16 (1,59 kg/m)
</t>
  </si>
  <si>
    <t>TELHA AMIANTO</t>
  </si>
  <si>
    <t>TELHA FIBROCIMENTO E=8MM 4,10X1,06</t>
  </si>
  <si>
    <t>ZARCÃO</t>
  </si>
  <si>
    <t>ZARCÃO 1.000ml</t>
  </si>
  <si>
    <t>TINTA ESMALTE</t>
  </si>
  <si>
    <t>TINTA ESMALTE SINTÉTICO FOSCO</t>
  </si>
  <si>
    <t xml:space="preserve">Alvo de fogo central preciso, impresso em papel offset 180g com as seguintes características:
- Medida interna do alvo: 50cm de diâmetro;
- medida final do papel: 66cm(alt.) x 52cm(larg.), sendo 10 circunferências concêntricas com a mais externa medindo 50 cm de diâmetro, a seguintes de forma decrescente e sucessivamente 45cm, 40cm, 35cm, 30cm, 25cm, 20cm, 15cm, 10cm e 5cm; com uma circunferência central medindo 2cm de diâmetro.
Cada circunferência deverá conter a inscrição do número referente à respectiva pontuação.
Das cores: As circunferências de fora para dentro, da 1ª à 6ª serão na cor preta – da 7ª à 10ª na cor branca e a referência central na cor preta.
A separação entre cada nível de pontuação do tipo fogo central se dará com linhas pontilhadas na cor branca da 1ª à 6ª circunferência e na cor cinza escuro da 7ª à 10 circunferência.
As resmas de Alvos deverão ser embaladas em número de 200 fls, contendo uma etiqueta nas 06 faces informando: tipo de alvo; quantidade de fls; mês e ano de produção.
</t>
  </si>
  <si>
    <t>Curso de Formação Profissional</t>
  </si>
  <si>
    <t>SCS/ANP/PF</t>
  </si>
  <si>
    <t>TREINAMENTO NA AREA DE ADMINISTRACAO PUBLICA</t>
  </si>
  <si>
    <t>O Plano Estratégico 2010/2022 da Polícia Federal apresenta os objetivos institucionais e, dentre os objetivos estabelecidos, a Academia Nacional de Polícia está imediatamente vinculada ao: 1) Fortalecimento da Cultura de gestão estratégica (item 9.1 do PE- Plano Estratégico), ações gestão do conhecimento (9.1.6/PE) e fomento à pesquisa, desenvolvimento e inovação (9.1.7/PE); 2) Valorização dos Servidores (9.2/PE), ação gestão por competência (9.2.1/PE).
Foram identificadas como essenciais à função gerencial as ações de treinamento para o desenvolvimento de habilidades dos porta-vozes da instituição na área de comunicação integrada.
Nesse contexto, está sendo elaborado pela ANP um Curso de Media Training, que se trata de um curso presencial e intensivo, com duração de 8 horas e voltado aos Gestores da Polícia Federal.</t>
  </si>
  <si>
    <t>O Plano Estratégico 2010/2022 da Polícia Federal apresenta os objetivos institucionais e, dentre os objetivos estabelecidos, a Academia Nacional de Polícia está imediatamente vinculada ao: 1) Fortalecimento da Cultura de gestão estratégica (item 9.1 do PE- Plano Estratégico), ações gestão do conhecimento (9.1.6/PE) e fomento à pesquisa, desenvolvimento e inovação (9.1.7/PE); 2) Valorização dos Servidores (9.2/PE), ação gestão por competência (9.2.1/PE).
Foram identificadas como essenciais à função gerencial as ações de treinamento para o desenvolvimento de habilidades dos porta-vozes da instituição na área de comunicação integrada.
Nesse contexto, está sendo elaborado pela ANP um Curso de Media Training, que se trata de um curso presencial e intensivo, com duração de 8 horas e voltado aos Gestores da Polícia Federal.
O curso proporcionará o desenvolvimento de competências e habilidades de liderança focadas em equipes com utilização de ferramentas específicas. Os servidores a serem capacitados atuarão como coordenadores, e treinadores das oficinas, e serão então multiplicadores do conhecimento para dentro da PF.
O relacionamento com os diferentes meios de comunicação, sobretudo os veículos de rádio e televisão, há tempos faz parte do cotidiano da Polícia Federal. O interesse que desperta o trabalho policial, principalmente a divulgação de informações sobre as operações policiais, tem exigido a frequente e intensa interação entre as autoridades policiais e dirigentes da instituição com a imprensa.
Nesse sentido, mais do que nunca se revela necessária a preparação das lideranças da PF, principais articuladores do contato com a imprensa, na definição de estratégias e de intermediação de contato com os veículos de comunicação com o objetivo de fortalecer a imagem da instituição e construir credibilidade.
É por meio do fomento à capacitação que a Polícia Federal irá alcançar seus objetivos de melhorar a qualidade e eficiência dos serviços policiais, desenvolver a competências individuais em função dos objetivos institucionais e de valorizar o servidor, consoante previsto nas normas internas de capacitação e nos documentos de planejamento estratégico do órgão.
Ressalta-se que a capacitação de lideranças na instituição obedece também à diretriz prevista no Decreto n. 5707/2006, que estabelece a Política Nacional de Desenvolvimento de Pessoal. De acordo com o art. 3o do referido Decreto.</t>
  </si>
  <si>
    <t>REVISTA</t>
  </si>
  <si>
    <t>Livros e Revistas técnicas</t>
  </si>
  <si>
    <t>Renovação do acervo para melhor atendimento às demandas bibliográfica da  Escola Superior de Polícia</t>
  </si>
  <si>
    <t>Ar condicionado MULT-SPLIT de 48.000 BTU/h</t>
  </si>
  <si>
    <t>Destina-se à melhoria de trabalho dos servidores  e do público usuário do Museu e Biblioteca</t>
  </si>
  <si>
    <t>Sistema de Gerenciamento de Biblioteca Pergamum</t>
  </si>
  <si>
    <t>Garantir o bom funcionamento do Sistema de Gerenciamento de Biblioteca Pergamum, tanto para uso dos servidores, em sua alimentação, quanto para o usuário que pesquisa.</t>
  </si>
  <si>
    <t>ARMÁRIO VITRINE</t>
  </si>
  <si>
    <t>Vitrines exprositoras para museus</t>
  </si>
  <si>
    <t>Garantir a segurança dos objetos expostos no museu e melhorar o atendimento.</t>
  </si>
  <si>
    <t>CHAPA DE VIDRO</t>
  </si>
  <si>
    <t>Vidro Blindado para vitrine de armas</t>
  </si>
  <si>
    <t>Garantir a segurança das armas expostas no museu, melhoria no atendimento.</t>
  </si>
  <si>
    <t>Lona de cobertura da área externa do museu com maior alcance e impermeável</t>
  </si>
  <si>
    <t>Melhorar a área de exposição de viaturas.</t>
  </si>
  <si>
    <t>MANEQUIM</t>
  </si>
  <si>
    <t>Manequim expositor para os uniformes da Polícia Federal</t>
  </si>
  <si>
    <t>Permitir a exposição de uniformes usados no Curso de Formação Profissional e demais uniformes da Polícia Federal.</t>
  </si>
  <si>
    <t>Instalação de brises  na parte superior dos vidros  da biblioteca e Museu</t>
  </si>
  <si>
    <t>Redução da incidência de raios solares no mobiliário e acervo da biblioteca e do Museu.</t>
  </si>
  <si>
    <t>ESQUADRIA</t>
  </si>
  <si>
    <t>Troca das janelas laterais do museu</t>
  </si>
  <si>
    <t>Sanar a entrada de água das chuvas e evitar o estrago das vitrines e manequins</t>
  </si>
  <si>
    <t>VIDRO TEMPERADO</t>
  </si>
  <si>
    <t>Quando da troca das esquadrias do Museu, será necessário a troca dos vidros, pois alguns já se encontram rachados.</t>
  </si>
  <si>
    <t>Substituir os  vidros atuais quando da troca das esquadrias.</t>
  </si>
  <si>
    <t>EXAUSTOR</t>
  </si>
  <si>
    <t>Substituição do exaustor da Reserva Técnica</t>
  </si>
  <si>
    <t>Substituir o exaustor, que está na reserva técnica. O  atual parou de funcionar completamente.</t>
  </si>
  <si>
    <t>ASSINATURA - PUBLICACAO INFORMATIZADA</t>
  </si>
  <si>
    <t>Aquisição de uma biblioteca digital atualizada, que será de grande importância para os cursos da Escola Superior</t>
  </si>
  <si>
    <t>Aquisição de uma biblioteca digital atualizada, que será de grande importância para os cursos de Especialização e Mestrado da Escola Superior</t>
  </si>
  <si>
    <t>Biblioteca de Normas Técnicas. Aquisição de uma quantidade anual de normas técnicas, permanecendo com as normas adquiridas em anos anteriores, de modo a atender tanto as necessidades da Escola Superior quanto das demais unidades da Polícia Federal.</t>
  </si>
  <si>
    <t>Aquisição de uma quantidade anual de normas técnicas, permanecendo com as normas adquiridas em anos anteriores, de modo a atender tanto as necessidades da Escola Superior quanto das demais unidades da Polícia Federal.</t>
  </si>
  <si>
    <t>INVENTARIO  CATALOGACAO - ACERVO MUSEOLOGICO</t>
  </si>
  <si>
    <t>Contratação de empresa especializada na execução dos serviços de inventário, registro e numeração de objetos, catalogação com pesquisa museológica e inserção das informações no Sistema de Gerenciamento de Museus, Tainacan, de aproximadamente 2.000 (dois mil) itens de acervo pertencente ao Museu Criminal da Polícia Federal, em Brasília/DF</t>
  </si>
  <si>
    <t>Contratação do serviço de museologia para catalogação do acervo</t>
  </si>
  <si>
    <t>Licença do pacote de softwares Adobe Creative Cloud VIP for Teams.</t>
  </si>
  <si>
    <t>Os softwares do pacote Adobe Captivate CC for Teams são utilizados pela equipe do SECAED na produção de conteúdo multimídia para as plataformas e recursos educacionais de EaD da Polícia Federal.</t>
  </si>
  <si>
    <t>Licença do software Adobe Captivate CC for Teams.</t>
  </si>
  <si>
    <t>O software Adobe Captivate CC for Teams é utilizado pela equipe do SECAED na produção de recursos educacionais para educação a distância.</t>
  </si>
  <si>
    <t>Branded Moodle App</t>
  </si>
  <si>
    <t>O software Branded Moodle App será utilizado por todos os alunos da Polícia Federal que utilizam as plataformas de ensino da PF, seja na ANP.NET ou ANP.</t>
  </si>
  <si>
    <t>Construção de banheiros masculino e feminino.</t>
  </si>
  <si>
    <t>Construção de banheiros masculino e feminino para os servidores do SEEC evitando que os servidores tenham que dividir os banheiros com as centenas de alunos dos Cursos de Formação Profissional.</t>
  </si>
  <si>
    <t>CARRO ELÉTRICO</t>
  </si>
  <si>
    <t>CARRO ELÉTRICO COM 6 LUGARES</t>
  </si>
  <si>
    <t>Transporte de autoridades nas dependências da Academia Nacional de Polícia</t>
  </si>
  <si>
    <t>IMPRESSORA LASER</t>
  </si>
  <si>
    <t>Impressora a laser colorida.</t>
  </si>
  <si>
    <t>Impressoras a laser colorida para as salas de apoio do SEEC.</t>
  </si>
  <si>
    <t>Scanner de mesa</t>
  </si>
  <si>
    <t>Scanner individual para atender a alta demanda de documentos oriundos do Curso de Formação Profissional.</t>
  </si>
  <si>
    <t>Relógio de parede digital.</t>
  </si>
  <si>
    <t>Equipar as salas de aula.</t>
  </si>
  <si>
    <t>(61) 2024-8914</t>
  </si>
  <si>
    <t>sat.anp.dgp@pf.gov.br</t>
  </si>
  <si>
    <t>Fragmentadora de papel  - 150 Folhas (automática), 220V</t>
  </si>
  <si>
    <t>Trituração de papéis e documentos com informações privilegiadas/reservadas.</t>
  </si>
  <si>
    <t>APRESENTADOR MULTIMÍDIA</t>
  </si>
  <si>
    <t>Passador de slides específico para televisor.</t>
  </si>
  <si>
    <t>Usado em apresentações, salas de aulas e palestras e eventos educacionais diversos.</t>
  </si>
  <si>
    <t>Ar condicionado Split com 60.000 BTU/H</t>
  </si>
  <si>
    <t>A serem usados nas salas de aula, tendo em vista que os equipamentos instalados atualmente já possuem mais de 10 anos de uso tornando inviável consertos e manutenções.</t>
  </si>
  <si>
    <t>PASTA EVENTOS</t>
  </si>
  <si>
    <t>Considerando que o SEEC/DIDH é responsável pelo fornecimento de materiais de curso e a quantidade de ações previstas para os próximos dois anos. Deverão ser adquiridos 3 modelos de pastas (cursos simples,intermediários e premium).</t>
  </si>
  <si>
    <t>Filmadoras profissionais Full HD.</t>
  </si>
  <si>
    <t>Filmagem de ações educacionais, eventos, encontros e congressos pelo Setor de Áudio Visual da ANP.</t>
  </si>
  <si>
    <t>Televisores 75", Smart TV, 4K</t>
  </si>
  <si>
    <t xml:space="preserve">Aquisição de televisores para as salas de aula e laboratórios vinculados ao Serviço de Execução de Cursos.
</t>
  </si>
  <si>
    <t>TRIPÉ</t>
  </si>
  <si>
    <t>Tripés para filmadoras de vídeo.</t>
  </si>
  <si>
    <t>Tripés para as filmadoras de vídeo para atender a demanda do Setor Áudio Visual da ANP.</t>
  </si>
  <si>
    <t>CÂMERA FOTOGRÁFICA DIGITAL</t>
  </si>
  <si>
    <t>Câmera fotográfica digital, DSLR, sensor CMOS de 26,2 MP, taxa rápida de disparo de até 6,5 fps, sensibilidade nativa ISO 100-40000.</t>
  </si>
  <si>
    <t>Câmeras fotográficas para registro de eventos realizados na Academia Nacional de Polícia - Setor de Áudio Visual.</t>
  </si>
  <si>
    <t>LENTE OBJETIVA DE MÁQUINA FOTOGRÁFICA</t>
  </si>
  <si>
    <t>Lentes objetivas 77mm, zoom  24-105mm, macro 0,4m/1.3 ft, com botões de foto automático e manual e estabilizador de imagem.</t>
  </si>
  <si>
    <t>Lentes objetivas vinculada à aquisição das câmeras fotográficas, para atender demanda do Audio Visual da ANP.</t>
  </si>
  <si>
    <t>Reforma dos pisos dos corredores dos blocos J, K, L e M.</t>
  </si>
  <si>
    <t>Serviço de troca de piso para tipo granitina, dos blocos J, K, L e M.</t>
  </si>
  <si>
    <t>Reforma de banheiros dos blocos J e L.</t>
  </si>
  <si>
    <t>Manutenção das instalações, piso, armários, torneiras, pias.</t>
  </si>
  <si>
    <t>Reforma dos laboratórios de perícia (piso, parede, armários, bancadas)</t>
  </si>
  <si>
    <t>Reforma do piso, armários embutidos, bancadas dos laboratórios de perícia.</t>
  </si>
  <si>
    <t>POLTRONA AUDITÓRIO DOBRÁVEL COM PRANCHETA</t>
  </si>
  <si>
    <t>Poltronas para miniauditório.</t>
  </si>
  <si>
    <t>CONJUNTO ESCOLAR</t>
  </si>
  <si>
    <t>Cadeiras e mesas para sala de projeções.</t>
  </si>
  <si>
    <t>REFRIGERADOR DUPLEX</t>
  </si>
  <si>
    <t>Geladeira para sala de apoio do SEEC (Equipe de Gestão).</t>
  </si>
  <si>
    <t>Mesa de 3 metros para copa do SEEC.</t>
  </si>
  <si>
    <t>VEÍCULO VAN</t>
  </si>
  <si>
    <t>Veículo tipo Van</t>
  </si>
  <si>
    <t>Veículo tipo Van para condução de passageiros.</t>
  </si>
  <si>
    <t>ARMÁRIO AÇO</t>
  </si>
  <si>
    <t xml:space="preserve">Armários para banheiros e copa do SEEC.
</t>
  </si>
  <si>
    <t>RÁDIO TRANSCEPTOR</t>
  </si>
  <si>
    <t>Rádios comunicadores tipo walkie takie, alcance mínimo 32km.</t>
  </si>
  <si>
    <t>Rádios tipo walkie takie para comunicação da equipe de gestão e equipe de apoio ao SEEC.</t>
  </si>
  <si>
    <t xml:space="preserve">Bebedouro industrial 200 litros.
</t>
  </si>
  <si>
    <t xml:space="preserve">Bebedouros para os corredores das salas de aula, teatro de arena e demais dependências da ANP.
</t>
  </si>
  <si>
    <t xml:space="preserve">Fogão 5 bocas elétrico.
</t>
  </si>
  <si>
    <t xml:space="preserve">Para copa do SEEC.
</t>
  </si>
  <si>
    <t xml:space="preserve">Microondas, 40 litros
</t>
  </si>
  <si>
    <t>FAQUEIRO</t>
  </si>
  <si>
    <t xml:space="preserve">Talheres (jogo de faqueiros)
</t>
  </si>
  <si>
    <t xml:space="preserve">Licença Software Adobe Creative Cloud
</t>
  </si>
  <si>
    <t xml:space="preserve">Licença Software Adobe Creative Cloud para material a ser inserido na Plataforma ANP.
</t>
  </si>
  <si>
    <t xml:space="preserve">Curso de Pilotagem de Drone
</t>
  </si>
  <si>
    <t xml:space="preserve">Capacitação de servidores do setor de áudio visual para filmagens das ações educacionais por meio de drones.
</t>
  </si>
  <si>
    <t xml:space="preserve">Curso de Fotografia Profissional
</t>
  </si>
  <si>
    <t xml:space="preserve">Capacitação de servidores do setor de áudio visual para ações educacionais da ANP.
</t>
  </si>
  <si>
    <t>SETRAN/DAD/ANP/DGP/PF</t>
  </si>
  <si>
    <t>setran.anp.dgp@pf.gov.br</t>
  </si>
  <si>
    <t>PELÍCULA ADESIVA</t>
  </si>
  <si>
    <t xml:space="preserve">Película anti-reflexo para os televisores das salas de aula (75')
</t>
  </si>
  <si>
    <t xml:space="preserve">Cafeteiras e garrafas térmicas
</t>
  </si>
  <si>
    <t xml:space="preserve">Headset (fone com microfone, bluetooth)
</t>
  </si>
  <si>
    <t xml:space="preserve">Headset (fone com microfone, bluetooth) para utilização pelos palestrantes/professores durante as aulas.
</t>
  </si>
  <si>
    <t>CÂMERA VIDEOCONFERÊNCIA</t>
  </si>
  <si>
    <t xml:space="preserve">Webcam para computadores desktop.
</t>
  </si>
  <si>
    <t xml:space="preserve">Webcam para computadores desktop.
</t>
  </si>
  <si>
    <t>(61) 2024-8801</t>
  </si>
  <si>
    <t>cgc.anp.dgp@pf.gov.br</t>
  </si>
  <si>
    <t xml:space="preserve">Licença software Prezi
</t>
  </si>
  <si>
    <t xml:space="preserve">Licença de software para construção de apresentações de slides.
</t>
  </si>
  <si>
    <t xml:space="preserve">Curso de Edição de vídeo
</t>
  </si>
  <si>
    <t xml:space="preserve">Capacitação dos servidores do SEEC responsáveis pela inserção dos slides de aulas na Plataforma ANP.Net.
</t>
  </si>
  <si>
    <t xml:space="preserve">Curso de Comunicação Social e Oratória
</t>
  </si>
  <si>
    <t xml:space="preserve">Capacitação dos servidores do SEEC responsáveis pelo apoio pedagógico.
</t>
  </si>
  <si>
    <t>(61) 2024-8929</t>
  </si>
  <si>
    <t>nucom.anp.dgp@pf.gov.br</t>
  </si>
  <si>
    <t>Necessidade de contratação dos profissionais que farão a gestão, supervisão e orientação do curso de formação. Não fora incluido pelo demandante no ano passado, todavia, a contratação é fundamental para execução do curso de formação.
Necessário salientar que não se trata de serviço passível de contratação compartilhada tendo em vista que os critérios para contratação se dão via inexigibilidade de licitação sendo impossível o aproveitamento da contratação para outros órgãos devido sua especificidade.</t>
  </si>
  <si>
    <t>FAz-se Necessária a contratação dos profissionais que farão a gestão, supervisão e orientação do curso de formação se trata de serviço com critérios para contratação se via inexigibilidade de licitação sendo imprescidível para realização do CFP 2022.
Os Gestores, supervisores e orientadores tem papel fundamental na condução do curso, avaliação, controle das rotinas e registros das atividades realizadas pelos alunos, lembrando que o curso de formação é etapa de concurso público eliminatório e classificatório.</t>
  </si>
  <si>
    <t>(61) 2020-8627</t>
  </si>
  <si>
    <t>CÂMERA VÍDEO DE SEGURANÇA</t>
  </si>
  <si>
    <t>CÂMERA VÍDEO DE SEGURANÇA, TIPO SENSOR SPEED DOME, RESOLUÇÃO HORIZONTAL 1920, RESOLUÇÃO VERTICAL 1080</t>
  </si>
  <si>
    <t>Aquisição indispensável de sistema de câmeras de segurança (CFTV) para o monitoramento do alojamento utilizados pelos alunos do CFP e para o P1</t>
  </si>
  <si>
    <t>(61) 2024-8858</t>
  </si>
  <si>
    <t>GRAVADOR/REPRODUTOR</t>
  </si>
  <si>
    <t>GRAVADOR/REPRODUTOR, SISTEMA GRAVAÇÃO DIGITAL, ALIMENTAÇÃO 110/220, CARACTERÍSTICAS ADICIONAIS ENTRADA DE ÁUDIO BIDIRECIONAL: 1-CH/RCA (2.0 VP-P,, TIPO 32 CANAIS, APLICAÇÃO SEGURANÇA E VIGILÂNCIA ELETRÔNICA, INTERFACE PLUG &amp; PLAY COM ATÉ 16 INTERFACES REDES POE, CAPACIDADE ARMAZENAMENTO RESOLUÇÃO DE GRAVAÇÃO 6MP/5MP/4MP/1080 P/UXGA/720P</t>
  </si>
  <si>
    <t>CARTÃO IDENTIFICAÇÃO</t>
  </si>
  <si>
    <t>CARTÃO IDENTIFICAÇÃO, MATERIAL PVC, COMPRIMENTO 86, LARGURA 54, ESPESSURA 0,75, COR BRANCA</t>
  </si>
  <si>
    <t>Autorização SEI nº 24048122</t>
  </si>
  <si>
    <t>PROTETOR CRACHÁ</t>
  </si>
  <si>
    <t>PROTETOR CRACHÁ, MATERIAL PLÁSTICO RÍGIDO TRANSPARENTE, ALTURA 86, LARGURA 54, TIPO VERTICAL</t>
  </si>
  <si>
    <t>CORDÃO ARREMATE</t>
  </si>
  <si>
    <t>CORDÃO ARREMATE, MATERIAL POLIÉSTER, COR PRETA, APLICAÇÃO CRACHÁ, CARACTERÍSTICAS ADICIONAIS COM PRESILHA TIPO JACARÉ/9MM DE LARGURA/SEM PERSON</t>
  </si>
  <si>
    <t>RIBBON</t>
  </si>
  <si>
    <t>RIBBON, MATERIAL CERA/RESINA, LARGURA 55, COMPRIMENTO 100, COR COLORIDO, APLICAÇÃO IMPRESSORA SMART CH 51 S</t>
  </si>
  <si>
    <t>SISTEMA SEGURANÇA</t>
  </si>
  <si>
    <t>SISTEMA SEGURANÇA, CARACTERÍSTICAS ADICIONAIS CFTV, CONTROLE ACESSO, BIOMETRIA, SISTEMA ÁUDIO BI, TIPO ATIVO E ELETROELETRÔNICO</t>
  </si>
  <si>
    <t>Atender demanda do SEEC/DEOP/COEN/ANP/DGP/PF</t>
  </si>
  <si>
    <t>GAIOLA</t>
  </si>
  <si>
    <t>Gaiolas de treinamento funcional para nova composição do ginásio de esportes.</t>
  </si>
  <si>
    <t>Com a reforma do ginásio, a aquisição das gaiolas de treino funcional se justifica a fim de aproveitar ao máximo o espaço coberto para atividades físicas diversas. As gaiolas são extremamente versáteis, possuindo variados modos de montagem para atender às necessidades.</t>
  </si>
  <si>
    <t>ÁLCOOL ETÍLICO HIDRATADO COMBUSTÍVEL</t>
  </si>
  <si>
    <t>Álcool em gel  70%  500ml</t>
  </si>
  <si>
    <t xml:space="preserve">Face a incerteza quanto ao fim da pandemia  e seguindo as orientações para prevenção da COVID-19, torna-se imprescindível a aquisição de álcool em gel 70% para higienização das mãos. </t>
  </si>
  <si>
    <t>SISTEMA PARA COMPRESSÃO</t>
  </si>
  <si>
    <t>Torniquete para treinamento</t>
  </si>
  <si>
    <t>Os torniquetes são usados nos treinamentos de PSAP, sendo que não se deve utilizar os torniquetes de operação para treinamento. Os torniquetes de treinamentos solicitados são suficientes para uso em duas turmas simultâneas.</t>
  </si>
  <si>
    <t>CONECTOR USO MÉDICO</t>
  </si>
  <si>
    <t>Braço avançado para treino de acesso venoso</t>
  </si>
  <si>
    <t>Necessário para o treinamento de acesso venoso nos cursos de socorrismo</t>
  </si>
  <si>
    <t>MODELO ANATÔMICO PARA FINS DIDÁTICOS</t>
  </si>
  <si>
    <t>Manequim para treino controle hemorragia</t>
  </si>
  <si>
    <t>Usado nos treinamentos de PSAP para controle de hemorragias</t>
  </si>
  <si>
    <t>PRANCHA DE CURVA</t>
  </si>
  <si>
    <t>Kit prancha cipa</t>
  </si>
  <si>
    <t>Para estruturação do apoio de resgate na ANP. Estes kits seriam colocados em áreas de grande circulação de alunos, sendo um deles localizado na ambulância</t>
  </si>
  <si>
    <t>Esparadrapo grande</t>
  </si>
  <si>
    <t>Tanto é usado nos treinamentos de PSAP, quanto é material de consumo para os kits de primeiros socorros da ANP</t>
  </si>
  <si>
    <t>ATADURA</t>
  </si>
  <si>
    <t>Atadura crepom 15cm</t>
  </si>
  <si>
    <t>COMPRESSA GAZE</t>
  </si>
  <si>
    <t>Pacote gaze</t>
  </si>
  <si>
    <t>Simulador pneumotórax</t>
  </si>
  <si>
    <t>A ser utilizado nos treinamentos de Primeiros Socorros para socorristas</t>
  </si>
  <si>
    <t>TALABARTE DE SALVAMENTO E SEGURANCA</t>
  </si>
  <si>
    <t>Talas moldáveis - conjunto P/M/G</t>
  </si>
  <si>
    <t>Tendas de proteção</t>
  </si>
  <si>
    <t>Para uso em treinamentos outdoor e em ambientes off road. A capa possibilitaria uma base de apoio para equipamentos e professores durante as instruções.</t>
  </si>
  <si>
    <t>Bandoleiras para arma longa</t>
  </si>
  <si>
    <t>Os treinamentos de PSAP e TFP são feitos com simulacros de fuzil e atualmente não temos as bandoleiras para fixação das armas. As bandoleiras tornarão os treinamentos mais seguros.</t>
  </si>
  <si>
    <t>ARMA NÃO LETAL</t>
  </si>
  <si>
    <t>Simulacros de arma longa - fuzil HK G36 - confeccionado em poliuretano</t>
  </si>
  <si>
    <t>Os simulacros atualmente usados estão em processo acelerado de desgaste, sendo necessário sua reposição para continuidade dos treinos</t>
  </si>
  <si>
    <t>MANTA TÉRMICA</t>
  </si>
  <si>
    <t>MANTA DE EXTRAÇÃO</t>
  </si>
  <si>
    <t>Estas mantas iriam compor mochilas de primeiros socorros a serem utilizadas em missões policiais</t>
  </si>
  <si>
    <t>anp.dgp@pf.gov.br</t>
  </si>
  <si>
    <t>Kit Avaliação Física contendo adipômetro, estadiômetro, balança portátil, paquímetro ósseo e trena antropométrica</t>
  </si>
  <si>
    <t>A ser usado nas avaliações antropométricas na academia e durante os cursos de formação</t>
  </si>
  <si>
    <t>Protetor solar galão de 4 litros</t>
  </si>
  <si>
    <t>Produto de uso contínuo pelos professores durante as aulas ministradas a céu aberto</t>
  </si>
  <si>
    <t>BOLSA TÉRMICA</t>
  </si>
  <si>
    <t>Bolsa Térmica Gel (Frio/Calor)</t>
  </si>
  <si>
    <t xml:space="preserve">Considerando que o SEF centraliza 03 disciplinas operacionais de contato físico, o risco de acidentes osteo- articulares é alto, sendo o tratamento com temperatura a primeira opção. </t>
  </si>
  <si>
    <t>SORO</t>
  </si>
  <si>
    <t>Soro Fisiológico 500 ml</t>
  </si>
  <si>
    <t xml:space="preserve">A disciplina PSAP utiliza em aulas e no atendimento em cursos de capacitação. O soro é usado para limpeza de feridas e em treinamentos na limpeza de peças. </t>
  </si>
  <si>
    <t>SALICILATO DE METILA</t>
  </si>
  <si>
    <t>Spray de gelo (aerossol) 120ml</t>
  </si>
  <si>
    <t>O spray de gelo é um aliado no tratamento de contusões, visto que o SEF realiza diversas atividades operacionais e de risco, sendo previsível lesões articulares</t>
  </si>
  <si>
    <t>Curso de Excel Básico, Intermediário e Avançado</t>
  </si>
  <si>
    <t>Capacitação para melhoria do serviço</t>
  </si>
  <si>
    <t>Cronômetro academia LED relógio digital Tabata Crossfit luta</t>
  </si>
  <si>
    <t>Cronometrar tempo de lutas e circuitos para aulas de Defesa Pessoal Policial, Circuitos funcionais e treinamentos físicos variados.</t>
  </si>
  <si>
    <t>Curso de Apresentações Power Point</t>
  </si>
  <si>
    <t>Curso BLS com Certificação Internacional</t>
  </si>
  <si>
    <t>APOIO NATAÇÃO</t>
  </si>
  <si>
    <t>Bóias de resgate rescue tube</t>
  </si>
  <si>
    <t>Para ser usada em atividades aquáticas durante Cursos de Formação e Treinamentos Continuados - PSAP/TFP</t>
  </si>
  <si>
    <t>Bóias de resgate circulares para piscina</t>
  </si>
  <si>
    <t>Para ser usada como equipamento de salvamento durante Cursos de Formação e Treinamentos Continuados - PSAP/TFP</t>
  </si>
  <si>
    <t>FIO E CABO DE ACO COBREADO</t>
  </si>
  <si>
    <t>cabos 10mm - 70 m</t>
  </si>
  <si>
    <t>Para uso diverso nas aulas do SEF durante Cursos de Formação, Treinamentos Continuados e Atividade Física Institucional</t>
  </si>
  <si>
    <t>Cabos solteiro militar 10m</t>
  </si>
  <si>
    <t>REDE DE NEBLINA</t>
  </si>
  <si>
    <t>Rede de Camuflagem 3x4m</t>
  </si>
  <si>
    <t>Para uso diverso nas aulas do SEF durante Cursos de Formação e Treinamentos Continuados</t>
  </si>
  <si>
    <t>APARELHO / EQUIPAMENTO PARA CONDICIONAMENTO FÍSICO</t>
  </si>
  <si>
    <t>APARELHO / EQUIPAMENTO PARA CONDICIONAMENTO FÍSICO, TIPO CORDA NAVAL HOPE, MATERIAL POLIETILENO, APLICAÇÃO CONDICIONAMENTO FÍSICO, DIMENSÕES 40 MM X 500</t>
  </si>
  <si>
    <t>BONECA / BONECO</t>
  </si>
  <si>
    <t>Boneco de Treinamento de Resgate  - BOB Sparring</t>
  </si>
  <si>
    <t>CÂMERA DIGITAL</t>
  </si>
  <si>
    <t>Go Pro - câmeras</t>
  </si>
  <si>
    <t>Para capturar imagens das atividades executadas pelo SEF para uso educacional e institucional</t>
  </si>
  <si>
    <t>Fita silver tape rolo 48mm x 50m</t>
  </si>
  <si>
    <t>Material de uso para as atividades do SEF durante Cursos de Formação, Treinamentos Continuados e Atividade Física Institucional</t>
  </si>
  <si>
    <t>Fita Isolante de Autofusão - Rolo 50mm x 20m</t>
  </si>
  <si>
    <t>PAINEL ANÚNCIO</t>
  </si>
  <si>
    <t>Banner de identificação digital - 80cm x 120cm</t>
  </si>
  <si>
    <t>Para identidade visual dos locais de uso do SEF</t>
  </si>
  <si>
    <t>PRANCHA NATAÇÃO</t>
  </si>
  <si>
    <t>Pranchas de natação em EVA</t>
  </si>
  <si>
    <t>LONA, MATERIAL TECIDO VINIL SINTÉTICO, APLICAÇÃO COBERTURA TATAME, COR cinza, LARGURA 14metros COMPRIMENTO 23metros</t>
  </si>
  <si>
    <t>Atender a necessidade de renovação da lona de cobertura do DOJO do SEF/ANP evitando que em decorrência do desgaste da lona antiga hajam lesões nos servidores, alunos e funcionários da Academia de Polícia  quando da pratica de atividades e treinamentos naquele local.</t>
  </si>
  <si>
    <t>Simulador de preenchimento de ferida, com  peso total, simulador, case, bomba e mangueira é de 1.3kg, bomba é estilo bulbo, de fluxo único, com 17cm de comprimento e 5 de largura, a mangueira é de látex vermelha, 1 metro de mangueira em 2 pedaços de 50cm, peso do simulador é 950g, da case preta 210g e da bomba 80g.</t>
  </si>
  <si>
    <t>Aquisição de material de consumo para as aulas da disciplina de Primeiros Socorros em Atividade Policial - PSAP</t>
  </si>
  <si>
    <t>BANDAGEM</t>
  </si>
  <si>
    <t>Bandagem israelense, composição elástica deve auxiliar para uso de emergência, com três camadas de almofada absorvente, tamanho 4x4.5m, cor verde sávia. Não deve possuir grampo, velcro ou esparadrapo para fixação. Deve possuir embalagem a vácuo que mantenha a bandagem esterilizada. Pacote deve ser pequeno o suficiente para transportar no bolso ou em uma bolsa mole. deve conter em sua embalagem instruções de uso, Possuir trava plástica par arremate final da fixação.</t>
  </si>
  <si>
    <t>Aquisição de material de consumo para as aulas da disciplina de Primeiros Socorros em Atividade Policial - PSAP no curso de formação de 13 de junho a 02 de setembro de 2022.</t>
  </si>
  <si>
    <t>´ÁGUA MINERAL´</t>
  </si>
  <si>
    <t>Manutenção do fornecimento de água mineral nas dependências da ANP.</t>
  </si>
  <si>
    <t xml:space="preserve">Dedetização </t>
  </si>
  <si>
    <t>Dedetização periódica da ANP</t>
  </si>
  <si>
    <t>Reforma do ginásio coberto e da piscina do SEF</t>
  </si>
  <si>
    <t>Reforma e adequação da estrutura do ginásio do SEF</t>
  </si>
  <si>
    <t>Construção de nova área administrativa do SEF</t>
  </si>
  <si>
    <t>Construção de uma nova área administrativa do SEF</t>
  </si>
  <si>
    <t>Reforma da pista de atletismo</t>
  </si>
  <si>
    <t>Adequação e reforma da pista de atletismo</t>
  </si>
  <si>
    <t>Readequação dos estandes de tiro (área administrativa/estande Alfa)</t>
  </si>
  <si>
    <t>Construção e readequação da área administrativa e estande Alfa do SAT.</t>
  </si>
  <si>
    <t>INSTALACAO E MONTAGEM DE SISTEMAS - PROTECAO CONTRA INCENDIO</t>
  </si>
  <si>
    <t>Execução do Plano de Prevenção e Combate à Incêndio (PPCI)</t>
  </si>
  <si>
    <t>Reforma e adequação dos atuais blocos administrativos da ANP (transformação em blocos de sala de aula)</t>
  </si>
  <si>
    <t>Reforma e ampliação do restaurante</t>
  </si>
  <si>
    <t>Reforma e ampliação da academia de musculação</t>
  </si>
  <si>
    <t>ELABORACAO  ANALISE PROJETO - ENGENHARIA</t>
  </si>
  <si>
    <t>Contratação de projeto de construção de usina de energia elétrica na ANP</t>
  </si>
  <si>
    <t>Prover autosuficiência à ANP em seu sistema de fornecimento de energia</t>
  </si>
  <si>
    <t>IMPRESSORA MULTIFUNCIONAL</t>
  </si>
  <si>
    <t>Aquisição de impressora marca Ricoh modelo IM C2000</t>
  </si>
  <si>
    <t>Aquisição de impressora</t>
  </si>
  <si>
    <t>Contratação de projeto de reengenharia hidráulica da ANP</t>
  </si>
  <si>
    <t>A rede hidráulica da ANP necessita de reforma e de instalação de nova estrutura</t>
  </si>
  <si>
    <t>Contratação de projeto para centro aquático e de treinamento e nova sede do SEF</t>
  </si>
  <si>
    <t>Necessidade de construção de piscina coberta e de nova sede do SEF.</t>
  </si>
  <si>
    <t>Construção de centro aquático e de treinamento e nova sede do SEF</t>
  </si>
  <si>
    <t>INSTALACAOMANUTENCAO - CIRCUITO FECHADO TV</t>
  </si>
  <si>
    <t>Aquisição de novo sistema de CFTV para a ANP</t>
  </si>
  <si>
    <t>Aquisição de novo sistema de CFTV.</t>
  </si>
  <si>
    <t>Execução da Praça dos Heróis</t>
  </si>
  <si>
    <t>A ANP necessita criar um espaço em homenagem aos policiais que perderam sua vida em serviço.</t>
  </si>
  <si>
    <t>ESTUDOS E PROJETOS DE MEIO AMBIENTE FISICO</t>
  </si>
  <si>
    <t>Levantamento das cotas do terrenos da ANP e do posicionamento das redes dos diversos sistemas da ANP</t>
  </si>
  <si>
    <t xml:space="preserve">A ANP necessita das informações de relevo de seu terreno, assim como necessita saber a localização das diveras redes que cortam a propriedade.
</t>
  </si>
  <si>
    <t xml:space="preserve">Contratação de projeto executivo de pista operacional e asfaltamento de outras áreas da ANP
</t>
  </si>
  <si>
    <t xml:space="preserve">Necessidade de construção de pista operacional (SEOP) e asfaltamento de outras áreas da ANP
</t>
  </si>
  <si>
    <t xml:space="preserve">Contratação Obra de Asfaltamento Pista Operacional e asfaltamento de outras áreas da ANP
</t>
  </si>
  <si>
    <t xml:space="preserve">Contratação de Projeto Executivo de Paisagismo da ANP
</t>
  </si>
  <si>
    <t xml:space="preserve">Necessidade de execução de novo paisagismo na ANP, assim como previsão de sistema automático de irrigação da vegetação da ANP
</t>
  </si>
  <si>
    <t xml:space="preserve">Contratação de Paisagismo da ANP
</t>
  </si>
  <si>
    <t xml:space="preserve">Contratação da execução das novas passarelas da ANP
</t>
  </si>
  <si>
    <t xml:space="preserve">Necessidade de instalação de novas passarelas no campus da ANP
</t>
  </si>
  <si>
    <t xml:space="preserve">Contratação de Projeto Executivo da nova oficina do SEMAI/DAD/ANP
</t>
  </si>
  <si>
    <t xml:space="preserve">Necessidade de reformular a atual oficina de serviços para uso de equipe da manutenção predial
</t>
  </si>
  <si>
    <t xml:space="preserve">Contratação da construção da nova oficina do SEMAI/DAD/ANP
</t>
  </si>
  <si>
    <t xml:space="preserve">Reforma de banheiro feminino para alunos
</t>
  </si>
  <si>
    <t xml:space="preserve">Reforma de banheiro feminino para atendimento das alunas do Curso de formação Profissional, tendo em vista que atualmente a ANP só possui um único banheiro destinado a esse público.
</t>
  </si>
  <si>
    <t xml:space="preserve">Construção de banheiros para os servidores do SEEC
</t>
  </si>
  <si>
    <t xml:space="preserve">Atualmente os servidores do SEEC/DIDH/COEN/ANP têm que dividir os banheiros com centenas de alunos do Curso de Formação Profissional.
</t>
  </si>
  <si>
    <t>CARTUCHO TONER IMPRESSORA / COPIADORA RICOH</t>
  </si>
  <si>
    <t>Modernização SEMAI</t>
  </si>
  <si>
    <t>danilo.dlc@pf.gov.br</t>
  </si>
  <si>
    <t>LIMPEZA DE FOSSA  ESGOTO  BOCA DE LOBO</t>
  </si>
  <si>
    <t>Limpeza de fossa séptica e sumidouro</t>
  </si>
  <si>
    <t>Contratação de funcionários para a função de Carregadores, conforme CBO - n° 7832-20. Descrição Sumária: O serviço de Carregador deve preparar cargas para embarque, transportar mercadorias e volumes interna e externamente, e remanejar móveis; Entregar e coletar encomendas; Manusear cargas especiais; Organizar e reparar embalagens; Operar equipamentos de carga e descarga; Estabelecer comunicação, notificando e solicitando informações, autorizações e orientações de transporte, embarque e desembarque de mercadorias.</t>
  </si>
  <si>
    <t>A contratação prevista, trata-se de atividades já existentes na instituição, portanto sua contratação se justifica pela necessidade de assegurar a continuidade dos serviços atualmente prestados nas dependências desta Casa de Ensino com objetivo de dar suporte, de forma qualificada, uma vez que a atividade está voltada para o funcionamento das rotinas administrativas e operacionais deste órgão.</t>
  </si>
  <si>
    <t>Refrigerador/Geladeira, duplex, frost free, cor branca, capacidade 400 litros, 2 portas, selo Procel, 220v.</t>
  </si>
  <si>
    <t>Substituição de equipamentos obsoletos, defeituosos.</t>
  </si>
  <si>
    <t>NUCOM/AD/ANP/DGP/PF</t>
  </si>
  <si>
    <t>Curso de Retenção na Fonte de Tributos e Contribuições Sociais.</t>
  </si>
  <si>
    <t>Capacitação continuada.</t>
  </si>
  <si>
    <t>Curso sobre Tesouro Gerencial - Avançado.</t>
  </si>
  <si>
    <t>Curso sobre Excel Avançado Aplicado ao Setor Público.</t>
  </si>
  <si>
    <t>Curso GFIP/SEFIP 8.4 na Administração Pública.</t>
  </si>
  <si>
    <t>SEOP/DEOP/COEN/ANP/DGP/PF</t>
  </si>
  <si>
    <t>MUNIÇÃO TREINAMENTO</t>
  </si>
  <si>
    <t xml:space="preserve">Munições FX® para treinamento, não letais e não tóxicas, com projéteis cal. 9X19mm FX®,  utilizadas em armas com Conjunto Conversor SIMUNITION, para uso em treinamento.
Cores: vermelha, verde, azul e alaranjada
</t>
  </si>
  <si>
    <t xml:space="preserve">Munição para simulação de tiro com pistola. Permite um alto grau de de realismo no treinamento ordinário do setor.  </t>
  </si>
  <si>
    <t>Pistolas para treinamentos, não letais, conjunto conversor SIMUNITION, cor azul, para enfrentamentos de força contra força.</t>
  </si>
  <si>
    <t>Armamento não letal e realístico, que tem como finalidade oferecer um treinamento próximo da realidade do uso de arma de fogo, proporciona ao usuário reações psicofisiológicas de um combate real.</t>
  </si>
  <si>
    <t>PROJÉTIL NÃO LETAL</t>
  </si>
  <si>
    <t>Cartucho para taser X26, 21 polegadas (verde)</t>
  </si>
  <si>
    <t>Necessários para instruções de uso progressivo da força.</t>
  </si>
  <si>
    <t>BATERIA RECARREGÁVEL</t>
  </si>
  <si>
    <t>Bateria para taser X26</t>
  </si>
  <si>
    <t>O aparelho taser X26, precisa de baterias para seu uso.</t>
  </si>
  <si>
    <t xml:space="preserve">Coldre específico pata TASER X26 para destro </t>
  </si>
  <si>
    <t>Permite que o usuário (destro) transporte o equipamento, taser X26, de forma segura.</t>
  </si>
  <si>
    <t>Coldre específico pata TASER X26 para canhoto</t>
  </si>
  <si>
    <t>Permite que o usuário (canhoto) transporte o equipamento, taser X26, de forma segura.</t>
  </si>
  <si>
    <t>VEÍCULO UTILITÁRIO</t>
  </si>
  <si>
    <t>Automóveis com carroceria, 4x4, cabine dupla, diesel, comprimento 5280 mm, largura 1815 mm distância entre eixos 3000 mm, altura 1795 mm, peso 1965 kg,</t>
  </si>
  <si>
    <t>Para serem usadas nas instruções de direção operacional fora de estrada.</t>
  </si>
  <si>
    <t>AUTOMÓVEL</t>
  </si>
  <si>
    <t xml:space="preserve">Automóvel de passeio, sedam, para 5 passageiros, motor 1.8 ou superior, 4 portas. </t>
  </si>
  <si>
    <t>Para serem usadas nas instruções de direção operacional em estrada.</t>
  </si>
  <si>
    <t>GRANADA</t>
  </si>
  <si>
    <t>Granada outdoor luz e som – Granada explosiva de luz e som com</t>
  </si>
  <si>
    <t>Equipamento utilizado nas intruções ordinárias de Uso Seletivo da Força</t>
  </si>
  <si>
    <t>Granada outdoor de Efeito Moral – Granada Explosiva de Efeito</t>
  </si>
  <si>
    <t>Equipamento utilizado nas instruções ordinárias de Uso Seletivo da Força</t>
  </si>
  <si>
    <t>Granada Outdoor Lacrimogênaa (CS) – Granada Explosiva Outdoor</t>
  </si>
  <si>
    <t>Granada outdoor pimenta – Granada explosiva de pimenta (OC) com corpo em elastômero, duplo estágio e dotada de EOT com chip de rastreabilidade.</t>
  </si>
  <si>
    <t>dad.anp.dgp@pf.gov.br</t>
  </si>
  <si>
    <t>Granada Indoor de Efeito Moral – Granada Explosiva de Efeito Moral</t>
  </si>
  <si>
    <t>Granada Indoor Lacrimogênea (CS) – Granada Explosiva</t>
  </si>
  <si>
    <t>Granada Indoor Explosiva de Pimenta (OC) com Corpo de Elastômero</t>
  </si>
  <si>
    <t>Granada Lacrimogênea de média Emissão (CS) - Granada Lacrimogênea</t>
  </si>
  <si>
    <t>Granada Lacrimogênea de Alta Emissão (CS) - Granada Lacrimogênea</t>
  </si>
  <si>
    <t>Granada Lacrimogênea com corpo de borracha (CS) dotada de EOT com chip de rastreabilidade</t>
  </si>
  <si>
    <t>Projétil Cal. 37/40mm de Médio Alcance com Carga Lacrimogênea</t>
  </si>
  <si>
    <t>Projétil Cal. 37/40mm de Longo Alcance com Carga Lacrimogênea</t>
  </si>
  <si>
    <t>Projetil cal. 37/40mm com Carga de três pastilhas de Emissão Lacrimogênea</t>
  </si>
  <si>
    <t xml:space="preserve">Cartucho Cal. 37/40mm com carga de cinco pastilhas de emissão lacrimogênea </t>
  </si>
  <si>
    <t>Cartucho calibre 12 com projétil de borracha de
alta precisão</t>
  </si>
  <si>
    <t xml:space="preserve">Espargidor Spray de Agente Pimenta de 450g com alcance de 5 metros </t>
  </si>
  <si>
    <t>Espargidor Spray de Agente CS de 450g com alcance de 5 metros</t>
  </si>
  <si>
    <t>Pistola de airsoft a gás gbb green gas R17 tamblowback 6mm - army</t>
  </si>
  <si>
    <t>TABLET</t>
  </si>
  <si>
    <t>Tablet SAMSUNG tab s6 lite (LTE) 64GB, androide 10,4</t>
  </si>
  <si>
    <t>Tem como função primária o armazenamento dos planos de aulas.</t>
  </si>
  <si>
    <t>Fuzis de airsoft a gás, G36 G608 JGWork</t>
  </si>
  <si>
    <t>Equipamento utilizado nas instruções ordinárias de abordagens policial.</t>
  </si>
  <si>
    <t>PEÇAS / ACESSÓRIOS ARMAMENTO</t>
  </si>
  <si>
    <t>Kit de conversão da marca UTM, modelo MMR para sub-metralhadora MP5, NSN</t>
  </si>
  <si>
    <t>EquIpamento utilizado nas instruções ordinárias de abordagens policial.</t>
  </si>
  <si>
    <t>Munição do tipo marcadora de tinta, da marca UTM, modelo MMR, calibre 9 mm, cor azul NSN</t>
  </si>
  <si>
    <t>Para serem utilizadas na sub-metralhadora MP5 tornando-a não letal</t>
  </si>
  <si>
    <t>CONTAINER</t>
  </si>
  <si>
    <t>Containers com dimensão de 5.888mm (comprimento)x 2.340mm (largura) x 2.387 mm (altura)</t>
  </si>
  <si>
    <t>O volume de equipamentos do SEOP precisa serem armazenado dentro de compartimentos externos ao prédio.</t>
  </si>
  <si>
    <t>AERONAVES TELEGUIADAS</t>
  </si>
  <si>
    <t>Aeronave, remotamente pilotada zoom 30X, thermal - RTK, DRONE MATRICE  FLIR aerial M2 10RTK V2 XT2 R 640 19mm - câmera visual alta resolução - baterias adicionais TB55 (Tipo Drone)</t>
  </si>
  <si>
    <t>Esse equipamento é largamente usado em operações diversas em todo o órgão, necessitando de cursos para seu bom funcionamento.</t>
  </si>
  <si>
    <t>CHAPA AÇO</t>
  </si>
  <si>
    <t>CHAPA DOBR 4,75mm BQ SAE S/E</t>
  </si>
  <si>
    <t xml:space="preserve">CHAPA CORT 4,75mm BQ SAE S/E </t>
  </si>
  <si>
    <t xml:space="preserve">CHAPA CORT 2,65mm BQ SAE S/E </t>
  </si>
  <si>
    <t>TUBO IND RET 100x50 # 11 6000mm SAE</t>
  </si>
  <si>
    <t>FERRO CHATO</t>
  </si>
  <si>
    <t xml:space="preserve"> FERRO CHATO LAM 2X1/4 A36/NBR7007-6m </t>
  </si>
  <si>
    <t>DOBRADIÇA</t>
  </si>
  <si>
    <t xml:space="preserve">DOBRADICA T/GONZO 3/4 COM ABAS </t>
  </si>
  <si>
    <t xml:space="preserve">CHAPA CORT 2,65mm BQ SAE S/E  </t>
  </si>
  <si>
    <t>CHAPA CORT 2,65mm BQ SAE S/E</t>
  </si>
  <si>
    <t>Cobertura do terreno aplanado para os  treinamentos de Técnicas de Direção “off road”</t>
  </si>
  <si>
    <t>CASCALHO</t>
  </si>
  <si>
    <t>CASCALHO DE AREIA DE RIO - SEIXO</t>
  </si>
  <si>
    <t>BÚSSOLA NAVEGAÇÃO</t>
  </si>
  <si>
    <t>BÚSSOLA CARTOGRÁFICA</t>
  </si>
  <si>
    <t>Melhoria na execução das aulas de orientação e navegação.</t>
  </si>
  <si>
    <t>Projeto executivo para construção da pista de direção operacional</t>
  </si>
  <si>
    <t>Projeto executivo para construção da área de ocupação urbana não planejada (favela)</t>
  </si>
  <si>
    <t>CORRENTE SOLDADA</t>
  </si>
  <si>
    <t>Corrente de 4 mm de aço  galvanizado com elos soldados curtos</t>
  </si>
  <si>
    <t>Aquisição para aula de arrombamento</t>
  </si>
  <si>
    <t>CADEADO</t>
  </si>
  <si>
    <t>Cadeados de 35 mm com no mínimo duas chaves, com corpo em latão maciço e haste em aço, conforme normas técnicas NBR 15271</t>
  </si>
  <si>
    <t>Cadeados de 50 mm com mínimo duas chaves, com corpo em latão maciço e haste em aço, conforme normas técnicas NBR 15271</t>
  </si>
  <si>
    <t>Marreta de 5 (cinco) kg, oitavada, em aço, com cabo de madeira de no mínimo 70 (setenta) centímetros</t>
  </si>
  <si>
    <t>CORTA-VERGALHÃO</t>
  </si>
  <si>
    <t>Tesoura para corte de vergalhão de no mínimo 30" (polegadas), cabo da tesoura em tubo de aço, lâmina de corte em aço</t>
  </si>
  <si>
    <t>CONJUNTO TÁTICO-OPERACIONAL</t>
  </si>
  <si>
    <t>Aríete policial de 15 kg, duas alças emborrachadas, conforme normas ASTM F711, ASTM 1826, tamanho mínimo de 75 (setenta e cinco)  centímetros, com diâmetro do tubo mínimo de 11 (onze ) centímetros, alças com diâmetro  de 2,5 centímetros e peso de 15 (quinze) quilos, deverá ser construído em aço usinado. Fornecer no mínimo 450 (quatrocentos e cinquenta) kg de força cinética. Acabamento emborrachado na cor preta, com pintura eletrostática, com face frontal reforçada que não produza faíscas e que diminua o recuo sentido pelo operador. Deverá possuir alça de manejo reforçada, flexível, emborrachada, possuir isolamento elétrico  e ser eletricamente não condutiva. Pontas revestidas em nylon ou polímero, fixadas e  travadas por rosca. Deverá possuir 02 alças emborrachadas semi-flexíveis posicionadas e travadas na transversal do corpo tubular. Garanti mínima de 12(doze) meses.</t>
  </si>
  <si>
    <t>MUNICAO SECCIONADA</t>
  </si>
  <si>
    <t>Esferas para Airsoft gramatura 0,25g cor branca de alta precisão com alto padrão de polimento e sem rebarbas.
Pacote com 4.000 unidades</t>
  </si>
  <si>
    <t>Green Gás Airsoft GBB Alta Performace 270g</t>
  </si>
  <si>
    <t>Reforma/reparo do macaco hidráulico  e  manutenção do ambiente do lava jato da ANP.</t>
  </si>
  <si>
    <t>Manutenção do (macaco hidráulico/compressor/ferramentário/mangueiras de alta pressão)   e outros  equipamentos que compõem o ambiente de lavagem e manutenção dos veículos da ANP.</t>
  </si>
  <si>
    <t>Caixa de Ferramentas para manutenção e reparos de veículos que compôem a frota da ANP</t>
  </si>
  <si>
    <t>Maleta com diversas ferramentas/chaves para manutenção e reparos nas viaturas da ANP.</t>
  </si>
  <si>
    <t>Curso extensão presencial proteção de dados pessoais sob a óptica da LGPD.</t>
  </si>
  <si>
    <t>Necessidade de capacitação das servidoras lotadas na SJD/ANP/DGP quanto à temática de proteção de dados pessoais, tendo em vista que são abordagens atuais e o seu domínio se faz necessário para o desenvolvimento das manifestações técnicas no âmbito da Seção de Apoio Jurídico e Disciplinar da Academia Nacional de Polícia.</t>
  </si>
  <si>
    <t>Curso de Compliance.</t>
  </si>
  <si>
    <t>Necessidade de capacitação das servidoras lotadas na SJD/ANP/DGP quanto à temática de Compliance, tendo em vista que são abordagens atuais e o seu domínio se faz necessário para o melhor desempenho  das atividades no âmbitro  da Seção de Apoio Jurídico e Disciplinar da Academia Nacional de Polícia.</t>
  </si>
  <si>
    <t>Fone de Ouvido com Microfone Acoplado.</t>
  </si>
  <si>
    <t>Tendo em vista a recente necessidade de realização de reuniões e aulas em ambiente virtual.</t>
  </si>
  <si>
    <t>Necessidade de renovação dos aparelhos instalados no prédio desta Coordenação</t>
  </si>
  <si>
    <t>ESTUDOS E PROJETOS DE SISTEMAS AUTOMATIZADOS - ARMAZENAMENTO MOVIMENTACAO  DISTRIBUICAO</t>
  </si>
  <si>
    <t>Sistema Integrado de Gestão Acadêmica que seja compatível com o Ambiente Virtual de Aprendizagem da ANP e que apresente soluções que transcendam o controle administrativo e orçamentário-financeiro, como o controle pedagógico, produções técnico-científicas, correlações entre pessoas e projetos etc.</t>
  </si>
  <si>
    <t>Necessidade de modernização da gestão e operação de cursos da ANP através do redesenho de processos e utilização de novas tecnologias, não sendo possível realizar a contratação de serviços para desenvolvimento de softwares de atividades meio (IN nº 1, de 4/4/19, item 3.3)</t>
  </si>
  <si>
    <t>Cursos de Capacitação na Área de Licitações.</t>
  </si>
  <si>
    <t>Curso de Iniciação à Pesquisa Científica para membros dos grupos de pesquisa credenciados pela Coordenação Escola Superior de Polícia</t>
  </si>
  <si>
    <t xml:space="preserve">Disponibilizar aos pesquisadores credenciados pela CESP/ANP o acesso a ações de capacitação que proporcionem o desenvolvimento de competências técnicas e comportamentais, reconhecidas como essenciais ao exercício da pesquisa científica de excelência. A criação do Serviço de Pesquisa e Publicações, a instituição da ANP Editora e do Programa de Pesquisa Policial (PPPol) dentro do contexto do Programa de Pós-Graduação da Coordenação Escola Superior de Polícia, corroboram a importância do desenvolvimento de habilidades e atitudes fundamentais para o exercício de pesquisa científica apta a identificar problemas específicos da Polícia Federal em suas várias áreas de atuação e apresentar soluções que nenhuma outra instituição teria interesse ou capacidade no aprofundamento, em face das peculiaridades das atividades e do acesso à informação. O formato escolhido para a capacitação é de contratação de entidade pública ou privada amplamente reconhecida no mercado mundial para este tipo de educação. </t>
  </si>
  <si>
    <t>TRADUCAO, ADAPTACAO E VERSAO DE TEXTOS</t>
  </si>
  <si>
    <t>Tradução, adaptação e versão de textos</t>
  </si>
  <si>
    <t>A Editora ANP foi instituída em 2018 e apresenta como uma demanda futura a tradução de obras inéditas a partir de idiomas estrangeiros.
O processo de internacionalização da RBCP demanda uma versão integral traduzida para o idioma inglês. Além disso, há necessidade de contratação de serviço de tradução e revisão para os demais idiomas em que aceita textos, quais sejam, francês, espanhol e italiano. A proposta abrange a tradução de todas as edições anteriores desde o ano de 2010 e até três edições em 2021, com média entre 200 e 300 laudas por número. O evento deveria estar previsto no PAC 2021. Caso seja executado em 2021, não será necessário repetir em 2022.</t>
  </si>
  <si>
    <t>RECOLHIMENTO CONTRIBUICAO  ANUIDADE</t>
  </si>
  <si>
    <t>Renovação da Filiação à Associação Brasileira de Editores Científicos (ABEC) na condição de Sócio Institucional</t>
  </si>
  <si>
    <t xml:space="preserve"> A ABEC  "é uma sociedade civil de âmbito nacional, sem fins lucrativos e de duração indeterminada, fundada em 28 de novembro de 1985. Congrega pessoas físicas e jurídicas com interesse em desenvolver e aprimorar a publicação de periódicos técnicos-científicos; aperfeiçoar a comunicação e divulgação de informações; manter o intercâmbio de ideias, o debate de problemas e a defesa dos interesses comuns". Tem como objetivos declarados:
– Zelar pelo padrão da forma e conteúdo das publicações técnico-científicas no país;
– promover periodicamente um encontro nacional dos associados;
– manter contato com instituições e sociedades correlatas do país e do exterior;
– divulgar regularmente matérias de interesse editorial técnico-científico;
– promover conferências, seminários e cursos no âmbito de seus objetivo."
 Uma vez associado, a Academia Nacional de Polícia passa a receber desconto especial nos eventos da ABEC e no convênio com o CROSSREF, responsável pela atribuição de DOI (Digital Object Identifier) e verificação de plágio (atualmente é disponibilizado o sistema Similarity Check) em nível internacional, participa do Programa para Capacitação em Publicação Científica (ProCPC) e tem acesso a uma área restrita para acesso aos respectivos dados, anuidades, relatórios, balancetes, atas de reuniões, Manuais de Boas Práticas Editoriais, Pesquisa de Doutores CNPQ, Agenda da Diretoria, dentre outros benefícios.</t>
  </si>
  <si>
    <t>Contratação de serviço online de gerenciamento de subscrição em periódicos eletrônicos</t>
  </si>
  <si>
    <t>Com o crescimento da demanda pelos serviços da RBCP, há a necessidade de ampliar a capacidade de resposta. Em face das dificuldades com a atualização do atual sistema OJS e a pequena quantidade de servidores, a tendência é que a demanda não seja adequadamente atendida sem um investimento no aumento da qualidade e da segurança da informação. Além disso, a RBCP atualmente é uma referência na área de periódicos em Ciências Policiais e em segurança pública, justificando que se busca aumentar a qualidade em busca de uma melhor classificação em termos de Qualis e de alcance internacional. Caso a ABEC Brasil confirme um convênio com a empresa Clarivate, o valor previsto será substancialmente reduzido.</t>
  </si>
  <si>
    <t>PESQUISA E DESENVOLVIMENTO TECNOLOGICO</t>
  </si>
  <si>
    <t>Desenvolvimento e Manutenção de WebSites para a ANP Editora</t>
  </si>
  <si>
    <t>A Editora ANP foi instituída em 2018 e apresenta como uma demanda futura a disponibilização dos livros publicados em formato digital na Internet.</t>
  </si>
  <si>
    <t>Desenvolvimento e Manutenção de WebSites para o Centro de Coordenação de Capacitação Policial (CCCP) Mercosul</t>
  </si>
  <si>
    <t>O CCCP Mercosul tem sido representado pela ANP desde a sua criação. Em 2018, em face de não haver mais a manutenção do site, o Brasil propôs ficar responsável pela manutenção da página na internet, sem a qual a cooperação internacional entre os países do bloco fica demasiado prejudicada. Com o desenvolvimento do website, além de servir de repositório de documentos e da biblioteca de segurança do Mercosul, será possível centralizar os cursos disponibilizados pelos Estados membros e associados, além de disponibilizar a Revista Mercopol a toda a comunidade internacional.</t>
  </si>
  <si>
    <t>PRODUCAO OBRA AUDIOVISUAL</t>
  </si>
  <si>
    <t>Criação de video animado de 1 a 2 minutos explicando as descobertas mais importantes do artigo por empresa especializada</t>
  </si>
  <si>
    <t>Como parte do processo de difusão das ciências policiais, entendemos como importante utilizar mecanismos variados de divulgação de pesquisas mais recentes e importantes. Neste caso, a criação de video somente ocorreria se fosse averiguado artigo que atendesse a um critério de relevância superior que justificasse o interesse de sua divulgação de uma forma mais dinâmica para facilitar a compreensão por um público leigo.</t>
  </si>
  <si>
    <t>Nvivo Educational License</t>
  </si>
  <si>
    <t>Com a ampliação dos grupos de pesquisa no âmbito da CESP, faz-se necessário não apenas treinamento para aperfeiçoamento do pesquisador, mas também fornecer ferramentas especializadas para pesquisas qualitativas e outras metodologias que envolvam análise de grandes volumes de dados. Sobre o NVivo:                                                                                "O NVivo é um software que suporta métodos qualitativos e variados de pesquisa. Ele é projetado para ajudar você a organizar, analisar e encontrar informações em dados não estruturados ou qualitativos como: entrevistas, respostas abertas de pesquisa, artigos, mídia social e conteúdo web.
Ao trabalhar com dados qualitativos, caso você não utilize o NVivo, seu trabalho consumirá mais do seu tempo, será mais desafiador e mais complicado de lidar. Mais importante, concluir esse tipo de pesquisa sem software pode dificultar muito a descoberta de conexões em seus dados e a descoberta de novas informações que fornecerão uma vantagem para você.
O NVivo disponibiliza para você um local para organizar e gerir seu material de forma que você possa encontrar informações em seus dados. Ele também fornece ferramentas que permitem que você faça consultas a seus dados de modo mais eficiente.
Principais recursos:
- Importe e analise documentos de texto, imagens e documentos escaneados.
- Importe áudio e vídeo em diversos formatos.
- Categorize e classifique dados por tema ou tópico e analise como os itens são conectados usando Codificação In-Vivo.
- Revise codificação utilizando barras de codificação e destaques.
- Faça buscas de texto específicos, frequência de palavras e codificação.
- Crie hiperlinks "ver também" para anotar uma comparação ou evidência, vinculando páginas da web e arquivos fora do seu projeto.
- Gráficos, nuvem de palavras, árvore de palavras, explore e compare diagramas.
- Colete dados de planilhas e formulários e importe para formatos populares.
- Capture páginas de sites e importe em formato PDF.
- Importe comentários do Twitter, Facebook e YouTube.
- Importe vídeos do YouTube.
- Importe e-mails do Outlook e crie automaticamente conexões entre remetentes e destinatários.
- Cria um sistema de arquivamento, permitindo que você procure, separe e acesse itens do seu projeto com facilidade.
- Importe ou crie transcrições e ligue aos arquivos de vídeo ou áudio correspondentes.
- Proteja o acesso aos seus projetos com perfis de usuário, senhas e tipos de permissões diferentes.
- Acompanhe o que os membros da sua equipe estão fazendo, registrando as alterações do seu projeto em um log de ações do usuário.
- Identifique as palavras mais frequentes em materiais selecionados e explore o contexto envolvendo essas palavras.
- Veja diagramas dinâmicos que mostram conexões entre um item de um projeto central e o conteúdo de projetos relacionados.</t>
  </si>
  <si>
    <t>Treinamento para uso da ferramenta NVivo para pesquisa qualitativa e análise de volumes de dados não estruturados</t>
  </si>
  <si>
    <t>Caso seja contratada a ferramenta NVIVO será necessário contratar um curso para o uso adequado dela. Neste caso, sugerimos a contratação de um curso EaD para que fique disponível de forma permanente na plataforma ANPnet para todos os pesquisadores que integrem grupos de pesquisa credenciados pela CESP/ANP. Por outro lado, caso seja necessário contratar um treinamento por usuário, sugerimos 20 unidades para atender a todos os grupos de pesquisa.</t>
  </si>
  <si>
    <t>Serviço para Publicadores reconhecerem o trabalho de avaliadores científicos e editores e Serviço para Conectar Revisores (PUBLONS)</t>
  </si>
  <si>
    <t>Publons visa acelerar a pesquisa, aproveitando o poder da revisão por pares.</t>
  </si>
  <si>
    <t>Programa de Capacitação híbrido para formação complementar ao desempenho das funções editoriais em periódicos científicos (PROCPC).</t>
  </si>
  <si>
    <t>O ProCPC é um programa de capacitação híbrido criado em parceria com o Council of Science Editors/USA, onde a maior parte dos requisitos para certificação poderão ser cumpridos no Brasil durante os eventos da ABEC.
Este programa se destina a todos aqueles que atuam em publicação científica e que estejam interessados em complementar sua formação para desempenhar suas funções editoriais de forma segura e atualizada.                                            A partir da data de admissão e no prazo de até 5 anos, o participante deve preencher os seguintes requisitos:
FASE I – Deve ser iniciada após pagamento da taxa ao CSE:
Frequentar 1 CSE Annual Meeting nos USA;
Frequentar 2 ABEC Meeting no Brasil;
Assistir a 3 seminários do CSE na internet (CSE webinar), sendo que pelo menos dois dos seminários deverão ser ao vivo e um poderá ser gravado;
Frequentar 2 minicursos de sua escolha entre os CSE Short Courses oferecidos durante o CSE Annual Meeting (EUA) e os Minicursos ProCPC oferecidos no Brasil durante o CEC e/ou ABEC Meeting;
FASE II – Deve ser iniciada apenas após completar a Fase I:
Propor um projeto de pesquisa para avaliação do Comitê do Programa de Certificação do CSE que deverá incluir os conceitos aprendidos ao longo do programa e abordando uma questão emergente em publicação científica: Orientações para o Projeto Final
Apresentar um pôster no CSE Annual Meeting ou no ABEC Meeting. Caso queira, poderá submeter um artigo para a revista Science Editor, redigido em inglês, que estará sujeito ao processo normal de avaliação pelos pares do periódico.</t>
  </si>
  <si>
    <t>PUBLICACAO, IMPRESSAO DE JORNAL  REVISTA  LIVRO</t>
  </si>
  <si>
    <t>Aquisição de números DOI para as publicações da CESP e ANP Editora</t>
  </si>
  <si>
    <t>O DOI serve para atribuir um registro exclusivo a qualquer material publicado online. Este número de identificação é composto por duas sequências: um prefixo (ou raiz) que identifica o publicador do documento e um sufixo determinado pelo responsável pela publicação do documento. No caso da RBCP, o nosso DOI é o 10.31412 e, atualmente, todas as edições encontram-se com DOI devidamente atribuído, todavia ainda não possuem DOI as outras públicações do portal de periódico, assim como os livros da ANP Editora, previstos para 2021 e os futuros artigos da RBCP para 2021. No caso da ANP Editora, publicações em formato de obra coletiva demandam registro de DOI por capítulo, o que justifica prever um número mais elevado de DOI para atender todas as publicações científicas para o ano de 2022.</t>
  </si>
  <si>
    <t>Aquisição de números ISBN para publicações da ANP Editora</t>
  </si>
  <si>
    <t xml:space="preserve">Com a criação da ANP Editora e a proposta de publicar livros, faz-se necessário ter recursos para adquirir o ISBN junto à Câmara Brasileira de Livros, logo após estar com o livro pronto, mas antes de sua publicação.                 O ISBN (International Standard Book Number/ Padrão Internacional de Numeração de Livro) é um padrão numérico criado com o objetivo de fornecer uma espécie de "RG" para publicações monográficas, como livros, artigos e apostilas. A difusão global do ISBN e a facilidade com que é lido por redes de varejo, bibliotecas e sistemas gerais de catalogação, tornou-o imprescindível para qualquer publicação. 
A sequência é criada a partir de um sistema de registro utilizado pelo mercado editorial e livreiro em todo o mundo. Ela é composta de 13 números que indicam o título, o autor, o país, a editora e a edição de uma obra. 
Graças a essa combinação, é possível individualizar e catalogar as informações particulares e específicas de cada uma das diversas publicações produzidas ao redor do planeta. Essa série numérica reconhecida em mais de 200 países permite o compartilhamento de metadados das obras em diferentes sistemas. Não é à toa que criação deste padrão representou um marco no mercado editorial, melhorando os processos de produção, distribuição, análise de vendas e armazenamento dos dados bibliográficos. </t>
  </si>
  <si>
    <t>Contratação de sistema de verificação de similaridade de textos científicos (software antiplagio)</t>
  </si>
  <si>
    <t xml:space="preserve">Com o crescimento da demanda pelos serviços da RBCP, há a necessidade de ampliar a capacidade de resposta. As publicações científicas de maior qualidade utilizam software antiplágio para garantir o bom nome da instituição a que estão vinculadas, bem como os direitos de autor. Atualmente são utilizados softwares de qualidade inferior que não detectam todas as nuanças exigíveis, viabilizando publicação de textos incompatíveis com o comportamento ético esperado da Polícia Federal. Além disso, A RBCP atualmente é uma referência na área de periódicos em Ciências Policiais e em segurança pública, justificando aumentar a qualidade em busca de uma melhor classificação em termos de Qualis e de alcance internacional. </t>
  </si>
  <si>
    <t>TRADUCAO  INTERPRETACAO SIMULTANEA  CONSECUTIVA</t>
  </si>
  <si>
    <t>Serviço de tradução simultânea de voz de idioma estrangeiro, por meio de intérprete, para atender eventos presenciais e eventos online relacionados a pesquisa científica e acadêmica</t>
  </si>
  <si>
    <t>Com o objetivo de atender demandas de tradução de palestras internacionais em eventos científicos, em especial quando planejados pelos grupos de pesquisa credenciados pela Escola Superior de Polícia junto ao CNPq, é importante poder contar com serviço de tradução simultânea de idiomas estrangeiros, em especial, inglês e espanhol. Considera-se que haverá necessidade de 2 intérpretes por evento e cada um deles trabalhará pelo menos 2 horas.</t>
  </si>
  <si>
    <t>LOCACAO EQUIPAMENTO - TRADUCAO SIMULTANEA  SONORIZACAO</t>
  </si>
  <si>
    <t>Serviço de locação dos equipamentos necessários à realização do serviço de tradução simultânea de voz em idioma estrangeiro, por meio de intérprete, para atender eventos presenciais e eventos online relacionados a pesquisa científica e acadêmica</t>
  </si>
  <si>
    <t>Com o objetivo de atender demandas de tradução de palestras internacionais em eventos científicos, em especial quando planejados pelos grupos de pesquisa credenciados pela Escola Superior de Polícia junto ao CNPq, faz-se necessária a contratação dos equipamentos para atender o serviço de tradução simultânea de idioma estrangeiro.</t>
  </si>
  <si>
    <t>EDITORACAO</t>
  </si>
  <si>
    <t>Contratação de serviço que contenha o processo completo de editoria, para a preparação, formatação e entrega de produções científicas (Revistas e Livros)</t>
  </si>
  <si>
    <t>A RBCP e a ANP Editora não possuem servidores que possam atuar, de forma dedicada, em processos de editoria dos periódicos e obras científicas, o que tem demandado esforço desproporcional de outros setores para que se cumpra os prazos de edição e/ou lançamento de obras.</t>
  </si>
  <si>
    <t>Sistema Stela Experta. Contratação de sistema para gerenciamento de pesquisa, projetos e grupos de pesquisa.</t>
  </si>
  <si>
    <t>A ANP necessita de um sistema que integre os dados dos Curriculos Lattes de professores da instituição, parametrizando buscas por especialistas, temas com os quais trabalham, produções acadêmicas, projetos, grupos de pesquisa montados e seus respectivos perfis.</t>
  </si>
  <si>
    <t xml:space="preserve">Sistema IBM SPSS, Sistema de análise estatística avançada, com vasta biblioteca de algoritmos de machine learning, análise de texto, data science, extensibilidade de software livre, integração com big data e implementação contínua em aplicativos. </t>
  </si>
  <si>
    <t>A ANP necessita de um sistema de análise estatística que tenha como características a facilidade de uso, flexibilidade e escalabilidade, que seja acessível aos usuários com todos os níveis de habilidade e possa ser usado em projetos de todos os tamanhos e complexidade.</t>
  </si>
  <si>
    <t>Treinamento para uso da ferramenta SPSS para análise estatística avançada</t>
  </si>
  <si>
    <t>Caso seja contratada a ferramenta SPSS, será necessário contratar um curso para o uso adequado da mesma.</t>
  </si>
  <si>
    <t>Sistema STATA. Programa de estatística que funciona em Windows, Macintosh, Linux e Unix, usado geralmente para análise econométrica, realizando tarefas simples como calcular média, desvio padrão, testes de hipótese, intervalos de confiança, até estatísticas mais complexas como análise de variância, regressão linear múltipla, regressão logística, análise de sobrevivência, regressão de Cox, etc.</t>
  </si>
  <si>
    <t>O Sistema Stata pode ser muito útil para a ANP, visto que possui recursos potentes de tabulação de variáveis e comandos para cálculo das medidas de associação usadas em epidemiologia, como razão de incidências (rate ratio), risco relativo (risk ratio), razão de chances (odds ratio) e risco atribuível. Pode importar diretamente dados do Excel, SPSS, e outros.</t>
  </si>
  <si>
    <t>Sistema SONIX. Sistema de conversão/transcrição automatizada de áudio e vídeo em texto.</t>
  </si>
  <si>
    <t>Sistema Sonix pode ser muito útil para a ANP, visto que possui recursos que permitem ao editor, no navegador da Sonix, a pesquisa, reprodução, edição, organização e compartilhamento das transcrições de qualquer lugar em qualquer dispositivo, sendo possível a utilização em reuniões, palestras, entrevistas, etc.</t>
  </si>
  <si>
    <t>Sistema Survey Monkey. Ferramenta para facilitar a realização de pesquisas, medição e compreensão do feedback, testes, enquetes, por intermédio de links, e-mails, chats, redes sociais.</t>
  </si>
  <si>
    <t>O Sistema Survey Monkey permitirá aos pesquisadores da ANP a realizarem a coleta de dados e analisarem, automaticamente, seus resultados, por intermédio de recursos eficazes, exportando resultados e/ou integrando a outros aplicativos.</t>
  </si>
  <si>
    <t>REDE - PROGRAMA ( SOFTWARE ) DE GERENCIAMENTO</t>
  </si>
  <si>
    <t>Software de Relógio de Ponto.</t>
  </si>
  <si>
    <t>Foram adquiridos  através adesão a ATA, relógios de ponto em dez/2020 que para funcionar adequadamente necessitam de software de gerenciamento.</t>
  </si>
  <si>
    <t>MOUSE COMPUTADOR</t>
  </si>
  <si>
    <t>Mouse sem fio.</t>
  </si>
  <si>
    <t>Necessidade de reposição de mouses em uso que apresentam defeito ou desgaste natural pelo tempo de uso</t>
  </si>
  <si>
    <t>AUDIOVISUAL</t>
  </si>
  <si>
    <t>Contratação de serviço especializado com fornecimento de  de equipamentos de audiovisual com o propósito de modernizar a sala de reuniões de modo permitir a realização de reuniões presenciais ou remotas com possibilidade de uso como sala de gerenciamento de crise. Requisitos básicos da contratação:  Videowall com 6 monitores profissionais e acessórios
Videoconferência - Sistema de Gerenciamento das funcionalidades
Instalação. Suporte e Garantia
Repasse de conhecimento da solução. Microfones (mínimo 3) Speakers (minimo 3)</t>
  </si>
  <si>
    <t xml:space="preserve">Modernizar a sala de reuniões que possui equipamentos tecnologicamente desatualizados para que seja um local adequado a reuniões presenciais, à distância e  servir de sala de gerenciamento de crise não só para a ANP quando para a Direção Geral da PF. </t>
  </si>
  <si>
    <t>CONJUNTO IMAGEM</t>
  </si>
  <si>
    <t>Unidade de Imagem LEXMARK 56F0Z00 compatível com modelo MX622 capacidade de 60.000 páginas</t>
  </si>
  <si>
    <t>Aquisição de unidade de imagem Lexmark 56F0Z00</t>
  </si>
  <si>
    <t>ESTABILIZADOR TENSÃO</t>
  </si>
  <si>
    <t xml:space="preserve">Nobreaks com a seguintes características: 1200va, 6 tomadas nbr 14136 e Bivolt.
</t>
  </si>
  <si>
    <t>Kit de ferramentas chaves para manutenção de Notebook contendo:
    Chave Tork: T2, T3, T4, T5, T6, T7
    Chave Philips: 1.0, 1.5, 2.0, 3.5
    Chave de Fenda: 1.5, 2.0
    Chave Hexagonal: 2.5, 3.0, 3.5, 4, 4.5, 5, 5.5
    Chave Estrela (5 Pontas): 0.8, 1.2
    Chave Y: 2.0
    Chave Ponto 0.8
    Chave PH2
    Chave Triangulo: 2.3
    Chave U1: 2.6
    Chave Pentalobe 30mm
    Chave M2.2 , 3.0 , 3.5 , 4.0 , 4.5 , 5.0 , 5.5 , ph2</t>
  </si>
  <si>
    <t>Kit de ferramentas chaves para manutenção de Notebook</t>
  </si>
  <si>
    <t>CONJUNTO FERRAMENTAS CONTENDO: 5x Chaves Allen
1x Lima
1x Serra
1x Teste de Tensão
1x Alicate 6''
1x Alicate de Bico Reto
1x Tesoura
1x Estilete
1x Martelo de Unha (8 OZ)
1x Chave Inglesa 8''
1x Fita Métrica 2M
2x Chaves de Fenda 6X100
6x Chaves de Fenda de Precisão
2x Chaves de Fenda 3X100</t>
  </si>
  <si>
    <t>kit de ferramentas</t>
  </si>
  <si>
    <t>DISCO MAGNÉTICO, MEMÓRIA 240, VELOCIDADE TRANSFERÊNCIA 6.0, APLICAÇÃO INFORMÁTICA, TAMANHO 2.5, MODELO SSD, CARACTERÍSTICAS ADICIONAIS MEMÓRIA NAND FLASH, TRIM/SMART, WINDOWS XP/VISTA/7, INTERFACE SATA III</t>
  </si>
  <si>
    <t>Atender necessidade do STI/DAD/ANP/DGP/PF</t>
  </si>
  <si>
    <t>Curso de Liderança para Superintendentes e Coordenadores Gerais da PF</t>
  </si>
  <si>
    <t>Disponibilizar às lideranças da Polícia Federal o acesso a ações de capacitação que proporcionem o desenvolvimento de competências técnicas e comportamentais, reconhecidas como essenciais ao exercício da liderança de alta performance. A capacitação dos Coordenadores-Gerais e Superintendentes de Polícia Federal, visa o desenvolvimento de habilidades e atitudes fundamentais para o exercício diário da liderança estratégica. Como integrantes da administração em nível nacional, são os responsáveis pela comunicação direta da visão de futuro ao corpo de servidores, bem como pela implementação do planejamento estratégico da instituição, visando o cumprimento da missão constitucional da PF. O formato escolhido para a capacitação foi a contratação de uma empresa especializada e amplamente reconhecida no mercado mundial para este tipo de educação. Serão realizadas 03  turmas de capacitação, cada uma delas abarcando até 21 pessoas. Assim os coordenadores e SR serão consultados para manifestar qual turma e período melhor se adequa à sua agenda.</t>
  </si>
  <si>
    <t>Treinamento em Coaching Executivo para os Diretores da PF</t>
  </si>
  <si>
    <t>Disponibilizar aos diretores da Polícia Federal o acesso a ações de capacitação que proporcionem o desenvolvimento de competências técnicas e comportamentais, reconhecidas como essenciais ao exercício da liderança de alta performance. Objetiva trazer para a consciência comportamentos automatizados, para que eles se tornem mais adequados aos objetivos do coachee (pessoa que passa pelo processo de coaching). É um processo de desenvolvimento comportamental, focado em ações para fortalecer competências necessárias ao alcance de metas estratégicas. Serão capacitados 9 diretores da PF.</t>
  </si>
  <si>
    <t>MOUSE PAD</t>
  </si>
  <si>
    <t>Mouse Pad ergonômico com apoio para o pulso</t>
  </si>
  <si>
    <t xml:space="preserve">Tendo em vista que os servidores da UGE, ficam basicamente o expediente inteiro em frente ao computador digitando demandas diversas, solicitamos mouse pad ergonômico, pois este traz um apoio para o pulso, com o objetivo de oferecer maior conforto ao usuário, prevenindo e amenizando dores na articulações e lesões nos músculos. </t>
  </si>
  <si>
    <t>Apoio para os pés ergonômico com regulagem de altura e inclinação</t>
  </si>
  <si>
    <t>Os servidores lotados na UGE trabalham longas horas sentados e o apoio para os pés é um item essencial, pois corrige o desalinhamento da postura, doenças cardiovasculares, evita dores musculares e nas articulações durante a jornada de trabalho ou mesmo a longo prazo.</t>
  </si>
  <si>
    <t>Suporte ergonômico regulável para notebook</t>
  </si>
  <si>
    <t>Tendo em vista que todos os servidores possuem computador no formato ultrabook para desempenharem suas atividades solicito Apoio para o mesmo, pois a falta dele acarreta desconforto na região do pescoço e dores na coluna.</t>
  </si>
  <si>
    <t>Fragmentadora de papel de porte médio. Voltagem: 220 Volts ou Bivolt. Capacidade para fragmentar até 15 folhas padrão 75 g/m² ou um cartão de crédito ou um CD.</t>
  </si>
  <si>
    <t xml:space="preserve">Tendo em vista que o setor trata, muitas vezes, de assuntos estratégicos e/ou sensíveis, há necessidade de fragmentadora de papel para oferecer segurança para descarte de documentos contendo esse tipo de informação. </t>
  </si>
  <si>
    <t>QUADRO MAGNÉTICO</t>
  </si>
  <si>
    <t>Quadro magnético 2,00 x 1,20 branco e com moldura em alumínio</t>
  </si>
  <si>
    <t>O setor atua na melhoria de processos, o que requer aplicação de técnicas como brainstorming, sendo necessário um quadro metálico para aplicação interativa e compartilhada dpo método.</t>
  </si>
  <si>
    <t>Tendo em vista a recente necessidade de realização de reuniões e aulas em ambiente virtual</t>
  </si>
  <si>
    <t>Fragmentadora de papel Multilaser OF004 com cesto 220V</t>
  </si>
  <si>
    <t>Tendo em vista o início do CFP .</t>
  </si>
  <si>
    <t>Fone de Ouvido com Microfone Acoplado</t>
  </si>
  <si>
    <t>(61) 2024-8808</t>
  </si>
  <si>
    <t>scs.anp.dgp@pf.gov.br</t>
  </si>
  <si>
    <t>Estante de Aço para caixa arquivo</t>
  </si>
  <si>
    <t>Melhor acondicionamento de caixas arquivo na Unidade</t>
  </si>
  <si>
    <t>SERVICOS DE DIGITALIZACAO  INDEXACAO DE DOCUMENTOS</t>
  </si>
  <si>
    <t>Digitalização de Processos de Curso</t>
  </si>
  <si>
    <t>Necessidade de digitalização dos processos dos cursos ofertados pela Academia Nacional de Polícia.</t>
  </si>
  <si>
    <t>SEEC/DEOP/COEN/ANP/DGP/PF</t>
  </si>
  <si>
    <r>
      <t xml:space="preserve">AQUISIÇÃO DE </t>
    </r>
    <r>
      <rPr>
        <b/>
        <sz val="10"/>
        <rFont val="Arial"/>
        <family val="2"/>
      </rPr>
      <t>4 UNIDADES</t>
    </r>
    <r>
      <rPr>
        <sz val="10"/>
        <rFont val="Arial"/>
        <family val="2"/>
      </rPr>
      <t xml:space="preserve"> DE ARCONDICIONADO DE 36.000 BTUS PARA  INSTALAÇÃO EM LABORAT´ÓRIO, A FIM DE TORNAR A CIRCULAÇÃO DE AR INDEPENDENTE DA CENTRAL DE REFRIGERAÇÃO, HAJA VISTA QUE É COMUM LIBERAÇÃO DE GASES TÓXICOS NO LABORATÓRIO.</t>
    </r>
  </si>
  <si>
    <r>
      <t xml:space="preserve">Garantir a continuidade da operação dos serviços hoje dependentes de </t>
    </r>
    <r>
      <rPr>
        <i/>
        <sz val="10"/>
        <rFont val="Arial"/>
        <family val="2"/>
      </rPr>
      <t>software</t>
    </r>
    <r>
      <rPr>
        <sz val="10"/>
        <rFont val="Arial"/>
        <family val="2"/>
      </rPr>
      <t xml:space="preserve"> da Red Hat. A DTI mantém em sua infraestrutura uma forte dependência de serviços na plataforma Linux e de aplicações na linguagem Java; portanto, a opção pelo desenvolvedor visa a manter a padronização hoje existente e obter os serviços com a qualidade própria da empresa, reconhecidamente uma das mais bem-sucedidas no ramo de sofware de código aberto.O Data Center da Polícia Federal é responsável pela hospedagem e manutenção de virtualmente todos os sistemas corporativos. Estes sistemas são executados em servidores (físicos ou virtuais), que por sua vez, em sua maioria, executam o sistema operacional Red Hat Enterprise Linux (RHEL). Ao mesmo tempo, estes sistemas utilizam a plataforma Red Hat JBoss como servidor de aplicações.
A contratação garantirá que o software atualmente em operação no centro de dados da Polícia Federal possa ser atualizado, assim como permitirá a instalação de novos sistemas e serviços. Outro objetivo da contratação é apoiar a equipe técnica que cuida da infraestrutura de TI da DTI, permitindo a abertura de chamados técnicos para a resolução de problemas.
Logo, com o objetivo de garantir a continuidade, disponibilidade e expansão dos atuais sistemas disponibilizados pela DTI, conclui-se que o momento demanda a realização de investimentos por parte da Polícia Federal, através da contratação de assinaturas de software da Red Hat.</t>
    </r>
  </si>
  <si>
    <t>Equipamentos para utilização na atividade de patrulha rural do Comando de Operações Táticas. Serão adquiridas fardas específicas para a atividade, assim como botas, mochilas, ponchos, dispositivos de observação entre outros.</t>
  </si>
  <si>
    <t>PRF</t>
  </si>
  <si>
    <t>SMP/CORE/COE</t>
  </si>
  <si>
    <t>Materiais de treinamento para motociclismo</t>
  </si>
  <si>
    <t>Catracas para amarração de motocicletas e Cones pequenos para treinamentos específicos da Unidade de Motociclismo Tático nas cores vermelhas e azul</t>
  </si>
  <si>
    <t>As catracas que vieram junto com ao caminhão plataforma em sua maioria romperam</t>
  </si>
  <si>
    <t>Janeiro de 2023</t>
  </si>
  <si>
    <t>30107 - DEPARTAMENTO DE POLÍCIA RODOVIÁRIA FEDERAL</t>
  </si>
  <si>
    <t>2000 - Administração da Unidade - 30107</t>
  </si>
  <si>
    <t>T. Miranda</t>
  </si>
  <si>
    <t>(61) 2025-6547</t>
  </si>
  <si>
    <t>tiago.franca@prf.gov.br</t>
  </si>
  <si>
    <t>SSI/SK9/CORE/COE</t>
  </si>
  <si>
    <t>Alambrado Instalado tipo cerca</t>
  </si>
  <si>
    <t xml:space="preserve"> Fornecimento de Cerca em alambrado para divisão de áreas do Canil Central da PRF</t>
  </si>
  <si>
    <t>Divisão da Área de Treino dos Cães otimizando o espaço</t>
  </si>
  <si>
    <t>TENENBAUM</t>
  </si>
  <si>
    <t>61 982039309</t>
  </si>
  <si>
    <t>vitor.dasilva@prf.gov.br</t>
  </si>
  <si>
    <t>Toldo</t>
  </si>
  <si>
    <t xml:space="preserve">Instalação de toldo para proteção das baias dos cães </t>
  </si>
  <si>
    <t>Proteção das intempéries climáticas nas 30 baias dos cães</t>
  </si>
  <si>
    <t>Março de 2023</t>
  </si>
  <si>
    <t>Cães</t>
  </si>
  <si>
    <t>Aquisição de Cães de Trabalho</t>
  </si>
  <si>
    <t>Aquisição de Cães de trabalho para suprir demanda do Canil Central</t>
  </si>
  <si>
    <t>2723 - Policiamento; Fiscalização; Combate à Criminalidade e Corrupção - 30107</t>
  </si>
  <si>
    <t>0000 - Policiamento; Fiscalização; Combate à Criminalidade e Corrupção - Despesas Diversas</t>
  </si>
  <si>
    <t>Ração Canina</t>
  </si>
  <si>
    <t xml:space="preserve">Alimento para os K9s </t>
  </si>
  <si>
    <t>Suprir demanda da SK9</t>
  </si>
  <si>
    <t>Material Cinotecnico</t>
  </si>
  <si>
    <t>Material para treinamento dos cães de trabalho</t>
  </si>
  <si>
    <t>DIAD</t>
  </si>
  <si>
    <t>Viaturas caracterizadas e descaracterizadas</t>
  </si>
  <si>
    <t>Viaturas operacionais e de apoio opracional parra atender demanda da PRF</t>
  </si>
  <si>
    <t>Suprir demanda da PRF</t>
  </si>
  <si>
    <t>Outubro de 2023</t>
  </si>
  <si>
    <t>Treinador de binômio</t>
  </si>
  <si>
    <t>Prestação de serviço de Treinador de Binômios</t>
  </si>
  <si>
    <t xml:space="preserve"> Tanque Aquático</t>
  </si>
  <si>
    <t>Tanque aquatico para cães</t>
  </si>
  <si>
    <t>DISPENSA DE LICITAÇÃO POR VALOR (Lei nº 14.133/2021)</t>
  </si>
  <si>
    <t>154T - Construção de unidades operacionais e administrativas da PRF - 30107</t>
  </si>
  <si>
    <t>Ar Condicionado</t>
  </si>
  <si>
    <t>Aquisição de Arcondicionado com instalação</t>
  </si>
  <si>
    <t>Suprir demanda das Superintendências</t>
  </si>
  <si>
    <t>Wilmen</t>
  </si>
  <si>
    <t>(61) 2025-6860</t>
  </si>
  <si>
    <t>wilmen.vieira@prf.gov.br</t>
  </si>
  <si>
    <t>Busto, Estátua e Placas de Homenágens</t>
  </si>
  <si>
    <t>Galeria e Memorial K9</t>
  </si>
  <si>
    <t>Curso de Cinotecnia</t>
  </si>
  <si>
    <t>0002 - Capacitação</t>
  </si>
  <si>
    <t>SSA/CORE/COE/DIOP</t>
  </si>
  <si>
    <t>Curso para pilotos</t>
  </si>
  <si>
    <t>IFR e INVH</t>
  </si>
  <si>
    <t>Suprir demanda da SSA</t>
  </si>
  <si>
    <t>BADO</t>
  </si>
  <si>
    <t>michel.cunha@prf.gov.br</t>
  </si>
  <si>
    <t>Treinamento de emergência para helicópteros</t>
  </si>
  <si>
    <t>Curso de segurança de voo</t>
  </si>
  <si>
    <t>Curso GSO</t>
  </si>
  <si>
    <t>Palestra CRM</t>
  </si>
  <si>
    <t>CINTER/DIREX</t>
  </si>
  <si>
    <t>Curso pós-graduação</t>
  </si>
  <si>
    <t>Curso de pós-graduação - Área de gestão e/ou relações internacionais</t>
  </si>
  <si>
    <t>Capacitação dos profissionais da área para exercício de suas atividades</t>
  </si>
  <si>
    <t>PRF Pedro Beraldo</t>
  </si>
  <si>
    <t>(96) 98101-3257</t>
  </si>
  <si>
    <t>pedro.beraldo@prf.gov.br</t>
  </si>
  <si>
    <t>CALEG/DIREX</t>
  </si>
  <si>
    <t>Curso de pós-graduação - Relações institucionais e governamentais</t>
  </si>
  <si>
    <t>Rafael Guedes</t>
  </si>
  <si>
    <t>(61) 99860-5885</t>
  </si>
  <si>
    <t>rafael.guedes@prf.gov.br</t>
  </si>
  <si>
    <t>CGCOM/DIREX</t>
  </si>
  <si>
    <t>Programa de Mentoria/Capacitação ligados a comunicação, marketing, branding, gestão de pessoas e soft skils</t>
  </si>
  <si>
    <t>Aquisição de cursos com possibilidade de customização de trilha de conteudo ligados a área de comunicação</t>
  </si>
  <si>
    <t>Capacitar os servidores da CGCOM para atuarem na atividade de publicidade e mídia através de produções e acompanhamento de resultados, bem como capacitar os servidores no trato com a imprensa e assessoria midiatica da instituição e das autoridades da PRF. Capacitar em gestão os servidores lideres da CGCOM.</t>
  </si>
  <si>
    <t xml:space="preserve">ao longo de todo o ano
</t>
  </si>
  <si>
    <t>PRF Territo</t>
  </si>
  <si>
    <t>(31) 9501-5311</t>
  </si>
  <si>
    <t>marco.territo@prf.gov.br</t>
  </si>
  <si>
    <t>DDI/DINT</t>
  </si>
  <si>
    <t>Curso de Aperfeiçoamento e Especialização Profissional</t>
  </si>
  <si>
    <t>Análise de Big Data</t>
  </si>
  <si>
    <t>Na era da informação, o processamento, armazenamento, visualização, manipulação, inferência e gerenciamento de grandes volumes de dados é condição sine qua non para uma eficiente produção de conhecimento.</t>
  </si>
  <si>
    <t>PRF Zilotti</t>
  </si>
  <si>
    <t>(61) 98288-1455</t>
  </si>
  <si>
    <t>nadia.zilotti@prf.gov.br</t>
  </si>
  <si>
    <t>Aperfeiçoamento em planilhas</t>
  </si>
  <si>
    <t>Necessidade de realizar cruzamentos e extrações de dados de maneira mais eficiente</t>
  </si>
  <si>
    <t>(61) 98288-1456</t>
  </si>
  <si>
    <t>Mídia Digital</t>
  </si>
  <si>
    <t>Produção de elementos para educação em Segurança Orgânica</t>
  </si>
  <si>
    <t>(61) 98288-1457</t>
  </si>
  <si>
    <t>CSI/DINT</t>
  </si>
  <si>
    <t>Capacitações para Inteligência</t>
  </si>
  <si>
    <t>Capacitar os servidores da inteligência nas suas mais diversas capacidades</t>
  </si>
  <si>
    <t>(61) 98288-1480</t>
  </si>
  <si>
    <t>Academia</t>
  </si>
  <si>
    <t>Sala de TFO</t>
  </si>
  <si>
    <t>Equipamentos</t>
  </si>
  <si>
    <t>Equipamentos de aviação para tripulantes da SSA</t>
  </si>
  <si>
    <t>Capacete de aviação</t>
  </si>
  <si>
    <t>Capacete de aviação para pilotos e tripulantes</t>
  </si>
  <si>
    <t>Sistema OVN para aviação</t>
  </si>
  <si>
    <t>Sistema OVN para tripulação e aeronave</t>
  </si>
  <si>
    <t>EPI</t>
  </si>
  <si>
    <t>Uniforme completo de voo para aviação</t>
  </si>
  <si>
    <t>Seguros</t>
  </si>
  <si>
    <t>Seguros Reta de Aeronaves</t>
  </si>
  <si>
    <t>Seguro Casco</t>
  </si>
  <si>
    <t>Seguro aeronautico</t>
  </si>
  <si>
    <t>Reforma de Hangar</t>
  </si>
  <si>
    <t>Reforma do Hangar BSB</t>
  </si>
  <si>
    <t>000A - Ampliação das Unidades da Polícia Rodoviária Federal</t>
  </si>
  <si>
    <t>Carga externa de energia portátil</t>
  </si>
  <si>
    <t>Sistema de carga de energia externa portátil para aeronave</t>
  </si>
  <si>
    <t>Recuperação de Aeronave</t>
  </si>
  <si>
    <t>Recuperação e modernização do PT-YZF</t>
  </si>
  <si>
    <t>Recuperação casco da aeronave K para exposição em museu da PRF</t>
  </si>
  <si>
    <t>Recuperação de motor e transmissão da aeronave K</t>
  </si>
  <si>
    <t>Pintura de aeronave</t>
  </si>
  <si>
    <t>Atualização da identidade visual das aeronaves</t>
  </si>
  <si>
    <t>Material de Operador Aerotático</t>
  </si>
  <si>
    <t>Equipamentos para Operadores Aerotáticos</t>
  </si>
  <si>
    <t>Caixa de documentos</t>
  </si>
  <si>
    <t>Caixa RELPREV</t>
  </si>
  <si>
    <t>Biruta</t>
  </si>
  <si>
    <t>Biruta aeronautica</t>
  </si>
  <si>
    <t>Mobiliario para atender demanda da PRF</t>
  </si>
  <si>
    <t>Suprir demandas das Superintendências</t>
  </si>
  <si>
    <t>DEC/DIREX</t>
  </si>
  <si>
    <t>Armários grandes</t>
  </si>
  <si>
    <t>Armários grandes em madeira, com chave e tranca</t>
  </si>
  <si>
    <t>Destinados a guardar o material da divisão.</t>
  </si>
  <si>
    <t>PRF Valdeci</t>
  </si>
  <si>
    <t>(61) 98373-0290</t>
  </si>
  <si>
    <t>valdeci.alves@prf.gov.br</t>
  </si>
  <si>
    <t>Beliches</t>
  </si>
  <si>
    <t>Beiches para Hangar</t>
  </si>
  <si>
    <t>DIAP/DTIC</t>
  </si>
  <si>
    <t>Contratação de ferramenta especializada para gestão online de trabalho colaborativo</t>
  </si>
  <si>
    <t>Ferramenta de Gestão de Trabalho Colaborativo</t>
  </si>
  <si>
    <t>Necessidade de gerir as tarefas da equipe de forma eficiente, visível, clara, colaborativa e online.</t>
  </si>
  <si>
    <t>Junho de 2023</t>
  </si>
  <si>
    <t>N3.1 - Desenvolver e implantar sistemas de informação da PRF</t>
  </si>
  <si>
    <t>0003 - Tecnologia da Informação e Comunicação</t>
  </si>
  <si>
    <t>MATTA</t>
  </si>
  <si>
    <t>(61) 98373-0422</t>
  </si>
  <si>
    <t>walter.matta@prf.gov.br</t>
  </si>
  <si>
    <t>DTCOM/DTIC</t>
  </si>
  <si>
    <t>Contratação de serviço de MPLS</t>
  </si>
  <si>
    <t>Garantir a comunicação do sistema de radiocomunicação Digital</t>
  </si>
  <si>
    <t>Julho de 2023</t>
  </si>
  <si>
    <t>N10.1 - Reestruturar a Conectividade com implantação de comunicação
em todos os níveis de atuação da PRF</t>
  </si>
  <si>
    <t>Aquisição de Material de consumo de Telecomunicação</t>
  </si>
  <si>
    <t>Material de Consumo de Telecomunicação</t>
  </si>
  <si>
    <t>Prover o material de consumo necessário para sustentação dos sistemas de telecomunicação (roteadores, cabos, plugs, réguas elétricas e demais acessórios de telecomunicações).</t>
  </si>
  <si>
    <t>N5.1 - Gerenciar, atualizar e aprimorar a infraestrutura de TIC da PRF</t>
  </si>
  <si>
    <t>Aquisição de Equipamentos de Telecomunicações</t>
  </si>
  <si>
    <t>Equipamentos de Telecomunicações</t>
  </si>
  <si>
    <t>Substituir os equipamentos queimados (Exemplos: ERBs e Controladoras)</t>
  </si>
  <si>
    <t>SETIC/DTIC</t>
  </si>
  <si>
    <t>Contratação de empresa especializada na elaboração de projeto executivo para fundamentar uma nova contratação do serviço de cabeamento estruturado.</t>
  </si>
  <si>
    <t>Novo projeto executivo para o cabeamento estruturado</t>
  </si>
  <si>
    <t>É necessário fazer o planejamento e o levantamento dos materiais e serviços para uma nova contratação do serviço de cabeamento estruturado para o Complexo da PRF-SEDE.</t>
  </si>
  <si>
    <t>N5.10 - Aprimorar os processos de gerenciamento de projetos de TIC,
garantindo acompanhamento e gestão</t>
  </si>
  <si>
    <t>Contratação de Empresa Especializada em Instalações, Cabeamento Estruturado e Manutenção em Infraestrutura de TIC (sob demanda) para as regionais da PRF que serão realizadas através do Eixo de TIC</t>
  </si>
  <si>
    <t>cabeamento estruturado</t>
  </si>
  <si>
    <t>A infraestrutura de TIC existente atualmente nas dependências das unidades desconcentrados da Polícia Rodoviária Federal (Sede, Superintendências, Delegacias e Unidades Operacionais) carecem de manutenção, melhorias e padronização.</t>
  </si>
  <si>
    <t>Novembro de 2023</t>
  </si>
  <si>
    <t>N5.5 - Implementar soluções de infraestrutura de TIC da PRF</t>
  </si>
  <si>
    <t>Contratação de empresa de serviços de manutenção preventiva e corretiva em radiocomunicação, para as regionais da Polícia Rodoviária Federal que não possuem rede de rádio digital própria da PRF.</t>
  </si>
  <si>
    <t>manutenção preventiva e corretiva em radiocomunicação, para as regionais da Polícia Rodoviária Federal que não possuem rede de rádio digital própria da PRF.</t>
  </si>
  <si>
    <t xml:space="preserve">   Muitas regionais ainda não possuem rede de rádio digital, e precisam realizar manutenções preventivas e corretivas em torres e nos próprios teminais de rádio.</t>
  </si>
  <si>
    <t>Aquisição de MATERIAL DE CONSUMO de Tecnologia da Informação e Comunicação (TIC) para atender às necessidades da Unidade Central e das Unidades desconcentradas da PRF</t>
  </si>
  <si>
    <t>Material de consumo das SETIC´s</t>
  </si>
  <si>
    <t>A aquisição de materiais de consumo de TIC se dá pela necessidade de suprir a carência atual destes itens nas unidades desconcentradas da PRF, dando continuidade assim às ações para a dotação e adequação do funcionamento das Unidades Operacionais, Superintendências e Sede Nacional do Órgão, uma vez que  a PRF utiliza bastante tecnologia em seus processos e necessita de materiais específicos de TIC para compor toda a infraestrutura que viabiliza o uso desta tecnologia.</t>
  </si>
  <si>
    <t>Agosto de 2023</t>
  </si>
  <si>
    <t>Aquisição de MATERIAL PERMANENTE de Tecnologia da Informação e Comunicação (TIC) para atender às necessidades da Unidade Central e das Unidades Regionais desconcentradas da PRF</t>
  </si>
  <si>
    <t>Material Permanente de TIC</t>
  </si>
  <si>
    <t xml:space="preserve">     Aquisição de Material Permanente de TIC pela necessidade de suprir a carência destes materiais nas unidades desconcentradas da PRF, dando continuidade assim às ações para a dotação e adequação do funcionamento das Unidades Operacionais, Superintendências e Sede Nacional do Órgão, uma vez que  a PRF utiliza de forma intensa e constante, tecnologia da informação e comunicação em seus processos e necessita de materiais específicos de TIC para compor toda a infraestrutura que viabiliza o uso desta tecnologia.</t>
  </si>
  <si>
    <t>DISTI/DTIC</t>
  </si>
  <si>
    <t>Contratação de serviço técnico especializado</t>
  </si>
  <si>
    <t>Necessidade de suporte aos sistemas da PRF e infraestrutra do datacenter / nuvem que são vitais para o andamento das atividades da PRF.</t>
  </si>
  <si>
    <t>N9.3 - Implantar a tecnologia de armazenamento de dados em nuvem
com foco na escalabilidade e independência</t>
  </si>
  <si>
    <t>Aquisição de servidores</t>
  </si>
  <si>
    <t>Necessidade de renovar o parque atual do Datacenter da PRF.</t>
  </si>
  <si>
    <t>Aquisição de solução de Wi-Fi</t>
  </si>
  <si>
    <t>Wi-Fi</t>
  </si>
  <si>
    <t xml:space="preserve">Parque atual de roteadores wi-fi da PRF encontra-se sem garantia e sem suporte e já está defasado tecnologicamente.	
</t>
  </si>
  <si>
    <t>Dezembro de 2023</t>
  </si>
  <si>
    <t>Aquisição de switches</t>
  </si>
  <si>
    <t>Switches</t>
  </si>
  <si>
    <t>Garantia do parque atual se encerrará em meados de 2023 e início de 2024.</t>
  </si>
  <si>
    <t>Aquisição de licença e suporte de banco de dados Postgree</t>
  </si>
  <si>
    <t>Necessidade de ampliação do atual banco de dados e extensão  da garantia.</t>
  </si>
  <si>
    <t>Abril de 2023</t>
  </si>
  <si>
    <t>N3.2 - Desenvolver soluções em segurança da informação voltadas para
sistemas e aplicações de segurança pública</t>
  </si>
  <si>
    <t>Aquisição de solução de IAM.</t>
  </si>
  <si>
    <t>Implantar o login único e múltiplo fator de autenticação, além de gerenciar o acesso dos usuários a aplicações e serviços da PRF.</t>
  </si>
  <si>
    <t>DTQI/DTIC</t>
  </si>
  <si>
    <t>Contratação de serviço de Testes e Qualidade de Sistema</t>
  </si>
  <si>
    <t>Necessidade de realização de testes e aferição da qualidade dos sistemas desenvolvidos no âmbito da PRF</t>
  </si>
  <si>
    <t xml:space="preserve">N5.2 - Sustentar, manutenir e evoluir os sistemas do Catálogo de
Sistemas da PRF
</t>
  </si>
  <si>
    <t>CNCC/DIOP</t>
  </si>
  <si>
    <t>Contratação de serviço de manutenção de videowall, com reposição de peças.</t>
  </si>
  <si>
    <t>Contratação de serviço de manutenção de videowall, com reposição de peças, telas e equipamentos necessários para o pleno funcionamento do conjunto.</t>
  </si>
  <si>
    <t xml:space="preserve">Necessidade de monitoramento dos painéis de controle da atividade operacional em tempo real, por meio do videowall da CNCC. </t>
  </si>
  <si>
    <t>STENIO PIRES</t>
  </si>
  <si>
    <t>(61) 99696-0705</t>
  </si>
  <si>
    <t>stenio.pires@prf.gov.br</t>
  </si>
  <si>
    <t>COE/DIOP</t>
  </si>
  <si>
    <t xml:space="preserve">Aquisição de embarcação </t>
  </si>
  <si>
    <t>Visa antender as demamandos da URT bem como dos comandos regionais no que tange as operações ribeirinhas, tendo em vista o cenário atual de atuação no Estado do Amazoans e para atender o Comando Regional do Sul e Nordeste;</t>
  </si>
  <si>
    <t>Suprir demanda da COE</t>
  </si>
  <si>
    <t>JULHO de 2023</t>
  </si>
  <si>
    <t>VICTOR FELLYX</t>
  </si>
  <si>
    <t>(61) 99912-2914</t>
  </si>
  <si>
    <t>VICTOR.ARAUJO</t>
  </si>
  <si>
    <t>Aquisição de munição do tipo marcadoras e kits conversão para atender demandas da URT, Comandos Regionais e COEs Estaduais</t>
  </si>
  <si>
    <t>Visa atender as demandas operacionais da URT, Comandos Regionais e COEs Estaduais</t>
  </si>
  <si>
    <t>MURAJIRO</t>
  </si>
  <si>
    <t>(21) 98032-2600</t>
  </si>
  <si>
    <t>LEONARDO.MURAJIRO</t>
  </si>
  <si>
    <t>Equipamentos Táticos de uso individual e coletivo</t>
  </si>
  <si>
    <t>Visa equipar as Unidades Operativas especiais e especializadas do Departamento</t>
  </si>
  <si>
    <t>Equipamentos para de Tiro de Precisão</t>
  </si>
  <si>
    <t>Visa fornecer os meios basícos para operacionar as unidades para o desenpenho a opção tática de tiro de precisão</t>
  </si>
  <si>
    <t>Escudos balísticos</t>
  </si>
  <si>
    <t>Visa atender as demandas para os times táticos da URT, Comandos Reginais e COEs Estaduais</t>
  </si>
  <si>
    <t>DIOP</t>
  </si>
  <si>
    <t>Armamentos diversos</t>
  </si>
  <si>
    <t>Visa atender demanda da PRF</t>
  </si>
  <si>
    <t>Djairlon</t>
  </si>
  <si>
    <t>(61) 2025-6903</t>
  </si>
  <si>
    <t>djairlon.henrique@prf.gov.br</t>
  </si>
  <si>
    <t>Equipamento de Táticas Verticais</t>
  </si>
  <si>
    <t>Visa atender as demandas destinadas à URT e aos Comandos Regionais com o propósito de capacitar os times táticos a cumprirem demandas que envolvam técncias verticais</t>
  </si>
  <si>
    <t>Optronicos</t>
  </si>
  <si>
    <t>Visa adquirir equipamentos optronicos afim de atender as demandas da URT, Comandos Regionais e COEs</t>
  </si>
  <si>
    <t>Equipamentos destinados a operações especiais</t>
  </si>
  <si>
    <t>Visa adquirir equipamentos optronicos afim de atender as demandas da URT e Comandos Regionais.</t>
  </si>
  <si>
    <t>MEDIA</t>
  </si>
  <si>
    <t>BOTELHO</t>
  </si>
  <si>
    <t>(61) 99831-1969</t>
  </si>
  <si>
    <t>JOAO.BOTELHO</t>
  </si>
  <si>
    <t>Equipamentos de brechas e QBRN</t>
  </si>
  <si>
    <t>MARÇO de 2023</t>
  </si>
  <si>
    <t>DTIC</t>
  </si>
  <si>
    <t>Computadores notebooks</t>
  </si>
  <si>
    <t>Notebooks convencionais e de alta perfomance para atender demanda da PRF</t>
  </si>
  <si>
    <t>Exercícios da atividade meio</t>
  </si>
  <si>
    <t>MAIO de 2023</t>
  </si>
  <si>
    <t>Monitores para computadores</t>
  </si>
  <si>
    <t>Monitores de diferentes configurações para atender demanda da PRF</t>
  </si>
  <si>
    <t>Televisores</t>
  </si>
  <si>
    <t>Televisores de diferentes tamanhos e configurações para atender demanda da PRF</t>
  </si>
  <si>
    <t>CGCI/DIREX</t>
  </si>
  <si>
    <t>Serviços de Cerimonial</t>
  </si>
  <si>
    <t>Organização de evento</t>
  </si>
  <si>
    <t>ATENDER AS DEMANDAS DO ENCONTRO NACIONAL DE CONTROLE INTERNO E OUVIDORIA/SIC</t>
  </si>
  <si>
    <t>RICHELI</t>
  </si>
  <si>
    <t>(61) 98162-8367</t>
  </si>
  <si>
    <t>richeli.barbosa@prf.gov.br</t>
  </si>
  <si>
    <t>Livros das áreas de Gestão de Riscos e Controle Interno ligadas à administração pública</t>
  </si>
  <si>
    <t>Livros das áreas de controle interno e gestão de risco para auxiliar no desenvolvimento dos trabalhos da área</t>
  </si>
  <si>
    <t>A aquisição de livros das áreas de controle interno e gestão de riscos ligadas à administração pública se faz necessária para melhoria da qualidade dos trabalhos desenvolvidos por esta coordenação</t>
  </si>
  <si>
    <t>DIREX</t>
  </si>
  <si>
    <t xml:space="preserve">Bloco para anotações, canetas esferográficas, caneta tinteiro, porta bloco, pastas em papel supremo </t>
  </si>
  <si>
    <t>Utilização em eventos da DIREX</t>
  </si>
  <si>
    <t>JANEIRO de 2023</t>
  </si>
  <si>
    <t>PATRÍCIA DUARTE</t>
  </si>
  <si>
    <t>(61) 99996-1101</t>
  </si>
  <si>
    <t>patricia.benevides@prf.gov.br</t>
  </si>
  <si>
    <t>Serviços de impressão</t>
  </si>
  <si>
    <t>Banner impressão digital, folder, placas de homenagem, diplomas e certificados</t>
  </si>
  <si>
    <t>Divulgação de evento ou campanha</t>
  </si>
  <si>
    <t>ao logo de todo ano</t>
  </si>
  <si>
    <t>1 - Outras Despesas Administrativas</t>
  </si>
  <si>
    <t>Tela intetariva e suporte/tripé</t>
  </si>
  <si>
    <t>Tela Interativa Flip Chart Eletrônico e suporte/tripé para flip chart e TV</t>
  </si>
  <si>
    <t>Tratar de reuniões, aulas EaD, ciclos de treinamento profissional anualmente no ciclo de treinamento profissional</t>
  </si>
  <si>
    <t>Eletrodomésticos</t>
  </si>
  <si>
    <t>Frigobar, cafeteria, umidificador, micoondas e aparelhos linha branca no geral.</t>
  </si>
  <si>
    <t xml:space="preserve"> Eletrodomésticos para atender demanda da PRF</t>
  </si>
  <si>
    <t>Simuladores de condução veicular policial</t>
  </si>
  <si>
    <t>05 Simuladores de condução veicular policial</t>
  </si>
  <si>
    <t>Capacitação e atualização em CVP dos policiais lotados na sede nacional da PRF.</t>
  </si>
  <si>
    <t>INOVA/DIREX</t>
  </si>
  <si>
    <t>Óculos de Realidade Virtual</t>
  </si>
  <si>
    <t>Óculos de realidade virtual RIFT</t>
  </si>
  <si>
    <t>Benchmark de metaverso e prospecção de treinamentos</t>
  </si>
  <si>
    <t>PRF D.Paiva</t>
  </si>
  <si>
    <t>(79) 99969-6996</t>
  </si>
  <si>
    <t>diogo.paiva@prf.gov.br</t>
  </si>
  <si>
    <t>Sistema de integração de som, luz e imagem</t>
  </si>
  <si>
    <t>Conjunto de gadgets e eletrônicos inteligentes para integrar comandos diversos para acender luzes, ligar televisão, dentre outros e Sistema de som ambiente compatível com Amazon Alexa ou Google Assistente</t>
  </si>
  <si>
    <t>Atender demandas do Labotatório de Inovação</t>
  </si>
  <si>
    <t xml:space="preserve">Equipamentos de áudio e vídeo </t>
  </si>
  <si>
    <t>Equipamentos de iluminação, Câmeras de vídeo e fotografia, microfones, gravador, cartões de memória, fones, óculos espião, mesa controladora para câmera, projetores de imagens,</t>
  </si>
  <si>
    <t>Equipamentos de áudio e vídeo para atender demanda da PRF</t>
  </si>
  <si>
    <t>Programa de soft skils - disponibilização de conteúdo sobre softskils possibilitando trilhas de conhecimento e Programa de Mentoria/Capacitação</t>
  </si>
  <si>
    <t>Contratação de Consultoria - Programa de soft skils e Aquisição de cursos e programas de mentorias em Liderança e Inovação</t>
  </si>
  <si>
    <t>Organização de conferência TEDx Talks</t>
  </si>
  <si>
    <t>Participação em eventos de Inovação</t>
  </si>
  <si>
    <t>Conhecer e manter atualizada as boas práticas de inovação no setor privado</t>
  </si>
  <si>
    <t>Serviço mobile e web - Monitoramento Legislativo</t>
  </si>
  <si>
    <t>Plataforma de monitoramento legislativo</t>
  </si>
  <si>
    <t>A contratação do serviço mobile e web se justifica pela necessidade da Coordenação de Articulação Legislativa - CALEg acompanhar, full time, todas as proposições legislativas de interesse da Polícia Rodoviária Federal, desde sua proposição até os trâmites (emendas, substitutivos, votos em separado, votações), tanto na Câmara quanto no Senado Federal.</t>
  </si>
  <si>
    <t>Patrícia Claudino Bloch</t>
  </si>
  <si>
    <t>(61) 99150-6415</t>
  </si>
  <si>
    <t>patricia.claudino@prf.gov.br</t>
  </si>
  <si>
    <t>Uso de espaço físico da União, no Congresso Nacional, pela PRF</t>
  </si>
  <si>
    <t>A área objeto desta Cessão de Uso está localizada no 27º andar do Anexo I, Sala 11, pertencente ao Senado Federal, sediado na Praça dos Três Poderes, sendo a área cedida no total de 30 m² (trinta metros quadrados);</t>
  </si>
  <si>
    <t>A ocupação do espaço físico é necessária para a melhor promoção do alinhamento estratégico entre a Polícia Rodoviária Federal e o Poder Legislativo, de forma a garantir que as definições provenientes da cúpula diretiva sejam implementadas nas esferas operacionais, transformando a formulação estratégica em resultados efetivos para os beneficiários diretos e toda a sociedade.</t>
  </si>
  <si>
    <t>Desktop de alta performance para edição de áudio, vídeo (4K) e modelagem 3D (4  unidades)</t>
  </si>
  <si>
    <t>Computadores Desktop de Alta Performance</t>
  </si>
  <si>
    <t>Desenvolvimento de projetos de áudio, vídeos e fotos.</t>
  </si>
  <si>
    <t>Itens para homenagens e premiações</t>
  </si>
  <si>
    <t>Moedas personalizadas, de mérito, bótons, necessarie.</t>
  </si>
  <si>
    <t>Itens para homenagens e premiações no âmbito da PRF</t>
  </si>
  <si>
    <t>COINT/DINT</t>
  </si>
  <si>
    <t>Software de editoração</t>
  </si>
  <si>
    <t>A fim de evitar retrabalhos com travamentos indevidos e perda de conteúdo com falta de internet 
Expectativa: Pacote Office</t>
  </si>
  <si>
    <t>N1.5 - Desenvolver e ampliar as soluções em segurança da informação</t>
  </si>
  <si>
    <t>(61) 98288-1414</t>
  </si>
  <si>
    <t>Serviço de Pesquisa de Indivíduos</t>
  </si>
  <si>
    <t>Assinatura do Serviço Lampyre</t>
  </si>
  <si>
    <t>Necessidade de utilização em Pesquisas de Segurança e demandas que envolvam risco à segurança orgânica (identificação de alvos/suspeitos) além de análise</t>
  </si>
  <si>
    <t>SP</t>
  </si>
  <si>
    <t>Serviço de VPN</t>
  </si>
  <si>
    <t>Assinatura de Serviço de VPN</t>
  </si>
  <si>
    <t>Segurança na transmissão de dados dos notebooks utilizados pelos analistas de inteligência</t>
  </si>
  <si>
    <t>Servidor Aplicativo</t>
  </si>
  <si>
    <t xml:space="preserve">Universal Forensic Extraction Device (Dispositivo Forense Universal de Extração) </t>
  </si>
  <si>
    <t>Utilização em operações sensíveis</t>
  </si>
  <si>
    <t>N1.2 - Promover e implantar soluções e técnicas em inteligência
artificial</t>
  </si>
  <si>
    <t>Instalação e Manutenção de Câmeras de OCR</t>
  </si>
  <si>
    <t>Contratação de empresa que realize instalação e manutenção de câmeras OCR.</t>
  </si>
  <si>
    <t>Realização de manutenção de pontos adquiridos por meio de TAC.</t>
  </si>
  <si>
    <t>AC</t>
  </si>
  <si>
    <t>Servidor para hospedagem de arquivos e sistemas</t>
  </si>
  <si>
    <t>Servidor Físico para hospedagem de Arquivos e Sistemas</t>
  </si>
  <si>
    <t>Necessidade de hospedar arquivos e sistemas do SEINT/AC</t>
  </si>
  <si>
    <t>AC e MS</t>
  </si>
  <si>
    <t>CCI/DINT</t>
  </si>
  <si>
    <t>Máquina fragmentadora de papel</t>
  </si>
  <si>
    <t>Manutenção do sigilo</t>
  </si>
  <si>
    <t>PA</t>
  </si>
  <si>
    <t>Equipamentos de Segurança Orgânica</t>
  </si>
  <si>
    <t>Catraca biométrica com software de acesso, concertina, fechadura com controle de acesso, sensor de movimento, portal detector de metal, claviculário com biometria, cancela para controle de veículos</t>
  </si>
  <si>
    <t>Manutenção da segurança orgância</t>
  </si>
  <si>
    <t>PA e PE</t>
  </si>
  <si>
    <t>Telecomunicação DINT</t>
  </si>
  <si>
    <t>Antena Direcional conexão Internet com alcance de  20km; ELSYS - Amplimax - Amplificador de sinal de telefonia móvel e dados; Radar de segurança; Detector e localizador de celulares; Amplificador de sinal de telefonia móvel e dados; Antena Direcional Conexão Internet 20km; Antena Direcional Conexão Internet 5km; Equipamento de conectividade Via Satélite;  Kit Tático Microfone Parabólica Profissional 200M MIK</t>
  </si>
  <si>
    <t>Necessidade de ampliação, evolução e atualização tecnológica dos equipamentos utilizados na atividade de inteligencia</t>
  </si>
  <si>
    <t>MG e RR</t>
  </si>
  <si>
    <t xml:space="preserve">Contratação de empresa especializada para controle de acesso e monitoramento </t>
  </si>
  <si>
    <t>Instalação de catraca biometrica, e câmeras de videomonitoramento</t>
  </si>
  <si>
    <t>Manutenção da segurança orgância - SPRF/PA</t>
  </si>
  <si>
    <t>AL</t>
  </si>
  <si>
    <t>(61) 98288-1415</t>
  </si>
  <si>
    <t>Prestação do serviço de vigilância e segurança</t>
  </si>
  <si>
    <t>Serviços de segurança eletrônica, com monitoramento 24 (vinte e quatro) horas ininterruptas, durante os 7 (sete) dias da semana</t>
  </si>
  <si>
    <t>RN</t>
  </si>
  <si>
    <t>(61) 98288-1417</t>
  </si>
  <si>
    <t>Monitoramento CFTV</t>
  </si>
  <si>
    <t>Contratação de serviço de videomonitoramento e controle de acesso para as áreas e instalações da PRF em Goiás</t>
  </si>
  <si>
    <t>GO</t>
  </si>
  <si>
    <t>(61) 98288-1420</t>
  </si>
  <si>
    <t>Inova Mind</t>
  </si>
  <si>
    <t>Inteligência artificial
especializada em big data,
analytics, computer vision e
machine learning para criar
produtos e serviços digitais.</t>
  </si>
  <si>
    <t>Ações preventivas de Segurança Orgânica</t>
  </si>
  <si>
    <t>(61) 98288-1425</t>
  </si>
  <si>
    <t xml:space="preserve">Software para auxilo em pesquisas </t>
  </si>
  <si>
    <t>Aumento da amplitude e velocidade nas pesquisas sociais</t>
  </si>
  <si>
    <t>MS</t>
  </si>
  <si>
    <t>(61) 98288-1426</t>
  </si>
  <si>
    <t>COPI/DINT</t>
  </si>
  <si>
    <t>Materiais para inteligência</t>
  </si>
  <si>
    <t>Caixa de ferramentas incluindo chaves michas e ferramentas diversas; máscaras de silicone com design humanizado e giroflex portátil</t>
  </si>
  <si>
    <t>Para o incremento do policiamento orientado pela inteligência</t>
  </si>
  <si>
    <t>MG</t>
  </si>
  <si>
    <t>(61) 98288-1429</t>
  </si>
  <si>
    <t>Aquisição de equipamentos de captura de audio e vídio de uso dissimulado</t>
  </si>
  <si>
    <t>Kit botão</t>
  </si>
  <si>
    <t>(61) 98288-1441</t>
  </si>
  <si>
    <t>Óculos espião</t>
  </si>
  <si>
    <t>Maximização das atividades de inteligência e segurança dos agentes</t>
  </si>
  <si>
    <t>AL e DF</t>
  </si>
  <si>
    <t>(61) 98288-1435</t>
  </si>
  <si>
    <t>Rádio</t>
  </si>
  <si>
    <t>Radio amador HT digital; Rádio UHF VHF Uniden mod. bc125at; Rádio de comunicação digital.</t>
  </si>
  <si>
    <t>(61) 98288-1436</t>
  </si>
  <si>
    <t>Aquisição de equipamentos de rastreamento, detecção de rasteadores e de Jammers</t>
  </si>
  <si>
    <t>Rastreador Portátil PT-50X; Detector Rastreador K18; Detector de Jammer; Sistema emissor de sinal Branco Bloqueador de Gravadores e Escutas Audio Jammer</t>
  </si>
  <si>
    <t>(61) 98288-1427</t>
  </si>
  <si>
    <t>Aquisição de dispositivos de captura de imagens e leitura automática de placas (OCR móvel)</t>
  </si>
  <si>
    <t>Dispositivos de captura de imagens e leitura automática de placas ITSCAM 600 FF (OCR móvel)</t>
  </si>
  <si>
    <t>Necessidade de ampliação e flexibilização dos pontos de monitoramento de veiculos que utilizam as Rodovias Federais que cortam o DF.</t>
  </si>
  <si>
    <t>(61) 98288-1442</t>
  </si>
  <si>
    <t>AB Móvel</t>
  </si>
  <si>
    <t>Atender as Superintendências</t>
  </si>
  <si>
    <t>0005 - Implementação  e Manutenção do Alerta Brasil</t>
  </si>
  <si>
    <t>Aquisição de Software para leitura de OCR</t>
  </si>
  <si>
    <t>Software para leitura de OCR</t>
  </si>
  <si>
    <t>DF e AC</t>
  </si>
  <si>
    <t>(61) 98288-1452</t>
  </si>
  <si>
    <t>Colete balístico dissimulado para uso em inteligência</t>
  </si>
  <si>
    <t>Colete para uso em atividade de inteligência</t>
  </si>
  <si>
    <t>Proteção do servidor</t>
  </si>
  <si>
    <t>COPI</t>
  </si>
  <si>
    <t>(61) 98288-1453</t>
  </si>
  <si>
    <t xml:space="preserve">DockStation </t>
  </si>
  <si>
    <t>Equipamento de replicação USB, HDMI e DisplayPort. Potência mínima total de 120w; Docstation USB C G5 PARA NOTE</t>
  </si>
  <si>
    <t>Atender demanda da DINT e DIREX</t>
  </si>
  <si>
    <t>HD (armazenamento de dados)</t>
  </si>
  <si>
    <t>Unidade de SSD de conexão externa com capacidade de 1 Terabyte ou superior; HD externo necessário para a portabilidade de documentos sensíveis; Desktop de 4 compartimentos projetado para backup de dados, sincronização de arquivos e compartilhamento; Disco rígido para armazenamento de dados; HD portátil para armazenamento de produtos da CGCOM durante o período de produção.</t>
  </si>
  <si>
    <t xml:space="preserve">Aquisição de base de dados de crédito
</t>
  </si>
  <si>
    <t>Bancos De Dados Com Informações Úteis A Indivíduos De Interesse Para A Inteligência</t>
  </si>
  <si>
    <t>(61) 98288-1463</t>
  </si>
  <si>
    <t>Soluções de inteligência</t>
  </si>
  <si>
    <t>Equipamentos e serviços utilizados para o aperfeiçoamento da atividade de inteligência</t>
  </si>
  <si>
    <t>(61) 98288-1465</t>
  </si>
  <si>
    <t>Smartphones de alto desempenho</t>
  </si>
  <si>
    <t>Para atender a DINT, deve-se ter: celular com processador, memória RAM, armazenamento interno, tela, bateria diferenciados. Necessário também smartphone com as seguintes características para DIREX:   -  Possuir tela de tamanho entre 6.5" e 6.9";
  -  Possuir resolução de tela mínima de 2532 x 1170 pixels com densidade de 460 pixels por polegada ou superior;
  -  Possuir taxas de atualização de tela de 120 Hz ou superior;
   - Possuir revestimento de tela resistente a impressões digitais e oleosidade;
   - Possuir armazenamento interno mínimo de 256gb;
  -  Possuir compatibilidade com versões móveis do pacote Adobe.</t>
  </si>
  <si>
    <t>(61) 98288-1466</t>
  </si>
  <si>
    <t>DGGI/DINT</t>
  </si>
  <si>
    <t>Coldre G-26</t>
  </si>
  <si>
    <t>Coldre dissimulado</t>
  </si>
  <si>
    <t>Segurança do servidor</t>
  </si>
  <si>
    <t>(61) 98288-1471</t>
  </si>
  <si>
    <t>Binóculo</t>
  </si>
  <si>
    <t>É um instrumento óptico composto por lentes que possibilitam o alcance de visão</t>
  </si>
  <si>
    <t>(61) 98288-1472</t>
  </si>
  <si>
    <t>Material de consumo para eventos</t>
  </si>
  <si>
    <t>Material para encontros e eventos de inteligência: blocos, pastas, canetas, squeezes, agendas, dentre outros</t>
  </si>
  <si>
    <t>(61) 98288-1474</t>
  </si>
  <si>
    <t>Analisador de espectro móvel aprimorado</t>
  </si>
  <si>
    <t>Aquisição equipamento especial para realização de inspeções técnicas de segurança, com foco na proteção contra transmissores que possam estar captando e, consequentemente, transmitindo dados e informações de caráter estratégico da PRF. Nova geração de equipamento, com recursos operacionais não encontrados em outros analisadores de espectro, no qual tem a função de direcionar a localização de pontos de acesso WiFi , Bluetooth e Bandas Móveis (Wifi, GSM).</t>
  </si>
  <si>
    <t>(61) 98288-1476</t>
  </si>
  <si>
    <t>Terno Operacional</t>
  </si>
  <si>
    <t>Aquisição de trajes de passeio completo para realização de segurança/escolta do Diretor-Geral da PRF e/ou de dignitário, em cumprimento de missão de Contrainteligência, com fins de prover os meios aos integrantes do Núcleo de Inteligência na execução dessa atividade.</t>
  </si>
  <si>
    <t>(61) 98288-1477</t>
  </si>
  <si>
    <t>Iinformática -Suporte Técnico</t>
  </si>
  <si>
    <t>Renovação do Contrato de Appliance Teradata - Para gerenciamento de dados relacionados ao Alerta Brasil</t>
  </si>
  <si>
    <t>(61) 98288-1478</t>
  </si>
  <si>
    <t>Monitoramento Informação (AB)</t>
  </si>
  <si>
    <t>Nova licitação para substituir o Contrato vigente do alerta</t>
  </si>
  <si>
    <t>(61) 98288-1479</t>
  </si>
  <si>
    <t>CPT/CGSV/DIOP</t>
  </si>
  <si>
    <t>Radar Portátil/Estático</t>
  </si>
  <si>
    <t>ATENDER DEMANDAS DIOP</t>
  </si>
  <si>
    <t>Marcio Camargos</t>
  </si>
  <si>
    <t>(61)98288-9848</t>
  </si>
  <si>
    <t>cpt@prf.gov.br</t>
  </si>
  <si>
    <t>Etilômetro</t>
  </si>
  <si>
    <t>Posto Móvel para fiscalização</t>
  </si>
  <si>
    <t>Cones de Sinalização</t>
  </si>
  <si>
    <t>Cones de Sinalização; Barreira de Sinalização Horizontal; Sinalizadores Luminosos Intermitentes; Barreira Pantográfica; Balizador Cônico Refletivo; Perfurador de Pneus - bloqueador antifuga
Cama de Faquir; Cilindro Canalizador de Tráfego; Colete refletivo; Cavalete Plástico Dobrável; Lombada Portátil; Bastão Sinalizador; Fita Zebrada</t>
  </si>
  <si>
    <t>Bocal de etilômetro para o equipamento ALCOOL SENSOR IV</t>
  </si>
  <si>
    <t>Bocal de etilômetro para o equipamento ALCOLIZER LE5</t>
  </si>
  <si>
    <t>Veículos especiais</t>
  </si>
  <si>
    <t>Plataforma Guincho 8.000 KG e de 23.000 KG; caminhão boiadeiro</t>
  </si>
  <si>
    <t>Impressora portátil térmica</t>
  </si>
  <si>
    <t>Contratação Consultas SISCSV - SERPRO</t>
  </si>
  <si>
    <t>Acessórios para Etilômetro</t>
  </si>
  <si>
    <t>Bobina Impressora Portátil Térmica; Bobina de Impressora Matricial de Etilômetro; BATERIA
Bateria 9V Recarregável Etilômetro; BATERIA RECARREGÁVEL, NOME BATERIA RECARREGAVEL
Bateria Recarregável Impressora Matricial Etilômetro; CARREGADOR PORTATIL DE BATERIA
Carregador de Bateria 9V-AAA-AA; CARREGADOR PORTATIL DE BATERIA
Carregador Veicular 12V Impressora Matricial Etilômetro</t>
  </si>
  <si>
    <t>Bateria Recarregável</t>
  </si>
  <si>
    <t>Com o uso constante de aparelhos celulares, há necessidade de mante-los ativos</t>
  </si>
  <si>
    <t>(61) 98288-1459</t>
  </si>
  <si>
    <t>Materiais de fiscalização</t>
  </si>
  <si>
    <t>Carro esteira para mecânico com encosto; medidor de profundidade de sulco de pneu; calço para amparo de caminhão; escada telescópica de alumínio; luva de raspa cano longo; régua de medição telescópica; medidor de transmitância luminonsa; medidor de concentração de CO2; farol de busca</t>
  </si>
  <si>
    <t>Substância negro de eriocromo</t>
  </si>
  <si>
    <t>CPAA/CGSV/DIOP</t>
  </si>
  <si>
    <t>Aquisição de materiais de APH</t>
  </si>
  <si>
    <t>Aquisição de Mochila (MFAK) de uso coletivo, específica de APS</t>
  </si>
  <si>
    <t>Prover o autoatendimento, socorro de terceiros em lesões de combate ou ainda socorro em acidentes viários</t>
  </si>
  <si>
    <t>Ilnah Marianne Pereira Melo</t>
  </si>
  <si>
    <t>(61) 981684595</t>
  </si>
  <si>
    <t>ilnah.melo@prf.gov.br</t>
  </si>
  <si>
    <t>Aquisição de equipamentos de TI</t>
  </si>
  <si>
    <t>Aquisição de Scanner 3D c/Software capaz de realizar leitura tridimensional de acidentes de trânsito.</t>
  </si>
  <si>
    <t>Criação de Laudo Pericial Especializado, a ser elaborado para uma parcela de acidentes, de maior proporção, gravidade ou repercussão social, a qual denominamos de acidentes de interesse especial.</t>
  </si>
  <si>
    <t>AQUISIÇÃO DE MATERIAL PERMANENTE</t>
  </si>
  <si>
    <t>Drones</t>
  </si>
  <si>
    <t>Aquisição de drones para registro de imagens durante os cursos, especialmente o CTP anual e também implementação do uso de ARPs para o desempenho das atividades da área.</t>
  </si>
  <si>
    <t>Atender necessidades da DIOP e da DIREX</t>
  </si>
  <si>
    <t>Contratação de empresa especializada em serviços de marketing digital.</t>
  </si>
  <si>
    <t>Contratação dos serviços de marketing digital para desenvolvimento de conteúdo didático/pedagógico na área de Educação de trânsito/ prevenção de acidentes.</t>
  </si>
  <si>
    <t>Promover ações de Educação para o Trânsito, buscando fomentar nos cidadãos atitudes éticas e induzir reflexões sobre a segurança no trânsito.</t>
  </si>
  <si>
    <t>CONTRATAÇÃO DE SERVIÇOS</t>
  </si>
  <si>
    <t>Serviços de realização de Eventos</t>
  </si>
  <si>
    <t>Contratação de empresa de Eventos para realização do FETRAN, Viagem Cultural e Cine Drive-In</t>
  </si>
  <si>
    <t>Promover ações educativas, buscando fomentar nos cidadãos atitudes éticas e induzir reflexões sobre a segurança no trânsito.</t>
  </si>
  <si>
    <t>Aquisição de óculos simulador de alcoolemia (2 modelos).</t>
  </si>
  <si>
    <t>Aquisição de material educativo para o trânsito voltado ao combate da alcoolemia na direção por meio de compra de óculos simuladores de efeitos de álcool (0,38 à 0,71 MG/L) e (0,71 À 1,19 MG/L).</t>
  </si>
  <si>
    <t>Realizar atividades educativas de trânsito no intuito de combater a alcoolemia na direção.</t>
  </si>
  <si>
    <t xml:space="preserve">AQUISIÇÃO DE MATERIAL </t>
  </si>
  <si>
    <t>Aquisição de equipamentos para Laudo Pericial.</t>
  </si>
  <si>
    <t xml:space="preserve">Aquisição de equipamentos para atender as atividades da PRF na emissão de Laudo Pericial de acidentes no trânsito -  Câmera fotográfica digital, Câmera fotográfica digital tipo action cam, Trena flexivel, Óculos de realidade virtual, Medidor de tramitância luminosa, Trena com rodas, Lanterna elétrica, Paquimetro digital, Maleta p transporte de equipamentos, Profundímetro digital </t>
  </si>
  <si>
    <t>Atender as atividades de perícia dentro das competências institucionais da PRF possibilitando maior qualidade no levantamento de local e produção dos laudos periciais.</t>
  </si>
  <si>
    <t>AQUISIÇÃO DE MATERIAL</t>
  </si>
  <si>
    <t>Aquisição de equipamento de TI para Laudo Pericial Especializado.</t>
  </si>
  <si>
    <t>Aquisição de Estação de Trabalho - Notebook de alta capacidade.</t>
  </si>
  <si>
    <t>Atender as atividades de perícia especializada dentro das competências institucionais da PRF possibilitando maior qualidade no levantamento de local e produção dos laudos periciais.</t>
  </si>
  <si>
    <t>Aquisição de material de edcação para o trânsito - EDT.</t>
  </si>
  <si>
    <t>Aquisição de material de Educação para o trânsito, personalizado PRF.</t>
  </si>
  <si>
    <t>Atender diretrizes de Educação para o Trânsito, com o objetivo de conscientizar a sociedade sobre a responsabilidade e a importância para um trânsito mais seguro.</t>
  </si>
  <si>
    <t>Contratação de serviços terceirizados para os Comandos de Saúde.</t>
  </si>
  <si>
    <t>Contratação de Equipe de Saúde composta por Médico, Nutricionista, Odontologo, Psicólogo para atender as demandas dos Comandos de Saúde.</t>
  </si>
  <si>
    <t>Atender ao Projeto Comando de Saúde nas rodovias, para o público que abrange os caminhoneiros e motoristas profissionais.</t>
  </si>
  <si>
    <t>Contratação de serviços de locação de Cavalo Mecânico</t>
  </si>
  <si>
    <t>Contratação de serviços de locação de Cavalo Mecânico com motorista/montador.</t>
  </si>
  <si>
    <t>Atender ao Projeto Comando de Saúde nas rodovias e o Carreta Cinema Rodoviário</t>
  </si>
  <si>
    <t>Contratação de cursos de idiomas</t>
  </si>
  <si>
    <t>Contratação de cursos individuais preferencialmente em inglês/francês/espanhol, com o teste de nivelamento e exame de proficiência</t>
  </si>
  <si>
    <t>Capacitar servidores que atuam na área de Cooperação Internacional, em relacionamentos rotineiros com autoridades e representantes de organismos internacionais de interesse da PRF.</t>
  </si>
  <si>
    <t>Fevereiro de 2023</t>
  </si>
  <si>
    <t>SEDE</t>
  </si>
  <si>
    <t>RAFAEL GUEDES</t>
  </si>
  <si>
    <t>(61) 9 9860-5585</t>
  </si>
  <si>
    <t xml:space="preserve">Contratação de plataforma de acesso remoto à capacitações </t>
  </si>
  <si>
    <t>Contratação de empresa especializada no fornecimento de subscrição de software para acesso remoto à capacitações em idiomas diversos (Udemy For Government), bem como em áreas de conhecimento de interesse da área internacional, peculiares à atividade.</t>
  </si>
  <si>
    <t>Capacitar servidores que atuam na área de Cooperação Internacional em idiomas que não justifiquem ampla contratação, mas que necessitem de interlocução junto ao países que adotam esse idioma
Capacitar servidores em áreas de conhecimento conexas à atividade, de maneira rápida, eficaz, dinâmica (EaD) e com baixo custo, por 1 ano.</t>
  </si>
  <si>
    <t>Compra de material voltado à felicitação e homenagem à autoridades estrangeiras</t>
  </si>
  <si>
    <t>Compra de artigos destinados à entrega a autoridades estrangeiras, quando da interlocução da PRF, em assuntos de interesses institucionais.</t>
  </si>
  <si>
    <t>Alinhar-se ao protocolo de cerimonial e etiqueta internacionais, que têm na entrega de artigos institucionais, tais como moedas, artigos de papelaria, vestuário comemorativo, dentre outros, o momento em que parcerias, visitas de cortesia de estabelecimento de acordos de cooperação interistitucional são firmados.</t>
  </si>
  <si>
    <t>Compra de material voltado à felicitação e homenagem à autoridades legislativas</t>
  </si>
  <si>
    <t>Compra de artigos destinados à entrega a autoridades legislativas, quando da interlocução da PRF, em assuntos de interesses institucionais.</t>
  </si>
  <si>
    <t>Alinhar-se ao protocolo de cerimonial e etiqueta interisticionais, que têm na entrega de artigos institucionais, tais como moedas, artigos de papelaria, vestuário comemorativo, dentre outros, o momento em que parcerias, visitas de cortesia de estabelecimento de acordos de cooperação interistitucional são firmados.</t>
  </si>
  <si>
    <t>DEC/DGP</t>
  </si>
  <si>
    <t>Contatação de profissionais em esportes</t>
  </si>
  <si>
    <t>Contatação de profissionais que ministrarão aulas de Jiu Jitsu e Ioga nas dependências do Complexo Esportivo da Sede (tatame e academia)</t>
  </si>
  <si>
    <t>Alinhamento ao Projeto Vida PRF, que visa ampliar a qualidade de saúde do servidor e do colaborador da PRF, bem como aproximar a PRF à sociedade, com oferecimento de aulas aos colaboradores do complexo SEDE e aos servidores públicos de órgãos próximos.
Continuidade da capacitação ofertada no CFP - especialmente TDP e PBS -, incentivando a cultura institucional de promoção de saúde e bem estar físico e mental.
Investimento na PRF como fomentador de atletas de alto rendimento, para futura representação em eventos esportivos de interesse, que visem a colocação e promoção da marca PRF.</t>
  </si>
  <si>
    <t>PAULO BORGES</t>
  </si>
  <si>
    <t>(61) 9 9970-2557</t>
  </si>
  <si>
    <t>paulo.borges@prf.gov.br</t>
  </si>
  <si>
    <t>Compra de vestuário e material voltado à prática de Jiu Jitsu</t>
  </si>
  <si>
    <t>Compra de kimonos, faixas, rashguard e bermudas para os praticantes de Jiu Jitsu pelo Jiu Jitsu PRF</t>
  </si>
  <si>
    <t>Padronização da vestimenta a ser usada por atletas que representarão a PRF em eventos, campeonatos e treinamentos ligados ao jiu jitsu PRF.</t>
  </si>
  <si>
    <t>Compra de material voltado à prática de Ioga</t>
  </si>
  <si>
    <t>Compra de material de uso que viabilize a prática de Ioga</t>
  </si>
  <si>
    <t>Viabilidade de atendimento do público alvo que participará das aulas de Ioga na Sede Nacional</t>
  </si>
  <si>
    <t>Serviços acessórios de comunicação</t>
  </si>
  <si>
    <t>Contratação de empresa 
especializada na prestação de 
serviços de comunicação para 
atender as demandas CGCOM</t>
  </si>
  <si>
    <t>Atender demandas da DIREX</t>
  </si>
  <si>
    <t>PRF GUILHERME FABRÍCIO</t>
  </si>
  <si>
    <t>(11) 94737-2755</t>
  </si>
  <si>
    <t>guilherme.fabricio@prf.gov.br</t>
  </si>
  <si>
    <t>Curso de aperfeiçoamento especializado profissional</t>
  </si>
  <si>
    <t>Treinamento em criação publicitária e ações de capacitação
 para servidores que atuam na  área da Comunicação Social.</t>
  </si>
  <si>
    <t>DPI/DIAD</t>
  </si>
  <si>
    <t>Cobertura de pista</t>
  </si>
  <si>
    <t>Cobertura de pista para Unidades Operacionals da PRF</t>
  </si>
  <si>
    <t>Para o devido cumprimento do dever institucional também existe a necessidade de condições de infraestrutura que viabilize os meios mínimos para viabilizar não só a segurança dos servidores, como também dos usuários da via, e a construção de área coberta para fiscalização promove diretamente o fortalecimento da imagem institucional da PRF e com isso uma maior sensação de segurança por parte dos usuários da rodovia.</t>
  </si>
  <si>
    <t>Setembro de 2023</t>
  </si>
  <si>
    <t>Thais Vieira Rosario</t>
  </si>
  <si>
    <t>(61) 99100-7666</t>
  </si>
  <si>
    <t>thais.vieira</t>
  </si>
  <si>
    <t>Construção de UOP</t>
  </si>
  <si>
    <t>Construção da UOP em Iati/PE
Construção de Nova UOP em Sertânia/PE
Construção de nova UOP em Serra Talhada/PE
Construção de Nova UOP em Floresta/PE
Construção UOP em Humaitá/AM
Construção UOP em Canindé/CE
Construção UOP em Alegrete/RS
Contrução UOP em Buriticupu/MA
Construção UOP em Itapecurum Mirim/MA
Construção UOP em Humberto de Campos/MA
Construção de UOP em Indaial/SC
Construção de UOP em Navegantes/SC</t>
  </si>
  <si>
    <t>Para o devido cumprimento do dever institucional, existe a necessidade de condições de infraestrutura que viabilize os meios mínimos para garantir a segurança dos servidores, como também melhores condições de trabalho.</t>
  </si>
  <si>
    <t>0002 - Construção de unidades operacionais e administrativas da PRF</t>
  </si>
  <si>
    <t>Contrução de Delegacia</t>
  </si>
  <si>
    <t>Construção de Delegacia em Russas/CE
Construção da 2ª Del/SC
Construção da 3ª Del/SC
Construção da Delegacia em Ijuí/RS</t>
  </si>
  <si>
    <t>(61) 991007666</t>
  </si>
  <si>
    <t>Construção de Superintendência</t>
  </si>
  <si>
    <t>SPRF/AM
SPRF/RN
SPRF/MA</t>
  </si>
  <si>
    <t>Reformas de Unidades da PRF</t>
  </si>
  <si>
    <t>Prédio de Prédio cedido pela Suframa - SPRF/AM
Reforma UOP de Humaitá/AM
Reforma e ampliação da Sede da SPRF/CE
Reforma de Delegacia de Cascavel/PR
Reforma da Delegacia em Pato Branco/PR e suas UOPs
Reforma da Delegacia em Londrina/PR
Reforma da Delegacia em Colombo/PR
Reforma SPRF/MT
Reforma SPRF/MG</t>
  </si>
  <si>
    <t>DIFROT</t>
  </si>
  <si>
    <t>Locação de viaturas</t>
  </si>
  <si>
    <t>Locação de viaturas para atender demanda da PRF</t>
  </si>
  <si>
    <t>Atender demanda da PRF.</t>
  </si>
  <si>
    <t>Gabriel Lunardelli Ayroso</t>
  </si>
  <si>
    <t>(61) 2025-6692</t>
  </si>
  <si>
    <t>gabriel.ayroso@prf.gov.br</t>
  </si>
  <si>
    <t>Quarteirização de manutenção predial</t>
  </si>
  <si>
    <t>Contratação de empresa para gerenciamento de serviços de manutenção predial (encanador, pintor, eletricistas)</t>
  </si>
  <si>
    <t>SPRF-AM</t>
  </si>
  <si>
    <t>Contratação de serviços técnicos de manutenção preventiva e corretiva, incluindo fornecimento de peças, nos aparelhos de ar condicionado das Delegacias e Unidades Descentralizadas pertencentes à Superintendência da Polícia Rodoviária Federal no Amazonas</t>
  </si>
  <si>
    <t>Contratação Manutenção Ar condicionado</t>
  </si>
  <si>
    <t>A SPRF/AM não dispõe, em seu quadro funcional, de profissionais para a execução dos serviços
objeto desta contratação. Sendo assim, faz-se necessária a contratação de empresa, visando
atender à manutenção e o devido funcionamento dos equipamentos.</t>
  </si>
  <si>
    <t>KEILA GEANE</t>
  </si>
  <si>
    <t>(92)993230860</t>
  </si>
  <si>
    <t>keila.nascimento@prf.gov.br</t>
  </si>
  <si>
    <t>SPRF-PE</t>
  </si>
  <si>
    <t>GÊNEROS ALIMENTÍCIOS</t>
  </si>
  <si>
    <t>Aquisição de água mineral, café e açúcar  para atender a sede, delegacias e postos da SPRF-PE</t>
  </si>
  <si>
    <t>Suprir a SPRF-PE em gêneros alimentícios rotineiros</t>
  </si>
  <si>
    <t>PATRIMÔNIO-PE</t>
  </si>
  <si>
    <t>(81) 3201-0754/779/827/769/874</t>
  </si>
  <si>
    <t>patrimonio.pe@prf.gov.br</t>
  </si>
  <si>
    <t>COPA E COZINHA</t>
  </si>
  <si>
    <t>Aquisição de copo descartável  para atender a sede, delegacias e postos da SPRF-PE</t>
  </si>
  <si>
    <t xml:space="preserve">Suprir a SPRF-PE em copo descartável
</t>
  </si>
  <si>
    <t>GÁS DE COZINHA</t>
  </si>
  <si>
    <t>Aquisição de gás de cozinha GLP para atender a sede, delegacias e postos da SPRF-PE</t>
  </si>
  <si>
    <t>Suprir a SPRF-PE em gás de cozinha</t>
  </si>
  <si>
    <t>DEDETIZAÇÃO</t>
  </si>
  <si>
    <t>Contratação de empresa especializada em serviço dedetização</t>
  </si>
  <si>
    <t>NULOG-PE</t>
  </si>
  <si>
    <t>(81) 3201-0757/797/837/749/785</t>
  </si>
  <si>
    <t>nulog.pe@prf.gov.br</t>
  </si>
  <si>
    <t>SERVIÇOS GERAIS (LIMPEZA)</t>
  </si>
  <si>
    <t>Contratação de empresa especializada em serviços gerais (limpeza)</t>
  </si>
  <si>
    <t>ITEM COPA COZINHA</t>
  </si>
  <si>
    <t>60 garrafões de 20L para água mineral</t>
  </si>
  <si>
    <t>Suprimentos de itens utilizados cotidianamente no abastecimento de água mineral</t>
  </si>
  <si>
    <t>Gás Liquefeito de Petróleo</t>
  </si>
  <si>
    <t>Aquisição de 24 Botijões de GLP para atender as demandas da Delegacia de Serra Talhada</t>
  </si>
  <si>
    <t>Necessidade de canservar o funcionamento das copas das unidades opercionais para uso do público interno</t>
  </si>
  <si>
    <t>JANETE CLEIA DANIEL</t>
  </si>
  <si>
    <t>87 99999 2730</t>
  </si>
  <si>
    <t>janete.daniel@prf.gov.br</t>
  </si>
  <si>
    <t>SPRF-PA</t>
  </si>
  <si>
    <t>Cadeira de escritório giratória ergonômica</t>
  </si>
  <si>
    <t>Cadeira</t>
  </si>
  <si>
    <t>Cadeiras atuais com defeitos que têm causado desconforto nos servidores, até mesmo dores na coluna</t>
  </si>
  <si>
    <t>AGRAVAMENTO
NO EXERCÍCIO
PLANEJADO</t>
  </si>
  <si>
    <t>JUVALDO</t>
  </si>
  <si>
    <t>91 98978 5656</t>
  </si>
  <si>
    <t>sad.pa@prf.gov.br</t>
  </si>
  <si>
    <t>SPRF-CE</t>
  </si>
  <si>
    <t xml:space="preserve">Água Mineral </t>
  </si>
  <si>
    <t>Aquisição de água mineral</t>
  </si>
  <si>
    <t>Suprir a Superintendência de galões de água mineral para os servidores, colaboradores e público externo.</t>
  </si>
  <si>
    <t xml:space="preserve">MÉDIA </t>
  </si>
  <si>
    <t>Flavio Antonio Holanda e Silva Martins</t>
  </si>
  <si>
    <t>85 99158-5555</t>
  </si>
  <si>
    <t>flavio.holanda@prf.gov.br</t>
  </si>
  <si>
    <t>Gás</t>
  </si>
  <si>
    <t>Aquisição de gás de cozinha GLP para atender a sede, delegacias e postos da SRPRF/CE</t>
  </si>
  <si>
    <t>Suprir a Superintendência de galões de gás GLP Para os servidores, colaboradores e público externo.</t>
  </si>
  <si>
    <t xml:space="preserve">Genêros Alimentícios </t>
  </si>
  <si>
    <t xml:space="preserve">Café, Açúcar, adoçante e copos descartáveis </t>
  </si>
  <si>
    <t>Suprir a SPRF-CE de gêneros alimentícios rotineiros</t>
  </si>
  <si>
    <t xml:space="preserve">Serviços Públicos </t>
  </si>
  <si>
    <t xml:space="preserve">Contratação de serviços de água e esgoto </t>
  </si>
  <si>
    <t>Serviço essencial para o desenvolvimentos das atividades rotineiras da SPRF-CE</t>
  </si>
  <si>
    <t xml:space="preserve">Contratação de serviços de fornecimento de energia elétrica </t>
  </si>
  <si>
    <t xml:space="preserve">Terceirizados </t>
  </si>
  <si>
    <t>Contratação de serviço de limpeza</t>
  </si>
  <si>
    <t>Serviços técnicos acessórios ou instrumentais de apoio à atividade administrativa da regional e que não pode ser atendida diante da falta de servidores do quadro</t>
  </si>
  <si>
    <t>Mapa Rodoviário</t>
  </si>
  <si>
    <t>Mapa rodoviário do Ceará em Banner com dimensões mínimas
de 120cm X 150cm</t>
  </si>
  <si>
    <t>Auxiliar no planejamento e monitoramento das operações</t>
  </si>
  <si>
    <t>Alisson Mesquita</t>
  </si>
  <si>
    <t>(85) 98218-0907</t>
  </si>
  <si>
    <t>seop.ce@prf.gov.br</t>
  </si>
  <si>
    <t>Livros jurídicos - Direito Administrativo Sancionador</t>
  </si>
  <si>
    <t>Livros e manuais jurídicos voltados ao Direito Administrativo Sancionador, especificamente aqueles que tratam do Direito Disciplinar.</t>
  </si>
  <si>
    <t>Aperfeiçoamento das análises técnicas das demandas correcionais.</t>
  </si>
  <si>
    <t>Ewerton Araújo</t>
  </si>
  <si>
    <t>85 99115-7094</t>
  </si>
  <si>
    <t>ewerton.araujo@prf.gov.br</t>
  </si>
  <si>
    <t>SPRF-BA</t>
  </si>
  <si>
    <t>Água Mineral</t>
  </si>
  <si>
    <t>faz-se necessária uma nova contratação visando atender a necessidade de consumo e garantir o bem estar dos servidores, terceirizados e estagiários durante o desenvolvimento das atividades.</t>
  </si>
  <si>
    <t>Ricardo dos Santos Souza</t>
  </si>
  <si>
    <t>(71) 3452-2406</t>
  </si>
  <si>
    <t>ricardo.santos@prf.gov.br</t>
  </si>
  <si>
    <t>SPRF-MG</t>
  </si>
  <si>
    <t>Aquisição de gêneros alimentícios</t>
  </si>
  <si>
    <t>Aquisição de água mineral, açúcar, adoçantes para uso regular nas unidades da SPRF/MG</t>
  </si>
  <si>
    <t>Suprimentop de itens utilizados cotidianamente nas atividades administrativas e operacionais. A proposta de aquisição visa regular os estoques mantendo-se os níveis mínimos aceitáveis para o processo de recebimento e distribuição</t>
  </si>
  <si>
    <t>baixa</t>
  </si>
  <si>
    <t>rafael de brito aquino soares</t>
  </si>
  <si>
    <t>031-30645340</t>
  </si>
  <si>
    <t>Gás de cozinha</t>
  </si>
  <si>
    <t>Aquisição de gás de cozinha GLP para atender a sede, delegacias e postos da SRPRF/MG</t>
  </si>
  <si>
    <t>Manutenção de aparelhos condicionador de ar</t>
  </si>
  <si>
    <t>Contratação de serviços de manutenção corretiva e preventiva dos aparelhos condicionadores de ar da SPRF/MG</t>
  </si>
  <si>
    <t>Trata-se de serviço essencial para o desenvolvimento das atividades adminsitrativas e finalísticas da PRF</t>
  </si>
  <si>
    <t>Café moído</t>
  </si>
  <si>
    <t>Aquisição de café moído</t>
  </si>
  <si>
    <t>Trata-se de gênero alimentício comumente servido nas repartições públicas. A aquisição visa manter os niveis de estoque em quantidade adequada para a distribuição em tempo hábil.</t>
  </si>
  <si>
    <t>SPRF-SP</t>
  </si>
  <si>
    <t>Água mineral</t>
  </si>
  <si>
    <t>Felipe Silva de Andrade</t>
  </si>
  <si>
    <t>(11) 95083-7185</t>
  </si>
  <si>
    <t>nucont.sp@prf.gov.br</t>
  </si>
  <si>
    <t>Chaveiro</t>
  </si>
  <si>
    <t>Contratação de serviços de chaveiro</t>
  </si>
  <si>
    <t>A presente contratação se faz necessária devido às constantes alterações de “layouts”, às reformas dos pavimentos, às criações de novos acessos aos ambientes, aos problemas ocorridos como quebras, perdas e trocas de chaves e fechaduras, além da confecção de chaves e abertura de autos de nossa frota.</t>
  </si>
  <si>
    <t>Aquisição de gás de cozinha</t>
  </si>
  <si>
    <t>A aquisição se justifica pela necessidade do uso do fogão para o preparo de bebidas quentes e alimentos.</t>
  </si>
  <si>
    <t>Dedetização e desratização</t>
  </si>
  <si>
    <t>Contratação de serviços de dedetização e desratização</t>
  </si>
  <si>
    <t>A solicitação justifica-se em função do combate a vários tipos de insetos e animais nocivos à saúde encontrados no interior/exterior da Sede desta Superintendência.</t>
  </si>
  <si>
    <t>Recarga de extintores</t>
  </si>
  <si>
    <t>Contratação de serviços de recarga de extintores</t>
  </si>
  <si>
    <t>A solicitação justifica-se em função da necessidade de garantir o adequado funcionamento dos extintores para que possam ser utilizados a contento no combate a incêndios que por ventura venham a atingir as instalações da Sede desta Superintendência.</t>
  </si>
  <si>
    <t>SPRF-RS</t>
  </si>
  <si>
    <t>CONTRATAÇÃO DE SERVIÇO</t>
  </si>
  <si>
    <t>Manutenção de ar-condicionado</t>
  </si>
  <si>
    <t>GIOVANI AUGUSTO TAGLIAPIETRA</t>
  </si>
  <si>
    <t>(51) 3375-9740</t>
  </si>
  <si>
    <t>nucont.rs@prf.gov.br</t>
  </si>
  <si>
    <t>Detetização</t>
  </si>
  <si>
    <t>Atender necessidades de infraestrutura da SPRF/RS</t>
  </si>
  <si>
    <t>Máquinas de Café</t>
  </si>
  <si>
    <t>Atender necessidades da SPRF/RS</t>
  </si>
  <si>
    <t>MATERIAL DE CONSUMO</t>
  </si>
  <si>
    <t>Gás GLP</t>
  </si>
  <si>
    <t>SPRF-MT</t>
  </si>
  <si>
    <t>Gêneros Alimentícios</t>
  </si>
  <si>
    <t>Aquisição de genêros alimentícios (café, chás, chocolate) para atender à SPRF-MT</t>
  </si>
  <si>
    <t>Os materiais a serem contratados visam o bem-estar do servidor durante seu expediente de trabalho, promovendo a melhora da qualidade de vida e dos relacionamentos interpessoais da comunidade funcional, diminuindo o absenteísmo, e aumentando a produtividade, atenuando os desgastes físicos e os sofrimentos psíquicos inerentes à profissão, além de fortalecer a imagem institucional do Órgão junto ao seu público-alvo e aos servidores e colaboradores.</t>
  </si>
  <si>
    <t>DENISE MARIA NEPOMUCENO</t>
  </si>
  <si>
    <t>(65) 98141-1077</t>
  </si>
  <si>
    <t>denise.maria@prf.gov.br</t>
  </si>
  <si>
    <t>Aquisição de genêros alimentícios (açúcar) para atender à SPRF-MT</t>
  </si>
  <si>
    <t>Livros</t>
  </si>
  <si>
    <t>Aquisição de livros</t>
  </si>
  <si>
    <t>Tendo em vista a nova lei de licitações nº 14.133/2021, faz-se necessário a aquisição de materiais didáticos (livros) para pesquisa e estudo da referida lei pelo Núcleo de Gestão Administrativa e Contratações Públicas do Mato Grosso - NUCONT-MT.</t>
  </si>
  <si>
    <t>Prestação de serviços de chaveiro para atender à demanda da SPRF-MT</t>
  </si>
  <si>
    <t>Realizar as trocas necessárias das chaves, com confecções de cópias e instalações de tambor e fechaduras, em razão dos desgastes naturais e as mudanças no espaço físico da SPRF, bem como do remanejamento e do aumento da quantidade de servidores.</t>
  </si>
  <si>
    <t>MANUTENÇÃO PREDIAL(SERVIÇOS COMUNS)</t>
  </si>
  <si>
    <t>Jardinagem</t>
  </si>
  <si>
    <t>Contratação de serviços de jardinagem para unidades da SPRF-MT</t>
  </si>
  <si>
    <t>Valorização da imagem institucional e proporcionar um ambiente de trabalho aprazível.</t>
  </si>
  <si>
    <t>Garantir o fornecimento de energia elétrica visando atender à demanda da Superintendência da Polícia Rodoviária Federal em Mato Grosso.</t>
  </si>
  <si>
    <t>Manutenção com Recarga em Extintores de Incêndio</t>
  </si>
  <si>
    <t>Contratação de empresa especializada para prestação de serviços de manutenção com recarga em extintores de incêndio pertencentes ao patrimônio da SPRF/MT</t>
  </si>
  <si>
    <t>Preservação da incolumidade de agentes públicos, privados e bens sendo indispensável a existência de extintores de incêndio em condições adequadas para o uso no caso de eventuais focos de incêndio.</t>
  </si>
  <si>
    <t>Manutenção e Reparo de Produtos Fabricados em Metal, Maquinaria e Equipamentos</t>
  </si>
  <si>
    <t>Contratação de empresa especializada para prestação de serviços de elaboração e gestão do Plano de Manutenção, Operação e Controle – PMOC do sistema de climatização, de manutenção preventiva, de manutenção corretiva, de instalação e desinstalação de aparelho de ar condicionado, incluindo a análise da qualidade do ar interior, materiais de limpeza e reposição de peças existentes na Superintendência da Polícia Rodoviária Federal em Mato Grosso</t>
  </si>
  <si>
    <t>Conservação dos equipamentos de ar condicionado pertencentes à SPRF/MT, para zelo da qualidade do ambiente de trabalho para os colaboradores e usuários da PRF/MT.</t>
  </si>
  <si>
    <t>Aquisição de gás liquefeito de petróleo para atender à demanda da SPRF-MT</t>
  </si>
  <si>
    <t>A contratação de recargas de gás justifica-se pela necessidade de conservar o funcionamento das copas da instituição para uso do público interno.</t>
  </si>
  <si>
    <t>Aquisição de Água Mineral Natural do tipo potável, destinada especificamente ao consumo humano para atender necessidades de uso da SPRF-MT e às unidades a ela vinculada</t>
  </si>
  <si>
    <t>A água que abastece a maioria dos imóveis da Polícia Rodoviária Federal provém de cisterna ou poços semi-artesianos, cujas águas são impróprias para o consumo humano. Ademais, a água é um elemento de extrema necessidade tanto para os policiais como para os usuários, especialmente nos Postos/PRF que não dispõem de comércio ou fornecedores próximos.</t>
  </si>
  <si>
    <t>Desintesetização, Desratização e Dedetização</t>
  </si>
  <si>
    <t>Contratação de empresa especializada para prestação de serviços de dedetização em geral englobando desinsetização  desratização, descupinização, etc</t>
  </si>
  <si>
    <t>A contratação faz-se necessária para mitigar os riscos de transmissão de doenças e garantir a boa saúde de servidores, de funcionários terceirizados e de usuários que frequentam as dependências da sede, delegacias e UOPs, além de contribuir para a preservação do patrimônio público e da imagem da instituição.</t>
  </si>
  <si>
    <t>SPRF-GO</t>
  </si>
  <si>
    <t>RENATO OLIVEIRA E CASTRO</t>
  </si>
  <si>
    <t>(62) 99692-9761</t>
  </si>
  <si>
    <t>sad.go@prf.gov.br</t>
  </si>
  <si>
    <t>(62) 99692-9763</t>
  </si>
  <si>
    <t>(62) 99692-9764</t>
  </si>
  <si>
    <t>(62) 99692-9765</t>
  </si>
  <si>
    <t>Coleta de Lixo</t>
  </si>
  <si>
    <t>Serviços de Coleta de Lixo empresarial para a PRF em Goiás</t>
  </si>
  <si>
    <t>O serviço público municipal entende as estruturas administrativas da PRF em Goiânia como lixo empresarial</t>
  </si>
  <si>
    <t>(62) 99692-9773</t>
  </si>
  <si>
    <t>SPRF-PB</t>
  </si>
  <si>
    <t>Aquisição de Tesoura instrumental</t>
  </si>
  <si>
    <t>Tesoura instrumental, modelo 1 padrão, tipo ponta curva, característica ponta romba fina, haste reta, comprimento total cerca de 20, material aço inoxidável, esterilidade esterilizável</t>
  </si>
  <si>
    <t>Para equipar as unidades especializadas de combate ao crime</t>
  </si>
  <si>
    <t>Luiz Eduardo Bezerra Guimaraes</t>
  </si>
  <si>
    <t>(83) 99387-2180</t>
  </si>
  <si>
    <t>luiz.guimaraes@prf.gov.br</t>
  </si>
  <si>
    <t>Aquisição de café</t>
  </si>
  <si>
    <t>O consumo de café contribui para bem-estar do servidor durante seu expediente de trabalho, promovendo a melhora da qualidade de vida e dos relacionamentos interpessoais da comunidade funcional, diminuindo o absenteísmo, e aumentando a produtividade, atenuando os desgastes físicos e os sofrimentos psíquicos inerentes à profissão.</t>
  </si>
  <si>
    <t>Igor Canuto Alexandrino</t>
  </si>
  <si>
    <t>(86) 99405-0946</t>
  </si>
  <si>
    <t>igor.canuto@prf.gov.br</t>
  </si>
  <si>
    <t>Aquisição de açúcar</t>
  </si>
  <si>
    <t>O consumo de açúcar associado ao café contribui para o bem-estar do servidor durante seu expediente de trabalho, promovendo a melhora da qualidade de vida e dos relacionamentos interpessoais da comunidade funcional, diminuindo o absenteísmo, e aumentando a produtividade, atenuando os desgastes físicos e os sofrimentos psíquicos inerentes à profissão.</t>
  </si>
  <si>
    <t>Fornecimento de GLP</t>
  </si>
  <si>
    <t>Necessidade de provisão de GLP para possibilitar a preparação de alimentos nas unidades operacionais e administrativas da SPRF-PB, tendo em vista que estas possuem os equipamentos físicos e móveis para tal procedimento em função da carga laborativa dos servidores.</t>
  </si>
  <si>
    <t>Aquisição de água mineral em garrafões de 20 litros</t>
  </si>
  <si>
    <t>O fornecimento de água para consumo humano no âmbito da SPRF/PB é feito em garrafões de 20L e deve ser contínuo por tratar-se de um bem essencial para a sobrevivência o humana.</t>
  </si>
  <si>
    <t>Manutenção de extintores de incêndio</t>
  </si>
  <si>
    <t>Aquisição e recarga de extintores de incêndio</t>
  </si>
  <si>
    <t>Aferição e manutenção anual de extintores de incêndio, contribuindo para garantir a segurança de servidores e usuários.</t>
  </si>
  <si>
    <t>SPRF-RN</t>
  </si>
  <si>
    <t>Manutenção de Ar Condicionado.</t>
  </si>
  <si>
    <t>Serviços de manutenção preventiva e corretiva, incluindo fornecimento de peças, nos aparelhos de ar condicionado da SPRF-RN.</t>
  </si>
  <si>
    <t>A contratação dos serviços em tela tem por objetivo garantir o perfeito funcionamento dos aparelhos de ar condicionado e a qualidade do ar no interior dos ambientes climatizados da Polícia Rodoviária Federal no Rio Grande do Norte, atendendo recomendações contidas na portaria nº 3.523, de 28 de agosto de 1998, do Ministério da Saúde, e da orientação técnica dada pela Resolução RE nº 9, de 16/01/2003 da ANVISA – Agência Nacional de Vigilância Sanitária. Verifica-se, portanto, que a presente contratação, além de ser uma necessidade indispensável ao bom funcionamento dos equipamentos, é também uma exigência normativa.</t>
  </si>
  <si>
    <t>Emmanuel Fausto Medeiros de Andrade</t>
  </si>
  <si>
    <t>(84) 3215-1570</t>
  </si>
  <si>
    <t>emmanuel.andrade@prf.gov.br</t>
  </si>
  <si>
    <t>Água encanada.</t>
  </si>
  <si>
    <t>Água encanada e coleta de esgoto.</t>
  </si>
  <si>
    <t>O serviço objeto deste projeto é de essencial importância, tendo em vista que o trabalho nos postos de fiscalização funcionam 24 (vinte e quatro) horas, sendo indispensável para o correto desempenho das atividades dos servidores plantonistas e atendimento ao usuários que trafegam pela rodovia.
A água de abastecimento público é o produto mais importante para o consumidor, pois desempenha um papel relevante na proteção da saúde, especialmente na prevenção das doenças, servindo ao consumo direto, à higiene pessoal e dos domicílios e à remoção dos dejetos. Também é fundamental na produção e industrialização de alimentos e de outros produtos de primeira necessidade.</t>
  </si>
  <si>
    <t>Evergia Elétrica.</t>
  </si>
  <si>
    <t>Fornecimento de energia elétrica.</t>
  </si>
  <si>
    <t>Contratação de serviços de fornecimento de energia elétrica, prestados pela COMPANHIA ENERGETICA DO RIO GRANDE DO NORTE - COSERN, para o ano de 2023, atendendo assim às necessidades da Sede da SPRF-RN e demais Unidades Desconcentradas.</t>
  </si>
  <si>
    <t>Gás cozinha.</t>
  </si>
  <si>
    <t>Aquisição de botijão de gás GLP 13Kg.</t>
  </si>
  <si>
    <t>Água mineral em botijão.</t>
  </si>
  <si>
    <t>Fornecimento de água mineral em botijão 20L.</t>
  </si>
  <si>
    <t>SPRF-MA</t>
  </si>
  <si>
    <t>Contratação de empresa para prestação de serviços de Dedetização nas unidades vinculadas a SPRF-MA.</t>
  </si>
  <si>
    <t>Contratação de desinsetização, desratização e descupinização - aplicação contra baratas, aranhas, ratos, pulgas, carrapatos, cupins e mosquitos (inclusive o aedes aegypti) para a unidades vinculadas a SPRF-MA.</t>
  </si>
  <si>
    <t>Justifica-se pela constante necessidade expressadas pelas undiades vincualdas a SPRF-MA.</t>
  </si>
  <si>
    <t>Ricardo Belfrot Neres</t>
  </si>
  <si>
    <t>(98) 98481-2539</t>
  </si>
  <si>
    <t>ricardo.belfort@prf.gov.br</t>
  </si>
  <si>
    <t>Aquisição de materiais de consumo de gênero alimentícios para as unidades vinculadas a SPRF-MA</t>
  </si>
  <si>
    <t>Aquisição de açucar, café, adoçante, leite, chá em pó ou similares do gênero.</t>
  </si>
  <si>
    <t>Necessidade de estruturar com os itens as unidades vinculadas a SPRF-MA</t>
  </si>
  <si>
    <t>Gás de Cozinha</t>
  </si>
  <si>
    <t xml:space="preserve">Aquisição de gás de cozinha GLP para atender a delegacias e UOPs </t>
  </si>
  <si>
    <t>Suprir a Delegacia e Postos com butijões de gás GLP 13 kg, para os servidores e colaboradores</t>
  </si>
  <si>
    <t>SPRF-SC</t>
  </si>
  <si>
    <t>SANTIAGO</t>
  </si>
  <si>
    <t>48 3251-3286</t>
  </si>
  <si>
    <t>sad.sc@prf.gov.br</t>
  </si>
  <si>
    <t>Serviços de manutenção preventiva e corretiva, incluindo fornecimento de peças, nos aparelhos de ar condicionado da SPRF-SC</t>
  </si>
  <si>
    <t>A contratação dos serviços em tela tem por objetivo garantir o perfeito funcionamento dos aparelhos de ar condicionado e a qualidade do ar no interior dos ambientes climatizados.</t>
  </si>
  <si>
    <t xml:space="preserve">Películas perfurite nos vidros das UOPs de Paulo Lopes, Tubarão, Araranguá e Timbé do Sul </t>
  </si>
  <si>
    <t>Películas perfurite nos vidros das UOPs</t>
  </si>
  <si>
    <t>Para dificultar a visibilidade de agentes externos à UOP, protegendo assim a segurança orgânica e patrimonial da UOP, bem como da incolumidade física do efetivo</t>
  </si>
  <si>
    <t xml:space="preserve">Sander Oenning </t>
  </si>
  <si>
    <t>(48) 999798075</t>
  </si>
  <si>
    <t>sander.oenning@prf.gov.br</t>
  </si>
  <si>
    <t>Portões nas garagens das UOPs onde ficam estacionados os veículos particulares dos PRFs durante os plantões</t>
  </si>
  <si>
    <t>Portões de fechamento eletrônico nas garagens dasa UOPs onde ficam estacionados os veículos particulares dos PRFs durante os plantões</t>
  </si>
  <si>
    <t>Inibir a execução de vandalismo e ameaças de depredação de bem particular do policial por parte de usuários inconformados com eventual fiscalização/autuação</t>
  </si>
  <si>
    <t>material consumo geral</t>
  </si>
  <si>
    <t xml:space="preserve">descartáveis, cafe, açucar, água mineral, baterias, </t>
  </si>
  <si>
    <t xml:space="preserve">materiais ausentes no almoxarifado virtual e necessário para a demanda da SRPRF/SC,e </t>
  </si>
  <si>
    <t>Andre Saul do Nascimento</t>
  </si>
  <si>
    <t>(48) 3251-3200</t>
  </si>
  <si>
    <t>andre.saul@prf.gov.br</t>
  </si>
  <si>
    <t>Contratação manutenção de ar condicionado</t>
  </si>
  <si>
    <t>Contratação de manutenção, instalação, e higienização de condicionadores de ar - Sede</t>
  </si>
  <si>
    <t>serviço continuo e necessário, não contemplado pelo contrato de  manutençãopredial</t>
  </si>
  <si>
    <t>Andre Saul do Nascimento
Antonio Carlos Stanislau Afonso Cunha</t>
  </si>
  <si>
    <t>(48) 3251-3200
(47) 98915-1108</t>
  </si>
  <si>
    <t>andre.saul@prf.gov.br
antonio.stanislau@prf.gov.br</t>
  </si>
  <si>
    <t>aquisição utencilios para copa</t>
  </si>
  <si>
    <t>pratos, talheres, chaleiras, copos, utencilios em geral</t>
  </si>
  <si>
    <t>necessário para a reposição de materiais danificados/faltantes</t>
  </si>
  <si>
    <t>GÁS DE COZINHA P13</t>
  </si>
  <si>
    <t>Gás liquefeito de petróleo-glp</t>
  </si>
  <si>
    <t>SERVIÇOS E/OU PRODUTOS INDISPENSÁVEIS À MANUTENÇÃO E ADMNISTRAÇÃO DAS UNIDADES</t>
  </si>
  <si>
    <t>Antonio Carlos Stanislau Afonso Cunha</t>
  </si>
  <si>
    <t>(47) 98915-1108</t>
  </si>
  <si>
    <t>antonio.stanislau@prf.gov.br</t>
  </si>
  <si>
    <t>ÁGUA MINERAL</t>
  </si>
  <si>
    <t>Água mineral sem gás, acondicionada em embalagem plástica (garrafão) de 20 (vinte) litros</t>
  </si>
  <si>
    <t>SERVIÇOS E PRODUTOS INDISPENSÁVEIS À MANUTENÇÃO E ADMNISTRAÇÃO DAS UNIDADES</t>
  </si>
  <si>
    <t>CAFÉ, TIPO TORRADO, APRESENTAÇÃO MOÍDO, TIPO EMBALAGEM ALTO VÁCUO, VALIDADE 6 MESES, CARACTERÍSTICAS ADICIONAIS TRADICIONAL OU QUALIDADE SUPERIOR A 4,5 PONTOS</t>
  </si>
  <si>
    <t>GÊNERO ALIMENTÍCIO DE DISPONIBILIZAÇÃO PARA OS SERVIDORES DAS UNIDADES OPERACIONAIS E ADMINISTRATIVA</t>
  </si>
  <si>
    <t>Antonio Carlos Stanislau Afonso Cunha
Andre Saul do Nascimento</t>
  </si>
  <si>
    <t>(47) 98915-1108
(48) 3251-3200</t>
  </si>
  <si>
    <t>antonio.stanislau@prf.gov.br
andre.saul@prf.gov.br</t>
  </si>
  <si>
    <t>AÇUCAR</t>
  </si>
  <si>
    <t>AÇÚCAR, TIPO REFINADO, COMPOSIÇÃO ORIGEM 
VEGETAL, SACAROSI DE CANA DE AÇÚCAR</t>
  </si>
  <si>
    <t>Dedetização</t>
  </si>
  <si>
    <t>Dedetização das unidades operacionais e delegacias</t>
  </si>
  <si>
    <t>Saúde dos servidores e usuários</t>
  </si>
  <si>
    <t>SPRF-ES</t>
  </si>
  <si>
    <t>Amarilio Luiz Boni</t>
  </si>
  <si>
    <t>(27) 32122-7321</t>
  </si>
  <si>
    <t>amarilio.boni@prf.gov.br</t>
  </si>
  <si>
    <t>SPRF-PI</t>
  </si>
  <si>
    <t>PRF BENEDITO
PRF GUTO SAMPAIO</t>
  </si>
  <si>
    <t>(89) 981031953
(86) 99413-6639</t>
  </si>
  <si>
    <t>benedito.lima@prf.gov.br
guto.sampaio@prf.gov.br</t>
  </si>
  <si>
    <t>Limpeza de fossas</t>
  </si>
  <si>
    <t>esgotamento e limpeza de fossas sépticas das unidades prediais</t>
  </si>
  <si>
    <t>necessidade de manutenção nas fossas  para condições mínimas de utilização das edificações</t>
  </si>
  <si>
    <t>PRF AUGUSTO JUNIOR</t>
  </si>
  <si>
    <t>(86) 99414-2643</t>
  </si>
  <si>
    <t>augusto,junior@prf.gov.br</t>
  </si>
  <si>
    <t>Manutenção de extintores</t>
  </si>
  <si>
    <t>recarga e manutenção de extintores de todas as unidades prediais</t>
  </si>
  <si>
    <t>necessidade de recarga anual dos extintores para atender as normas de Prevenção e Combate a Incêndio</t>
  </si>
  <si>
    <t>Aquisição de Gêneros Alimentícios</t>
  </si>
  <si>
    <t>Aquisição de açúcar, adoçante, café e chá</t>
  </si>
  <si>
    <t>A aquisição visa o atendimento das necessidades de consumo de cafés e bebidas que necessitem ser adoçadas para usuários internos e externos das unidades da PRF-PI</t>
  </si>
  <si>
    <t>MAGNUN</t>
  </si>
  <si>
    <t>(86)3302-6325</t>
  </si>
  <si>
    <t>nulog.pi@prf.gov.br</t>
  </si>
  <si>
    <t>SPRF-MS</t>
  </si>
  <si>
    <t>Serviços de manutenção preventiva e corretiva, incluindo fornecimento de peças, nos aparelhos de ar condicionado da Sede da Delegacia e 4 UOPs.</t>
  </si>
  <si>
    <t>A contratação dos serviços em tela tem por objetivo garantir o perfeito funcionamento dos aparelhos de ar condicionado e a qualidade do ar no interior dos ambientes climatizados da Polícia Rodoviária Federal na Sede da Delegacia PRF Nova Alvorado do sul l e suas Unidades Operacionais, atendendo recomendações contidas na portaria nº 3.523, de 28 de agosto de 1998, do Ministério da Saúde, e da orientação técnica dada pela Resolução RE nº 9, de 16/01/2003 da ANVISA – Agência Nacional de Vigilância Sanitária. Verifica-se, portanto, que a presente contratação, além de ser uma necessidade indispensável ao bom funcionamento dos equipamentos, é também uma exigência normativa.</t>
  </si>
  <si>
    <t>Delcio Delmar Buss</t>
  </si>
  <si>
    <t>(67) 98199-2879</t>
  </si>
  <si>
    <t>delcio.delmar@prf.gov.br</t>
  </si>
  <si>
    <t>Água mineral, acondicionada em garrafões de 20L (vinte litros), validade mínima, de 6 (seis) meses a partir da entrega, disponibilizado em regime de comodato</t>
  </si>
  <si>
    <t>PARA ATENDIMENTO DA SUPERINTENDÊNCIA E DELEGACIAS</t>
  </si>
  <si>
    <t>Alexandre Figueiredo dos Santos</t>
  </si>
  <si>
    <t>(67)  99823-8685</t>
  </si>
  <si>
    <t>nulog.ms@prf.gov.br</t>
  </si>
  <si>
    <t>Café, tipo: torrado, apresentação: moído, tipo embalagem: a vácuo, validade: prazo mínimo de 12 meses; características adicionais: selo de pureza da Abic ( Pacote 500gr)</t>
  </si>
  <si>
    <t>BOTIJÃO DE GÁS</t>
  </si>
  <si>
    <t>Gás liquefeito de petróleo, P-13, botijão com 13 Kg, uso doméstico. Produto deverá ser fornecido em forma de vale gás com prazo de validade indeterminado e deverá ser aceito por qualquer distribuidor autorizado da marca vencedora, em quantidades fracionadas, conforme demanda</t>
  </si>
  <si>
    <t>SPRF-AL</t>
  </si>
  <si>
    <t>Gás refino de petroleo (100). 200129-10/2022.</t>
  </si>
  <si>
    <t>Gás liquefeito de petroleo (GLP).</t>
  </si>
  <si>
    <t>O gás de cozinha (GLP) é material essencial e de uso contínuo na sede da superintendência e nas unidades operacionais, para o preparo de alimentos para os policiais que estão de plantão 24h.</t>
  </si>
  <si>
    <t>Emanuel Barbosa Mendes</t>
  </si>
  <si>
    <t>3214-4166</t>
  </si>
  <si>
    <t>nulog.al@prf.gov.br</t>
  </si>
  <si>
    <t>Desinsetização / desratização / dedetização (1). 200129-7/2022</t>
  </si>
  <si>
    <t>Empresa especializada na prestação de serviços de controle de pragas, referente a desinsetização, dedetização, desratização, descupinização e assemelhados</t>
  </si>
  <si>
    <t>A contratação de empresa especializada na prestação de serviços de controle de pragas, referente a desinsetização, dedetização, desratização, descupinização e assemelhados, objetiva controlar a população de insetos e roedores em diversas áreas, internas e externas das instalações da SPRF/AL e seus postos, em cumprimento às normas e padrões de higiene ambiental definidos pela legislação federal.</t>
  </si>
  <si>
    <t xml:space="preserve"> </t>
  </si>
  <si>
    <t>Edvaldo Pires da Silva Junior</t>
  </si>
  <si>
    <t>3214-4173</t>
  </si>
  <si>
    <t>nuseg.al@prf.gov.br</t>
  </si>
  <si>
    <t>Café, acúcar, adoçante. 200129-1/2022</t>
  </si>
  <si>
    <t>Aquisição de café, açúcar e adoçante, para uso nas unidades operacionais e na sede da superintendência.</t>
  </si>
  <si>
    <t>SPRF-SE</t>
  </si>
  <si>
    <t>Aquisição de água mineral para a sede e para as 02 delegacias.</t>
  </si>
  <si>
    <t>A água mineral, acondicionada em garrafões de 20 l, visa disponibilizar aos servidores e usuários um item essencial para a vida humana.</t>
  </si>
  <si>
    <t>Manoela Mendes Vieira de Oliveira</t>
  </si>
  <si>
    <t>(79) 99823-6606</t>
  </si>
  <si>
    <t>manoela.mendes@prf.gov.br</t>
  </si>
  <si>
    <t>SPRF-RO</t>
  </si>
  <si>
    <t>Contratação de serviços de manutenção de ar-condicionado</t>
  </si>
  <si>
    <t>Serviço manutenção de ar condicionado</t>
  </si>
  <si>
    <t>Manutenção de aparelhos nas instalações</t>
  </si>
  <si>
    <t>000A - MANUTENCAO PREDIAL DAS UNIDADES DA POLICIA RODOVIARIA FEDERAL</t>
  </si>
  <si>
    <t>Bruno Leonardo Lima da Silva</t>
  </si>
  <si>
    <t>69 9320-9410</t>
  </si>
  <si>
    <t>bruno.leonardo@prf.gov.br</t>
  </si>
  <si>
    <t>Café, Açúcar, Adoçante, Copo Descartável e Água Mineral 20L;</t>
  </si>
  <si>
    <t>Aquisição de genêros alimentícios</t>
  </si>
  <si>
    <t>Aquisição de itens de consumo para manutenção das atividades</t>
  </si>
  <si>
    <t>2000 - ADMINISTRAÇÃO DA UNIDADE</t>
  </si>
  <si>
    <t>0001 - OUTRAS DESPESAS ADMINISTRATIVAS</t>
  </si>
  <si>
    <t>Aquisição de Gás Liquefeito de Petróleo para SRPF-RO</t>
  </si>
  <si>
    <t>Atender demanda referente ao fornecimento de gás GLP</t>
  </si>
  <si>
    <t>DISPENSA DE LICITAÇÃO POR VALOR (Art. I e II da Lei 8.666/93)</t>
  </si>
  <si>
    <t>SPRF/TO</t>
  </si>
  <si>
    <t>Serviços de Dedetização, desratização etc</t>
  </si>
  <si>
    <t>Serviços de Dedetização, desratização etc, para a SPRF-TO e demais Delegacias e Unidades Operacionais.</t>
  </si>
  <si>
    <t>Atender necessidades da SPRF/TO</t>
  </si>
  <si>
    <t>GUILHERME HOPPE</t>
  </si>
  <si>
    <t>63-98406-0727</t>
  </si>
  <si>
    <t>guilherme.hoppe@prf.gov.br</t>
  </si>
  <si>
    <t>Serviços de guarda e Rocolhimento de veículos de terceiros - pátios de Gurupi, Paraíso e Palmeiras do Tocantins.</t>
  </si>
  <si>
    <t>0007 - Serviços de Apoio Operacional</t>
  </si>
  <si>
    <t>Publicidade Legal da SPRF-TO</t>
  </si>
  <si>
    <t>Contratação de empresa especializada no serviço de distribuição de matérias relativas à Publicidade Legal da Superintendência Regional de Polícia Rodoviária Federal no Tocantins SRPRF/TO, em imprensa escrita, excetuando-se a divulgação realizada no Diário Oficial da União,</t>
  </si>
  <si>
    <t>0000 - Publicidade de Utilidade Pública</t>
  </si>
  <si>
    <t xml:space="preserve"> Café, Açúcar e Água Mineral, demais materiais de consumo diversos.</t>
  </si>
  <si>
    <t>Aquisição de genêros alimentícios - materiais de consumo.</t>
  </si>
  <si>
    <t>SPRF/RR</t>
  </si>
  <si>
    <t>Serviços de Dedetização, desratização etc, para a SPRF-RR e demais Delegacias e Unidades Operacionais.</t>
  </si>
  <si>
    <t>Atender necessidades da SPRF/RR</t>
  </si>
  <si>
    <t>S. FIGUEIRA</t>
  </si>
  <si>
    <t>(95) 9 9176-3306</t>
  </si>
  <si>
    <t>sebastiao.figueira@prf.gov.br</t>
  </si>
  <si>
    <t>Desentupimento de Fossas</t>
  </si>
  <si>
    <t>Manter as mínimas condições das instalações para os usuários externos, servidores e terceirizados.</t>
  </si>
  <si>
    <t>Contratação do Serviço de Avaliação de Imóveis</t>
  </si>
  <si>
    <t>Avaliação de imóveis para atualização de cadastro no Sistema SPIUnet.</t>
  </si>
  <si>
    <t>Com vistas a avaliar os imóveis para atualização de cadastro no Sistema SPIUnet e regularização contábil.</t>
  </si>
  <si>
    <t>SERVIÇO DE ENGENHARIA</t>
  </si>
  <si>
    <t>Contratação de empresa especializada na prestação dos serviços de fornecimento automático de bebidas quentes, incluindo a disponibilização dos equipamentos</t>
  </si>
  <si>
    <t>Fornecimento automático de bebidas quentes, incluindo a disponibilização dos equipamentos.</t>
  </si>
  <si>
    <t>Fornecer melhores condições de trabalho aos servidores e terceirizados</t>
  </si>
  <si>
    <t>Curso RDC</t>
  </si>
  <si>
    <t>Contratação de Curso de Licitações no Regime Diferenciado de Contratações</t>
  </si>
  <si>
    <t>Capacitar/atualizar os servidores que atuam com Pregão Eletrônico.</t>
  </si>
  <si>
    <t>Curso de Pregão eletrônico e as novas alterações da Lei de Licitações</t>
  </si>
  <si>
    <t>Contratação de Curso de Pregão eletrônico e as novas alterações.</t>
  </si>
  <si>
    <t>Curso de Penalidades administrativas aplicáveis a licitantes e contratados</t>
  </si>
  <si>
    <t>Contratação de Curso de Penalidades administrativas aplicáveis a licitantes e contratados.</t>
  </si>
  <si>
    <t>Capacitar/atualizar os servidores que atuam com licitação e contratos.</t>
  </si>
  <si>
    <t>Curso de Edição de Vídeo - EAD</t>
  </si>
  <si>
    <t>Contratação de Curso de Edição de Vídeo - EAD.</t>
  </si>
  <si>
    <t>Capacitar o servidor da área de comunicação social em edição de vídeo, afim de aumentar a qualidade dos produtos audiovisuais da regional, reforçando a imagem da PRF.</t>
  </si>
  <si>
    <t>Curso de Elaboração de Estudos preliminares em procedimentos licitatórios</t>
  </si>
  <si>
    <t>Curso que aborde as melhores práticas sobre a confecção dos artefatos de uma aquisição.</t>
  </si>
  <si>
    <t>Curso de Elaboração de Orçamento de Obras Públicas</t>
  </si>
  <si>
    <t>Curso que aborde as melhores práticas sobre a confecção de orçamento de obras públicas, com suas peculiaridades.</t>
  </si>
  <si>
    <t>Capacitar os servidores AIP para que possavam melhor avaliar os orçamentos apresentados pela empresa de projetos, possam ainda elaborar composições orçamentárias e sugerir correções. Bem como, dar conhecimento para a correta elaboração de repactuações de contratos.</t>
  </si>
  <si>
    <t>Curso de desenho de Engenharia na Plataforma BIM</t>
  </si>
  <si>
    <t>Cuso de Autocad, Revit, lumen, e demais planaforma em múltiplas dimensões que permita a compatibilização dos projetos complementares e geração de lista de materiais.</t>
  </si>
  <si>
    <t>Atender as exigências legais quanto a utilização da Plataforma BIM.</t>
  </si>
  <si>
    <t>Curso de Fiscalização de Contratos</t>
  </si>
  <si>
    <t>Curso sobre as melhores práticas na fiscalização de contratos.</t>
  </si>
  <si>
    <t>Capacitar/atualizar os servidores que atuam com licitação e contratos</t>
  </si>
  <si>
    <t>Curso de Repactuação de contratos em Obras Públicas</t>
  </si>
  <si>
    <t>Curso sobre aditivos, ajustes e repactuações.</t>
  </si>
  <si>
    <t>Capacitar/atualizar os servidores que atuam com licitação e fiscalização de contratos.</t>
  </si>
  <si>
    <t>Cursos Diversos de Interesse da Atividade Policial, Administrativa e Correicional</t>
  </si>
  <si>
    <t>Aquisição de gêneros alimentícios: água mineral, café, açúcar e gás de cozinha</t>
  </si>
  <si>
    <t>Atendimento a demanda do Almoxarifado.</t>
  </si>
  <si>
    <t>Aquisição e instalação de nobreak</t>
  </si>
  <si>
    <t>Instalação de nobreak 20kVA e de 6 kVA para atender a SPRF-RR e a UOP01 respectivamente</t>
  </si>
  <si>
    <t>Atender demandas da SETIC-RR</t>
  </si>
  <si>
    <t>Serviço de aplicação de película em vidros e instalação de persianas em imóveis.</t>
  </si>
  <si>
    <t>Contratação de empresa especializada na prestação do serviço de instalação de películas e persianas em portas e janelas, visando as instalações da Sede da Superintendência da Polícia Rodoviária Federal em Roraima e UOP 01 da DEL01-RR.</t>
  </si>
  <si>
    <t>Considerando a incidência solar nas instalações prediais, que aumenta a temperatura interna e danifica mobiliário/equipamento, faz-se necessária a contratação em questão para melhorar as condições de trabalho do servidor, diminuir o gasto de energia e proteger os bens públicos.</t>
  </si>
  <si>
    <t>Aquisição de material de educação para o trânsito</t>
  </si>
  <si>
    <t>Aquisição de coletes refletivos para ciclistas, livros de colorir, lápis de cor, brindes em geral, adesivos e camisetas</t>
  </si>
  <si>
    <t>Atendimendo a demanda de Educação para o Trânsito.</t>
  </si>
  <si>
    <t>Aquisição de Equipamentos de Combate à incêndio, incluindo a aquisição e recarga de extintores.</t>
  </si>
  <si>
    <t>Aquisição de Extintores</t>
  </si>
  <si>
    <t>Para atender às medidas de segurança necessárias ao pleno funcionamento das instalações prediais da SPRF-RR.</t>
  </si>
  <si>
    <t>Aquisição de utensílios Descartáveis, incluindo, entre outros, copos, talhares, pratos, etc.</t>
  </si>
  <si>
    <t>copos biodegradáveis, pratos e talhares.</t>
  </si>
  <si>
    <t>Para atendimento de usuários externos e para os demais servidores e visitantes</t>
  </si>
  <si>
    <t>Contratação de serviços contínuo de remoção, depósito, guarda de veículos de terceiros e eventual desfazimento, em virtude de medidas administrativas previstas na Lei nº 9.503, de 1997 e aplicadas pela Polícia Rodoviária Federal - PRF, de veículos de terceiros e suas cargas apreendidos em decorrência de cumprimento de ordens judiciais ou envolvidos em ocorrências criminais, bem como o destombamento ou içamento de veículos e suas cargas abandonados, avariados, recuperados e acidentados ao longo das estradas e rodovias federais sob circunscrição da Superintendência da Polícia Rodoviária Federal em Roraima - SPRF/RR e áreas de interesse da União no estado de Roraima.</t>
  </si>
  <si>
    <t>Guarda, Remoção e Leilão de Veículos</t>
  </si>
  <si>
    <t>Dada a tamanha dispersão geográfica das Unidades Operacionais, que possuem áreas precárias para guarda de veículos recolhidos, implica na necessidade de rigoroso controle, de logística específica e de transporte para o recolhimento e, após os trâmites legais, na preparação e realização dos leilões dos veículos recolhidos e não reclamados pelos seus proprietários dentro do prazo estipulado em lei, conforme disposto no artigo 328 do CTB.</t>
  </si>
  <si>
    <t>Cabideiro</t>
  </si>
  <si>
    <t>Cabideiro Prático Utilar Fixo Preto</t>
  </si>
  <si>
    <t>Organização do ambiente de trabalho, recebendo bolsas e casacos.</t>
  </si>
  <si>
    <t>Identificação Visual</t>
  </si>
  <si>
    <t>Contratação de serviços de Identificação Visual</t>
  </si>
  <si>
    <t>Atendimento a demanda da SUPEX</t>
  </si>
  <si>
    <t>Confecção de banner, impressão digital em lona vinílica, cetim ou similar. Características: planicidade de superfície, acabamento superficial brilhante ou fosco ou brilhante, face branca e avesso cinza, com acabamento em madeira e ponteiras plásticas e ilhós. OBS: UNIDADE = M2.</t>
  </si>
  <si>
    <t>Banner impressão digital</t>
  </si>
  <si>
    <t>Tripé/suporte para banners de cor preta e estrutura reforçada, em metalon galvanizado ou similar, com tamanho aproximado de 2mx 1,1m. OBS: UNIDADE = UNIDADE/DIA.</t>
  </si>
  <si>
    <t>Suporte para banner (locação)</t>
  </si>
  <si>
    <t>Claviculário com biometria</t>
  </si>
  <si>
    <t>2023 - Administração da Unidade - 30107</t>
  </si>
  <si>
    <t>Detector e localizador de celulares</t>
  </si>
  <si>
    <t>2025 - Administração da Unidade - 30107</t>
  </si>
  <si>
    <t>0003 - Atividades de Inteligência</t>
  </si>
  <si>
    <t>Outsourcing de equiapmentos de informática</t>
  </si>
  <si>
    <t>Contratação de serviços de outsourcing de informática, compreendendo itens diversos como  desktop, notebook e monitores</t>
  </si>
  <si>
    <t>Contratação visa oportunizar alternativa ao modelo de aquisição de material permanente. A contratação visa disponibilizar bens modernos em substituição de itens obsoletos</t>
  </si>
  <si>
    <t>UniPRF</t>
  </si>
  <si>
    <t>empilhadeira semi elétrica/ mecânica</t>
  </si>
  <si>
    <t>Transporte material</t>
  </si>
  <si>
    <t>transporte material    SEI 35923862</t>
  </si>
  <si>
    <t>Roberta da Silva Ferreira</t>
  </si>
  <si>
    <t>04898850-0976</t>
  </si>
  <si>
    <t>patrimonio.uniprf@prf.gov.br</t>
  </si>
  <si>
    <t>ultrassom; leitor optico p/ biblioteca</t>
  </si>
  <si>
    <t>limpeza das armas, leitura dos códigos dos livros</t>
  </si>
  <si>
    <t>limpeza das armas    SEI 35923862</t>
  </si>
  <si>
    <t>compressor; desumidificador</t>
  </si>
  <si>
    <t>limpeza das armas, utilização do desumidificador para manutenção do ambiente</t>
  </si>
  <si>
    <t>INSTALAÇÃO PERSIANA VERTICAL</t>
  </si>
  <si>
    <t xml:space="preserve">cortina vertical para escritório </t>
  </si>
  <si>
    <t>Sala econtra-se com o sol incidindo diretamente nos computadores</t>
  </si>
  <si>
    <t>Charlston Marcelo Moreira</t>
  </si>
  <si>
    <t>dam.uniprf@prf.gov.br</t>
  </si>
  <si>
    <t>Hospedagem de periódico científico na internet em software de código aberto - OJS - pelo período de 12 meses, incluindo o suporte técnico permanente (24h/7d), certificado digital SSL válido, suporte a pelo menos 1000 requisições por minuto, espaço de armazenamento de 40GB ou mais, usuário com permissão de administrador, backup diário e hospedagem em servidor que esteja em solo brasileiro</t>
  </si>
  <si>
    <t>Hospedagem de sistema da Revista Científica da PRF que propicie o acesso público externo</t>
  </si>
  <si>
    <t>A necessidade da renovação da contratação do serviço de hospedagem de sistema para a Revista Científica se apresenta em razão da indisponibilidade de hospedagem do mesmo nos servidores da PRF, conforme manifestação da DTIC.</t>
  </si>
  <si>
    <t>JERUZA</t>
  </si>
  <si>
    <t>48 99831-7880</t>
  </si>
  <si>
    <t>dpdi.uniprf@prf.gov.br</t>
  </si>
  <si>
    <t>Hospedagem de repositório digital na internet em software de código aberto - DSpace - pelo período de 12 meses, incluindo o suporte técnico permanente (24h/7d), certificado digital SSL válido, suporte a pelo menos 1000 requisições por minuto, espaço de armazenamento de 50GB ou mais, usuário com permissão de administrador, em território brasileiro em conformidade com a LGPD e backup diário.</t>
  </si>
  <si>
    <t>Hospedagem de sistema do Repositório Institucional da PRF que propicie o acesso público externo</t>
  </si>
  <si>
    <t>A necessidade da manutenção da contratação do serviço de hospedagem de sistema para o Repositório Institucional se apresenta em razão da indisponibilidade de hospedagem do mesmo nos servidores da PRF, conforme manifestação da DTIC.</t>
  </si>
  <si>
    <t>Serviço de Revisão ortográfica e gramatical com Normalização e formatação textual de acordo com o modelo indicado pela Contratante, ou subsidiariamente, de acordo com as normas da ABNT. Idioma Português.</t>
  </si>
  <si>
    <t>Revisão de texto</t>
  </si>
  <si>
    <t>Necessidade de revisão de textos e documentos produzidos pela UniPRF, em especial daqueles produzidos pelos grupos de pesquisa e os submetidos por autores para publicação na revista científica da PRF.</t>
  </si>
  <si>
    <t>48 998317880</t>
  </si>
  <si>
    <t>Aquisção de licença de software antiplágio</t>
  </si>
  <si>
    <t>Software antiplágio</t>
  </si>
  <si>
    <t>Necessidade de conferência de possível plágio em textos submetidos para publicação na revista científica da PRF.</t>
  </si>
  <si>
    <t>TED com a CAPES para disponibilização de acesso a base de dados científicas</t>
  </si>
  <si>
    <t>Portal de Periódicos CAPES</t>
  </si>
  <si>
    <t>Com o desenvolvimento da pesquisa na UniPRF, a elaboração de uma parceria com a CAPES possibilita que pesquisadores da UniPRF tenham acesso a bases de dados internacionais cujo acesso é cobrado individulamente. Com a aquisição centralizada e orimizada do conteúdo digital, por meio da negociação direta com editores internacionais, a CAPES consegue ganho de escala e economia na aquisição centralizada.</t>
  </si>
  <si>
    <t>48 991503624</t>
  </si>
  <si>
    <t>Curso para servidores lotados na Licitação e Contratos em razão da necessidade de preenchimento de lacuna do conhecimento no que tange às novas regras conforme LEI Nº 14.133, DE 1º DE ABRIL DE 2021, que entra em vigor no mês 3/2023</t>
  </si>
  <si>
    <t>Curso capacitação</t>
  </si>
  <si>
    <t>Capacitar os servidores lotados nos contratos e licitações da UniPRF, tendo em vista a mudança na legislação que se aplica nos processos de contratação</t>
  </si>
  <si>
    <t>Petry</t>
  </si>
  <si>
    <t>48 98421-0550</t>
  </si>
  <si>
    <t>licitacao.uniprf</t>
  </si>
  <si>
    <t>Serviço  Bibliotecário</t>
  </si>
  <si>
    <t>Disponibiliza informação em qualquer suporte; gerencia unidades como bibliotecas, centros de documentação, centros de informação e correlatos, além de redese sistemas de informação</t>
  </si>
  <si>
    <t>Obrigatoriedade da Lei n. 9.675/98</t>
  </si>
  <si>
    <t>Admar Luciano Filho</t>
  </si>
  <si>
    <t>esup.prf@uniprf.gov.br</t>
  </si>
  <si>
    <t>Sistema informatizado para gestão da biblioteca</t>
  </si>
  <si>
    <t>todos os cadastros necessários ao bom andamento da biblioteca; consultas; devoluções; penalizações de devoluções atrazadas ou por não devolução</t>
  </si>
  <si>
    <t>A quantidade de títulos reclama adequação com os padrões internacionais de organização das bibliotecas, sendo de extrema necessidade um sistema que maximize a entrega demanda</t>
  </si>
  <si>
    <t>Capacitação - Pós-graduação Lato e Stricto Sensu</t>
  </si>
  <si>
    <t>Especialização, Mestrado e Doutorado (incluir eventos, congressos, simpósios, bem como material de divulgação, despesas, palestrantes, etc)</t>
  </si>
  <si>
    <t>Produção universitária visando a colaboração da UniPRF com os Centros de Tecnologia e Inovação; desenvolvimento acadêmico destinado à pesquisa e desenvolvimento no âmbito da UniPRF, de forma autônoma ou em parceria com demais Instituições; aumento da produção acadêmica visando alcançar o fim proposto pelo Marco Legal de Ciência, Tecnologia e Inovação, dentre outros conforme projetos governamentais de fomento ao ensino, pesquisa e extensão do conhecimento, como características de uma Instituição de Ensino Superior;1500 vagas</t>
  </si>
  <si>
    <t>Assinatura de periódicos científicos</t>
  </si>
  <si>
    <t>revistas científicas e demais itens pertinentes</t>
  </si>
  <si>
    <t>constante atualização dos assuntos inerentes aos temas tratados nos títulos da biblioteca</t>
  </si>
  <si>
    <t>Contratação de profissionais para o "Projeto Vida PRF"</t>
  </si>
  <si>
    <t>Projeto InfraPRF com a expansão para credenciamento também de profissionais da área médica</t>
  </si>
  <si>
    <t>Projeto para acompanhar a saúde dos servidores do DPRF.</t>
  </si>
  <si>
    <t>0006 - Saúde Integral e Qualidade de Vida do Servidor</t>
  </si>
  <si>
    <t>Samuel Matos</t>
  </si>
  <si>
    <t>04898828-9911</t>
  </si>
  <si>
    <t>cla.uniprf@prf.gov.br</t>
  </si>
  <si>
    <t xml:space="preserve">
SP</t>
  </si>
  <si>
    <t>nucont.mg@prf.gov.br</t>
  </si>
  <si>
    <t>Contrato de conversão de moedas                      CAIXA ECONÔMICA FEDERAL</t>
  </si>
  <si>
    <t xml:space="preserve">Necessidade de conversão de moedas estrangeiras apreendidas </t>
  </si>
  <si>
    <t>SENASP</t>
  </si>
  <si>
    <t>Diretoria da Força Nacional de Segurança Pública - DFNSP</t>
  </si>
  <si>
    <t>200331 – SECRETARIA NACIONAL DE SEGURANÇA PÚBLICA</t>
  </si>
  <si>
    <t>Aquisição de veículos tipo caminhonetes 4x4 e sedans.</t>
  </si>
  <si>
    <t>Aquisição de veículos</t>
  </si>
  <si>
    <t>A presente aquisição se justifica pela necessidade de reaparelhar a Diretoria da Força Nacional de Segurança Pública e honra os Acordos de Cooperação Federativa (Legado), com o repasse aos estados que cederam efetivo a DFNSP.</t>
  </si>
  <si>
    <t>30911 - Fundo Nacional de Segurança Pública</t>
  </si>
  <si>
    <t>2B00 - Atuação da Força Nacional de Segurança Pública - 30911</t>
  </si>
  <si>
    <t>0001 - Aparelhamento e Cooperação Federativa</t>
  </si>
  <si>
    <t>não se aplica</t>
  </si>
  <si>
    <t>JOSIVAN BRITO DE ARAÚJO</t>
  </si>
  <si>
    <t>61 2025-9033</t>
  </si>
  <si>
    <t>splan.dfnsp@mj.gov.br</t>
  </si>
  <si>
    <t>Aquisição de Carabinas.</t>
  </si>
  <si>
    <t>Aquisição de carabinas</t>
  </si>
  <si>
    <t>Diretoria de Políticas de Segurança Pública - DPSP</t>
  </si>
  <si>
    <t>Equipamentos e insumos a serem utilizados em ações/operações de policiamento de choque, patrulhamento tático-móvel e operações especiais.</t>
  </si>
  <si>
    <t>Trata-se de uma série de equipamentos para as atribuições descritas no objeto.</t>
  </si>
  <si>
    <t>Objeto composto pelos seguintes itens: Balaclava anti chama, Bastões, Bornais, Caixa de Choque, Capacetes Balísticos PASGT Nivel II com Viseira balística, Capacetes Balísticos PASGT Nivel II sem viseira, Cilibrim Portátil, Cotoveleira, Escudos Balísticos Nível III, Espingardas Cal. 12, Extintor de porte ou outro equipamento contra chamas de uso individual, Kit APH Tático com mochila para transporte, Kit de arrombamento tático, Kit Tolva, Lançadores 37/40mm, Luvas anti chama e anti corte, Máscara contra gases, Perneira e protetor de coxa, Protetor de Ombro e antebraço e Suporte rotativo balístico para escudo nível III. Com o objetivo de mitigar o atual quadro de elevados índices de criminalidade, na perspectiva de implementar uma série de ações nesta linha, entrou em vigor a Lei nº 13.675, de 11 de junho de 2018, que instituiu a Política Nacional de Segurança Pública e Defesa Social (PNSPDS), bem como o Sistema Único de Segurança Pública (SUSP), vetores imprescindíveis para a mudança no cenário nacional. O diploma legal em comento elegeu a União como protagonista central do Sistema, por meio do Ministério da Segurança Pública, atribuindo-lhe diversas responsabilidades, entre as quais se destaca o apoio aos programas de aparelhamento e modernização dos órgãos de segurança pública e defesa social do País. A propósito, essa ação em especial, consubstanciada em aquisições diretas pela União para postaDEMAISAlém dos escopos supracitados, é indispensável considerar que, um novo processo eleitoral se avizinha e  há a possibilidade de manifestações legais, direito dos cidadãos e que deve ser protegido pelas frações policiais, entretanto, também podem ocorrer movimentos que atentem contra  os direitos individuais e coletivos. Portanto, a aquisição desses equipamentos e insumos nesse contexto , torna-se urgente e imperativa para a manutenção da paz e da ordem social</t>
  </si>
  <si>
    <t>21BQ - Implementação de Políticas de Segurança Pública, Prevenção, e Enfrentamento à Criminalidade - 30911</t>
  </si>
  <si>
    <t>000M - Aparelhamento e Modernização das Instituições de Segurança Pública e Defesa Social</t>
  </si>
  <si>
    <t>MARCELO SABINO MARTINS</t>
  </si>
  <si>
    <t>61 20257094</t>
  </si>
  <si>
    <t>marcelo.martins@mj.gov.br</t>
  </si>
  <si>
    <t>Aquisição de arma de forma tipo pistolas 9mm</t>
  </si>
  <si>
    <t>Pistolas 9mm</t>
  </si>
  <si>
    <t>Aquisição de EPI BM (Capacetes, Balaclavas, Roupas de aproximação, luvas, botas de combate a incêndio e capacetes de salvamento).</t>
  </si>
  <si>
    <t>EPI para bombeiros.</t>
  </si>
  <si>
    <t>A presente aquisição se justifica pela necessidade de reaparelhar a Diretoria da Força Nacional de Segurança Pública e honrar os Acordos de Cooperação Federativa (Legado), com o repasse aos estados que cederam efetivo a DFNSP.</t>
  </si>
  <si>
    <t>Aquisição de fuzis/carabinas, para atender às demandas operacionais dos estados da Federação.</t>
  </si>
  <si>
    <t>A aquisição de armamento especiais traz melhores condicções de combate ao crime organizado.</t>
  </si>
  <si>
    <t>Objeto composto pelos seguintes itens:  Carabina em calibre 5,56 x 45 mm, com 5 (cinco) carregadores, bandoleira, lanterna dedicada e mira optrônica e Serviço de ensaio das amostras (lote) para verificação e constatação da qualidade mínima do objeto a ser contratado. Numa análise mais voltada ao interior do país, saltam aos olhos a atuação de quadrilhas especializadas em ações criminosas orquestradas e extremamente violentas, como os assaltos a banco, na modalidade conhecida como “novo cangaço“, ou na explosão de caixas eletrônicos de pequenas cidades. Nestas ocasiões, há costumeiramente marginais fortemente armados com fuzis de assalto, como o AK-47 (calibre 7,62 x 39 mm), FN FAL (calibre 7,62 x 51 mm) ou variantes do COLT M-4 (calibre 5,56 x 45 mm), além de submetralhadoras diversas e pistolas de origem estrangeira. Em alguns casos, notadamente em roubos a carros-forte, os marginais chegam a empregar fuzis e metralhadoras em calibre .50 BMG (como o Barret M82 ou mesmo a Browning M2), em emprego somente pelas Forças Armadas e indisponível para uso policial. Para fins de comparação de poder de fogo, um AR-15 gera por volta de 1.600 J na boca do cano, enquanto um fuzil em .50 BMG entrega mais de 18.000 J, sendo capaz de derrubar uma aeronave leve e perfurar a blindagem dos veículos de transporte de valores.  Neste cenário, é urgente e inarredável a necessidade de prover melhores condições de trabalho aos policiais civis e militares, em especial pela aquisição de armamento longo. É dizer, os agentes responsáveis pela aplicação da Lei devem ter os melhores equipamentos disponíveis, de modo a minimizar os riscos inerentes à atividade policial. Infelizmente, para grande parte das polícias do Brasil o acesso às armas longas eficientes não é generalizado, sendo reduzido a grupos ditos "especiais". Não raramente, os policiais tem apenas suas pistolas como instrumento de defesa, ou armas longas inadequadas, como as Carabinas Puma, calibre .38 SPL ou CT-40, em calibre .40 SW.</t>
  </si>
  <si>
    <t>Aquisição de Equipamento de Proteção Respiratória (EPR)</t>
  </si>
  <si>
    <t>Aquisição de EPR.</t>
  </si>
  <si>
    <t>AQUISIÇÃO DE DESENCARCERADORES PARA
 OS CORPOS DE BOMBEIROS ESTADUAIS</t>
  </si>
  <si>
    <t>AQUISIÇÃO DE DESENCARCERADOR</t>
  </si>
  <si>
    <t>Atendimento da etapa de 2022 do Projeto Pro-Ambiente, 
o qual visa a proteção à vida e ao meio ambiente, por meio de ações de prevenção e enfrentamento aos incêndios urbanos e florestais, e modernização 
e aparelhamento dos Corpos de Bombeiros Militares do Brasil para atendimento a emergências conforme documento Sei número 16932839</t>
  </si>
  <si>
    <t>2023-03-10 00:00:00</t>
  </si>
  <si>
    <t>61 20259074</t>
  </si>
  <si>
    <t>Aquisição de coletes e capacetes balísticos, nível III-A, para atender a demanda operacional da Diretoria da Força Nacional de Segurança Pública e honrar os Acordos de Cooperação Federativa (Legado).</t>
  </si>
  <si>
    <t>Aquisição de coletes e capacetes balísticos, nível III-A.</t>
  </si>
  <si>
    <t>AQUISIÇÃO DE EPI INCÊNDIO FLORESTAL</t>
  </si>
  <si>
    <t>EPI FLORESTAL</t>
  </si>
  <si>
    <t>Atendimento da etapa de 2022 do Projeto Pro-Ambiente, o qual visa a proteção à vida e ao  meio ambiente, por meio de ações de prevenção e enfrentamento aos incêndios urbanos e florestais, e modernização e aparelhamento dos Corpos de Bombeiros Militares do Brasil para atendimento a emergências conforme documento Sei nº 17296932</t>
  </si>
  <si>
    <t>Rastreadores, tipo veicular, alimentação 5, características adicionais GPS GSM QUAD-BAND, compacto, à prova d'água,  fixa para utilização em operações de inteligência e investigativas pelas unidades de Polícia judiciária.</t>
  </si>
  <si>
    <t>Rastreadores veiculares - GPS</t>
  </si>
  <si>
    <t>Ofício nº 072/2021 - CONCPC (16828800) por meio do qual o Conselho Nacional dos Chefes de Polícias Civis do Brasil - CONCPC apresenta sugestões para a padronização de bens e de soluções tecnológicas primordiais para auxiliar no desenvolvimento das atribuições constitucionais das Polícias Civis do Brasil, conforme Documento Sei número 13994484</t>
  </si>
  <si>
    <t>N1611</t>
  </si>
  <si>
    <t>Diretoria de Gestão e integração de Informações - DGI</t>
  </si>
  <si>
    <t>Desenvolvimento e suporte da Plataforma Sinesp</t>
  </si>
  <si>
    <t>Nova contratação para desenvolvimento e suporte da Plataforma Sinesp</t>
  </si>
  <si>
    <t>Com o fim do contrato 21/2017 em Novembro temos a necessidade de nova contratação para continuidade do desenvolvimento e suporte da Plataforma Sinesp</t>
  </si>
  <si>
    <t>N4413</t>
  </si>
  <si>
    <t>000H - Sistema Nacional de Informações de Segurança Pública, Prisionais e Sobre Drogas – SINESP</t>
  </si>
  <si>
    <t>Derik Reis do Nascimento</t>
  </si>
  <si>
    <t>2025-9517</t>
  </si>
  <si>
    <t>derik.nascimento@mj.gov.br</t>
  </si>
  <si>
    <t>Links de dados para atendimento por terminais de comunicação satelital (VSats) com banda de 10Mbps de download e 1Mbps de upload em banda KA através do satélite brasileiro de comunicação - SGDC1 para prover conexão de dados Internet para as unidades policiais</t>
  </si>
  <si>
    <t>Links satelitais (pontos)</t>
  </si>
  <si>
    <t>Termo Aditivo ao TED MCOM - Disponibilização de links satelitais.</t>
  </si>
  <si>
    <t>000I - Aperfeiçoamento Tecnológico dos órgãos de segurança pública.</t>
  </si>
  <si>
    <t>SEGEN</t>
  </si>
  <si>
    <t>Coordenção-Geral de Orçamento e Finanças - CGOFIN</t>
  </si>
  <si>
    <t>Software Contábil para geração da GFIP</t>
  </si>
  <si>
    <t>Facilitar a operacionalização do encaminhamento das Guias de Recolhimento das Informações à Previdência Social - GFIP.</t>
  </si>
  <si>
    <t>N4177</t>
  </si>
  <si>
    <t>000H - Gestão e Manutenção da SEGEN, SENASP e SEOPI</t>
  </si>
  <si>
    <t>GILSON GONZAGA DA SILVA</t>
  </si>
  <si>
    <t>61 2025 2205</t>
  </si>
  <si>
    <t>gilson.silva@mj.gov.br</t>
  </si>
  <si>
    <t>Congresso de Pregoeiros.</t>
  </si>
  <si>
    <t>Capacitação.</t>
  </si>
  <si>
    <t>A contratação faz-se necessário devido as compras públicas terem constantes alterações de normativas, conforme transições ocorridas na NLL.</t>
  </si>
  <si>
    <t>0008 - Capacitação de Profissionais, Gestores e Operadores de Segurança Pública</t>
  </si>
  <si>
    <t>Elaine Cristina Tourinho Paz</t>
  </si>
  <si>
    <t>61 2025 9513</t>
  </si>
  <si>
    <t>elaine.paz@mj.gov.br</t>
  </si>
  <si>
    <t>Pregão Week - Semana Nacional de Estudos Avençados sobre Pregão.</t>
  </si>
  <si>
    <t>Atualização na NLLC.</t>
  </si>
  <si>
    <t>Treinamento e Capacitação.</t>
  </si>
  <si>
    <t>Projeto Básico e Termo de Referência sob a Lei nº 14.133/2021.</t>
  </si>
  <si>
    <t>Capacitação e Treinamento.</t>
  </si>
  <si>
    <t>Formação de Planilha de formação de preços com Enfoque na Nova Lei de Licitações.</t>
  </si>
  <si>
    <t>Empresa Brasileira de Comunicação S/A</t>
  </si>
  <si>
    <t>Serviços de publicidade legal.</t>
  </si>
  <si>
    <t>Demanda dos serviços de divulgação, em jornais de grande circulação, de matérias referentes  às compras e contratações realizadas pela Secretaria Nacional de Segurança Pública, como publicação de avisos de licitações, audiências públicas, chamamentos públicos, etc, por força de exigência legal, dentre estas o inciso III do art. 21 da Lei 8.666/93.</t>
  </si>
  <si>
    <t>0003 - Aprimoramento da Governança e da Gestão em Segurança Pública e Defesa Social</t>
  </si>
  <si>
    <t>Coordenação-Geral de Logística - CGLOG</t>
  </si>
  <si>
    <t>Aquisição de armas de fogo (525 carabinas, calibre 5,56 x 45 mm) com intuito de honrar os Convênios de Cooperação Federativa firmados entre o Governo Federal e os Estados membros (Legado).</t>
  </si>
  <si>
    <t>525 carabinas, calibre 5,56 x 45 mm</t>
  </si>
  <si>
    <t>Aquisição de dos bens constantes dessa contratação (carabinas, calibre 5,56 x 45 mm)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</si>
  <si>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000D - Manutenção e Reaparelhamento de Ações Necessárias às Atividades de Segurança Pública</t>
  </si>
  <si>
    <t>Rodrigo Hiroshi Sakurai Morisugi</t>
  </si>
  <si>
    <t>2025-9312</t>
  </si>
  <si>
    <t>rodrigo.morisugi@mj.gov.br</t>
  </si>
  <si>
    <t>Aquisição de equipamentos de proteção individual para Combate à incêndio (Japona e Calça) para honrar os Convênios de Cooperação Federativa firmados entre o Governo Federal e os Estados membros (Legado).</t>
  </si>
  <si>
    <t>84 calças e 84 japonas</t>
  </si>
  <si>
    <t>Aquisição de dos bens constantes dessa contratação (equipamentos de proteção individual para Combate à incêndio - Japona e Calça)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</si>
  <si>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(63) 98405-6388</t>
  </si>
  <si>
    <t>Aquisição de equipamento para atividade de campo ( notebook) com intuito de honrar os Convênios de Cooperação Federativa firmados entre o Governo Federal e os Estados membros (Legado).</t>
  </si>
  <si>
    <t>16 NOTEBOOKS</t>
  </si>
  <si>
    <t>Aquisição de dos bens constantes dessa contratação (equipamento para atividade de campo - notebook)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</si>
  <si>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de Kits de APH Tático  com intuito de honrar os Convênios de Cooperação Federativa firmados entre o Governo Federal e os Estados membros (Legado).</t>
  </si>
  <si>
    <t>525 unidades</t>
  </si>
  <si>
    <t>Aquisição de dos bens constantes dessa contratação (Kits de APH Tático)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</si>
  <si>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de maleta de perícia técnica com intuito de honrar os Convênios de Cooperação Federativa firmados entre o Governo Federal e os Estados membros (Legado).</t>
  </si>
  <si>
    <t>16 UNIDADES</t>
  </si>
  <si>
    <t>Aquisição de dos bens constantes dessa contratação (maleta de perícia técnica)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</si>
  <si>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de Equipamento de Proteção Respiratória - EPR com intuito de honrar os Convênios de Cooperação Federativa firmados entre o Governo Federal e os Estados membros (Legado).</t>
  </si>
  <si>
    <t>84 UNIDADES - EQUIPAMENTO DE PROTEÇÃO RESPIRATÓRIA</t>
  </si>
  <si>
    <t>Aquisição de dos bens constantes dessa contratação (Equipamento de Proteção Respiratória - EPR)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</si>
  <si>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de Lançador de Munição com intuito de honrar os Convênios de Cooperação Federativa firmados entre o Governo Federal e os Estados membros (Legado).</t>
  </si>
  <si>
    <t>29 Lançadores de Munição</t>
  </si>
  <si>
    <t>Aquisição de dos bens constantes dessa contratação (Lançador de Munição)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</si>
  <si>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de Mangueiras de Combate a Incêndio de 1 1/2", Mangueiras de Combate a Incêndio de 2 1/2m e Esguicho de Vazão Regulável) com intuito de honrar os Convênios de Cooperação Federativa firmados entre o Governo Federal e os Estados membros (Legado).</t>
  </si>
  <si>
    <t>84 Mangueiras de 1 1/2", 84 Mangueiras de 2 1/2mm e 14 Esguichos de Vazão Regulável</t>
  </si>
  <si>
    <t>Aquisição de dos bens constantes dessa contratação (Mangueiras de Combate a Incêndio de 1 1/2", Mangueiras de Combate a Incêndio de 2 1/2m e Esguicho de Vazão Regulável)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</si>
  <si>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de armas Veículos Pick-up 4x4 e SUV´s  com intuito de honrar os Convênios de Cooperação Federativa firmados entre o Governo Federal e os Estados membros (Legado).</t>
  </si>
  <si>
    <t>Veículos Pick-up 4x4 e SUV´s</t>
  </si>
  <si>
    <t>Aquisição de dos bens constantes dessa contratação (veículos pick-up 4x4 e SUV´s)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</si>
  <si>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de Capacetes de Combate a Incêndio com intuito de honrar os Convênios de Cooperação Federativa firmados entre o Governo Federal e os Estados membros (Legado).</t>
  </si>
  <si>
    <t>84 Capacetes de Combate a Incêndio</t>
  </si>
  <si>
    <t>Aquisição de dos bens constantes dessa contratação (capacetes de combate à incêndio)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</si>
  <si>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Contratação de serviço comum de agenciamento de viagens para aquisição de passagens aéreas nacionais e internacionais; transporte aéreo de carga viva (Cães) em âmbito nacional, compreendendo os serviços de emissão, alteração e cancelamento de passagem, bem como serviços correlatos de assento conforto e seguro viagem.</t>
  </si>
  <si>
    <t>01 Contrato</t>
  </si>
  <si>
    <t>Contratação de empresa especializada na prestação de serviço contínuo de agenciamento de passagens aéreas, devidamente credenciada junto aos órgão reguladores, visando a aquisição de passagens aéreas nacionais e internacionais, incluindo os serviços de emissão, remarcação e cancelamento de passagem e seus serviços correlatos, tais como: semovente (transporte de carga viva - cães), assento conforto e seguro viagem a fim de atender as demandas da Secretaria de Gestão e Ensino em Segurança Pública - SEGEN, da Secretaria Nacional de Segurança Pública - SENASP e da Secretaria de Operações Integradas - SEOPI.</t>
  </si>
  <si>
    <t>NILSON ARCELINO DA SILVA</t>
  </si>
  <si>
    <t>NILSON.SILVA@MJ.GOV.BR</t>
  </si>
  <si>
    <t>Revisão, Reajuste e Repactuação dos contratos administrativos de obras, serviços contínuos e contratos decorrentes de Sistema de Registro de Preços.</t>
  </si>
  <si>
    <t>Capacitação</t>
  </si>
  <si>
    <t>A contratação faz-se necessária devido as compras públicas terem constantes alterações de normativos e diversos entendimentos jurisprudenciais dos órgãos jurisdicionais e de controle. A da transição da NLL.</t>
  </si>
  <si>
    <t>2023-04-22 00:00:00</t>
  </si>
  <si>
    <t>Capacitação em Licitações Internacionais</t>
  </si>
  <si>
    <t>Sebastião Figueira Teixeira</t>
  </si>
  <si>
    <t>sebastiao.teixeira@mj.gov.br</t>
  </si>
  <si>
    <t>Consultoria em Processos Administrativos de Licitações Contratos contendo, entre outros, suporte integral em licitações e contratos; Orientações por escrito, individualizadas, fundamentadas e conclusivas; Orientação por telefone e Whatsapp;</t>
  </si>
  <si>
    <t>Consultoria especializada.</t>
  </si>
  <si>
    <t>Contratos Week - Semana Nacional de estudos avançados em contratos administrativos.</t>
  </si>
  <si>
    <t>Beloni Uchoa de Araujo</t>
  </si>
  <si>
    <t>beloni.araujo@mj.gov.br</t>
  </si>
  <si>
    <t>Capacitação sobre Emendas Parlamentares.</t>
  </si>
  <si>
    <t>2023-07-07 00:00:00</t>
  </si>
  <si>
    <t>Congresso Brasileiro de compras públicas</t>
  </si>
  <si>
    <t>2023-08-15 00:00:00</t>
  </si>
  <si>
    <t>Diretoria de Ensino e Pesquisa - DEP</t>
  </si>
  <si>
    <t>Especialização em Segurança Pública</t>
  </si>
  <si>
    <t>Pós-graduação em nível de Especialização Lato Sensu em Enfrentamento à Violência Doméstica e Familiar, com previsão de 500 (quinhentas) vagas.</t>
  </si>
  <si>
    <t xml:space="preserve">Carteira de projetos estratégicos do Ministério da Justiça e Segurança Pública (17675591): ação estratégica 10, alínea "a", que versa sobre a promoção do ensino e a pesquisa no campo da segurança pública, da defesa social e de temas correlatos, somada à alínea "d", que versa sobre a promoção de ações de capacitação padronizada, continuada e aperfeiçoada em segurança pública alinhado como o objetivo 9, que preconiza promover a valorização e o desenvolvimento dos servidores. </t>
  </si>
  <si>
    <t>2023-08-15 00:00:01</t>
  </si>
  <si>
    <t xml:space="preserve">000P - Capacitação de Profissionais, Gestores e Operadores de Segurança Pública em Atenidmento à Mulhreres Vítimas de Violência  </t>
  </si>
  <si>
    <t>ALBERTO JORGE DAS NEVES</t>
  </si>
  <si>
    <t>(61)20253599</t>
  </si>
  <si>
    <t>alberto.neves@mj.gov.br</t>
  </si>
  <si>
    <t>Pós-graduação em nível de MBA Executivo em Gestão e Governança de Segurança Pública, com previsão de 90 (noventa) vagas</t>
  </si>
  <si>
    <t>2023-08-15 00:00:02</t>
  </si>
  <si>
    <t>(61) 20253599</t>
  </si>
  <si>
    <t xml:space="preserve">Pós-graduação em nível de Especialização Lato Sensu para o Corpo de Bombeiros (Temática 1), com previsão de 120 (cento e vinte) vagas. </t>
  </si>
  <si>
    <t>Carteira de projetos estratégicos do Ministério da Justiça e Segurança Pública (17675591): ação estratégica 10, alínea "a", que versa sobre a promoção do ensino e a pesquisa no campo da segurança pública, da defesa social e de temas correlatos, somada à alínea "d", que versa sobre a promoção de ações de capacitação padronizada, continuada e aperfeiçoada em segurança pública alinhado como o objetivo 9, que preconiza promover a valorização e o desenvolvimento dos servidores.</t>
  </si>
  <si>
    <t>IVANILDO ALVES PEREIRA</t>
  </si>
  <si>
    <t>(61) 20258994</t>
  </si>
  <si>
    <t>ivanildo.pereira@mj.gov.br</t>
  </si>
  <si>
    <t>Revista SUSP</t>
  </si>
  <si>
    <t>Contratação para impressão da Revista SUSP</t>
  </si>
  <si>
    <t>Contratação de empresa para revisão, diagramação e impressão de periódico científico, por meio do Contrato nº 04/2018 (6262046), celebrado entre o Ministério da Justiça e Segurança Pública e a empresa Gráfica e Editora Movimento LTDA, para prestação de serviços de impressão gráfica e diagramação com vistas à confecção de livros, livretos, manuais, cartilhas, cartazes, folders,  banners e demais serviços para atender às necessidades desta Pasta Ministerial. Além de Filiação da Secretaria de Gestão e Ensino em Segurança Pública do Ministério da Justiça e Segurança Pública (Segen/MJSP), com o consequente pagamento da anuidade, a Associação Brasileira de Editores Científicos (ABEC BRASIL), que dará acesso ao pedido de DOI'S, no convênio com o Crossref (atribuição de DOI e verificação de plágio), com desconto especial nesse, além dos eventos da ABEC e da participação do Programa para Capacitação em Publicação Científica (ProCPC).</t>
  </si>
  <si>
    <t xml:space="preserve">Pós-graduação em nível de Especialização em Atendimento de Crianças Vítimas ou Testemunhas de (Violência), com previsão de 500 (quinhentas) vagas. </t>
  </si>
  <si>
    <t xml:space="preserve">000Q - Capacitação de Profissionais, Gestores e Operadores de Segurança Pública para Proteção e Promoção dos Direitos das Crianças na Primeira Infância. </t>
  </si>
  <si>
    <t>Mestrado em Gestão de Risco aplicado à Segurança Pública</t>
  </si>
  <si>
    <t>Pós-Graduação Stricto Sensu em nível de mestrado para os servidores das Instituições do Susp, com previsão de 60 (sessenta) vagas.</t>
  </si>
  <si>
    <t>Aquisição de armas de equipamentos de proteção individual (Coletes balísticos, Capacetes balísticos),  com intuito de honrar os Convênios de Cooperação Federativa firmados entre o Governo Federal e os Estados membros (Legado).</t>
  </si>
  <si>
    <t>541 Coletes balísticos, 18 Coletes Balísticos PTC e 507 Capacetes balísticos</t>
  </si>
  <si>
    <t>Aquisição de dos bens constantes dessa contratação (equipamentos de proteção individual (Coletes balísticos, Capacetes balísticos) )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</si>
  <si>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de equipamento de proteção individual para combate a incêndio (botas, luvas e balaclava) com intuito de honrar os Convênios de Cooperação Federativa firmados entre o Governo Federal e os Estados membros (Legado).</t>
  </si>
  <si>
    <t>84 pares Botas, 84 Balaclavas, 84 pares Luvas</t>
  </si>
  <si>
    <t>Aquisição de dos bens constantes dessa contratação (equipamento de proteção individual para combate a incêndio - botas, luvas e balaclava)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</si>
  <si>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Kit VTR-BM (cada kit é composto de 10 Bombas costais flexíveis, 1 Soprador Costal, 10 Abafadores, 1 Queimador pinga-fogo 5l, 1 Roçadeira à gasolina, 1 Motosserra leve) com intuito de honrar os Convênios de Cooperação Federativa firmados entre o Governo Federal e os Estados membros (Legado).</t>
  </si>
  <si>
    <t>170 bombas, 170 abafadores, 17 sopradores, 17 queimadores, 17 roçadeiras, 17 motosserras.</t>
  </si>
  <si>
    <t>Aquisição Kit VTR-BM com intuito de honrar os Convênios de Cooperação Federativa firmados entre o Governo Federal e os Estados membros (Legado).</t>
  </si>
  <si>
    <t>Software de Similaridade</t>
  </si>
  <si>
    <t>Licença para uso de Software de gestão de segurança das avaliações.</t>
  </si>
  <si>
    <t>Trata-se de projeto de aquisição de software para verificação de similaridade dos trabalhos científicos e demais produções acadêmicas da DEP, a ser executado no exercício de 2023, ao qual o detalhamento da demanda consta no Projeto Básico no Processo Administrativo (08020.000338/2022-59).
O Decreto nº 10.379, de 28 de maio de 2020, que alterou o Decreto nº 9.662, de 1º de janeiro de 2019, e criou a Secretaria de Gestão e Ensino em Segurança Pública - SEGEN para conduzir, dentre outros assuntos, o ensino e pesquisa na área de segurança pública, com o objetivo de qualificar os operadores do Susp.
Neste sentido, o Artigo 28-A, incisos II e III, do Decreto nº 9.662, de 1º de janeiro de 2019, preconizam que compete à SEGEN:
Art. 28-A.  À Secretaria de Gestão e Ensino em Segurança Pública compete: (Incluído pelo Decreto nº 10.379, de 2020)
(...)
II - promover e fomentar a modernização e o reaparelhamento dos órgãos de segurança pública;   
III - promover a valorização, o ensino e a capacitação dos profissionais de segurança pública;   
Segundo o Art. 28-C do Decreto nº 9.662, de 1º de janeiro de 2019, compete à Diretoria de Ensino e Pesquisa:
Art. 28-C.  À Diretoria de Ensino e Pesquisa compete: (Incluído pelo Decreto nº 10.379, de 2020)
I - promover e fomentar ações de ensino e capacitação em segurança pública;
II - promover pesquisas temáticas, estudos comparados e diagnósticos destinados à capacitação, ao desenvolvimento, ao aperfeiçoamento e à inovação na área de segurança pública;
III - fomentar estudos e pesquisas para a identificação, o desenvolvimento e o aperfeiçoamento das competências técnicas e comportamentais dos profissionais de segurança pública;
IV - identificar, documentar e disseminar pesquisas e experiências inovadoras relacionadas com a segurança pública;
V - produzir material técnico com vistas à padronização e à sistematização de procedimentos na segurança pública;             
VI - disponibilizar estudos e informações para auxiliar na formulação, na implementação, na execução, no monitoramento e na avaliação de políticas de segurança pública; e
VII - desenvolver estudos e pesquisas para o aprimoramento da Doutrina Nacional de Inteligência de Segurança Pública, da Política e Estratégia Nacional de Inteligência de Segurança Pública e da Rede de Centros Integrados de Inteligência de Segurança Pública. 
Logo, podemos observar que o pleito na contratação de licença anual de software de verificação de similaridade enquadra-se no Plano Nacional de Segurança Pública e Defesa Social - 2021 - 2030 (Decreto Nº 10.822, de 28 de setembro de 2021), na ação estratégica 10 "Aperfeiçoar as atividades de segurança pública e defesa social por meio da melhoria da capacitação e da valorização dos profissionais, do ensino e da pesquisa em temas finalísticos e correlatos". Para consecução do Plano Nacional, deverão necessariamente ser observados, no mínimo, os seguintes quesitos, sem prejuízo de outras atividades exercidas em conformidade com os objetivos estabelecidos pelo art. 6º da Política Nacional de Segurança Pública e Defesa Social: a) Promover o ensino e a pesquisa no campo da segurança pública, da defesa social e de temas correlatos.
Destarte, com a ampliação da oferta de cursos da Rede Ead-Segen pela Diretoria de Ensino e Pesquisa - DEP, bem como a criação do materiais didáticos com temas relacionados com a segurança pública, resta evidente que a contratação se justifica com a necessidade de disponibilizar ferramenta capaz de prevenir o cometimento de plágio.
Neste contexto, o artigo 108 da Lei de Direitos Autorais (Lei nº 9.610, de 19 de fevereiro de 1998) dispõe que responderá por danos morais aquele que utilizar obra intelectual sem indicar ou anunciar o nome (pseudônimo ou sinal convencional) do autor ou do intérprete. Ainda, o artigo 104 do mesmo dispositivo legal, insere no contexto de solidariedade com o infrator, aquele que vender, expuser a venda, ocultar, adquirir, distribuir ou tiver em depósito material oriundo de plágio. 
Atualmente, a Rede Ead Segen não possui ferramentas para detecção de plágio nos materiais submetidos em sua plataforma, tanto pelos conteudistas, quanto pelos alunos, e também para verificação do artigos submetidos aos seminário e revistas sob responsabilidade da Diretoria de Ensino e Pesquisa.
Percebe-se que, a falta de tal mecanismo de detecção dificulta a verificação automática e eficaz do plágio, uma vez que a verificação humana é limitada.
Neste diapasão, com base no Artigo 2º da Lei nº 13.756, de 12 de dezembro de 2018, "O Fundo Nacional de Segurança Pública (FNSP) tem por objetivo garantir recursos para apoiar projetos, atividades e ações nas áreas de segurança pública e de prevenção à violência, observadas as diretrizes do Plano Nacional de Segurança Pública e Defesa Social."
Conforme análise de mercado, realizado através de audiência pública, por meio da Diretoria de Ensino e Pesquisa da Secretaria de Gestão e Ensino em Segurança Pública - DEP/Segen/MJSP, para o aprimoramento da consecução dos seus objetivos institucionais, verificou-se a necessidade de contratação de créditos para uso do software de verificação de similaridade e de prevenção da prática de plágio, a fim de proporcionar maior confiabilidade, lisura e autenticidade à produção de conteúdos técnico-científicos e aos materiais didáticos dos cursos presenciais, remotos e da Rede EaD-Segen que são produzidos no âmbito ou em parceria com a DEP/Segen/MJSP.
Nessa esteira, a aquisição do referido software de similaridade consiste em uma das ações planejadas para redução do risco "Possibilidade de apropriação indevida de ideias ou conteúdos sem a devida citação de autoria", que consta no Plano de Implementação e Controle da Ação de Gerenciamento de Riscos do Processo Estratégico "Promover capacitações em Segurança Pública", conforme os autos nº 08001.004328/2020-59.
Diante do exposto, esta aquisição consiste em um passo importante para otimizar os trabalhos desenvolvidos pela DEP, além de ser uma das premissas fundamentais para que a SEGEN/MJSP continue exercendo seu papel em sintonia com as diretrizes as quais se encontra vinculada, uma vez que esta aquisição visa prover a Diretoria de Ensino e Pesquisa - DEP, além de cursos a DEP realiza seminários voltados para Segurança Pública, não obstante, busca-se a qualidade na elaboração de materiais didáticos dos cursos da Rede Ead-Segen, bem como dos artigos científicos encaminhados para publicação na Revista Susp.</t>
  </si>
  <si>
    <t>N0010</t>
  </si>
  <si>
    <t xml:space="preserve">Pós-graduação em nível de Especialização Lato Sensu para o Corpo de Bombeiros (Temática 2), com previsão de 120 (cento e vinte) vagas. </t>
  </si>
  <si>
    <t>Pós-graduação em nível de Especialização Lato Sensu para policiais militares - Temática 1, com previsão de 200 (duzentas) vagas.</t>
  </si>
  <si>
    <t>Pós-graduação em nível de Especialização Lato Sensu para policiais civis - Temática 1, com previsão de 200 (duzentas) vagas.</t>
  </si>
  <si>
    <t xml:space="preserve">Pós-graduação em nível de Especialização para Guarda Municipal - Temática 1, com previsão de 200 (duzentas) vagas. </t>
  </si>
  <si>
    <t>Aquisição de Equipamentos de Rádiocomunicação</t>
  </si>
  <si>
    <t>Aquisição de Equipamento de Rádio Comunicação</t>
  </si>
  <si>
    <t>A presente aquisição se justifica pela necessidade de reaparelhar a Diretoria da Força Nacional de Segurança Pública.</t>
  </si>
  <si>
    <t>0001 - Aparelhamento da Força Nacional</t>
  </si>
  <si>
    <t>Contratação de Serviço de Comodato de Equipamento de Rádio Comunicação</t>
  </si>
  <si>
    <t>Serviço de Comodato de Equipamento de Rádio Comunicação</t>
  </si>
  <si>
    <t>A presente contratação se justifica pela necessidade de reaparelhar a Diretoria da Força Nacional de Segurança Pública.</t>
  </si>
  <si>
    <t>Aquisição de Viaturas (Motocicletas, Caminhonetes, Furgões, Ônibus, Caminhões etc)</t>
  </si>
  <si>
    <t>Aquisição de Viaturas</t>
  </si>
  <si>
    <t>Locação de Viaturas</t>
  </si>
  <si>
    <t>Locação de Caminhonetes 4x4</t>
  </si>
  <si>
    <t>Locação de Embarcação</t>
  </si>
  <si>
    <t>Locação Balsas Flutuantes</t>
  </si>
  <si>
    <t>Aquisição de Material de Manutenção em Viaturas</t>
  </si>
  <si>
    <t>Aquisição de Material de Manutenção e Mecânica</t>
  </si>
  <si>
    <t>Aquisição de Aeronaves Remotamente Pilotadas (RPAs - Drone)</t>
  </si>
  <si>
    <t>Aquisição de Drones</t>
  </si>
  <si>
    <t>Aquisição de Equipamentos para Atendimento Pré Hospitalar e Salvamento</t>
  </si>
  <si>
    <t>Aquisição de Equipamentos de APH e Salvamento</t>
  </si>
  <si>
    <t>Contratação de empresa para abastecimento e teste hidrostático em cilindros de oxigênio medicinal</t>
  </si>
  <si>
    <t>Abastecimento e teste hidrostático em cilindros de oxigênio medicinal</t>
  </si>
  <si>
    <t>A presente contratação se justifica pela necessidade de abastecer e testar os cilindros de oxigênio da Diretoria da Força Nacional de Segurança Pública.</t>
  </si>
  <si>
    <t>Aquisição de Equipamentos de Foto, Filmagem e Som</t>
  </si>
  <si>
    <t>Aquisição de Equipamentos de Informática e telefonia</t>
  </si>
  <si>
    <t>Aquisição de Equipamentos para Cerimonial</t>
  </si>
  <si>
    <t>Aquisição de Medalhas e Moedas da DFNSP</t>
  </si>
  <si>
    <t>Aquisição de Medalhas e Moedas</t>
  </si>
  <si>
    <t>Aquisição de Equipamentos de Investigação e Perícia Forense</t>
  </si>
  <si>
    <t>Aquisição de Equipamento de Investigação e Perícia Forense</t>
  </si>
  <si>
    <t xml:space="preserve">Aquisição de Equipamentos de Observação, Estacionamento e Sobrevivência </t>
  </si>
  <si>
    <t>Contratação de empresa de locação de aeronaves</t>
  </si>
  <si>
    <t>Locação de Aeronaves</t>
  </si>
  <si>
    <t>Contratação de empresa para treinamento dos pilotos da DFNSP</t>
  </si>
  <si>
    <t>Treinamento de Pilotos</t>
  </si>
  <si>
    <t>A presente contratação se justifica pela necessidade de treinar os pilotos mobilizados nas fileiras da Diretoria da Força Nacional de Segurança Pública.</t>
  </si>
  <si>
    <t>Contratação de Serviços para Manutenção e Uso de Aeronaves (Seguro, combustível etc)</t>
  </si>
  <si>
    <t>Contratação de Serviços para Manutenção e Uso de Aeronaves</t>
  </si>
  <si>
    <t>Aquisição de Equipamentos de Vigilância Noturna para Aeronaves</t>
  </si>
  <si>
    <t>Aquisição de Equipamento para Proteção Individual  (Antichama, Motociclista e Tiro)</t>
  </si>
  <si>
    <t>Aquisição de EPI (Antichama, Motociclista e Tiro)</t>
  </si>
  <si>
    <t xml:space="preserve">PREGÃO ELETRÔNICO </t>
  </si>
  <si>
    <t>Aquisição de Equipamentos Táticos (CDC e afins)</t>
  </si>
  <si>
    <t>Aquisição de Equipamentos Táticos</t>
  </si>
  <si>
    <t>Aquisição de Equipamentos para Educação Fisíca</t>
  </si>
  <si>
    <t>Aquisição de Munições</t>
  </si>
  <si>
    <t>Aquisição de coletes, capacete e escudo Balístico</t>
  </si>
  <si>
    <t>Aquisição de materiais balísticos</t>
  </si>
  <si>
    <t>Cursos e treinamentos do efetivo da DFNSP e de Órgãos de Segurança Pública</t>
  </si>
  <si>
    <t>Cursos e Treinamentos</t>
  </si>
  <si>
    <t>A realização dos cursos e treinamentos se justifica pela necessidade de capacitar o efetivo mobilizado na Diretoria da Força Nacional de Segurança Pública e de instituições de segurança pública.</t>
  </si>
  <si>
    <t>Contratação de empresa para a Construção de Depósito, Guarda, Canil e Heliponto no BEPE/DFNSP</t>
  </si>
  <si>
    <t>Obras no BEPE/DFNSP</t>
  </si>
  <si>
    <t xml:space="preserve">A realização da obra se justifica uma vez que possibilitará a proteção e conservação dos veículos, local adequado para dormitório de cães, acondicionamentos dos materiais e equipamentos bélicos e disponibilizará local sinalizado e seguro para pouso e decolagem de aeronave de asa rotativada. </t>
  </si>
  <si>
    <t>SEOPI</t>
  </si>
  <si>
    <t>CGCCO - VIATURA</t>
  </si>
  <si>
    <t>Veículo policial - SEDAN descaracterizado</t>
  </si>
  <si>
    <t>Aquisições para doação aos órgãos policiais com escopo de enfrentamento ao crime organizado. Será doada 01 (uma) unidade de viatura, a beneficiar 20 órgãos/entes</t>
  </si>
  <si>
    <t>SRP</t>
  </si>
  <si>
    <t>ORGÃO GERENCIADOR</t>
  </si>
  <si>
    <t>21BQ</t>
  </si>
  <si>
    <t>000F</t>
  </si>
  <si>
    <t>LELIAN RAMOS COSTA SALLES CABRAL</t>
  </si>
  <si>
    <t>21 967111632</t>
  </si>
  <si>
    <t>lelian.cabral@mj.gov.br</t>
  </si>
  <si>
    <t>Veículo policial - pick up - 4x4 descaracterizado</t>
  </si>
  <si>
    <t>000C</t>
  </si>
  <si>
    <t>CGEOP - Veículo 4X4</t>
  </si>
  <si>
    <t>54 - Veículos 4X4</t>
  </si>
  <si>
    <t>Operação Guardiões do Bioma Combate a Queimadas e Incêndios Florestais - 3ª Edição</t>
  </si>
  <si>
    <t>000O</t>
  </si>
  <si>
    <t>CGFRON - EMBARCAÇÃO OPERACIONAL ADAPTADA PARA ATIVIDADES DE SEGURANÇA PÚBLICA</t>
  </si>
  <si>
    <t>- Embarcação - 5 metros (25 Unid)
- Embarcação - 7,5 metros (05 Unid)</t>
  </si>
  <si>
    <t>Promover o  Fortalecimento dos Órgãos de Segurança Pública, atraves do acesso a equipamentos  modernos para o Enfrentamento aos crimes transnacionais e outros delitos conexos nas regiões de fronteira e divisas</t>
  </si>
  <si>
    <t>COMPLEXA</t>
  </si>
  <si>
    <t>DINT/DIOP</t>
  </si>
  <si>
    <t>CGCCO - Notebook</t>
  </si>
  <si>
    <t>Aquisições para doação aos órgãos policiais com escopo de enfrentamento ao crime organizado. Serão doadas 05 (cinco) unidades de notebook, a beneficiar 10 órgãos/entes</t>
  </si>
  <si>
    <t>N1669</t>
  </si>
  <si>
    <t>CGCCO - COMPUTADOR</t>
  </si>
  <si>
    <t>Computador de alta performance</t>
  </si>
  <si>
    <t>Aquisições para doação aos órgãos policiais com escopo de enfrentamento ao crime organizado, na temática do enfrentamento aos crimes cometidos em ambientes virtuais (Laboratórios Ciber). Serão doadas 15 unidades, a beneficiar 05 órgãos/entes.</t>
  </si>
  <si>
    <t>Aquisições para doação aos órgãos policiais com escopo de enfrentamento ao crime organizado, na temática do enfrentamento aos crimes cometidos em ambientes virtuais (Delegacias de Prevenção e Repressão a crimes cibernéticos). Serão doadas 54 unidades, a beneficiar 27 órgãos/entes.</t>
  </si>
  <si>
    <t>Aquisições para doação aos órgãos policiais com escopo de enfrentamento ao crime organizado. Será doadas 5 (vinte) unidades de computador de alta performance, a beneficiar 10 órgãos/entes</t>
  </si>
  <si>
    <t>DINT - EQUIPAMENTOS DE INFORMÁTICA</t>
  </si>
  <si>
    <t>Computador Tipo Desktop</t>
  </si>
  <si>
    <t>Computador Tipo Desktop - Para o desenvolvimento dos trabalhos de análise, em especial quando se necessita da utilização de softwares, os computadores convencionais apresentam dificuldade e morosidade no processamento. Por esse motivo se faz necessário a disponibilidade de computadores com melhor capacidade de processamento de dados.</t>
  </si>
  <si>
    <t>N3339</t>
  </si>
  <si>
    <t>000G</t>
  </si>
  <si>
    <t>VIBRAIL MENDES</t>
  </si>
  <si>
    <t>(61) 2025-3719</t>
  </si>
  <si>
    <t>din.aquisicoes@mj.gov.br</t>
  </si>
  <si>
    <t>Notebook - 16GB</t>
  </si>
  <si>
    <t>Notebook - 16GB - Dispositivo capaz de suportar de maneira eficiente o trabalho de softwares e aplicativos para o bom desenvolvimentos dos serviços diários</t>
  </si>
  <si>
    <t>N3341</t>
  </si>
  <si>
    <t>Notebook de Alta Performance - 32GB - Dispositivo capaz de suportar de maneira eficiente o software de extração, permitindo agilidade nas extrações e consequente análise dos resultados dessas. Teria um caráter operacional devido ao seu tamanho e facilidade de transporte em caso de deslocamentos emergenciais quando acionado.</t>
  </si>
  <si>
    <t>N3343</t>
  </si>
  <si>
    <t>Notebook de Alta Performance - 32GB</t>
  </si>
  <si>
    <t>As aquisições de Notbook (Lap Top) visam compor kit multimídia movel com objetivo de auxiliar os docentes no desenvolvimento da aulas, proporcionando a apresentação de videos, arquivos, aulas on line, entre outros, promovidas pelo Setor de Capacitação em Inteligência, possibilitando melhora a qualidade do ensino em Segurança Pública.</t>
  </si>
  <si>
    <t>A CGSISP possui, dentro das suas funções, atuar como atividade meio às demais áreas de inteligência com apoio tecnológico. A compra dos equipamentos são para apoiar atividades de ciência de dados, processamento de imagens e inteligência artificial. Notebook de Alta Performance - Dispositivo capaz de trabalhar com grande volume de dados, com alta capacidade de processamento, memória e armazenamento.</t>
  </si>
  <si>
    <t>Monitor de
Vídeo 23,8"</t>
  </si>
  <si>
    <t>A CGSISP executa o seu trabalho em geral com o uso de computadores, necessitando assim o apoio de
monitores de vídeo de qualidade e resilientes</t>
  </si>
  <si>
    <t>A0378</t>
  </si>
  <si>
    <t>Estação de ancoragem universal para notebook
(Dock Station Universal com
conexão USB Tipo C)</t>
  </si>
  <si>
    <t>O Dispositivo será necessário para fazer a ligação dos notebooks com as telas auxiliares, bom como teclado e mouse.</t>
  </si>
  <si>
    <t>CGCICCN - MiniPC</t>
  </si>
  <si>
    <t>70 - MiniPCs com 02 Monitores, Processador Core i5 ou superior, SSD de 256Gbs, 16GBs de Memória</t>
  </si>
  <si>
    <t>Fornecer a infraestrutura necessária para a implantação do Centro Integrado de Comando e Controle Nacional</t>
  </si>
  <si>
    <t>Será cadastrado na próxima janela</t>
  </si>
  <si>
    <t>000E</t>
  </si>
  <si>
    <t>CGCICCN - Notebook</t>
  </si>
  <si>
    <t>20 - Notebooks</t>
  </si>
  <si>
    <t>CGCICCN - Workstation</t>
  </si>
  <si>
    <t>10 - Workstations com 02 monitores, com no mínimo 32 Gbs de memória, processador Xeon, placa de vídeo 3D 2TB de Armazenamento e 512GB de SSD NVME.</t>
  </si>
  <si>
    <t>DINT</t>
  </si>
  <si>
    <t>DINT - EQUIPAMENTOS DE ARMAZENAMENTO</t>
  </si>
  <si>
    <t>Hd externo SSD 4 TB</t>
  </si>
  <si>
    <t>Considerando que o Datalab/CGI/DINT, após recebimento dos HDs externos com os dados encaminhados pelos estados aderentes ao projeto excel, faz a gestão de transferencia para o storage local disponibilizado, e por diversas vezes, antes desse passo, existe há necessidade de salvamento desses dados em uma mídia externa para posterior descarregamento. Surge a necessidade de aquisição de HDs externo SSD para que nossos técnicos possam ter mais celeridade no armazenamento e transferência desses arquivos. Bem como, possam utilizá-los também em outras missões que exijam uma maior velocidade na transferência ou armazenamento de arquivos.</t>
  </si>
  <si>
    <t>Hd externo 4 TB</t>
  </si>
  <si>
    <t>Devido ao crescimento constante no envio de dados extraídos pelos estados aderentes ao projeto excel e compartilhados judicialmente com esta diretoria, e considerando ainda, que esse fluxo de envio hoje é feito exclusivamente por HD externo, se faz necessário essa nova aquisição para devido encaminhamento aos estados, para que possam suprir a necessidade de armazenamento temporário para envio a DINT, de forma a não comprometer esse fluxo de dados como já é percebido em alguns casos atualmente quando ocorre a necessidade de um encamihamento de um volume maior de dados a DINT.</t>
  </si>
  <si>
    <t>DINT - INFRAESTRUTURA EM REDE PARA RODAR SOFTWARE DE ANÁLISE DE DADOS</t>
  </si>
  <si>
    <t>Infraestrutura em rede para rodar software de análise de dados</t>
  </si>
  <si>
    <t>Devido ao crescimento constante no recebimento de dados extraídos pelos estados aderentes ao projeto excel e compartilhados judicialmente com esta diretoria, e considerando ainda, que está em fase de desenvolvimento um software capaz de analisar esses dados diretamente em estrutura de banco de dados. Existe a necessidade de aquisição de infraestrutura em rede que possa suportar essa análise de dados diretamente pelo banco que será criado, bem como, suportar outros softwares de análise que possam complementar de alguma forma o nosso que esta em fase de desenvolvimento.</t>
  </si>
  <si>
    <t>N3879</t>
  </si>
  <si>
    <t>SERVIÇOS DE TIC (SEM MÃO DE OBRA EXCLUSIVA)</t>
  </si>
  <si>
    <t>DINT - ATUALIZAÇÃO DE LICENÇAS PERPÉTUAS DE SOFTWARE DE EXTRAÇÃO DE DADOS DE DISPOSITIVOS MÓVEIS</t>
  </si>
  <si>
    <t>ATUALIZAÇÃO DE LICENÇAS PERPÉTUAS DE SOFTWARE DE EXTRAÇÃO DE DADOS DE DISPOSITIVOS MÓVEIS</t>
  </si>
  <si>
    <t>Considerando a necessidade de uso atual e não interrupção das atividades de inteligência, tanto pela Diretoria de Inteligência, quanto pelos estados aderentes ao "Projeto Excel" por ela coordenada, destacando-se a extração de dados de dispositivos móveis e sua respectiva análise, apontamos como necessária a manutenção e a atualização de 12 (doze) licenças atualmente utilizadas da SOLUÇÃO PARA EXTRAÇÃO, PROCESSAMENTO E APOIO NA ANÁLISE DE DADOS E INFORMAÇÕES A PARTIR DE DISPOSITIVOS PORTÁTEIS, destacando que esta solução é composta por três softwares/módulos: 01) 4PC (funcionalidade principal de extração), 2) Analytics Desktop (funcionalidade principal de análise) e 3) Cloud Analyser (funcionalidade principal de análise em cloud). licenças completas, as quais foram adquiridas em 2019, porém terão o período de suporte e a possibilidade de inclusão de novas versões de dispositivos móveis na ferramenta expirados em dezembro de 2022.</t>
  </si>
  <si>
    <t>N4409</t>
  </si>
  <si>
    <t>DINT - IMPRESSORAS</t>
  </si>
  <si>
    <t>Impressora Offline</t>
  </si>
  <si>
    <t>É sabido que a atividade de inteligência tem regramento específico no ordenamento jurídico nacional, sendo caracterizada, notadamente, pelos meios legalmente sigilosos que adota e emprega, fulcro no art. 5º, XXXIII da CF/88 c/c art. art. 1º, § 2º da lei nº 9.883/99, com vistas à obtenção de informações sensíveis e protegidas e, especialmente, à produção de conhecimento qualificado e sigiloso por força de lei .
Além disso, cabe à Inteligência o assessoramento estratégico do Secretário de Operações Integradas, e, por consequência, do Ministro da Justiça e Segurança Pública, mediante a produção de conhecimentos úteis ao processo decisório, conforme Decreto nº 9.662, de 1º de janeiro de 2019, e alterações promovidas pelo Decreto 10.073, de 18 de outubro de 2019.
Por conta da sua sensibilidade (material e legal) , é de todo recomendável e, frise-se, imperativo, que as informações utilizadas e difundidas pela Inteligência tenham tratamento distinto por parte da política de segurança da informação do Órgao, e que trafeguem em ambiente apartado do ambiente de infra mantido para o trato das suas informações e dados ordinários, haja vista, principalmente, os princípios legais do Sigilo e o da Necessidade de Conhecer. 
Nesse contexto, e pelos motivos ora aduzidos, é que vimos solicitar a inclusão no PAC 2022 de 8 (oito) máquinas de impressão para instalação local (offline), ou seja, fora da rede do MJSP, a fim de que possamos prover a segurança das informações de inteligência utilizadas no processo decisório pelas autoridades assessoradas por esta DINT/SEOPI/MJSP.</t>
  </si>
  <si>
    <t>N3409</t>
  </si>
  <si>
    <t>N3410</t>
  </si>
  <si>
    <t>Por conta da sua sensibilidade (material e legal) , é de todo recomendável e, frise-se, imperativo, que as informações utilizadas e difundidas pela Inteligência tenham tratamento distinto por parte da política de segurança da informação do Órgao, e que trafeguem em ambiente apartado do ambiente de infra mantido para o trato das suas informações e dados ordinários, haja vista, principalmente, os princípios legais do Sigilo e o da Necessidade de Conhecer.</t>
  </si>
  <si>
    <t>N3411</t>
  </si>
  <si>
    <t>outubro de 2019.
Por conta da sua sensibilidade (material e legal) , é de todo recomendável e, frise-se, imperativo, que as informações utilizadas e difundidas pela Inteligência tenham tratamento distinto por parte da política de segurança da informação do Órgao, e que trafeguem em ambiente apartado do ambiente de infra mantido para o trato das suas informações e dados ordinários, haja vista, principalmente, os princípios legais do Sigilo e o da Necessidade de Conhecer. 
Nesse contexto, e pelos motivos ora aduzidos, é que vimos solicitar a inclusão no PAC 2022 de 8 (oito) máquinas de impressão para instalação local (offline), ou seja, fora da rede do MJSP, a fim de que possamos prover a segurança das informações de inteligência utilizadas no processo decisório pelas autoridades assessoradas por esta DINT/SEOPI/MJSP.</t>
  </si>
  <si>
    <t>N3412</t>
  </si>
  <si>
    <t>DINT - SOLUÇÃO DE NUVEM PRIVADA EM AMBIENTE SEGURO</t>
  </si>
  <si>
    <t>Contratação de Premium NEXTCLOUD (Licença anual)</t>
  </si>
  <si>
    <t>A aquisição em comento é essencial para garantir a continuidade do 
Projeto Rede Cronos, que integra as agências de inteligência de segurança pública no 
âmbito do Subsistema de Inteligência de Segurança Pública, em todo o País. 
Trata-se de projeto prioritário do portifólio de projetos do Ministro da Justiça. 
A Portaria nº 36/2021, de 29/03/2021, institui o Sistema Cronos no âmbito do MJSP como sistema 
oficial de tratamento, armazenamento, compartilhamento e difusão de documentos de inteligência. 
O quantitativo de licenças constante neste planejamento se justifica pela expansão do projeto, 
bem como, em razão do crescimento vegetativo de usuários das nuvens em operação, 
conforme memória de usuários constantes dos processo
s de aquisições 08000.000125/2021-84 e 08020.000024/2019-51.</t>
  </si>
  <si>
    <t>N0590 e N3355</t>
  </si>
  <si>
    <t>DINT - SERVIÇO DE CONTROLE DE ACESSO</t>
  </si>
  <si>
    <t>SERVIÇO DE CONTROLE DE ACESSO</t>
  </si>
  <si>
    <t>Não obstante aos aspectos legais, que definem competências para a Diretoria de Inteligência, como agência central do SISP, vale considerar ainda que verifica-se como necessidade estratégica da DINT/SEOPI o fortalecimento da Atividade de Inteligência, neste caso, por meio de uma Solução de Controle de Acesso de Pessoas que permitirá um ganho considerável em requisitos de performance e segurança, tornando os ambiente de trabalho mais seguros. Os equipamentos serão utilizados para a proteção e segurança no acesso as salas de trabalhos que compõem a Diretoria de Inteligência com as seguintes especificidades:
Segurança orgânica;
Segurança predial;
Controle de acesso das instalações e ambientes sensíveis;
Proteção de ativos sensíveis e/ou de difícil reposição</t>
  </si>
  <si>
    <t>DINT - SOLUÇÃO ORCRIM</t>
  </si>
  <si>
    <t>Desenvolvimento ORCRIM</t>
  </si>
  <si>
    <t>Justifica-se pela necessidade de continuidade do desenvolvimento do Sistema Nacional de Inteligência 
de Apoio no Combate ao Crime Organizado, que em suma é um Banco de Dados Nacional de Inteligência 
de Segurança Pública sobre Organizações Criminosas-ORCRIM, solução tecnológica que permite a 
realização do mapeamento de Organizações Criminosas em âmbito nacional, que será utilizada pelas 
unidades de inteligência dos órgãos de segurança pública federais e estaduais. Considerando ainda, 
a necessidade de manutenção das funcionalidades já desenvolvidas, a fim de garantir maior segurança 
aos usuários, bem como possibilitar a utilização dos dados contantes em base de dados na geração de 
informações pertinentes ao Agente Inteligência.</t>
  </si>
  <si>
    <t>N0506</t>
  </si>
  <si>
    <t>DINT - FERRAMENTA PARA BUSCA E LOCALIZAÇÃO DE PESSOAS (FÍSICAS E JURÍDICAS) E CONFIRMAÇÃO DE ÓBITOS</t>
  </si>
  <si>
    <t>Ferramenta de pesquisa</t>
  </si>
  <si>
    <t>Aprimorar as atividades desenvolvidas pela CGCI relacionadas a SEGOR, bem como possibilitar o atendimento eficaz das demandas internas do MJSP relacionadas a localização de pessoas, principalmente, no tocante à prestação de contas.</t>
  </si>
  <si>
    <t>N0593</t>
  </si>
  <si>
    <t>DINT - MATERIAIS DE ACESSÓRIO</t>
  </si>
  <si>
    <t>MÉMORIA RAM 16 GB</t>
  </si>
  <si>
    <t>Previsão para expansão de memórias RAM dos Workstations que fazem parte do Projeto Excel, devido as constantes atualizações dos softwares de extrações e análises já adquiridos, que necessitam de uma expansão de memória para não comprometer o trabalho que vem sendo desenvolvido.</t>
  </si>
  <si>
    <t>N3325</t>
  </si>
  <si>
    <t>AQUISIÇÃO DE BENS DE CONSULMO</t>
  </si>
  <si>
    <t>MÉMORIA RAM 32 GB</t>
  </si>
  <si>
    <t>N3327</t>
  </si>
  <si>
    <t>DINT - SOLUÇÃO DE ANÁLISE E MINERAÇÃO DE DADOS NA WEB</t>
  </si>
  <si>
    <t>Solução de busca de notícias</t>
  </si>
  <si>
    <t>Considerando que a atividdade de inteligência e a antecipação de cenários dependem em muito do conhecimento das notícias veiculadas em fontes abertas, e das discussões e debates públicos realizados através da rede, faz-se necessário adquirir solução de pesquisa, de compilação e dimensionamento, em tempo real, para mídias online e sociais em fontes abertas, com a finalidade de assessorar, antecipar e gerenciar crises, produzir e proteger o conhecimento de inteligência do órgão, relacionados à Segurança Pública e à prevenção e repressão à atuação das organizações criminosas do país Fortalecer a atividade de Inteligência de Segurança Pública (ISP); Reforçar a capacidade de produção do conhecimento; Ampliar a estrutura e os serviços de Tecnologia da Informação e Comunicação na atividade de ISP; Estruturar as agências de ISP e a Rede de Centros Integrados de Inteligência de Segurança Pública; Fortalecer as ações do PACCO. Facilidade de análises forenses computacionais em diversas localidades; Aumento da segurança da integridade das evidências manuseadas; Manutenção de integridade de evidências digitais;</t>
  </si>
  <si>
    <t>N3333</t>
  </si>
  <si>
    <t>DINT - FERRAMENTA PARA PESQUISA CRUZADA DE DADOS GLOBAIS DA INTERNET, FACILITANDO CONSULTA A ENDEREÇO DE E-MAIL, PERFIS SOCIAIS E CONTATOS TELEFÔNICOS.</t>
  </si>
  <si>
    <t>A Contratação da ferramenta jusifica-se para o fornecimento de informações cadastrais de pessoas físicas e jurídicas e está em consonância com os preceitos da Lei Geral de Proteção de Dados Pessoais (Lei nº 13.709/2018) e servirão ao propósito da salvaguarda dos ativos institucionais do MJSP, especialmente, a Segurança de Pessoal.</t>
  </si>
  <si>
    <t>N0594</t>
  </si>
  <si>
    <t>DINT - SOLUÇÃO PARA RECONHECIMENTO DE PADRÕES EM BASES ABERTAS</t>
  </si>
  <si>
    <t>Fortalecimento direto do PACCO, com a utilização de uma solução capaz de auxiliar na identificação de pessoas em conflito com a lei, ligadas ao crime organizado. A solução vem a permitir que as agências estaduais avancem em suas investigações com a produção de conhecimento qualificado pela DINT.</t>
  </si>
  <si>
    <t>N3337</t>
  </si>
  <si>
    <t>DINT - SOLUÇÃO PARA EXTRAÇÃO DADOS EM HDS E MEMÓRIAS DEFEITUOSAS</t>
  </si>
  <si>
    <t>AQUISIÇÃO DE HARDWARE E SOFTWARE</t>
  </si>
  <si>
    <t>Considerando que o Projeto Excel ( integrante do PACCO) atende hoje 26 estados da federação e os 05 Centros da Rede CIISPR, necessitar-se-ia de uma nova aquisição de solução que seja capaz de desbloquear e recuperar dados de memórias e HDs com defeitos físicos, visando assim, atender uma demanda crescente de solicitações de apoio ao labarotório de extrações avançadas dessa diretoria.</t>
  </si>
  <si>
    <t>N0596</t>
  </si>
  <si>
    <t>DINT - CURSOS DE QUALIFICAÇÃO PROFISSIONAL</t>
  </si>
  <si>
    <t>CURSO EM ANÁLISE DE DADOS - EAD</t>
  </si>
  <si>
    <t>Devido ao crescimento populacional e a popularização das plataformas eletrônicas como meio de comunicação, serviços de notícias de cunho jornalístico em meio digital gera grande repercussão nas mídias sociais. Desse modo, postagens de fotos e noticias são rotineiras, bem como a reação criminosa que atente contra a ordem pública. Assim, se faz mister que haja profissionais capacitados em ciência de dados para obtenção de insights e auxílio na tomada de decisão.</t>
  </si>
  <si>
    <t>CURSO EM MINERAÇÃO DE TEXTO - EAD</t>
  </si>
  <si>
    <t>Devido ao crescimento populacional e a popularização das plataformas eletrônicas como meio de comunicação, serviços de notícias de cunho jornalístico em meio digital gera grande repercussão nas mídias sociais. Desse modo, postagens de fotos e noticias são rotineiras, bem como a reação criminosa que atente contra a ordem pública. Assim, se faz mister que haja profissionais capacitados em análise de dados textuais para obtenção de insights e auxílio na tomada de decisão.</t>
  </si>
  <si>
    <t>DINT - EQUIPAMENTOS DE PROJEÇÃO</t>
  </si>
  <si>
    <t>DATASHOW</t>
  </si>
  <si>
    <t>As aquisições de Datashow visam compor kit multimídia movel com objetivo projetar as apresentações e auxiliar as aulas promovidas pelo Setor de Capacitação em Inteligência, possibilitando melhorar a qualidade do ensino em Segurança Pública.</t>
  </si>
  <si>
    <t>TELA Retrátil</t>
  </si>
  <si>
    <t>As aquisições das Telas Retrátil visam compor kit multimídia movel com objetivo reproduzir as apresentações, videos, entre outros, auxiliando os docentes na condução das aulas promovidas pelo Setor de Capacitação em Inteligência, possibilitando melhorar a qualidade do ensino em Segurança Pública.</t>
  </si>
  <si>
    <t>As aquisições dos Tripés visam compor kit multimídia movel com objetivo reproduzir dar sustentação a tela retrátil, auxiliando os docentes na condução das aulas promovidas pelo Setor de Capacitação em Inteligência, possibilitando melhorar a qualidade do ensino em Segurança Pública.</t>
  </si>
  <si>
    <t>DINT - ROTEADOR WI-FI</t>
  </si>
  <si>
    <t>ROTEADOR WI-FI TIPO 1 e Tipo 2</t>
  </si>
  <si>
    <t>As aquisições dos Roteadores visam melhorar a qualidade de internet disponibilizada, que atendam aproximadamente 40 discentes simultaneamente, auxiliando as aulas promovidas pelo Setor de Capacitação em Inteligência, possibilitando melhorar a qualidade do ensino em Segurança Pública</t>
  </si>
  <si>
    <t>ROTEADOR WI-FI TIPO 2</t>
  </si>
  <si>
    <t>ROTEADOR WIFI PARA DISPONIBILIZAÇÃO DE SINAL DE INTERNET NA ÁREA INTERNA DOS CENTROS</t>
  </si>
  <si>
    <t>30911-FUNDO NACIONAL DE SEGURANÇA PÚBLICA</t>
  </si>
  <si>
    <t>DINT - CRÉDITOS PARA PROCESSAMENTO E ARMAZENAMENTO EM NÚVEM</t>
  </si>
  <si>
    <t>CRÉDITOS PARA PROCESSAMENTO E ARMAZENAMENTO EM NÚVEM</t>
  </si>
  <si>
    <t>A CGSISP possui, dentro das suas funções, atuar como atividade meio às demais áreas de inteligência com apoio tecnológico. Os serviços de nuvem privada oferecem soluções de plataforma completa (PaaS) para resolução de problemas pontuais que a CGSISP possa ser demandada, por exemplo, processamento de grande volume de dados, processamento de imagens, machine learning, inteligência artificial, buscas indexadas, dentre outros, que podem ser resolvidos com o uso sob demanda em um ambiente de nuvem privada.</t>
  </si>
  <si>
    <t>N0592</t>
  </si>
  <si>
    <t>DINT - SUPORTE DE APOIO EM MESA PARA NOTEBOOK</t>
  </si>
  <si>
    <t>SUPORTE DE APOIO EM MESA PARA NOTEBOOK</t>
  </si>
  <si>
    <t>O suporte ajuda na ergonomia e melhor qualidade do trabalho do servidor que utiliza frequentemente 
notebook</t>
  </si>
  <si>
    <t>DINT - CHALLENGE COIN PARA REPRESENTAÇÃO</t>
  </si>
  <si>
    <t>CHALLENGE COIN PARA REPRESENTAÇÃO</t>
  </si>
  <si>
    <t>MOEDA COMEMORATIVA PARA ENTREGA EM EVENTOS, VISITANTES ILÚSTRES, PERSONALIDADES DA ATIVIDADE DE INTELIGÊNCIA, AUTORIDADES, REPRESENTANTES DE UNIDADES FEDERATIVAS E/OU DO EXTERIOR</t>
  </si>
  <si>
    <t>CGCICCN -Mobiliário</t>
  </si>
  <si>
    <t>Mobiliário para 50 pessoas / 80 Poltronas / 01 Mesa de reunião sala Crise</t>
  </si>
  <si>
    <t>Fornecer a infraestrutura necessária para a implantação do Centro Integrado de Comando e Controle Nacional nos Estados. Continuidade do projeto expansão dos Centros.</t>
  </si>
  <si>
    <t>CGCICCN -CFTV</t>
  </si>
  <si>
    <t>08 - Sistema de CFTV com 08 câmeras + Software de Digifort ou similar</t>
  </si>
  <si>
    <t>DINT - CFTV</t>
  </si>
  <si>
    <t>CIRCUITO FECHADO DE TV COM 8 CÂMERAS IP, PARA MONITORAMENTO DOS CENTROS INTEGRADOS E ARREDORES. MEDIDA IMPORTANTE COMO RECURSO TECNOLÓGICO DE CONTRA INTELIGÊNCIA</t>
  </si>
  <si>
    <t>CGCICCN -Biometria</t>
  </si>
  <si>
    <t>08- Pontos de Biometria para controle de acesso</t>
  </si>
  <si>
    <t>CGCICCN -Videowall</t>
  </si>
  <si>
    <t>Videowall com 56 Telas para Sala NOC e 08 telas para Sala Crise, com sistema de sonorização.</t>
  </si>
  <si>
    <t>CGPOp - OUTROS SERVIÇOS DE TERCEIROS - PJ</t>
  </si>
  <si>
    <t>Locação de bases modulares</t>
  </si>
  <si>
    <t>OPERAÇÃO GUARDIÕES DO BIOMA - COMBATE AO DESMATAMENTO ILEGAL E A CRIMES AMBIENTAIS</t>
  </si>
  <si>
    <t>CGCCO - Softwares</t>
  </si>
  <si>
    <t>Softwares de Investigação</t>
  </si>
  <si>
    <t>Aquisições para disponibilizar aos órgãos policiais com escopo de enfrentamento ao crime organizado. Serão disponibilizados softwares para auxiliarem nas investigações, a beneficiar 10 órgãos/entes</t>
  </si>
  <si>
    <t>AQUISIÇÃO DE LICENÇA</t>
  </si>
  <si>
    <t>Softwares de Investigação para investigação em criptomoedas</t>
  </si>
  <si>
    <t>Aquisição para auxiliar nas atividades do NOC, no prazo de dois anos.</t>
  </si>
  <si>
    <t>CGCCO - Rastreador</t>
  </si>
  <si>
    <t>Rastreador Veicular</t>
  </si>
  <si>
    <t>Aquisições para doação aos órgãos policiais com escopo de enfrentamento ao crime organizado. Serão doadas 10 (dez) unidades de rastreador veicular, a beneficiar 20 órgãos/entes</t>
  </si>
  <si>
    <t>CGFRON - PROTEÇÃO BALISTICA</t>
  </si>
  <si>
    <t>- Conjunto de Placas Balísticas (Frontal e Dorsal) “stand alone” nível III (ou superior) ( 100Unid)
- Capacete 3a Hicut ( 100 Unid)</t>
  </si>
  <si>
    <t>CGFRON - Visão noturna</t>
  </si>
  <si>
    <t>Oculos de visão Noturna - OVN ( 25 Unid)
- Binóculos de Imagem Térmica ( 50 Unid)</t>
  </si>
  <si>
    <t>ATHENA - EQUIPAMENTOS DESTINADOS A OPERAÇÕES EM BAIXA LUMINOSIDADE</t>
  </si>
  <si>
    <t>Óculos Binocular de Visão Noturna Articulado</t>
  </si>
  <si>
    <t>PROJETO ATHENA - EQUIPAR E PADRONIZAR AS UNIDADES DE OPERAÇÕES ESPECIAIS</t>
  </si>
  <si>
    <t>PREGÃO ELETRÔNICO INTERNACIONAL</t>
  </si>
  <si>
    <t>000W</t>
  </si>
  <si>
    <t>Lelian Ramos Costa Salles Cabral</t>
  </si>
  <si>
    <t>2025-7520</t>
  </si>
  <si>
    <t>Desigandor laser</t>
  </si>
  <si>
    <t>Lanterna dedicada para arma longa</t>
  </si>
  <si>
    <t>Mira Holografica/Reflexiva para arma longa</t>
  </si>
  <si>
    <t>lanterna dedicada para arma curta</t>
  </si>
  <si>
    <t>CGFRON - Material de Treinamento defesa pessoal</t>
  </si>
  <si>
    <t>- Blue Guns - Pistola ( 25 Unid)
- Blue Guns - Cal 12 ( 25 Unid)
- Blue Guns - Fuzil ( 25 Unid)
- Faca Simulacro ( 25 Unid)
- Manopla ( 10 Unid)
- Raquete Simples ( 10 Unid)
- Aparador Médio ( 10 Unid)
- Aparador Grande ( 10 Unid)
- Luvas (25 Unid)
- Capacete ( 25 Unid)
- Protetor de Tórax (25 Unid)
- Caneleira ( 25Unid)
- Joelheira (25 Unid)
- Cotoveleira ( 25 Unid)
- Protetor Bucal ( 100 Unid)</t>
  </si>
  <si>
    <t>21BQ - 000F</t>
  </si>
  <si>
    <t>CGFRON - Licença de utilização de software</t>
  </si>
  <si>
    <t>Licença de Software canvas</t>
  </si>
  <si>
    <t>SERVIÇOS DE TIC</t>
  </si>
  <si>
    <t>CONTRATAÇÃO DIRETA</t>
  </si>
  <si>
    <t>CGEOP -Embarcações</t>
  </si>
  <si>
    <t>54 - Conjunto de Embarcação com motor de e carreta de transporte</t>
  </si>
  <si>
    <t>CGCICCN - Nobreak</t>
  </si>
  <si>
    <t>01 - Nobreak 120KVA</t>
  </si>
  <si>
    <t>CGCICCN - Gerador</t>
  </si>
  <si>
    <t>01 - Gerador de 450KVA</t>
  </si>
  <si>
    <t>CGCICCN - Switch Topo de Rack</t>
  </si>
  <si>
    <t>02 - Switches 24 Portas 1/10G L3 Topo de rack 24portas</t>
  </si>
  <si>
    <t>CGCICCN -Switch de Acesso</t>
  </si>
  <si>
    <t>03- Swichtes 10/100/100 48 Portas</t>
  </si>
  <si>
    <t>CGCICCN -Servidor</t>
  </si>
  <si>
    <t>02 - Servidores com 256 Gbs de memória ram, processador duplo, 12 Tbs de Armazenamento</t>
  </si>
  <si>
    <t>CGCICCN -Rack</t>
  </si>
  <si>
    <t>01 - Rack 42U</t>
  </si>
  <si>
    <t>Supressor de Ruído para Arma longa</t>
  </si>
  <si>
    <t>Visão termal Clip-on para Arma Longa</t>
  </si>
  <si>
    <t>Magnificador</t>
  </si>
  <si>
    <t>ATHENA - EQUIPAMENTOS DESTINADOS À TREINAMENTO OPERACIONAL</t>
  </si>
  <si>
    <t>Kit de Conversão para munição do tipo marcadora de tinta destinados à arma longa</t>
  </si>
  <si>
    <t>Kit de Conversão para munição do tipo marcadora de tintaa destinados à arma curta</t>
  </si>
  <si>
    <t>Munição marcadora de tinta no calibre 5,56 x 45 mm</t>
  </si>
  <si>
    <t>Munição marcadora de tinta no calibre 9mm / .40</t>
  </si>
  <si>
    <t>ATHENA - EQUIPAMENTOS OPERACIONAIS E DE TREINAMENTO</t>
  </si>
  <si>
    <t>Munição nos calibres 5,56 x 45mm e 7,62 x 51mm</t>
  </si>
  <si>
    <t>Munição para Tiro de Precisão .308</t>
  </si>
  <si>
    <t>Kit de equipamentos de nível intermediário - APH tático</t>
  </si>
  <si>
    <t>- Conjunto de Placas Balísticas (Frontal e Dorsal) “stand alone” nível III plus ( 5500 Unid)
- Colar de Flutuação inflável ( 2000 Unid)
- Capacete 3a Hicut ( 300 Unid)
- Escudo de Proteção Balistica ( 300 Unid)</t>
  </si>
  <si>
    <t>Aquisição de armas de fogo (541 Pistolas 9mm) com intuito de honrar os Convênios de Cooperação Federativa firmados entre o Governo Federal e os Estados membros (Legado).</t>
  </si>
  <si>
    <t>541 Pistolas 9mm</t>
  </si>
  <si>
    <t>Aquisição de dos bens constantes dessa contratação (Pistolas 9mm)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</si>
  <si>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de Espingarda Cal 12mm com intuito de honrar os Convênios de Cooperação Federativa firmados entre o Governo Federal e os Estados membros (Legado).</t>
  </si>
  <si>
    <t>29 Espingardas Cal 12mm</t>
  </si>
  <si>
    <t>Aquisição de dos bens constantes dessa contratação (Espingarda Cal 12mm)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</si>
  <si>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de Capacetes de Resgate  com intuito de honrar os Convênios de Cooperação Federativa firmados entre o Governo Federal e os Estados membros (Legado).</t>
  </si>
  <si>
    <t>84 Capacetes de Resgate</t>
  </si>
  <si>
    <t>Aquisição de dos bens constantes dessa contratação (capacete de resgate)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</si>
  <si>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Aquisição de Capacetes CDC com intuito de honrar os Convênios de Cooperação Federativa firmados entre o Governo Federal e os Estados membros (Legado).</t>
  </si>
  <si>
    <t>326 Capacetes CDC</t>
  </si>
  <si>
    <t>Aquisição de dos bens constantes dessa contratação (capacete CDC) visam honrar os Convênios de Cooperação Federativa firmados entre o Governo Federal e os Estados membros (Legado) visando a cessão de servidores à SEGEN, SEOPI e SENASP (excetuando-se a Diretoria da Força Nacional de Segurança Pública – DFNSP). relativos ao exercício de 2022.</t>
  </si>
  <si>
    <t>Software</t>
  </si>
  <si>
    <t>Ferramenta de sistema de busca e consolidação de informações de preços praticados na Administração Pública</t>
  </si>
  <si>
    <t>A contratação ora pretendida decorre do fato de que a Administração Pública necessita de uma ferramenta de pesquisa e comparação de preços praticados pela administração pública com informações importantes relativas a Valores de Referência, Atas de Registro de Preço que são atualizadas diariamente.</t>
  </si>
  <si>
    <t>N4411</t>
  </si>
  <si>
    <t>AQUSIÇÃO DE BENS DE CONSUMO</t>
  </si>
  <si>
    <t>GERENCIADOR</t>
  </si>
  <si>
    <t>2000 - Administração da Unidade</t>
  </si>
  <si>
    <t>BRUNA MARIA SIQUIRA MOREIRA LEÃO</t>
  </si>
  <si>
    <t>61 2025-9531</t>
  </si>
  <si>
    <t>bruna.leao@mj.gov.br</t>
  </si>
  <si>
    <t>Rastreador</t>
  </si>
  <si>
    <t>Atendimento das necessidades apontadas pelo Plano Tático de Combate a Crimes Cibernéticos (DOD nº 18764625)</t>
  </si>
  <si>
    <t>BENS DE CONSUMO</t>
  </si>
  <si>
    <t>A DEFINIR</t>
  </si>
  <si>
    <t>61 20259073</t>
  </si>
  <si>
    <t>Munições</t>
  </si>
  <si>
    <t>Munição</t>
  </si>
  <si>
    <t>Atendimento das metas do Projeto Piloto de Treinamento Básico Continuado de Tiro Policial - TBTP (DFD nº 19028040)</t>
  </si>
  <si>
    <t>Envelopes para vestígios e sacos mortuários</t>
  </si>
  <si>
    <t>Envelope para vestígio</t>
  </si>
  <si>
    <t>Atender às demandas do projeto Cadeia de Custódia (DFD n 18824397)</t>
  </si>
  <si>
    <t>64 20259073</t>
  </si>
  <si>
    <t>Freezer Científico para acondicionamento de vestítios biológicos</t>
  </si>
  <si>
    <t>Freezer Científico</t>
  </si>
  <si>
    <t xml:space="preserve">Atender às demandas do projeto Cadeia de Custódia (DFD nº 18872392) </t>
  </si>
  <si>
    <t>EQUIPAMENTO</t>
  </si>
  <si>
    <t>75 20259073</t>
  </si>
  <si>
    <t>Armários deslizantes para guarda de evidências (preço por metro linear)</t>
  </si>
  <si>
    <t>Armário linear</t>
  </si>
  <si>
    <t xml:space="preserve">Atender às demandas do projeto Cadeia de Custódia (DFD nº 18854268) </t>
  </si>
  <si>
    <t>76 20259073</t>
  </si>
  <si>
    <t xml:space="preserve">Estação de trabalho - (workstation) e extrator de dados </t>
  </si>
  <si>
    <t>workstation</t>
  </si>
  <si>
    <t>Atender necessidades Projeto de Execução do Plano Tático de Combate a Crimes Cibernéticos do Ministério da Justiça e Segurança Pública (DOD nº 18801113)</t>
  </si>
  <si>
    <t>N3883</t>
  </si>
  <si>
    <t>77 20259073</t>
  </si>
  <si>
    <t xml:space="preserve">Viatura descaracterizada tipo caminhonete
Viatura descaracterizada tipo sedan
Viatura caracterizada tipo caminhonete </t>
  </si>
  <si>
    <t>viaturas</t>
  </si>
  <si>
    <t>Atender necessidades Projeto de Execução do Plano Tático de Combate a Crimes Cibernéticos do Ministério da Justiça e Segurança Pública (DFD Nnº 19278553)</t>
  </si>
  <si>
    <t>79 20259073</t>
  </si>
  <si>
    <t>notebook</t>
  </si>
  <si>
    <t>Atendimento às necessidade do PROLOG (DOD nº 19313970)</t>
  </si>
  <si>
    <t>N0229</t>
  </si>
  <si>
    <t>81 20259073</t>
  </si>
  <si>
    <t>istema de Gestão Estratégica com três níveis da Gestão: Planejamento, Tático e Operacional, capaz del gerenciar o Planjeamento Estratégico da Senasp e integrar o banco de projetos de segurança pública da Secretária Nacional de Segurança Pública, permitindo a integração com os planos estaduais de segurança pública.</t>
  </si>
  <si>
    <t>Sistema de Gestão de Projetos</t>
  </si>
  <si>
    <t>Atendimento ao Plano Nacional de Segurança Pública e Defesa Social (DOD nº 19440109)</t>
  </si>
  <si>
    <t>SISTEMA</t>
  </si>
  <si>
    <t>N3887</t>
  </si>
  <si>
    <t>84 20259073</t>
  </si>
  <si>
    <t>Insumos para extração de DNA -  para equipamento Hamilton</t>
  </si>
  <si>
    <t>insumos para as plataformas de extração diferencial e as plataformas de extração de grande e pequeno porte e consumíveis de eletroforese capilar para o equipamento analisador genético dos  Laboratórios de Genética Forense</t>
  </si>
  <si>
    <t>Atendimento ao Projeto de Fortalecimento da Rede Integrada de Bancos de Perfís Geneticos - RIBPG (DFD nº 19396194)</t>
  </si>
  <si>
    <t>INSUMO</t>
  </si>
  <si>
    <t>85 20259073</t>
  </si>
  <si>
    <t>Insumos para extração de DNA -  para equipamento Prepfiler</t>
  </si>
  <si>
    <t>86 20259073</t>
  </si>
  <si>
    <t>Mata mosquitos para teto em sala de Necropsia
Kit necropsia
tomógrafo
raio X digital
flatscan
Mesa necropsia
serra sabre
kit coleta vestígio biológico
Câmara fria 6 corpos
Câmara fria 4 corpos
Mesa digitalizadora antropologia forense
balança bancada
scanner de mesa antropologia forense
Refrigerador científico
Freezer científico
Mesa hidráulica pantográfica 
kit coleta material biológico
kit proteção individual
maca</t>
  </si>
  <si>
    <t>Equipamentos e insumos para IML's</t>
  </si>
  <si>
    <t>Atender aos objetivos do ProjetoFortalecimento da Rede de Institutos Médico Legais no Brasil (DFD nº 19390972)</t>
  </si>
  <si>
    <t>87 20259073</t>
  </si>
  <si>
    <t>TABLET COM CANETA TOUCH PARA IML'S
MONITOR 40"
NOTEBOOK
SCANNER DE MESA A3
CIRCUITO DE CÂMERAS DE MONITORAMENTO
LEITOR DE CÓDIGO DE BARRAS
IMPRESSORA DE CÓDIGO DE BARRAS
IMPRESSORA MULTIFUNCIONAL
FECHADURAS COM BIOMETRIA PARA SALAS DE SEGURANÇA
WORKSTATION (COMPUTADOR, TECLADO E MOUSE)</t>
  </si>
  <si>
    <t>Equipamentos de TI para IML's</t>
  </si>
  <si>
    <t>Atender aos objetivos do ProjetoFortalecimento da Rede de Institutos Médico Legais no Brasil (DFD nº 19390550)</t>
  </si>
  <si>
    <t>92 20259073</t>
  </si>
  <si>
    <t xml:space="preserve">EQUIPAMENTOS PARA IDENTIFICAÇÃO E FIXAÇÃO VESTÍGIOS BIOLÓGICOS EM LOCAIS DE CRIME
IMPRESSORA CRIOGÊNICA
EQUIPAMENTO PARA IDENTIFICAÇÃO E FIXAÇÃO DE IMPRESSÕES DIGITAIS EM LOCAIS DE CRIME
KIT DE FOTOGRAFIA
MALETA DE INSUMOS EPI
</t>
  </si>
  <si>
    <t xml:space="preserve">equipamentos diversos para exames periciais em locais de crime dos Institutos de Criminalística e Laboratórios de Genética Forense </t>
  </si>
  <si>
    <t>Atender as necessidades levantadas pelas Pesquisas Perfil de Locais de Crime em 2019 (08020.003266/2019-04) e 2020 (08020.000895/2020-16) que serviram como base para estimar o registro de preços para todos os Institutos de Criminalística e Laboratórios de Genética Forense das Unidades Federativas, Distrito Federal e Policia Federal. (DOD 19390545)</t>
  </si>
  <si>
    <t>N4073</t>
  </si>
  <si>
    <t>Insumos para pipetadora automática para equipamento QIAgility</t>
  </si>
  <si>
    <t>Aquisição de insumos para os equipamentos QIAgility e EZ1 dos Laboratórios de Genética Forense</t>
  </si>
  <si>
    <t>Atendimento ao Projeto de Fortalecimento da Rede Integrada de Bancos de Perfís Geneticos - RIBPG (DFD nº 19220919)</t>
  </si>
  <si>
    <t>91 20259073</t>
  </si>
  <si>
    <t>Insumos para Plataformas Maxwell</t>
  </si>
  <si>
    <t>Aquisição de insumos para as plataformas  de extração Maxwell dos Laboratórios de Genética Forense das Unidades da Federação.</t>
  </si>
  <si>
    <t>Atendimento ao Projeto de Fortalecimento da Rede Integrada de Bancos de Perfís Geneticos - RIBPG (DFD nº 19220801)</t>
  </si>
  <si>
    <t>Banho Seco 
Concentrador a vácuo
Microsópio óptico para captura de imagem
Scanner 3D para cenas de crimes
Analisador genético</t>
  </si>
  <si>
    <t>aquisição de equipamentos diversos para exames periciais em locais de crime dos Institutos de Criminalística e Laboratórios de Genética Forense</t>
  </si>
  <si>
    <t>Atendimento ao Projeto de Fortalecimento da Rede Integrada de Bancos de Perfís Geneticos - RIBPG (DFD nº 19111030)</t>
  </si>
  <si>
    <t>88 20259073</t>
  </si>
  <si>
    <t xml:space="preserve">Kit de coleta básico, intermediário e completo </t>
  </si>
  <si>
    <t>Kit de coleta de vestígio sexual para os Institutos Médicos Legais e Centros de Referências</t>
  </si>
  <si>
    <t>Atendimento ao Projeto de Fortalecimento da Rede Integrada de Bancos de Perfís Geneticos - RIBPG (DFD nº 18158484)</t>
  </si>
  <si>
    <t>Aquisição de LapTop; mochila de transporte; Mouse; HeadSet; Estação de Ancoragem (DOCK STATION) e, Suportes para notebook com intuito de honrar os Convênios de Cooperação Federativa firmados entre o Governo Federal e os Estados membros (Legado).</t>
  </si>
  <si>
    <t>22 LapTop, 22 mochila de transporte, 22 Mouse, 22 HeadSet, 22 Estação de Ancoragem (DOCK STATION) e 22 Suporte para Notebook, ao custo unitário de R$ 8.210,00 (oito mil, duzentos e dez reais)</t>
  </si>
  <si>
    <t>Aquisição de dos bens constantes dessa contrataçãoLapTop, mochila de transporte, Mouse, HeadSet e Suporte para Notebook visam honrar os Convênios de Cooperação Federativa firmados entre o Governo Federal e os Estados membros (Legado) visando a cessão de servidores à SEGEN, SEOPI, SENASP e a Diretoria da Força Nacional de Segurança Pública – DFNSP relativos ao exercício de 2023.</t>
  </si>
  <si>
    <t>N4421</t>
  </si>
  <si>
    <t>RODRIGO HIROSHI SAKURAI MORISUGI</t>
  </si>
  <si>
    <t>Aqusição de 100 (cem) notebooks e mochilas</t>
  </si>
  <si>
    <t>A aquisição dos bens é para atender as demandas oriundas de Emendas Parlamentares</t>
  </si>
  <si>
    <t>N4419</t>
  </si>
  <si>
    <t>não</t>
  </si>
  <si>
    <t>BRUNA MARIA SIQUEIRA MOREIRA LEÃO</t>
  </si>
  <si>
    <t>20258-9531</t>
  </si>
  <si>
    <t>Aparelhamento de salas de aulas de insituições estaduais de ensino em segurança pública com computadores e notebooks.</t>
  </si>
  <si>
    <t>Contratação de empresa especializada para equipar as academias de Ensino dos Órgãos de Segurança Pública</t>
  </si>
  <si>
    <t>O Decreto nº 10.379, de 28 de maio de 2020, que alterou o Decreto nº 9.662, de 1º de janeiro de 2019, e criou a Secretaria de Gestão e Ensino em Segurança Pública - SEGEN para conduzir, dentre outros assuntos, o ensino e pesquisa na área de segurança pública, com o objetivo de qualificar os operadores do SUSP.
Neste diapasão, o Artigo 28-A, incisos II e III, do Decreto nº 9.662, de 1º de janeiro de 2019, preconizam que compete à SEGEN:
Art. 28-A.  À Secretaria de Gestão e Ensino em Segurança Pública compete:  (Incluído pelo Decreto nº 10.379, de 2020)
(...)
II - promover e fomentar a modernização e o reaparelhamento dos órgãos de segurança pública;  (Incluído pelo Decreto nº 10.379, de 2020)
III - promover a valorização, o ensino e a capacitação dos profissionais de segurança pública;  (Redação dada pelo Decreto nº 10.785, de 2021)
Segundo o Art. 28-C do Decreto nº 9.662, de 1º de janeiro de 2019, compete à Diretoria de Ensino e Pesquisa:
Art. 28-C.  À Diretoria de Ensino e Pesquisa compete:          (Incluído pelo Decreto nº 10.379, de 2020)
I - promover e fomentar ações de ensino e capacitação em segurança pública;           (Incluído pelo Decreto nº 10.379, de 2020)
No contexto apresentado, podemos observar que o pleito de aparelhamento das salas de aulas enquadra-se no Plano Nacional de Segurança Pública e Defesa Social - 2021 - 2030 (Decreto Nº 10.822, de 28 de setembro de 2021), na ação estratégica 10 "Aperfeiçoar as atividades de segurança pública e defesa social por meio da melhoria da capacitação e da valorização dos profissionais, do ensino e da pesquisa em temas finalísticos e correlatos". Para consecução do Plano Nacional, deverão necessariamente ser observados, no mínimo, os seguintes quesitos, sem prejuízo de outras atividades exercidas em conformidade com os objetivos estabelecidos pelo art. 6º da Política Nacional de Segurança Pública e Defesa Social: a) Promover o ensino e a pesquisa no campo da segurança pública, da defesa social e de temas correlatos.
Ademais, por meio do Processo SEI 08020.004061/2022-33, foi realizado levantamento junto aos Estados e ao Distrito Federal das unidades de ensino de ensino em segurança existentes, bem como das necessidades de aparelhamento das salas de aulas destas instituições com os equipamentos e mobiliários citados acima. Nas respostas encaminhadas pelos entes federados, com o retorno de 72 (setenta e duas) unidades de ensino, verificou-se que todas as unidades de ensino respondentes informaram possuir necessidades referentes ao aparelhamento de suas salas de aulas. 
Esta iniciativa ainda corrobora com a carteira de projetos estratégicos do Ministério da Justiça e Segurança Pública (18958624), no Objetivo "9 - Promover a valorização e o desenvolvimento dos servidores".
É oportuno salientar que, a escolha dos entes beneficiados, bem como a definição das regras de distribuição dos bens adquiridos no projeto, deverão obedecer critérios objetivos, ainda a serem definidos, tendo como norte os Princípios Constitucionais da Administração Pública, bem como toda a Política de Ensino em Segurança Pública, que compete à Secretaria de Gestão e Ensino em Segurança Pública, alinhada à carteira de projetos (18958624) e aos indicadores estratégicos do MJSP (18958678). Faz-se mister, também, ressaltar que esta Coordenação-Geral não decide sobre mérito ou não de contratações, pois cabe ao gestor planejar e executar programas, de acordo com a legalidade, conveniência e escolha de projetos em âmbito de Gestão.</t>
  </si>
  <si>
    <t>N4415
N4417</t>
  </si>
  <si>
    <t>Aparelhamento de salas de aulas de insituições estaduais de ensino em segurança pública com projetor multimídia, lousa interativa, tela de projeção automatizada e aparelhos de ar-condicionado.</t>
  </si>
  <si>
    <t>Aparelhamento de salas de aulas de insituições estaduais de ensino em segurança pública com mesas e cadeiras para professores e alunos.</t>
  </si>
  <si>
    <t>FUNAI</t>
  </si>
  <si>
    <t>Coordenação Geral de Geoprocessamento - CGGEO</t>
  </si>
  <si>
    <t>194035 - DIRETORIA DE ADMINISTRAÇÃO E GESTÃO – FUNAI - DF</t>
  </si>
  <si>
    <t>Registro de preços de empresas especializadas em georreferenciamento de terras indígenas</t>
  </si>
  <si>
    <t>georreferenciamento de terras indígenas</t>
  </si>
  <si>
    <t>Atualmente, existem 73 processos demarcatórios com Portarias declaratórias publicadas. Destas, 45 processos encontram-se pendentes de demarcação física/georreferenciamento. Estas 45 áreas, portanto, devem ser objeto de georreferenciamento. Porém, ao mesmo tempo em que possui esta alta demanda, a FUNAI não possui número de técnicos suficientes para realizar por si mesma estas ações a campo. Esse cenário, assim, indica a necessidade de contratação de empresas especializadas neste tipo de atividade e, a melhor forma, é a de registro de preço, na medida em que os processos demarcatórios são geralmente objeto de muitas discussões jurídicas e que exigem, em alguns casos, cumprimentos imediatos exigindo, portanto, rapidez nos trabalhos, denotando a importância de registro de preços.</t>
  </si>
  <si>
    <t>2022-06-12 00:00:00</t>
  </si>
  <si>
    <t>30202 - Fundação Nacional do Índio - FUNAI</t>
  </si>
  <si>
    <t>20UF - Regularização, Demarcação e Fiscalização de Terras Indígenas e Proteção dos Povos Indígenas Isolados - 30202</t>
  </si>
  <si>
    <t>0002 - Identificação, Delimitação, Demarcação e Regularização de Terras Indígenas e de Reservas</t>
  </si>
  <si>
    <t>Evandro Marcos Biesdorf</t>
  </si>
  <si>
    <t>61 32477019</t>
  </si>
  <si>
    <t>evandro.biesdorf@funai.gov.br</t>
  </si>
  <si>
    <t>10 unidades de Estação gráfica. Computador: Processador AMD Ryzen Threadripper 3990x com 2 (duas) Placas de vídeo dedicada NVIDIA® GeForce® RTX™ 4000 com 8GB de GDDR6. Armazenamento. HD de 2TB (7200 RPM) + SSD de 1TB. 4 slots de Memória RAM xpg-spectrix d41 16gb 2x8gb 4133mhz ddr4 cl18 ax4u413338g19j dr41. Placa-Mãe Asus ROG Strix X399-E. Water-Cooler corsair hydro series h100i pro 240mm rgb cw 9060033ww. Wireless 1810. Teclado e mouse preto sem fio Dell KM636 - Em Português (Brasil),  ABNT2 (Mouse incluído com teclado). Acompanha: -Sistema operacional Windows 10 Pro, de 64 bits - em Português. Garantia: 12 meses de garantia. MODELO DE REFERÊNCIA: Computador - Dell XPS 8930; marca equivalente ou de melhor qualidade (TCU, Acórdão 2401/2006, 9.3.2. Plenário e TCU, Acórdão 113/2016, Plenário).</t>
  </si>
  <si>
    <t>Computadores de Alta Performance</t>
  </si>
  <si>
    <t>Justifica-se esta aquisição pela natureza complexa e exigente em termos de hardware e software que são realizadas pela CGGEO como por exemplo, reconhecimento de limites, análises do SIGEF e demais que exigem processadores mais rápidos para o nível de exigência a que são submetidos na CGGEO com as imagens de satélite.</t>
  </si>
  <si>
    <t>2022-06-13 00:00:00</t>
  </si>
  <si>
    <t>5 unidades Notebook - Computador portátil, tipo notebook, acompanhado de mouse, maleta protetora e mochila. Computador: - Processador Intel® Core™ i7-8750H - 8ª geração, de 4,1 GHz e Turbo Boost hexa-core, cache de 9 MB e HD com Drive primário SSD de 256 GB e disco rígido de 1 TB (5400 RPM). Memória RAM com capacidade de 16GB - DDR4 - 2666 MHz e expansível até 32GB. Placa de vídeo dedicada de 6 GB. Tela LED Full HD IPS retroiluminada (1920x1080) de 15,6" com antirreflexo. Placa de rede, Wireless, Bluetooth 4.1 e banda dupla (2.4 GHz/5 GHz). Cor: Preta. Mouse: - Mouse óptico sem fio de 2.4 GHz, com três botões, roda de rolagem “scroll wheel” e ambidestro (simétrico), comutador de alimentação ligado/desligado na cor preta. Maleta: - Capa de proteção para notebook de 15,6", tipo maleta, feita em material rígido e fechamento em zíper, na cor preta. Mochila: - Bolsa para transporte de notebook, com dimensões (LxPxA) 27.5 cm x 15.5 cm x 44.5 cm compatível com notebook de 15,6", resistente à água, com alça para ombro almofadada e ajustável, alça de mão acolchoada, na cor preta. Acompanha: -Sistema operacional Windows 10 Pro, de 64 bits - em Português. Garantia: 12 meses de garantia. MODELO DE REFERÊNCIA: Computador - Dell G7 15; Mouse - Dell - WM126 / Maleta - Danka / Mochila - Dell Professional - 15,6"; marcas equivalentes ou de melhor qualidade (TCU, Acórdão 2401/2006, 9.3.2. Plenário e TCU, Acórdão 113/2016, Plenário).</t>
  </si>
  <si>
    <t>Notebook para utilização diária em atividades de campo</t>
  </si>
  <si>
    <t>Justifica-se esta aquisição pela natureza complexa e exigente em termos de hardware e software que são realizadas pela CGGEO como por exemplo, reconhecimento de limites, análises do SIGEF e demais. Estes trabalhos são realizadas muitas vezes no campo e assim exigem equipamentos portáteis e de alta capacidade, sob pena de dificultar ou impedir o regular andamento dos trabalhos.</t>
  </si>
  <si>
    <t>2022-07-14 00:00:00</t>
  </si>
  <si>
    <t>6 kits de Rádio Comunicador Talkabout 56Km T600H2O  e/ou compatível com esse modelo. Alcance: Até 56km (em Condições Ideais). Alimentação: Até 9h com Bateria NiMH ou Até 23h com 3x Pilhas Alcalinas AA. Canais: 22 Canais, cada um com 121 códigos de privacidade. Dimensões: 19,76x6,09x3,81cm (LxAxP). Embalagem: Caixa com 2 Rádios (1 Par). Entradas: Acessório de Áudio e Micro USB (Recarga). Itens Inclusos: Par de Rádios T600H2O, 2 Presilhas de Cinto, Guia do Usuário, 2 Baterias NiMh Recarregáveis e Carregador com Cabo Y com 2 Conectores Micro USB. Peso: 181g (Sem Pilhas) / 245g (Com Pilhas). Tom: 20 Tons de Chamada. Frequência: 462~467MHz (UHF). Visor: Retroiluminado. . MODELO DE REFERÊNCIA: MOTOROLA, Modelo TALKABOUT T600H2O 56KM, marca equivalente ou de melhor qualidade (TCU, Acórdão 2401/2006, 9.3.2. Plenário e TCU, Acórdão 113/2016, Plenário).</t>
  </si>
  <si>
    <t>Rádio Comunicador de Alta Frequencia e Alcance</t>
  </si>
  <si>
    <t>Justifica-se esta aquisição pelas inúmeras ações de campo realizadas pela CGGEO notadamente na regularização fundiária em terras indígenas, ocasião em que rotineiramente se percorrem distâncias longas e a pé e por isso há a necessidade de aquisição deste tipo de aparelho para comunicação na selva para segurança dos servidores e das atividades.</t>
  </si>
  <si>
    <t>GPS Portátil - Sistema Global de Posicionamento com as seguintes características: DIMENSÕES DA UNIDADE, LXAXP 6,1 x 11,4 x 3,3 cm. TELA SENSÍVEL AO TOQUE. TAMANHO DO VISOR, LXA 3,8 x 6,3 cm; 7,6 cm diag (3"). RESOLUÇÃO DO VISOR, LXA 240 x 400 pixels. TIPO DE VISOR TFT colorido sensível ao toque. PESO 209,8 g com baterias. BATERIA Bateria de NiMH recarregável (inclusa) ou 2 pilhas AA (não inclusas); recomendável NiMH ou lítio DURAÇÃO DA BATERIA Até 16 horas. CLASSIFICAÇÃO DE IMPERMEABILIDADE IPX7 RECEPTOR DE ALTA SENSIBILIDADE. INTERFACE high speed mini USB and NMEA 0183 compatible. MEMÓRIA/HISTÓRICO 4 GB. CAPACIDADE DE INCLUIR MAPAS. ROTEAMENTO AUTOMÁTICO (ROTEAMENTO EM ESTRADAS CURVA A CURVA) Sim (com mapeamento opcional para estradas pormenorizadas). SEGMENTOS DO MAPA 15000. BIRDSEYE 250 BirdsEye Imagery files. CAPACIDADE DE ENERGIA E ARMAZENAMENTO Cartão camicroSD™ de até 32 GB (não incluído). PARADAS/FAVORITOS/LOCALIZAÇÕES 10.000. TRAJETOS 250. REGISTRO DE TRAJETO 20.000 pontos, 250 trajetos salvos. ROTAS 250. Sensores GPS, GLONASS. ALTÍMETRO BAROMÉTRICO. BÚSSOLA Sim (compensação de inclinação, 3 eixos). BÚSSOLA GPS (DURANTE O MOVIMENTO). CONNECT IQ™ (INTERFACES DE RELÓGIO, CAMPOS DE DADOS, WIDGETS E APLICATIVOS DISPONÍVEIS PARA DOWNLOAD). VIRB® REMOTO COMPATÍVEL COM GARMIN CONNECT™ MOBILE. CONDIÇÃO CLIMÁTICA ATIVA NOTIFICAÇÕES INTELIGENTES PORTÁTEIS. LIVETRACK. NAVEGAÇÃO PONTO A PONTO COMPATÍVEL COM BASECAMP™. CÁLCULOS DE ÁREA. COMPATÍVEL COM MAPAS PERSONALIZADOS Sim (500 mosaicos de mapa personalizados). VISUALIZADOR DE IMAGENS. CÂMERA Sim (8 megapixels com autofoco; zoom digital). LANTERNA DE LED. Garantia: mínimo 12 (doze) meses. MODELO DE REFERÊNCIA: GARMIN Oregon 750, equivalente, similar ou de melhor qualidade (TCU, Acórdão 2401/2006, 9.3.2. Plenário e TCU, Acórdão 113/2016, Plenário)</t>
  </si>
  <si>
    <t>GPS de navegação para atividades de campo em terras indígenas</t>
  </si>
  <si>
    <t>Justifica-se esta aquisição pelas inúmeras ações de campo realizadas pela CGGEO notadamente na regularização fundiária em terras indígenas, ocasião em que rotineiramente se percorrem distâncias longas e a pé e por isso há a necessidade de aquisição deste tipo de aparelho para orientação na selva.</t>
  </si>
  <si>
    <t>2022-07-06 00:00:00</t>
  </si>
  <si>
    <t>6 licenças vitalícias de Software Magnet Office Tools. Modelo: Office Tools. Avançado software de processamento e de ajustamento de dados de campo, permitindo a sua instalação em forma autônoma, ou como sistema Add-on dos produtos AutoCAD. Principais funções: – Importação, processamento e ajustamento de dados GNSS estáticos e rápido estáticos.– Importação e ajustamento de dados de levantamento RTK– Processamento e ajustamento de GPS e Glonass L1/L2.– Importação, cálculo e ajustamento de poligonais realizadas com Estação Total Topcon.– Importação, cálculo e ajustamento de nivelamento geométrico dos níveis digitais Topcon.– Transformação de coordenadas globais (UTM ou Geodésicas) em coordenadas Locais Topográficas, chamada de “Localização” e a obtenção imediata dos valores de resíduos dos pontos utilizados nessa transformação. Permite ainda a adição e/ou inclusão de novos pontos objetivando a obtenção do resultado de “Localização” com menor índice de resíduos em NEZ.– Criação, importação e exportação de projeto geométrico de vias (alinhamentos horizontal e vertical, bem como da biblioteca de seção tipo.– Criação e exportação de superfície (MDT) através dos pontos existentes no projeto.– Cálculo de volumes através da comparação de superfícies (entre dois MDT´s e entre um MDT e planos de referência).– Ferramenta para translação e rotação dos pontos existentes no projeto.– Principal ferramenta de organização e de controle de dados para os serviços de MAGNET Enterprise Equipe (assinatura anual vendida separadamente)– Manutenção do Software Gratuita por 12 Meses.</t>
  </si>
  <si>
    <t>Software para produção automatizada de memoriais e plantas demarcatórias</t>
  </si>
  <si>
    <t>Software de inteligência geográfica apto a subsidiar processamento de dados georreferenciados e imagens. Atualmente a FUNAI não dispõe de número suficiente desse tipo de software</t>
  </si>
  <si>
    <t>2022-07-19 00:00:00</t>
  </si>
  <si>
    <t>02 Licenças Comerciais Global Mapper V21.0 em rede (quantidade mínima). O Global Mapper é um software de geoprocessamento completo e rico em funcionalidades, polivalente e de uso muito fácil e intuitivo. Por esta razão o recomendamos para usuários rotineiros na área de geotecnologias, como software de Processamento de Imagens (PDI), e Sistema de Informações Geográficas (SIG) além de ter fama justificada de ser o melhor utilitário de conversão e manuseio de dados.O software Global Mapper é capaz de exibir os mais populares formatos de raster, vetores e dados de elevação. Ele converte, edita, imprime, registra trilhas GPS e permite que você use toda a funcionalidade SIG de sua base de dados a um baixo custo e fácil manuseio.Veja aqui as suas inúmeras funcionalidades.O Global Mapper, depois de ativada a sua licença de uso pelo cliente,  pode acessar online  de forma inteligente e interativa na Internet múltiplas fontes de dados WMS de imagem, mapas topográficos e grids de terreno: São acervos de  imagens de satélites coloridas de alta resolução  e mapas topográficos, dados de elevação, etc…  de todo o mundo, que  servem então para visualizar dados de elevação em 3D a partir de modelos de elevação sem qualquer custo !</t>
  </si>
  <si>
    <t>Software de gerenciamento de informações espaciais</t>
  </si>
  <si>
    <t>Software de inteligência geográfica apto a subsidiar processamento de dados georreferenciados e imagens para utilização indispensável em atividades de cartografia e geodésia</t>
  </si>
  <si>
    <t>2022-06-16 00:00:00</t>
  </si>
  <si>
    <t>6 licenças válidas por 4 anos do software Métrica TOPO é um sistema profissional de alta performance para processamento de cálculos, desenhos e projetos de topografia criado para facilitar e agilizar a elaboração dos mesmos por meio de um software com ambiente de trabalho fácil e interface amigável e intuitiva.</t>
  </si>
  <si>
    <t>Software para análise de dados obtidos em atividade de georreferenciamento</t>
  </si>
  <si>
    <t>Software de inteligência geográfica apto a subsidiar processamento de dados georreferenciados e imagens sobretudo aqueles oriundos de atividades de georreferenciamento de imóveis rurais e terras indígenas.</t>
  </si>
  <si>
    <t>2022-07-13 00:00:00</t>
  </si>
  <si>
    <t>25 pares de Perneiras de segurança, indicado para proteção dos membros inferiores do usuário contra lesões provocadas por materiais ou objetos cortantes, partículas volantes, escoriantes, perfurantes e picadas de animais peçonhentos, confeccionada em couro sintético de 4mm de espessura, forrada internamente, em peça única (para sobrepor sobre vestimenta – sem ajuste/regulagem de tamanho), fechamento por costura de solda eletrônica, contendo três lâminas de PVC na parte frontal da perneira, de 16 cm de comprimento e 0,6 mm de espessura. Proteção de couro sintético no metatarso. Tamanho único. Observação: Deve possuir Certificado de Aprovação no Ministério do Trabalho. MODELO DE REFERÊNCIA: TecMater Perneira Cobra, equivalente ou de melhor qualidade (TCU, Acórdão 2401/2006, 9.3.2. Plenário e TCU, Acórdão 113/2016, Plenário).</t>
  </si>
  <si>
    <t>Perneira de couro/borracha para utilização em atividades de campo em terras indígenas</t>
  </si>
  <si>
    <t>Equipamento de proteção individual importante para percursos na mata</t>
  </si>
  <si>
    <t>2022-06-09 00:00:00</t>
  </si>
  <si>
    <t>3 UNIDADES DE DRONE MULTIROTOR com câmera embutida 1M3 e Sistema HAG (computador de bordo HA com RTK GPS/BeiDou/Galileo/GLONASS L1 L2 L5 com acurácia centimétrica); 1 GDT 2X2400 com alcance certificado para 4.8km; 4 BateriaS; Carregador para SEIS baterias simultaneas;</t>
  </si>
  <si>
    <t>DRONE MULTIROTOR</t>
  </si>
  <si>
    <t>Justifica-se a aquisição pelo fato de que muitas terras indígenas possuem limites delimitados por córregos, rios, acidentes de terreno, ou seja, áreas que possuem características que dificultam o acesso de modo que a utilização de DRONE nessas situações vem a somar contribuindo para o georreferenciamento e reduzindo custos e tempo necessários para os trabalhos de campo.</t>
  </si>
  <si>
    <t>1 Receptor RTK Par de Receptores (Base e Rover) GNSS L1/L2 – RTK (em tempo real). O conjunto do sistema GNSS RTK composto por: (I) par de receptores/antenas (equipamento Base e Rover); (II) coletor (controladora) de dados; (III) softwares para coleta e pósprocessamento dos dados e (IV) acessórios; com os seguintes requisitos mínimos: • (I) Receptores GNSS: Composto por um par de receptores RTK (base e rover), constituído pelo receptor, antena, memória e bateria integrados em uma peça única. • Cada receptor deverá possuir no mínimo 226 canais habilitados para rastrear o código e a fase dos sinais das constelações GPS: L1, L2, L2C e L5; GLONASS: L1, L2 e L3; Galileo: E1, E5a, E5b, E5AltBOC; BeiDou: B1, B2. • O par deve ser composto por um receptor base e um receptor rover; • O sistema GNSS deverá permitir a realização de levantamentos nos modos de medição Estático, Estático Rápido, Cinemático e RTK (Real Time Kinematic); • Deverão ser dotados de recursos visuais (display LCD ou LED) que informem, no mínimo: estado do receptor (ligado/desligado), estado da conexão do Bluetooth (conectado/desconectado), estado do link de rádio UHF (recepção/transmissão), gravação de dados e estado da bateria; • Deverão gerar dados de correção nos formatos RTCM (versões 2.1, 2.2, 2.3, 3.x), CMR e CMR+, e transmiti-los via rádio; • Deverão ser capazes de gerar sentença NMEA; • Deverão possuir tecnologia para minimizar os efeitos de multicaminhamento; • Deverão possuir taxa de atualização da posição de no mínimo 10 Hz, e permitirem upgrade para 20 Hz ou mais. • Precisões mínimas (igual ou melhor que): • Estático: Horizontal 3mm + 0,1ppm e Vertical 3,5mm + 0,5 ppm; • Estático rápido: Horizontal 3mm + 0,5ppm e Vertical 5mm + 0,5ppm; • RTK: Horizontal 8mm + 1ppm e Vertical 15mm + 1ppm;
• Deverão possuir no mínimo as seguintes modalidades de comunicação: Tecnologia Bluetooth integrada, para comunicação entre Receptor e Coletor (tal opção deve ser de fábrica. Não serão aceitos adaptadores externos); • Rádio UHF interno nos dois receptores. Os receptores, obrigatoriamente devem ser homologados pela ANATEL; • Deverão possuir memória interna com capacidade de gravação de um mínimo de 900 horas de dados brutos; • Deverão suportar temperaturas de operação entre -40°C a +65°C; • Deverão ser à prova d’água e poeira, de acordo com a classificação IP67 no mínimo, comprovado em catálogo do fabricante; • Deverão operar com baterias internas recarregáveis e removíveis para facilitar a troca. As baterias deverão ser de íons de Lítio (Li-Ion), com autonomia mínima de 8 horas de rastreio para o conjunto. Deverão permitir o uso de bateria externa no receptor Base, vindo com os cabos necessários para a utilização. O conjunto (receptores ou coletor de dados) deve possuir módulo GSM/CDMA ou HSPA para
transmissão de dados via telefonia móvel celular possibilitando levantamentos RTK via NTRIP. • (II) Coletor de Dados: • Deverá possuir sistema operacional em ambiente Windows; • Deverá ter display colorido LCD ou LED no mínimo 4 polegadas, sensível ao toque e com iluminação de fundo ajustável; • A entrada de dados poderá ser realizada via teclado virtual ou físico. Deve ter memória para dados 8GB ou superior e Slot para cartão de memória de até 32Gb; • Deverá possuir conectividade via Bluetooth, Wireless, e modem
GSM integrados; • O coletor deverá ser a prova d’agua e de poeira com classificação mínima IP67, mantendo o mesmo padrão dos receptores; • Deverá possuir uma câmera fotográfica integrada com resolução mínima de 5 MP, que permita a captura de fotos e vídeos;
• Deverá possuir bateria recarregável e removível de íons de Lítio, com tempo de operação mínima de 10 horas; • Deverá dispor de porta USB e/ou Mini-USB e porta serial para comunicação com dispositivos externos; • Deverá possuir GPS Integrado para navegar e encontrar pontos. • O coletor de dados deve ser do mesmo fabricante do receptor GNSS garantindo assim a total compatibilidade do sistema. • (III) Software para coleta de dados e software para processamento dos dados: 1) Software para coleta dos dados deverá:
• ser compatível com ambiente Windows 8.1 ou superior, totalmente no idioma Português; • permitir o gerenciamento da coleta de dados de levantamentos nos modos Estático, EstáticoRápido, Cinemático e RTK; • permitir coleta automatizada de dados com possibilidade de acrescentar nome e descrição nos pontos coletados; • permitir a realização de estaqueamento (locação) de uma lista de pontos definida pelo usuário; • fornecer ao operador uma visualização gráfica clara de sua localização em relação aos pontos
coletados, projetos carregados e linha de referência; • apresentar o status da captação de sinais GNSS e o nível de carga da bateria; • permitir que o usuário introduza atributos para os pontos coletados; • O software de coleta deverá permitir a definição de códigos
para os pontos, de forma que agilize a coleta em campo. Os códigos devem ser alfanuméricos e possuir uma descrição. A lista de códigos deve fazer parte de uma biblioteca de códigos definida pelo usuário; • O software de coleta de dados deverá gerar superfície (MDT), realizar o cálculo de área e volume e possibilitar a criação de curvas de nível; • O sistema deve possuir capacidade para operar com códigos rápidos, ou seja: medição, gravação e codificação a partir de único comando; O software de coleta de dados deve ser do mesmo fabricante do receptor GNSS garantindo assim a total compatibilidade do sistema. 2) Software para pósprocessamento de dados: • O software de processamento a ser entregue pela proponente deverá ser capaz de rodar em PCs na plataforma Windows;
• Deverá ser entregue impreterivelmente no idioma Português; • O controle de uso da licença deverá ser feito através de dispositivo USB (pendrive); • Deverá possuir no mínimo as seguintes funcionalidades: importar dados no formato Rinex, criar projetos, permitir a configuração de projetos e do processamento dos dados levantados, permitir o pósprocessamento de todos os sinais rastreados pelos Receptores GNSS especificados anteriormente GNSS realizar ajustamento de redes geodésicas pelo Método dos Mínimos Quadrados, gerar relatórios.</t>
  </si>
  <si>
    <t>1 kit Receptor Geodésico com RTK</t>
  </si>
  <si>
    <t>Justifica-se a aquisição pelo fato de ser um equipamento ultramoderno que permitirá reduzir enormemente o tempo de campo em ações de georreferenciamento e ao mesmo tempo permitirá altos níveis de confiabilidade nos trabalhos</t>
  </si>
  <si>
    <t>Suprimentos de plotter papel e tinta</t>
  </si>
  <si>
    <t>A impressão de mapas em tamanhos A1, A2 e A3 é importante durante a realização de reuniões com indígenas e não indígenas pois possibilita a visualização em meio físico dos limites das terras indígenas. Logo, o regular suprimento da plotter com material que possibilite impressões é de suma importância para o regular andamento das atividades no âmbito da CGGeo e da FUNAI.</t>
  </si>
  <si>
    <t>10 pares de Luva segurança, material: raspa de couro, tamanho: único, aplicação: operador de motosserra, características adicionais: direita c, 3 dedos, esquerda c, 2, velcro no fecha, modelo: cano curto</t>
  </si>
  <si>
    <t>Luva para proteção para atividades de campo</t>
  </si>
  <si>
    <t>Proteção física aos servidores em atividades de campo</t>
  </si>
  <si>
    <t>Manutenção preventiva para Impressora Plotter HP DesignJet T520 (plotter), com fornecimento de peças e materiais de pequena monta. Especificação do serviço: realização de limpeza, ajustes de folgas e bandejas, lubrificações, alinhamentos, regulagens, acertos, testes e outros serviços que sejam recomendados pelo fabricante do equipamento.</t>
  </si>
  <si>
    <t>Manutenção preventiva de impressora plotter</t>
  </si>
  <si>
    <t>A CGGeo produz grande quantidade de mapas tanto para servir de suporte ao planejamento das ações da própria FUNAI, quanto para servidr de material de apoio às tomadas de decisões da governança. Nesse sentido, a manutenção preventiva dos equipamentos de impressão, como a plotter é de suma importância.</t>
  </si>
  <si>
    <t>2022-09-19 00:00:00</t>
  </si>
  <si>
    <t>50 frascos de Protetor solar, tipo proteção: uva,uvb, fator proteção: fator 50, forma farmacêutica: creme</t>
  </si>
  <si>
    <t>Frasco de protetor solar</t>
  </si>
  <si>
    <t>Nos trabalhos de georreferenciamento é rotineira a permanência debaixo de altas temperaturas durante várias horas ao dia. Nesse sentido, a utilização de protetor solar é recomendada pelos especialistas.</t>
  </si>
  <si>
    <t>2022-09-06 00:00:00</t>
  </si>
  <si>
    <t>Monitor Profissional de Vídeo Wall de 46” polegadas (lote com nove unidades), com Suporte de videocassete , televisao, material: aço carbono, tipo: parede, dupla proteção, tamanho: para tv de 32" até 75", acabamento superficial: pintura eletrostática, características adicionais: parafusos, buchas de fixação, com Software de Gerenciamento Gráfico, Cabeamento, conectores e demais acessórios de instalação e Serviços Especializados: serviço de instalação, configuração e calibração dos monitores; operação assistida; treinamento operacional e técnico; garantia e manutenção de equipamentos e serviços.</t>
  </si>
  <si>
    <t>Videowall para instalação na CGGEO</t>
  </si>
  <si>
    <t>A utilização da solução de video wall se revela interessante para planejamento das ações de campo, bem como para apresentação dos resultados.</t>
  </si>
  <si>
    <t>2022-07-08 00:00:00</t>
  </si>
  <si>
    <t>Renovação do contrato de fornecimento de mão de obra de técnicos em agrimensura e desenhistas técnicos.</t>
  </si>
  <si>
    <t>Renovação do contrato de fornecimento de mão de obra de técnicos em agrimensura e desenhistas técnic</t>
  </si>
  <si>
    <t>A CGGeo possui uma grande carga de atribuições, dentre as quais constam o georreferenciamento de terras indígenas o que sugere a necessidade de uma quantidade mínima de especialistas com conhecimentos suficientes para atruar nesse tipo de trabalho. Contudo, a CGGeo possui apenas 9 servidores para atuar em 13% do território nacional o que revela a necessidade de contratação de mão-de-obra especializada para apoiar a referida CGGeo nessas ações. Portanto, a contratação de mão-de-obra especializada vem ao encontro deste objetivo.</t>
  </si>
  <si>
    <t>2022-11-15 00:00:00</t>
  </si>
  <si>
    <t>4 televisores de 32" LCD e 1 televisor de 50" juntamente com os suportes matélicos para instalação nas paredes, cabos hdmi e aparelhos google cromecast</t>
  </si>
  <si>
    <t>Televisores para instalação nas salas da CGGEO</t>
  </si>
  <si>
    <t>A apresentação de mapas e estudos cartográficas ganha efetividade quando se apresenta de maneira clara e visual. Nesse sentido, já é esfoço federal a migração de bases de dados antes apresentados em meios físicos como papel para formatos digitais e nesse contexto, cada coordenação temática da CGGEO deve possuir televisores de 32" polegadas para posssibilitar a apresentação dos mapas e auxiliar no planejamento de ações de campo.</t>
  </si>
  <si>
    <t>2022-09-14 00:00:00</t>
  </si>
  <si>
    <t>Projetores datashow</t>
  </si>
  <si>
    <t>Projetores Datashow</t>
  </si>
  <si>
    <t>Justifica-se pelas inúmeras reuniões a serem efetuadas em 2022 e 2023</t>
  </si>
  <si>
    <t>2022-08-17 00:00:00</t>
  </si>
  <si>
    <t>4 Baterias externas tipo bastão para utilização em equipamentos receptores geodésicos RTK da TOPCON</t>
  </si>
  <si>
    <t>Baterias externas tipo bastão para utilização em RTK</t>
  </si>
  <si>
    <t>A utilização de equipamentos de recepção de sinais via satélite é fuyndamental para atividades de georreferenciamento. Nesse caso, na FUNAI a importância é ainda maior devido ao tamanho das terras indígenas que exigem trabalhos de campo de longo prao, os quais necessitam de baterias que aguentem a jornada de trabalho. Assim, verifica-se a necessidade de aquisição de bateriais extras para utilização nestas atividades.</t>
  </si>
  <si>
    <t>Coordenação Reg. FUNAI MANAUS - AM</t>
  </si>
  <si>
    <t>194006 - COORDENAÇÃO REGIONAL DE MANAUS - AM</t>
  </si>
  <si>
    <t>Combustíveis e lubrificantes para execução das atividades do Sedisc e do Segat.</t>
  </si>
  <si>
    <t>A aquisição de combustíveis e lubrificantes para entrega de cestas de alimentos, de fomento à infraestrutura comunitária das comunidades indígenas,  além de outras atividades de acompanhamento, por parte dos servidores do Sedisc, relacionadas à garantia dos direitos de crianças e adolescentes, indígenas encarcerados, entre outros, além de prover meios para o funcionamento dos motores, lanchas (contratados); e, veículos desta fundação para funcionamento do setor de fiscalização e monitoramento (Segat).</t>
  </si>
  <si>
    <t>21BO - Proteção e Promoção dos Direitos dos Povos Indígenas - 30202</t>
  </si>
  <si>
    <t>0001 - Promoção, Proteção e Acompanhamento dos Direitos Sociais</t>
  </si>
  <si>
    <t>Hélen Esther Ribeiro Forasteiro</t>
  </si>
  <si>
    <t>92 984267130</t>
  </si>
  <si>
    <t>helen.forasteiro@funai.gov.br</t>
  </si>
  <si>
    <t>Coordenação Reg. FUNAI NORDESTE II - CE</t>
  </si>
  <si>
    <t>194041 - COORDENAÇÃO REGIONAL NORDESTE II - CE</t>
  </si>
  <si>
    <t>Aquisição de materiais de consumo para atendimento das necessidades da CR-NE-II.</t>
  </si>
  <si>
    <t>Materiais de consumo</t>
  </si>
  <si>
    <t>Necessidade de aquisição de materiais de escritório (canetas, carimbos, cartuchos, grampeadores...), bem como gêneros alimentícios (água, café, açúcar), destinados a dar suporte à rotina administrativa das unidades da CR-NE-II.</t>
  </si>
  <si>
    <t>2000 - Administração da Unidade - 30202</t>
  </si>
  <si>
    <t>Augusto Everton Dias Castro</t>
  </si>
  <si>
    <t>augusto.castro@funai.gov.br</t>
  </si>
  <si>
    <t>Contratação de empresa especializada em prestação de serviço de apoio administrativo, com regime de dedicação de mão de obra exclusiva.</t>
  </si>
  <si>
    <t>Apoio administrativo</t>
  </si>
  <si>
    <t>Diante da carência de servidores e da expectativa de aposentadorias, pleiteia-se a contratação de um posto de apoio administrativo, visando dar maior vazão às demandas administrativas da unidade.</t>
  </si>
  <si>
    <t>Trata-se da aquisição de materiais, equipamentos e serviços necessários ao desenvolvimentos das atividades/ações/projetos realizados por este SEGAT/CR-MAO.</t>
  </si>
  <si>
    <t>Embarcações, motores e veículos leves.</t>
  </si>
  <si>
    <t>Prover os indígenas de meios logísticos para executar o monitoramento das terras indígenas; Prover os servidores das CTLs Nhamundá e Oriximiná de meios logísticos para executar ações de monitoramento e fiscalização das terras indígenas.</t>
  </si>
  <si>
    <t>155L - Aprimoramento da Infraestrutura da Fundação Nacional do Índio - 30202</t>
  </si>
  <si>
    <t>0000 - Aprimoramento da Infraestrutura da Fundação Nacional do Índio</t>
  </si>
  <si>
    <t>RACHEL GEBER CORRÊA</t>
  </si>
  <si>
    <t>(92)981121072</t>
  </si>
  <si>
    <t>rachel.correa@funai.gov.br</t>
  </si>
  <si>
    <t>Contratação de empresa especializada nos serviços de manutenção preventiva e corretiva , com a instalação e desinstalação de aparelhos de ar condicionados da Coordenação Regional de Manaus.</t>
  </si>
  <si>
    <t>Serviços de manutenção preventiva e corretiva de ar condicionado</t>
  </si>
  <si>
    <t>A contratação de empresa especializada, pessoa jurídica, para prestação de Serviços de manutenção de ar-condicionado, visa garantir a manutenção preventiva e corretiva, em atendimento às necessidades de manutenção nos aparelhos de ar condicionados da Sede da Coordenação Regional de Manaus e das Coordenações Técnicas Locais sob sua jurisdição, os aparelhos instalados e outros em planejamento de aquisição, com a instalação e manutenção. Justifica-se pela necessidade tendo em vista alguns aparelhos terem apresentado problemas técnicos e também a necessidade da limpeza se faz necessária devido ao inicio do período seco na região. Sendo primordial a limpeza das máquinas, tanto para evitar problemas de saúde aos servidores, quanto a queima de equipamentos.</t>
  </si>
  <si>
    <t>Serviços de manutenção e reparo de produtos fabricados de metal, maquinaria e equipamentos</t>
  </si>
  <si>
    <t>Serviços de manutenção e reparo (veículos)</t>
  </si>
  <si>
    <t>Manutenção de bens imóveis/instalações justifica-se tendo em vista à viabilização dos recursos necessários à realização das atividades de acessibilidade dos povos indígenas aos direitos sociais (previdência, documentação civil básica), de participação social e cidadania (realização e apoio de seminários/encontros/oficinas), entrega de cestas de alimentos (em virtude da pandemia de COVID-19), de fomento à infraestrutura comunitária das comunidades indígenas,  além de outras atividades de acompanhamento, por parte dos servidores do Sedisc, relacionadas à garantia dos direitos de crianças e adolescentes, indígenas encarcerados, entre outros.</t>
  </si>
  <si>
    <t>Embarcações pequenas</t>
  </si>
  <si>
    <t>Prover as ctl´s de meio de deslocamento fluvial, para chegar até as aldeias indígenas e prestar serviços assistenciais indigenistas as populações indígenas aldeadas nas malhas hidrográficas da Amazônia.</t>
  </si>
  <si>
    <t>RACHEL GEBER CORREA</t>
  </si>
  <si>
    <t>(92) 981121072</t>
  </si>
  <si>
    <t>Serviços de reprodução, publicação e impressão</t>
  </si>
  <si>
    <t>A aquisição dos serviços gráficos e editoriais justifica-se tendo em vista à viabilização dos recursos necessários à realização das atividades de acessibilidade dos povos indígenas aos direitos sociais (previdência, documentação civil básica), de participação social e cidadania (realização e apoio de seminários/encontros/oficinas), entrega de cestas de alimentos (em virtude da pandemia de COVID-19), de fomento à infra-estrutura comunitária das comunidades indígenas,  além de outras atividades de acompanhamento, por parte dos servidores deste Sedisc, relacionadas à garantia dos direitos de crianças e adolescentes, indígenas encarcerados, entre outros.</t>
  </si>
  <si>
    <t>Veículos leves</t>
  </si>
  <si>
    <t>Prover as CTLs de meio de transporte terrestre nas sedes das CTL´s, para apoio as atividades de fiscalização e monitoramento às terras indígenas.</t>
  </si>
  <si>
    <t>Rachel Geber Corrêa</t>
  </si>
  <si>
    <t>Trata-se da aquisição de materiais, equipamentos e serviços necessários ao desenvolvimentos das atividades/ações/projetos realizados por este SEDISC/CR-MAO.</t>
  </si>
  <si>
    <t>Componentes de freio, direção, eixo, roda e lagarta de veículos</t>
  </si>
  <si>
    <t>A aquisição dos itens manutenção e conservação de veículos tratam de estar ligados à garantia e melhoramento das atividades rotineiras e cotidianas do Sedisc.</t>
  </si>
  <si>
    <t>Motores a gasolina e componentes</t>
  </si>
  <si>
    <t>Prover os servidores das CTLs Nhamundá e Oriximiná de meios logísticos para executar ações de monitoramento e fiscalização das terras indígenas; Prover os indígenas de meio de deslocamento para efetuarem o monitoramento territorial das terras indígenas, onde a CR Manaus acompanha projetos de manejo de pesca.</t>
  </si>
  <si>
    <t>Prover as ctl´s de meio de deslocamento fluvial, para chegar até as aldeias indígenas e prestar serviços assistenciais indigenistas as populações indígenas aldeadas nas malhas hidrográficas da Amazônia</t>
  </si>
  <si>
    <t>Gêneros alimentícios</t>
  </si>
  <si>
    <t>A aquisição dos itens de alimentação justifica-se tendo em vista à viabilização dos recursos necessários à realização das atividades de acessibilidade dos povos indígenas aos direitos sociais (previdência, documentação civil básica), de participação social e cidadania (realização e apoio de seminários/encontros/oficinas), entrega de cestas de alimentos (em virtude da pandemia de COVID-19), de fomento à infraestrutura comunitária das comunidades indígenas,  além de outras atividades de acompanhamento, por parte dos servidores deste Sedisc, relacionadas à garantia dos direitos de crianças e adolescentes, indígenas encarcerados, entre outros.</t>
  </si>
  <si>
    <t>Materiais diversos para construção</t>
  </si>
  <si>
    <t>A aquisição dos itens fornecimento de alimentação justifica-se tendo em vista à viabilização dos recursos necessários à realização das atividades de acessibilidade dos povos indígenas aos direitos sociais (previdência, documentação civil básica), de participação social e cidadania (realização e apoio de seminários/encontros/oficinas), entrega de cestas de alimentos (em virtude da pandemia de COVID-19), de fomento à infraestrutura comunitária das comunidades indígenas,  além de outras atividades de acompanhamento, por parte dos servidores deste Sedisc, relacionadas à garantia dos direitos de crianças e adolescentes, indígenas encarcerados, entre outros</t>
  </si>
  <si>
    <t>0002 - Infraestrutura Comunitária</t>
  </si>
  <si>
    <t>Mobiliário, computadores, suprimentos de informática e artigos para escritório</t>
  </si>
  <si>
    <t>A aquisição dos itens de mobiliário, computadores, artigos para escritório e suprimentos de informática tratam de estar ligados à garantia e melhoramento das atividades rotineiras e cotidianas do Sedisc.</t>
  </si>
  <si>
    <t>Contratação de serviço público de energia elétrica, alta tensão, para a CR Manaus</t>
  </si>
  <si>
    <t>Os serviços públicos de energia elétrica para as unidades consumidoras da Coordenação Regional de Manaus/AM, em Manaus-AM e nas cidades do interior do Estado Amazonas no Municípios de Autazes, Coari, Borba, Nhamundá, Nova Olinda do Norte, Manicoré, Maués, Manacapuru e Parintins, na forma de Contrato de Adesão, para a prestação de serviços de distribuição do fornecimento de energia elétrica distribuição que são essenciais para o desenvolvimento das atividades da Coordenação Regional de Manaus-AM e das Coordenações Técnicas Locais sob sua jurisdição , onde constituem em unidades descentralizadas da Coordenação Regional de Manaus/AM, e estão localizadas nos municípios do Estado do Amazonas . Com localização estratégica e faz parte do sistema institucional da Fundação Nacional do Índio (FUNAI), objetivando a aproximação do órgão indigenista oficial das comunidades indígenas nas mais distantes localidades deste país. Dentre os diversos objetivos, a Coordenação Regional de Manaus-AM , e as Coordenações Técnicas Locais desempenham atividades relacionadas à promoção e à proteção dos direitos dos povos indígenas, à gestão ambiental e territorial das áreas demarcadas e ao desenvolvimento etnoambiental.</t>
  </si>
  <si>
    <t>Serviços de agência de viagens, operadoras de turismo e guia turístico</t>
  </si>
  <si>
    <t>Serviços de agência de viagens (passagens fluviais, aéreas e terrestres)</t>
  </si>
  <si>
    <t>A aquisição de passagens fluviais, aéreas e terrestres justifica-se tendo em vista a viabilização dos recursos necessários à realização das atividades de acessibilidade dos povos indígenas aos direitos sociais (previdência, documentação civil básica), de participação social e cidadania (realização e apoio de seminários/encontros/oficinas), entrega de cestas de alimentos (em virtude da pandemia de COVID-19), de fomento à infra-estrutura comunitária das comunidades indígenas,  além de outras atividades de acompanhamento, por parte dos servidores do Sedisc, relacionadas à garantia dos direitos de crianças e adolescentes, indígenas encarcerados, entre outros.</t>
  </si>
  <si>
    <t>Serviços de transporte fluvial para o interior do Amazonas.</t>
  </si>
  <si>
    <t>A aquisição de locação de meios de transporte (embarcação) justifica-se tendo em vista à viabilização dos recursos necessários à realização das atividades de acessibilidade dos povos indígenas aos direitos sociais (previdência, documentação civil básica), de participação social e cidadania (realização e apoio de seminários/encontros/oficinas), entrega de cestas de alimentos (em virtude da pandemia de COVID-19), de fomento à infra-estrutura comunitária das comunidades indígenas,  além de outras atividades de acompanhamento, por parte dos servidores do Sedisc, relacionadas à garantia dos direitos de crianças e adolescentes, indígenas encarcerados, entre outros.</t>
  </si>
  <si>
    <t>0000 - Proteção e Promoção dos Direitos dos Povos Indígenas - Despesas Diversas</t>
  </si>
  <si>
    <t>Serviços de transporte fluvial/interior</t>
  </si>
  <si>
    <t>Justifica-se pela necessidade de prover o deslocamento e alojamento das equipes da Funai, da Policia Militar e da Polícia Federal, durante as operações de fiscalizações e desintrusões (de ordem da Justiça) nas terras indígenas; Prover o deslocamento rápido das equipes da Funai, da Policia Militar e da Policia Federal, durante as operações de fiscalizações e desintrusões (de ordem da Justiça) nas terras indígenas e/ou cidades sedes das CTLs.</t>
  </si>
  <si>
    <t>0001 - Fiscalização e Monitoramento Territorial das Terras Indígenas</t>
  </si>
  <si>
    <t>Serviços de fornecimento de comida</t>
  </si>
  <si>
    <t>A aquisição do fornecimento de alimentação justifica-se tendo em vista à viabilização dos recursos necessários à realização das atividades de acessibilidade dos povos indígenas aos direitos sociais (previdência, documentação civil básica), de participação social e cidadania (realização e apoio de seminários/encontros/oficinas), entrega de cestas de alimentos (em virtude da pandemia de COVID-19), de fomento à infra-estrutura comunitária das comunidades indígenas,  além de outras atividades de acompanhamento, por parte dos servidores deste Sedisc, relacionadas à garantia dos direitos de crianças e adolescentes, indígenas encarcerados, entre outros.</t>
  </si>
  <si>
    <t>Aquisição de GPS para prover o serviço técnico de instrumental para operação em campo</t>
  </si>
  <si>
    <t>Aquisição de GPS para prover o serviço técnico de instrumental para operação em campo por parte dos servidores do Segat</t>
  </si>
  <si>
    <t>Aquisição de kits (materiais e equipamentos) necessários para a construção de 300 casas de farinha</t>
  </si>
  <si>
    <t>Fomento dos projetos de etnodesenvolvimento essenciais para a sua execução, os quais irão atender atividades para o ano de 2023, em cumprimento das ações prioritárias de promoção da autonomia produtiva das populações indígenas sob jurisdição da CR Manaus. Tal aquisição por meio da contratação pretendida está estritamente alinhada ao Planejamento Estratégico da Fundação Nacional do Índio para o período de 2020 a 2023, conforme PORTARIA Nº 1025/PRES, de 08 de setembro de 2020.</t>
  </si>
  <si>
    <t>0000 - Regularização, Demarcação e Fiscalização de Terras Indígenas e Proteção dos Povos Indígenas Isolados - Despesas Diversas</t>
  </si>
  <si>
    <t>Contratação de serviços necessários para atendimento da rotina administrativa da Coordenação Regional Nordeste II.</t>
  </si>
  <si>
    <t>Serviços de rotina</t>
  </si>
  <si>
    <t>Tratam-se de serviços necessários para manter condições mínimas de salubridade, segurança e conforto para os servidores, colaboradores e público que faz uso das dependências da Coordenação Regional e suas CTLs.</t>
  </si>
  <si>
    <t>Coordenação Reg. FUNAI ALTO PURUS - AC</t>
  </si>
  <si>
    <t>194005 - COORDENAÇÃO REGIONAL ALTO PURUS - AC</t>
  </si>
  <si>
    <t>01 (um) motorista categoria de habilitação “D”, faixa salarial IV da CCT, para condução de Caminhão e caminhonete pertencente a CR Alto Purus e FPE-EVA</t>
  </si>
  <si>
    <t>Motorista categoria de habilitação “D”, faixa salarial IV da CCT</t>
  </si>
  <si>
    <t>Meta Global e Intermediaria da Funai e CR Alto Purus, para entrega de sacolões, a indígenas de nossa jurisdição</t>
  </si>
  <si>
    <t>2022-06-01 00:00:00</t>
  </si>
  <si>
    <t>Manoel de Nazaré Ribeiro da Cruz Júnior</t>
  </si>
  <si>
    <t>(68) 33017001</t>
  </si>
  <si>
    <t>manoel.cruz@funai.gov.br</t>
  </si>
  <si>
    <t>Coordenação Reg. FUNAI XAVANTE - MT</t>
  </si>
  <si>
    <t>194029 - COORDENACAO REGIONAL XAVANTE - MT</t>
  </si>
  <si>
    <t>Prestação de serviço de vigilância presencial, desarmada, diurna, em regime 12 x 36 horas.</t>
  </si>
  <si>
    <t>Vigilância presencial</t>
  </si>
  <si>
    <t>A contratação dos serviços para a realização da atividade de vigilância desarmada se justifica em função da necessidade de garantir a segurança do patrimônio público (instalações, equipamentos e acervo documental) não permitindo a sua depredação, violação, evasão, apropriação indébita e outras ações que redundem em dano ao patrimônio e, em especial garantir a integridade física de seus servidores, colaboradores e visitantes, não permitindo a depredação, violação, evasão, apropriação indébita e outras ações que redundem em dano ao patrimônio, decorrente da ação de terceiros ou de pessoas do próprio órgão.
A realização de nova contratação dos serviços de vigilância justifica-se, ainda, pela necessidade de substituir os Contratos nºs 06/2018, 67/2020 e 89/2021, a serem definitivamente encerrados em 05/02/2023.</t>
  </si>
  <si>
    <t>2023-02-05 00:00:00</t>
  </si>
  <si>
    <t>Juliana Ribeiro Tavares</t>
  </si>
  <si>
    <t>66 34072886</t>
  </si>
  <si>
    <t>juliana.tavares@funai.gov.br</t>
  </si>
  <si>
    <t>Serviços de vigilância monitorada por meio de CFTV, cerca elétrica e sensores ativos, para as sedes da CR Xavante e suas CTLs subordinadas.</t>
  </si>
  <si>
    <t>Vigilância monitorada</t>
  </si>
  <si>
    <t>A implantação de um sistema de monitoramento, atendimento e assistência técnica de alarmes e imagens – CFTV, cerca elétrica e cerca com sensores ativos tende a desencorajar possíveis tentativas de violação de segurança do local, inibindo assim a ação de invasores, vândalos, depredadores entre outras pessoas mal-intencionadas. Além disso, torna mais eficiente o monitoramento e fiscalização dos procedimentos de segurança praticados por funcionários e prestadores de serviços no local; permite visualizar, monitorar e gravar imagens de diversos ambientes simultaneamente; facilitar o trabalho de pronta resposta, fornecendo pormenores do incidente ou violação da segurança que esteja ocorrendo no local monitorado; auxiliar no controle de acesso de pessoas e objetos no recinto controlado; e prover acesso controlado às imagens através de redes de longa distância (inclusive por meio da internet), permitindo observação à distância pelos responsáveis pelo ambiente monitorado.</t>
  </si>
  <si>
    <t>O apoio administrativo visa proporcionar suporte, organização e celeridade na execução de atividades de cunho administrativo. Em razão das vacâncias sofridas nos últimos anos sem a devida reposição de pessoal, o órgão vem minguando sua capacidade operacional de executar demandas na área-meio com eficiência.</t>
  </si>
  <si>
    <t>2023-06-18 00:00:00</t>
  </si>
  <si>
    <t>Aquisição de água mineral em galões de 20 litros e recarga de gás de cozinha em botijões de 13 kg.</t>
  </si>
  <si>
    <t>Água mineral e recarga de gás</t>
  </si>
  <si>
    <t>Atendimento das demandas por água mineral e gás de cozinha no âmbito da CR Xavante e CTLs juriscionadas.</t>
  </si>
  <si>
    <t>Aquisição de material de consumo (material desportivo, gêneros alimentícios, material de costura e artesanato). A fim de atender as necessidades da Coordenação Regional Nordeste II.</t>
  </si>
  <si>
    <t>Esta aquisição de materiais esportivos visa estimular a prática de esportes nas comunidades indígenas, bem como o fortalecimento de práticas desportivas tradicionais dos povos indígenas.
Este incentivo à prática das atividades desportivas se dará mediante parcerias com demais organizações, tanto públicas quanto indígenas, visando a consolidação do estímulo desportivo junto à juventude indígena, parcela populacional alvo da proposta.
A atividade de produção de artesanato tradicional sempre esteve presente nos povos indígenas jurisdicionados a esta Coordenação Regional, bem como no dia a dia dos indígenas refugiados da etnia Warao. A produção artesanal, além de fazer parte da identidade étnica destes povos, possibilita a manutenção das histórias, cultura e modo de vida destes povos, além de promover a geração de renda com a comercialização dos artefatos produzidos.
Portanto, a aquisição de matérias primas para a confecção de artesanato indígena destina-se ao fortalecimento desta atividade tradicional junto aos povos indígenas, bem como à manutenção do conhecimento tradicional associado à produção deste.
A aquisição de gêneros alimentícios visa apoiar as atividades de promoção e assistência social, realizadas pelo SEDISC junto aos povos indígenas jurisdicionados.
Tais gêneros alimentícios serão utilizados para a alimentação de indígenas na realização das festividades indígenas, bem como em demais atividades formativas, tais como seminários, oficinas de promoção e articulação social e capacitações em atividades produtivas de, a serem realizadas nas comunidades indígenas.</t>
  </si>
  <si>
    <t>Marcos Eduardo de Almeida Brasil</t>
  </si>
  <si>
    <t>(95)98111-4040</t>
  </si>
  <si>
    <t>marcos.brasil@funai.gov</t>
  </si>
  <si>
    <t>Contratação de serviços gerais (serviços gráficos e rotina administrativa).</t>
  </si>
  <si>
    <t>A presente contratação justifica-se pela necessidade de apoio às atividades de promoção social realizadas pelas comunidades indígenas jurisdicionadas a esta Coordenação Regional quanto à realização de festividades típicas com o fito de fortalecimento de sua cultura, bem como visando a geração de renda e troca de saberes, com a comercialização de produtos agrícolas produzidos pelas próprias comunidades.
Os materiais gráficos destinam-se à decoração dos locais, bem como para a realização da divulgação das festividades ao público externo.</t>
  </si>
  <si>
    <t>95 981114040</t>
  </si>
  <si>
    <t>marcos.brasil@funai.gov.br</t>
  </si>
  <si>
    <t>Aquisição de Material permanente para apoio ao SEDISC CR NE II.</t>
  </si>
  <si>
    <t>Material permanente.</t>
  </si>
  <si>
    <t>Justifica-se a necessidade da aquisição dos itens listados  para SEDISC visando proceder à manutenção das atividades administrativas do Serviço no apoio aos povos indígenas jurisdicionados. Faz-se necessário também a estruturação deste serviço com equipamentos de informática portáteis a fim de possibilitar a adequada prestação de serviço pelos servidores quando do deslocamento às comunidades indígenas para a realização das atividades de campo.</t>
  </si>
  <si>
    <t>Coordenação Reg. FUNAI GUARAPUAVA - PR</t>
  </si>
  <si>
    <t>194026 - FUNDACAO NACIONAL DO INDIO-GUARAPUAVA - PR</t>
  </si>
  <si>
    <t>Contratação de serviço de vigilância eletrônica e monitoramento eletrônico , com apoio tático</t>
  </si>
  <si>
    <t>A contratação tem por objetivo a preservação e segurança do patrimônio, principalmente durante os períodos onde não se encontram os servidores no imóvel, garantindo sua integridade física e patrimonial;
Tendo em vista os princípios da economicidade e da eficiência, justifica-se a implantação de um sistema de monitoramento eletrônico, atendimento e assistência técnica de alarmes, vislumbrando benefícios sob os seguintes aspectos:
Redução considerável de custos com relação ao serviço de vigilância orgânica armada;
Desencorajar possíveis tentativas de violação de segurança do local, inibindo assim a ação de invasores, vândalos, depredadores entre outras pessoas mal intencionadas;
Tornar mais eficiente o monitoramento e fiscalização dos procedimentos de segurança praticados por funcionários e prestadores de serviços no local;
Facilitar o trabalho de pronta resposta, fornecendo pormenores do incidente ou violação da segurança que esteja ocorrendo no local monitorado;
Prover acesso controlado através de redes de longa distância, permitindo conhecimento à distância pelos responsáveis pelo ambiente monitorado;
Atendimento de equipe profissional devidamente habilitada e autorizada, disponível 24 horas por dia, de forma integral durante toda a semana, finais de semanas e feriados, prestando pronto atendimento em casos de ocorrências, disparos e anormalidades detectadas, tomando as providências cabíveis junto à Polícia e aos responsáveis da contratante em cada caso;
Entendemos que todos os itens constantes do serviço de vigilância eletrônica/monitorada (fornecimento de equipamentos e outros, instalação, manutenção preventiva e corretiva, gerenciamento/monitoramento e outros), deverão ter o seu fornecimento/prestados por uma única empresa, tendo em vista a necessidade de facilitar o funcionamento, monitoramento e responsabilização, como também evitar incompatibilidades técnicas e operacionais entre itens de empresas e marcas diferentes que porventura vierem a acontecer, justificando assim a opção da contratação por valor global.
Faz-se necessário a aquisição do serviço para a CR/PV e suas unidades jurisdicionadas.</t>
  </si>
  <si>
    <t>2023-12-25 00:00:00</t>
  </si>
  <si>
    <t>MARIO VICTOR FARIAS CHAVES</t>
  </si>
  <si>
    <t>SEAD.CRGUARAPUAVA@FUNAI.GOV.BR</t>
  </si>
  <si>
    <t>Contratação de serviço de gestão de frota com fornecimento de peças, serviços e combustíveis e lubrificantes para CR/GPV e unidades jurisdicionadas.</t>
  </si>
  <si>
    <t>Contratação de serviço de gestão de frota com fornecimento de peças, serviços e combustíveis e lubri</t>
  </si>
  <si>
    <t>A Coordenação Regional de Guarapuava e suas unidades vinculadas necessitam realizar a contratação do serviço devido:
Essencialidade do serviço para a execução das ações finalísticas da unidade, uma vez que a Coordenação Regional atende uma população estimada de quase 25.915 mil indígenas (Fonte: censo de 2010), que residem em 19 Terras Indígenas e 23 Acampamentos. Estas comunidades estão situadas em 21 municípios, a saber: Campo Mourão, Cândido de Abreu; Curitiba; Diamante D'Oeste; Guaíra; Inácio Martins; Itaipulândia; Ivaté; Laranjeiras do Sul; Mangueirinha; Manoel Ribas; Nova Laranjeiras; Ortigueira; Santa Amélia; Santa Helena; São Jerônimo da Serra; São Miguel do Iguaçu; Tamarana; Terra Roxa; Tomazina; Turvo. 
Suporte a execução da política indigenista e a continuidade do serviço público.
Manutenção e a preservação do patrimônio público da Fundação que está sob responsabilidade da Regional, além de garantir a segurança dos condutores e usuários dos veículos. 
Eliminação de contratos individualizados com postos de combustíveis e de oficinas em cada município de atuação da Coordenação Regional, favorecendo assim a otimização dos processos e eficiência nas suas atividades internas e externas. Isto ocorrendo em face da dificuldade de um único prestador reunir todas as competências necessárias para o abastecimento e a manutenção da diversidade de veículos, cujos serviços necessários não atendem a contento devido os níveis de exigência e o tempo de entrega, o que tem prejudicado a qualidade final do serviço ou ao custo total. Além disso, um único fornecedor não permite a concorrência quanto aos valores de serviços e peças ao longo da execução do contrato, inviabilizando, nestes casos, melhores condições de contratação, aproveitamento de ofertas especiais, negociação de melhores valores, etc. Ressalte-se ainda a questão do atendimento adequado aos picos de demanda, ou seja, em situações de necessidade de várias demandas concomitantes, normalmente um único prestador não consegue atender no tempo necessário.
Ampla rede de atendimento de postos de abastecimento e de oficinas mecânicas em diversos pontos dos municípios que compreendem as Terras Indígenas atendidas pela unidade, fora a permissão ao atendimento externo.
Simplificação dos procedimentos e das rotinas de controle dos abastecimentos e manutenções da frota, uma vez que o efetivo de servidores da instituição encontra-se cada vez mais reduzido e com um grande acúmulo de funções, cuja migração do tradicional sistema manual para o sistema informatizado proporcionará agilidade nos procedimentos, obtenção de informações sobre cada abastecimento e serviço de manutenção realizado em tempo real, via Internet, facilitando o controle sobre a utilização dos serviços contratados, com base no gerenciamento de informações por parte da instituição, promovendo maior eficiência e economicidade para a Administração Pública.
Viabilidade jurídica da contratação, a Portaria MPDG nº 443, de 27 de dezembro de 2018, que regulamenta o Decreto nº 9.507/2018, o qual dispõe sobre a execução indireta, mediante contratação, de serviços pela Administração Pública Federal Direta, Autárquica e Fundacional, assim prevê:
Portanto, dada a essencialidade dos serviços para a perfeita execução das atividades da área meio e fim do órgão na aplicação das políticas públicas destinadas as populações indígenas, se torna fundamental e necessário a sua contratação.</t>
  </si>
  <si>
    <t>42 36237899</t>
  </si>
  <si>
    <t>Contratação do serviço de manutenção de rede elétrica, rede lógica, rede telefônica e equipamentos de informática.</t>
  </si>
  <si>
    <t>Contratação do serviço de manutenção de rede elétrica, rede lógica, rede telefônica e equipamentos d</t>
  </si>
  <si>
    <t>A presente demanda se refere à contratação do serviço de manutenção de rede elétrica, rede lógica, rede telefônica e equipamentos de informática em atendimento à Coordenação Regional de Guarapuava e CTLs vinculadas.</t>
  </si>
  <si>
    <t>Contratação de serviços de almoxarifado virtual para fornecimento de materiais para escritório e demais suprimentos</t>
  </si>
  <si>
    <t>Contratação de serviços de almoxarifado virtual para fornecimento de materiais para escritório e dem</t>
  </si>
  <si>
    <t>A contratação de serviços continuados de outsourcing para operação de almoxarifado virtual, sob demanda, visa o suprimento de materiais de consumo para dar suporte a execução das atividades da CR/GPV e de suas jurisdicionadas.
Faz-se necessário a contratação para garantir esse fornecimento de materiais.</t>
  </si>
  <si>
    <t>Aquisição de gêneros alimentícios para atendimento às famílias indígenas em situação de vulnerabilidade.</t>
  </si>
  <si>
    <t>Aquisição de gêneros alimentícios para atendimento às famílias indígenas em situação de vulnerabilid</t>
  </si>
  <si>
    <t>O presente demanda se refere à  aquisição de  gêneros de alimentação, materiais de copa e cozinha e de produtos engarrafados, visando ao apoio à execução das ações e atividades que integram o planejamento anual para o exercício de 2022, a serem promovidas pela área finalística da Coordenação Regional de Guarapuava nas terras indígenas de sua jurisdição, bem como visando ao atendimento das demandas reuniões, eventos, consultas públicas, encontros, oficinas, seminários, missões e afins que estejam  agendadas para acontecer nas Terras Indígenas sob sua jurisdição, e na própria sede da Coordenação Regional, localizada na  cidade de Guarapuava - PR.
No que diz respeito  aos gêneros alimentícios, trata-se de demanda imprescindível  para a execução dos  planos de trabalho e projetos referentes às ações de promoção e proteção dos direitos sociais dos povos indígenas, etnodesenvolvimento, gestão ambiental e territorial, bem como eventuais demandas emergenciais oriundas das comunidades indígenas das etnias Kaingang, Guarani e Xetá, haja vista que grande parte das ações  concentram-se na realização de atividades coletivas nas aldeias, tais como reuniões, oficinas,  entre outros eventos que demandam suporte alimentar aos membros indígenas, colaboradores e servidores.</t>
  </si>
  <si>
    <t>Contratação de serviço de jardinagem com limpeza e recolhimento de detritos e aplicação de herbicidas.</t>
  </si>
  <si>
    <t>Contratação de serviço de jardinagem com limpeza e recolhimento de detritos e aplicação de herbicida</t>
  </si>
  <si>
    <t>A contratação se faz necessária, tendo em vista as unidades de Guarapuava, Guaíra, Londrina e Curitiba possuem nos imóveis locados jardim e quintais que precisam de manutenção constante com recolhimento de detritos, aplicação de herbicidas e realização de podas de árvores e arbustos</t>
  </si>
  <si>
    <t>Contratação de serviços de manutenção predial para as unidade da CR/GPV com o objetivo de manutenção e adequação da infraestrutura dos imóveis utilizados pela CR/GPV.</t>
  </si>
  <si>
    <t>Contratação de serviços de manutenção predial para as unidade da CR/GPV com o objetivo de manutenção</t>
  </si>
  <si>
    <t>Considerando que a CR/GPV não possui sede própria e realiza a contratação de serviços de locação, faz-se necessário contratar serviços de manutenção predial que garantam a preservação da infraestrutura dos imóveis e sua respectiva utilização como: pintura, reparo de portas e pisos, reparo em encanamentos, reparo na rede elétrica, etC</t>
  </si>
  <si>
    <t>Aquisição de materiais de Proteção Individual</t>
  </si>
  <si>
    <t>Faz-se necessário a aquisição dos materiais de proteção individual (máscaras, álcool gel, termômetros e etc) para manter as medidas de controle contra a expansão da covid-19 no ambiente de trabalho</t>
  </si>
  <si>
    <t>Aquisição de abrigos móveis para atender as demandas de moradia provisória da população indígena.</t>
  </si>
  <si>
    <t>Faz-se necessário a aquisição com o objetivo de mitigar as deficiências com moradia das populações indígenas com o fornecimento de abrigos provisórios e móveis em atendimento a demandas indígenas e de rgãos externos</t>
  </si>
  <si>
    <t>Locação de imóveis para atendimento das demandas da CR/GPV e suas unidades jurisdicionadas.</t>
  </si>
  <si>
    <t>A contratação se faz necessária tendo em vista que a Coordenação Regional de Guarapuava da Fundação Nacional do Índio não possui imóveis próprios na região de atuação. Além disso, a Coordenação Regional de Guarapuava, após diversas consultas, também não detectou disponibilidade de possíveis imóveis para locação ou para compartilhamento na sua área de atuação.</t>
  </si>
  <si>
    <t>Locação e aquisição de insumos para execução de projetos de atividades produtivas</t>
  </si>
  <si>
    <t>A presente demanda se refere à contratação de serviço de locação de máquinas e equipamentos agrícolas (tratores em geral), assim como Caminhão Baú, com motorista/operador. 
Os serviços serão utilizados no fomento às atividades produtivas a serem executadas nas comunidades indígenas do Paraná, assim como no transporte de insumos diversos e cestas de alimentos, quando necessário.
Para a memória de cálculo no caso dos equipamentos agrícolas, contamos com a experiências dos servidores que já atuaram em tais atividades. Assim foi levantado o valor da hora do trator (R$ 450,00) x horas de trabalho no ano (1500h)  / 12 meses, o que resultou num montante mensal de R$ 56.250,00, valor global de R$ 675.000,00.
Quanto aos caminhões, o cálculo foi realizado sobre o valor da diária de um caminhão baú de 15t. A fórmula é igual a 24 horas x capacidade de carga (15)  x valor do serviço tonelada/hora (R$ 2,90), resultando num montante anual de R$ 187.920,00.</t>
  </si>
  <si>
    <t>0005 - Promoção do Etnodesenvolvimento dos Povos Indígenas</t>
  </si>
  <si>
    <t>Coordenação Reg. FUNAI MG/ES - MG</t>
  </si>
  <si>
    <t>194019 - COORD.REGIONAL DE MG/ES - MG</t>
  </si>
  <si>
    <t>Locação de imóvel.</t>
  </si>
  <si>
    <t>Locação de imóvel para sede da CTL de Aracruz.</t>
  </si>
  <si>
    <t>A contratação se justifica pelo atual imóvel se encontrar em estado precário e sem condições de manter o regular funcionamento da CTL de Aracruz, conforme consta no Processo nº 08759.000781/2020-33.</t>
  </si>
  <si>
    <t>Mateus Henrique Araújo Silveira</t>
  </si>
  <si>
    <t>mateus.silveira@funai.gov.br</t>
  </si>
  <si>
    <t>Contratação de serviço de seguro incêndio para imóveis e seguro para sinistro de veículos</t>
  </si>
  <si>
    <t>Faz-se necessário a aquisição do seguro de incêndio para cumprimento de cláusulas contratuais estabelecidas, conforme os contratos de locações realizados.
Além disso, a unidade CR/GPV conta com 12 veículos de alto valor de mercado - L200 TRITON 2020, que necessitam de suporte de seguro para atendimento de eventuais sinistro acidentais, tanto para preservação do patrimônio público como para preservação de terceiros.</t>
  </si>
  <si>
    <t>Aquisição de materiais para confecção de artesanato indígena e geração de renda.</t>
  </si>
  <si>
    <t>Faz-se necessário a aquisição de materiais para confecção de artesanato indígena para apoiar as atividades de etnodesenvolvimento e valorização da cultura indígena.</t>
  </si>
  <si>
    <t>Aquisição de materiais para aplicação na agricultura.</t>
  </si>
  <si>
    <t>Faz-se necessária a aquisição de materiais de consumo para a realização de atividades agrícolas para apoio as atividades de etnodesenvolvimento e agricultura familiar.</t>
  </si>
  <si>
    <t>Contratação de serviços de apoio administrativo, limpeza, motorista e recepcionista, com fundamento no Decreto 9.507/2018, na Lei 9.632/98 e na IN 05/2017/SEGES/ME para A CR/GPV e unidades.</t>
  </si>
  <si>
    <t>Contratação de serviços de apoio administrativo, limpeza, motorista e recepcionista, com fundamento</t>
  </si>
  <si>
    <t>A Contratação de serviços de apoio administrativo, limpeza, motorista e recepcionista, com fundamento no Decreto 9.507/2018, na Lei 9.632/98 e na IN 05/2017/SEGES/ME, para a CR/GPV e para as unidades jurisdicionadas, faz-se necessária para manutenção e execução de atividades que não possuem mais cargo existente na administração pública.
Em resumo, justifica-se a necessidade dos serviços de Apoio Administrativo, de Motorista e de Limpeza e Conservação pelos seguintes motivos:
A recente criação da CR/GPV em 2018 e sua necessidade de estruturação para garantir o atendimento e a qualificação dos serviços;
A inexistência desses Contratos de serviço de recepcionista, apoio administrativo e de motorista;
A existência de contratos de serviço de conservação/limpeza da unidade, que precisam ser mantidos para assegurar a salubridade do ambiente de trabalho;
O fato de inexistir na quadro atual da Fundação os cargos de: recepcionista, motorista e auxiliar de limpeza;
O tamanho da população indígena atendida pela Regional, cerca de 26 mil indígenas, distribuídos nas etnias Kaingang, Guarani (subgrupos Avá/Ñandeva, Mbyá e Kaiowá), Xetá e Xokleng (Laklanô), numa área de aproximadamente 120 mil hectares;
Atuação em 28 municípios do Estado do Paraná e Santa Catarina: Curitiba (PR), Barracão (PR),  Planalto (PR), Rio Negro (PR), Vitorino (PR),  Terra Roxa (PR), Santa Helena (PR), Itaipulândia (PR), Guaíra (PR), Diamante D'Oeste (PR), Tamarana (PR), São Miguel do Iguaçu (PR), São Jerônimo da Serra (PR), Laranjeiras do Sul(PR), Cândido de Abreu (PR), Manoel Ribas (PR), Santa Amélia(PR), Mangueirinha (PR), Chopinzinho(PR), Coronel Vivida (PR), Turvo (PR), Tomazina (PR), Ortigueira (PR), Inácio Martins (PR), Nova Laranjeiras (PR), São Jerônimo da Serra (PR), Abatiá (PR) e Mafra (SC);
Atuação em aproximadamente 24 (vinte e quatro) comunidades e Terras Indígenas, aproximadamente : Añetete, Apucarana, Avá-Guarani do Oco'y, Barão de Antonina, Boa Vista, Faxinal, Itamarã, Ivaí, Laranjinha, Mangueirinha, Marrecas, Pìnhalzinho, Queimadas, Rio D'Areia, Rio das Cobras, São Jerônimo da Serra, Tibagi-Mococa, Yvyporã, Aldeia Urbana Kakané Porã, Emã Kagrê de Barracão, Emã Kagrê de Planalto-Capanema, Emã de Mafra, Emã de Vitorino, Tekohas Avá-Guarani do Oeste do Paraná;
Quadro reduzido de servidores, que atualmente são 34 (trinta e quatro), distribuídos nas 6 (seis) unidades da Regional de Guarapuava. Ressalta-se que boa parte deste efetivo está com tempo de aposentadoria ou próximo de obter o tempo, o que pode representar um risco de aumento na sobrecarga de trabalho dos atuais servidores;
Necessidade de deslocar boa parte das atividades não finalísticas aos serviços de apoio administrativo e motorista, com o objetivo de direcionar as ações finalísticas para os servidores;
As 6 (seis) unidades da CR/GPV possuem aproximadamente 3 mil metros quadrados de área interna e externa, que necessitam de serviço de limpeza e conservação continuado para garantir a salubridade do ambiente de trabalho;
Garantir a qualidade dos serviços prestados pela CR/GPV, com o aumentando da efetividade e da eficácia dos serviços entregues.</t>
  </si>
  <si>
    <t>Contratação de serviços de fornecimento de energia, água e esgoto, telefonia fixa e internet banda larga</t>
  </si>
  <si>
    <t>Contratação de serviços de fornecimento de energia, água e esgoto, telefonia fixa e internet banda l</t>
  </si>
  <si>
    <t>Necessário para a manutenção e funcionamento da unidade</t>
  </si>
  <si>
    <t>MÁRIO VICTOR FARIAS CHAVES</t>
  </si>
  <si>
    <t>Aquisição de materiais em geral para manutenção/ estruturação da CR Guarapuava e CTLs subordinadas: eletrodomésticos, equipamentos de tic, equipamentos de captura de imagem, móveis, etc.</t>
  </si>
  <si>
    <t>Aquisição de materiais em geral para manutenção/ estruturação da CR Guarapuava e CTLs subordinadas:</t>
  </si>
  <si>
    <t>A presente demanda se refere à aquisição de materiais como móveis para cozinha (mesas, pias, balcão de pia, etc) eletrodomésticos, aparelhos de ar condicionado, aquecedores, equipamentos de tic (computadores, notebooks, modem, impressoras roteadores, placas de ramal de telefonia, switch, etc), suprimentos de informática (cartucho para impressoras, tonners para impressoras, etc.), desfragmentadora de papel, equipamentos de transmissão de imagem e som (retroprojetor, televisão, câmeras fotográfica, etc), móveis para escritório (cadeira, mesa, armários, etc), GPS, equipamentos de segurança (lonas, extintores, lanternas, cordas, etc.), ferramentas em geral (furadeiras, chaves de fenda, etc.),  entre outros para a manutenção e realização das atividades da Coordenação Regional de Guarapuava e CTLs subordinadas.</t>
  </si>
  <si>
    <t>MUSEU DO INDIO - RJ</t>
  </si>
  <si>
    <t>194022 - MUSEU DO ÍNDIO - RJ</t>
  </si>
  <si>
    <t>Serviços gráficos para a impressão de materiais de comunicação institucional, tais como como folders, cartões, cartazes, banners, placas etc.</t>
  </si>
  <si>
    <t>Serviços gráficos para a impressão de materiais de comunicação institucional</t>
  </si>
  <si>
    <t>Ao SEGAB compete, dentre outras atribuições regimentais, a execução de atividades de assessoria de comunicação social sobre as atividades culturais desenvolvidas pelo Museu do Índio. Nesse escopo, há a necessidade de impressão de conteúdos diversos, como folders, cartões, cartazes, banners, placas etc.
A presente contratação objetiva, portanto, criar as condições para a impressão e tratamento desses materiais, com vistas à sua difusão ao público visitante, divulgação de eventos e outras atividades em localidades externas ao Museu e sinalização de espaços internos da instituição, conforme a necessidade.</t>
  </si>
  <si>
    <t>0006 - Preservação Cultural dos Povos Indígenas</t>
  </si>
  <si>
    <t>Juliano Almeida da Silva</t>
  </si>
  <si>
    <t>21 25364006</t>
  </si>
  <si>
    <t>juliano.silva@funai.gov.br</t>
  </si>
  <si>
    <t>Aquisição de materiais para construção e para instalação elétrica/hidráulicos, com a finalidade de atender as demandas de construção em comunidades e as demandas internas com manutenção predial da CR.</t>
  </si>
  <si>
    <t>Aquisição de materiais para construção e para instalação elétrica/hidráulicos, com a finalidade de a</t>
  </si>
  <si>
    <t>Faz-se necessário a aquisição de aquisição de materiais para construção e para instalação elétrica/hidráulicos, com a finalidade de atender as demandas de construção em comunidades e as demandas internas com manutenção predial da CR.
A demanda se justifica tanto para a realização de projetos voltados a infraestrutura da comunidade indígena, como para o suporte logístico no fornecimento de materiais no futuro contrato de manutenção predial que está previsto neste PGC.</t>
  </si>
  <si>
    <t>Coordenação Reg. FUNAI PASSO FUNDO - RS</t>
  </si>
  <si>
    <t>194027 - COORDENAÇÃO REGIONAL PASSO FUNDO - RS</t>
  </si>
  <si>
    <t>Aquisição de lonas plásticas fins de auxilio a indígenas em caso da ocorrência de vendavais, chuvas e granizo</t>
  </si>
  <si>
    <t>Aquisição de lonas plásticas</t>
  </si>
  <si>
    <t>Auxilio na reparação de abrigos móveis em razão de chuvas, vendavais e queda de granizo</t>
  </si>
  <si>
    <t>RAFAEL OLIVEIRA DE AVILA</t>
  </si>
  <si>
    <t>RAFAEL.AVILA@FUNAI.GOV.BR</t>
  </si>
  <si>
    <t>Aquisição de um veículo tipo pick-up e seis veículos tipo passeio.</t>
  </si>
  <si>
    <t>Faz-se necessário a aquisição de um veículos tipo pick-up para a CTL de Curitiba e seis veículos tipo passeio (1 para cada unidade) para renovação da frota de veículos da CR/GPV, tendo em vista que as unidades trabalham com modelos do ano de 2013 ou menos.</t>
  </si>
  <si>
    <t>Aquisição de equipamentos de TIC e contratação de licenciamento de softwares necessários às atividades de comunicação social do Museu do Índio</t>
  </si>
  <si>
    <t>Aquisição de equipamentos e serviços de TIC para as ações de comunicação social do Museu do Índio</t>
  </si>
  <si>
    <t>Ao SEGAB compete, dentre outras atribuições regimentais, a execução de atividades de assessoria de comunicação social sobre as atividades culturais desenvolvidas pelo Museu do Índio. Nesse escopo, a unidade realiza atividades de pesquisa, registro, tratamento, edição e difusão de fotografias e materiais audiovisuais.
Para a adequada execução deste trabalho, são necessários equipamentos e softwares com configurações adequadas ao armazenamento de bases de dados compostas por materiais brutos e processamento de imagens fotográficas, edição e renderização de vídeos a serem difundidos pelas diferentes mídias sociais da instituição ou distribuídos por outros meios para o alcance do público.
A presente contratação visa, assim, suprir algumas das necessidades técnicas apontadas pelos servidores diretamente envolvidos no desenvolvimento das atividades de comunicação e produtos de divulgação científica do Museu do Índio, tais como a compra de equipamentos com especificações compatíveis com o trabalho com arquivos audiovisuais digitais, dispositivos de armazenamento, e o licenciamento de pacote de softwares de tratamento e edição de imagens e vídeos, diagramação e gestão de banco de dados de imagens e vídeos.</t>
  </si>
  <si>
    <t>Aquisição de kits de madeira para construção de abrigos móveis</t>
  </si>
  <si>
    <t>Auxilio a famílias indígenas em situação de vilnerabilidade habitacional</t>
  </si>
  <si>
    <t>2023-08-02 00:00:00</t>
  </si>
  <si>
    <t>54 33114233</t>
  </si>
  <si>
    <t>Coordenação Reg. FUNAI CUIABÁ - MT</t>
  </si>
  <si>
    <t>194028 - COORDENACAO REGIONAL DE CUIABÁ - MT</t>
  </si>
  <si>
    <t>Contratação de empresa especializada para prestação de serviços de controle de insetos, animais sinantrópicos (descupinização) e parasitológicos (cupins de madeira e dos mulundus – cupins de jardim).</t>
  </si>
  <si>
    <t>controle de animais sinantrópicos, nas dependências da CR Cuiabá e CTLs jurisdicionadas</t>
  </si>
  <si>
    <t>A contratação visa atender a necessidade  de controle de animais sinantrópicos, nas dependências da CR Cuiabá e CTLs jurisdicionadas, uma vez que, já foram identificados vários focos de infestações de cupins nas áreas internas e externas e necessita periodicamente o controle de "pragas".</t>
  </si>
  <si>
    <t>2023-01-23 00:00:00</t>
  </si>
  <si>
    <t>Cristiana da Silva Böhm</t>
  </si>
  <si>
    <t>cristiana.bohm@funai.gov.br</t>
  </si>
  <si>
    <t>Aquisição de sementes, mudas e insumos para fomento as atividades produtivas em Terras Indígenas</t>
  </si>
  <si>
    <t>Fomento as atividades produtivas</t>
  </si>
  <si>
    <t>2023-09-06 00:00:00</t>
  </si>
  <si>
    <t>Aquisição de mobiliário para a sala do Serviço de Gabinete do Museu do Índio</t>
  </si>
  <si>
    <t>Aquisição de mesas, armário e persianas para a sala do Serviço de Gabinete do Museu do Índio</t>
  </si>
  <si>
    <t>Parte do mobiliário vinculado ao patrimônio sob a responsabilidade do Serviço de Gabinete do Museu do Índio encontra-se desgastado pelo tempo e uso contínuo. As mesas utilizadas pelos servidores lotados na unidade, em especial, apresentam problemas notórios, que, inclusive, já ensejaram reparos por parte da equipe de manutenção do órgão para possibilitar a continuidade do uso. A aquisição de uma nova persiana para uma das janelas da sala onde está alocado o SEGAB é imprescindível, visto que a insolação que penetra por ela prejudica a ocupação do espaço e o desempenho da equipe em alguns momentos do dia. Vislumbra-se, portanto, que a vida útil desse mobiliário está chegando ao seu termo, tornando imperiosa a sua substituição por itens novos, compatíveis com o layout e as necessidades atuais do Serviço.
Além da substituição desse mobiliário, o uso de equipamentos específicos relacionados às atividades de comunicação, bem como o arquivamento de originais de documentos oficiais digitalizados no desempenho das atividades de assessoramento à Direção, torna necessária a aquisição de um armário com dimensões e dispositivos de trancamento adequados ao armazenamento e à segurança desses materiais.</t>
  </si>
  <si>
    <t>Aquisição e Manutenção de aparelhos de ar condicionado da sede da CR-MGES.</t>
  </si>
  <si>
    <t>Manutenção corretiva e preventiva de aparelhos de ar condicionado.</t>
  </si>
  <si>
    <t>Necessidade de aquisição e manutenções preventivas e corretivas junto aos aparelhos de ar condicionado da sede da CR-MGES e CTL's, bem como realizar instalações de equipamentos adquiridos ou remanejados no local.</t>
  </si>
  <si>
    <t>Aquisição de telhas de fibrocimento para auxilio a famílias indígenas e utilização na ocorrência de catastrofes climáticas tipo vendavais, chuvas e granizo</t>
  </si>
  <si>
    <t>Aquisição de telhas de fibrocimento para auxilio a famílias indígenas e utilização na ocorrência de</t>
  </si>
  <si>
    <t>Auxilio a famílias indígenas em situações excepcionais de catástrofes climáticas</t>
  </si>
  <si>
    <t>2023-05-08 00:00:00</t>
  </si>
  <si>
    <t>Aquisição de peças de reposição para os equipamentos de informática da CR-MGES.</t>
  </si>
  <si>
    <t>Aquisição de peças de TI.</t>
  </si>
  <si>
    <t>Necessidade de adquirir peças de reposição, atualização e componentes de reparo para os equipamentos de tecnologia da informação.</t>
  </si>
  <si>
    <t>Capacitação de servidores envolvidos em atividades de comunicação social no Museu do Índio</t>
  </si>
  <si>
    <t>Serviços de treinamento em técnicas de planejamento e execução de estratégias de comunicação museal</t>
  </si>
  <si>
    <t>O Museu do Índio vem paulatinamente conseguindo estruturar uma equipe de comunicação, por meio do engajamento de servidores com perfis acadêmico e profissional compatíveis com a natureza da atividade. Trata-se de um movimento fundamental no sentido do fortalecimento de um dos tripés conceituais que constituem as instituições museológicas, que, além da comunicação, abarca a preservação e a pesquisa.
Contudo, apesar da alta qualificação técnica dos servidores engajados, verifica-se a necessidade de oferta de ações de capacitação específicas, que contemplem a singularidade e as reflexões em torno da comunicação museal, o aprofundamento em técnicas de planejamento e execução de estratégias de comunicação institucional, além de formações em técnicas audiovisuais e cursos relacionados ao uso de softwares de edição.
Tratam-se de cursos que, dada a sua especificidade, não são ofertados gratuitamente por instituições como a ENAP.
Além disso, a qualificação dos servidores para a realização de necessidades de comunicação identificadas em levantamento realizado entre as unidades do Museu também é uma alternativa mais econômica à contratação terceirizada de tais serviços, uma vez que possibilita a incorporação e disseminação de novos conhecimentos ao arcabouço institucional de forma perene.</t>
  </si>
  <si>
    <t>Aquisição de material para fomento a produção de artesanato indígena</t>
  </si>
  <si>
    <t>Aquisição de material para fomento a produção de artesanato indígena, auxilia na geração de fonte de renda nas comunidades indígenas</t>
  </si>
  <si>
    <t>2023-08-07 00:00:00</t>
  </si>
  <si>
    <t>Execução de pequenos serviços e reparos nos prédios das unidades da FUNAI.</t>
  </si>
  <si>
    <t>Manutenção predial.</t>
  </si>
  <si>
    <t>Necessidade de realizar reparos, adaptações, pintura, reformas e pequenos consertos nos prédios sede das unidades da FUNAI no âmbito da CR-MGES.</t>
  </si>
  <si>
    <t>Aquisição de mobiliário para as sedes das unidades da FUNAI.</t>
  </si>
  <si>
    <t>Aquisição de mobíliario de escritório.</t>
  </si>
  <si>
    <t>Necessidade de repor e atualizar o mobiliário das unidades da FUNAI.</t>
  </si>
  <si>
    <t>Confecção de placas de metal para identificação de Terra Indígena</t>
  </si>
  <si>
    <t>Confecção de placas de metal para identificação de Terra Indígena, fins de identificação visual das terras da União</t>
  </si>
  <si>
    <t>2023-10-16 00:00:00</t>
  </si>
  <si>
    <t>Aquisição de água, café e açúcar para uso das unidades da FUNAI.</t>
  </si>
  <si>
    <t>Aquisição de gêneros alimentícios.</t>
  </si>
  <si>
    <t>Necessidade de aquisição de insumos do tipo água mineral, café e açúcar para uso dos servidores e público em geral nas unidades da FUNAI.</t>
  </si>
  <si>
    <t>Seguro para frota oficial</t>
  </si>
  <si>
    <t>Seguro para frota oficial, a fim de preservar o patrimônio público</t>
  </si>
  <si>
    <t>Aquisição de insumos de limpeza das CTL's.</t>
  </si>
  <si>
    <t>Insumos de limpeza predial.</t>
  </si>
  <si>
    <t>Necessidade de aquisição de insumos de limpeza para as unidades da FUNAI.</t>
  </si>
  <si>
    <t>Aquisição de materiais elétricos e de iluminação.</t>
  </si>
  <si>
    <t>Aquisição de insumos.</t>
  </si>
  <si>
    <t>Necessidade de aquisição de lâmpadas, reatores e materiais elétricos para uso nas unidades da FUNAI.</t>
  </si>
  <si>
    <t>2022-03-01 00:00:00</t>
  </si>
  <si>
    <t>Contratação de serviço terceirizado de motorista para a FUNAI.</t>
  </si>
  <si>
    <t>Contratação de motorista.</t>
  </si>
  <si>
    <t>Contratação de empresa especializada para prestação de serviços continuados de mão-de-obra para o exercício na função de motorista, para dirigir veículos oficiais leves, executivos e de carga, com habilitação categoria "C", que compõem a frota veicular do acervo patrimonial da Coordenação Regional.</t>
  </si>
  <si>
    <t>A CR de Cuiabá necessita instalar novos itens e revisar o atual sistema de prevenção e combate a incêndio visando à segurança de visitantes, equipe, instalações e acervo.</t>
  </si>
  <si>
    <t>Prevenção e combate a incêndio visando à segurança de visitantes, equipe, instalações e acervo.</t>
  </si>
  <si>
    <t>A contratação visa atender a necessidade de cumprir as normas de segurança previstas na Lei Estadual nº 10.402/2016 e Decreto nº 859/2017, bem como nas Normas Técnicas do Corpo de Bombeiros de Mato Grosso.
Para o planejamento da presente contratação, objeto deste Termo de Referência, foi estimado por esta Unidade Gestora (194028), a área total da CR Cuiabá, áreas internas e externa em m2, tendo como base a Planta CR Cuiabá (2659876), conforme descrição abaixo:
Área Total do terreno: 7.500m2.
Área Construída: 2.000 m2.
Sendo necessário a revisão dos atuais itens instalados (extintores, mangueiras, luzes de emergência, Sistema de Proteção para Descargas Atmosféricas e etc.), bem como realizar novas instalações e aquisição de equipamentos.</t>
  </si>
  <si>
    <t>0002 - Manutenção e Adaptação de Imóveis</t>
  </si>
  <si>
    <t>Contratação de empresa para prestação de serviços continuados de manutenção predial do tipo preventiva e corretiva e eventuais, com execução de obras civis para atendimento do prédio da CR-MGES.</t>
  </si>
  <si>
    <t>Manutenção predial</t>
  </si>
  <si>
    <t>A Fundação Nacional do Índio - Funai, através da CR-MGES é locatária de um imóvel onde está implantada sua Sede.
Sendo esse imóvel de responsabilidade desta Fundação é de primordial importância a permanente manutenção de suas instalações prediais, rede elétrica, rede hidrossanitária, entre outras, de modo a garantir sua habitabilidade e sua integridade construtiva.</t>
  </si>
  <si>
    <t>Contratação de serviço de recepcionista ou apoio administrativo para a SEDE e CTL's da Coordenação Regional.</t>
  </si>
  <si>
    <t>Contratação de mão de obra tercerizada.</t>
  </si>
  <si>
    <t>Necessidade de serviço terceirizado de recepcionistas ou apoio administrativo para as unidades da FUNAI em razão do término do contrato atual em 05/02/2023.
Devido a defasagem de servidores, o serviço em tela é de vital importância para manter o funcionamento das unidades do Órgão Indigenista.</t>
  </si>
  <si>
    <t>Contratação de empresa especializada, pessoa jurídica para manutenção de ares-condicionados na CR Cuiabá e CTL's jurisdicionadas.</t>
  </si>
  <si>
    <t>Manutenção de ares-condicionados na CR Cuiabá e CTL's jurisdicionadas.</t>
  </si>
  <si>
    <t>Justifica-se pela necessidade tendo em vista a aparelhos podem apresentar problemas técnicos e também a necessidade da limpeza se faz necessária devido ao inicio do período seco na região de Mato Grosso que é muito intenso. Sendo primordial a limpeza das máquinas, tanto para evitar problemas de saúde aos servidores, quanto a queima de equipamentos. As manutenções visam garantir a MANUTENÇÃO PREVENTIVA E CORRETIVA, em atendimento às necessidades de instalar ares de 18.000 btus, troca de capacitores de partida em ar condicionado de 18.000 e 22.000 btus, troca de placa do condensador de ar de 18.000 e 22.000 btus com fornecimento de peças e limpeza, bem como recarga de gás.
Justifica-se, ainda, o fato desta Coordenação Regional não dispor de contratos vigentes para o atendimento da presente demanda, tampouco havendo tempo hábil para efetuação de qualquer certame, sendo que os reparos são necessários e urgentes para a continuidade do desempenho das atividades desenvolvidas por este Órgão.
Nesse sentido, entende-se por:
manutenção ou conservação preventiva o conjunto de ações ou de operações de manutenção ou conservação, executadas sobre um equipamento, sistema ou instalação, com programação antecipada e efetuada dentro de uma periodicidade por meio de inspeções sistemáticas, objetivando mantê-lo(s) operando ou em condições de operar dentro das especificações do fabricante. Dentre essas atividades preventivas, incluem-se: ensaios, testes, ajustes, calibrações, limpeza geral, pinturas, reconstituições de partes com características alteradas, substituições de peças ou equipamentos desgastados, reorganização interna e externa de componentes, adaptações de componentes, entre outras;
manutenção ou conservação corretiva o conjunto de ações ou operações de manutenção ou conservação desenvolvidas com o objetivo de fazer retornar às condições especificadas, o equipamento, sistema ou instalação após a ocorrência de defeitos, falhas ou desempenho insuficiente;
manutenção preditiva o conjunto de medidas operacionais técnicas de vistoria, que indica as condições reais de funcionamento das máquinas com base em dados que informam o seu desgaste ou processo de degradação. Trata-se da manutenção que prediz o tempo de vida útil dos componentes das máquinas e equipamentos e as condições para que esse tempo de vida seja mais bem aproveitado.</t>
  </si>
  <si>
    <t>Contratação de empresa especializada, pessoa jurídica para instalação de sistema de monitoramento (câmeras de vigilância)</t>
  </si>
  <si>
    <t>Instalação de sistema de monitoramento (câmeras de vigilância)</t>
  </si>
  <si>
    <t>Justifica-se pela necessidade de Instalação de Sistema monitorado de vigilância na Sede da CR Cuiabá, bem como CTL Rondonópolis, com o intuito da implementação deste sistema desencorajar possíveis tentativas de violação da segurança do local, inibindo assim a ação de invasores, vândalos, depredadores, entre outras pessoas mal-intencionadas, permitindo visualizar, monitorar gravar imagens de diversos ambientes simultaneamente, de forma integral durante toda semana, finais de semana feriados. Atendendo as necessidades de segurança, com a guarda do patrimônio público no que concerne às suas instalações, equipamentos, acervo documental, veículos e materiais, bem como, a comunidade usuária (servidores, terceirizados, indígenas, estagiários e visitantes). 
Considerando que após aquisição de instalação dos equipamentos, servidores e vigilantes podem monitorar via monitor (guarita) e aplicativos nos celulares, reduzindo assim os custos mensais da contratação de , levando em consideração os princípios da economicidade e da eficiência.</t>
  </si>
  <si>
    <t>Contratação de empresa especializada na prestação de serviços de acesso à Internet Banda Larga, nas CTL's Pontes e Lacerda, Sapezal, Nobres e Novo Progresso.</t>
  </si>
  <si>
    <t>prestação de serviços de acesso à Internet Banda Larga, nas CTL's</t>
  </si>
  <si>
    <t>A prestação de serviço de acesso à internet a ser contratado é de necessário e imprescindível para o funcionamento das Coordenações Técnicas Locais de Pontes e Lacerda/MT, Sapezal/MT, Nobres/MT e Novo Progresso/PA e execução dos serviços administrativos e finalísticos da unidade, uma vez que, qualquer demanda desta Fundação é realizada via Sistema Eletrônico de Informação, sistema SEI, sistema eletrônico de informações utilizado não somente pela FUNAI, mas por todos os órgãos da Administração Pública Federal.
É mister informar que foi firmada com a Empresa OI S/A, contrato para o fornecimento dos serviços de telefonia fixa e acesso à internet às Coordenações Técnicas Locais subordinadas à Coordenação Regional de Cuiabá/MT, contudo, nas unidades de Alta Floresta/MT, Pontes e Lacerda/MT, Sapezal/MT e  Novo Progresso/PA, não há cobertura/viabilidade técnica do serviço de internet, de modo que, ocorreu apenas a instalação do serviço de telefonia fixa, nos moldes do item 2.10 do Termo Referência (0576664) daquela contratação.</t>
  </si>
  <si>
    <t>Contratação de empresa especializada, pessoa jurídica para manutenção de Computadores e Periféricos a fim de efetuar instalação, reparos, limpeza e troca de peças nos equipamentos das CTL s</t>
  </si>
  <si>
    <t>Manutenção de Computadores e Periféricos</t>
  </si>
  <si>
    <t>A contratação de empresa especializada, pessoa jurídica, para contratação de Serviços de manutenção de computadores e periféricos, visa garantir a MANUTENÇÃO PREVENTIVA E CORRETIVA, em atendimento, por dispensa de licitação, para execução dos serviços de manutenção de computadores e periféricos, com fornecimento de peças, destinado a atender as demandas das Coordenações Técnicas Locais jurisdicionadas à CR Cuiabá, haja vista que há necessidade de manter em perfeito estado de conservação e funcionamento os computadores, impressoras e o sistema operacional, de forma a garantir o desempenho quanto a funcionalidade tanto dos componentes quanto dos sistemas, de modo a prolongar a sua vida útil.</t>
  </si>
  <si>
    <t>Contratação de empresa especializada no serviço de manutenção preventiva e corretiva em motor de embarcações</t>
  </si>
  <si>
    <t>Manutenção preventiva e corretiva em motor de embarcações</t>
  </si>
  <si>
    <t>Justifica-se a necessidade da presente contratação com objetivo de manter em bom funcionamento os equipamentos desta Coordenação, para possibilitar num primeiro momento a entrega por via fluvial de cestas básicas de alimentos nas aldeias - jurisdicionadas à esta CR CGB -  que não são acessíveis por via terrestre; posteriormente, estes motores servirão de apoio às atividades de Fiscalizações, Monitoramento e também às de cunho Social e Administrativo.</t>
  </si>
  <si>
    <t>Registro de Preços para futura aquisição de materiais de consumo (expediente, informática, escritório, elétrico e eletrônico, acondicionamento, utensílios domésticos, água, gás de cozinha e alimentos)</t>
  </si>
  <si>
    <t>Aquisição de materiais de consumo (expediente, informática, escritório, elétrico e eletrônico, acond</t>
  </si>
  <si>
    <t>O presente certame justifica-se pela necessidade de atender: o consumo da Sede da Coordenação Regional de Cuiabá (CR CGB), das demais Coordenações Técnicas Locais (CTL's) a ela subordinadas, à Frente de Proteção Etnoambiental Madeirinha/Juruena e a quaisquer outras unidades descentralizada da FUNAI, bem como as atividades de etnodesenvolvimento e promoção social previstas para o andamento do ano corrente e vindouro. 
Com esse Processo Licitatório, a CR CGB, bem como outras unidades descentralizadas da FUNAI, dará continuidade a implantação do planejamento de consumo anual, dos trabalhos das CR's, CTL's e das Frentes de Proteção Etnoambientais, visando dar maior eficiência e organização de todos os serviços, além de considerar o princípio da economicidade na administração, garantindo a ampla concorrência de um Sistema de Registro de Preços.
Todos os itens licitados serão adquiridos de forma parcelada ou integral, de acordo com as necessidades das atividades e/ou projetos desenvolvidos pela CR CGB, suas CTL's, Frente de Proteção Etnoambientais e/ou quaisquer outras Coordenações Regionais que serão definidas pela Presidência e Diretorias da FUNAI/BSB.
O registro de preços permitirá a CR CGB adquirir produtos parceladamente, conforme disponibilidade orçamentária. Nesse ínterim, a escolha pelo sistema de registro de preços se faz adequada e está previsto no inciso IV, do artigo 3º, do Decreto nº 7892, de 23.01.2013, o qual dispõe a hipótese de registro de preço quando, pela natureza do objeto, não for possível definir previamente o quantitativo a ser demandado pela administração.</t>
  </si>
  <si>
    <t>Coordenação Reg. FUNAI TAPAJÓS - PA</t>
  </si>
  <si>
    <t>194012 - COORDENAÇÃO REGIONAL DO TAPAJÓS - PA</t>
  </si>
  <si>
    <t>Realizar a manutenção das centras de ar condicionado da CR Tapajós e CTLs jurisdicionadas.</t>
  </si>
  <si>
    <t>Serviço de manutenção de ar-condicionado.</t>
  </si>
  <si>
    <t>Para viabilizar o bom funcionamento da CR Tapajós e CTLs jurisdicionadas.</t>
  </si>
  <si>
    <t>Wwyncla Paz de Aguiar</t>
  </si>
  <si>
    <t>(93)991035220</t>
  </si>
  <si>
    <t>wwyncla.aguiar@funai.gov.br</t>
  </si>
  <si>
    <t>Registro de Preços para futura aquisição de materiais permanentes (informática, equipamentos energéticos, elétrico e eletrônico, equipamentos agrícolas, motores de popa/barcos e veículos automotores)</t>
  </si>
  <si>
    <t>aquisição de materiais permanentes</t>
  </si>
  <si>
    <t>Reforma dos prédios onde estão instaladas as CR do Tapajós e CTLs jurisdicionadas</t>
  </si>
  <si>
    <t>Para o bom funcionamento das sedes administrativas da CR-TPJ, em Itaituba, da CTL de Jacareacanga, em Jacareacanga/PA, e da CTL de Santarém, em Santarém/PA.</t>
  </si>
  <si>
    <t>2023-05-03 00:00:00</t>
  </si>
  <si>
    <t>Aquisição de gêneros alimentícios para atender aos planos de trabalho de promoção de direitos sociais e cidadania.</t>
  </si>
  <si>
    <t>Aquisição se dá para atender às atividades previstas nos Planos de Trabalho Anuais do Serviço de Promoção aos Direitos Sociais e Cidadania, tais quais: apoio aos encontros de lideranças tradicionais; apoio à processos educativos formais e tradicionais; apoio ao acesso de direitos previdenciários, etc.</t>
  </si>
  <si>
    <t>0003 - Promoção à Cidadania e Educação</t>
  </si>
  <si>
    <t>Aquisição de materiais de expediente para dar suporte às atividades da CR Tapajós e CTLs jurisdicionadas.</t>
  </si>
  <si>
    <t>A aquisição de materiais de expediente é fundamental para o funcionamento da unidade, posto que sem estes, se torna inviável a prática de suas principais atividades, tais como o atendimento ao público, ações finalísticas de gestão ambiental e promoção à cidadania e serviço administrativo.</t>
  </si>
  <si>
    <t>93 991035220</t>
  </si>
  <si>
    <t>Aquisição de ferramentas e insumos para apoiar ações de etnodesenvolvimento.</t>
  </si>
  <si>
    <t>Aquisição de ferramentas e insumos.</t>
  </si>
  <si>
    <t>Contratação necessária para que a CR Tapajós possa apoiar projetos de etnodesenvolvimento nas terras indígenas do baixo do médio e do alto Tapajós, tais como: práticas produtivas tradicionais que envolvam a agricultura, a pesca, o manejo de produtos florestais não madeireiros, o artesanato e etc.</t>
  </si>
  <si>
    <t>Coordenação Reg. FUNAI JOAO PESSOA - PB</t>
  </si>
  <si>
    <t>194079 - MJ/FUNAI-COORDENAÇÃO REGIONAL JOAO PESSOA - PB</t>
  </si>
  <si>
    <t>Locação de imóvel para sediar a Coordenação Técnica Local em Conde/PB.</t>
  </si>
  <si>
    <t>Locação de Imóvel</t>
  </si>
  <si>
    <t>As presentes despesas administrativas são justificadas por serem essenciais ao bom funcionamento da Coordenação Regional e Coordenações Técnicas Locais subordinadas.</t>
  </si>
  <si>
    <t>Manoel Domingos de Lira Neto</t>
  </si>
  <si>
    <t>83 981359414</t>
  </si>
  <si>
    <t>manoel.lira@funai.gov.br</t>
  </si>
  <si>
    <t>Coordenação Reg. FUNAI INTERIOR SUL - SC</t>
  </si>
  <si>
    <t>194061 - COORDENACAO REGIONAL INTERIOR SUL - SC</t>
  </si>
  <si>
    <t>Gestão de Frota para controle de abastecimento de combustíveis.</t>
  </si>
  <si>
    <t>Contratação de Serviço de Gerenciamento de Abastecimento de frota de veículos.</t>
  </si>
  <si>
    <t>Com o encerramento do contrato com a atual Gestora de Abastecimentos, faz-se necessário um novo pregão para nova contratação, a ser realizado ainda no primeiro semestre de 2023, sendo que a não realização do mesmo, a Coordenação estaria prejudicada no desempenho de suas atividades.</t>
  </si>
  <si>
    <t>2023-05-02 00:00:00</t>
  </si>
  <si>
    <t>Jayme Almeida Schmitz</t>
  </si>
  <si>
    <t>49 33220024</t>
  </si>
  <si>
    <t>jayme.schmitz@funai.gov.br</t>
  </si>
  <si>
    <t>Contratação de empresa especializada na prestação de serviços de vigilância monitorada nas dependências da Coordenação Técnica Local em Conde/PB.</t>
  </si>
  <si>
    <t>Prestação de serviços de vigilância monitorada</t>
  </si>
  <si>
    <t>As presentes despesas administrativas são justificadas por serem essenciais ao bom funcionamento da
Coordenação Regional e Coordenações Técnicas Locais subordinadas.</t>
  </si>
  <si>
    <t>Coordenação Reg. FUNAI LITORAL SUDESTE - SP</t>
  </si>
  <si>
    <t>194046 - COORDENAÇÃO REGIONAL LITORAL SUDESTE - SP</t>
  </si>
  <si>
    <t>Aquisição de equipamentos de informática para renovação dos equipamentos da CR LISE e CTL´s.</t>
  </si>
  <si>
    <t>aquisição de desktops, note books, no break e estabilizadores, para renovação periódica.</t>
  </si>
  <si>
    <t>Necessidade de renovação periódica em razão da deterioração provocada pela maresia e pela antiguidade dos aparelhos atuais.</t>
  </si>
  <si>
    <t>Marcos Cantuária dos Santos</t>
  </si>
  <si>
    <t>marcos.cantuaria@funai.gov.br</t>
  </si>
  <si>
    <t>Material de Expediente para utilização nas tarefas diárias da Coordenação Regional</t>
  </si>
  <si>
    <t>A Coordenação Regional e suas unidades de CTL ainda possuem demanda de utilização de itens materiais de expediente no desempenho das suas tarefas rotineiras e diárias.</t>
  </si>
  <si>
    <t>2023-02-03 00:00:00</t>
  </si>
  <si>
    <t>Contratação de empresa especializada na prestação de serviços de limpeza predial nas dependências das Coordenações Técnicas Locais em Baía da Traição/PB e Conde/PB.</t>
  </si>
  <si>
    <t>Prestação de serviços de limpeza predial</t>
  </si>
  <si>
    <t>Aquisição de Equipamentos de Informática e TIC</t>
  </si>
  <si>
    <t>Notebooks, Computadores e Impressoras</t>
  </si>
  <si>
    <t>A reposição dos equipamentos tecnológicos da Coordenação Regional é extremamente importante para manter a segurança dos dados e a utilização dos softwares e hardwares adquiridos para desempenhar as atividades.</t>
  </si>
  <si>
    <t>Aquisição de passagens terrestres</t>
  </si>
  <si>
    <t>passagens para os trechos recorrentes, para servidores, colaboradores e indígenas</t>
  </si>
  <si>
    <t>necessidade de deslocamento a serviço, ou para participação de indígenas em eventos com promoção ou parceria da Funai.</t>
  </si>
  <si>
    <t>Contratação de empresa especializada na prestação dos serviços terceirizados de contínuo nas dependências desta Coordenação Regional.</t>
  </si>
  <si>
    <t>Prestação dos serviços terceirizados</t>
  </si>
  <si>
    <t>83 981359114</t>
  </si>
  <si>
    <t>Contratação de empresa especializada na prestação de serviços terceirizados de motorista nas dependências desta Coordenação Regional e Coordenações Técnicas Locais subordinadas.</t>
  </si>
  <si>
    <t>Prestação de serviços terceirizados</t>
  </si>
  <si>
    <t>Aquisição de alimentos para as necessidades da CR e CTL´s.</t>
  </si>
  <si>
    <t>Aquisição de alimentos e água mineral para as atividades promovidas pela CR LISE- reuniões, oficinas, etc.- e para as necessidades das unidades da CR LISE e CTL´s.</t>
  </si>
  <si>
    <t>Contratação de empresa especializada na prestação de serviços de fornecimento de internet, via fibra óptica, nas dependências da Coordenação Técnica Local em Conde/PB.</t>
  </si>
  <si>
    <t>Prestação de serviços de fornecimento de interne</t>
  </si>
  <si>
    <t>Serviço de energia elétrica e água/esgoto para as unidades da CR LISE e CTL´s.</t>
  </si>
  <si>
    <t>Necessidade de lançamento anual de dispensa de licitação para cobrir as despesas com energia elétrica e água/esgoto das unidade da CR e CTL´s.</t>
  </si>
  <si>
    <t>Contratação de empresa especializada na prestação dos serviços de reforma/manutenção predial nas dependências desta Coordenação Regional e Coordenações Técnicas Locais subordinadas.</t>
  </si>
  <si>
    <t>Prestação dos serviços de reforma/manutenção predial</t>
  </si>
  <si>
    <t>81 981359414</t>
  </si>
  <si>
    <t>Aquisição de Gêneros Alimentícios para atender indígenas em situação de vulnerabilidade</t>
  </si>
  <si>
    <t>Gêneros Alimentícios organizados em Cestas Básicas</t>
  </si>
  <si>
    <t>Tendo em vista a vulnerabilidade social e quadros de insegurança alimentar dos indígenas atendidos pela Coordenação Regional, faz-se necessária a aquisição de cestas básicas para atendimento de famílias em situação de risco.</t>
  </si>
  <si>
    <t>Contratação de empresa especializada na prestação de serviços de controle de pragas urbanas nas dependências desta Coordenação Regional e Coordenações Técnicas Locais subordinadas.</t>
  </si>
  <si>
    <t>Prestação de serviços de controle de pragas urbanas</t>
  </si>
  <si>
    <t>As presentes despesas administrativas são justificadas por serem complementares ao bom funcionamento da Coordenação Regional e Coordenações Técnicas Locais subordinadas.</t>
  </si>
  <si>
    <t>aquisição de caminhonetes para as unidades da CR LISE e CTL´s.</t>
  </si>
  <si>
    <t>Necessidade de renovação periódica da frota da CR LISE, em razão de deterioração e do envelhecimento da frota.</t>
  </si>
  <si>
    <t>Aquisição de Abrigos Móveis (Kits Moradia)</t>
  </si>
  <si>
    <t>Aquisição de Kits Moradia para comunidades indígenas</t>
  </si>
  <si>
    <t>A presente demanda se justifica pela grande quantidade de assentamentos e áreas de especial interesse social afetadas por precarização de moradias dos indígenas nestas. A aquisição de abrigos móveis faz-se pertinente para garantir que os mesmos estejam protegidos das intempéries diversas que podem até ameaçar a saúde e a integridade física das pessoas.</t>
  </si>
  <si>
    <t>2023-07-06 00:00:00</t>
  </si>
  <si>
    <t>Contratação de empresa especializada na prestação dos serviços de instalação e manutenção de aparelhos de ar condicionado.</t>
  </si>
  <si>
    <t>Prestação dos serviços de instalação e manutenção de aparelhos de ar condicionado</t>
  </si>
  <si>
    <t>Contratação de Prestação de Serviços Terceirizados com Dedicação Exclusiva de Mão de Obra, sendo eles Vigilância Patrimonial, Motoristas, Recepcionistas, Apoio Administrativo, Agente de Limpeza e Conservação.</t>
  </si>
  <si>
    <t>Prestação de Serviço Terceirizado de Mão de Obra exclusiva.</t>
  </si>
  <si>
    <t>Atualmente a Coordenação Regional Interior Sul conta com pouquíssimos servidores, muito aquém do necessário para o bom andamento dos serviços, do atendimento às aldeias e também para cumprimento de prazos de demandas apresentadas para ela. A contratação visa sanar parte desse problema, aliviando a carga intermediária das atribuições da CR, liberando os servidores para o atendimento finalístico tão importante para as atividades da FUNAI.</t>
  </si>
  <si>
    <t>Contratação de empresa especializada na prestação dos serviços de manutenção de extintores de incêndio.</t>
  </si>
  <si>
    <t>Prestação dos serviços de manutenção de extintores de incêndio</t>
  </si>
  <si>
    <t>Reforma da Sede Própria da Coordenação Regional Interior Sul, atualmente interditada.</t>
  </si>
  <si>
    <t>Reforma da Sede Própria da CR Interior Sul</t>
  </si>
  <si>
    <t>A Coordenação Regional Interior Sul está estabelecida na cidade de Chapecó-SC desde os anos 80, sendo hoje órgão representante da Funai no meio-oeste Catarinense e Sul do Paraná, englobando as Coordenações Técnicas Locais de Chapecó/SC e CTL Terra Indígena Xapecó/SC. A sede da CR Interior Sul situa-se num imóvel próprio de construção mista, num terreno de 1800 m² nas esquinas da Avenida São Pedro com a Rua Borges de Medeiros, duas vias importantes no tradicional Bairro Presidente Médici, uma área favorecida por possuir uma logística descomplicada e facilidade de acesso aos demais órgãos do governo e para os indígenas que vem para Chapecó. 
Contudo dada a antiguidade do imóvel e a escassez de pessoal para gerir sua administração o imóvel foi, à partir de visita da Defesa Civil do município de Chapecó, considerado sem condições de uso. Sendo interditado conforme Relatório da Defesa Civil. Após este feito, solicitamos para Brasília o envio de um engenheiro que pudesse fazer uma análise do imóvel e de qual o caminho a seguir: reforma ou reconstrução de um novo imóvel. Conforme visita do engenheiro o mesmo expediu o memorando 85/2019/SEAE/COAL/CGRL/DAGES-FUNAI no qual atesta a impossibilidade de seguir as atividades no imóvel interditado e dada a complexidade da obra a ser efetuada no imóvel ainda a ser definida.</t>
  </si>
  <si>
    <t>Aquisição de materiais para apoio às atividades produtivas e etnodesenvolvimento das comunidades indígenas</t>
  </si>
  <si>
    <t>Materiais de apoio às atividades produtivas</t>
  </si>
  <si>
    <t>A demanda de equipamentos agrícolas é importante para abastecermos as comunidades com ferramentas capazes de desempenhar trabalhos no campo, garantindo um desenvolvimento sustentável das comunidades. O fornecimento de materiais e insumos agrícolas auxilia a comunidade a atingir a autonomia e a segurança social e alimentar, através de um apoio sustentável às suas atividades produtivas.</t>
  </si>
  <si>
    <t>Registro de preços para futura e eventual aquisição de combustíveis e lubrificantes, gás engarrafado, gêneros de alimentação, material de expediente e de copa e cozinha necessários ao desempenho das atividades administrativas desta Coordenação Regional e unidades jurisdicionadas.</t>
  </si>
  <si>
    <t>As presentes aquisições mostram-se de fundamental importância para o bom funcionamento administrativo desta Coordenação Regional e das Coordenações Técnicas Locais a ela jurisdicionadas</t>
  </si>
  <si>
    <t>Serviço de locação de viaturas, para o funcionamento da CR Tapajós e CTLs jurisdicionadas.</t>
  </si>
  <si>
    <t>Locação de veículos</t>
  </si>
  <si>
    <t>Os serviços ora requeridos compreendem o rol de essenciais para as ações finalísticas da unidade, uma vez que a Coordenação Regional com o suporte de suas 3 Coordenações Técnicas Locais, atende 22 Terras Indígenas, distribuídas entre os municípios de Aveiro, Belterra, Santarém, Itaituba, Trairão e Jacareacanga, e é responsável por uma população de, aproximadamente, 19 mil indígenas, abrangendo as etnias Munduruku, Apiaká e Kayabi (Alto e Médio Tapajós) e Arapium, Munduruku, Apiaká, Maytapu, Cumaruara, Jaraqui, Tupinambá, Borari, Cara-preta Munduruku, Tapuia, Arara-Vermelha (Arapiranga), Tapajó e Tupaiú (Baixo Tapajós/Santarém).
A frota atualmente disponível na CR tapajós é insuficiente para que a mesma atenda todas as demandas advindas de sua área jurisdicionada. A locação de veículos, para tal finalidade, surge como uma alternativa mais inteligente para o a gestão dos recursos descentralizados, posto que desonera o órgão da obrigação de adquirir novos veículos e também das despesas diretas com manutenção preventiva e corretiva dos veículos. Esses serviços, além do mais, facilitará a gestão patrimonial do órgão, que, atualmente, conta com uma quantidade demasiado reduzida de servidores.</t>
  </si>
  <si>
    <t>Registro de preços para futura e eventual aquisição de  aparelhos e utensílios domésticos, máquinas, utensílios e equipamentos diversos, equipamentos de processamento de dados e mobiliário em geral necessários ao desempenho das atividades administrativas desta Coordenação Regional e unidades jurisdicionadas.</t>
  </si>
  <si>
    <t>Aquisição de material permanente</t>
  </si>
  <si>
    <t>As presentes aquisições mostram-se de fundamental importância para o bom funcionamento administrativo desta Coordenação Regional e das Coordenações Técnicas  Locais a ela jurisdicionadas.</t>
  </si>
  <si>
    <t>Aquisição de materiais e equipamentos para apoio às atividades de artesanato das comunidades indígenas</t>
  </si>
  <si>
    <t>Apoio ao Artesanato Indígena</t>
  </si>
  <si>
    <t>Este projeto visa a geração de renda das comunidades indígenas ao apoiar a produção do artesanato, por meio da aquisição e distribuição dos materiais empregados na sua confecção, e comercialização através do apoio às famílias indígenas artesãs que se deslocam ao litoral de Santa Catarina para a venda do artesanato tradicional indígena.</t>
  </si>
  <si>
    <t>Aquisição de Equipamentos Agrícolas para apoio às atividades das Comunidades Indígenas</t>
  </si>
  <si>
    <t>Equipamentos Agrícolas e de Preparação de Solo</t>
  </si>
  <si>
    <t>A demanda de equipamentos agrícolas é importante para abastecermos as comunidades com ferramentas capazes de desempenhar trabalhos no campo, garantindo um desenvolvimento sustentável das comunidades.</t>
  </si>
  <si>
    <t>Aquisição de equipamentos para as ações de gestão ambiental e territorial das TIs jurisdicionadas.</t>
  </si>
  <si>
    <t>Aquisição de equipamentos para proteção territorial</t>
  </si>
  <si>
    <t>Ao realizar levantamento das demandas de campo da Coordenação Regional do Tapajós, foi constatada  a necessidade de realizar Aquisição de Material Permanente para atender as atividades inerentes ao Serviço de Gestão Ambiental e Territorial (SEGAT) que são realizadas nas Terras Indígenas de circunscrição,  nas expedições realizadas por esta Coordenação.</t>
  </si>
  <si>
    <t>Aquisição de veículos motorizados para renovação da frota de automóveis da Coordenação Regional</t>
  </si>
  <si>
    <t>Aquisição de Automóveis</t>
  </si>
  <si>
    <t>A Coordenação Regional Interior Sul possui uma grande área de atendimento às Comunidades Indígenas que demandam uma frota constantemente atualizada para suas atividades. Entre estas, incluem-se as demandas de entregas de cestas básicas, visitas às aldeias para emissão de documentos e entregas de outros produtos para atividades agrícolas e de etnodesenvolvimento.</t>
  </si>
  <si>
    <t>Contratação dos serviços de frete fluvial para atender às necessidades da CR Tapajós e CTLs jurisdicionadas.</t>
  </si>
  <si>
    <t>Frete Fluvial</t>
  </si>
  <si>
    <t>Os serviços ora requeridos compreendem o rol de essenciais para as ações finalísticas da unidade, uma vez que a Coordenação Regional com o suporte de suas 3 Coordenações Técnicas Locais, atende 22 Terras Indígenas, distribuídas entre os municípios de Aveiro, Belterra, Santarém, Itaituba, Trairão e Jacareacanga, e é responsável por uma população de, aproximadamente, 19 mil indígenas, abrangendo as etnias Munduruku, Apiaká e Kayabi (Alto e Médio Tapajós) e Arapium, Munduruku, Apiaká, Maytapu, Cumaruara, Jaraqui, Tupinambá, Borari, Cara-preta Munduruku, Tapuia, Arara-Vermelha (Arapiranga), Tapajó e Tupaiú (Baixo Tapajós/Santarém).
O acesso à maior parte das Terras Indígenas em jurisdição, se dá por meio fluvial. Os serviços pretendidos seriam utilizados para que a CR e suas CTLs possam executar suas ações finalísticas, tais como entrega de materiais para o subsídio do etnodesenvolvimento, monitoramento territorial, promoção de direitos sociais, apoio ao processos educativos e de organização social.</t>
  </si>
  <si>
    <t>Aquisição de Aeronave operada remotamente, do tipo Drone, para realização de monitoramento e gestão territorial/ambiental.</t>
  </si>
  <si>
    <t>Aquisição de Drone</t>
  </si>
  <si>
    <t>Aquisição de equipamento de monitoramento tipo Aeronave Pequena (Drone) para realizar monitoramento territorial e fiscalização em Terras Indígenas, além de georreferenciamento para pontos de GPS nas mesmas.</t>
  </si>
  <si>
    <t>Serviço de internet e outsourcing de impressão para as unidades da CR LISE e CTL´s.</t>
  </si>
  <si>
    <t>Serviço de internet e outsourcing de impressão.</t>
  </si>
  <si>
    <t>Serviços necessários para uso do sistema de protocolo eletrônico  SEI e acesso a outras plataformas, e para impressão de documentos.</t>
  </si>
  <si>
    <t>Contratação de Serviço de Gestão de Frota, combustível.</t>
  </si>
  <si>
    <t>Gerenciamento de frota com aquisição de combustível, peça e manutenção de veículos</t>
  </si>
  <si>
    <t>Tendo em vista as distâncias percorridas para atender as demandas das comunidades indígenas em suas TI com viaturas oficiais da Funai, além das demandas administrativas faz-se necessário manter o contrato de gestão de frota em veículos automotivos e embarcações.</t>
  </si>
  <si>
    <t>SEAD</t>
  </si>
  <si>
    <t>(68)3301-7001</t>
  </si>
  <si>
    <t>Contratação de serviço de Gestão de Frota de abastecimento de veículos</t>
  </si>
  <si>
    <t>Gestão de Frota</t>
  </si>
  <si>
    <t>Com o fim da atual vigência do contrato que a Coordenação Regional Interior Sul possui, há a necessidade de contratação de novo serviço de Gestão de Abastecimento de frota para que não se prejudiquem as atividades desempenhadas pela unidade.</t>
  </si>
  <si>
    <t>Bens e materiais para utilização em projetos de etnodesenvolvimento.</t>
  </si>
  <si>
    <t>Necessidade de materiais, maquinas, ferramentas, mudas e insumos para os projetos de etnodesenvolvimento desenvolvidos pela CR LISE e pelas CTL´s.</t>
  </si>
  <si>
    <t>Coordenação Geral de Monitoramento Territorial - CGMT</t>
  </si>
  <si>
    <t>Serviços de consultoria e TIC</t>
  </si>
  <si>
    <t>Sistema de monitoramento por satélite.</t>
  </si>
  <si>
    <t>Fornecer informações para ações de proteção territorial em terras indígenas.</t>
  </si>
  <si>
    <t>2022-04-04 00:00:00</t>
  </si>
  <si>
    <t>Greison Moreira de Souza</t>
  </si>
  <si>
    <t>61 32477063</t>
  </si>
  <si>
    <t>greison.souza@funai.gov.br</t>
  </si>
  <si>
    <t>Aquisição de materias para oficinas de artesanato.</t>
  </si>
  <si>
    <t>Aquisição de materias para oficinas de artesanato promovidas pela CR LISE e pelas CTL´s.</t>
  </si>
  <si>
    <t>Aquisição para viabilizar as oficinas anuais de artesanato promovidas pela CR LISE e CTL´s, visando promover a capacitação de indígenas para geração de renda através de atividades tradicionais.</t>
  </si>
  <si>
    <t>Aquisição de materiais agrícolas para o apoio às atividades produtivas de etnodesenvolvimento</t>
  </si>
  <si>
    <t>A aquisição dos materiais agrícolas tem por objetivo apoiar as atividades produtivas dos povos indígenas do Rio Grande do Norte, no tocante ao cultivo de milho, feijão, fava, batata doce, mandioca, entre outras culturas, com o fornecimento de insumos necessários ao desenvolvimento destes cultivos, bem como possibilitar o apoio às comunidades indígenas no beneficiamento de castanha de caju no fornecimento de ferramentas e materiais de proteção e incremento às atividades de criação de aves.
O apoio com o fornecimento dos insumos listados se faz vital não só para o fortalecimento dessas atividades, mas também para a preservação do patrimônio genético desses cultivos tradicionais e do conhecimento tradicional associado a estas, a fim de garantir a segurança alimentar e a geração de renda destas comunidades.</t>
  </si>
  <si>
    <t>Lilian Felix Borges</t>
  </si>
  <si>
    <t>84 99483-9142</t>
  </si>
  <si>
    <t>lilian.borges@funai.gov.br</t>
  </si>
  <si>
    <t>Aquisição de materiais permanentes e de consumo e/ou contratação de serviços para a implementação dos Planos Anuais de Trabalho do SEGAT/CR-JPA, veiculados às Coordenações Gerais da Funai.</t>
  </si>
  <si>
    <t>Aquisição de materiais e/ou contratação de serviços para a implementação dos PAT'S</t>
  </si>
  <si>
    <t>Dentre outras atribuições, compete ao Serviço de Gestão Ambiental e Territorial - SEGAT: planejar, executar, acompanhar, orientar tecnicamente e apoiar as CTL's na implementação dos planos, projetos e atividades de monitoramento territorial, de gestão territorial e ambiental e de promoção do etnodesenvolvimento. Para isso faz-se necessária a aquisição de materiais e contratação de serviços a fim de viabilizar a execução dos planos anuais de trabalho veiculados às Coordenações-Gerais de Gestão Ambiental, Promoção ao Etnodesenvolvimento e Monitoramento Territorial.
Tais demandas serão pormenorizadas nos futuros Planos Anuais de Trabalho do exercício de 2023 e as aquisições poderão ocorrer mediante as modalidades licitatórias previstas na legislação vigente conforme o caso concreto.</t>
  </si>
  <si>
    <t>Francisco Sanae Antunes Moreira</t>
  </si>
  <si>
    <t>83 9303-3892</t>
  </si>
  <si>
    <t>segat.crjoaopessoa@funai.gov.br</t>
  </si>
  <si>
    <t>Contratação de serviços de engenharia para realizar a manutenção corretiva de casas de farinha objeto de oportuno Plano Anual de Trabalho do SEGAT/CR-JPA.</t>
  </si>
  <si>
    <t>Contratação de serviços de engenharia para realizar a manutenção corretiva de casas de farinha.</t>
  </si>
  <si>
    <t>Coordenação Reg. FUNAI PONTA PORÃ - MS</t>
  </si>
  <si>
    <t>194085 - COORDENAÇÃO REGIONAL PONTA PORÃ - MS</t>
  </si>
  <si>
    <t>Contratação de empresa prestadora de serviços gráficos.</t>
  </si>
  <si>
    <t>Contratação de empresa prestadora de serviços gráficos para atender a demanda da CR Ponta Porã-MS.</t>
  </si>
  <si>
    <t>Dentre as atividades exercidas pela CR e CTL’s estão a de planejar e implementar ações de promoção e proteção dos direitos sociais e da cidadania dos povos indígenas (o dever institucional de apoiar a realização de encontros, reuniões e/ou assembleias de Associações e/ou Organizações Indígenas, que visam incentivar a autonomia e o protagonismo do movimento indígena na garantia de seus direitos, bem como no fortalecimento de suas instituições sociais e culturais), de etnodesenvolvimento, de gestão ambiental e territorial, em conjunto com os povos indígenas e sob orientação técnica das áreas afins da FUNAI.
Além dos materiais necessários ao desenvolvimentos destas atividades elencadas acima, tais como, banneres, folderes, serviços  de encarnação, blocos de assinatura, faixas, plotagens, existem, ainda, os serviços que visam garantir as atividades de atendimento e andamento rotineiro da Coordenação Regional, tais como, a confecção de carimbos, encadernação.</t>
  </si>
  <si>
    <t>2023-06-10 00:00:00</t>
  </si>
  <si>
    <t>EDELSON NUNES DE MENEZES</t>
  </si>
  <si>
    <t>(67)3431-9121</t>
  </si>
  <si>
    <t>edelson.menezes@funai.gov.br</t>
  </si>
  <si>
    <t>Contratação de serviços diversos para a implementação dos Planos Anuais de Trabalho do SEGAT/CR-JPA, veiculados às Coordenações Gerais da Funai.</t>
  </si>
  <si>
    <t>Contratação de serviços diversos para a implementação dos Planos Anuais de Trabalho do SEGAT/CR-JPA</t>
  </si>
  <si>
    <t>Contratação de empresa especializada, pessoa jurídica para manutenção de Computadores e Periféricos a fim de efetuar instalação, reparos, limpeza e troca de peças nos equipamentos da CR.</t>
  </si>
  <si>
    <t>Suporte técnico em informática.</t>
  </si>
  <si>
    <t>Tendo em vista que a CR-Apur não possuir servidores tecnicamente habilitados para a devida atenção e manutenção preventiva de sua carga patrimonial de computadores, além da necessidade de outros serviços técnicos na área de informática, se justifica tal contratação.</t>
  </si>
  <si>
    <t>Manoel de Nazaré Ribeiro da Cruz Junior</t>
  </si>
  <si>
    <t>68 33017001</t>
  </si>
  <si>
    <t>manoel.cruz@funail.gov.br</t>
  </si>
  <si>
    <t>Contratação para o fornecimento de material de expediente para atender a CR-APur, CTLs jurisdicionadas e CFPE Envira.</t>
  </si>
  <si>
    <t>CONTRATAÇÃO DE MATERIAL DE EXPEDIENTE</t>
  </si>
  <si>
    <t>Contratação necessária para atender demandas das áreas administrativas da CR APur, CTLs jurisdicionadas e CFPE Envira, visando fornecer uma série de itens necessários para os trabalhos rotineiros dos expedientes de gestão e administração. (Material de escritório, papel, caneta, clip, pincel atômico)</t>
  </si>
  <si>
    <t>MANOEL DE NAZARÉ RIBEIRO DA CRUZ JÚNIOR</t>
  </si>
  <si>
    <t>Coordenação Reg. FUNAI MADEIRA - AM</t>
  </si>
  <si>
    <t>194045 - COORDENAÇÃO REGIONAL MADEIRA - AM</t>
  </si>
  <si>
    <t>Contratação de empresa para a aquisição de combustíveis, lubrificantes e gás liquefeito de petróleo, visando atender as atividades desenvolvidas no âmbito administrativo, implementar ações de promoção e proteção dos direitos sociais dos povos indígenas, atividades de promoção e desenvolvimento dos projetos de etnodesenvolvimento, realização das atividades de fiscalização, gestão e monitoramento das Terras Indígenas jurisdicionadas à Coordenação Regional do Madeira  e suas 4 CTLs, ajudando na proteção dos povos indígenas da região.</t>
  </si>
  <si>
    <t>combustíveis, lubrificantes e gás liquefeito de petróleo</t>
  </si>
  <si>
    <t>Contratação justifica-se pela necessidade de aquisição de combustíveis, lubrificantes e gás liquefeito de petróleo, visando atender as atividades desenvolvidas no âmbito administrativo, implementar ações de promoção e proteção dos direitos sociais dos povos indígenas, atividades de promoção e desenvolvimento dos projetos de etnodesenvolvimento, realização das atividades de fiscalização, gestão e monitoramento das Terras Indígenas jurisdicionadas à Coordenação Regional do Madeira  e suas 4 CTLs, ajudando na proteção dos povos indígenas da região.</t>
  </si>
  <si>
    <t>2023-04-18 00:00:00</t>
  </si>
  <si>
    <t>Domingos de Souza dos Santos</t>
  </si>
  <si>
    <t>97 33733630</t>
  </si>
  <si>
    <t>cr.madeira@funai.gov.br</t>
  </si>
  <si>
    <t>Contratação para fornecimento de gêneros alimentícios</t>
  </si>
  <si>
    <t>Contratação necessária para atendimento de atividades finalisticas</t>
  </si>
  <si>
    <t>Contratação necessária para atendimento de atividades relativas aos Planos de Trabalhos das diversas Coordenações Gerais da Funai (CGPDS; CGPC; CGETNO; CGMT; CGAM; CGIIRC), executados pela CR-APur via SEGAT, SEDISC e CFPE Envira.</t>
  </si>
  <si>
    <t>SEBASTIAO ELIELTON DA SILVA FERREIRA</t>
  </si>
  <si>
    <t>sebastiao.ferreira@funai.gov.br</t>
  </si>
  <si>
    <t>Serviços de manutenção de ar-condicionado, central telefônica e fechadura eletrônica das principais portas de acesso ao prédio da CR Ponta Porã.</t>
  </si>
  <si>
    <t>Serviços de manutenção de ar-condicionado, central telefônica e fechadura eletrônica.</t>
  </si>
  <si>
    <t>A Coordenação Regional de Ponta Porã possui, atualmente, um sistema digital de entrada e saída da porta principal, trata-se de um conjunto formado por uma Fechadura Eletroímã Magnética e um Controlador Digital de Acesso. 
Em se tratando do serviço especializado em manutenção de rede interna de dados com fornecimento dos devidos equipamentos/materiais, considera-se que este seja de suma importância uma vez que os servidores da Coordenação Regional de Ponta Porã expressam contínua insatisfação com a qualidade do sinal de internet que chega em seus terminais, e estando a FUNAI totalmente informatizada, resta concluir-se que os equipamentos devem dá o suporte necessário para a boa execução dos trabalhos.
Contratação de serviços de manutenção, reparo, limpeza e instalação dos aparelhos de ar-condicionado desta unidade descentralizada, sendo o serviço de manutenção, reparo e limpeza destinados a 9 (nove) aparelhos, e o serviço de instalação. Visto que os ares-condicionados são de manutenção preditiva/preventiva e instalação que requer manejo técnico, faz-se necessária a contratação de empresa especializada em serviços dessa natureza, uma vez que sem a devida manutenção a eficiência dos aparelhos pode ser prejudicada. Ante ao exposto, a presente solicitação justifica-se por se tratar de um serviço de natureza essencial para a execução das atividades administrativas e bem-estar dos servidores desta Coordenação Regional. A necessidade de procedimento administrativo para a contratação do aludido serviço é premente, e atenderá às demandas da unidade no exercício de 2022.
Serviço de conserto de aparelhos eletrodomésticos.</t>
  </si>
  <si>
    <t>(67) 3431-9121</t>
  </si>
  <si>
    <t>Aquisição de ferramentas.</t>
  </si>
  <si>
    <t>Aquisição necessária para atendimento de atividades relativas aos Planos de Trabalhos das diversas Coordenações Gerais da Funai (CGPDS; CGPC; CGETNO; CGMT; CGAM; CGIIRC), executados pela CR-APur via SEGAT, SEDISC e CFPE Envira.</t>
  </si>
  <si>
    <t>Contratação de empresa especializada no fornecimento de refeições prontas (tipo Marmitex e Buffet)</t>
  </si>
  <si>
    <t>Pronto atendimento de fornecimento de refeições prontas (tipo Marmitex e Buffet)</t>
  </si>
  <si>
    <t>Contratação necessária para atendimento de atividades relativas aos Planos de Trabalhos das  Coordenações Gerais da Funai: CGPDS e CGPC, executadas pela CR- APur via SEDISC</t>
  </si>
  <si>
    <t>Retroprojetor, tela para projeção, quadro flip chart e materiais de expediente.</t>
  </si>
  <si>
    <t>Dentre as atividades exercidas pela CR estão a de planejar e implementar ações de promoção e proteção dos direitos sociais e da cidadania dos povos indígenas (o dever institucional de apoiar a realização de encontros, reuniões e/ou assembleias de Associações e/ou Organizações Indígenas, que visam incentivar a autonomia e o protagonismo do movimento indígena na garantia de seus direitos, bem como no fortalecimento de suas instituições sociais e culturais).</t>
  </si>
  <si>
    <t>Contratação de serviços terceirizados de motorista para a CR Alto Purus/AC (mínimo 03 postos).</t>
  </si>
  <si>
    <t>Contratação de serviços terceirizados de motorista.</t>
  </si>
  <si>
    <t>Justifica-se no fato da existência de uma significativa carência de servidores na Instituição.</t>
  </si>
  <si>
    <t>Aquisição de mobiliário, equipamentos de informática, maquinários, veículos e implementos agrícolas</t>
  </si>
  <si>
    <t>Utilizados nas execuções das atividades dos Planos de Trabalho dos setores da Coordenação Regional</t>
  </si>
  <si>
    <t>Sebastião Elielton da Silva Ferreira</t>
  </si>
  <si>
    <t>06821028777</t>
  </si>
  <si>
    <t>Aquisição de enxoval de fardamento e EPI’s.</t>
  </si>
  <si>
    <t>Justifica-se na necessidade de utilização de vestimentas e EPI's nas execuções das atividades dos Planos de Trabalho do SEGAT.</t>
  </si>
  <si>
    <t>68 21028777</t>
  </si>
  <si>
    <t>Contratação de empresa especializada, pessoa jurídica para manutenção predial e de ares-condicionados na CR  e CTL's jurisdicionadas.</t>
  </si>
  <si>
    <t>Manutenção predial e de ares-condicionados na CR  e CTL's jurisdicionadas.</t>
  </si>
  <si>
    <t>Contratação necessária para atender demandas das áreas administrativas da CR APur, CTLs jurisdicionadas e CFPE Envira, visando fornecer uma série de itens necessários para os trabalhos rotineiros dos expedientes de gestão e administração.</t>
  </si>
  <si>
    <t>Manoel de Nazaré Ribeiro da Cruz júnior</t>
  </si>
  <si>
    <t>Instalação de itens e sistema de prevenção, combate a incêndio.</t>
  </si>
  <si>
    <t>Itens de prevenção e combate a incêndio</t>
  </si>
  <si>
    <t>Para à segurança de visitantes, equipe, instalações e acervo.</t>
  </si>
  <si>
    <t>Coordenação Reg. FUNAI CAMPO GRANDE - MS</t>
  </si>
  <si>
    <t>194020 - COORDENACAO REGIONAL CAMPO GRANDE - MS</t>
  </si>
  <si>
    <t>Aquisição de materiais para a promoção do desenvolvimento sustentável e preservação ambiental das Terras Indígenas sob a jurisdição da Coordenação Regional da FUNAI em Campo Grande</t>
  </si>
  <si>
    <t>Aquisição de sementes</t>
  </si>
  <si>
    <t>Conforme o Decreto nº 9.010, de 23 março de 2017, a Fundação Nacional do Índio tem como uma de suas finalidades a  proteção e promoção dos direitos dos povos indígenas, em nome da União e formular políticas públicas baseadas entre outros princípios na garantia da proteção e da conservação do meio ambiente nas terras indígenas e promoção do desenvolvimento sustentável. Nesse contexto, faz-se necessário recepcionar demandas de projetos que valorizem os conhecimentos indígenas e fomentem iniciativas de gestão territorial e ambiental e geração de renda de maneira sustentável. Nesta seara os diversos setores da Coordenação Regional recepcionaram demandas vindas das comunidades e elaboraram projetos para atuação em diversos eixos de trabalho, como a produção agrícola e geração de renda, recuperação e preservação ambiental, monitoramento territorial e combate à ilícitos.
Coordenação Regional da Funai em Campo Grande/MS atua junto a indígenas das etnias Terena, Kaiowa, Guarani, Guató, Aticum, Kinikinau, Kadweu e Ofaié que estão organizados em 48 comunidades indígenas' ou vivendo em áreas urbanas em 41 municípios, sendo aproximadamente 25 mil indivíduos, sendo que dentre estas comunidades algumas ficam há mais de 400km de distância da seda da Coordenação e até 150Km de distância da CTL jurisdicionada.
Dentre as atividades exercidas pela CR e CTL’s estão a de planejar e implementar ações de promoção e proteção dos direitos sociais dos povos indígenas, de etnodesenvolvimento, de gestão ambiental e territorial, em conjunto com os povos indígenas e sob orientação técnica das áreas afins da FUNAI.
A aquisição de aquisição de equipamentos e materiais de consumo, tem por finalidade a implementação de projetos de preservação e recuperação ambiental, combate à incêndios, monitoramentos territorial, promoção ao desenvolvimento sustentável e geração de renda.
Neste sentido os materiais solicitados tem como objetivo atender projetos nas comunidades indígenas em 3 (três) eixos principais:
Projetos de restauração de ambientes degradados nas Terras Indígenas promovendo a recuperação de de espécies nativas ou exóticas de uso alimentar, aumento de matéria prima para extrativismo vegetal e fonte de renda, recuperação de áreas de solo nu submetidas a processo erosivo, recuperação de zonas ripárias sem vegetação, para evitar o  assoreamento dos rios e comprometimento de lençóis freáticos;
Apoiar a Superintendência Estadual do IBAMA na gestão de Brigadas Federais Indígenas na Terras Indígenas jurisdicionadas à Coordenação Regional de Campo Grande, frente aos constantes índices de ocorrência de incêndios florestais no estado, principalmente no Bioma Pantanal;
Projeto de Promoção do desenvolvimento e  a sustentabilidade das Comunidades Indígenas  pelo incremento na produção agrícola, seguindo a tradição do trabalho agrícola familiar já presente a gerações entre os indígenas desta região, a CR promove a distribuição de ferramentas para auxiliar a produção de alimentos. 
Melhorar a estrutura das equipes de monitoramento territorial e combate à ilícitos, para garantir o adequado atendimento e fiscalização nas extensas Terras Indígenas jurisdicionadas à CR;
Tratam-se de ações corriqueiras, promovidas anualmente, tendo em vista que fazem parte da obrigações das CRs, conforme prevê o Estatuto da Fundação Nacional do Índio foi aprovado pelo Decreto nº 9.010, de 23 março de 2017,prevê que:
Art. 21 Às Coordenações Regionais compete: 
III - coordenar, implementar e monitorar as ações de proteção territorial e a promoção dos direitos socioculturais dos povos indígenas;
III - coordenar, implementar e monitorar as ações de proteção territorial e a promoção dos direitos socioculturais dos povos indígenas;
IV - implementar ações de promoção ao desenvolvimento sustentável dos povos indígenas e de etnodesenvolvimento econômico;
VIII - apoiar o monitoramento territorial das terras indígenas;
 X - implementar ações de preservação do meio ambiente;"
A previsão de realização da aquisição através de Pregão Eletrônico pelo Sistema de Registro de Preços tem por objetivo secundário, permitir a inclusão de outras unidades da FUNAI no estado e região para incluirem também suas demandas, promovendo assim e economia processual e eficiência administrativa.</t>
  </si>
  <si>
    <t>JACKSON PETINARI DOS REIS</t>
  </si>
  <si>
    <t>(67) 992860055</t>
  </si>
  <si>
    <t>jackson.reis@funai.gov.br</t>
  </si>
  <si>
    <t>Coordenação Reg. FUNAI CENTRO LESTE DO PARÁ - PA</t>
  </si>
  <si>
    <t>194010 - COORDENAÇÃO REGIONAL CENTRO-LESTE DO PARÁ  - PA</t>
  </si>
  <si>
    <t>generos alimenticios</t>
  </si>
  <si>
    <t>A área de atuação do Sedisc/CR-CLPA abrange as Terras Indígenas Xipaya, Kuruaya, Arara da Volta Grande, Paquiçamba, Koatinemo, Araweté Igarapé Ipixuna, Apyterewa, Cachoeira Seca, Arara, Kararaô e Trincheira Bacajá e área indígena Juruna do KM 17, além dos indígenas que se encontram em contexto urbano. A contratação de empresa especializada em fornecimento de gêneros alimentícios irá propiciar e potencializar as ações e projetos desenvolvidos e assegurar a direitos sociais e a cidadania dos povos indígenas desses territórios sob a jurisdição da CR-CLPA.
Considerando a Ação Civil Pública nº 1002789-17.2020.4.01.3903, ajuizada pelo MPF em face da Funai, União e CONAB, que preliminarmente a Justiça Federal determinou a FUNAI e UNIÃO a apresentar, no prazo de 7 (sete) dias, cronograma para fornecimento mensal de alimentos e itens de higiene, com demonstração detalhada da suficiência do quantitativo para todos os membros das comunidades durante o mês, incluindo todas as Terras Indígenas da área de atribuição da Coordenação Regional Centro-Leste do Pará, bem como comunidades indígenas não aldeadas, índios urbanos e venezuelanos (waraô), e com as datas específicas de entrega, com início em 30 dias contados a partir da última entrega realizada, prosseguindo mensalmente durante todo o período de vigência da emergência em saúde pública.
Considerando o processo SEI n. 00541.007847/2020-50, no Ofício n.00141/2020/FI/FDIN/ER-FDIN-PRF1/PGF/AGU, à Cota n. 00189/2020/COAF-AUTO/PFE-FUNAI/PGF/AGU, Ofícion. 00175/2020/FI/FDIN/ER-FDIN-PRF1/PGF/AGU (2486317) e a Cota n. 01239/2020/COAF/PFE/PFE-FUNAI/PGF/AGU, que cientificou-se à Funai e a área técnica e à CR Centro-Leste do Pará sobre a decisão proferida na Ação Civil Pública nº 1002789-17.2020.4.01.3903.
Considerando o processo 08748.000148/2022-36, o qual solicita recurso adicional a fim de complementar a entrega de cestas básicas, previstas no Plano de Trabalho - Cestas e Kits Covid-19 8 (3216297), processo 08620.004109/2021-63 , data do dia 02/07/2021, isto é, datado de em torno de 8 meses atrás, tendo isto em vista, ressaltamos que os indígenas possuem uma dinâmica intensa de formação de famílias, e a formação de novas aldeias vem ocorrendo num ritmo acelerado, desde a elaboração do plano, foram abertas mais de 5 novas aldeias nas Terras Indígenas Jurisdicionadas a Coordenação Regional Centro Leste do Pará.
Pode haver a necessidade de aquisição de cestas básicas.</t>
  </si>
  <si>
    <t>Geni de Fátima Bogéa Umbuzeiro</t>
  </si>
  <si>
    <t>sedisc.crclpa@funai.gov.br</t>
  </si>
  <si>
    <t>Contratação de empresa prestadora de serviço de vigilância monitorada.</t>
  </si>
  <si>
    <t>Contratação de empresa prestadora de serviço de vigilância patrimonial através de sistema de monitoramento, atendimento e assistência técnica de alarmes e imagens – Circuito Fechado de Televisão (CFTV), cerca elétrica e cerca com sensores ativos, abrangendo o fornecimento e instalação de todo equipamento necessário para sua perfeita execução, assim como todo cabeamento estruturado, gerenciamento, instalação, operação e manutenção preventiva e corretiva de todo o sistema, sob a forma de comodato, bem como o monitoramento por pessoal devidamente qualificado e habilitado para atendimento técnico em caso de ocorrências, disparos ou anormalidades verificadas.
A demanda justifica-se pelo alto valor patrimonial e pelo conjunto de equipamentos eletrônicos e de informática existentes na instituição salvaguarda do patrimônio público no que concerne às suas instalações, equipamentos, acervo documental, veículos e materiais, bem como, a comunidade usuária (servidores, terceirizados, indígenas e visitantes). Esses serviços de segurança são imprescindíveis para garantir a tranquilidade e bem-estar ao público em geral. Ressalta-se, ainda, que os cargos ligados à vigilância e à segurança não mais existem em âmbito da Administração Pública Federal, conforme a Lei 9.632, de 07 de maio de 1998.</t>
  </si>
  <si>
    <t>Contratação de serviço de apoio administrativo de nível superior.</t>
  </si>
  <si>
    <t>Justifica-se no fato da existir uma significativa carência de servidores na CR-Apur.</t>
  </si>
  <si>
    <t>combustível</t>
  </si>
  <si>
    <t>A área de atuação do Sedisc/CR-CLPA abrange as Terras Indígenas Xipaya, Kuruaya, Arara da Volta Grande, Paquiçamba, Koatinemo, Araweté Igarapé Ipixuna, Apyterewa, Cachoeira Seca, Arara, Kararaô e Trincheira Bacajá e área indígena Juruna do KM 17, além dos indígenas que se encontram em contexto urbano, e para a realização das atividades juntos</t>
  </si>
  <si>
    <t>2023-09-04 00:00:00</t>
  </si>
  <si>
    <t>Contratação de prestadora de serviço de manutenção predial.</t>
  </si>
  <si>
    <t>Contratação de empresa de engenharia para prestação de serviços de manutenção predial preventiva e corretiva, além de serviços eventuais, com fornecimento de mão de obra, material, peças  e componentes de reposição, dos equipamentos e das instalações prediais elétricas, hidrossanitárias, de ar condicionado e de infraestrutura de dados e voz (inclusive cabeamento estruturado) e serviços de manutenção em obras civis, serralheria, esquadrias, paredes divisórias, forros, isolamentos termoacústicos, marcenaria, carpintaria, vidraçaria, pintura, impermeabilização, telhados, estruturas metálicas e áreas verdes, bem como equipamentos e demais insumos necessários e adequados a serem empregados nos imóveis, edificações e instalações sob a administração da Coordenação Regional de Ponta Porã.</t>
  </si>
  <si>
    <t>edelson.menezes@hotmail.com</t>
  </si>
  <si>
    <t>Serviço de apoio administrativo de auxiliar de escritório e recepcionista.</t>
  </si>
  <si>
    <t>Contratação de empresa para a prestação de serviços continuados de apoio administrativo de auxiliar de escritório e recepcionista, com dedicação exclusiva de mão de obra para atender à Coordenação Regional de Ponta Porã.
A presente contratação justifica-se pela necessidade contínua de apoio administrativo, na área meio, objetivando a apropriada consecução das atividades e manutenção do fluxo de trabalhos e ações desenvolvidas no cumprimento da missão institucional junto às populações indígenas sob sua jurisdição. Para que possamos cumprir nosso papel institucional, faz-se necessário aperfeiçoar a força de trabalho.</t>
  </si>
  <si>
    <t>Serviço de vigilância armada.</t>
  </si>
  <si>
    <t>Contratação de empresa especializada na prestação de serviços continuados  de vigilância armada a ser executado  nas dependências da Coordenação Regional de Ponta Porã.
A demanda justifica-se pelo alto valor patrimonial e pelo conjunto de equipamentos eletrônicos e de informática existentes na instituição salvaguarda do patrimônio público no que concerne às suas instalações, equipamentos, acervo documental, veículos e materiais, bem como, a comunidade usuária (servidores, terceirizados, indígenas e visitantes). Esses serviços de segurança são imprescindíveis para garantir a tranquilidade e bem-estar ao público em geral. Ressalta-se, ainda, que os cargos ligados à vigilância e à segurança não mais existem em âmbito da Administração Pública Federal, conforme a Lei 9.632, de 07 de maio de 1998.</t>
  </si>
  <si>
    <t>Aquisição de sementes, ferramentas e insumos para apicultura e avicultura bem como contratação de empresa especializada em prestação de serviços de recuperação ambiental.</t>
  </si>
  <si>
    <t>Aquisição de sementes, ferramentas e insumos para apicultura e avicultura bem como contratação de em</t>
  </si>
  <si>
    <t>Aquisição de sementes, ferramentas e insumos para apicultura e avicultura bem como contratação de empresa especializada em prestação de serviço de recuperação ambiental para execução de ações de etnodesenvolvimento e recuperação ambiental nas comunidades indígenas das T.I.s jurisdicionadas à Coordenação Regional de Ponta Porã.</t>
  </si>
  <si>
    <t>2023-03-23 00:00:00</t>
  </si>
  <si>
    <t>Aquisição de materiais para o apoio às atividades de formação e capacitação de brigadistas indígenas na jurisdição da Coordenação Regional da FUNAI em Campo Grande/MS</t>
  </si>
  <si>
    <t>Aquisição de equipamentos de proteção individual e de combate ao fogo</t>
  </si>
  <si>
    <t>Os últimos dois anos tem sido particularmente desafiadores para o combate de incêndios nas TIs no Bioma Cerrado e Pantanal em virtude da baixa pluviosidade e da elevação do número de focos de incêndios em todo o estado de Mato Grosso do Sul. Grande parte do efetivo das forças de combate são deslocadas para áreas remotas ou de difícil acesso, permanecendo no local até o controle ou extinção do incidente. Nesse período, os brigadistas quando atuam dentro de suas áreas de lotação não recebem quaisquer tipos de verbas de natureza indenizatória (diárias, auxílios, etc) embora permaneçam trabalhando sem retorno para pernoite em seus domicílios. Por essa razão, a FUNAI frequentemente é acionada a auxiliar os trabalhos com o fornecimento de cestas de alimentos e/ou combustível, de modo que nos últimos exercícios vimos prevendo esses itens no Planejamento Anual.  
O Programa de Brigadas Federais Indígenas, desde sua implantação, visa à formação de brigadas formadas por indígenas capacitados para a execução de ações de Manejo Integrado do Fogo (MIF) que integram tanto as ações de prevenção, combate como de recuperação da vegetação nativa.
Mas diante da alta na incidência de incêndios em Terras Indígenas, foram formados Grupos de Prevenção de Incêndios (GPI) e Brigadistas Voluntários, em especial em  TIs menores que muito provavelmente nunca será contemplada com a instalação de BRIFs, sendo a primeira delas constituída na TI Nioaque em 2020.
Por serem grupos voluntários não há apoio financeiro e de materiais, o que dificulta a sua atuação e permanência, sendo que a posse de equipamentos e materiais é pré-requisito para a capacitação destes equipes pelo Prevfogo/IBAMA.
Deste modo que contratação almejada tem por objetivo apoiar estes grupos com o fornecimento de materiais e equipamentos de segurança, certos de que trata-se de atitude louvável e importante no na preservação da vegetação nas TIs.</t>
  </si>
  <si>
    <t>0004 - Gestão Territorial e Ambiental das Terras Indígenas</t>
  </si>
  <si>
    <t>(67) 99286-0055</t>
  </si>
  <si>
    <t>contratação de empresa especializada em prestação de serviços de recuperação ambiental.</t>
  </si>
  <si>
    <t>Contratação de empresa especializada em prestação de serviço de recuperação ambiental para execução de ações de recuperação ambiental nas matas ciliares, nascentes encostas nas comunidades indígenas das T.I.s jurisdicionadas à Coordenação Regional de Ponta Porã.</t>
  </si>
  <si>
    <t>edelson.menezes@hotmail.com.br</t>
  </si>
  <si>
    <t>Coordenação Reg. FUNAI RIBEIRÃO CASTALHEIRA - MT</t>
  </si>
  <si>
    <t>194042 - COORD.REGIONAL RIBEIRÃO CASCALHEIRA - MT</t>
  </si>
  <si>
    <t>Aquisição de materiais de expediente (materiais de escritório e cartuchos de toner para impressão) para atendimento a demandas da área administrativa.</t>
  </si>
  <si>
    <t>A presente aquisição destina-se ao suprimento contínuo de materiais a serem utilizados para o funcionamento regular dos trabalhos administrativos nesta Unidade Gestora e demais locais de sua jurisdição, visto serem tarefas que dependem essencialmente de materiais de escritório para execução.
De forma complementar, os materiais a serem adquiridos poderão está disponíveis para atendimento a demandas específicas de ações de campo, tais como reuniões, oficinas, conferências, além de outras nas quais a presença dos servidores desta Coordenação seja requerida pelas comunidades indígenas.
Os cartuchos de toner serão utilizados para uso regular das impressoras patrimoniadas nesta Coordenação Regional, com vistas ao atendimento de demandas relacionadas à impressão de documentos em geral, à medida em que houver necessidade.</t>
  </si>
  <si>
    <t>2023-02-22 00:00:00</t>
  </si>
  <si>
    <t>Francisco André Sampaio</t>
  </si>
  <si>
    <t>francisco.sampaio@funai.gov.br</t>
  </si>
  <si>
    <t>Contratação de serviço de correios.</t>
  </si>
  <si>
    <t>Contratação de serviço de correios, serviço postal, envio e entrega de correspondências para atender a demanda da CR Ponta Porã e CTLs jurisdicionadas.</t>
  </si>
  <si>
    <t>Aquisição de alimentos para atender os projetos desenvolvidos nas Terras Indígenas jurisdicionadas da Coordenações Regional da Funai em Campo Grande,</t>
  </si>
  <si>
    <t>Aquisição de alimentos e materiais de limpeza</t>
  </si>
  <si>
    <t>O Serviço de Promoção dos Direitos Sociais e Cidadania - SEDISC foi criado em 2017 com o advento do novo Regimento Interno da Funai, oficializado pela Portaria 666/2017, de 17 de julho de 2017 e é na, Coordenação Regional, a unidade responsável pela execução das ações vinculadas à Coordenação Geral de Promoção dos Direitos Sociais - CGPDS e à Coordenação Geral de Promoção da Cidadania - CGPC, da Funai sede.  Na execução de suas atividades regimentais, o SEDISC apoia diversos eventos organizados pelas comunidades indígenas e ligados a pauta de Mobilização Social, quando a Funai é requisitada para apoiar principalmente em fornecimento de transporte e alimentação.
Entre os eventos apoiados pela Fundação podemos elencar:
Atividades comunitárias na semana dos Povos Indígenas e outras datas comemorativas importantes para as comunidades indígenas;
Assembléia Gerais; Assembléia das Mulheres; Encontro de Jovens Indígenas; Encontro de Professores Indígenas.
As Assembleias e as outras reuniões setoriais por grupos (mulheres, jovens e professores) consistem em eventos organizados por lideranças e instituições representativas de cada etnia, tendo para eles importância social e política, pois são nesses encontros  que os indígenas discutem, planejam e tomam decisões para promover melhorias às suas comunidades. As comemorações da semana dos povos indígenas e das demais datas comemorativas importantes para as comunidades dizem respeito a eventos coletivos, como almoços comunitários e festas públicas para fins de convivência nas comunidades indígenas e/ou representação dos usos e costumes em eventos nos municípios onde as comunidades estão localizadas.
A aquisição de gêneros alimentícios e materiais de higiene e limpeza visam atender as necessidades das atividades de Mobilização Social das comunidades indígenas e as demais atividades que contarem com apoio da Regional por meio do SEDISC.</t>
  </si>
  <si>
    <t>Aquisição de gêneros alimentícios para apoio logístico à realização das atividades culturais.</t>
  </si>
  <si>
    <t>Apoio logístico durante o período de realização desses encontros, são previstas aquisições de gêneros alimentícios, considerando-se que as atividades seriam desenvolvidas de forma contínua ao longo do período em que estivessem reunidas, as quais são organizadas sob o nome "Encontro de Mulheres", e que têm por objetivo discutir as questões culturais do Povo Xavante em parceria com outras instituições parceiras, tais como a equipe do Polo de Saúde Indígena Xavante da Terra Indígena Marãiwatsédé e Secretarias Municipais, de forma que, juntamente com a área finalística desta Coordenação Regional, promovam-se discussões temáticas acerca de assuntos diversos como, por exemplo, a incidência de violência contra as mulheres; além de auxiliá-las na solução de questões diversas na comunidade.</t>
  </si>
  <si>
    <t>Cirlene Dias Ramos Aguiar</t>
  </si>
  <si>
    <t>cirlene.aguiar@funai.gov.br</t>
  </si>
  <si>
    <t>Aquisição dos materiais de consumo para expediente.</t>
  </si>
  <si>
    <t>Aquisição de gêneros alimentícios, material de expediente, copa e cozinha, eletrodomésticos de acordo com necessidades da Coordenação Regional de Ponta Porã.</t>
  </si>
  <si>
    <t>Manutenção da rotina administrativa da unidade descentralizada da CTL Natal.</t>
  </si>
  <si>
    <t>Justifica-se a necessidade da aquisição dos itens listados  para a CTL Natal visando proceder à manutenlção das atividades administrativas da unidade descentralizada no apoio aos povos indígenas jurisdicionados.
Para tanto, além do fornecimento dos insumso básicos ao funcionamento rotineiro da unidade, com a aquisição de material de exepdiente, fornecimento de água mineral, café e açúcar e manutenção veicular, faz-se necessário a aquisição de equipamentos e mobiliário novos, haja vista  que o mobiliário existente encontra-se em estado precário, em que as mesas e cadeiras utilizadas pelos servidores encontram-se bem desgastadas, gerando prejuízo à saúde física dos servidores e consequentemente reduzindo a produtividade dos mesmos.
Soma-se aos apontamentos apresentados a necessidade desta unidade descentralizada de possuir um espaço apto à realização de reuniões tanto com as lideranças indígenas quanto com demais representantes de instituições públicas.
Além da estruturação do ambiente físico da CTL Natal também faz-se necessário a estruturação desta unidade descentralizada com equipamentos de informática portáteis a fim de possibilitar a adequada prestação de serviço pelos servidores lotados nesta unidade quando do deslocamento às comunidades indígenas para a realização das atividades de campo.</t>
  </si>
  <si>
    <t>Lilian FElix Borges</t>
  </si>
  <si>
    <t>Locação de imóveis para sediar as Coordenações Técnicas Locais de Bonito, Aquidauana, Miranda e Sidrolândia</t>
  </si>
  <si>
    <t>Locação de imóveis</t>
  </si>
  <si>
    <t>A  locação de imóveis é indispensável para estabelecer uma adequada referência física da Funai nos municípios de Bonito, Aquidauana, Miranda e Sidrolândia para os cidadãos indígenas e não indígenas, instituições do Poder Público e da Sociedade Civil que busquem os serviços prestados pela Fundação Nacional do Índio, além de proporcionar espaço adequado para a guarda dos bens patrimoniais pertencentes à responsabilidade da Coordenação Técnica Local e ainda garantir condições adequadas de trabalho aos servidores lotados na CTL assim como aos prestadores de serviço terceirizados.</t>
  </si>
  <si>
    <t>Aquisição de gêneros alimentícios para apoio às atividades desenvolvidas de apoio aos povos indígenas jurisdicionados à CTL Natal.</t>
  </si>
  <si>
    <t>Aquisição de gêneros alimentícios para apoio às atividades desenvolvidas de apoio aos povos indígena</t>
  </si>
  <si>
    <t>A aquisição de gêneros alimentícios visa apoiar as atividades de etnodesenvolvimento, gestão territorial e ambiental, e promoção e assistência social, realizadas pela CTL Natal junto aos povos indígenas do Rio Grande do Norte.
Tais gêneros alimentícios serão utilizados para a alimentação de indígenas na realização das festividades indígenas, bem como em demais atividades formativas, tais como seminários de gestão territorial e ambiental, oficinas de promoção e articulação social e capacitações em atividades produtivas de etnodesenvolvimento, a serem realizadas nas comunidades indígenas</t>
  </si>
  <si>
    <t>Aquisição de materiais de costura para apoio às atividades de confecção de artesanato dos povos indígenas jurisdicionados à CTL Natal</t>
  </si>
  <si>
    <t>Aquisição de materiais de costura para apoio às atividades de confecção de artesanato dos povos indí</t>
  </si>
  <si>
    <t>A atividade de produção de artesanato tradicional sempre esteve presente nos povos indígenas do Rio Grande do Norte, bem como no dia a dia dos indígenas refugiados da etnia Warao. A produção artesanal, além de fazer parte da identidade étnica destes povos, possibilita a manutenção das histórias, cultura e modo de vida destes povos, além de promover a geração de renda com a comercialização dos artefatos produzidos.
Portanto, a aquisição de matérias primas para a confecção de artesanato indígena destina-se ao fortalecimetno desta atividade tradicional junto aos povos indígenas do Rio Grande do Norte, bem como à manutenção do conhecimento tradicional associado à produção deste.</t>
  </si>
  <si>
    <t>Aquisição de materiais de pesca para apoio às atividades de pesca dos povos indígenas jurisdicionados à CTL Natal</t>
  </si>
  <si>
    <t>Aquisição de materiais de pesca para apoio às atividades de pesca dos povos indígenas jurisdicionado</t>
  </si>
  <si>
    <t>A aquisição dos materiais de pesca visa fortalecer a atividade de pesca tradicionalmente realizada pelos indígenas Tapuia - Paiacú, Potiguara e Warao, visto a pesca ser um modo de obtenção de alimentos por estes povos, bem como de geração de renda advinda da comercialização do pescado.  O fortalecimento da atividade da pesca, além de gerar renda, também possibilita a manutenção dos conhecimentos tradicionais referente aos modos de realização da pesca pelos povos indígenas, bem como da transmissão destes conhecimentos às gerações mais jovens.</t>
  </si>
  <si>
    <t>2023-07-15 00:00:00</t>
  </si>
  <si>
    <t>Aquisição de equipamentos agrícolas, veículos e demais materiais permanentes para apoio às atividades produtivas de etnodesenvolvimento e gestão territorial dos povos indígenas jurisidicionados à CTL Natal</t>
  </si>
  <si>
    <t>Aquisição de equipamentos agrícolas, veículos e demais materiais permanentes</t>
  </si>
  <si>
    <t>A aquisição destes equipamentos agrícolas visam fortalecer e incentivar a prática de atividades rurais e agrícolas desenvolvidas pelos povos indígenas do Rio Grande do Norte, tais como o cultivo de milho, feijão, fava, mandioca, batata doce, palma, dentre outras, bem como possibilitar a diminuição das perdas das safras e  de rebanhos bovinos, ovinos,caprinos e avícolas decorrentes do déficit hídrico gerado pelas secas.
Para além do fortalecimento da produção agrícola, a aquisição de tais equipamentos visa também possibilitar o incremento na cadeia de valor da mangaba, visando possibilitar um melhor processamento da polpa desta fruta, bem como incrementar a atividade de pesca pelos povos indígenas do Rio Grande do Norte com a aquisição das embarcações e motores de popa.</t>
  </si>
  <si>
    <t>Aquisição de tratores e implementos agrícolas para atender os projetos de fomento à produção agrícola e autonomia das comunidades indígenas da jurisdição da Coordenação Regional de Campo Grande/MS</t>
  </si>
  <si>
    <t>Registro de preços de tratores e implementos agrícolas</t>
  </si>
  <si>
    <t>Aquisição de material desportivo para apoio às atividades de promoção social junto aos povos indígenas jurisdicionados à CTL Natal</t>
  </si>
  <si>
    <t>Aquisição de material desportivo para apoio às atividades de promoção social</t>
  </si>
  <si>
    <t>Esta aquisição de materiais esportivos visa estimular a prática de esportes nas comunidades indígenas do Rio Grande do Norte, bem como o fortalecimento de práticas desportivas tradicionais dos povos indígenas.
Este incentivo à prática das atividades desportivas se dará mediante parcerias com demais organizações, tanto públicas quanto indígenas, visando a consolidação do estímulo desportivo junto à juventude indígena, parcela populacional alvo da proposta.</t>
  </si>
  <si>
    <t>Aquisição de materiais gráficos para apoiar atividades de promoção social dos povos indígenas jurisdicionados à CTL Natal</t>
  </si>
  <si>
    <t>Aquisição de materiais gráficos para apoiar atividades de promoção social</t>
  </si>
  <si>
    <t>A presente contratação justifica-se pela necessidade de apoio às atividades de promoção social realizadas pelas comunidades indígenas do Rio Grande do Norte quanto à realização de festividades típicas dos indígenas Potigura e Tapuias com o fito de fortalecimento de sua cultura, bem como visando a geração de renda e troca de saberes, com a comercialização de produtos agrícolas produzidos pelas próprias comunidades.
Os materiais gráficos destinam-se à decoração dos locais, bem como para a realização da divulgação das festividades ao público externo.</t>
  </si>
  <si>
    <t>Aquisição de materiais para o apoio à projetos de apicultura em Terras Indígenas da jurisdição da Coordenação Regional de Campo Grande</t>
  </si>
  <si>
    <t>Aquisição de materiais para apicultura e beneficiamento de mel</t>
  </si>
  <si>
    <t>O objetivo a aquisição é a aquisição  de materiais que permitam a produção e  extração de mel silvestre  e o seu beneficiamento para consumo e
comercialização em pelo menos três Terras Indígenas sob jurisdição da Coordenação Regional Campo Grande (CR-CGR) que se encontram em situação de vulnerabilidade, visando ao fomento da apicultura, com foco principal da geração de renda.
Tendo em vista as peculiaridades culturais e organizacionais das comunidades indígenas, sua situação de vulnerabilidade e o incremento das atividades apícolas apresenta-se como importante estratégia tanto para a garantia de segurança alimentar e nutricional, uma fonte de renda e fortalecimento de práticas culturais e tradicionais destes povos, além de uma do impacto positivo no ambiente, já que as abelhas são fundamentais na polinização das plantas.</t>
  </si>
  <si>
    <t>Coordenação Reg. FUNAI SUL DA BAHIA - BA</t>
  </si>
  <si>
    <t>194068 - COORDENAÇÃO REGIONAL SUL DA BAHIA - BA</t>
  </si>
  <si>
    <t>Aquisição de objetos/móveis para a Coordenação Regional Sul da Bahia.</t>
  </si>
  <si>
    <t>Trata-se de objetos/móveis para compor a sala de recepção e convivência da CR-SBA</t>
  </si>
  <si>
    <t>Atualmente a CR-SBA não dispõe de ambiente adequado para recepcionar o público alvo e colaboradores desta Fundação Nacional do Índio.</t>
  </si>
  <si>
    <t>2023-03-17 00:00:00</t>
  </si>
  <si>
    <t>Fernanda de  Castro Barbosa</t>
  </si>
  <si>
    <t>73 981816866</t>
  </si>
  <si>
    <t>fernanda.barbosa@funai.gov.br</t>
  </si>
  <si>
    <t>Contratação de empresa especializada em fornecimento de combustível e manutenção de frota</t>
  </si>
  <si>
    <t>Empresa especializada em fornecimento de combustível e manutenção de frota</t>
  </si>
  <si>
    <t>Trata-se da aquisição de combustível e manutenção de frotsa para a realização das atividades meio e finalísticas da Coordenação Regional Sul da Bahia.</t>
  </si>
  <si>
    <t>Fernanda de Castro Barbosa</t>
  </si>
  <si>
    <t>Coordenação Reg. FUNAI BAIXO TOCANTINS - PA</t>
  </si>
  <si>
    <t>194011 - COORDENAÇÃO REGIONAL DO BAIXO TOCANTIS - PA</t>
  </si>
  <si>
    <t>Aquisição de ferramentas, insumos e equipamentos agrícolas</t>
  </si>
  <si>
    <t>Compra de ferramentas de agricultura familiar, sementes , sacos e lonas</t>
  </si>
  <si>
    <t>Apoio às atividades  de subsistência do Povo Tembé, considerando que Regularmente a CTL de Belém recebe solicitações das famílias Tembé para fornecimento de materiais diversos para uso nas atividades de produção de alimentos. Tendo como parâmetro o atendimento exclusivo de certos grupos familiares vulneráveis e com alto grau de insegurança alimentar (causada, por dentre outros fatores, por escassez de recursos naturais nas áreas habitadas, ausência de fontes de renda, confinamento territorial, pressões externas).</t>
  </si>
  <si>
    <t>2023-07-10 00:00:00</t>
  </si>
  <si>
    <t>Shirleno rodrigues Paes</t>
  </si>
  <si>
    <t>(91) 98321-1462</t>
  </si>
  <si>
    <t>shirleno.paes@funai.gov.br</t>
  </si>
  <si>
    <t>Aquisição dos principais materiais e serviços necessários para atender às demandas mais imediatas das populações indígenas que vivem na área perímetro de atuação da CR-SBA, bem como apoiar ao monitoramento territorial e ambiental.</t>
  </si>
  <si>
    <t>Apoio às atividades produtivas indígenas e monitoramento das TIs</t>
  </si>
  <si>
    <t>Através dos Planos Anuais de Trabalho das CTLs e NAT Prado, sob acompanhamento do Segat CR-SBA e de acordo com as orientações emanadas das Coordenações Gerais da Funai Sede em Brasilia, notadamente CGETNO, CGMT e CGGAM, busca-se o atingimento de objetivos gerais e transversais nas diferentes áreas temáticas:
Etnodesenvolvimento
A agricultura e a pesca são duas atividades de grande importância para a segurança alimentar e geração de renda para as populações indígenas da região. Com a pandemia houve expansão na realização destas atividades, inclusive entre  famílias que atuavam em outras atividades, à exemplo do turismo. O incentivo a agricultura, inclusive por meio da difusão da implementação de SAFs, tem o potencial de difundir técnicas técnicas que possibilitem o aumento da produtividade agrícola com sustentabilidade ambiental. 
Atividades de Monitoramento Ambiental e Territorial
Considerando que na circunscrição atendida pela CR-SBA, diversas são as área onde ocorrem sobreposição de Unidades de Conservação às TIs, impõe-se a necessidade da realização e/ou participação em operações de monitoramento e fiscalização, sobretudo com instituições parceiras e com poder de polícia, no sentido de minorar a ocorrência de ilícitos, ao tempo em que são incentivadas as práticas de atividades econômicas sustentáveis.</t>
  </si>
  <si>
    <t>Dilthey Barreiros Sales</t>
  </si>
  <si>
    <t>dilthey.sales@funai.gov.br</t>
  </si>
  <si>
    <t>Máquinas e equipamentos de produção agrícola</t>
  </si>
  <si>
    <t>Prensa, fornos, ralador e carrinho de mão</t>
  </si>
  <si>
    <t>Shirleno Rodrigues Paes</t>
  </si>
  <si>
    <t>(91)98321-1462</t>
  </si>
  <si>
    <t>Contratação de serviço de manutenção de rede lógica para a Coordenação Regional Sul da Bahia.</t>
  </si>
  <si>
    <t>A manutenção da rede lógica é imprescindível para a manutenção da rede, o que impacta diretamente no funcionamento da CR-SBA, uma vez que os servidores fazem uso da internet/rede para acessar os principais sistemas do Governo Federal.</t>
  </si>
  <si>
    <t>Gás engarrafado</t>
  </si>
  <si>
    <t>Atender as demandas administrativas da CTL, de forma que possamos oferecer um ambiente de trabalho adequado aos servidores e público em geral, que frequentam  à  CTl-Belém.</t>
  </si>
  <si>
    <t>Contratação de aluguel de garagem para a Coordenação Técnica Local - CTL em Ilhéus</t>
  </si>
  <si>
    <t>Aluguel de garagem na cidade de Ilhéus- BA</t>
  </si>
  <si>
    <t>Trata-se da locação de uma garagem para acomodar o veículo oficial em uso pela Coordenação Técnica Local - CTL em Ilhéus.
Justifica-se tal contratação em razão da necessidade de resguardar o patrimônio público da Fundação Nacional do Índio.</t>
  </si>
  <si>
    <t>73 98181-6866</t>
  </si>
  <si>
    <t>Coordenação Reg. FUNAI BAIXO SÃO FRANCISCO - BA</t>
  </si>
  <si>
    <t>194018 - COORDENAÇÃO REGIONAL BAIXO SÃO FRANCISCO - BA</t>
  </si>
  <si>
    <t>LOCAÇÃO DE IMOVEL PARA BRIGAR A SEDE DA CR-BSF.</t>
  </si>
  <si>
    <t>LOCAÇÃO DE IMOVEL</t>
  </si>
  <si>
    <t>A CR NÃO POSSUI SEDE PROPRIA.</t>
  </si>
  <si>
    <t>MARIA DO ROSARIO CRUZ DE ARAUJO</t>
  </si>
  <si>
    <t>MARIA.ROSARIO@FUNAI.GOV.BR</t>
  </si>
  <si>
    <t>Serviço técnico especializado de engenharia para execução do projeto de reforma do prédio central do Museu do Índio e conjunto arquitetônico anexo</t>
  </si>
  <si>
    <t>Reforma prédio central</t>
  </si>
  <si>
    <t>O Museu do Índio, órgão científico-cultural da Fundação Nacional do Índio, criado em 1953, funciona na Rua das Palmeiras, 55, Botafogo desde 1978. O conjunto arquitetônico que abriga o museu é formado por um casarão, construído em 1880, tombado pelo IPHAN em 1967, e dois prédios anexos (estes integram o conjunto arquitetônico mas não são tombados). O casarão possui 414,21 m², com dois pavimentos. No primeiro pavimento do casarão principal estão instalados a Biblioteca Marechal Rondon, com estantes deslizantes, sala de leitura, consulta e sala de trabalho; e o espaço Museu das Aldeias, área com três ambientes, destinada a exposições de curta e média duração. O segundo pavimento é a principal área expositiva do Museu do Índio. Atualmente é composta por seis ambientes e abriga as exposições de longa duração. Os dois anexos são um prédio de 261,49 m², de um pavimento, com salas que abrigam reservas técnicas, laboratório de conservação, salas de trabalho, um banheiro e uma copa. Parte destas salas possuem mezaninos; e um segundo prédio, de 38,26 m², com dois pavimentos de mesma medida, onde estão instalados salas de trabalho, Central de Processamento de Dados e refeitório. 
Sobre o tombamento, apenas o casarão foi tombado pelo IPHAN como patrimônio de preservação cultural do País em 22 de fevereiro de 1967, passando a ser considerado patrimônio do município do Rio de Janeiro, pelo Decreto Nº 6.934, de 9 de setembro de 1987. A construção do atual museu forma um conjunto arquitetônico com prédios do mesmo período na Rua das Palmeiras e outros no bairro de Botafogo, como a Casa de Rui Barbosa e o Museu Villa-Lobos; e na cidade, como a Casa França-Brasil e o Palácio do Itamaraty.
O conjunto arquitetônico passou por intervenções pontuais ao longo de sua história, especialmente entre 1994 e 2011, segundo registros documentais. A primeira intervenção de maior vulto ocorreu após  Projeto de Restauro e Revitalização produzido em 1992. A partir de 1994, houve reforma de janelas, portais e esquadrias; reforma do telhado, com substituição de calhas, telhas, reparo de reboco; recuperação de frisos da platibanda; reparo de reboco das paredes; substituição de compensado naval das paredes; instalação de piso de tábua corrida; troca de madeiramento danificado; pintura externa e reparo de reboco externo. E a última intervenção sofrida que se tem registro documental ocorreu nos anos 2010, com reforma do telhado, substituição de  calhas, revisão nas instalações elétricas e instalação  de sistema de ar condicionado central. Passada uma década desde a última intervenção, o casarão e seus anexos necessitam de reforma/restauro, tanto da parte interna, quanto da parte externa.
As características do imóvel tombado onde se situa o Museu do Índio, bem como os requisitos para a sua reabertura à visitação do público, demandam uma série de medidas relacionadas à preservação do patrimônio arquitetônico, e, também, a prevenção de acidentes relacionados com a ausência de manutenção em suas instalações físicas, que já apresentam sinais evidentes de deterioração (queda de reboco, presença de vegetação, desgaste no lambrequim, na pintura, etc.) e que poderiam ocasionar riscos a visitantes, servidores, funcionários e colaboradores. Não somente, são necessárias adaptações das estruturas existentes e implementações de projetos complementares (como, por exemplo, de acessibilidade), visando atender as legislações vigentes.
Para intervenção de conservação e restauração no bem tombado é necessária autorização do IPHAN, fazendo-se necessária produção de conjunto documental contendo: estudos técnicos detalhados para identificação do bem, mapeamento de danos e diagnóstico sobre as condições de conservação do complexo arquitetônico, assim como projetos básico, executivo e complementares. Após aprovação da documentação pelo IPHAN autoriza-se a execução da obra, que será etapa subsequente executada mediante contratação de empresa especializada.
A contratação faz parte do planejamento estratégico da Unidade, referente ao eixo "Preservação e Documentação do Patrimônio Cultural Indígena" e à ação "Aprimorar as condições operacionais e a infraestrutura física necessária à preservação e divulgação dos acervos".</t>
  </si>
  <si>
    <t>2022-04-18 00:00:00</t>
  </si>
  <si>
    <t>BRUNO OLIVEIRA ARONI</t>
  </si>
  <si>
    <t>21 25364050</t>
  </si>
  <si>
    <t>patrimonio.cultural@museudoindio.gov.br</t>
  </si>
  <si>
    <t>A aquisição dos materiais agrícolas tem por objetivo apoiar as atividades produtivas dos povos indígenas dos estados do Ceará, do Rio Grande do Norte e do Piauí, com o fornecimento de insumos necessários ao desenvolvimento de cultivos tradicionais, assim como possibilitar o apoio às comunidades indígenas no fornecimento de ferramentas e materiais de proteção e incremento às atividades de criação de aves, meliponicultura, cadeia produtiva da carnaúba, dentre outras.
O apoio com o fornecimento dos insumos listados se faz vital não só para o fortalecimento dessas atividades, mas também para a preservação do patrimônio genético desses cultivos e do conhecimento tradicional associado a estas, a fim de garantir a segurança alimentar e a geração de renda destas comunidades.</t>
  </si>
  <si>
    <t>apoiar os povos indígenas dos estados do Ceará, do Rio Grande do Norte e Piauí</t>
  </si>
  <si>
    <t>Fornecer ferramentas, insumos e materiais agrícolas e de proteção para incrementar as atividades de avicultura, meliponicultura, cadeia produtiva da carnaúba, dentre outras.</t>
  </si>
  <si>
    <t>Rosimar Ferreira de Sena Oliveira</t>
  </si>
  <si>
    <t>85 991164492</t>
  </si>
  <si>
    <t>rosimar.oliveira@funai.gov.br</t>
  </si>
  <si>
    <t>Contratação de serviço de limpeza e asseio para a sede do Núcleo de Apoio Técnico em Prado/BA (NAT-PRA)</t>
  </si>
  <si>
    <t>Serviço de limpeza e asseio para a nova sede do Núcleo de Apoio Técnico em Praso</t>
  </si>
  <si>
    <t>O serviço é considerado essencial para a manutenção da unidade e, por conseguinte, para o cumprimento das suas atividades e missão institucional da Fundação Nacional do Índio.</t>
  </si>
  <si>
    <t>Equipamentos de proteção, segurança, patrulha e manobra.</t>
  </si>
  <si>
    <t>Roupa, bota, barraca, protetor solar, repelente, rede, lanterna, mosquiteiro, saco de dormir, etc</t>
  </si>
  <si>
    <t>Equipamentos de proteção, segurança, patrulha e manobra para realização de atividades em campo do Serviço de Gestão Ambiental e Territorial da CR-CLPA.</t>
  </si>
  <si>
    <t>Lorena de Paula Soares</t>
  </si>
  <si>
    <t>31 991579047</t>
  </si>
  <si>
    <t>lorena.paula@funai.gov.br</t>
  </si>
  <si>
    <t>SERVIÇO DE INTERNET FIXO NA CLT CABROBO</t>
  </si>
  <si>
    <t>INTERNET FIXA</t>
  </si>
  <si>
    <t>INTERNET PARA UTILIZAÇÃO DE SISTEMAS DA FUNAI</t>
  </si>
  <si>
    <t>MARI.ROSARIO@FUNAI.GOV.BR</t>
  </si>
  <si>
    <t>CONTRATAÇÃO DE EMPRESA PARA OS SERVIÇOS DE CONSERVAÇÃO E LIMPEZA</t>
  </si>
  <si>
    <t>CONSERVAÇÃO E LIMPEZA</t>
  </si>
  <si>
    <t>NECESSÁRIO PARA MANTER O AMBIENTE SALUBRE</t>
  </si>
  <si>
    <t>VEÍCULOS</t>
  </si>
  <si>
    <t>Veículos a serem usados em operações de proteção territorial em terras indígenas.</t>
  </si>
  <si>
    <t>Veículos adequados às condições particulares em terras indígenas.</t>
  </si>
  <si>
    <t>613247 7063</t>
  </si>
  <si>
    <t>Aeronave Remotamente Pilotada (ARP)</t>
  </si>
  <si>
    <t>Aeronave Remotamente Pilotada (ARP) para ações de protreção territorial.</t>
  </si>
  <si>
    <t>Aeronave Remotamente Pilotada (ARP) traz maior segurança aos servidores que atuam em ações de proteção territorial. Permite o levantamento de informações territoriais.</t>
  </si>
  <si>
    <t>61 98377 9282</t>
  </si>
  <si>
    <t>LOCAÇÃO DE IMOVEL PARA SEDIAR A CTL DE CABROBO</t>
  </si>
  <si>
    <t>A FUNAI NÃO POSSUI IMOVEL NA LOCALIDADE</t>
  </si>
  <si>
    <t>LOCAÇÃO DE IMOVEL PARA SEDIAR CTL DE IBOTIRAMA</t>
  </si>
  <si>
    <t>A FUNAI NA POSSUI IMOVEL NA LOCALIDADE.</t>
  </si>
  <si>
    <t>MARAI.ROSARIO@FUNAI.GOV.BR</t>
  </si>
  <si>
    <t>Contratação de serviços de mão de obra continuada para  mediação cultural em exposições e atividades de educação museal.</t>
  </si>
  <si>
    <t>Equipe de educadores museais para desenvolvimento de ações de divulgação dos patrimônios indígenas</t>
  </si>
  <si>
    <t>Em 2017 foi publicada a Portaria nº 422, que dispõe sobre a Política Nacional de Educação Museal (PNEM). A PNEM tem, entre seus objetivos, orientar a realização das práticas educacionais em instituições museológicas. A presente política, de âmbito nacional, está alicerçada em princípios previstos pelo Comitê de Educação e Ação Cultural (CECA), que é um Comitê do Conselho Internacional de Museus (ICOM). Entre esses princípios, estão os de Educação Museal, Educação não formal, Formação Integral, Acessibilidade Plena e Mediação. Estes conceitos englobam práticas que requerem equipes treinadas e especializadas para o desenvolvimento de projetos e ações educativas direcionadas a diferentes segmentos de público. Com o objetivo de cumprir com a missão de divulgação do patrimônio cultural indígena, em consonância com a Política Nacional de Educação Museal, é necessária a formação de equipe que possa suprir a lacuna de profissionais da área de educação no quadro de servidores.</t>
  </si>
  <si>
    <t>Carolina das Neves Francisco Lopez</t>
  </si>
  <si>
    <t>21 995734286</t>
  </si>
  <si>
    <t>atividades@museudoindio.gov.br</t>
  </si>
  <si>
    <t>Contratação de profissionais indígenas para realização de oficinas, tais como: cestaria, esculturas, adornos, cerâmica, pintura corporal.</t>
  </si>
  <si>
    <t>APRESENTACAO ARTISTICA MUSICAL CANTO CORAL</t>
  </si>
  <si>
    <t>O Museu do Índio tem por princípio atuar em parceria com os povos indígenas, tendo estes como protagonistas de suas vidas e histórias. Da mesma forma, torna-se indispensável que atividades educativas e culturais, tais como oficinas de produção de artefatos, grafismos, esculturas, adornos, cerâmicas, entre outros, sejam promovidas por cidadãs/cidadãos de diferentes etnias, direcionadas para diferentes segmentos de públicos-alvo do Museu do Índio.</t>
  </si>
  <si>
    <t>Carolina das Neves Francisco Lopes</t>
  </si>
  <si>
    <t>SERVIÇO DE TELEFONIA E INTERNET FIXA DA CTL DE AGUAS BELAS</t>
  </si>
  <si>
    <t>TELEFONIA E INTERNET FIXA</t>
  </si>
  <si>
    <t>SERVIÇO PARA UTILIZAÇÃO DOS COLABORADORES NA COMUNICAÇÃO E NO ACESSO AOS SISTEMAS UTILIZADOS PELA FUNAI</t>
  </si>
  <si>
    <t>Contratação de empresa especializada no transporte de obras de arte em modalidade internacional, para retorno de peças do Musée D'histoire Naturelle, Industriel, Commércial et D'ethnographie de Lille.</t>
  </si>
  <si>
    <t>Repatriação de acervo do Museu de Lille</t>
  </si>
  <si>
    <t>Trata-se do retorno de 607 itens de acervo etnográfico do Museu do Índio, cedidos por empréstimo, ao Musée D'histoire Naturelle, Industriel, Commércial et D'ethnographie de Lille, situado na cidade de Lille/ França, conforme pormenorizado no Processo nº 08786.000071/2004-66. O referido contrato de empréstimo de acervos encontra-se sem validade, ensejando a necessidade de repatriação dos referidos itens ao território nacional, conforme recomendação do Ministério Público Federal através do Inquérito Civil Público 1.30.012.000013/2005-78.
Conforme levantamento realizado pelo Museu do Índio, os 607 itens em questão, que perfazem 922 peças, são de grande importância para os estudos acerca dos povos originários do território brasileiro, pois incluem representantes de 39 diferentes povos, inclusive alguns tipos de artefatos cuja presença nas coleções brasileiras é escassa, como diademas, testeiras e tiaras emplumadas que apresentam presença de elementos conectores exclusivamente de origem vegetal, como fibras e cordas, e também de contas vegetais raramente vistas nos artefatos mais contemporâneos. Além disso, há objetos de culturas cuja produção de peças é bastante reduzida, como as do povo Araweté, por exemplo. Com o retorno das 607 peças, o Museu do Índio aumentará seu acervo de forma substancial, o que possibilitará a construção de mais exposições e a conservação adequada da memória cultural, histórica e material dos povos originários do país.
Faz-se necessário viabilizar o retorno das peças ao território brasileiro, não somente atendendo à regularização da situação de empréstimo expirada, mas devido à importância do acervo em questão para a etnografia, a história e a cultura brasileiras, . Diante da complexidade logística da operação de retorno das peças do Museu francês para o território nacional, faz-se necessário a contratação de empresa especializada capaz de acondicionar corretamente as peças conforme os padrões internacionais de manuseio de obras de arte, realizar o transporte em território francês observando os devidos cuidados, elaborar os documentos necessários para o desembaraço aduaneiro e providenciar o transporte aéreo, para trazer as peças de volta ao Brasil.</t>
  </si>
  <si>
    <t>21 25364045</t>
  </si>
  <si>
    <t>Contratação de serviço de desenvolvimento, instalação e manutenção preventiva e corretiva de sistema virtual de agendamento de visitas.</t>
  </si>
  <si>
    <t>Sistema de agendamento online para marcação de visitas às exposições e atividades do Museu do Índio.</t>
  </si>
  <si>
    <t>Desenvolvimento de novo sistema de agendamento, visando o aperfeiçoamento daquele criado em 2010, por meio da disposição de novas funcionalidades. O sistema de agendamento é uma plataforma onde são cadastradas as instituições que desejam agendar visitas as exposições/atividades do Museu, criando um banco de dados e possibilitando a emissão de relatórios. Através da implantação de um sistema de agendamento virtual renovado, será possível otimizar o procedimento anteriormente utilizado, que era acessado apenas internamente pelos servidores do Museu. A pessoa interessada em fazer agendamento precisava entrar em contato telefônico para que conseguisse agendar a visita. Somente após a coleta dos dados por meio deste contato, os servidores efetivavam a marcação. Com o novo sistema de agendamento virtual, os usuários poderão fazer o agendamento online. Isto tornará o atendimento mais ágil, racional e assertivo, simplificando o procedimento e eliminando a necessidade de um call center para realização dos agendamentos, dando assim a possibilidade da ocupação dos servidores do setor em outras tarefas.</t>
  </si>
  <si>
    <t>SERVIÇO DE INTERNET BANDA LARGA CTL PETROLANDIA</t>
  </si>
  <si>
    <t>INTERNET BANDA LARGA</t>
  </si>
  <si>
    <t>SERVIÇO DE INTERNET PARA COMUNICAÇÃO E UTILIZAÇÃO DOS SISTEMAS DA FUNAI PELOS COLABORADORES DA CTL DE PETROLANDIA</t>
  </si>
  <si>
    <t>Manutenção corretiva de scanner planetário modelo Zeutschel OS 12000</t>
  </si>
  <si>
    <t>Manutenção de scanner planetário</t>
  </si>
  <si>
    <t>O Museu do Índio dispõe de scanners utilizados nos processos de digitalização, tanto dos arquivos permanentes custodiados quanto da documentação que é protocolada diariamente na instituição. A digitalização consiste numa importante atividade para preservação e difusão dos acervos documentais. Os scanners precisam de manutenção, assim como qualquer aparelho eletrônico. A manutenção de scanners é uma prática que deve ser adotada a fim de garantir a funcionalidade e durabilidade do equipamento. Atualmente não funcional, o scanner planetário Zeutschel OS 12000 utilizado na digitalização de itens documentais de grande porte e em alta qualidade necessita de manutenção corretiva visando retomar sua funcionalidade e utilização pelo Serviço de Referências Documentais do Museu do Índio.
Além de satisfazer as condições para retomar a utilização do equipamento, a demanda está alinhada com a carteira de políticas públicas no Planejamento Estratégico da Funai (2020-2023), que define a Política de Preservação de Bens Culturais e Documentação de Línguas, Culturas e Acervos Indígenas sob a responsabilidade do Museu do Índio. Especificamente, está relacionada com a ação estratégica de aprimorar as condições operacionais e a infraestrutura física necessária à preservação e divulgação dos acervos.</t>
  </si>
  <si>
    <t>Aquisição de gêneros alimentícios para realização de atividades em campo do Serviço de Gestão Ambiental e Territorial da CR-CLPA.</t>
  </si>
  <si>
    <t>SERVIÇO DE INTENET BANDA LARGA VIA FIBRA OTICA PARA SEDE DA CR-BSF</t>
  </si>
  <si>
    <t>INTENET VIA FIBRA</t>
  </si>
  <si>
    <t>UTILIZAÇÃO NA COMUNICAÇÃO DE DADOS E SISTEMAS DA FUNAI PELO COLABORADORES DA CR-BSF</t>
  </si>
  <si>
    <t>Serviço técnico especializados de engenharia para execução da reforma da Casa Kariok</t>
  </si>
  <si>
    <t>OBRAS CIVIS PUBLICAS ( CONSTRUCAO ) - ESPAÇO KARIOK</t>
  </si>
  <si>
    <t>O Museu do Índio tem como um dos seus eixos de atuação aquele de organização e execução de oficinas, palestras e eventos, visando tanto o público geral, quanto o próprio corpo de servidores e funcionários da instituição. Essas ações visam a divulgação das culturas dos povos originários, em conformidade com a missão do órgão. Sendo assim, a Casa Kariok é um dos espaços utilizados pelos diferentes setores do Museu do Índio para a realização de oficinas, palestras e eventos. No entanto, o prédio, de arquitetura tradicional Guarani, possui estrutura de pau a pique, com preenchimento de argamassa, e está manifestando o aparecimento de pequenas rachaduras. Para além do exposto, há necessidade de vedação do teto e frestas da Casa, na parte interna da habitação, já que o Museu é localizado em área com presença de mata nativa, o que gera a endemia de animais silvestres, como gambás e micos, que podem acabar entrando no local e gerando consequências negativas para a sua infraestrutura e o seu funcionamento.</t>
  </si>
  <si>
    <t>2197573-8196</t>
  </si>
  <si>
    <t>Aquisição de material permanente (móveis e materiais de áudio e vídeo).</t>
  </si>
  <si>
    <t>A aquisição de móveis, especificamente, armários de copa e cozinha e armários para escritório, destina-se a manter a funcionalidade daqueles já existentes nas sedes da Coordenação Regional de Ribeirão Cascalheira e das Coordenações Técnicas Locais de Água Boa I e II, os quais encontram-se num estado ruim de conservação, em virtude de terem sido adquiridos há bastante tempo.
Em relação a equipamentos de áudio e vídeo, especificamente, câmera digital, a aquisição destina-se ao uso nas atividades administrativas, principalmente, ligadas ao patrimônio, seja para inventário, seja para eventuais processos de baixa.</t>
  </si>
  <si>
    <t>SERVIÇO DE TELEFONIA FIXA DA SEDE CR-BSF E CTLs SUBORDINADAS</t>
  </si>
  <si>
    <t>TELEFONIA FIXA</t>
  </si>
  <si>
    <t>UTILIZAÇÃO NA COMUNICAÇÃO DOS COLABORADORES DA CR E CLSs SUBORDINADAS</t>
  </si>
  <si>
    <t>LOCAÇÃO DE IMOVEL PARA CTL DE RIBEIRA DO POMBAL</t>
  </si>
  <si>
    <t>Serviço de dedetização</t>
  </si>
  <si>
    <t>Dedetização do prédio da CTL-Belém</t>
  </si>
  <si>
    <t>Indisponibilidade de recursos humanos para a realização de serviços de dedetização e controle de pragas, visto que tratam-se de serviços que necessitam de conhecimento técnico específico e que não são englobados na Fundação Nacional do Índio.
Necessidade de reduzir/eliminar pragas urbanas, insetos e morcegos, os quais podem ser prejudiciais à saúde dos servidores e usuários, uma vez que são causadores de doenças e zoonoses.
 Manutenção da salubridade do ambiente de trabalho.
Início do período chuvoso o que acarreta no aumento de insetos e pragas na região desta Coordenação. 
Decorrência do período de aproximadamente um ano da última dedetização</t>
  </si>
  <si>
    <t>Equipamentos de áudio, vídeo, foto</t>
  </si>
  <si>
    <t>Aquisição de equipamentos de áudio, vídeo, foto para realização de atividades em campo do Serviço de Gestão Ambiental e Territorial da CR-CLPA.</t>
  </si>
  <si>
    <t>LOCAÇÃO DE IMOVEL PARA CTL DE EUCLIDES DA CUNHA</t>
  </si>
  <si>
    <t>A FUNAI NÃO POSSUI IMOVEL NO LOCALIDADE</t>
  </si>
  <si>
    <t>Serviço de manutenção de ar condicionados e centrais de ar / computadores</t>
  </si>
  <si>
    <t>Manutenção preventiva e corretiva de Computadores e centrais de ar</t>
  </si>
  <si>
    <t>A manutenção preventiva justifica-se pela necessidade em se manter os padrões operacionais dos equipamentos de ar condicionados e computadores, garantindo a qualidade do ar no ambiente dentro dos parâmetros estabelecidos pelo Ministério da Saúde através da PORTARIA N.º 3523/1.998 (SEI 3391482), combinando com os regramentos Normas ABNT NBR Nº 14.679 (SEI 3391443) e ABNT NBR Nº 13.971 (SEI 3391464), Resolução ANVISA Nº 09, de 16/01/2003 e a Lei Nº 13.589/01/01/2.018 (SEI 3391332), evitando assim impactos sobre a saúde de servidores e públicos em atendimento no interior da sede da Coordenação Técnica Local. A manutenção corretiva se justifica pela inexistência de mão de obra especializada no quadro de servidores da Coordenação Regional, a qual esta Coordenação Técnica subordina-se, aptos à realizar os tipos de procedimentos necessários à substituição de peças/componentes de reposição próprios de equipamentos condicionadores de ar  e computadores.</t>
  </si>
  <si>
    <t>Panelas, utensílios de cozinha, talheres, pratos</t>
  </si>
  <si>
    <t>Aquisição de equipamentos para cozinhar, assar e servir alimentos para realização de atividades em campo do Serviço de Gestão Ambiental e Territorial da CR-CLPA.</t>
  </si>
  <si>
    <t>SERVIÇO DE CONSERVAÇÃO E LIMPEZA NAS CTLs DE GLORIA, CABROBO, RIBEIRA DO POMBAL E EUCLIDES DA CUNHA.</t>
  </si>
  <si>
    <t>MANTER OS AMBIENTES SALUBRES.</t>
  </si>
  <si>
    <t>Artigos plásticos</t>
  </si>
  <si>
    <t>Aquisição de embalagens plásticas para distribuição de sementes por Aldeia, projeto Horta para Todos.</t>
  </si>
  <si>
    <t>CONTRATAÇÃO DE SERVIÇO DE INTENET PARA 06 CTLs</t>
  </si>
  <si>
    <t>SERVIÇO FUNDAMENTAL PARA COMUNICAÇÃO E UTILIZAÇÃO DE SISTEMAS DA FUNAI NAS CTLs</t>
  </si>
  <si>
    <t>SERVIÇO DE APOIO TECNICO OPERACIONAL MOTORISTA PARA A SEDE DA CR-BSF</t>
  </si>
  <si>
    <t>CONTRATAÇÃO DE MOTORISTA</t>
  </si>
  <si>
    <t>DEVIDO A FALTA DE SERVIDORES PARA A FUNÇÃO NA CR.</t>
  </si>
  <si>
    <t>2022-04-19 00:00:00</t>
  </si>
  <si>
    <t>Manutenção preventiva e corretiva de sistema de automação predial</t>
  </si>
  <si>
    <t>Manutenção do sistema de automação</t>
  </si>
  <si>
    <t>A presente demanda visa antever a necessidade de manutenção preventiva e corretiva de sistema de automação predial para controle e monitoramento das condições ambientais das áreas de guarda de acervos e centro de processamento de dados, conforme contratação em andamento para instalação do referido sistema no Museu do Índio, constante no Processo SEI nº 08786.000112/2022-04. A contratação se justifica diante da necessidade de expertise técnica especializada para manutenção dos componentes elétricos e eletrônicos do sistema de automação, assim como o fornecimento de componentes e peças para eventual substituição, visando garantir o seu adequado funcionamento. 
Além de satisfazer as condições para garantir a funcionalidade permanente do sistema de automação, a demanda está alinhada com a carteira de políticas públicas no Planejamento Estratégico da Funai (2020-2023), que define a Política de Preservação de Bens Culturais e Documentação de Línguas, Culturas e Acervos Indígenas sob a responsabilidade do Museu do Índio. Especificamente, está relacionada com a ação estratégica de aprimorar as condições operacionais e a infraestrutura física necessária à preservação e divulgação dos acervos.</t>
  </si>
  <si>
    <t>Manutenção das instalações elétrica e pintura do prédio funai CTL Belém.</t>
  </si>
  <si>
    <t>O prédio onde está situado a Coordenação Técnica de Belém-CTL-Belém desde sua inauguração em meados dos anos 60 não passa por manutenção de sua instalação elétrica e estrutural. Assim, se faz necessário que haja um revitalização no prédio, de forma a prover um ambiente seguro e adequado aos servidores que aqui labutas e as pessoas que frequentam o ambiente da CTL.</t>
  </si>
  <si>
    <t>SHIRLENO RODRIGUES PAES.</t>
  </si>
  <si>
    <t>(91) 98321 1462</t>
  </si>
  <si>
    <t>Materiais de limpeza e de expediente</t>
  </si>
  <si>
    <t>Papel, pincel atômico, bloco de Flip Chart, papel absorvente, álcool em gel,</t>
  </si>
  <si>
    <t>Aquisição de materiais de suporte para apresentações e reuniões em campo.</t>
  </si>
  <si>
    <t>Aquisição de materiais  de consumo e permanentes para a implementação dos Planos Anuais de Trabalho do SEGAT/CR-JPA, veiculados às Coordenações Gerais da Funai.</t>
  </si>
  <si>
    <t>Aquisição de materias diversos para implementação dos PAT's 2023.</t>
  </si>
  <si>
    <t>Dentre outras atribuições, compete ao Serviço de Gestão Ambiental e Territorial - SEGAT: planejar, executar, acompanhar, orientar tecnicamente e apoiar as CTL's na implementação dos planos, projetos e atividades de monitoramento territorial, de gestão territorial e ambiental e de promoção do etnodesenvolvimento. Para isso faz-se necessária a aquisição de materiais e contratação de serviços a fim de viabilizar a execução dos planos anuais de trabalho veiculados às Coordenações-Gerais de Gestão Ambiental, Promoção ao Etnodesenvolvimento e Monitoramento Territorial e Coordenação Geral de Infraestrutura comunitária.
Nesse sentido para viabilizar a implantação dos planos Anuais de Trabalho de competência deste Segat, faz se necessário a aquisição de materiais de consumo e permanentes.
Tais demandas serão pormenorizadas nos futuros Planos Anuais de Trabalho do exercício de 2023 e as aquisições poderão ocorrer mediante as modalidades licitatórias previstas na legislação vigente conforme o caso concreto.</t>
  </si>
  <si>
    <t>francisco.moreira@funai.gov.br</t>
  </si>
  <si>
    <t>Pregão de Gêneros Alimentícios, materiais de higiene e limpeza e itens relacionados</t>
  </si>
  <si>
    <t>Gêneros alimentícios e relacionados</t>
  </si>
  <si>
    <t>Abastecimento das áreas comuns aos servidores e público externocom com água e café.</t>
  </si>
  <si>
    <t>Paulo Henrique Almeida Sales</t>
  </si>
  <si>
    <t>93 992459892</t>
  </si>
  <si>
    <t>paulo.sales@funai.gov.br</t>
  </si>
  <si>
    <t>Serviço técnico especializado de fiscalização técnica da execução do projeto de reforma do prédio central do Museu do Índio e conjunto arquitetônico anexo</t>
  </si>
  <si>
    <t>Fiscalização da obra do prédio central</t>
  </si>
  <si>
    <t>Contratação necessária para realização de acompanhamento técnico especializado da execução da obra de reforma do prédio central do Museu do Índio, patrimônio arquitetônico tombado pelo IPHAN em 1967. Para intervenção no bem tombado é necessária autorização do IPHAN, fazendo-se necessária produção de conjunto documental contendo: estudos técnicos detalhados para identificação do bem, mapeamento de danos e diagnóstico sobre as condições de conservação do complexo arquitetônico, assim como projetos básico, executivo e complementares. Após aprovação da documentação pelo IPHAN autoriza-se a execução da obra, que será etapa subsequente executada mediante contratação de empresa especializada.
Considerando a execução de projeto de reforma em questão, faz-se necessária a contratação de empresa especializada para acompanhamento e fiscalização do processo de licitação e da subsequente execução do serviço de engenharia. A presente solicitação faz-se necessária por conta da inexistência de profissional de engenharia habilitado no quadro desta unidade para exercer tais serviços.
A contratação faz parte do planejamento estratégico da Unidade, referente ao eixo "Preservação e Documentação do Patrimônio Cultural Indígena" e à ação "Aprimorar as condições operacionais e a infraestrutura física necessária à preservação e divulgação dos acervos".</t>
  </si>
  <si>
    <t>Materiais para construção da horta</t>
  </si>
  <si>
    <t>Ferramentas, materiais, hidráulicos, canos PVC, dispersor de irrigação, etc</t>
  </si>
  <si>
    <t>Aquisição de materiais para a implementação do projeto Horta para todos.</t>
  </si>
  <si>
    <t>AQUISIÇÃO DE GÊNEROS ALIMENTICIOS;</t>
  </si>
  <si>
    <t>COMPRA DE CESTAS BÁSICAS PARA A POPULAÇÃO INDÍGENA.</t>
  </si>
  <si>
    <t>A ação de distribuição de gêneros alimentícios, neste momento é de crucial importância, tendo em vista que os povos indígenas são, reconhecidamente mais vulneráveis a epidemias e pelo fato de encontrarem-se em aldeias e/ou comunidades que carecem de atenção especial, principalmente neste momento de pandemia. A maioria destes vivem da agricultura de subsistência e da pesca artesanal de peixes e crustáceos, de onde tiram seu sustento. Não tendo como comercializar seus produtos e não podendo sair de suas aldeias, por recomendações de autoridades sanitárias, e por determinação dos governos, ficam à mercê das políticas públicas de assistência.</t>
  </si>
  <si>
    <t>CV19 - Coronavírus (COVID-19)</t>
  </si>
  <si>
    <t>WDSON FERNANDES GOMES - 1911697</t>
  </si>
  <si>
    <t>wdson.gomes@funai.gov.br</t>
  </si>
  <si>
    <t>Reforma da sede física da Coordenação Técnica Local - CTL em Pau Brasil (BA)</t>
  </si>
  <si>
    <t>Reforma da sede da CTL em Pau Brasil (BA)</t>
  </si>
  <si>
    <t>Justifica-se esta contratação em razão da necessidade de criar as condições físicas para o pleno funcionamento da CTL em Pau Brasil que, atualmente, ocupa um prédio antigo, com infraestrutura precária, em especial, instalações elétricas e paredes mofadas.</t>
  </si>
  <si>
    <t>+5573981816866</t>
  </si>
  <si>
    <t>Aquisição de sementes, mudas de plantas e insumos</t>
  </si>
  <si>
    <t>Sementes, substratos, terra para pequeno plantio</t>
  </si>
  <si>
    <t>Aquisição de materiais para a implementação do Projeto Horta para Todos como atividades do Serviço de Gestão Ambiental e Territorial da CR-CLPA.</t>
  </si>
  <si>
    <t>Locação de imóvel para sede do Núcleo de Apoio Técnico em Prado.</t>
  </si>
  <si>
    <t>Imóvel para a sede do Núcleo de Apoio Técnico em Prado.</t>
  </si>
  <si>
    <t>Trata-se de locação de uma sede física para o Núcleo de Apoio Técnico em Prado que, desde a sua criação, em 2018, funciona em uma sala emprestada no Instituto Chico Mendes de Conservação da Biodiversidade (ICMBio).</t>
  </si>
  <si>
    <t>Compra de um veículo tipo pick-up.</t>
  </si>
  <si>
    <t>Camionete, tipo pick-up, modelo 4x4, 04 portas.</t>
  </si>
  <si>
    <t>Substituir frota veicular que está em condições precárias de uso e não atendem mais as diversas demandas que surgem para atendimento de deslocamentos de servidores e indígenas.</t>
  </si>
  <si>
    <t>2023-10-27 00:00:00</t>
  </si>
  <si>
    <t>Contratação de serviços para a implementação dos Planos Anuais de Trabalho do SEGAT/CR-JPA, veiculados às Coordenações Gerais da Funai.</t>
  </si>
  <si>
    <t>Contratação de serviços diversos para implementação dos PAT's 2023</t>
  </si>
  <si>
    <t>Dentre outras atribuições, compete ao Serviço de Gestão Ambiental e Territorial - SEGAT: planejar, executar, acompanhar, orientar tecnicamente e apoiar as CTL's na implementação dos planos, projetos e atividades de monitoramento territorial, de gestão territorial e ambiental e de promoção do etnodesenvolvimento. Para isso faz-se necessária a aquisição de materiais e contratação de serviços a fim de viabilizar a execução dos planos anuais de trabalho veiculados às Coordenações-Gerais de Gestão Ambiental, Promoção ao Etnodesenvolvimento e Monitoramento Territorial e Coordenação Geral de Infraestrutura comunitária.
Nesse sentido para viabilizar a implantação dos planos Anuais de Trabalho de competência deste Segat, faz se necessário a contratação de serviços de diversos.
Tais demandas serão pormenorizadas nos futuros Planos Anuais de Trabalho do exercício de 2023 e as aquisições poderão ocorrer mediante as modalidades licitatórias previstas na legislação vigente conforme o caso concreto.</t>
  </si>
  <si>
    <t>Serviço de manutenção predial corretiva e preventiva.</t>
  </si>
  <si>
    <t>Manutenção predial corretiva e preventiva para as edificações da CR-SBA e unidades jurisdicionadas</t>
  </si>
  <si>
    <t>Os serviços de manutenção predial preventiva e corretiva a serem contratados por um período de 12 (doze) meses tem a finalidade de que sejam mantidas e preservadas as condições necessárias à continuidade das ações e metas que constituem a área de competência legal da FUNAI na região Sul da Bahia. Além disso, constituem apoio às atividades institucionais desta Fundação, possuindo relevância nas atividades diárias de servidores, colaboradores e transeuntes deste Órgão. As manutenções prediais contribuem para o desenvolvimento das atividades-fim das unidades desta Fundação, criando capacidade produtiva para prolongar a vida útil e o aumento das taxas de operacionalidade das instalações e equipamentos.
Esta contratação embasa-se no que dispõe o Decreto nº 9.507/2018 e na Instrução Normativa SEGES/MPDG nº 5/2017, sendo estes serviços necessários ao bom funcionamento das unidades da FUNAI na Região Sul da Bahia.
Justifica-se a contratação da prestação de tais serviços, visando a execução das atividades de manutenção predial preventiva e corretiva de forma ininterrupta e continuada, prezando pela economicidade dos investimentos e pela segurança e conforto dos usuários das edificações, instalações prediais e equipamentos da Coordenação Regional Sul da Bahia e Coordenações Técnicas Locais a ela vinculadas.
A contratação dos serviços sob demanda se ampara na diversidade de sistemas prediais que necessitam de manutenção preventiva e corretiva nas unidades da FUNAI no Sul da Bahia, tornando muito dispendioso para a FUNAI contratar através de postos de trabalho todas as especialidades profissionais necessárias para atender a cada sistema predial. Além disso, algumas especialidades poderiam ficar ociosas em grande parte do tempo devido a uma possível baixa demanda de seus serviços. Desta forma, optou-se pela contratação dos serviços de manutenção predial preventiva e corretiva sob demanda, onde a cada Ordem de Serviço a FUNAI pode solicitar um profissional especialista daquela determinada área que necessita de reparo, sem o compromisso de contratação do mesmo.
Acrescentamos que a contratação de empresa especializada na prestação de serviços de manutenção predial preventiva e corretiva envolverão: reparos, substituições, instalações, inspeções, exames técnicos, medições, limpezas, lubrificações, testes, regulagens, reapertos, fixações, recolocações, pinturas, soldas, e demais ações que se fizerem necessárias para o bom funcionamento das edificações, instalações prediais e equipamentos da FUNAI sendo que os serviços terão caráter preventivo e corretivo.</t>
  </si>
  <si>
    <t>Manutenção/recargas de extintores de incêndios.</t>
  </si>
  <si>
    <t>Serviço de manutenção e recargas de extintores de incêndio.</t>
  </si>
  <si>
    <t>Salvaguardar a instalação predial da CTL e da integridade física dos servidores.</t>
  </si>
  <si>
    <t>AQUISIÇÃO DE MATERIAIS PREVISTOS NO PAT DA CGPDS</t>
  </si>
  <si>
    <t>AQUISIÇÃO DE NOTEBOOK, MULTIFUNCIONAL, GENEROS ALIMENTICIOS, KITs HIGIENE</t>
  </si>
  <si>
    <t>PARA ATENDIMENTO AO PAT CGPDS QUE REALIZA ATENDIMENTO PREVIDENCIÁRIOS AOS INDÍGENAS, TAIS COMO EMISSÃO DA CERTIDÃO CEAR.</t>
  </si>
  <si>
    <t>Contratação de serviço de engenharia para a implementação de Plano Anual de Trabalho relacionado as manutenções corretivas de Casas de Farinha nas Terras Indígenas jurisdicionadas à CR-JPA, com recursos a serem viabilizados pela CGETNO ou COIC.</t>
  </si>
  <si>
    <t>Contratação de serviço de engenharia para a implementação de PAT 2023</t>
  </si>
  <si>
    <t>Dentre outras atribuições, compete ao Serviço de Gestão Ambiental e Territorial - SEGAT: planejar, executar, acompanhar, orientar tecnicamente e apoiar as CTL's na implementação dos planos, projetos e atividades de monitoramento territorial, de gestão territorial e ambiental e de promoção do etnodesenvolvimento. Para isso faz-se necessária a aquisição de materiais e contratação de serviços a fim de viabilizar a execução dos planos anuais de trabalho veiculados às Coordenações-Gerais de Gestão Ambiental, Promoção ao Etnodesenvolvimento e Monitoramento Territorial e Coordenação Geral de Infraestrutura comunitária.
Nesse sentido para viabilizar a implantação dos planos Anuais de Trabalho de competência deste Segat, faz se necessário a contratação de serviços de engenharia para manutenir as edificações do tipo casas de farinha existentes nas Aldeias das TI jurisdicionadas à CR-JPA.
Tais demanda será pormenorizada no futuro Plano Anual de Trabalho do exercício de 2023 a ser submetido a Coordenação Geral competente para aprovação.</t>
  </si>
  <si>
    <t>1. Acompanhamento de políticas públicas  2.Levantamentos - Mapeamentos - Relatórios situacionais – Diagnósticos; 3. Encontro de Mulheres Indígenas Potiguara e Tabajara</t>
  </si>
  <si>
    <t>(Ex.: educação escolar indígena, promoção da cidadania, etc.)</t>
  </si>
  <si>
    <t>A realização do diagnóstico da EEI em 2022 está alinhado à prerrogativa da FUNAI de acompanhar e qualificar as políticas públicas de educação escolar indígena. No âmbito da CGPC/COPE, vem sendo realizada, desde 2015, ação de diagnóstico da educação comunitária e escolar com aplicação de roteiro e de metodologia participativa para a discussão coletiva de aspectos relativos à educação, para além da escola e da escolarização. Alinhado aos objetivos do Projeto de Diagnóstico de Educação Indígena da COPE, este plano de trabalho (PAT) busca contribuir para desenvolver um sistema de monitoramento e avaliação para a Educação condizente com a norma da EEI que nos coloca desafios em duas frentes: a da (i) observância aos princípios legais que devem fundamentar todas as políticas públicas da EEI, incluindo, portanto, a produção de dados e conhecimentos para o ciclo de gestão e a da (ii) cooperação federativa e institucional para a produção e gestão dessas informaçõ
A  Fundação Nacional do Índio - FUNAI é o órgão do Estado brasileiro a quem compete formular, implementar, monitorar e avaliar a Política Indigenista nacional. E uma de suas obrigações estatutárias é a de acompanhar a Educação Escolar Indígena zelando por sua qualidade. Em termos do desafio de propiciar a esses indígenas venezuelanos refugiados no Brasil, uma acolhida cidadã pautada pela dignidade e permeada pela Convenção/OIT nº 169, a Funai apresentou uma síntese de um Plano de Ação em 2018 (atualizado em 2019), como resposta emergencial à crise humanitária geradora do fluxo migratório que impacta o Brasil e, especialmente, Roraima. O Plano de Ação desenvolvido pela Funai em 2019 aponta o ano de 2016 como registro de início de imigração no um grande contingente de pessoas advindas da Venezuela, dentre as quais indígenas do povo Warao e E´ñepa, o que  demandou esforços das instituições governamentais e não-governamentais e das agências internacionais para o acolhimento e atendimento qualificado dessa população. A Funai constatou que faltam informações, instruções e orientações relacionadas a esses povos e, ainda, restam ausentes ferramentas de escuta e de diálogo qualificado que contemplem as especificidades desses povos para que as instituições governamentais e não-governamentais possam atuar e executar suas atividades, de forma a contemplar as necessidades básicas de tais pessoas com foco nas políticas públicas que os atendam com dignidade
O objetivo geral do Plano de Ação elaborado em 2019 tinha como foco implementar ações articuladas que visam contribuir na elaboração de instrumentos orientadores para o diálogo e o atendimento qualificado junto aos povos Warao, E’ñepa e Taurepang, ainda, informar, esclarecer e orientar sobre os instrumentos legais de proteção e garantia dos direitos dos povos indígenas, sobre as políticas públicas do Estado brasileiro, a aplicação da política indigenista brasileira, e sobre as competências da Funai junto aos estados de Roraima, Amazonas, Pará e, se necessário, em outras localidades. Nesse Plano de Ação, a garantia da Educação Formal Etnicamente Específica e Culturalmente Diferenciada adquire relevância e norteia os esforços de toda a Funai. Entre os Objetivos Específicos constava “Contribuir na elaboração de Plano de Atendimento educacional para os imigrantes indígenas venezuelanos”.
Na Paraíba, o atendimento às demandas do povo Warao foi iniciou em meados de fevereiro de 2020, quando o Estado recebeu em seu território migrantes refugiados(as) venezuelanos(as) da etnia Warao que estavam vivendo sob condições de extrema vulnerabilidade social. Os municípios que até o presente momento contam com a presença de indígenas em seus territórios são João Pessoa e Campina Grande. A Rede intersetorial que divide as responsabilidades no interior das competências de cada órgão, tais quais: Ministério Público Federal (MPF), Prefeitura Municipal de João Pessoa (PMJP), Prefeitura Municipal de Campina Grande, Defensoria Pública da União (DPU), Fundação Nacional do Índio (FUNAI), ONG Povos da Terra, entre outros. Nesse sentido, através de convênio celebrado inicialmente com a Ação Social da Arquidiocesana (ASA), entidade que executa as ações, o Estado através da Secretaria Estadual de Desenvolvimento Humano vem empenhando esforços acolhendo essa população que migrou para as cidades. Em Campina Grande, o SEDH contribui com apoio técnico, assessoramento e monitoramento das ações desenvolvidas pelo ente municipal. Atualmente há cerca de 300 indígenas Waraos na Paraíba, , sendo aproximadamente 230 em João Pessoa e 70 pessoas em Campina Grande.
Para elaboração do presente PAT, foi realizado um diagnóstico preliminar -  (SEI n°3906437) - processo 08765.000052/2022-60 -  onde foi constatada a necessidade de diagnóstico sobre as dificuldades de governança e gestão no processo de interiorização dos Warao e a a ausência de planos de ação, articulação e diálogo interagências. A governança do processo de interiorização tem um fluxo definido, entretanto os estados e municípios precisam construir seus fluxos e governança em um período eleitoral e de crise econômica e sanitária. A crise migratória converteu-se em um assunto global, a cada dia que passa os números de migrações internacionais são mais significativos, segundo dados da ONU publicado em seu portal de notícias revelou que no ano de 2015 o número de migrantes internacionais chegou a cerca de 244 milhões e a cada ano é mais crescente.
A tendência é que esta crise se acentue com a guerra entre Rússia e Ucrânia que nas suas primeiras semanas a partir de 24 de janeiro de 2022 já conta com mais de um milhão e quinhentos  refugiados. Com o agravamento deste quadro, os recursos terão que ser divididos entre mais refugiados e aumenta a necessidade de planejamento e racionalização de recursos.
Planejamento, coleta de dados e diagnósticos
No âmbito da produção de dados, o relatório Migracidades aponta que o poder público local informou que ainda não coleta dados sobre perfil e demandas de educação de migrantes. A coleta desses dados é uma ação com potencial de desenvolvimento, que pode auxiliar o governo a verificar se há demanda reprimida no acesso à educação, bem como a propor mudanças nos fluxos, programas e políticas de acesso e integração de pessoas migrantes no sistema de educação local.
O artigo 78 da Lei de Diretrizes e Bases da Educação Nacional (LDB - Lei nº 9.394/1996) preconiza o desenvolvimento de “programas integrados de ensino e pesquisa, para oferta de educação escolar bilíngue e intercultural aos povos indígenas”, tendo em vista a reafirmação da identidade étnica, a valorização das línguas e saberes, e a garantia de acesso a informações, conhecimentos técnicos e científicos da sociedade nacional e de outras sociedades, indígenas ou não. Ele postula, portanto, que a educação escolar para os povos indígenas seja intercultural e bilíngue. Já em seu artigo 79, a LDB estabelece que a União apoiará técnica e financeiramente os programas de educação intercultural, que serão incluídos no Plano Nacional de Educação (PNE) e deverão ser planejados com a participação das comunidades indígenas, a fim de:
I – fortalecer as práticas socioculturais e a língua materna de cada comunidade indígena;
II – manter programas de formação de pessoal especializado, destinado à educação escolar nas comunidades indígenas;
III – desenvolver currículos e programas específicos, neles incluindo os conteúdos culturais correspondentes às respectivas comunidades;
IV – elaborar e publicar sistematicamente material didático específico e diferenciado.
Este plano de trabalho busca contribuir para desenvolver um sistema de monitoramento e avaliação para a Educação Warao condizente com a norma da EEI coloca desafios em duas frentes: a da (i) observância aos princípios legais que devem fundamentar todas as políticas públicas da EEI, incluindo, portanto, a produção de dados e conhecimentos para o ciclo de gestão e a da (ii) cooperação federativa e institucional para a produção e gestão dessas informações. Neste contexto, esta ação está alinhada aos objetivos do Projeto de Diagnóstico de Educação Indígena da COPE.
Metodologia da ação 2: Metodologia de trabalho para diagnóstico da Educação Warao na Paraíba
- Levantamento das organizações que atuam junto aos imigrantes indígenas venezuelanos em ações educativas na Paraíba;
- Participação em reuniões com órgãos e entidades afins;
- Pesquisa documental e bibliográfica;
- Mapa das ações e projetos já implementados e também em desenvolvimento pelas instituições ;
- Identificação de parceiros para compor o grupo de trabalho para articulação e mobilização das instituições para realização de diagnóstico, plano de ação e atividades;
Atividades
- Elaboração de uma Cartografia dos Warao na Paraíba: georeferenciamento dos abrigos, CRAS, Polícia Federal, Postos de Saúde, locais de trabalho e aprendizagem – impressão do mapa para os abrigos;  
- Criação de grupo para processos de formação e informação e reuniões com parcerias envolvidas na questão da educação para análise da viabilidade técnica de trabalho em rede e de educação à distância para apoiar as ações;
- Identificação de locais com internet e televisão para que os Warao possam usar o celular para vários serviços, pesquisa e assistir aulas de Youtube e/ou outras plataformas em Warao/espanhol e fomentar a criação de um canal no Youtube para produção de material didático e de informações voltados para o cotidiano dos Warao e não apenas divulgação das ações desenvolvidas pelas agências; 
- Visitas aos abrigos e escolas para acompanhar as atividades: observação-participantes, rodas de conversa, entrevistas individuais com os atores e realização de oficina/seminário para disseminação das informações coletadas.
- Fomentar o apoio à comunicação nos espaços educativos garantindo a valorização da compreensão em língua materna por meio de tradutor bilingue;  
O povo Tabajara, em mais de 14 anos de luta, tem buscado seu espaço na interação com as entidades que tratam dos direitos da população indígena. Nesse contexto, a formação de pessoas para a gestão autônoma de suas Associações é de grande importância para facilitar e fortalecer a atuação nas diversas possibilidades de acesso aos direitos dessa população, além da possibilidade de captação de recursos financeiros por meio de participação com projetos em editais.
Os indígenas Tabajara, nas 03 aldeias no Município do Conde, não contam com escolas indígenas, suas crianças e adolescentes estudam na rede pública, em unidades do entorno das aldeias e na cidade. Há disposição e interesse em discutir a educação indígena em suas especificidades, para que futuramente se possam constituir unidades nas aldeias para uma formação mais voltada à cultura, estudo da língua Tupi e outros assuntos importantes para a comunidade.
Fortalecer as mulheres indígenas Potiguara, suas práticas e saberes. (SEI FUNAI 3935181)
Apoiar na revitalização do espaço a ser utilizado para fortalecimento de atividades comunitárias conforme solicitado pelas Guerreiras Potiguara no Ofício 001/2022/AMGIP/PB (SEI 3899025)
As mulheres Tabajara encontram-se em um processo próprio de organização social e política, onde precisam se reunir para discutir as políticas públicas e demandas específicas. Nesse sentido, contam com a FUNAI para apoiar o evento com fornecimento de produtos de limpeza, gêneros alimentícios e material de expediente, necessários à sua realização, além de acompanhar e buscar articulação com as demais entidades parceiras.
A continuidade do apoio e o acompanhamento da FUNAI são importantes, pois esse segundo encontro deverá se tornar um espaço de compartilhamento de saberes, experiências e informações entre as mulheres indígenas de todas as gerações e fortalecerá a sua organização para a busca de direitos e a construção de alternativas para superação de problemas, além de pensar alternativas de união entre as mulheres e consolidação do Encontro como instância permanente de união entre as aldeias e indígenas Tabajara dispersas no Estado da PB.</t>
  </si>
  <si>
    <t>WDSON FERNANDES GOMES - 1911597</t>
  </si>
  <si>
    <t>Contratação se serviço de vigilância Monitorada.</t>
  </si>
  <si>
    <t>Contratação de serviços vigilância eletrônica monitorada do prédio da CTL-Belém.</t>
  </si>
  <si>
    <t>Segurança do prédio da CTL-Belém.</t>
  </si>
  <si>
    <t>Manutenção preventiva e corretiva de veículos automotores.</t>
  </si>
  <si>
    <t>Realizar manutenção preventiva e corretiva dos veículos automotores da CTL.</t>
  </si>
  <si>
    <t>Realizar manutenção preventiva e corretiva dos veículos da CTL, visando as boas condições de funcionamento para atendimento das demandas da CTL.</t>
  </si>
  <si>
    <t>2023-03-22 00:00:00</t>
  </si>
  <si>
    <t>SHIRLENO RODRIGUES PAES</t>
  </si>
  <si>
    <t>CONTRATAÇÃO DE SERVIÇO DE RECEPCIONISTA PARA SEDE DA CR.</t>
  </si>
  <si>
    <t>SERVIÇO DE RECEPCIONISTA</t>
  </si>
  <si>
    <t>JUSTIFICA-SE EM RAZÃO DA DEFICIÊNCIA DE SERVIDORES NA UNIDADE,  PARA ATENDIMENTO A TODAS AS DEMANDAS DA CR E CTL´S SUBORDINADAS.</t>
  </si>
  <si>
    <t>Aquisição de Gêneros de alimentação.</t>
  </si>
  <si>
    <t>Aquisição de Gêneros alimentícios para atender atividades finalísticas da CTL.</t>
  </si>
  <si>
    <t>Apoiar as atividades finalísticas de campo junto aos indígenas sob jurisdição da CTL e indígenas em transito.</t>
  </si>
  <si>
    <t>2023-06-07 00:00:00</t>
  </si>
  <si>
    <t>SERVIÇO DE POSTAGENS E CORREIOS</t>
  </si>
  <si>
    <t>SERVIÇO DE CORREIOS</t>
  </si>
  <si>
    <t>ENVIO DE CORRESPONDENCIAS QUANDO NECESSÁRIO.</t>
  </si>
  <si>
    <t>CONTRATAÇÃO DE SERVIÇO DE MANUTENÇÃO EM EQUIPAMENTOS DE INFORMATICA.</t>
  </si>
  <si>
    <t>MANUTENÇÃO EM EQUIPAMENTOS DE INOFORMATICA</t>
  </si>
  <si>
    <t>NECESSÁRIO REALIZAÇÃO DE MANUTENÇÃO EM EQUIPAMENTOS DE INFORMATICA ESSENCIAIS PARA AS ATIVIDADES.</t>
  </si>
  <si>
    <t>SERVIÇO DE FORNECIMENTO DE ENERGIA ELETRICA PARA A SEDE DA CR.</t>
  </si>
  <si>
    <t>ENERGIA ELETRICA</t>
  </si>
  <si>
    <t>SERVIÇO INDISPENSÁVEL PARA AS ATIVIDADES DA COORDENAÇÃO</t>
  </si>
  <si>
    <t>2024-03-01 00:00:00</t>
  </si>
  <si>
    <t>CONTRATAÇÃO DE SERVIÇO DE FORNECIMENTO DE ENERGIA ELETRICA PARA CTL DE IBOTIRAMA</t>
  </si>
  <si>
    <t>ENERGIA ELETRICA IBOTIRAMA</t>
  </si>
  <si>
    <t>SERVIÇO ESSENCIAL PARA A EXECUÇÃO DAS ATIVIDADES DA CTL DE IBOTIRAMA</t>
  </si>
  <si>
    <t>2023-04-04 00:00:00</t>
  </si>
  <si>
    <t>Material de construção para manutenção predial.</t>
  </si>
  <si>
    <t>Material de construção e manutenção predial.</t>
  </si>
  <si>
    <t>Para ser utilizado na manutenção elétrica, pintura e estrutura em pequenos reparos corretivos do prédio da CTL.</t>
  </si>
  <si>
    <t>CONTRATAÇÃO DE SERVIÇO DE FORNECIMENTO DE ENERGIA ELETRICA PARA A CTL DE RODELAS.</t>
  </si>
  <si>
    <t>ENERGIA ELETRICA CTL RODELAS</t>
  </si>
  <si>
    <t>SERVIÇO ESSENCIAL PARA DESENVOLVIMENTO DAS ATIVIDADES NA CTL</t>
  </si>
  <si>
    <t>CONTRATAÇÃO DE SERVIÇO DE FORNECIMENTO DE ENERGIA ELETRICA PARA A CTL DE GLÓRIA</t>
  </si>
  <si>
    <t>ENERGIA ELETRICA CTL GLORIA</t>
  </si>
  <si>
    <t>SERVIÇO ESSENCIAL PARA AS ATIVIDADES DA CTL</t>
  </si>
  <si>
    <t>Serviço de serralheria.</t>
  </si>
  <si>
    <t>Confecção e instalação de um portão motorizado para servir a entrada da CTL</t>
  </si>
  <si>
    <t>Confecção e instalação de um portão motorizado para servir a entrada da CTL e assim oferecer mais segurança ao prédio e servidores.</t>
  </si>
  <si>
    <t>2023-04-11 00:00:00</t>
  </si>
  <si>
    <t>CONTRATAÇÃO DE FORNECIMENTO DE ENERGIA ELETRICA PARA UNIDADES DE CTLs</t>
  </si>
  <si>
    <t>ENERGIA ELETRICA CTLs</t>
  </si>
  <si>
    <t>SERVIÇO ESSENCIAL PARA OS TRABALHOS NAS CTLs</t>
  </si>
  <si>
    <t>SERVIÇO DE FORNECIMENTO DE AGUA TRATADA E RECOLHIMENTO DE ESGOTO DA CTL DE GLORIA.</t>
  </si>
  <si>
    <t>AGUA TRATADA E ESGOTO CTL GLORIA</t>
  </si>
  <si>
    <t>SERVIÇO FUNDAMENTAL PARA AS ATIVIDADES DA CTL DE GLORIA</t>
  </si>
  <si>
    <t>SERVIÇO DE FORNECIMENTO DE AGUA TRATADA E RECOLHIMENTO DE ESGOTO DA CR</t>
  </si>
  <si>
    <t>AGUA E ESGOTO DA SEDE CR</t>
  </si>
  <si>
    <t>SERVIÇO FUNDAMENTAL PARA AS ATIVIDADES DA SEDE DA CR</t>
  </si>
  <si>
    <t>SERVIÇO DE FORNECIMENTO DE AGUA TRATADA E RECOLHIMENTO DE ESGOTO DA CTL DE IBOTIRANA</t>
  </si>
  <si>
    <t>AGUA TRATADA E RECOLHIMENTO DE ESGOTO.</t>
  </si>
  <si>
    <t>SERVIÇO FUNDAMENTAL PARA AS ATIVIDADES DA CTL DE IBOTIRANA</t>
  </si>
  <si>
    <t>PAGAMENTO DE IPTU DE IMOVEL ALUGADO PARA A SEDE DA CR</t>
  </si>
  <si>
    <t>IPTU IMOVEL ALUGADO CR</t>
  </si>
  <si>
    <t>PAGAMENTO DE IPTU DE IMOVEL ALUGADO DA SEDE DA CR</t>
  </si>
  <si>
    <t>SEGURO DPVAT DE VEICULOS OFIICIAIS DA CR</t>
  </si>
  <si>
    <t>SEGURO DPVAP</t>
  </si>
  <si>
    <t>LICENCIAMENTO ANUAL DE VEICULOS OFICIAIS DA CR-BSF</t>
  </si>
  <si>
    <t>LICENCIAMENTO DE VEICULOS</t>
  </si>
  <si>
    <t>LICENCIAMENTO ANUAL DE VEICULOSA OFICIAIS DA CR-BSF</t>
  </si>
  <si>
    <t>0000 - Promoção da Política Nacional de Justiça - Despesas Diversas</t>
  </si>
  <si>
    <t>Combustível</t>
  </si>
  <si>
    <t>Justifica-se pela importância em dar continuar com às ações de proteção territorial, expedição de localização de índios isolados, bem como Barreira Sanitária e Posto de Controle de Acesso as Terras Indígenas Apyterewa (povo Parakanã), Igarapé Ipixuna (povo Araweté) e Cachoeira Seca (povo Arara).
Além disso, tendo em vista a atuação da Frente de Proteção Etnoambiental em apoiar aos indígenas de recente contato, considerando que, após a construção da Hidrelétrica de Belo Monte, houve uma grande alteração no modo de vida desses indígenas, principalmente o aumento significativo do deslocamento dos mesmos até o município de Altamira para resolverem as mais diversas situações, fato que sempre requer auxilio por parte da Funai, mais especificamente na logística de retorno às aldeias</t>
  </si>
  <si>
    <t>0003 - Proteção dos Povos Indígenas Isolados e de Recente Contato</t>
  </si>
  <si>
    <t>Cleiton Gabriel da Silva</t>
  </si>
  <si>
    <t>69 996039608</t>
  </si>
  <si>
    <t>cleitongabriel1985@gmail.com</t>
  </si>
  <si>
    <t>SEGUROS DE VEICULOS OFICIAIS DE ANOS ANTERIORES</t>
  </si>
  <si>
    <t>SEGUROS DE VEICULOS ANOS ANTERIORES</t>
  </si>
  <si>
    <t>CONTRATAÇÃO DE SERVIÇOS CONTINUADOS DE INTERMEDIAÇÃO E GESTÃO DE FROTA, GERENCIAMENTO DOS DADOS DE ABASTECIMENTO E MANUTENÇÃO EM TODO O TERRITÓRIO NACIONAL DOS VEÍCULOS DA COORDENAÇÃO REGIONAL.</t>
  </si>
  <si>
    <t>GESTÃO DE FROTA</t>
  </si>
  <si>
    <t>NECESSIDADE DE REALIZAR ABASTECIMENTO E MANUTENÇÕES CORRETIVAS E PREVENTIVAS DOS VEÍCULOS OFICIAIS DA CR E CTLs  JURISDICIONADAS.</t>
  </si>
  <si>
    <t>AQUISIÇÃO DE MATERIAIS DE COPA E COZINHA PARA A CR E CTLs</t>
  </si>
  <si>
    <t>MATERIAIS DE COPA E COZINHA</t>
  </si>
  <si>
    <t>AQUISIÇÃO DE LAMPADAS E PILHAS PARA A CR E CTLs JURISDICIONADAS</t>
  </si>
  <si>
    <t>LAMPADAS E PILHAS</t>
  </si>
  <si>
    <t>UTILIZAÇÃO NAS SALAS DA CR E CTLS E EM CONTROLES DE AR CONDICIONADOS.</t>
  </si>
  <si>
    <t>AQUISIÇÃO DE GENEROS ALIMENTICIOS (CAFE, AÇUCAR E CHA) PARA A CR E CTL.</t>
  </si>
  <si>
    <t>GENERO ALIMENTICIO</t>
  </si>
  <si>
    <t>UTILIZAÇÃO PELOS SERVIDORES E VISITANTES NA CR E CTLs</t>
  </si>
  <si>
    <t>AQUISIÇÃO DE MATERIAL PARA PROCESSAMENTO DE DADOS PARA A CR E CLTs</t>
  </si>
  <si>
    <t>MATERIAL PARA PROCESSAMENTO DE DADOS</t>
  </si>
  <si>
    <t>UTILIZAÇÃO NO DESENVOLVIMENTO DAS ATIVIDADES DE PROCESSAMENTO DE DADOS DA CR E CTLs.</t>
  </si>
  <si>
    <t>AQUISIÇÃO DE MATERIAL DE LIMPEZA PARA UTILIZAÇÃO NAS CTLs JURISDICIONADAS</t>
  </si>
  <si>
    <t>MATERIAL DE LMPEZA</t>
  </si>
  <si>
    <t>REALIZAÇÃO DE LIMPEZA NAS CTLs PARA DEIXAR O ABIENTE SALUBRE.</t>
  </si>
  <si>
    <t>CONTRATAÇÃO DE SERVIÇO DE DEDETIZAÇÃO PARA A CR E CTLs JURIDICIONADAS</t>
  </si>
  <si>
    <t>COMBATER PREGAS DE INCETOS E ANIMAIS QUE CAUSAM DOENÇAS.</t>
  </si>
  <si>
    <t>CONTRATAÇÃO DE SERVIÇOS DE MANUTENÇÃO EM INFORMATICA NAS CTLs</t>
  </si>
  <si>
    <t>MANUTENÇÃO INFORMATICA CTL</t>
  </si>
  <si>
    <t>REALIZAÇÃO DE MANUTENÇÃO EM EQUIPAMENTOS DE INFROMATICA NAS CTLs JURISDICIONADAS.</t>
  </si>
  <si>
    <t>CONTRATAÇÃO DE MANUTENÇÃO PREVENTIVA/CORRETIVA EM APARELHOS DE AR CONDICIONADOS NA CR E CTLs.</t>
  </si>
  <si>
    <t>MANUTENÇÃO EM AR CONDICIONADOS</t>
  </si>
  <si>
    <t>MANTER OS EQUIPAMENTOS OPERANTES E REALIZAR INTERVENÇÕES CORRETIVAS CASO NECESSÁRIO.</t>
  </si>
  <si>
    <t>AQUISIÇÃO DE MATERIAL PARA EXPEDIENTE DA CR E CTLs JURISDICIONADAS</t>
  </si>
  <si>
    <t>MATERIAL EXPEDIENTE</t>
  </si>
  <si>
    <t>UTILIZAÇÃO NAS ATIVIDADES DA CR E CTLs</t>
  </si>
  <si>
    <t>CONTRATAÇÃO DE SERVIÇO DE TRANSPORTE DE CARGAS.</t>
  </si>
  <si>
    <t>TRANSPORTE DE CARGAS</t>
  </si>
  <si>
    <t>TRANSPORTAR CESTAS BASICAS PARA AS CTLs JURISDICIONADAS</t>
  </si>
  <si>
    <t>PAGAMENTO DE DIÁRIAS DE SERVIDOR.</t>
  </si>
  <si>
    <t>DIARIAS</t>
  </si>
  <si>
    <t>PAGAMENTO DE DIÁRIAS EM VISITAS TECNICAS AS ALDEIAS E CTLS JURISDICIONADAS</t>
  </si>
  <si>
    <t>CONTRATAÇÃO DE SERVIÇO DE MANUTENÇÃO PREDIAL</t>
  </si>
  <si>
    <t>REALIZAR PEQUENOS REPAROS NA CR</t>
  </si>
  <si>
    <t>CONTRATAÇÃO DE SERVIÇO DE RECARGA DE EXTINTORES</t>
  </si>
  <si>
    <t>RECARGA DE EXTINTORES</t>
  </si>
  <si>
    <t>RECARGA DE EXTINTORES DA CR E CTLs JURISDICIONADAS</t>
  </si>
  <si>
    <t>CONTRATAÇÃO DE EMPRESA PARA REALIZAÇÃO MDE REFORMA EM CTL AGUAS BELAS.</t>
  </si>
  <si>
    <t>REFORMA CTL AGUAS BELAS</t>
  </si>
  <si>
    <t>REALIZAÇÃO DE MELHORIAS NA ESTRUTURA DO BEM IMOVEL.</t>
  </si>
  <si>
    <t>2023-08-11 00:00:00</t>
  </si>
  <si>
    <t>AQUISIÇÃO DE UTENCILIOS DOMESTICOS (CAFETEIRA, MICRONDAS, FOGÃO) PARA A CR E CTLs JURISDICIONADAS.</t>
  </si>
  <si>
    <t>UTENCILIOS DOMESTICOS</t>
  </si>
  <si>
    <t>APOIO AS NECESSIDADES DOS SERVIDORES DA CR E CTLs.</t>
  </si>
  <si>
    <t>CONTRATAÇÃO DE EMPRESA PARA REALIZAÇÃO DE REFORMA ESTRUTURAL E BEM IMOVEL DA CTL DE RODELAS.</t>
  </si>
  <si>
    <t>REFORMA DA CTL RODELAS</t>
  </si>
  <si>
    <t>REALIZAR MELHORIAS NA ESTRUTURA PREDIAL DA CTL DE RODELAS</t>
  </si>
  <si>
    <t>Coordenação Reg. FUNAI DE ALTAMIRA - PA</t>
  </si>
  <si>
    <t>Levando em consideração que as ações de proteção territorial, expedição de localização de índios isolados, bem como Barreira Sanitária e Posto de Controle de Acesso as Terras Indígenas Apyterewa (povo Parakanã), Igarapé Ipixuna (povo Araweté) e Cachoeira Seca (povo Arara), são atividades essenciais para garantia dos direitos dos povos indígenas da região. A aquisição de gêneros alimentícios torna-se imprescindível para a execução de tais ações finalísticas.</t>
  </si>
  <si>
    <t>69 9603-9608</t>
  </si>
  <si>
    <t>AQUISIÇÃO DE EQUIPAMENTO DE AR CONDICIONADO</t>
  </si>
  <si>
    <t>AQUISIÇÃO DE AR CONDICIONADO</t>
  </si>
  <si>
    <t>INSTALAÇÃO EM CTL JURISDICIONADA.</t>
  </si>
  <si>
    <t>AQUISIÇÃO DE BEBEDOURO DE AGUA ELETRICO PARA CTL.</t>
  </si>
  <si>
    <t>AQUISIÇÃO DE BEBEDOURO ELETRICO</t>
  </si>
  <si>
    <t>EQUIPAMENTOS DE APOIO AS NECESSIDADES DOS SERVIDORES DA CTL</t>
  </si>
  <si>
    <t>AQUISIÇÃO DE EQUIPAMENTOS DE PROTEÇÃO E CONTRA INCENDIOS.</t>
  </si>
  <si>
    <t>EQUIPAMENTOS DE PROTEÇÃO</t>
  </si>
  <si>
    <t>EQUIPAMENTOS EXIGIDOS POR ORGÃO FISCALIZADORES DE SEGUNÇA</t>
  </si>
  <si>
    <t>AQUISIÇÃO DE MOBILIARIO PARA A CR E CTLs JURISDICIONADAS</t>
  </si>
  <si>
    <t>AQUISIÇÃO DE MOBILIARIO</t>
  </si>
  <si>
    <t>APOIO AS ATIVIDADES DOS SERVIDORES.</t>
  </si>
  <si>
    <t>AQUISIÇÃODE EQUIPAMENTOS DE AUDIO E VIDEO</t>
  </si>
  <si>
    <t>EQUIPAMENTOS DE AUDIO E VIDEOS.</t>
  </si>
  <si>
    <t>APOIO AS ATIVIDADES DOS SERVIDORES DA CR E CTLs JURISDICIONADAS</t>
  </si>
  <si>
    <t>AQUISIÇÃO DE MAQUINAS E UTENCILIOS DIVERSOS.</t>
  </si>
  <si>
    <t>MAQUINAS E UTENCILIOS DIVERSOS.</t>
  </si>
  <si>
    <t>APOIO AS ATIVIDADES E NECESSIDADE DOS SERVIDORES DA CR E CTLs JURISDICIONADAS</t>
  </si>
  <si>
    <t>AQUISIÇÃO DE EQUIPAMENTOS DE PROCESSAMENTOS DE DADOS.</t>
  </si>
  <si>
    <t>EQUIPAMENTOS DE PROCESSAMENTOS DE DADOS.</t>
  </si>
  <si>
    <t>SERVIÇO DE CONFECÇÃO DE COBERTURA PARA VEICULOS OFICIAIS DA CR.</t>
  </si>
  <si>
    <t>COBERTURA PARA VEICULOS</t>
  </si>
  <si>
    <t>PROTEJER OS VEICULOS OFICIAIS DE INTEPERES DA NATUREZA.</t>
  </si>
  <si>
    <t>Sistema de sinalização de tráfego e trânsito</t>
  </si>
  <si>
    <t>Materiais de sinalização</t>
  </si>
  <si>
    <t>O Plano de Proteção Territorial às Terras Indígenas do Médio Xingu (PPTMX) integra o Termo de Cooperação 003/2015/PRES, celebrado entre a Funai e a Norte Energia (Volume Digitalizado de Processo I – 0043107) em cumprimento à Ação Civil Pública n. 0000655-78.2013.4.01.3903 e à Execução de Título Extrajudicial n. 96-24.2013.4.01.3903, movidas pelo Ministério Público Federal e o Parecer Técnico nº 21/2009/CMAM/CGPIMA-FUNAI, que definiu a implementação do Plano de Proteção como uma das medidas condicionantes no âmbito do licenciamento da UHE Belo Monte (0645504).
Atualmente estão em funcionamento 8 (oito) Unidades de Proteção Territorial (UPTs), sendo que 6 (seis) delas contam com a presença dos colaboradores coordenados pela CR-CLPA para o desenvolvimento dos trabalhos nas TI Xipaya, Kuruaya, Arara da Volta Grande, Paquiçamba, Koatinemo, Araweté Igarapé Ipixuna, Apyterewa, Cachoeira Seca, Arara, Kararaô, Trincheira Bacajá, Juruna do KM 17 e Ituna/Itatá.
O objetivo do PPTMX é desenvolver ações destinadas à Proteção Territorial das Terras Indígenas do Médio Xingu, através de ações de prevenção (prioritariamente) e ações de controle (com a participação dos órgãos responsáveis). Dentre nossas atividades, desenvolvemos vigilância juntamente com os indígenas e em algumas dessas situações faz-se necessário adquirir gêneros alimentício para suprir os indígenas. Pois esses momentos são oportunos para repassar saberes aos mais jovens e concretizar uma parcela da gestão de seus territórios.
Considerando a continuidade das ações do PPTMX ao longo dos anos, pretende-se dar seguimento aos planos de trabalho já instituídos em 2020 e 2021 (NUP: 08620.104502/2015-16). A CTL VII tem como função coordenar a execução do PPTMX, bem como coordenar os trabalhos de uma equipe de 56 colaboradores terceirizados pela Norte Energia S.A que executaram atividades de monitoramento in loco a partir de seis (06) Unidades de Proteção Territorial (UPTs) e CR-CLPA, sendo quatro (04) Bases Operacionais (BOs) e dois (02) Postos de Vigilância (PVs). As mesmas estão situadas nas Terras Indígenas Koatinemo, Arara da Volta Grande do Xingu, Trincheira Bacajá e Arara.
Dessa forma, o planejamento anual de gastos com o PPTMX é subsidiado pelas demandas indígenas colhidas em campo, durante a execução de alguma atividade ou a partir dos encontros dos colaboradores com os indígenas, seja durante visitas nas aldeias ou durante a recepção dos indígenas nas UPTs. Esse contato direto com a etnia alvo da política de proteção territorial promove a troca de informações e alinhamentos importantes para que se possa formular um calendário de atividades que leve em consideração o contexto climático, as peculiaridades dos povos e as vulnerabilidades de cada território. Pensando nisso, a CTL VII orientou que os coordenadores operacionais estivessem em contínuo contato com as lideranças das aldeias para que, a partir dos diálogos traçados, seja possível estabelecer quais atividades serão executadas no ano de 2023.
Esses planos de trabalho têm a pretensão de implementar atividades de: realização de reuniões e visitas às aldeias visando o alinhamento para planejamento das atividades junto às comunidades indígenas; manutenção dos limites da TI; plaqueamento das TIs; averiguação das rotas de acesso das TIs visando nutrir banco de dados geográficos que subsidie futuras incursões dos órgãos de fiscalização às TIs; abordagem de moradores do entorno; orientação sobre a conservação de quelônios; monitoramentos fluviais e terrestres em parceria com indígenas com vistas à coibir o avanço de atividades ilegais nas TIs, entre outras ações.
Além das atividades de monitoramento e vigilância indígena planejadas, existe, também, o trabalho de rotina de manutenção dos Postos de Controle de Acesso (PCA) da Terra Indígena Trincheira Bacajá. Nas UPTs instaladas nessa TI, é possível fazer o controle de entradas e saídas, pois para se ter acesso a maioria das aldeias é necessário passar pela UPT, por isso os colaboradores conseguem colher informações dos indivíduos que adentram à TI. Como dito, isso acontece em 3 UPTs, quais sejam: Posto de Vigilância Anapu, Posto de Vigilância Tuerê e Base Operacional Trincheira Bacajá. Assim, a parada e a abordagem de transeuntes é parte do trabalho de rotina dessas UPTs.
Assim, o planejamento do PPTMX é incremental na medida em que deve garantir o funcionamento básico do cotidiano do Plano, isto é, garantir a presença contínua de colaboradores nas UPTS, para isso, é necessário realizar as trocas de equipe a cada 15 dias. As trocas de equipe e a estadia contínua na UPT demandam a manutenção de uma logística que mobiliza a equipe da CTL VII a se articular com os demais setores da Coordenação Regional para garantir o suprimento de combustível, frete para transporte fluvial, conserto e manutenção da frota fluvial e terrestre, dentre outros. Desse modo, além da execução das atividades de monitoramento, é preciso garantir o fluxo de trabalho diário do PPTMX, devido à permanente estadia de equipes em suas unidades.</t>
  </si>
  <si>
    <t>LUMARA CRISTINA MARTINS SANTOS</t>
  </si>
  <si>
    <t>(93) 3515-4026</t>
  </si>
  <si>
    <t>lumara.santos@ffunai.gov.br</t>
  </si>
  <si>
    <t>Estruturação e manutenção das BAPES</t>
  </si>
  <si>
    <t>Justifica-se pela necessidade de estruturação  e manutenção das Bases Koatinemo e Transamazônica, através da aquisição de materiais, equipamentos permanentes e ferramentas, propiciando melhores condições de trabalho, para a realização das ações de proteção territorial, Barreira Sanitária e Posto de Controle de Acesso as Terras Indígenas Apyterewa (povo Parakanã), Igarapé Ipixuna (povo Araweté) e Cachoeira Seca (povo Arara).</t>
  </si>
  <si>
    <t>Aquisição de Combustíveis</t>
  </si>
  <si>
    <t>Combustíveis</t>
  </si>
  <si>
    <t>Aquisição de combustíveis para atender as demandas administrativas da CR-CLPA.</t>
  </si>
  <si>
    <t>Aquisição de bens permanentes e de consumo para as atividades administrativas da Coordenação Reegional.</t>
  </si>
  <si>
    <t>Aquisição de Bens para atividades administrativas</t>
  </si>
  <si>
    <t>Aquisição de pastilhas de cloro parauso no filtro de água, bem como aquisição de cabos de rede e Switches para melhoramento da qualidade da rede interna de internet, além de aquisição de luminárias para manutenção predial.</t>
  </si>
  <si>
    <t>Ferramentas manuais de corte, não acionadas por força motriz. Tais como facão, enxada.</t>
  </si>
  <si>
    <t>Ferramentas</t>
  </si>
  <si>
    <t>O Plano de Proteção Territorial às Terras Indígenas do Médio Xingu (PPTMX) integra o Termo de Cooperação 003/2015/PRES, celebrado entre a Funai e a Norte Energia (Volume Digitalizado de Processo I – 0043107) em cumprimento à Ação Civil Pública n. 0000655-78.2013.4.01.3903 e à Execução de Título Extrajudicial n. 96-24.2013.4.01.3903, movidas pelo Ministério Público Federal e o Parecer Técnico nº 21/2009/CMAM/CGPIMA-FUNAI, que definiu a implementação do Plano de Proteção como uma das medidas condicionantes no âmbito do licenciamento da UHE Belo Monte (0645504).
Atualmente estão em funcionamento 8 (oito) Unidades de Proteção Territorial (UPTs), sendo que 6 (seis) delas contam com a presença dos colaboradores coordenados pela CR-CLPA para o desenvolvimento dos trabalhos nas TI Xipaya, Kuruaya, Arara da Volta Grande, Paquiçamba, Koatinemo, Araweté Igarapé Ipixuna, Apyterewa, Cachoeira Seca, Arara, Kararaô, Trincheira Bacajá, Juruna do KM 17 e Ituna/Itatá.
O objetivo do PPTMX é desenvolver ações destinadas à Proteção Territorial das Terras Indígenas do Médio Xingu, através de ações de prevenção (prioritariamente) e ações de controle (com a participação dos órgãos responsáveis). Dentre nossas atividades, desenvolvemos vigilância juntamente com os indígenas e em algumas dessas situações faz-se necessário adquirir gêneros alimentício para suprir os indígenas. Pois esses momentos são oportunos para repassar saberes aos mais jovens e concretizar uma parcela da gestão de seus territórios.
Considerando a continuidade das ações do PPTMX ao longo dos anos, pretende-se dar seguimento aos planos de trabalho já instituídos em 2020 e 2021 (NUP: 08620.104502/2015-16). A CTL VII tem como função coordenar a execução do PPTMX, bem como coordenar os trabalhos de uma equipe de 56 colaboradores terceirizados pela Norte Energia S.A que executaram atividades de monitoramento in loco a partir de seis (06) Unidades de Proteção Territorial (UPTs) e CR-CLPA, sendo quatro (04) Bases Operacionais (BOs) e dois (02) Postos de Vigilância (PVs). As mesmas estão situadas nas Terras Indígenas Koatinemo, Arara da Volta Grande do Xingu, Trincheira Bacajá e Arara.
Dessa forma, o planejamento anual de gastos com o PPTMX é subsidiado pelas demandas indígenas colhidas em campo, durante a execução de alguma atividade ou a partir dos encontros dos colaboradores com os indígenas, seja durante visitas nas aldeias ou durante a recepção dos indígenas nas UPTs. Esse contato direto com a etnia alvo da política de proteção territorial promove a troca de informações e alinhamentos importantes para que se possa formular um calendário de atividades que leve em consideração o contexto climático, as peculiaridades dos povos e as vulnerabilidades de cada território. Pensando nisso, a CTL VII orientou que os coordenadores operacionais estivessem em contínuo contato com as lideranças das aldeias para que, a partir dos diálogos traçados, seja possível estabelecer quais atividades serão executadas no ano de 2023.
Esses planos de trabalho têm a pretensão de implementar atividades de: realização de reuniões e visitas às aldeias visando o alinhamento para planejamento das atividades junto às comunidades indígenas; manutenção dos limites da TI; plaqueamento das TIs; averiguação das rotas de acesso das TIs visando nutrir banco de dados geográficos que subsidie futuras incursões dos órgãos de fiscalização às TIs; abordagem de moradores do entorno; orientação sobre a conservação de quelônios; monitoramentos fluviais e terrestres em parceria com indígenas com vistas à coibir o avanço de atividades ilegais nas TIs, entre outras ações.
Além das atividades de monitoramento e vigilância indígena planejadas, existe, também, o trabalho de rotina de manutenção dos Postos de Controle de Acesso (PCA) da Terra Indígena Trincheira Bacajá. Nas UPTs instaladas nessa TI, é possível fazer o controle de entradas e saídas, pois para se ter acesso a maioria das aldeias é necessário passar pela UPT, por isso os colaboradores conseguem colher informações dos indivíduos que adentram à TI. Como dito, isso acontece em 3 UPTs, quais sejam: Posto de Vigilância Anapu, Posto de Vigilância Tuerê e Base Operacional Trincheira Bacajá. Assim, a parada e a abordagem de transeuntes é parte do trabalho de rotina dessas UPTs.
Assim, o planejamento do PPTMX é incremental na medida em que deve garantir o funcionamento básico do cotidiano do Plano, isto é, garantir a presença contínua de colaboradores nas UPTS, para isso, é necessário realizar as trocas de equipe a cada 15 dias. As trocas de equipe e a estadia contínua na UPT demandam a manutenção de uma logística que mobiliza a equipe da CTL VII a se articular com os demais setores da Coordenação Regional para garantir o suprimento de combustível, frete para transporte fluvial, conserto e manutenção da frota fluvial e terrestre, dentre outros. Desse modo, além da execução das atividades de monitoramento, é preciso garantir o fluxo de trabalho diário do PPTMX, devido à permanente estadia de equipes em suas unidades.
Ante o exposto, pretende-se dar prosseguimento às atividades de monitoramento e vigilância, assim como àquelas atividades administrativas e gerenciais rotineiras.</t>
  </si>
  <si>
    <t>(93) 35154026</t>
  </si>
  <si>
    <t>lumara.santos@funai.gov.br</t>
  </si>
  <si>
    <t>Contratação de empresa  para aquisição de materiais agrícolas, embalagens e de proteção.</t>
  </si>
  <si>
    <t>Materiais agrícolas, embalagens e de proteção.</t>
  </si>
  <si>
    <t>Contratação de empresa  para aquisição de materiais agrícolas, embalagens e de proteção, para que essa Coordenação Regional possa atender os povos indígenas sob sua jurisdição.  Dessa forma, será possível dar continuidade às ações de Administração, Monitoramento e Fiscalização Territorial, Promoção ao Etnodesenvolvimento Sustentável, Promoção e Proteção dos Direitos Sociais, Culturais, Educativos e de Cidadania, e nas ações conjuntas com a Frente de Proteção Etnoambiental Madeira-Purus, Coordenações Técnicas Locais  (Humaitá I, II, III e IV), bem como apoiar as organizações indígenas em suas reuniões e assembleias.</t>
  </si>
  <si>
    <t>Hugo Rafael de Souza Manso Simões</t>
  </si>
  <si>
    <t>Aquisição de Câmaras fotográficas</t>
  </si>
  <si>
    <t>93 35154026</t>
  </si>
  <si>
    <t>Mangueiras e tubulações flexíveis, tais como: mangueira de jardim e tubulações para pequenos reparos das unidades.</t>
  </si>
  <si>
    <t>Mangueiras e tubulações flexíveis</t>
  </si>
  <si>
    <t>Pregos, chavetas e pinos, tal como: pregos para fixação de placas de sinalização e pequenos reparos nas unidades.</t>
  </si>
  <si>
    <t>Pregos</t>
  </si>
  <si>
    <t>Implementos e ferramentas de jardinagem, tal como ancinho, que permitirá realizar a manutenção das áreas externas das unidades.</t>
  </si>
  <si>
    <t>Implementos e ferramentas de jardinagem: ancinho, outros.</t>
  </si>
  <si>
    <t>Dispositivos e acessórios para instalações hidráulicas, tais como: torneira, fita veda rosca, conexões (joelho), outros. Materiais para pequenos reparos nas unidades.</t>
  </si>
  <si>
    <t>Dispositivos e acessórios para instalações hidráulicas</t>
  </si>
  <si>
    <t>Plano de Proteção Territorial às Terras Indígenas do Médio Xingu (PPTMX) integra o Termo de Cooperação 003/2015/PRES, celebrado entre a Funai e a Norte Energia (Volume Digitalizado de Processo I – 0043107) em cumprimento à Ação Civil Pública n. 0000655-78.2013.4.01.3903 e à Execução de Título Extrajudicial n. 96-24.2013.4.01.3903, movidas pelo Ministério Público Federal e o Parecer Técnico nº 21/2009/CMAM/CGPIMA-FUNAI, que definiu a implementação do Plano de Proteção como uma das medidas condicionantes no âmbito do licenciamento da UHE Belo Monte (0645504).
Atualmente estão em funcionamento 8 (oito) Unidades de Proteção Territorial (UPTs), sendo que 6 (seis) delas contam com a presença dos colaboradores coordenados pela CR-CLPA para o desenvolvimento dos trabalhos nas TI Xipaya, Kuruaya, Arara da Volta Grande, Paquiçamba, Koatinemo, Araweté Igarapé Ipixuna, Apyterewa, Cachoeira Seca, Arara, Kararaô, Trincheira Bacajá, Juruna do KM 17 e Ituna/Itatá.
O objetivo do PPTMX é desenvolver ações destinadas à Proteção Territorial das Terras Indígenas do Médio Xingu, através de ações de prevenção (prioritariamente) e ações de controle (com a participação dos órgãos responsáveis). Dentre nossas atividades, desenvolvemos vigilância juntamente com os indígenas e em algumas dessas situações faz-se necessário adquirir gêneros alimentício para suprir os indígenas. Pois esses momentos são oportunos para repassar saberes aos mais jovens e concretizar uma parcela da gestão de seus territórios.
Considerando a continuidade das ações do PPTMX ao longo dos anos, pretende-se dar seguimento aos planos de trabalho já instituídos em 2020 e 2021 (NUP: 08620.104502/2015-16). A CTL VII tem como função coordenar a execução do PPTMX, bem como coordenar os trabalhos de uma equipe de 56 colaboradores terceirizados pela Norte Energia S.A que executaram atividades de monitoramento in loco a partir de seis (06) Unidades de Proteção Territorial (UPTs) e CR-CLPA, sendo quatro (04) Bases Operacionais (BOs) e dois (02) Postos de Vigilância (PVs). As mesmas estão situadas nas Terras Indígenas Koatinemo, Arara da Volta Grande do Xingu, Trincheira Bacajá e Arara.
Dessa forma, o planejamento anual de gastos com o PPTMX é subsidiado pelas demandas indígenas colhidas em campo, durante a execução de alguma atividade ou a partir dos encontros dos colaboradores com os indígenas, seja durante visitas nas aldeias ou durante a recepção dos indígenas nas UPTs. Esse contato direto com a etnia alvo da política de proteção territorial promove a troca de informações e alinhamentos importantes para que se possa formular um calendário de atividades que leve em consideração o contexto climático, as peculiaridades dos povos e as vulnerabilidades de cada território. Pensando nisso, a CTL VII orientou que os coordenadores operacionais estivessem em contínuo contato com as lideranças das aldeias para que, a partir dos diálogos traçados, seja possível estabelecer quais atividades serão executadas no ano de 2023.
Esses planos de trabalho têm a pretensão de implementar atividades de: realização de reuniões e visitas às aldeias visando o alinhamento para planejamento das atividades junto às comunidades indígenas; manutenção dos limites da TI; plaqueamento das TIs; averiguação das rotas de acesso das TIs visando nutrir banco de dados geográficos que subsidie futuras incursões dos órgãos de fiscalização às TIs; abordagem de moradores do entorno; orientação sobre a conservação de quelônios; monitoramentos fluviais e terrestres em parceria com indígenas com vistas à coibir o avanço de atividades ilegais nas TIs, entre outras ações.
Além das atividades de monitoramento e vigilância indígena planejadas, existe, também, o trabalho de rotina de manutenção dos Postos de Controle de Acesso (PCA) da Terra Indígena Trincheira Bacajá. Nas UPTs instaladas nessa TI, é possível fazer o controle de entradas e saídas, pois para se ter acesso a maioria das aldeias é necessário passar pela UPT, por isso os colaboradores conseguem colher informações dos indivíduos que adentram à TI. Como dito, isso acontece em 3 UPTs, quais sejam: Posto de Vigilância Anapu, Posto de Vigilância Tuerê e Base Operacional Trincheira Bacajá. Assim, a parada e a abordagem de transeuntes é parte do trabalho de rotina dessas UPTs.
Assim, o planejamento do PPTMX é incremental na medida em que deve garantir o funcionamento básico do cotidiano do Plano, isto é, garantir a presença contínua de colaboradores nas UPTS, para isso, é necessário realizar as trocas de equipe a cada 15 dias. As trocas de equipe e a estadia contínua na UPT demandam a manutenção de uma logística que mobiliza a equipe da CTL VII a se articular com os demais setores da Coordenação Regional para garantir o suprimento de combustível, frete para transporte fluvial, conserto e manutenção da frota fluvial e terrestre, dentre outros. Desse modo, além da execução das atividades de monitoramento, é preciso garantir o fluxo de trabalho diário do PPTMX, devido à permanente estadia de equipes em suas unidades.</t>
  </si>
  <si>
    <t>Isoladores elétricos e materiais isolantes, tal como fita isolante</t>
  </si>
  <si>
    <t>Isoladores elétricos</t>
  </si>
  <si>
    <t>Produtos químicos: pastilhas para cloração de água de poço artesiano, água sanitária, outros.</t>
  </si>
  <si>
    <t>Produtos químicos</t>
  </si>
  <si>
    <t>LUMARA  CRISTINA MARTINS SANTOS</t>
  </si>
  <si>
    <t>Contratação de empresa para aquisição de materiais permanentes e equipamentos.</t>
  </si>
  <si>
    <t>Materiais permanentes e equipamentos</t>
  </si>
  <si>
    <t>Contratação de empresa para aquisição de materiais permanentes e equipamentos, para que essa Coordenação Regional possa atender os povos indígenas sob sua jurisdição.  Dessa forma, será possível dar continuidade às ações de Administração, Monitoramento e Fiscalização Territorial, Promoção ao Etnodesenvolvimento Sustentável, Promoção e Proteção dos Direitos Sociais, Culturais, Educativos e de Cidadania, e nas ações conjuntas com a Frente de Proteção Etnoambiental Madeira-Purus, Coordenações Técnicas Locais  (Humaitá I, II, III e IV), bem como apoiar as organizações indígenas em suas reuniões e assembleias.</t>
  </si>
  <si>
    <t>Rivan Duarte Monteiro</t>
  </si>
  <si>
    <t>Peças e acessórios para impressoras, tal como cartuchos e recargas de tintas.</t>
  </si>
  <si>
    <t>Peças e acessórios para impressoras</t>
  </si>
  <si>
    <t>Jogos, conjuntos e equipamentos para preparar e servir alimentos, tais como, panelas, vasilhas e outros utensílios de cozinha para as unidades.</t>
  </si>
  <si>
    <t>utensílios para as unidades</t>
  </si>
  <si>
    <t>Tambores e latas, bombonas para armazenamento de combustíveis e água.</t>
  </si>
  <si>
    <t>Bombonas</t>
  </si>
  <si>
    <t>Caixas, caixotes e engradados, tais como caixas organizadoras e caixa térmica, para armazenamento e alimentos demais insumos.</t>
  </si>
  <si>
    <t>Caixas, caixotes</t>
  </si>
  <si>
    <t>Motores a gasolina e componentes, exceto os de aeronaves: Motor popa</t>
  </si>
  <si>
    <t>Motor popa</t>
  </si>
  <si>
    <t>Equipamentos de armazenamento de dados: HD, pen drive, cartão de memória.</t>
  </si>
  <si>
    <t>HD, pen drive.</t>
  </si>
  <si>
    <t>Materiais de expediente e suprimento de informática.</t>
  </si>
  <si>
    <t>Contratação de empresa  para aquisição de  materiais de expediente e suprimento de informática, para que essa Coordenação Regional possa atender os povos indígenas sob sua jurisdição.  Dessa forma, será possível dar continuidade às ações de Administração, Monitoramento e Fiscalização Territorial, Promoção ao Etnodesenvolvimento Sustentável, Promoção e Proteção dos Direitos Sociais, Culturais, Educativos e de Cidadania, e nas ações conjuntas com a Frente de Proteção Etnoambiental Madeira-Purus, Coordenações Técnicas Locais  (Humaitá I, II, III e IV), bem como apoiar as organizações indígenas em suas reuniões e assembleias.</t>
  </si>
  <si>
    <t>97 3373 3036</t>
  </si>
  <si>
    <t>Instrumentos, equipamentos e suprimentos médicos e cirúrgicos: máscaras cirúrgicas descartáveis.</t>
  </si>
  <si>
    <t>Máscaras cirúrgicas descartáveis.</t>
  </si>
  <si>
    <t>Carnes, aves e peixes. Fornecimento de gêneros alimentícios para os indígenas em participação de atividades de monitoramento e vigilância.</t>
  </si>
  <si>
    <t>Condimentos e produtos correlatos: gêneros alimentícios para fornecimento aos indígenas quando em participação nas ações de monitoramento e vigilância.</t>
  </si>
  <si>
    <t>Produtos de panificação e cereais: gêneros alimentícios para fornecimento aos indígenas quando em acompanhamento de ações de monitoramento e vigilância territorial.</t>
  </si>
  <si>
    <t>Óleos combustíveis: gasolina, diesel comum, diesel s-10, lubrificantes.</t>
  </si>
  <si>
    <t>Óleos combustíveis</t>
  </si>
  <si>
    <t>Gêneros alimentícios e materiais diversos.</t>
  </si>
  <si>
    <t>Aquisição de gêneros alimentícios e materiais diversos.</t>
  </si>
  <si>
    <t>Contratação de empresa para aquisição de gêneros alimentícios e itens diversos, para que essa Coordenação Regional possa atender os povos indígenas sob sua jurisdição.  Dessa forma, será possível dar continuidade às ações de Administração, Monitoramento e Fiscalização Territorial, Promoção ao Etnodesenvolvimento Sustentável, Promoção e Proteção dos Direitos Sociais, Culturais, Educativos e de Cidadania, e nas ações conjuntas com a Frente de Proteção Etnoambiental Madeira-Purus, Coordenações Técnicas Locais  (Humaitá I, II, III e IV), bem como apoiar as organizações indígenas em suas reuniões e assembleias.</t>
  </si>
  <si>
    <t>Eide Evaldt da Silva</t>
  </si>
  <si>
    <t>Equipamentos para cozinhar, assar e servir alimentos: utensílios para equipar as unidades.</t>
  </si>
  <si>
    <t>Equipamentos para cozinhar</t>
  </si>
  <si>
    <t>Gases comprimidos e liquefeitos</t>
  </si>
  <si>
    <t>Serviços de agências de empregos e fornecimento de pessoal: Prestação de serviços de motorista</t>
  </si>
  <si>
    <t>Prestação de serviços de motorista</t>
  </si>
  <si>
    <t>2023-01-17 00:00:00</t>
  </si>
  <si>
    <t>Serviços de manutenção e reparo de produtos fabricados de metal,maquinaria e equipamentos: Instalação / manutenção - equipamento eletroeletrônico</t>
  </si>
  <si>
    <t>Instalação / manutenção - equipamento eletroeletrônico</t>
  </si>
  <si>
    <t>Serviços de manutenção e reparo de produtos fabricados de metal,maquinaria e equipamentos: Instalação / manutenção - energia solar fotovotaica</t>
  </si>
  <si>
    <t>Instalação / manutenção - energia solar fotovotaica</t>
  </si>
  <si>
    <t>Serviços de agências de empregos e fornecimento de pessoal: Prestação serviço copa / cozinha</t>
  </si>
  <si>
    <t>Prestação serviço copa / cozinha</t>
  </si>
  <si>
    <t>Serviços de agências de empregos e fornecimento de pessoal: Prestação de serviços de bombeiro hidráulico</t>
  </si>
  <si>
    <t>Prestação de serviços de bombeiro hidráulico</t>
  </si>
  <si>
    <t>Serviços de limpeza: Prestação de serviço de limpeza e conservação - outras necessidades.</t>
  </si>
  <si>
    <t>serviço de limpeza e conservação</t>
  </si>
  <si>
    <t>2023-01-24 00:00:00</t>
  </si>
  <si>
    <t>Serviços de manutenção e reparo de produtos fabricados de metal,maquinaria e equipamentos: Manutenção de grupos diesel gerador de emergência</t>
  </si>
  <si>
    <t>Manutenção de grupos diesel gerador</t>
  </si>
  <si>
    <t>Serviços de reparo de outros bens: sendo as unidades do PPTMX instalações prediais equipadas, faz-se necessário serviços para reparo dos bens existentes, tais como: freezer, fogão, geladeira, impressora, motosserra, roçadeira, outros.</t>
  </si>
  <si>
    <t>2023-01-25 00:00:00</t>
  </si>
  <si>
    <t>Serviços de manutenção e instalação de equipamentos de tic: para bens como notebok , desktops, drones.</t>
  </si>
  <si>
    <t>Manutenção e instalação de equipamentos de tic</t>
  </si>
  <si>
    <t>Serviços de limpeza: fossa, caixa de gordura.</t>
  </si>
  <si>
    <t>Serviços de transporte marítimo/costeiro e transoceânico: taxa para travessia nas balsas de ligação das rodovias municipais e intermunicipais.</t>
  </si>
  <si>
    <t>Serviços de transporte marítimo</t>
  </si>
  <si>
    <t>Serviço de energia elétrica, telefonia fixa e água canalizada.</t>
  </si>
  <si>
    <t>Contratação com serviço de energia elétrica, telefonia fixa e água canalizada, serviços essenciais para o bom funcionamento da Coordenação Regional do Madeira e o cumprimento da missão institucional  da FUNAI.</t>
  </si>
  <si>
    <t>Domingos Sávio dos Santos</t>
  </si>
  <si>
    <t>1. Acompanhamento de políticas públicas 2.Levantamentos - Mapeamentos - Relatórios situacionais –
Diagnósticos; 3. Encontro de Mulheres Indígenas Potiguara e Tabajara</t>
  </si>
  <si>
    <t>Serviços diversos de manutenção com fornecimento de peças, acessórios e reboque para a manutenção corretiva e preventiva de veículos.</t>
  </si>
  <si>
    <t>Serviços diversos de manutenção com fornecimento de peças, acessórios e reboque para a manutenção co</t>
  </si>
  <si>
    <t>Contratação de empresa especializada em serviços diversos de manutenção com fornecimento de peças, acessórios e reboque para a manutenção corretiva e preventiva de veículos, relacionados em anexo, para que essa Coordenação Regional possa atender os povos indígenas sob sua jurisdição.  Dessa forma, será possível dar continuidade às ações de Administração, Monitoramento e Fiscalização Territorial, Promoção ao Etnodesenvolvimento Sustentável, Promoção e Proteção dos Direitos Sociais, Culturais, Educativos e de Cidadania, e nas ações conjuntas com a Frente de Proteção Etnoambiental Madeira-Purus, Coordenações Técnicas Locais  (Humaitá I, II, III e IV), bem como apoiar as organizações indígenas em suas reuniões e assembleias.</t>
  </si>
  <si>
    <t>HUGO RAFAEL DE SOUZA MANSO SIMOES</t>
  </si>
  <si>
    <t>Contratação com empresa especializada com a aquisição de fornecimento de refeição, passagem fluvial e hospedagens.</t>
  </si>
  <si>
    <t>Fornecimento de refeição, passagem fluvial e hospedagens.</t>
  </si>
  <si>
    <t>Aquisição é necessária para atendimento de atividades relativas visando atender as atividades desenvolvidas no âmbito administrativo, implementar ações de promoção e proteção dos direitos sociais dos povos indígenas, atividades de promoção e desenvolvimento dos projetos de etnodesenvolvimento, realização das atividades de fiscalização, gestão e monitoramento
das Terras Indígenas jurisdicionadas à Coordenação Regional do Madeira e suas 4 CTLs, ajudando na proteção dos povos indígenas da região.</t>
  </si>
  <si>
    <t>97 33733566</t>
  </si>
  <si>
    <t>Contratação de serviço hospedagem para indígenas em trânsito.</t>
  </si>
  <si>
    <t>Serviço de hospedagem para indígenas</t>
  </si>
  <si>
    <t>Atendimento de indígenas em trânsito, e/ou quando da sua permanência, para tratar de assuntos referentes aos interesses da comunidade, bem como para comparecer a eventuais convocações pelo MPF.</t>
  </si>
  <si>
    <t>Sonia Elizabeth Lima Santana</t>
  </si>
  <si>
    <t>75 32813137</t>
  </si>
  <si>
    <t>sonia.santana@funai.gov.br</t>
  </si>
  <si>
    <t>Fornecimento de refeição para indígenas</t>
  </si>
  <si>
    <t>Fornecimento de refeição</t>
  </si>
  <si>
    <t>Serviços gráficos/confecção de 20 banners para divulgação durante atividades do SEDISC</t>
  </si>
  <si>
    <t>Serviços gráficos/confecção de banners</t>
  </si>
  <si>
    <t>Exposição de informações durante ações educativas concorrentes à atuação do SEDISC.</t>
  </si>
  <si>
    <t>Aquisição de combustível para abastecimento de veículos usados em campo</t>
  </si>
  <si>
    <t>Aquisição de combustível</t>
  </si>
  <si>
    <t>Abastecimento de veículo para deslocamento às comunidades, em atenção a demandas eventuais e realização de eventos.</t>
  </si>
  <si>
    <t>Serviços e locação de equipamento de áudio/som para utilização em eventos culturais e socioeducativos</t>
  </si>
  <si>
    <t>Serviços e locação de equipamento de áudio/som</t>
  </si>
  <si>
    <t>Apoio na produção de eventos culturais e socioeducativos</t>
  </si>
  <si>
    <t>Serviços de frete/transporte de pessoas</t>
  </si>
  <si>
    <t>Serviço de frete/transporte de pessoas</t>
  </si>
  <si>
    <t>Condução de indígenas participantes de eventos, reuniões, intercâmbios e pesquisas.</t>
  </si>
  <si>
    <t>Aquisição de gêneros alimentícios e material de copa/cozinha para uso em eventos e cursos</t>
  </si>
  <si>
    <t>Gêneros alimentícios e material de copa/cozinha</t>
  </si>
  <si>
    <t>Fornecimento de refeições/lanches durante a realização de eventos e cursos promovidos para as comunidades indígenas</t>
  </si>
  <si>
    <t>Cestas básicas para cumprimento de de ação judicial - Truká/Sobradinho</t>
  </si>
  <si>
    <t>Cestas básicas</t>
  </si>
  <si>
    <t>Fornecimento mensal compulsório de cestas básicas para 31 famílias da comunidade Truká no município de Sobradinho, em cumprimento de ação judicial.</t>
  </si>
  <si>
    <t>Aquisição de material de expediente</t>
  </si>
  <si>
    <t>Material de expediente</t>
  </si>
  <si>
    <t>Utilização durante eventos realizados pelo SEDISC</t>
  </si>
  <si>
    <t>Coordenação Reg. FUNAI DO ALTO SOLIMÕES - AM</t>
  </si>
  <si>
    <t>194063 - COORDENAÇÃO REGIONAL DO ALTO SOLIMÕES - AM</t>
  </si>
  <si>
    <t>Contratação de serviços com dedicação de mão de obra exclusiva –  para a CR e para as CTLs jurisdicionadas – servente de limpeza, recepcionista, recepcionista bilíngue (língua indígena), técnico em suprimento II, motorista e marinheiro fluvial auxiliar de convés (condutor de pequenas embarcações).</t>
  </si>
  <si>
    <t>Contratação de serviços com dedicação de mão de obra exclusiva</t>
  </si>
  <si>
    <t>Justifica-se no fato da existir uma significativa carência de servidores na CR-Alto Solimões</t>
  </si>
  <si>
    <t>2023-01-21 00:00:00</t>
  </si>
  <si>
    <t>JORGE GERSON BARUF</t>
  </si>
  <si>
    <t>92 99434-1428</t>
  </si>
  <si>
    <t>jorge.baruf@funai.gov.br</t>
  </si>
  <si>
    <t>Coordenação Reg. FUNAI AMAPÁ E NORTE DO PARÁ - PA</t>
  </si>
  <si>
    <t>194075 - COORDENAÇÃO REGIONAL AMAPÁ E NORTE DO PARÁ</t>
  </si>
  <si>
    <t>Realizar trabalhos administrativos</t>
  </si>
  <si>
    <t>Valdene Gomes Madeira</t>
  </si>
  <si>
    <t>96 991580357</t>
  </si>
  <si>
    <t>valdene.madeira@gmail.com</t>
  </si>
  <si>
    <t>Link de Internet dedicado para a  Coordenação Regional do Alto Solimões, Coordenação Frente de Proteção Etnoambiental Vale do Javari e para as suas seis (06) Coordenações Técnicas Locais</t>
  </si>
  <si>
    <t>Contração de Linkde internet dedicado</t>
  </si>
  <si>
    <t>A presente contratação justifica-se pela necessidade de comunicação, agilidade, acesso a sistemas, constantes por parte das Coordenações Regionais participantes e das unidades jurisdicionadas. A busca por informações constantes; atualizações; a necessidade de interação com outros órgãos públicos, órgãos não governamentais; ratificam a necessidade da contratação de empresa especializada no fornecimento de link de internet. Além disso, para realização de suas atividades, servidores tanto da área meio como da área fim, terceirizados (recepcionistas), necessitam utilizar sistemas governamentais, tais como: SEI, SIAFI, SIASG, SIADS, SCDP, Compras Governamentais, INSS, AGU, TCU, Receita Federal do Brasil, entre outros, que são serviços imprescindíveis para o bom bdesempenho de suas atividades, consequentemente, ao bom funcionamento desta Fundação. 
Importante salientar que os serviços de internet oferecidos nas cidades do Amazonas com acesso exclusivamente fluvial são precários devido ao fato de que não há cabeamento terrestre, nem fibra ótica, assim todo sinal depende de rádio ou de satélite. O sinal por rádio sofre muitas interferências, especialmente em função do grande volume de chuvas na região. O sinal por via satelital é hoje nesta região, a melhor forma de manter a conexão com a internet, indispensável operacionalização de sistemas governamentais, comunicação entre outras unidades da Funai e também com os outros órgãos.
Ressalta-se que o serviço de internet é considerado essencial para a continuidade das atividades desta Coordenação Regional que atende a maior população indígena do Brasil com aproximadamente 100.000 (cem mil) indígenas, agrupados em 06 CTL ́s, distribuídos em mais de 350 comunidades/aldeias, localizados em 15 municípios da calha do Rio Solimões, a saber: Tabatinga, Benjamin Constant, São Paulo de Olivença, Amaturá, Santo Antônio do Içá, Tonantins, Jutaí, Fonte Boa, Tefé, Alvarães, Uarini, Maraã, Vila Bittencourt/Japurá, Juruá e Carauari, que compõem a CR Alto Solimões. Esta população é composta por 18 (dezoito) etnias indígenas distintas: Tikuna, Kokama, Kambeba, Kaixana, Kanamari, Witota, Katukina, Madja-Kulina, Mura, Maku, Makuna, Kaku- yuhup, Ava-Canoeiro, Miranha, Mayuruna, Desana, Tukano e Tuyuka, tendo cada uma delas seus próprios costumes/tradições e línguas</t>
  </si>
  <si>
    <t>Locação de Imóvel para as seis (06) CTL jurisdicionadas a CR- Alto Solimões</t>
  </si>
  <si>
    <t>Contratação de Locação de Imovel</t>
  </si>
  <si>
    <t>Para melhora os atendimento aos povos Indigenas da Região uma vez que a  Coordenação Regional do Alto Solimões (CR-AS), atende a maior população indígena do Brasil, com aproximadamente mais de 100.000 (cem mil) indígenas, agrupados em 06 CTLs, distribuídos em mais de 412 aldeias/comunidades, localizados em 15 municípios da calha dos Rio Solimões, a saber: Tabatinga, Benjamin Constant, São Paulo de Olivença, Amaturá, Santo Antônio do Içá, Tonantins, Jutaí, Fonte Boa, Tefé, Alvarães, Uarini, Maraã, Vila Bittencourt/Japurá, Juruá e Carauari, que compõem a CR Alto Solimões. Essa população é composta por 18 (dezoito) etnias indígenas, a saber: Tikuna, Kokama, Kambeba, Kaixana, Kanamari, Witota, Katukina, Madja-Kulina, Mura, Maku, Makuna, Kaku-yuhup, Ava-Canoeiro, Miranha, Mayuruna, Desana, Tukano e Tuyuka, tendo cada uma delas seus próprios costumes e línguas.</t>
  </si>
  <si>
    <t>Contratação de Serviço de Energia Eletrica em atendimento as demandas da CR-Alto Solimões</t>
  </si>
  <si>
    <t>Contratação de Serviço de Energia Eletrica</t>
  </si>
  <si>
    <t>Aquisição de combustível e lubrificantes para atendimento as demandas da CR Alto Solimões, das 06  CTLs juridicionas e a CFPE Vale do Javari.</t>
  </si>
  <si>
    <t>Aquisição de combustível e lubrificantes</t>
  </si>
  <si>
    <t>A presente contratação se faz indispensável pela necessidade de abastecimento dos veículos automotivos oficiais e embarcações da Coordenação Regional do Alto Solimões, bem como motores rabetas e grupos geradores de energia pertencentes aos indígenas atendidos por esta Coordenação. Bem como devido a necessidade do abastecimento de veículos, motores de popa, motor de centro, motosserras, geradores e outros equipamentos da Coordenação Frente de Proteção Etnoambiental Vale do Javari.
A geografia fluvial e as distâncias entre as Terras Indígenas/Aldeias jurisdicionadas dificultam e oneram as diversas ações de trabalhos que exigem deslocamentos de equipes, em virtude do sinuoso curso dos Rios Solimões, Japurá, Jutaí, Içá, Juruá e de seus afluentes.
A Coordenação Regional do Alto Solimões atende a segunda maior população indígena do Brasil, aproximadamente 100.000 (cem mil) indígenas, agrupados em 06 CTL´s, distribuídos em mais de 472aldeias, localizados em 15 municípios da calha dos Rios Solimões, a saber: Tabatinga, Benjamin Constant, São Paulo de Olivença, Amaturá, Santo Antônio do Içá, Tonantins, Jutaí, Fonte Boa, Tefé, Alvarães, Uarini, Maraã, Vila Bittencourt/Japurá, Juruá e Carauari, que compõem a CR Alto Solimões. Esta população é composta por 18 (dezoito) etnias indígenas, a saber: Tikuna, Kokama, Kambeba, Kaixana, Kanamari, Witota, Katukina, Madja-Kulina, Mura, Maku, Makuna, Kaku-yuhup, Ava-Canoeiro, Miranha, Mayuruna, Desana, Tukano e Tuyuka, tendo cada uma delas seus próprios costumes e línguas.</t>
  </si>
  <si>
    <t>Aquisição de Gêneros Alimentícios para anteder para atender as necessidades da CR Alto Solimões, Coordenação Frente de Proteção Etnoambiental Vale do Javari e as  seis (06) CTLs Jurisdicionadas.</t>
  </si>
  <si>
    <t>Aquisição de gêneros alimentícios para futuras ações da Funai juntos aos povos indígenas.</t>
  </si>
  <si>
    <t>2022-05-11 00:00:00</t>
  </si>
  <si>
    <t>Prestação de serviços de  para serviços de manutenção automotiva em geral (preventiva, corretiva e estética), fornecendo o preço da mão de obra, além do fornecimento dos serviços de transporte em suspenso por guincho, de socorro mecânico e de produtos/serviços mecânicos de toda ordem, tais como: serviços de borracharia, serviços de manutenção elétrica/eletrônica, serviços de retífica de motores, serviços de lanternagem, pintura e funilaria, serviços de lavagem, serviços de capotaria e estofagem, serviços de alinhamento, balanceamento e cambagem.</t>
  </si>
  <si>
    <t>Prestação de serviços de  para serviços de manutenção automotiva em geral</t>
  </si>
  <si>
    <t>Para manutenção dos veículos oficiais da CR Alto Solimões e suas seis (06) CTLs Juridicionadas</t>
  </si>
  <si>
    <t>Aquisição de material de expediente em atendimento as demandas da CR Alto Solimões, Coordenação Frente de Proteção Etnoambiental do Vale do Javari e suas seis (06) CTLs jurisdicionadas</t>
  </si>
  <si>
    <t>A Coordenação Regional do Alto Solimões atende a segunda maior população indígena do Brasil, aproximadamente 100000 (cem mil) indígenas, agrupados em 06 CTL´s, distribuídos em mais de 372 aldeias, localizados em 15 municípios da calha dos Rios Solimões, a saber: Tabatinga, Benjamin Constant, São Paulo de Olivença, Amaturá, Santo Antônio do Içá, Tonantins, Jutaí, Fonte Boa, Tefé, Alvarães, Uarini, Maraã, Vila Bittencourt/Japurá, Juruá e Carauari, que compõem a CR Alto Solimões. Esta população é composta por 18 (dezoito) etnias indígenas, a saber: Tikuna, Kokama, Kambeba, Kaixana, Kanamari, Witota, Katukina, Madja-Kulina, Mura, Maku, Makuna, Kaku-yuhup, Ava-Canoeiro, Miranha, Mayuruna, Desana, Tukano e Tuyuka, tendo cada uma delas seus próprios costumes e línguas.</t>
  </si>
  <si>
    <t>Manutenção Predial da CR Alto Solimões.</t>
  </si>
  <si>
    <t>O prédio da Coordenação Regional precisa de Manutenção/reforma predial</t>
  </si>
  <si>
    <t>Aquisição de material de higiene e limpeza em atendimento as demandas da CR Alto Solimões, Coordenação Frente de proteção Etnoambiental do Vale do Javari e as seis (06) CTls jurisdicionadas.</t>
  </si>
  <si>
    <t>Aquisição de material de higiene e limpeza</t>
  </si>
  <si>
    <t>Fornecimento de telefonia fixa comutada</t>
  </si>
  <si>
    <t>Fornecimento de telefonia fixa comutada em atendimento as demanda da CR Alto Solimões</t>
  </si>
  <si>
    <t>Contratação de serviço de frete de embarcação em atendimento as ações de prioridades da CR Alto Solimões e suas seis (06) CTLs jurisdicionadas</t>
  </si>
  <si>
    <t>Contratação de serviço de frete de embarcação</t>
  </si>
  <si>
    <t>Aquisição de Ar Condicionados para atender as necessidades a CR Alto Solimões e suas seis (06) CTLs jurisdicionadas</t>
  </si>
  <si>
    <t>Aquisição de Ar Condicionados</t>
  </si>
  <si>
    <t>Para atender as necessidades a CR Alto Solimões e suas seis (06) CTLs jurisdicionadas</t>
  </si>
  <si>
    <t>Aquisição de MATERIAL DE COPA E COZINHA em atendimento as demandas da CR Alto Solimões e suas CTLs jurisdicionadas</t>
  </si>
  <si>
    <t>Aquisição de MATERIAL DE COPA E COZINHA</t>
  </si>
  <si>
    <t>Aquisição de material de processamento de dados em atendimento as demandas da CR Alto Solimões e suas CTLS jurisdicionadas.</t>
  </si>
  <si>
    <t>Aquisição de material de processamento de dados</t>
  </si>
  <si>
    <t>Aquisição de material de Computadores e notebook para atendimentos as demandas da CR Alto Solimões e suas CTLs jurisdicionadas</t>
  </si>
  <si>
    <t>Aquisição de material de Computadores e notebook para atendimentos as demandas da CR Alto Solimões e</t>
  </si>
  <si>
    <t>Aquisição de  material p/ manutenção de motores, ferramentas, material de construção, material de acondicionamento e embalagem, material de pesca, material de proteção e segurança, material de patrulhamento, material de expediente e outros insumos em atendimento as demandas da CR Alto Solimões, CPFEVj, e suas CTLs jurisdicionadas</t>
  </si>
  <si>
    <t>Aquisição de  material p/ manutenção de motores, ferramentas, material de construção, material de ac</t>
  </si>
  <si>
    <t>Em atendimento as demandas da CR Alto Solimões, CPFEVj, e suas CTLs jurisdicionadas</t>
  </si>
  <si>
    <t>Generos de alimentação</t>
  </si>
  <si>
    <t>suprir vulnerabilidade alimentar e nutricional de indígenas que habitam o Amapá e Norte do Pará</t>
  </si>
  <si>
    <t>A aquisição dos itens abaixo elencados atenderá às necessidades desta Coordenação Regional Amapá e Norte do Pará da FUNAI em prestar apoio às demandas de fornecimento de gêneros alimentícios durante as ações desenvolvidas no cumprimento das suas atribuições regimentais de Promoção e Proteção dos Direitos dos Povos Indígenas, neste caso, no âmbito dos Povos Indígenas do Amapá e do Norte do Estado do Pará.
Estas ações envolvem toda a área finalística desta Unidade Descentralizada da FUNAI, dando suporte às ações de mobilização social, promoção social, etnodesenvolvimento, fiscalização e monitoramento de Terras Indígenas e, também, na assistência a famílias indígenas que possam estar enfrentando situações de escassez de recursos, mais corriqueiramente em razão de necessários deslocamentos para o ambiente urbano ou em casos de força maior (perda de fontes de subsistência, deslocamentos forçados, etc.).
Em função da pandemia de COVID-19, esta CR-ANP iniciou o apoio com cestas básicas e kits de higiene, em função da vulnerabilidade alimentar e nutricional imposta pelo isolamento nas aldeias, situação reforçada pela Decisão relativa ao processo judicial 1003590-14.2020.4.01.3100, da 6ª Vara Federal Cível da SJAP. Deste modo, a aquisição de gêneros alimentícios também contempla a possível demanda por cestas básicas e outros apoios pontuais relacionados às ações de enfrentamento à pandemia.
A aquisição contempla, ainda, as demandas diretas da própria Administração no fornecimento de itens mínimos para atendimento aos servidores, colaboradores e todo o público que busca atendimento nesta instituição.</t>
  </si>
  <si>
    <t>Aluizio da Silva Araujo</t>
  </si>
  <si>
    <t>96 984340171</t>
  </si>
  <si>
    <t>aluizio.araujo@funai.gov.br</t>
  </si>
  <si>
    <t>Contratação de empresa especializada na prestação de serviço de transporte aéreo conforme as especificações na tabela abaixo, para transportar servidores da FUNAI e de instituições parceiras, em serviço, indígenas em trânsito e cargas diversas para as Terras Indígenas sob a jurisdição da Coordenação Regional Amapá e Norte do Pará.</t>
  </si>
  <si>
    <t>Registro de preços para futura contratação de empresa para prestação de serviço de transporte aéreo.</t>
  </si>
  <si>
    <t>A contratação torna-se importante em virtude da execução das demandas dos projetos/ações dos diversos setores desta Coordenação Regional e CTLs, desenvolvidos nas Terras Indígenas do Amapá e Norte do Pará, sendo indispensável a utilização de aeronaves de pequeno porte, uma vez que o acesso via fluvial e terrestre para essas terras torna-se inviável dada as condições geográficas, sendo menos oneroso o deslocamento via aérea.
A CR-ANP não possui em seu acervo patrimonial nenhuma aeronave para atender a essa demanda, sendo, portanto, necessária a contratação dos referidos serviços através de procedimento licitatório, conforme legislação vigente.
Os serviços a serem contratados enquadram-se nos pressupostos do Decreto n° 2.271, de 1997, constituindo-se em atividades materiais acessórias, instrumentais ou complementares à área de competência legal do órgão licitante, não inerentes às categorias funcionais abrangidas por seu respectivo plano de cargos.
Entende-se que a utilização de Sistema de Registro de Preços – SRP – é justificada por se tratar de uma estimativa de serviços ao longo de 12 (doze) meses para o atendimento dos diversos setores da Coordenação Regional Amapá e Norte do Pará e CTLs.
O art. 3º do Decreto nº 7.892/13 descreve o seguinte:
Art. 3º O Sistema de Registro de Preços poderá ser adotado nas seguintes hipóteses:
I - quando, pelas características do bem ou serviço, houver necessidade de contratações frequentes;
II - quando for conveniente a aquisição de bens com previsão de entregas parceladas ou contratação de serviços remunerados por unidade de medida ou em regime de tarefa;
III - quando for conveniente a aquisição de bens ou a contratação de serviços para atendimento a mais de um órgão ou entidade, ou a programas de governo; ou
IV - quando, pela natureza do objeto, não for possível definir previamente o quantitativo a ser demandado pela Administração.
A adoção do SRP para esta licitação enquadra-se nos incisos I,  II e IV do artigo supracitado. Além disso, a futura ata poderá beneficiar outros órgãos, participantes ou não, na execução de suas atividades na região.</t>
  </si>
  <si>
    <t>2023-04-17 00:00:00</t>
  </si>
  <si>
    <t>MARIA SELY PEREIRA RODRIGUES</t>
  </si>
  <si>
    <t>selyrodrigues@bol.com.br</t>
  </si>
  <si>
    <t>Aquisição de gênero alimentícios, cestas básicas, materiais de limpeza descartáveis para a atender às necessidades da Coordenação Regional do Amapá e Norte do Pará – CR-ANP, nos termos e condições constantes no Termo de Referência.</t>
  </si>
  <si>
    <t>Registro de Preço para aquisição de gênero alimentícios.</t>
  </si>
  <si>
    <t>Os gêneros alimentícios e materiais descartáveis são demandados em diversas atividades desta Coordenação Regional, CTL's e, também, aldeias das terras indígenas de circunscrição desta CR. De modo direto, a sede da CR e CTL's consomem gêneros básicos que dão apoio aos servidores em atuação e ao atendimento ao público (água mineral, café, açúcar, bolacha, copo descartável e papel toalha), considerando, especialmente, o grande fluxo de indígenas que acessam as sedes da CR e CTL''s de Oiapoque e Pedra Branca do Amapari e que são recepcionados com estes alimentos rotineiros da atividade administrativa e do atendimento ao público.
Há previsão de apoio com gêneros alimentícios no desenvolvimento de projetos e atividades finalísticas diversas da Coordenação Regional e CTL's. As atividades de mobilização social (encontros, assembleias, reuniões); oficinas de formação envolvendo conhecimentos tradicionais ou não; eventos culturais, festas e rituais; bem como ações de vigilância territorial indígena e outras ações de proteção territorial, ambiental e de etnodesenvolvimento incluem a necessidade de complementação da alimentação tradicional ou mesmo sua substituição, a fim de possibilitar a participação de um número maior de indígenas nas atividades, ou que aquelas que exigem o afastamento das atividades de subsistência tradicional sejam realizadas. Estas são as ações que mais demandam a aquisição de gêneros alimentícios, por reunirem um número maior de participantes,  o que demanda a complementação externa da alimentação tradicional.
Os alimentos são fornecidos, ainda, em situações de vulnerabilidade e insegurança alimentar e nutricional, principalmente para indígenas que saem de suas aldeias para acessarem seus benefícios sociais na capital, Macapá-AP e acabam necessitando desse suporte na sua alimentação até o retorno às aldeias. Há, ainda, situações de força maior em que este apoio também é prestado, como a perda das roças para pragas e outros sinistros ou em casos extremos em que os indígenas não podem acessar os alimentos de subsistência nem adquiri-los diretamente. Em todas as situações, a proteção social precisa garantir o apoio necessário às famílias indígenas em vulnerabilidade.
Portanto, a aquisição de gêneros alimentícios encontra justificativa em todas as atividades acima exemplificadas, sendo uma demanda permanente das diversas áreas de atuação desta Coordenação Regional, de grande importância para garantir a realização de eventos e atividades, além do apoio direto às famílias que se encontram em  vulnerabilidade e insegurança alimentar e nutricional. Do mesmo modo, os itens descartáveis são essenciais para garantir o usufruto de itens indicados neste processo.
O objeto deste Termo de Referência deverá ser consignado através de procedimento licitatório, na modalidade Pregão Eletrônico, pelo Sistema de Registro de Preços, conforme Lei 8.666/1993, Lei 10.520/2002, Decreto 7.892/2013 e  Decreto 10.024/2019.
A Ata de Registro de Preços decorrente desta licitação terá vigência de 12 (doze) meses, já incluídas as eventuais prorrogações.
A adoção do Sistema de Registro de Preços deve-se aos seguintes fatores:
Os itens serão fornecidos de forma parcela a fim de atender às demandas no momento em que ocorrerem, não havendo a possibilidade de previsão (Decreto 7.892/2013, art. 3º, I e II);
Os serviços e materiais elencados poderão ser utilizados por outros órgãos da Administração Pública, buscando assim atender de forma mais eficiente ao público-alvo (Decreto 7.892/2013, art. 3º, IV);
As quantidades apresentadas são estimativas pois não há como prever futuras demandas, ademais, a Administração não se obriga a adquirir todo o quantitativo licitado.</t>
  </si>
  <si>
    <t>Aquisição de combustíveis gasolina, diesel, diesel S-10 e lubrificantes fornecidos por empresa especializada, para atender demanda de veículos desta Coordenação Regional e CTLs jurisdicionadas por um período de 12 (doze) meses.</t>
  </si>
  <si>
    <t>Registro de Preços visando aquisição de combustíveis gasolina, diesel, diesel S-10 e lubrificantes.</t>
  </si>
  <si>
    <t>A aquisição de combustíveis (gasolina e diesel) e lubrificante 2 tempos é indispensável para o pleno exercício das atividades institucionais, no que tange ao abastecimento da frota de veículos oficiais, motores de popa, grupo geradores, roçadeiras dentre outros equipamentos que utilizam combustível, que são empregados nas ações e projetos realizados ou apoiados por esta Coordenação Regional, nas áreas Administrativa, Educacional, de Direitos Sociais, Etnodesenvolvimento e Gestão Ambiental e Territorial, nas Terras Indígenas Parque do Tumucumaque, Rio Paru D’Este, Waiãpi, Uaçá, Galibi e Juminã. 
Para cumprimento de sua missão institucional, a FUNAI através da Coordenação Regional da FUNAI Amapá e Norte do Pará, em Macapá-AP; e das Coordenações Técnica Locais em Oiapoque e Pedra Branca do Amapari, necessitam realizar diariamente deslocamentos, seja no contexto urbano ou rodoviário, pois os atendimentos às populações indígenas implicam, em muitas vezes, que as equipes se desloquem para as áreas indígenas, o que exige necessariamente dispor de combustíveis, assim, a aquisição se mostra essencial e prioritária para desempenho de atividades como:
Transportar servidores para realização de atividades administrativas, como entrega de documentos, participação em eventos;
Transportar servidores e indígenas nos trechos da sede do município até às aldeias situadas nas Terras Indígenas Waiãpi, Uaçá, Galibi e Juminã para realização de atividades de fiscalização e monitoramento ambiental e territorial; para participação em eventos em que seja requisitada a presença de servidores da FUNAI;
Transportar insumos e equipamentos para realização de atividades relativas ao etnodesenvolvimento e ao monitoramento ambiental e territorial;
Transportar servidores em serviço no trecho Macapá-Oiapoque e Macapá-Pedra Branca do Amapari.
Transportar indígenas em atendimento aos seus direitos sociais. 
A divisão por grupos se justifica em razão da utilização dos insumos se darem em conjunto, caso fossem divididos por itens prejudicaria a obtenção dos mesmos devido a possibilidade de múltiplos fornecedores.
O item 4 deve ser agrupado ao Grupo 1, uma vez que se trata de componente para uso imediato, sem a possibilidade de previsão do quantitativo a ser requerido. Caso o item seja dissociado, corre-se o risco de lograrem êxito na licitação fornecedores de outras localidades, podendo comprometer a entrega dos produtos no prazo necessário. Ademais, trata-se de um produto de apresentação comum em postos de combustíveis em Macapá.</t>
  </si>
  <si>
    <t>Aquisição de motores de popa e embarcações que serão destinados à execução de emenda parlamentar, que entregará equipamentos para atender as necessidades voltadas ao transporte fluvial nas aldeias indígenas de Oiapoque.</t>
  </si>
  <si>
    <t>Registro de preços para aquisição de motores de popa e embarcações.</t>
  </si>
  <si>
    <t>Nos termos do art. 3º, do Decreto 7892/2013, a adoção do Sistema de Registro de Preços se justifica pelas seguintes hipóteses:
É conveniente para a Administração a aquisição em entregas parceladas, uma vez que a CR-ANP não dispõe de almoxarifado para guarda dos bens listados. (Inciso I)
Existe a possibilidade de haver órgãos ou entidades da Administração Pública que tenham demandas que possam vir a ser atendidas pela participação no registro de preços ou adesão posterior. (Inciso III)
Em relação aos itens a serem adquiridos:
Trata-se de materiais de uso cotidiano nos diversos projetos do Serviço de Gestão Ambiental e Territorial da Coordenação Regional Amapá e Norte do Pará da Funai, que promove iniciativas de proteção territorial, gestão ambiental e etnodesenvolvimento nas Terras Indígenas circunscricionadas. Estes serão encomendados, observado o prazo de entrega, conforme a execução dos projetos. Parte dos materiais listados já conta com provisão orçamentária para aquisição.</t>
  </si>
  <si>
    <t>Contratação de empresa(s) especializada(s) na prestação de serviços de manutenção operacional, preventiva e corretiva, fornecimento de peças, fluidos e acessórios automotivos de reposição genuínos ou originais e serviços diversos para os veículos automotores que compõem a frota da Coordenação Regional Amapá e Norte do Pará/CR-ANP, em Macapá-AP; e das Coordenações Técnicas Locais.</t>
  </si>
  <si>
    <t>Registro de preços para contratação de empresa na prestação de serviços de manutenção de veículo.</t>
  </si>
  <si>
    <t>Para atendimento de sua missão institucional, a FUNAI através da Coordenação Regional da FUNAI Amapá e Norte do Pará, em Macapá-AP; e das Coordenações Técnica Locais em Oiapoque e Pedra Branca do Amapari, necessitam de que os veículos pertencentes à sua frota estejam em boas condições de uso, a fim de realizar transporte eficiente e seguro para realizar as seguintes atividades:
Transportar servidores para realização de atividades administrativas, como entrega de documentos, participação em eventos;
Transportar servidores e indígenas nos trechos da sede do município até às aldeias situadas nas Terras Indígenas Waiãpi, Uaçá, Galibi e Juminã para realização de atividades de fiscalização e monitoramento ambiental e territorial; para participação em eventos em que seja requisitada a presença de servidores da FUNAI;
Transportar insumos e equipamentos para realização de atividades relativas ao etnodesenvolvimento e ao monitoramento ambiental e territorial;
Transportar servidores em serviço no trecho Macapá-Oiapoque e Macapá-Pedra Branca do Amapari.
Transportar indígenas em atendimento aos seus direitos sociais. 
A justificativa para se adotar a divisão dos itens em grupos deve-se ao ganho de eficiência esperado na execução de serviços afins por parte de uma única empresa, o que ainda promoverá melhor fiscalização e acompanhamento por parte da CR-ANP.
A organização dos itens em grupo obedece aos critérios de afinidade entre os serviços a serem prestados, podendo ser disputados tanto por empresas especializadas em um único ou em vários serviços, sem comprometer o caráter competitivo do certame.
O objeto deste Termo de Referência deverá ser consignado através de procedimento licitatório, na modalidade Pregão Eletrônico, pelo Sistema de Registro de Preços, conforme Lei 8.666/1993, Lei 10.520/2002, Decreto 7.892/2013 e  Decreto 10.024/2019.
A Ata de Registro de Preços decorrente desta licitação terá vigência de 12 (doze) meses, já incluídas as eventuais prorrogações.
A adoção do Sistema de Registro de Preços deve-se aos seguintes fatores:
Os serviços de manutenção corretiva, borracharia e guincho serão realizados em regime de tarefa, a fim de atender às demandas no momento em que ocorrerem, não havendo a possibilidade de previsão (Decreto 7.892/2013, art. 3º, I e II);
Os serviços e materiais elencados poderão ser utilizados por outros órgãos da Administração Pública, buscando assim atender de forma mais eficiente ao público-alvo (Decreto 7.892/2013, art. 3º, IV);
A licitante beneficiária da Ata de Registro de Preços deverá ter suas instalações, preferencialmente, no perímetro urbano/metropolitano das cidades de Macapá e Oiapoque, pois de outra forma redundaria em ônus para a Administração por ter que gastar mais com a logística para envio das viaturas para outras localidades, e perda de eficiência no acompanhamento e fiscalização dos serviços.</t>
  </si>
  <si>
    <t>Aquisição de equipamentos agrícolas, ferramentas e itens de uso cotidiano do Serviço de Gestão Ambiental e Territorial da CR-ANP e CTLs.</t>
  </si>
  <si>
    <t>Registro de preços para aquisição de equipamentos agrícolas.</t>
  </si>
  <si>
    <t>Nos termos do art. 3º, do Decreto 7892/2013, a adoção do Sistema de Registro de Preços se justifica pelas seguintes hipóteses:
É conveniente para a Administração a aquisição em entregas parceladas, uma vez que a CR-ANP não dispõe de almoxarifado para guarda dos bens listados. (Inciso I)
Existe a possibilidade de haver órgãos ou entidades da Administração Pública que tenham demandas que possam vir a ser atendidas pela participação no registro de preços ou adesão posterior. (Inciso III)
Não é possível definir com precisão o momento em que a substituição de alguns equipamentos será realizada, uma vez que a quantidade levantada dos itens é estimativa, baseada no pior quadro possível. (Inciso IV)
Em relação aos itens a serem adquiridos:
Trata-se de materiais de uso cotidiano nos diversos projetos da Coordenação Regional Amapá e Norte do Pará / FUNAI, que promove iniciativas de proteção territorial, gestão ambiental e etnodesenvolvimento e ações de promoção aos direitos sociais  nas Terras Indígenas circunscricionadas. Estes serão encomendados, observado o prazo de entrega, conforme a execução dos projetos.</t>
  </si>
  <si>
    <t>Contratação de serviço continuado de limpeza e conservação, com fornecimento de mão de obra com dedicação exclusiva, material e equipamentos, em regime de empreitada por preço global, para atender à sede da Coordenação Regional Amapá e Norte do Pará/CRANP, em Macapá, e a sede da Coordenação Técnica Local em Oiapoque/AP.</t>
  </si>
  <si>
    <t>Pregão Eletrônico para contratação de serviço continuado de limpeza e conservação.</t>
  </si>
  <si>
    <t>Para atender as instalações da Coordenação Regional Amapá e Norte do Pará, em Macapá, e Coordenação Técnica Local em Oiapoque/AP em razão da necessidade de serviços de limpeza e conservação, com fornecimento de todos os materiais e equipamentos necessários, tendo em vista que a CRANP não possui mão de obra qualificada para executar os referidos serviços.
Considerando que, de acordo com o art. 2º da Lei 9.632 de 07 de maio de 1998, especialmente no tocante ao Órgão Código 30202. Parágrafo 1º do art. 1º do Decreto 2.271 de 07 de julho de 1997 e IN 02/SLTI-MP de 30/04/2008, justifica-se a contratação indireta desses serviços.
Diante da necessidade de contratação, considerando que o serviço é essencial e sua interrupção pode comprometer a saúde pessoas e a higienização das instalações físicas da CRANP.
Os itens serão licitados por grupo devido à necessidade de que os serviços executados tanto em Macapá quanto em Oiapoque devam ser da responsabilidade de uma única empresa, a fim de tornar mais eficiente a fiscalização e acompanhamento.</t>
  </si>
  <si>
    <t>Contratação de pessoa jurídica especializada para prestação de serviço continuado de acesso à Internet, a ser executado de forma contínua.</t>
  </si>
  <si>
    <t>Registro de Preços para contratação de empresa para prestação de serviço de internet.</t>
  </si>
  <si>
    <t>Com o advento do Sistema Eletrônico de Informações (SEI), adotado por toda a Administração Pública Federal, conforme Decreto nº 8.539/15, com o objetivo de dar transparência e eficiência ao serviço público, a Funai publicou a Portaria nº 981/Pres, que implantou o processo eletrônico no âmbito da Fundação, publicou ainda a Portaria nº 982/Pres, que estabelece os procedimentos de gestão de documentos, processos e arquivos pelo Sistema Eletrônico, no âmbito da Fundação, neste sentido, a partir de agosto de 2017 a CR Amapá e Norte do Pará passou a adotar o referido sistema, que para o bom funcionamento, é imprescindível valer-se do serviço de acesso à Internet.
Vale ressaltar que além do SEI, outros sistemas da plataforma governamental exigem a disponibilidade de conexão à internet para sua operação como exemplo: SIAFI, SIASG, SIADS, SCDP, Compras Governamentais dentre outros, que são essenciais para a continuidade das atividades institucionais desta Coordenação Regional da FUNAI, assim, a falta de conexão acarreta prejuízo à Administração bem como à comunidade indígena e demais usuários dos serviços públicos de competência desta instituição, portanto indispensável prover-se de forma ininterrupta de tal recurso.
Aliados as mencionadas atividades e de igual importância, oportuno referir-se as comunicações internas e interinstitucional que esta Coordenação mantém, com instituições públicas e privadas, visando maior interação e ampliando o alcance de ações da políticas indigenistas das quais participa ou gere.
É imperiosa a observação que o contrato vigente contempla apenas a Coordenação Regional, ficando as CTL's a margem da utilização do serviço, de outra feita, por toda vigência do contrato foi mantido o valor de R$ 1.860,00 mensais cujo objeto é link de conexão à internet com 10MB dedicados, ressalta-se ainda que o contrato foi celebrado em 2015, quando os processos tramitavam fisicamente, com advento do SEI, a necessidade de uma melhor conexão é latente, o que de per sí enseja necessidade de melhoria no referido serviço.</t>
  </si>
  <si>
    <t>Aquisição de impressoras multifuncionais, nobreaks, estabilizadores, periféricos e baterias para atender às necessidades da CR-ANP e CTLs.</t>
  </si>
  <si>
    <t>Registro de preços para aquisição de impressoras multifuncionais</t>
  </si>
  <si>
    <t>Atualmente, a Coordenação Regional Amapá e Norte do Pará conta com cinco impressoras multifuncionais em funcionamento, contudo, as mesmas não atendem plenamente às necessidades de impressão dos setores, sendo que a qualquer momento podem vir a sofrer pane total. Além disso, o Serviço de Apoio Administrativo não conta com nenhuma impressora a sua disposição.
A aquisição de mouses e teclados deve-se ao fato de que os equipamentos em uso na CR estão ficando desgastados em virtude do uso e eventualmente apresentam defeitos, necessitando de substituição a fim de não prejudicar as atividades de produção de documentos e afins.
Devido a constantes falhas na rede elétrica e a dependência de equipamentos de vigilância eletrônica e de internet em se manterem estáveis para um funcionamento adequado, a aquisição de nobreaks especializados se mostra como essencial a fim de evitar transtornos e danos ao erário. Nessa mesma esteira, cabe a aquisição das baterias especiais para operacionalizar os nobreaks e de estabilizadores para equipamentos comuns, destinados a aplicação em computadores e impressoras.</t>
  </si>
  <si>
    <t>Coordenação Reg. FUNAI MARANHÃO - MA</t>
  </si>
  <si>
    <t>194074 - COORDENAÇÃO REGIONAL MARANHÃO - MA</t>
  </si>
  <si>
    <t>Serviços de Reforma da Coordenação Regional, Coordenação Técnica Local de Santa Inês, Coordenação Técnica Local  de Barra do Corda I</t>
  </si>
  <si>
    <t>Serviços de Reforma da C R-MA, CTL - Santa Inês, CTL Barra do Corda I</t>
  </si>
  <si>
    <t>Ambos os prédios encontram -se em estado precário e interditado pela Defesa Civil</t>
  </si>
  <si>
    <t>RAIMUNDA PASSOS ALMEIDA</t>
  </si>
  <si>
    <t>99 991238360</t>
  </si>
  <si>
    <t>raimunda.almeida@funai..gov.br</t>
  </si>
  <si>
    <t>contratação de serviços continuados de telefonia digital, com franquia ilimitada de ligações e mensagens SMS para telefones fixos e móveis em todo o território nacional, 24 horas por dia, todos os dias da semana, sem mão de obra exclusiva, sem acesso à internet, sem plano de fidelização, para atendimento das necessidades da Coordenação Regional Amapá e Norte do Pará e CTLs.</t>
  </si>
  <si>
    <t>Dispensa de Licitação para contratação de serviços continuados de telefonia digital.</t>
  </si>
  <si>
    <t>Atualmente, esta Coordenação e suas CTLs apresentam-se sem cobertura contratual para o referido serviço, o qual revela-se essencial para comunicação das demandas dos clientes internos e externos, captando suas demandas e articulando de recursos humanos e materiais para seu atendimento.</t>
  </si>
  <si>
    <t>Contratação de empresa especializada na prestação de serviços contínuos de vigilância eletrônica monitorada, com alarme, sensor de perímetro, fechadura elétrica, circuito fechado de televisão (CFTV), cerca elétrica e concertina, incluindo o fornecimento e a instalação dos equipamentos em regime de comodato (serviço acessório), assim como todo cabeamento estruturado, gerenciamento, instalação, operação, monitoramento eletrônico e manutenção preventiva e corretiva de todo o sistema, para atender às necessidades da Coordenação Regional Amapá e Norte do Pará e suas unidades, circunscricionadas.</t>
  </si>
  <si>
    <t>Pregão Eletrônico contratação de empresa para prestação de serviços de vigilância.</t>
  </si>
  <si>
    <t>A vigência do atual contrato de prestação de serviços de manutenção e monitoramento de sistema de vigilância eletrônica da CR-ANP vige até 24/08/2020. Completados os 60 meses passíveis de duração contratual com o ente público para o referido objeto, assim, uma nova contratação se faz necessária.
Considerando a necessidade de resguardar o patrimônio público contra furtos, violações, depredações e atos do gênero, faz-se imprescindível a contratação de sistema de monitoramento e alarmes para guarnecer as instalações da Sede e depósito em Macapá, bem como sede das referidas CTL's Oiapoque na zona urbana daquele Município além do Centro de atendimento aos povos indígenas de Oiapoque, localizado no Km 18 da BR 156, na Aldeia Manga, Terra Indígena Uaçá, zona rural Oiapoque/AP.
Sabe-se que o parcelamento é a regra, conforme disposto no §1º do art. 23 da Lei nº 8.666, de 1993, contudo, o objeto precisa ser licitado em grupos, formados por um ou mais itens;
A prestação dos serviços e a instalação dos equipamentos de forma combinada por uma única empresa facilita o funcionamento, o monitoramento e a responsabilização. Além disso, evita-se a incompatibilidade técnica e operacional entre produtos de empresas e marcas diferentes, garantindo adequado nível de segurança das instalações.</t>
  </si>
  <si>
    <t>SERVIÇOS DE TELEFONIA FIXA E INTERNET</t>
  </si>
  <si>
    <t>SERV DE TELEFONIA E INTERNET PARA CR E CTLS E FRENTE</t>
  </si>
  <si>
    <t>POR SER NECESSÁRIO PARA O FUNCIONAMENTO DAS ATIVIDADES DA CR E UNIDADES JURISDICIONADAS</t>
  </si>
  <si>
    <t>99 99123 8360</t>
  </si>
  <si>
    <t>raimunda.alameida@funai.gov.br</t>
  </si>
  <si>
    <t>Ferramentas agrícolas e de serviços: enxada, cavadores articulados, facões, machados, pá, etc.</t>
  </si>
  <si>
    <t>As ferramentas agrícolas são usadas nos serviços de cultivos e manejo de animais nas TIs jurisdicionadas à CR-BSF.</t>
  </si>
  <si>
    <t>Ivo Augusto Oliveira e Silva Ferreira</t>
  </si>
  <si>
    <t>75 3281-2221</t>
  </si>
  <si>
    <t>ivo.ferreira@funai.gov.br</t>
  </si>
  <si>
    <t>Canos e Tubos</t>
  </si>
  <si>
    <t>Canos e tubos para sistemas de irrigação</t>
  </si>
  <si>
    <t>Ampliar e melhorar os sistemas de irrigação existentes nas comunidades indígenas.</t>
  </si>
  <si>
    <t>75 3281-2221/3782</t>
  </si>
  <si>
    <t>Sementes de feijão e milho</t>
  </si>
  <si>
    <t>Aquisição de sementes de feijão e milho</t>
  </si>
  <si>
    <t>Fomento da atividade agrícola existentes dos povos indígenas da jurisdição da CR-BSF.</t>
  </si>
  <si>
    <t>2023-05-13 00:00:00</t>
  </si>
  <si>
    <t>Ivo  Augusto Oliveira e Silva Ferreira</t>
  </si>
  <si>
    <t>Válvula hidráulica</t>
  </si>
  <si>
    <t>Aquisição de válvula hidráulica</t>
  </si>
  <si>
    <t>Melhorar os sistemas de irrigações existentes nas comunidades indígenas jurisdicionadas à CR-BSF</t>
  </si>
  <si>
    <t>Caminhonete 4x4</t>
  </si>
  <si>
    <t>Ações de monitoramento territorial em terras indígenas, além de serviços de etenodesenvolvimento e fundiários nas terras indígenas jurisdicionadas à CR-BSF. Ações de atribuição do Serviço de Gestão Ambiental e Territorial (SEGAT) da CR-BSF.</t>
  </si>
  <si>
    <t>Estacas</t>
  </si>
  <si>
    <t>Aquisição de estacas</t>
  </si>
  <si>
    <t>Aquisição de estacas para reparos de cercas de limites existentes nas terras indígenas da jurisdição da CR-BSF</t>
  </si>
  <si>
    <t>Pregos e grampos</t>
  </si>
  <si>
    <t>Consertos de cercas existentes em terras indígenas.</t>
  </si>
  <si>
    <t>75 3281 2221/3782</t>
  </si>
  <si>
    <t>Coordenação Geral de Tecnologia da Informação e Comunicação - CGTIC</t>
  </si>
  <si>
    <t>Manutenção preventiva para Impressora Plotter HP.</t>
  </si>
  <si>
    <t>MANUTENÇÃO E INSTALAÇÃO DE EQUIPAMENTOS DE TIC</t>
  </si>
  <si>
    <t>A CGGeo produz grande quantidade de mapas tanto para servir de suporte ao planejamento das ações da própria FUNAI, quanto para servir de material de apoio às tomadas de decisões da governança. Nesse sentido, a manutenção preventiva dos equipamentos de impressão, como a plotter é de suma importância.</t>
  </si>
  <si>
    <t>2023-03-14 00:00:00</t>
  </si>
  <si>
    <t>Giselle Cristina Cruz Lobato</t>
  </si>
  <si>
    <t>61 32476605</t>
  </si>
  <si>
    <t>giselle.lobato@funai.gov.br</t>
  </si>
  <si>
    <t>Cabos e fios</t>
  </si>
  <si>
    <t>Material para consertar a parte elétrica dos sistemas de irrigação.</t>
  </si>
  <si>
    <t>Chave elétrica</t>
  </si>
  <si>
    <t>Manutenção  na parte elétrica de sistemas de irrigação existentes nas terras indígenas jurisdicionadas à CR-BSF</t>
  </si>
  <si>
    <t>Motobomba</t>
  </si>
  <si>
    <t>Motobomba para sistemas de irrigação</t>
  </si>
  <si>
    <t>Melhorar os sistemas de irrigação existentes nas terras indígenas da jurisdição da CR-BSF.</t>
  </si>
  <si>
    <t>ivo.ferreia@funai.gov.br</t>
  </si>
  <si>
    <t>Aquisição de luvas de Segurança, Frascos de protetor solar, perneiras, coletes de proteção sinalizadores</t>
  </si>
  <si>
    <t>Material de segurança e proteção individual</t>
  </si>
  <si>
    <t>Nos trabalhos de georreferenciamento é rotineira a permanência debaixo de altas temperaturas durante várias horas ao dia. Nesse sentido, a utilização de protetor solar é recomendada pelos especialistas. Além disso, é necessária a aquisição de coletes para utilização em trabalhos de campo e perneiras para proteção dos servidores contra ataques de animais peçonhentos durante atividades de campo.</t>
  </si>
  <si>
    <t>Coordenação Reg. FUNAI GUAJARA MIRIM - RO</t>
  </si>
  <si>
    <t>194004 - COORDENAÇÃO REGIONAL DE GUAJARÁ MIRIM - RO</t>
  </si>
  <si>
    <t>Auxiliar Administrativo</t>
  </si>
  <si>
    <t>Serviços de mão de obra continuado de apoio administrativo.</t>
  </si>
  <si>
    <t>O serviço de auxiliar administrativo é especifico para realizar atividades auxiliares, acessórias e instrumentais de nível intermediário necessárias para a execução dos processos relacionados aos produtos e serviços das unidades dos órgãos e entidades, tais como: Acessar, alterar, consultar, excluir e incluir dados e informações em sistemas informatizados; Atender e acompanhar solicitações e reclamações dos cidadãos e dos representantes de instituições públicas e privadas; Auxiliar na organização e realização de reuniões e eventos; Conferir cálculos e prestações de contas; Elaborar minutas de documentos, tais como e-mails, ofícios, planilhas, quadros, relatórios e tabelas; Prestar informações sobre o funcionamento das unidades e seus respectivos produtos e serviços; Realizar levantamentos e pesquisas de dados e informações; Realizar outras atividades de nível intermediário relacionadas à execução dos processos relacionados aos produtos e serviços das unidades garantindo a operacionalização integral das atividades finalísticas (atividades atreladas às funções de Estado), de forma contínua, eficiente e confiável.</t>
  </si>
  <si>
    <t>JUSCILETH DA COSTA FREITAS PESSOA</t>
  </si>
  <si>
    <t>cr.guajaramirim@funai.gov.br</t>
  </si>
  <si>
    <t>Aquisição de Receptores RTK, Marcos de ferro galvanizado, GPS de alta sensibilidade duplo</t>
  </si>
  <si>
    <t>INSTRUMENTOS DE DESENHO, TOPOGRAFIA E CARTOGRAFIA</t>
  </si>
  <si>
    <t>Regular trabalho de georreferenciamento de terras indígenas</t>
  </si>
  <si>
    <t>2022-05-13 00:00:00</t>
  </si>
  <si>
    <t>Placas de Identificação</t>
  </si>
  <si>
    <t>Placas de Identificação de terra indígena</t>
  </si>
  <si>
    <t>Serviços de proteção territorial das terras indígenas regularizadas.</t>
  </si>
  <si>
    <t>2023-05-11 00:00:00</t>
  </si>
  <si>
    <t>Arame farpado</t>
  </si>
  <si>
    <t>Aquisição para reparo de cercas existentes protetora dos perímetros das terras indígenas regularizadas da jurisdição.</t>
  </si>
  <si>
    <t>2023-05-09 00:00:00</t>
  </si>
  <si>
    <t>SERVIÇO DE VIGILÂNCIA ARMADA</t>
  </si>
  <si>
    <t>VIGILÂNCIA ARMADA</t>
  </si>
  <si>
    <t>Contratação para prestação dos serviços de execução indireta de vigilância armada, nas dependências e instalações da Coordenação Regional de Guajará-Mirim e Casa de Índio em Trânsito/Feira Indígena, compreendendo o fornecimento de mão-de-obra, de uniformes e de equipamentos adequados à execução dos trabalhos, para suprir as necessidades deste Órgão, na cidade de Guajará-Mirim/RO de zelo e proteção do bem público.</t>
  </si>
  <si>
    <t>Caixa Colmeia de abelhas</t>
  </si>
  <si>
    <t>Caixa colmeia de abelhas</t>
  </si>
  <si>
    <t>Fomentar e melhorar o sistema apícola indígena da região.</t>
  </si>
  <si>
    <t>2023-05-20 00:00:00</t>
  </si>
  <si>
    <t>Software de Auditoria, Solução Avançada de Segurança de Endpoint (Antivírus, AntiSpam), Licenciamento de softwares de prateleira</t>
  </si>
  <si>
    <t>SERVIÇOS DE LICENCIAMENTO E CONTRATOS DE TRANSFERÊNCIA DE TECNOLOGIA</t>
  </si>
  <si>
    <t>Proteção dos dados e informações geradas e armazenadas, gerenciamento e controle centralizado das configurações de segurança e compliance dos dispositivos protegidos da FUNAI</t>
  </si>
  <si>
    <t>Empresa especializada em gestão de frota</t>
  </si>
  <si>
    <t>Empresa especializada na prestação de serviços de Gerenciamento de Frota mediante sistema informatizado via internet e tecnologia de pagamento por meio de cartão magnético nas redes de estabelecimentos credenciadas, visando à manutenção preventiva e corretiva, incluindo o fornecimento de peças, acessórios originais, serviços, combustíveis e higienização de veículos, para atender às necessidades da Coordenação Regional de Guajará-Mirim - CRGJM/FUNAI e Coordenações Técnicas Locais vinculadas.</t>
  </si>
  <si>
    <t>MOTORISTA</t>
  </si>
  <si>
    <t>Necessidade de empresa especializada na prestação de serviços continuados, com as funções de Motorista de veículos médios, para atender às necessidades de transporte e deslocamento da Coordenação Regional de Guajará-Mirim e coordenações Técnicas Locais (CTL's).</t>
  </si>
  <si>
    <t>Canos e tubos</t>
  </si>
  <si>
    <t>Canos e tubos de irrigação</t>
  </si>
  <si>
    <t>Melhoramento e ampliação dos sistemas de irrigação existentes para prática da agricultura familiar indígena nas terras indígenas da jurisdição.</t>
  </si>
  <si>
    <t>75 3281-2221/3781</t>
  </si>
  <si>
    <t>SERVIÇO DE LIMPEZA E CONSERVAÇÃO</t>
  </si>
  <si>
    <t>O objeto dessa contratação  visa assegurar de forma diária e continua o atendimento dos serviços de limpeza, conservação e higienização dos imóveis da Sede da CR Guajará Mirim e da Casa do Índio em Trânsito/Feira Indígena, incluindo suas áreas interna, externa e de esquadrias, assim como dos seus bens móveis, mantendo-os limpos, higienizados e em bom estado de conservação, uma vez que se trata de serviços imprescindíveis ao exercício das atividades desenvolvidas neste órgão.</t>
  </si>
  <si>
    <t>OUTSOURCING DE IMPRESSÃO</t>
  </si>
  <si>
    <t>OUTSOURCING DE IMPRESSÃO - MODALIDADE LOCAÇÃO DE EQUIPAMENTOMAIS PÁGINAS IMPRESSAS</t>
  </si>
  <si>
    <t>Atender à demanda existente na Fundação Nacional do Índio, no que diz respeito aos Serviços de Impressão, Digitalização e Cópias de Documentos.</t>
  </si>
  <si>
    <t>SERVIÇO DE PILOTO FLUVIAL</t>
  </si>
  <si>
    <t>PILOTO FLUVIAL</t>
  </si>
  <si>
    <t>Serviços de Piloto Fluvial (barqueiro) para atender às necessidades  da Coordenação Regional de Guajará-Mirim e Coordenações Técnicas Locais (CTL's), através do transporte de pessoas, documentos, materiais e produção, além de proporcionar as condições administrativas adequadas para a realização da missão institucional da Funai em todas as suas áreas de atuação: articulação social e cidadania, articulação institucional, proteção social, desenvolvimento sustentável, fiscalização, monitoramento, dentre outras outros serviços, considerando que a maioria das Terras Indígenas  atendidas se encontram em áreas fluviais, sendo elas TI's Pacaás Novos, Rio Negro Ocaia, Sagarana, Rio Guaporé e parte da Uru Eu Wau Wau.</t>
  </si>
  <si>
    <t>Solução para Análise e Tratamento de Dados (Data Analytics) e Big Data, solução para Adequação à LGPD - Lei Geral de Proteção de Dados, Computação em Nuvem, Solução de Cópias de Segurança - Backup, Manutenção da Infraestrutura de Datacenter, Serviços de consultoria em tecnologia da informação e comunicação (tic)</t>
  </si>
  <si>
    <t>SERVIÇOS DE ANÁLISE DA DADOS E INDICADORES DE TIC</t>
  </si>
  <si>
    <t>A Fundação Nacional do Índio executa muitas das suas tarefas por meio digital. As atividades do órgão dependem da Tecnologia da Informação (TI) para serem realizadas nas Coordenações Regionais, Coordenações Técnicas Locais, Museu do Índio e SEDE da Funai, que estão dispostos por todas as regiões do território nacional.</t>
  </si>
  <si>
    <t>2022-04-27 00:00:00</t>
  </si>
  <si>
    <t>SERVIÇO DE TELEFONIA</t>
  </si>
  <si>
    <t>CONTRATAÇÃO DE SERVIÇOS DE TELEFONIA, POR MEIO DO SERVIÇO TELEFÔNICO FIXO COMUTADO (STFC), QUE ATENDERÃO ÀS 5 (CINCO) LINHAS INSTALADAS NA SEDE DA COORDENAÇÃO REGIONAL DE GUAJARÁ MIRIM (RO),  E DA CASA DE APOIO AO ÍNDIO EM TRÂNSITO/FEIRA INDÍGENA.</t>
  </si>
  <si>
    <t>Ferramentas agrícolas e serviços: facão, enxada, cavador, foice, pá, picareta, rastelo, machado, etc</t>
  </si>
  <si>
    <t>Ferramentas que são utilizadas pelos indígenas no preparo das roças de cultivos agrícolas, no manejo de animais e manutenções de um modo geral.</t>
  </si>
  <si>
    <t>SERVIÇO DE INTERNET</t>
  </si>
  <si>
    <t>A contratação do serviço de fornecimento de link de internet banda larga guarda correlação com o princípio da eficiência e produtividade, facilitando o controle e a execução das atividades  do órgão em seus mais variados aspectos, quais sejam: valorização da de custos, melhor gestão orçamentária, eliminação de burocracia, eliminação do desperdício de tempo e racionalização do uso do papel nas atividades administrativas, especialmente a partir da implementação do SEI ( Sistema Eletrônico de Informação), e em conformidade ao conceito de Gestão Sem Papel.</t>
  </si>
  <si>
    <t>2023-12-18 00:00:00</t>
  </si>
  <si>
    <t>SERVIÇO DE FORNECIMENTO DE ÁGUA E COLETA DE ESGOTO</t>
  </si>
  <si>
    <t>FORNECIMENTO DE ÁGUA E COLETA DE ESGOTO</t>
  </si>
  <si>
    <t>A Contratação justifica-se pela necessidade de se garantir o abastecimento de água tratada e a coleta de esgoto nas dependências da Casa de Apoio ao Índio em Trânsito/Feira Indígena.</t>
  </si>
  <si>
    <t>Soluções de Redes e Telecomunicações, Comunicações unificadas - Telefonia IP para Sede e Regionais</t>
  </si>
  <si>
    <t>SERVIÇOS DE TELEFONIA FIXA COMUTADA (STFC), TELECOMUNICA-ÇÕES MÓVEIS (SMP) E TELECOMUNICAÇÕES SATELI</t>
  </si>
  <si>
    <t>A necessidade de comunicação é vital para a prestação de serviços da Instituição, assim como para o acesso aos sistemas estruturantes do governo. Manter sempre ativa a infraestrutura de serviços de rede e telecomunicação garantem essa continuidade da atuação do Órgão.</t>
  </si>
  <si>
    <t>Treinamentos, eventos e congressos de TIC</t>
  </si>
  <si>
    <t>SERVIÇOS DE EDUCAÇÃO E TREINAMENTO</t>
  </si>
  <si>
    <t>Os servidores da área de Tecnologia e Informação da Fundação Nacional do Índio precisam, para exercício de suas atribuições funcionais, de uma gama de conhecimentos, tanto técnicos quanto administrativos e até jurídicos. Tal domínio precisa de atualização e fomento constante, de forma a contemplar as mudanças legislativas e as inovações tecnológicas.</t>
  </si>
  <si>
    <t>0004 - Capacitação de Servidores Públicos Federais em Processo de Qualificação e Requalificação</t>
  </si>
  <si>
    <t>FORNECEDOR DE ENERGIA ELÉTRICA</t>
  </si>
  <si>
    <t>ENERGIA ELÉTRICA</t>
  </si>
  <si>
    <t>Necessidade de fornecimento dos serviços de energia elétrica pela concessionária Energisa - Centrais Elétricas de Rondônia -  para atender as dependências da Coordenação Regional de Guajará-Mirim/RO, de suas Coordenações Técnicas Locais e dos prédios da administração, onde servem de apoio aos servidores quando vão à campo para realização de trabalhos junto às comunidades.</t>
  </si>
  <si>
    <t>Coordenação Geral de Promoção ao Etnodesenvolvimento - CGETNO</t>
  </si>
  <si>
    <t>Aeronave Teleguiada, tipo DRONE - sensores de detecção de obstáculos (Anti-colisão) em 4direções (dianteiro, traseiro e laterais); Vision Positioning System; com modo TapFly; ActiveTrack;</t>
  </si>
  <si>
    <t>Aeronave Teleguiada</t>
  </si>
  <si>
    <t>Ações de Promoção ao Etnodesenvolvimento</t>
  </si>
  <si>
    <t>SERVIÇO DE MANUTENÇÃO DE APARELHOS DE AR CONDICIONADO.</t>
  </si>
  <si>
    <t>MANUTENÇÃO DE AR CONDICIONADO</t>
  </si>
  <si>
    <t>A Coordenação Regional de Guajará-Mirim possui  unidades condicionadoras de ar, algumas  apresentam indícios de necessidade de manutenção, como acúmulo de água e ruídos fora do padrão. A falta do serviço poderia resultar em redução da vida útil dos bens, qualidade do ar afetada, aumento do consumo de energia, e ainda a necessidade de manutenção corretiva intensa, com maiores custos para a Administração.</t>
  </si>
  <si>
    <t>SERVIÇO DE MANUTENÇÃO DE IMPRESSORAS E COMPUTADORES</t>
  </si>
  <si>
    <t>MANUTENÇÃO DE IMPRESSORAS E COMPUTADORES</t>
  </si>
  <si>
    <t>Serviços de manutenção de impressoras e computadores, com troca de peças e atualização de sistema.</t>
  </si>
  <si>
    <t>SEGURO DE VEÍCULOS</t>
  </si>
  <si>
    <t>SEGUROS DE VEÍCULOS</t>
  </si>
  <si>
    <t>Pagamento de taxas e seguros obrigatórios.</t>
  </si>
  <si>
    <t>FORNECIMENTO DE REFEIÇÃO PRONTA (MARMITEX)</t>
  </si>
  <si>
    <t>FORNECIMENTO DE MARMITEX</t>
  </si>
  <si>
    <t>Atender aos indígenas em trânsito  nesta cidade e na capital quando se deslocam de suas aldeias para tratar de assuntos previdenciários e outros. A Coordenação Regional de Guajará Mirim atende diariamente um grande público de indígenas em sua sede e esporadicamente,  realiza reuniões e treinamentos com lideranças indígenas, representantes de outros órgãos públicos, ONGS e outras entidades. A contratação presente visa facilitar o cumprimento dos cronogramas e evitar dispersão nas pausas e horários de almoço, situação propícia acontecer quando indígenas participantes não são assistidos.</t>
  </si>
  <si>
    <t>2023-02-18 00:00:00</t>
  </si>
  <si>
    <t>AQUISIÇÃO DE UNIFORMES (CAMISETAS)</t>
  </si>
  <si>
    <t>UNIFORMES</t>
  </si>
  <si>
    <t>Aquisição de uniformes e camisetas para os servidores.</t>
  </si>
  <si>
    <t>AQUISIÇÃO DE PÓ DE CAFÉ</t>
  </si>
  <si>
    <t>Aquisição de café para atender as necessidades desta coordenação.</t>
  </si>
  <si>
    <t>AQUISIÇÃO DE AÇÚCAR</t>
  </si>
  <si>
    <t>Aquisição de açúcar para atender as necessidades desta Coordenação.</t>
  </si>
  <si>
    <t>AQUISIÇÃO DE ÁGUA MINERAL</t>
  </si>
  <si>
    <t>Aquisição de água mineral para atender os servidores e público em geral nas dependências da Coordenação Regional.</t>
  </si>
  <si>
    <t>MATERIAL PARA MANUTENÇÃO DE BENS IMÓVEIS</t>
  </si>
  <si>
    <t>MANUTENÇÃO DE BENS IMÓVEIS</t>
  </si>
  <si>
    <t>Aquisição de material  para manutenção de bens imóveis desta Coordenação Regional, CTLs jurisdicionadas e comunidades indígenas.</t>
  </si>
  <si>
    <t>cr.guajaramirim@funai.gov</t>
  </si>
  <si>
    <t>MOTOCULTIVADOR</t>
  </si>
  <si>
    <t>Apoio nas atividades de agricultura e etnodesenvolvimento</t>
  </si>
  <si>
    <t>ROÇADEIRAS MANUAIS</t>
  </si>
  <si>
    <t>ROÇADEIRAS</t>
  </si>
  <si>
    <t>Aquisição de roçadeiras para apoio e manutenção da limpeza das aldeias e manutenção das roças.</t>
  </si>
  <si>
    <t>FERRAMENTAS MANUAIS</t>
  </si>
  <si>
    <t>Aquisição de ferramentas para apoio nas atividades de agricultura e etnodesenvolvimento das comunidades indígenas.</t>
  </si>
  <si>
    <t>2023-05-18 00:00:00</t>
  </si>
  <si>
    <t>SEMENTES E MUDAS</t>
  </si>
  <si>
    <t>Sementes e mudas para desenvolvimento da agricultura nas comunidades indígenas.</t>
  </si>
  <si>
    <t>AQUISIÇÃO DE MATERIAL DE EXPEDIENTE</t>
  </si>
  <si>
    <t>MATERIAL DE EXPEDIENTE</t>
  </si>
  <si>
    <t>Atender às demandas da Coordenação Regional de Guajará Mirim e Coordenações Técnicas Locais a ela jurisdicionadas no cumprimento da sua rotina administrativa.</t>
  </si>
  <si>
    <t>Coordenação Geral de Recursos Logísticos - CGRL</t>
  </si>
  <si>
    <t>Cadeira escritório, suporte para fixação de televisão em paredes</t>
  </si>
  <si>
    <t>Prover a sala de reunião de condições para uso em reuniões, treinamentos, capacitações, entre outros.</t>
  </si>
  <si>
    <t>Aquisição de solução de Firewall</t>
  </si>
  <si>
    <t>EQUIPAMENTOS DE REDE DE TIC - LOCAL E REMOTA</t>
  </si>
  <si>
    <t>Adequação à modernas práticas de segurança, por meio de novos recursos e serviços, permitindo que a CGTIC possa melhor cumprir suas atribuições regimentais, melhorando a qualidade do serviço prestado, e prevenindo contra ataques mais sofisticados que venham a surgir e que estejam no escopo da segurança de rede.</t>
  </si>
  <si>
    <t>Assessoria de Comunicação - ASCOM</t>
  </si>
  <si>
    <t>04 carregadores portáteis com capacidade de 10400mah com 02 portas USB/ 02 câmera fotográfica/filmadora digital – Com resolução à prova d’água de até 10m (33 pés); caixa protetora para o aparelho; display de toque de 2 polegadas; vídeo 4k UHD; 12mp; atende comando de voz/ Televisores de 32" LCD e 1 televisor de 50"/ 1 televisor 55" - ” Resolução: Ultra HD 4k. USB: 2 entradas no mínimo. Quantidade de entradas HDMI: 3 entradas no mínimo. WiFi integrado/ 03 Projetores Powerlite E20, 3400 Lúmens, XGA, HDMI, Branco, Bivolt/ Mini projetor portátil</t>
  </si>
  <si>
    <t>Materiais fotográficos, para projeção, televisores e outros</t>
  </si>
  <si>
    <t>Registrar as viagens e eventos externos</t>
  </si>
  <si>
    <t>Suprimentos de Plotter/ 04 Notebook / Aquisição de ativos de TIC/ 08HDs externos/ 04 E-book / TABLET/ NOTEBBOK / Monitor Profissional de Video Wall</t>
  </si>
  <si>
    <t>COMPUTADORES, EQUIPAMENTOS, PEÇAS, ACESSÓRIOS, FERRAMENTAS E SUPRIMENTOS TIC</t>
  </si>
  <si>
    <t>aquisição de de ativos de TIC para toda a Funai, incluindo notebooks, desktops, impressoras, tablets, nobreaks, HDs externos, suprimentos, material de suporte à gestão e organização da rede e datacenter entre outros.</t>
  </si>
  <si>
    <t xml:space="preserve">INEXIGIBILIDADE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</si>
</sst>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R$&quot;\ #,##0.00;[Red]\-&quot;R$&quot;\ #,##0.00"/>
    <numFmt numFmtId="44" formatCode="_-&quot;R$&quot;\ * #,##0.00_-;\-&quot;R$&quot;\ * #,##0.00_-;_-&quot;R$&quot;\ * &quot;-&quot;??_-;_-@_-"/>
  </numFmts>
  <fonts count="17" x14ac:knownFonts="1">
    <font>
      <sz val="11"/>
      <color theme="1"/>
      <name val="Calibri"/>
      <family val="2"/>
      <scheme val="minor"/>
    </font>
    <font>
      <sz val="10"/>
      <name val="Arial"/>
      <family val="2"/>
      <charset val="1"/>
    </font>
    <font>
      <b/>
      <sz val="11"/>
      <color theme="1"/>
      <name val="Calibri"/>
      <family val="2"/>
      <scheme val="minor"/>
    </font>
    <font>
      <sz val="11"/>
      <color theme="1"/>
      <name val="Calibri"/>
      <family val="2"/>
      <scheme val="minor"/>
    </font>
    <font>
      <sz val="10"/>
      <name val="Arial"/>
      <family val="2"/>
    </font>
    <font>
      <sz val="8"/>
      <name val="Calibri"/>
      <family val="2"/>
      <scheme val="minor"/>
    </font>
    <font>
      <u/>
      <sz val="11"/>
      <color theme="10"/>
      <name val="Calibri"/>
      <family val="2"/>
      <scheme val="minor"/>
    </font>
    <font>
      <sz val="11"/>
      <color indexed="8"/>
      <name val="Calibri"/>
      <family val="2"/>
    </font>
    <font>
      <b/>
      <sz val="10"/>
      <name val="Arial"/>
      <family val="2"/>
    </font>
    <font>
      <u/>
      <sz val="10"/>
      <name val="Arial"/>
      <family val="2"/>
    </font>
    <font>
      <i/>
      <sz val="10"/>
      <name val="Arial"/>
      <family val="2"/>
    </font>
    <font>
      <sz val="10"/>
      <color theme="1"/>
      <name val="Arial"/>
      <family val="2"/>
    </font>
    <font>
      <sz val="10"/>
      <color rgb="FF000000"/>
      <name val="Arial"/>
      <family val="2"/>
    </font>
    <font>
      <sz val="10"/>
      <color rgb="FF373A3C"/>
      <name val="Arial"/>
      <family val="2"/>
    </font>
    <font>
      <u/>
      <sz val="10"/>
      <color rgb="FF1155CC"/>
      <name val="Arial"/>
      <family val="2"/>
    </font>
    <font>
      <sz val="10"/>
      <color rgb="FF333333"/>
      <name val="Arial"/>
      <family val="2"/>
    </font>
    <font>
      <sz val="10"/>
      <color rgb="FF444444"/>
      <name val="Arial"/>
      <family val="2"/>
    </font>
  </fonts>
  <fills count="7">
    <fill>
      <patternFill patternType="none"/>
    </fill>
    <fill>
      <patternFill patternType="gray125"/>
    </fill>
    <fill>
      <patternFill patternType="solid">
        <fgColor theme="9" tint="0.59999389629810485"/>
        <bgColor indexed="64"/>
      </patternFill>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rgb="FFFFFF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s>
  <cellStyleXfs count="9">
    <xf numFmtId="0" fontId="0" fillId="0" borderId="0"/>
    <xf numFmtId="0" fontId="1" fillId="0" borderId="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 fillId="0" borderId="0" applyNumberFormat="0" applyFill="0" applyBorder="0" applyAlignment="0" applyProtection="0"/>
    <xf numFmtId="0" fontId="7" fillId="0" borderId="0" applyFill="0" applyProtection="0"/>
    <xf numFmtId="0" fontId="6" fillId="0" borderId="0" applyNumberFormat="0" applyFill="0" applyBorder="0" applyAlignment="0" applyProtection="0"/>
  </cellStyleXfs>
  <cellXfs count="145">
    <xf numFmtId="0" fontId="0" fillId="0" borderId="0" xfId="0"/>
    <xf numFmtId="0" fontId="0" fillId="0" borderId="0" xfId="0" applyAlignment="1">
      <alignment wrapText="1"/>
    </xf>
    <xf numFmtId="0" fontId="2" fillId="0" borderId="0" xfId="0" applyFont="1" applyAlignment="1">
      <alignment vertical="center" wrapText="1"/>
    </xf>
    <xf numFmtId="0" fontId="4" fillId="2" borderId="1" xfId="1" applyFont="1" applyFill="1" applyBorder="1" applyAlignment="1">
      <alignment horizontal="left" vertical="center" wrapText="1"/>
    </xf>
    <xf numFmtId="0" fontId="9" fillId="0" borderId="1" xfId="6" applyFont="1" applyFill="1" applyBorder="1" applyAlignment="1">
      <alignment horizontal="left" vertical="center" wrapText="1"/>
    </xf>
    <xf numFmtId="0" fontId="9" fillId="0" borderId="4" xfId="6" applyFont="1" applyFill="1" applyBorder="1" applyAlignment="1">
      <alignment horizontal="left" vertical="center" wrapText="1"/>
    </xf>
    <xf numFmtId="0" fontId="4" fillId="0" borderId="1" xfId="1" applyFont="1" applyBorder="1" applyAlignment="1">
      <alignment horizontal="left" vertical="center" wrapText="1"/>
    </xf>
    <xf numFmtId="0" fontId="4" fillId="0" borderId="0" xfId="0" applyFont="1" applyAlignment="1">
      <alignment horizontal="left" vertical="center" wrapText="1"/>
    </xf>
    <xf numFmtId="44" fontId="4" fillId="0" borderId="1" xfId="1" applyNumberFormat="1"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14" fontId="4" fillId="0" borderId="1" xfId="0" applyNumberFormat="1" applyFont="1" applyBorder="1" applyAlignment="1">
      <alignment horizontal="left" vertical="center" wrapText="1"/>
    </xf>
    <xf numFmtId="14" fontId="4" fillId="0" borderId="2" xfId="0" applyNumberFormat="1" applyFont="1" applyBorder="1" applyAlignment="1">
      <alignment horizontal="left" vertical="center" wrapText="1"/>
    </xf>
    <xf numFmtId="44" fontId="4" fillId="0" borderId="1" xfId="0" applyNumberFormat="1" applyFont="1" applyBorder="1" applyAlignment="1">
      <alignment horizontal="left" vertical="center" wrapText="1"/>
    </xf>
    <xf numFmtId="14" fontId="4" fillId="0" borderId="1" xfId="1" applyNumberFormat="1" applyFont="1" applyBorder="1" applyAlignment="1">
      <alignment horizontal="left" vertical="center" wrapText="1"/>
    </xf>
    <xf numFmtId="0" fontId="8"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1" xfId="0" applyFont="1" applyBorder="1" applyAlignment="1">
      <alignment horizontal="left" vertical="center" wrapText="1"/>
    </xf>
    <xf numFmtId="0" fontId="4" fillId="0" borderId="1" xfId="7" applyFont="1" applyFill="1" applyBorder="1" applyAlignment="1" applyProtection="1">
      <alignment horizontal="left" vertical="center" wrapText="1"/>
    </xf>
    <xf numFmtId="0" fontId="4" fillId="0" borderId="0" xfId="7" applyFont="1" applyFill="1" applyAlignment="1" applyProtection="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4" fillId="0" borderId="1" xfId="7" applyFont="1" applyFill="1" applyBorder="1" applyAlignment="1">
      <alignment horizontal="left" vertical="center" wrapText="1"/>
    </xf>
    <xf numFmtId="0" fontId="8" fillId="0" borderId="5" xfId="0" applyFont="1" applyBorder="1" applyAlignment="1">
      <alignment horizontal="left" vertical="center" wrapText="1"/>
    </xf>
    <xf numFmtId="44" fontId="8" fillId="0" borderId="1" xfId="0" applyNumberFormat="1" applyFont="1" applyBorder="1" applyAlignment="1">
      <alignment horizontal="left" vertical="center" wrapText="1"/>
    </xf>
    <xf numFmtId="0" fontId="8" fillId="0" borderId="3" xfId="0" applyFont="1" applyBorder="1" applyAlignment="1">
      <alignment horizontal="left" vertical="center" wrapText="1"/>
    </xf>
    <xf numFmtId="44" fontId="4" fillId="0" borderId="2" xfId="0" applyNumberFormat="1" applyFont="1" applyBorder="1" applyAlignment="1">
      <alignment horizontal="left" vertical="center" wrapText="1"/>
    </xf>
    <xf numFmtId="0" fontId="4" fillId="0" borderId="4" xfId="0" applyFont="1" applyBorder="1" applyAlignment="1">
      <alignment horizontal="left" vertical="center" wrapText="1"/>
    </xf>
    <xf numFmtId="0" fontId="4" fillId="0" borderId="12" xfId="0" applyFont="1" applyBorder="1" applyAlignment="1">
      <alignment horizontal="left" vertical="center" wrapText="1"/>
    </xf>
    <xf numFmtId="0" fontId="4" fillId="0" borderId="10" xfId="0" applyFont="1" applyBorder="1" applyAlignment="1">
      <alignment horizontal="left" vertical="center" wrapText="1"/>
    </xf>
    <xf numFmtId="0" fontId="9" fillId="0" borderId="1" xfId="0" applyFont="1" applyBorder="1" applyAlignment="1">
      <alignment horizontal="left" vertical="center" wrapText="1"/>
    </xf>
    <xf numFmtId="0" fontId="9" fillId="0" borderId="1" xfId="8" applyFont="1" applyFill="1" applyBorder="1" applyAlignment="1">
      <alignment horizontal="left" vertical="center" wrapText="1"/>
    </xf>
    <xf numFmtId="0" fontId="4" fillId="0" borderId="13" xfId="0" applyFont="1" applyBorder="1" applyAlignment="1">
      <alignment horizontal="left" vertical="center" wrapText="1"/>
    </xf>
    <xf numFmtId="44" fontId="4" fillId="0" borderId="13" xfId="0" applyNumberFormat="1" applyFont="1" applyBorder="1" applyAlignment="1">
      <alignment horizontal="left" vertical="center" wrapText="1"/>
    </xf>
    <xf numFmtId="0" fontId="4" fillId="0" borderId="13" xfId="0" applyFont="1" applyBorder="1" applyAlignment="1">
      <alignment horizontal="left" wrapText="1"/>
    </xf>
    <xf numFmtId="44" fontId="4" fillId="0" borderId="13" xfId="0" applyNumberFormat="1" applyFont="1" applyBorder="1" applyAlignment="1">
      <alignment horizontal="left" wrapText="1"/>
    </xf>
    <xf numFmtId="0" fontId="4" fillId="0" borderId="14" xfId="0" applyFont="1" applyBorder="1" applyAlignment="1">
      <alignment horizontal="left" wrapText="1"/>
    </xf>
    <xf numFmtId="0" fontId="4" fillId="0" borderId="14" xfId="0" applyFont="1" applyBorder="1" applyAlignment="1">
      <alignment horizontal="left" vertical="center" wrapText="1"/>
    </xf>
    <xf numFmtId="44" fontId="4" fillId="0" borderId="14" xfId="0" applyNumberFormat="1" applyFont="1" applyBorder="1" applyAlignment="1">
      <alignment horizontal="left" wrapText="1"/>
    </xf>
    <xf numFmtId="0" fontId="4" fillId="0" borderId="15" xfId="0" applyFont="1" applyBorder="1" applyAlignment="1">
      <alignment horizontal="left" vertical="center" wrapText="1"/>
    </xf>
    <xf numFmtId="0" fontId="4" fillId="0" borderId="16" xfId="0" applyFont="1" applyBorder="1" applyAlignment="1">
      <alignment horizontal="left" wrapText="1"/>
    </xf>
    <xf numFmtId="44" fontId="4" fillId="0" borderId="16" xfId="0" applyNumberFormat="1" applyFont="1" applyBorder="1" applyAlignment="1">
      <alignment horizontal="left" wrapText="1"/>
    </xf>
    <xf numFmtId="0" fontId="4" fillId="0" borderId="16" xfId="0" applyFont="1" applyBorder="1" applyAlignment="1">
      <alignment horizontal="left" vertical="center" wrapText="1"/>
    </xf>
    <xf numFmtId="0" fontId="4" fillId="0" borderId="17" xfId="0" applyFont="1" applyBorder="1" applyAlignment="1">
      <alignment horizontal="left" wrapText="1"/>
    </xf>
    <xf numFmtId="44" fontId="4" fillId="0" borderId="18" xfId="0" applyNumberFormat="1" applyFont="1" applyBorder="1" applyAlignment="1">
      <alignment horizontal="left" wrapText="1"/>
    </xf>
    <xf numFmtId="14" fontId="4" fillId="0" borderId="13" xfId="0" applyNumberFormat="1" applyFont="1" applyBorder="1" applyAlignment="1">
      <alignment horizontal="left" wrapText="1"/>
    </xf>
    <xf numFmtId="0" fontId="4" fillId="0" borderId="18" xfId="0" applyFont="1" applyBorder="1" applyAlignment="1">
      <alignment horizontal="left" wrapText="1"/>
    </xf>
    <xf numFmtId="0" fontId="9" fillId="0" borderId="13" xfId="6" applyFont="1" applyFill="1" applyBorder="1" applyAlignment="1">
      <alignment horizontal="left" wrapText="1"/>
    </xf>
    <xf numFmtId="44" fontId="4" fillId="0" borderId="19" xfId="0" applyNumberFormat="1" applyFont="1" applyBorder="1" applyAlignment="1">
      <alignment horizontal="left" wrapText="1"/>
    </xf>
    <xf numFmtId="0" fontId="4" fillId="0" borderId="20" xfId="0" applyFont="1" applyBorder="1" applyAlignment="1">
      <alignment horizontal="left" wrapText="1"/>
    </xf>
    <xf numFmtId="0" fontId="9" fillId="0" borderId="14" xfId="6" applyFont="1" applyFill="1" applyBorder="1" applyAlignment="1">
      <alignment horizontal="left" wrapText="1"/>
    </xf>
    <xf numFmtId="0" fontId="4" fillId="0" borderId="13" xfId="0" applyFont="1" applyBorder="1" applyAlignment="1">
      <alignment horizontal="left" vertical="top" wrapText="1"/>
    </xf>
    <xf numFmtId="0" fontId="4" fillId="0" borderId="21" xfId="0" applyFont="1" applyBorder="1" applyAlignment="1">
      <alignment horizontal="left" wrapText="1"/>
    </xf>
    <xf numFmtId="0" fontId="4" fillId="0" borderId="0" xfId="0" applyFont="1" applyAlignment="1">
      <alignment horizontal="left" wrapText="1"/>
    </xf>
    <xf numFmtId="44" fontId="4" fillId="0" borderId="0" xfId="0" applyNumberFormat="1" applyFont="1" applyAlignment="1">
      <alignment horizontal="left" vertical="center" wrapText="1"/>
    </xf>
    <xf numFmtId="44" fontId="4" fillId="0" borderId="0" xfId="0" applyNumberFormat="1" applyFont="1" applyAlignment="1">
      <alignment horizontal="left" wrapText="1"/>
    </xf>
    <xf numFmtId="0" fontId="4" fillId="0" borderId="22" xfId="0" applyFont="1" applyBorder="1" applyAlignment="1">
      <alignment horizontal="left" vertical="center" wrapText="1"/>
    </xf>
    <xf numFmtId="0" fontId="9" fillId="0" borderId="0" xfId="6" applyFont="1" applyFill="1" applyBorder="1" applyAlignment="1">
      <alignment horizontal="left" vertical="center" wrapText="1"/>
    </xf>
    <xf numFmtId="14" fontId="4" fillId="0" borderId="0" xfId="0" applyNumberFormat="1" applyFont="1" applyAlignment="1">
      <alignment horizontal="left" wrapText="1"/>
    </xf>
    <xf numFmtId="44" fontId="4" fillId="0" borderId="23" xfId="0" applyNumberFormat="1" applyFont="1" applyBorder="1" applyAlignment="1">
      <alignment horizontal="left" vertical="center" wrapText="1"/>
    </xf>
    <xf numFmtId="0" fontId="4" fillId="0" borderId="1" xfId="0" applyFont="1" applyBorder="1" applyAlignment="1">
      <alignment horizontal="left" wrapText="1"/>
    </xf>
    <xf numFmtId="8" fontId="9" fillId="0" borderId="1" xfId="6" applyNumberFormat="1" applyFont="1" applyFill="1" applyBorder="1" applyAlignment="1">
      <alignment horizontal="left" vertical="center" wrapText="1"/>
    </xf>
    <xf numFmtId="8" fontId="9" fillId="0" borderId="1" xfId="8" applyNumberFormat="1" applyFont="1" applyFill="1" applyBorder="1" applyAlignment="1">
      <alignment horizontal="left" vertical="center" wrapText="1"/>
    </xf>
    <xf numFmtId="14" fontId="4" fillId="0" borderId="1" xfId="0" applyNumberFormat="1" applyFont="1" applyBorder="1" applyAlignment="1">
      <alignment horizontal="left"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wrapText="1"/>
    </xf>
    <xf numFmtId="14" fontId="11" fillId="3" borderId="13" xfId="0" applyNumberFormat="1" applyFont="1" applyFill="1" applyBorder="1" applyAlignment="1">
      <alignment horizontal="left" vertical="center" wrapText="1"/>
    </xf>
    <xf numFmtId="0" fontId="12" fillId="3" borderId="0" xfId="0" applyFont="1" applyFill="1" applyAlignment="1">
      <alignment horizontal="left" vertical="center" wrapText="1"/>
    </xf>
    <xf numFmtId="0" fontId="11" fillId="3" borderId="17" xfId="0" applyFont="1" applyFill="1" applyBorder="1" applyAlignment="1">
      <alignment horizontal="left" vertical="center" wrapText="1"/>
    </xf>
    <xf numFmtId="14" fontId="11" fillId="3" borderId="17" xfId="0" applyNumberFormat="1" applyFont="1" applyFill="1" applyBorder="1" applyAlignment="1">
      <alignment horizontal="left" vertical="center" wrapText="1"/>
    </xf>
    <xf numFmtId="0" fontId="11" fillId="3" borderId="0" xfId="0" applyFont="1" applyFill="1" applyAlignment="1">
      <alignment horizontal="left" vertical="center" wrapText="1"/>
    </xf>
    <xf numFmtId="0" fontId="12" fillId="4" borderId="13" xfId="0" applyFont="1" applyFill="1" applyBorder="1" applyAlignment="1">
      <alignment horizontal="left" vertical="center" wrapText="1"/>
    </xf>
    <xf numFmtId="0" fontId="12" fillId="4" borderId="0" xfId="0" applyFont="1" applyFill="1" applyAlignment="1">
      <alignment horizontal="left" vertical="center" wrapText="1"/>
    </xf>
    <xf numFmtId="0" fontId="11" fillId="3" borderId="15" xfId="0" applyFont="1" applyFill="1" applyBorder="1" applyAlignment="1">
      <alignment horizontal="left" vertical="center" wrapText="1"/>
    </xf>
    <xf numFmtId="14" fontId="11" fillId="3" borderId="15" xfId="0" applyNumberFormat="1" applyFont="1" applyFill="1" applyBorder="1" applyAlignment="1">
      <alignment horizontal="left" vertical="center" wrapText="1"/>
    </xf>
    <xf numFmtId="0" fontId="13" fillId="3" borderId="13"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15" xfId="0" applyFont="1" applyFill="1" applyBorder="1" applyAlignment="1">
      <alignment horizontal="left" vertical="center" wrapText="1"/>
    </xf>
    <xf numFmtId="0" fontId="14" fillId="3" borderId="13" xfId="0" applyFont="1" applyFill="1" applyBorder="1" applyAlignment="1">
      <alignment horizontal="left" vertical="center" wrapText="1"/>
    </xf>
    <xf numFmtId="0" fontId="15" fillId="3" borderId="13" xfId="0" applyFont="1" applyFill="1" applyBorder="1" applyAlignment="1">
      <alignment horizontal="left" vertical="center" wrapText="1"/>
    </xf>
    <xf numFmtId="14" fontId="12" fillId="3" borderId="13" xfId="0" applyNumberFormat="1" applyFont="1" applyFill="1" applyBorder="1" applyAlignment="1">
      <alignment horizontal="left" vertical="center" wrapText="1"/>
    </xf>
    <xf numFmtId="0" fontId="16" fillId="3" borderId="13" xfId="0" applyFont="1" applyFill="1" applyBorder="1" applyAlignment="1">
      <alignment horizontal="left" vertical="center" wrapText="1"/>
    </xf>
    <xf numFmtId="14" fontId="15" fillId="3" borderId="13" xfId="0" applyNumberFormat="1" applyFont="1" applyFill="1" applyBorder="1" applyAlignment="1">
      <alignment horizontal="left" vertical="center" wrapText="1"/>
    </xf>
    <xf numFmtId="44" fontId="11" fillId="3" borderId="13" xfId="0" applyNumberFormat="1" applyFont="1" applyFill="1" applyBorder="1" applyAlignment="1">
      <alignment horizontal="left" vertical="center" wrapText="1"/>
    </xf>
    <xf numFmtId="44" fontId="12" fillId="3" borderId="13" xfId="0" applyNumberFormat="1" applyFont="1" applyFill="1" applyBorder="1" applyAlignment="1">
      <alignment horizontal="left" vertical="center" wrapText="1"/>
    </xf>
    <xf numFmtId="44" fontId="11" fillId="3" borderId="17" xfId="0" applyNumberFormat="1" applyFont="1" applyFill="1" applyBorder="1" applyAlignment="1">
      <alignment horizontal="left" vertical="center" wrapText="1"/>
    </xf>
    <xf numFmtId="44" fontId="11" fillId="3" borderId="15" xfId="0" applyNumberFormat="1" applyFont="1" applyFill="1" applyBorder="1" applyAlignment="1">
      <alignment horizontal="left" vertical="center" wrapText="1"/>
    </xf>
    <xf numFmtId="44" fontId="15" fillId="3" borderId="13" xfId="0" applyNumberFormat="1" applyFont="1" applyFill="1" applyBorder="1" applyAlignment="1">
      <alignment horizontal="left" vertical="center" wrapText="1"/>
    </xf>
    <xf numFmtId="0" fontId="11" fillId="0" borderId="1" xfId="0" applyFont="1" applyBorder="1" applyAlignment="1">
      <alignment horizontal="left" vertical="center" wrapText="1"/>
    </xf>
    <xf numFmtId="0" fontId="11" fillId="0" borderId="1" xfId="0" applyFont="1" applyBorder="1" applyAlignment="1">
      <alignment horizontal="left" wrapText="1"/>
    </xf>
    <xf numFmtId="0" fontId="11" fillId="0" borderId="0" xfId="0" applyFont="1" applyAlignment="1">
      <alignment horizontal="left" vertical="center" wrapText="1"/>
    </xf>
    <xf numFmtId="0" fontId="12" fillId="0" borderId="1" xfId="0" applyFont="1" applyBorder="1" applyAlignment="1">
      <alignment horizontal="left" vertical="center" wrapText="1"/>
    </xf>
    <xf numFmtId="44" fontId="11" fillId="0" borderId="1" xfId="0" applyNumberFormat="1" applyFont="1" applyBorder="1" applyAlignment="1">
      <alignment horizontal="left" vertical="center" wrapText="1"/>
    </xf>
    <xf numFmtId="0" fontId="11" fillId="5" borderId="1" xfId="0" applyFont="1" applyFill="1" applyBorder="1" applyAlignment="1">
      <alignment horizontal="left" vertical="center" wrapText="1"/>
    </xf>
    <xf numFmtId="0" fontId="11" fillId="0" borderId="3" xfId="0" applyFont="1" applyBorder="1" applyAlignment="1">
      <alignment horizontal="left" vertical="center" wrapText="1"/>
    </xf>
    <xf numFmtId="0" fontId="11" fillId="0" borderId="1" xfId="0" applyFont="1" applyBorder="1" applyAlignment="1">
      <alignment horizontal="left" vertical="top" wrapText="1"/>
    </xf>
    <xf numFmtId="0" fontId="11" fillId="0" borderId="2" xfId="0" applyFont="1" applyBorder="1" applyAlignment="1">
      <alignment horizontal="left" vertical="center" wrapText="1"/>
    </xf>
    <xf numFmtId="14" fontId="11" fillId="0" borderId="1" xfId="0" applyNumberFormat="1" applyFont="1" applyBorder="1" applyAlignment="1">
      <alignment horizontal="left" vertical="center" wrapText="1"/>
    </xf>
    <xf numFmtId="44" fontId="11" fillId="0" borderId="13" xfId="0" applyNumberFormat="1" applyFont="1" applyBorder="1" applyAlignment="1">
      <alignment horizontal="left" vertical="center" wrapText="1"/>
    </xf>
    <xf numFmtId="14" fontId="4" fillId="2" borderId="1" xfId="1" applyNumberFormat="1" applyFont="1" applyFill="1" applyBorder="1" applyAlignment="1">
      <alignment horizontal="left" vertical="center" wrapText="1"/>
    </xf>
    <xf numFmtId="14" fontId="4" fillId="0" borderId="13" xfId="0" applyNumberFormat="1" applyFont="1" applyBorder="1" applyAlignment="1">
      <alignment horizontal="left" vertical="center" wrapText="1"/>
    </xf>
    <xf numFmtId="14" fontId="4" fillId="0" borderId="14" xfId="0" applyNumberFormat="1" applyFont="1" applyBorder="1" applyAlignment="1">
      <alignment horizontal="left" wrapText="1"/>
    </xf>
    <xf numFmtId="14" fontId="4" fillId="0" borderId="16" xfId="0" applyNumberFormat="1" applyFont="1" applyBorder="1" applyAlignment="1">
      <alignment horizontal="left" wrapText="1"/>
    </xf>
    <xf numFmtId="14" fontId="8" fillId="0" borderId="1" xfId="0" applyNumberFormat="1" applyFont="1" applyBorder="1" applyAlignment="1">
      <alignment horizontal="left" vertical="center" wrapText="1"/>
    </xf>
    <xf numFmtId="14" fontId="4" fillId="0" borderId="0" xfId="0" applyNumberFormat="1" applyFont="1" applyAlignment="1">
      <alignment horizontal="left" vertical="center" wrapText="1"/>
    </xf>
    <xf numFmtId="14" fontId="11" fillId="5" borderId="1" xfId="0" applyNumberFormat="1" applyFont="1" applyFill="1" applyBorder="1" applyAlignment="1">
      <alignment horizontal="left" vertical="center" wrapText="1"/>
    </xf>
    <xf numFmtId="14" fontId="11" fillId="6" borderId="1" xfId="0" applyNumberFormat="1" applyFont="1" applyFill="1" applyBorder="1" applyAlignment="1">
      <alignment horizontal="left" vertical="center" wrapText="1"/>
    </xf>
    <xf numFmtId="44" fontId="4" fillId="2" borderId="1" xfId="1" applyNumberFormat="1" applyFont="1" applyFill="1" applyBorder="1" applyAlignment="1">
      <alignment horizontal="left" vertical="center" wrapText="1"/>
    </xf>
    <xf numFmtId="44" fontId="4" fillId="0" borderId="1" xfId="3" applyFont="1" applyFill="1" applyBorder="1" applyAlignment="1">
      <alignment horizontal="left" vertical="center" wrapText="1"/>
    </xf>
    <xf numFmtId="44" fontId="4" fillId="0" borderId="2" xfId="3" applyFont="1" applyFill="1" applyBorder="1" applyAlignment="1">
      <alignment horizontal="left" vertical="center" wrapText="1"/>
    </xf>
    <xf numFmtId="44" fontId="4" fillId="0" borderId="1" xfId="3" applyFont="1" applyFill="1" applyBorder="1" applyAlignment="1">
      <alignment horizontal="left" wrapText="1"/>
    </xf>
    <xf numFmtId="44" fontId="11" fillId="0" borderId="1" xfId="2" applyFont="1" applyBorder="1" applyAlignment="1">
      <alignment horizontal="left" vertical="center" wrapText="1"/>
    </xf>
    <xf numFmtId="44" fontId="11" fillId="0" borderId="1" xfId="3" applyFont="1" applyFill="1" applyBorder="1" applyAlignment="1">
      <alignment horizontal="left" vertical="center" wrapText="1"/>
    </xf>
    <xf numFmtId="0" fontId="4" fillId="0" borderId="1" xfId="0" applyFont="1" applyBorder="1" applyAlignment="1">
      <alignment horizontal="left" vertical="center" wrapText="1"/>
    </xf>
    <xf numFmtId="44" fontId="4" fillId="0" borderId="1"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9" fillId="0" borderId="1" xfId="6" applyFont="1" applyFill="1" applyBorder="1" applyAlignment="1">
      <alignment horizontal="left" vertical="center" wrapText="1"/>
    </xf>
    <xf numFmtId="44" fontId="4" fillId="0" borderId="2" xfId="0" applyNumberFormat="1" applyFont="1" applyBorder="1" applyAlignment="1">
      <alignment horizontal="center" vertical="center" wrapText="1"/>
    </xf>
    <xf numFmtId="44" fontId="4" fillId="0" borderId="5" xfId="0" applyNumberFormat="1" applyFont="1" applyBorder="1" applyAlignment="1">
      <alignment horizontal="center" vertical="center" wrapText="1"/>
    </xf>
    <xf numFmtId="14" fontId="4" fillId="0" borderId="1" xfId="0" applyNumberFormat="1" applyFont="1" applyBorder="1" applyAlignment="1">
      <alignment horizontal="left" vertical="center" wrapText="1"/>
    </xf>
    <xf numFmtId="0" fontId="4" fillId="0" borderId="2"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9" fillId="0" borderId="2" xfId="6" applyFont="1" applyFill="1" applyBorder="1" applyAlignment="1">
      <alignment horizontal="left" vertical="center" wrapText="1"/>
    </xf>
    <xf numFmtId="0" fontId="9" fillId="0" borderId="4" xfId="6" applyFont="1" applyFill="1" applyBorder="1" applyAlignment="1">
      <alignment horizontal="left" vertical="center" wrapText="1"/>
    </xf>
    <xf numFmtId="0" fontId="9" fillId="0" borderId="5" xfId="6" applyFont="1" applyFill="1" applyBorder="1" applyAlignment="1">
      <alignment horizontal="left" vertical="center" wrapText="1"/>
    </xf>
    <xf numFmtId="14" fontId="4" fillId="0" borderId="2" xfId="0" applyNumberFormat="1" applyFont="1" applyBorder="1" applyAlignment="1">
      <alignment horizontal="left" vertical="center" wrapText="1"/>
    </xf>
    <xf numFmtId="14" fontId="4" fillId="0" borderId="4" xfId="0" applyNumberFormat="1" applyFont="1" applyBorder="1" applyAlignment="1">
      <alignment horizontal="left" vertical="center" wrapText="1"/>
    </xf>
    <xf numFmtId="14" fontId="4" fillId="0" borderId="5" xfId="0" applyNumberFormat="1"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2" xfId="0" applyFont="1" applyBorder="1" applyAlignment="1">
      <alignment horizontal="left" vertical="center" wrapText="1"/>
    </xf>
    <xf numFmtId="44" fontId="4" fillId="0" borderId="2" xfId="0" applyNumberFormat="1" applyFont="1" applyBorder="1" applyAlignment="1">
      <alignment horizontal="left" vertical="center" wrapText="1"/>
    </xf>
    <xf numFmtId="44" fontId="4" fillId="0" borderId="5" xfId="0" applyNumberFormat="1" applyFont="1" applyBorder="1" applyAlignment="1">
      <alignment horizontal="left" vertical="center" wrapText="1"/>
    </xf>
    <xf numFmtId="44" fontId="4" fillId="0" borderId="1" xfId="0" applyNumberFormat="1" applyFont="1" applyBorder="1" applyAlignment="1">
      <alignment horizontal="left" vertical="center" wrapText="1"/>
    </xf>
    <xf numFmtId="44" fontId="4" fillId="0" borderId="2" xfId="0" applyNumberFormat="1" applyFont="1" applyBorder="1" applyAlignment="1">
      <alignment vertical="center" wrapText="1"/>
    </xf>
    <xf numFmtId="44" fontId="4" fillId="0" borderId="5" xfId="0" applyNumberFormat="1" applyFont="1" applyBorder="1" applyAlignment="1">
      <alignment vertical="center" wrapText="1"/>
    </xf>
    <xf numFmtId="44" fontId="4" fillId="0" borderId="4" xfId="0" applyNumberFormat="1" applyFont="1" applyBorder="1" applyAlignment="1">
      <alignment vertical="center" wrapText="1"/>
    </xf>
  </cellXfs>
  <cellStyles count="9">
    <cellStyle name="Hiperlink" xfId="6" builtinId="8"/>
    <cellStyle name="Hyperlink" xfId="8" xr:uid="{A1AA266E-E941-4DD9-AE75-06A9A845EC8C}"/>
    <cellStyle name="Moeda" xfId="3" builtinId="4"/>
    <cellStyle name="Moeda 2" xfId="2" xr:uid="{7958215A-6B71-4DA5-BD02-0A807B61A1E1}"/>
    <cellStyle name="Moeda 2 2" xfId="5" xr:uid="{5FC95172-50E5-49F3-8D29-06F5C30CF670}"/>
    <cellStyle name="Moeda 2 3" xfId="4" xr:uid="{B6636306-0043-4E85-AF21-2C16EE4E01CF}"/>
    <cellStyle name="Normal" xfId="0" builtinId="0"/>
    <cellStyle name="Normal 2" xfId="1" xr:uid="{19BB5C58-3ED9-4196-9E35-14807C4C5112}"/>
    <cellStyle name="Normal 3" xfId="7" xr:uid="{A11B0D72-C49F-48C6-BD01-15A712090A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0</xdr:colOff>
      <xdr:row>4170</xdr:row>
      <xdr:rowOff>0</xdr:rowOff>
    </xdr:from>
    <xdr:ext cx="104775" cy="47625"/>
    <xdr:pic>
      <xdr:nvPicPr>
        <xdr:cNvPr id="742" name="Picture 2" descr="spacer">
          <a:extLst>
            <a:ext uri="{FF2B5EF4-FFF2-40B4-BE49-F238E27FC236}">
              <a16:creationId xmlns:a16="http://schemas.microsoft.com/office/drawing/2014/main" id="{69C72A58-E84F-4E6C-BF33-C6A46B2DD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43" name="Picture 2" descr="spacer">
          <a:extLst>
            <a:ext uri="{FF2B5EF4-FFF2-40B4-BE49-F238E27FC236}">
              <a16:creationId xmlns:a16="http://schemas.microsoft.com/office/drawing/2014/main" id="{A51AB77E-C347-49EF-951B-41EE88FEE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44" name="Picture 2" descr="spacer">
          <a:extLst>
            <a:ext uri="{FF2B5EF4-FFF2-40B4-BE49-F238E27FC236}">
              <a16:creationId xmlns:a16="http://schemas.microsoft.com/office/drawing/2014/main" id="{F8649BEC-C32C-4CE7-835F-DD6912D13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45" name="Picture 2" descr="spacer">
          <a:extLst>
            <a:ext uri="{FF2B5EF4-FFF2-40B4-BE49-F238E27FC236}">
              <a16:creationId xmlns:a16="http://schemas.microsoft.com/office/drawing/2014/main" id="{B4DEDB7B-2B4F-4BDB-BE0F-7A2BF09290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46" name="Picture 2" descr="spacer">
          <a:extLst>
            <a:ext uri="{FF2B5EF4-FFF2-40B4-BE49-F238E27FC236}">
              <a16:creationId xmlns:a16="http://schemas.microsoft.com/office/drawing/2014/main" id="{9D0AEC1D-F026-4F8D-B93E-1CDACCC61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747" name="CaixaDeTexto 968">
          <a:extLst>
            <a:ext uri="{FF2B5EF4-FFF2-40B4-BE49-F238E27FC236}">
              <a16:creationId xmlns:a16="http://schemas.microsoft.com/office/drawing/2014/main" id="{F7A561DE-4B8A-43B6-A7E4-EAA7E015D885}"/>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748" name="CaixaDeTexto 969">
          <a:extLst>
            <a:ext uri="{FF2B5EF4-FFF2-40B4-BE49-F238E27FC236}">
              <a16:creationId xmlns:a16="http://schemas.microsoft.com/office/drawing/2014/main" id="{9D8E37A1-1F4A-438E-8F43-73FCB8CD5481}"/>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749" name="Picture 2" descr="spacer">
          <a:extLst>
            <a:ext uri="{FF2B5EF4-FFF2-40B4-BE49-F238E27FC236}">
              <a16:creationId xmlns:a16="http://schemas.microsoft.com/office/drawing/2014/main" id="{7267F72E-91BE-4BC3-A614-88B6BDEBB8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50" name="Picture 2" descr="spacer">
          <a:extLst>
            <a:ext uri="{FF2B5EF4-FFF2-40B4-BE49-F238E27FC236}">
              <a16:creationId xmlns:a16="http://schemas.microsoft.com/office/drawing/2014/main" id="{DCF3404D-F820-47EB-B0B5-27D29E43F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51" name="Picture 2" descr="spacer">
          <a:extLst>
            <a:ext uri="{FF2B5EF4-FFF2-40B4-BE49-F238E27FC236}">
              <a16:creationId xmlns:a16="http://schemas.microsoft.com/office/drawing/2014/main" id="{BA74FBA8-0921-4022-AC9C-3DB96D690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52" name="Picture 2" descr="spacer">
          <a:extLst>
            <a:ext uri="{FF2B5EF4-FFF2-40B4-BE49-F238E27FC236}">
              <a16:creationId xmlns:a16="http://schemas.microsoft.com/office/drawing/2014/main" id="{1C0EFB67-0E56-4859-9453-EFC379D2C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53" name="Picture 2" descr="spacer">
          <a:extLst>
            <a:ext uri="{FF2B5EF4-FFF2-40B4-BE49-F238E27FC236}">
              <a16:creationId xmlns:a16="http://schemas.microsoft.com/office/drawing/2014/main" id="{99CE0DAC-58C3-41C1-9575-9ED158FED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54" name="Picture 2" descr="spacer">
          <a:extLst>
            <a:ext uri="{FF2B5EF4-FFF2-40B4-BE49-F238E27FC236}">
              <a16:creationId xmlns:a16="http://schemas.microsoft.com/office/drawing/2014/main" id="{CF10A72E-D279-40BE-B6C9-49EFDA411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55" name="Picture 2" descr="spacer">
          <a:extLst>
            <a:ext uri="{FF2B5EF4-FFF2-40B4-BE49-F238E27FC236}">
              <a16:creationId xmlns:a16="http://schemas.microsoft.com/office/drawing/2014/main" id="{478EB950-7DE2-4F7A-AA3A-E647EB16B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56" name="Picture 2" descr="spacer">
          <a:extLst>
            <a:ext uri="{FF2B5EF4-FFF2-40B4-BE49-F238E27FC236}">
              <a16:creationId xmlns:a16="http://schemas.microsoft.com/office/drawing/2014/main" id="{41BAA312-5933-4867-A7DB-0EAB04672F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57" name="Picture 2" descr="spacer">
          <a:extLst>
            <a:ext uri="{FF2B5EF4-FFF2-40B4-BE49-F238E27FC236}">
              <a16:creationId xmlns:a16="http://schemas.microsoft.com/office/drawing/2014/main" id="{5E27F45F-CCF6-48E2-A32A-BDB0E66B1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58" name="Picture 2" descr="spacer">
          <a:extLst>
            <a:ext uri="{FF2B5EF4-FFF2-40B4-BE49-F238E27FC236}">
              <a16:creationId xmlns:a16="http://schemas.microsoft.com/office/drawing/2014/main" id="{9F93CA02-AD8F-4C29-BA7F-5EA327B00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59" name="Picture 2" descr="spacer">
          <a:extLst>
            <a:ext uri="{FF2B5EF4-FFF2-40B4-BE49-F238E27FC236}">
              <a16:creationId xmlns:a16="http://schemas.microsoft.com/office/drawing/2014/main" id="{06336426-A0E5-454F-922D-3AE4B2EAC1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60" name="Picture 2" descr="spacer">
          <a:extLst>
            <a:ext uri="{FF2B5EF4-FFF2-40B4-BE49-F238E27FC236}">
              <a16:creationId xmlns:a16="http://schemas.microsoft.com/office/drawing/2014/main" id="{E0A04ADE-7FDE-4EEC-965C-23A3B6C4F8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61" name="Picture 2" descr="spacer">
          <a:extLst>
            <a:ext uri="{FF2B5EF4-FFF2-40B4-BE49-F238E27FC236}">
              <a16:creationId xmlns:a16="http://schemas.microsoft.com/office/drawing/2014/main" id="{F9DA7EC2-A4CE-47D9-B62D-655C22DDF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62" name="Picture 2" descr="spacer">
          <a:extLst>
            <a:ext uri="{FF2B5EF4-FFF2-40B4-BE49-F238E27FC236}">
              <a16:creationId xmlns:a16="http://schemas.microsoft.com/office/drawing/2014/main" id="{ABAB6E19-0A45-4CAE-A5BA-D0033F294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63" name="Picture 2" descr="spacer">
          <a:extLst>
            <a:ext uri="{FF2B5EF4-FFF2-40B4-BE49-F238E27FC236}">
              <a16:creationId xmlns:a16="http://schemas.microsoft.com/office/drawing/2014/main" id="{4249D67E-AFEE-478D-A048-07247B95F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64" name="Picture 2" descr="spacer">
          <a:extLst>
            <a:ext uri="{FF2B5EF4-FFF2-40B4-BE49-F238E27FC236}">
              <a16:creationId xmlns:a16="http://schemas.microsoft.com/office/drawing/2014/main" id="{1DB62363-8239-4967-B292-AA5E8D902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65" name="Picture 2" descr="spacer">
          <a:extLst>
            <a:ext uri="{FF2B5EF4-FFF2-40B4-BE49-F238E27FC236}">
              <a16:creationId xmlns:a16="http://schemas.microsoft.com/office/drawing/2014/main" id="{DE5CA092-2B2E-4533-A18E-EBCC49D73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66" name="Picture 2" descr="spacer">
          <a:extLst>
            <a:ext uri="{FF2B5EF4-FFF2-40B4-BE49-F238E27FC236}">
              <a16:creationId xmlns:a16="http://schemas.microsoft.com/office/drawing/2014/main" id="{77E0FE12-B97D-4715-AA25-D412F3E166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67" name="Picture 2" descr="spacer">
          <a:extLst>
            <a:ext uri="{FF2B5EF4-FFF2-40B4-BE49-F238E27FC236}">
              <a16:creationId xmlns:a16="http://schemas.microsoft.com/office/drawing/2014/main" id="{1BD94B40-36CB-45BD-B548-FD6A492D1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68" name="Picture 2" descr="spacer">
          <a:extLst>
            <a:ext uri="{FF2B5EF4-FFF2-40B4-BE49-F238E27FC236}">
              <a16:creationId xmlns:a16="http://schemas.microsoft.com/office/drawing/2014/main" id="{F1F43BF5-D4A1-459D-9EBF-C5C900F65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69" name="Picture 2" descr="spacer">
          <a:extLst>
            <a:ext uri="{FF2B5EF4-FFF2-40B4-BE49-F238E27FC236}">
              <a16:creationId xmlns:a16="http://schemas.microsoft.com/office/drawing/2014/main" id="{E21D0F8E-953D-405D-9C7F-CB2CE3278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70" name="Picture 2" descr="spacer">
          <a:extLst>
            <a:ext uri="{FF2B5EF4-FFF2-40B4-BE49-F238E27FC236}">
              <a16:creationId xmlns:a16="http://schemas.microsoft.com/office/drawing/2014/main" id="{32E21845-3911-418B-8767-D61381CA1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71" name="Picture 2" descr="spacer">
          <a:extLst>
            <a:ext uri="{FF2B5EF4-FFF2-40B4-BE49-F238E27FC236}">
              <a16:creationId xmlns:a16="http://schemas.microsoft.com/office/drawing/2014/main" id="{6F883FD2-473E-42FC-9537-58C553F9E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72" name="Picture 2" descr="spacer">
          <a:extLst>
            <a:ext uri="{FF2B5EF4-FFF2-40B4-BE49-F238E27FC236}">
              <a16:creationId xmlns:a16="http://schemas.microsoft.com/office/drawing/2014/main" id="{0145244C-6C7A-4AA3-A9CC-BCEBFC0D9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73" name="Picture 2" descr="spacer">
          <a:extLst>
            <a:ext uri="{FF2B5EF4-FFF2-40B4-BE49-F238E27FC236}">
              <a16:creationId xmlns:a16="http://schemas.microsoft.com/office/drawing/2014/main" id="{7B98F53C-155D-46A8-BB9A-F2A7F1B12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74" name="Picture 2" descr="spacer">
          <a:extLst>
            <a:ext uri="{FF2B5EF4-FFF2-40B4-BE49-F238E27FC236}">
              <a16:creationId xmlns:a16="http://schemas.microsoft.com/office/drawing/2014/main" id="{4F0889E4-8EA7-4513-BCE8-EE342FEBE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75" name="Picture 2" descr="spacer">
          <a:extLst>
            <a:ext uri="{FF2B5EF4-FFF2-40B4-BE49-F238E27FC236}">
              <a16:creationId xmlns:a16="http://schemas.microsoft.com/office/drawing/2014/main" id="{EEF0AF0A-B7E0-428A-AC4C-AFB25AF5EC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76" name="Picture 2" descr="spacer">
          <a:extLst>
            <a:ext uri="{FF2B5EF4-FFF2-40B4-BE49-F238E27FC236}">
              <a16:creationId xmlns:a16="http://schemas.microsoft.com/office/drawing/2014/main" id="{A455BC4F-A951-4A3D-B8DE-50253E3EF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77" name="Picture 2" descr="spacer">
          <a:extLst>
            <a:ext uri="{FF2B5EF4-FFF2-40B4-BE49-F238E27FC236}">
              <a16:creationId xmlns:a16="http://schemas.microsoft.com/office/drawing/2014/main" id="{5CD769DE-F4A8-4353-99C6-B8F0715FB4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78" name="Picture 1" descr="spacer">
          <a:extLst>
            <a:ext uri="{FF2B5EF4-FFF2-40B4-BE49-F238E27FC236}">
              <a16:creationId xmlns:a16="http://schemas.microsoft.com/office/drawing/2014/main" id="{688AF17C-2A1F-4151-B43D-088DD5729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79" name="Picture 1" descr="spacer">
          <a:extLst>
            <a:ext uri="{FF2B5EF4-FFF2-40B4-BE49-F238E27FC236}">
              <a16:creationId xmlns:a16="http://schemas.microsoft.com/office/drawing/2014/main" id="{E0F5DA34-9C93-49DC-A195-FE6EE1014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80" name="Picture 2" descr="spacer">
          <a:extLst>
            <a:ext uri="{FF2B5EF4-FFF2-40B4-BE49-F238E27FC236}">
              <a16:creationId xmlns:a16="http://schemas.microsoft.com/office/drawing/2014/main" id="{BCE6676A-A6A9-4BE9-BC88-236C3E74E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81" name="Picture 3" descr="spacer">
          <a:extLst>
            <a:ext uri="{FF2B5EF4-FFF2-40B4-BE49-F238E27FC236}">
              <a16:creationId xmlns:a16="http://schemas.microsoft.com/office/drawing/2014/main" id="{8712419F-92E1-4D20-984B-7115ADE1D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782" name="CaixaDeTexto 1003">
          <a:extLst>
            <a:ext uri="{FF2B5EF4-FFF2-40B4-BE49-F238E27FC236}">
              <a16:creationId xmlns:a16="http://schemas.microsoft.com/office/drawing/2014/main" id="{345BB333-8CF3-431F-97E8-2F6C6C210C57}"/>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783" name="Picture 1" descr="spacer">
          <a:extLst>
            <a:ext uri="{FF2B5EF4-FFF2-40B4-BE49-F238E27FC236}">
              <a16:creationId xmlns:a16="http://schemas.microsoft.com/office/drawing/2014/main" id="{193D61A5-BB66-4BDC-A897-F357252BA0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84" name="Picture 2" descr="spacer">
          <a:extLst>
            <a:ext uri="{FF2B5EF4-FFF2-40B4-BE49-F238E27FC236}">
              <a16:creationId xmlns:a16="http://schemas.microsoft.com/office/drawing/2014/main" id="{124861AD-A261-454E-9409-F637F7254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85" name="Picture 2" descr="spacer">
          <a:extLst>
            <a:ext uri="{FF2B5EF4-FFF2-40B4-BE49-F238E27FC236}">
              <a16:creationId xmlns:a16="http://schemas.microsoft.com/office/drawing/2014/main" id="{5E001ADA-2EB4-4C80-A789-7E09EF9F7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86" name="Picture 1" descr="spacer">
          <a:extLst>
            <a:ext uri="{FF2B5EF4-FFF2-40B4-BE49-F238E27FC236}">
              <a16:creationId xmlns:a16="http://schemas.microsoft.com/office/drawing/2014/main" id="{C8118B4D-390C-4352-8D07-76F55F5FB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87" name="Picture 1" descr="spacer">
          <a:extLst>
            <a:ext uri="{FF2B5EF4-FFF2-40B4-BE49-F238E27FC236}">
              <a16:creationId xmlns:a16="http://schemas.microsoft.com/office/drawing/2014/main" id="{0AB2CF76-2AD1-4395-8A3B-6292AEA05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88" name="Picture 2" descr="spacer">
          <a:extLst>
            <a:ext uri="{FF2B5EF4-FFF2-40B4-BE49-F238E27FC236}">
              <a16:creationId xmlns:a16="http://schemas.microsoft.com/office/drawing/2014/main" id="{8EE31C62-9038-46FC-BFAF-4F476BEE2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89" name="Picture 2" descr="spacer">
          <a:extLst>
            <a:ext uri="{FF2B5EF4-FFF2-40B4-BE49-F238E27FC236}">
              <a16:creationId xmlns:a16="http://schemas.microsoft.com/office/drawing/2014/main" id="{B0FD3C57-AEA1-4A2A-9FDA-927EFC761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90" name="Picture 2" descr="spacer">
          <a:extLst>
            <a:ext uri="{FF2B5EF4-FFF2-40B4-BE49-F238E27FC236}">
              <a16:creationId xmlns:a16="http://schemas.microsoft.com/office/drawing/2014/main" id="{9A9A410C-2FFC-4438-8709-9006360AA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791" name="CaixaDeTexto 1012">
          <a:extLst>
            <a:ext uri="{FF2B5EF4-FFF2-40B4-BE49-F238E27FC236}">
              <a16:creationId xmlns:a16="http://schemas.microsoft.com/office/drawing/2014/main" id="{D8A7D4A5-369F-49FD-AF82-076BBE355CBA}"/>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792" name="CaixaDeTexto 1013">
          <a:extLst>
            <a:ext uri="{FF2B5EF4-FFF2-40B4-BE49-F238E27FC236}">
              <a16:creationId xmlns:a16="http://schemas.microsoft.com/office/drawing/2014/main" id="{6FA09A8E-E49B-478E-898D-97C2348BC914}"/>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793" name="Picture 2" descr="spacer">
          <a:extLst>
            <a:ext uri="{FF2B5EF4-FFF2-40B4-BE49-F238E27FC236}">
              <a16:creationId xmlns:a16="http://schemas.microsoft.com/office/drawing/2014/main" id="{9BD2211F-5888-4E5D-9478-7DEDF2406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94" name="Picture 2" descr="spacer">
          <a:extLst>
            <a:ext uri="{FF2B5EF4-FFF2-40B4-BE49-F238E27FC236}">
              <a16:creationId xmlns:a16="http://schemas.microsoft.com/office/drawing/2014/main" id="{E611E5B6-421F-4192-BD54-5A2F1DAAC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95" name="Picture 2" descr="spacer">
          <a:extLst>
            <a:ext uri="{FF2B5EF4-FFF2-40B4-BE49-F238E27FC236}">
              <a16:creationId xmlns:a16="http://schemas.microsoft.com/office/drawing/2014/main" id="{A6EDAD3E-99F0-42A3-9336-108F96C353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796" name="CaixaDeTexto 1017">
          <a:extLst>
            <a:ext uri="{FF2B5EF4-FFF2-40B4-BE49-F238E27FC236}">
              <a16:creationId xmlns:a16="http://schemas.microsoft.com/office/drawing/2014/main" id="{7490D237-F007-42E3-B470-F162D345D9E8}"/>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797" name="CaixaDeTexto 1018">
          <a:extLst>
            <a:ext uri="{FF2B5EF4-FFF2-40B4-BE49-F238E27FC236}">
              <a16:creationId xmlns:a16="http://schemas.microsoft.com/office/drawing/2014/main" id="{BD692151-8D2A-4246-B89B-68A261AD3118}"/>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798" name="Picture 2" descr="spacer">
          <a:extLst>
            <a:ext uri="{FF2B5EF4-FFF2-40B4-BE49-F238E27FC236}">
              <a16:creationId xmlns:a16="http://schemas.microsoft.com/office/drawing/2014/main" id="{53931606-C00B-454E-AB26-AB4A0AC139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799" name="Picture 2" descr="spacer">
          <a:extLst>
            <a:ext uri="{FF2B5EF4-FFF2-40B4-BE49-F238E27FC236}">
              <a16:creationId xmlns:a16="http://schemas.microsoft.com/office/drawing/2014/main" id="{15F10388-9854-41C2-8502-A11E99FFB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00" name="Picture 2" descr="spacer">
          <a:extLst>
            <a:ext uri="{FF2B5EF4-FFF2-40B4-BE49-F238E27FC236}">
              <a16:creationId xmlns:a16="http://schemas.microsoft.com/office/drawing/2014/main" id="{A453710F-553E-402F-AF2F-C7B5AA4DD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01" name="Picture 1" descr="spacer">
          <a:extLst>
            <a:ext uri="{FF2B5EF4-FFF2-40B4-BE49-F238E27FC236}">
              <a16:creationId xmlns:a16="http://schemas.microsoft.com/office/drawing/2014/main" id="{F8FCAE14-F60D-421B-AA7A-EEC757652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02" name="Picture 1" descr="spacer">
          <a:extLst>
            <a:ext uri="{FF2B5EF4-FFF2-40B4-BE49-F238E27FC236}">
              <a16:creationId xmlns:a16="http://schemas.microsoft.com/office/drawing/2014/main" id="{AD83CD7A-F1BE-43C3-BF15-ABB7C4853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803" name="CaixaDeTexto 1024">
          <a:extLst>
            <a:ext uri="{FF2B5EF4-FFF2-40B4-BE49-F238E27FC236}">
              <a16:creationId xmlns:a16="http://schemas.microsoft.com/office/drawing/2014/main" id="{7CC0FC98-43F4-4DF6-A945-C3FC0892217B}"/>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804" name="Picture 2" descr="spacer">
          <a:extLst>
            <a:ext uri="{FF2B5EF4-FFF2-40B4-BE49-F238E27FC236}">
              <a16:creationId xmlns:a16="http://schemas.microsoft.com/office/drawing/2014/main" id="{C915783E-6023-4692-A7C2-1D9C405AAE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05" name="Picture 2" descr="spacer">
          <a:extLst>
            <a:ext uri="{FF2B5EF4-FFF2-40B4-BE49-F238E27FC236}">
              <a16:creationId xmlns:a16="http://schemas.microsoft.com/office/drawing/2014/main" id="{CECC63A6-7A82-465D-AF7C-705EFA659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06" name="Picture 2" descr="spacer">
          <a:extLst>
            <a:ext uri="{FF2B5EF4-FFF2-40B4-BE49-F238E27FC236}">
              <a16:creationId xmlns:a16="http://schemas.microsoft.com/office/drawing/2014/main" id="{A3226539-E753-4CEF-A445-084DFC00D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07" name="Picture 2" descr="spacer">
          <a:extLst>
            <a:ext uri="{FF2B5EF4-FFF2-40B4-BE49-F238E27FC236}">
              <a16:creationId xmlns:a16="http://schemas.microsoft.com/office/drawing/2014/main" id="{02CD193F-7EBB-4295-804B-D29EE50897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08" name="Picture 2" descr="spacer">
          <a:extLst>
            <a:ext uri="{FF2B5EF4-FFF2-40B4-BE49-F238E27FC236}">
              <a16:creationId xmlns:a16="http://schemas.microsoft.com/office/drawing/2014/main" id="{119643B3-AA2F-4A33-8083-7C064A0E1B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09" name="Picture 2" descr="spacer">
          <a:extLst>
            <a:ext uri="{FF2B5EF4-FFF2-40B4-BE49-F238E27FC236}">
              <a16:creationId xmlns:a16="http://schemas.microsoft.com/office/drawing/2014/main" id="{B5AEB221-DE5E-4C8B-A276-5F9A48633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10" name="Picture 2" descr="spacer">
          <a:extLst>
            <a:ext uri="{FF2B5EF4-FFF2-40B4-BE49-F238E27FC236}">
              <a16:creationId xmlns:a16="http://schemas.microsoft.com/office/drawing/2014/main" id="{EEF49D6F-EB38-44CF-BA27-1EB36DF26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11" name="Picture 2" descr="spacer">
          <a:extLst>
            <a:ext uri="{FF2B5EF4-FFF2-40B4-BE49-F238E27FC236}">
              <a16:creationId xmlns:a16="http://schemas.microsoft.com/office/drawing/2014/main" id="{2448BB8D-C76C-430D-B578-A2BBEDB62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12" name="Picture 2" descr="spacer">
          <a:extLst>
            <a:ext uri="{FF2B5EF4-FFF2-40B4-BE49-F238E27FC236}">
              <a16:creationId xmlns:a16="http://schemas.microsoft.com/office/drawing/2014/main" id="{449E5F5C-C200-4C7D-9936-98D5D93AD2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13" name="Picture 2" descr="spacer">
          <a:extLst>
            <a:ext uri="{FF2B5EF4-FFF2-40B4-BE49-F238E27FC236}">
              <a16:creationId xmlns:a16="http://schemas.microsoft.com/office/drawing/2014/main" id="{109E381A-7F68-4D5D-95E1-42CA0B1EE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14" name="Picture 2" descr="spacer">
          <a:extLst>
            <a:ext uri="{FF2B5EF4-FFF2-40B4-BE49-F238E27FC236}">
              <a16:creationId xmlns:a16="http://schemas.microsoft.com/office/drawing/2014/main" id="{599FA30F-A019-4161-B23C-016561AD7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15" name="Picture 2" descr="spacer">
          <a:extLst>
            <a:ext uri="{FF2B5EF4-FFF2-40B4-BE49-F238E27FC236}">
              <a16:creationId xmlns:a16="http://schemas.microsoft.com/office/drawing/2014/main" id="{2BD1162B-4D10-489B-8FD9-665B4CFCED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16" name="Picture 2" descr="spacer">
          <a:extLst>
            <a:ext uri="{FF2B5EF4-FFF2-40B4-BE49-F238E27FC236}">
              <a16:creationId xmlns:a16="http://schemas.microsoft.com/office/drawing/2014/main" id="{39DBDF7A-F6E6-4F0D-8322-7BA972538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17" name="Picture 2" descr="spacer">
          <a:extLst>
            <a:ext uri="{FF2B5EF4-FFF2-40B4-BE49-F238E27FC236}">
              <a16:creationId xmlns:a16="http://schemas.microsoft.com/office/drawing/2014/main" id="{9445D5D2-F94D-4C48-8CE0-928B902D4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18" name="Picture 2" descr="spacer">
          <a:extLst>
            <a:ext uri="{FF2B5EF4-FFF2-40B4-BE49-F238E27FC236}">
              <a16:creationId xmlns:a16="http://schemas.microsoft.com/office/drawing/2014/main" id="{2A5219C1-19BD-48A9-9176-B0CA1BE3F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19" name="Picture 2" descr="spacer">
          <a:extLst>
            <a:ext uri="{FF2B5EF4-FFF2-40B4-BE49-F238E27FC236}">
              <a16:creationId xmlns:a16="http://schemas.microsoft.com/office/drawing/2014/main" id="{EAFFC562-B327-4C51-81B7-715BAAFD7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20" name="Picture 2" descr="spacer">
          <a:extLst>
            <a:ext uri="{FF2B5EF4-FFF2-40B4-BE49-F238E27FC236}">
              <a16:creationId xmlns:a16="http://schemas.microsoft.com/office/drawing/2014/main" id="{B3312AEE-9F88-4B91-8346-61450661A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821" name="CaixaDeTexto 1042">
          <a:extLst>
            <a:ext uri="{FF2B5EF4-FFF2-40B4-BE49-F238E27FC236}">
              <a16:creationId xmlns:a16="http://schemas.microsoft.com/office/drawing/2014/main" id="{7FB25208-33D5-4ED7-A55F-5CE1859CABD3}"/>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822" name="CaixaDeTexto 1043">
          <a:extLst>
            <a:ext uri="{FF2B5EF4-FFF2-40B4-BE49-F238E27FC236}">
              <a16:creationId xmlns:a16="http://schemas.microsoft.com/office/drawing/2014/main" id="{C9E8689C-4E0D-43CD-9196-59E6382A9BE8}"/>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823" name="Picture 2" descr="spacer">
          <a:extLst>
            <a:ext uri="{FF2B5EF4-FFF2-40B4-BE49-F238E27FC236}">
              <a16:creationId xmlns:a16="http://schemas.microsoft.com/office/drawing/2014/main" id="{06328E2F-9868-44FC-9605-4E292FB1F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24" name="Picture 2" descr="spacer">
          <a:extLst>
            <a:ext uri="{FF2B5EF4-FFF2-40B4-BE49-F238E27FC236}">
              <a16:creationId xmlns:a16="http://schemas.microsoft.com/office/drawing/2014/main" id="{D786E894-17E3-45BD-8464-E4186C32F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25" name="Picture 2" descr="spacer">
          <a:extLst>
            <a:ext uri="{FF2B5EF4-FFF2-40B4-BE49-F238E27FC236}">
              <a16:creationId xmlns:a16="http://schemas.microsoft.com/office/drawing/2014/main" id="{6DF9C95D-40AA-4C2C-813B-0AE573B57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26" name="Picture 2" descr="spacer">
          <a:extLst>
            <a:ext uri="{FF2B5EF4-FFF2-40B4-BE49-F238E27FC236}">
              <a16:creationId xmlns:a16="http://schemas.microsoft.com/office/drawing/2014/main" id="{FB161BCA-AE41-49C4-B171-3C8CF8AE7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27" name="Picture 2" descr="spacer">
          <a:extLst>
            <a:ext uri="{FF2B5EF4-FFF2-40B4-BE49-F238E27FC236}">
              <a16:creationId xmlns:a16="http://schemas.microsoft.com/office/drawing/2014/main" id="{7B532AE1-2266-4937-A86C-7CEF51DDD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28" name="Picture 2" descr="spacer">
          <a:extLst>
            <a:ext uri="{FF2B5EF4-FFF2-40B4-BE49-F238E27FC236}">
              <a16:creationId xmlns:a16="http://schemas.microsoft.com/office/drawing/2014/main" id="{9384AD7D-0B77-46CC-8D5F-C287D5D82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29" name="Picture 2" descr="spacer">
          <a:extLst>
            <a:ext uri="{FF2B5EF4-FFF2-40B4-BE49-F238E27FC236}">
              <a16:creationId xmlns:a16="http://schemas.microsoft.com/office/drawing/2014/main" id="{55884426-FC87-4B4A-B7C9-0A0A5B3D6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30" name="Picture 2" descr="spacer">
          <a:extLst>
            <a:ext uri="{FF2B5EF4-FFF2-40B4-BE49-F238E27FC236}">
              <a16:creationId xmlns:a16="http://schemas.microsoft.com/office/drawing/2014/main" id="{6C08CFB3-8C90-41CC-BA88-9D7498FEC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31" name="Picture 2" descr="spacer">
          <a:extLst>
            <a:ext uri="{FF2B5EF4-FFF2-40B4-BE49-F238E27FC236}">
              <a16:creationId xmlns:a16="http://schemas.microsoft.com/office/drawing/2014/main" id="{CF88B436-EB21-4F2E-ACC1-35F47A959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32" name="Picture 2" descr="spacer">
          <a:extLst>
            <a:ext uri="{FF2B5EF4-FFF2-40B4-BE49-F238E27FC236}">
              <a16:creationId xmlns:a16="http://schemas.microsoft.com/office/drawing/2014/main" id="{9CD68DCD-0028-40FB-BD43-AE3096E107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33" name="Picture 2" descr="spacer">
          <a:extLst>
            <a:ext uri="{FF2B5EF4-FFF2-40B4-BE49-F238E27FC236}">
              <a16:creationId xmlns:a16="http://schemas.microsoft.com/office/drawing/2014/main" id="{C1F680D9-43E5-4F1E-AB21-F0A2C0A01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34" name="Picture 2" descr="spacer">
          <a:extLst>
            <a:ext uri="{FF2B5EF4-FFF2-40B4-BE49-F238E27FC236}">
              <a16:creationId xmlns:a16="http://schemas.microsoft.com/office/drawing/2014/main" id="{ABF49DB4-0055-4522-98D8-DEF202B01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35" name="Picture 2" descr="spacer">
          <a:extLst>
            <a:ext uri="{FF2B5EF4-FFF2-40B4-BE49-F238E27FC236}">
              <a16:creationId xmlns:a16="http://schemas.microsoft.com/office/drawing/2014/main" id="{1CEDA1D7-D3F8-42A7-B3E7-23EBFF0C6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36" name="Picture 2" descr="spacer">
          <a:extLst>
            <a:ext uri="{FF2B5EF4-FFF2-40B4-BE49-F238E27FC236}">
              <a16:creationId xmlns:a16="http://schemas.microsoft.com/office/drawing/2014/main" id="{9A63B4AD-7C9D-4411-B840-F583823C00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37" name="Picture 2" descr="spacer">
          <a:extLst>
            <a:ext uri="{FF2B5EF4-FFF2-40B4-BE49-F238E27FC236}">
              <a16:creationId xmlns:a16="http://schemas.microsoft.com/office/drawing/2014/main" id="{F4B2755B-788F-4677-8A79-CAE268AD0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38" name="Picture 2" descr="spacer">
          <a:extLst>
            <a:ext uri="{FF2B5EF4-FFF2-40B4-BE49-F238E27FC236}">
              <a16:creationId xmlns:a16="http://schemas.microsoft.com/office/drawing/2014/main" id="{71194EAA-B240-44D2-B310-8FC9C1A70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39" name="Picture 2" descr="spacer">
          <a:extLst>
            <a:ext uri="{FF2B5EF4-FFF2-40B4-BE49-F238E27FC236}">
              <a16:creationId xmlns:a16="http://schemas.microsoft.com/office/drawing/2014/main" id="{F1C1D219-0230-4365-81C2-C6D594B7B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40" name="Picture 2" descr="spacer">
          <a:extLst>
            <a:ext uri="{FF2B5EF4-FFF2-40B4-BE49-F238E27FC236}">
              <a16:creationId xmlns:a16="http://schemas.microsoft.com/office/drawing/2014/main" id="{CD9C849A-E765-4D70-8995-66BC00F43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41" name="Picture 2" descr="spacer">
          <a:extLst>
            <a:ext uri="{FF2B5EF4-FFF2-40B4-BE49-F238E27FC236}">
              <a16:creationId xmlns:a16="http://schemas.microsoft.com/office/drawing/2014/main" id="{1F54B58F-9C5A-4802-9A96-3991DCCBD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42" name="Picture 2" descr="spacer">
          <a:extLst>
            <a:ext uri="{FF2B5EF4-FFF2-40B4-BE49-F238E27FC236}">
              <a16:creationId xmlns:a16="http://schemas.microsoft.com/office/drawing/2014/main" id="{D824E7DE-797B-4743-9346-C281B8E271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43" name="Picture 2" descr="spacer">
          <a:extLst>
            <a:ext uri="{FF2B5EF4-FFF2-40B4-BE49-F238E27FC236}">
              <a16:creationId xmlns:a16="http://schemas.microsoft.com/office/drawing/2014/main" id="{9990A0D2-7208-4069-A2CF-27EC870A8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44" name="Picture 2" descr="spacer">
          <a:extLst>
            <a:ext uri="{FF2B5EF4-FFF2-40B4-BE49-F238E27FC236}">
              <a16:creationId xmlns:a16="http://schemas.microsoft.com/office/drawing/2014/main" id="{053249FE-3E3B-418B-BCB3-F327ECC65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45" name="Picture 2" descr="spacer">
          <a:extLst>
            <a:ext uri="{FF2B5EF4-FFF2-40B4-BE49-F238E27FC236}">
              <a16:creationId xmlns:a16="http://schemas.microsoft.com/office/drawing/2014/main" id="{084974CF-1E67-4939-A020-A142D8A94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46" name="Picture 2" descr="spacer">
          <a:extLst>
            <a:ext uri="{FF2B5EF4-FFF2-40B4-BE49-F238E27FC236}">
              <a16:creationId xmlns:a16="http://schemas.microsoft.com/office/drawing/2014/main" id="{BBCB0FB1-A82F-4B1A-B4E3-AEBA9B8CD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47" name="Picture 2" descr="spacer">
          <a:extLst>
            <a:ext uri="{FF2B5EF4-FFF2-40B4-BE49-F238E27FC236}">
              <a16:creationId xmlns:a16="http://schemas.microsoft.com/office/drawing/2014/main" id="{01A4CA89-3814-4DD9-BE55-DE26F6710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48" name="Picture 2" descr="spacer">
          <a:extLst>
            <a:ext uri="{FF2B5EF4-FFF2-40B4-BE49-F238E27FC236}">
              <a16:creationId xmlns:a16="http://schemas.microsoft.com/office/drawing/2014/main" id="{A16FC7E0-41D3-4483-BD62-85994600A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49" name="Picture 2" descr="spacer">
          <a:extLst>
            <a:ext uri="{FF2B5EF4-FFF2-40B4-BE49-F238E27FC236}">
              <a16:creationId xmlns:a16="http://schemas.microsoft.com/office/drawing/2014/main" id="{982C6D33-B187-4A7C-BA05-7F11FB907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50" name="Picture 2" descr="spacer">
          <a:extLst>
            <a:ext uri="{FF2B5EF4-FFF2-40B4-BE49-F238E27FC236}">
              <a16:creationId xmlns:a16="http://schemas.microsoft.com/office/drawing/2014/main" id="{D568CF8F-3103-44E4-AD5A-A2519E19D1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51" name="Picture 2" descr="spacer">
          <a:extLst>
            <a:ext uri="{FF2B5EF4-FFF2-40B4-BE49-F238E27FC236}">
              <a16:creationId xmlns:a16="http://schemas.microsoft.com/office/drawing/2014/main" id="{87CC92AC-71E5-4C57-9E7F-C26736F6A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52" name="Picture 1" descr="spacer">
          <a:extLst>
            <a:ext uri="{FF2B5EF4-FFF2-40B4-BE49-F238E27FC236}">
              <a16:creationId xmlns:a16="http://schemas.microsoft.com/office/drawing/2014/main" id="{8DBC3BBA-7F45-41D9-86F2-578C0B5A69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53" name="Picture 1" descr="spacer">
          <a:extLst>
            <a:ext uri="{FF2B5EF4-FFF2-40B4-BE49-F238E27FC236}">
              <a16:creationId xmlns:a16="http://schemas.microsoft.com/office/drawing/2014/main" id="{4CF409C1-6472-489E-A143-7E4A2E6D38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54" name="Picture 2" descr="spacer">
          <a:extLst>
            <a:ext uri="{FF2B5EF4-FFF2-40B4-BE49-F238E27FC236}">
              <a16:creationId xmlns:a16="http://schemas.microsoft.com/office/drawing/2014/main" id="{4D2C0298-2147-44E5-A1C3-5ABD093E1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55" name="Picture 3" descr="spacer">
          <a:extLst>
            <a:ext uri="{FF2B5EF4-FFF2-40B4-BE49-F238E27FC236}">
              <a16:creationId xmlns:a16="http://schemas.microsoft.com/office/drawing/2014/main" id="{1B5DC07D-2290-46BD-8906-82E5D7A38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856" name="CaixaDeTexto 1077">
          <a:extLst>
            <a:ext uri="{FF2B5EF4-FFF2-40B4-BE49-F238E27FC236}">
              <a16:creationId xmlns:a16="http://schemas.microsoft.com/office/drawing/2014/main" id="{D59337C0-1B19-4722-AEDF-013A867F0F9B}"/>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857" name="Picture 1" descr="spacer">
          <a:extLst>
            <a:ext uri="{FF2B5EF4-FFF2-40B4-BE49-F238E27FC236}">
              <a16:creationId xmlns:a16="http://schemas.microsoft.com/office/drawing/2014/main" id="{8286C1E3-0DB9-4592-8AFD-9C9FBB281B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58" name="Picture 2" descr="spacer">
          <a:extLst>
            <a:ext uri="{FF2B5EF4-FFF2-40B4-BE49-F238E27FC236}">
              <a16:creationId xmlns:a16="http://schemas.microsoft.com/office/drawing/2014/main" id="{093B45AF-3A53-4601-8D4D-1852B7E6D6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59" name="Picture 2" descr="spacer">
          <a:extLst>
            <a:ext uri="{FF2B5EF4-FFF2-40B4-BE49-F238E27FC236}">
              <a16:creationId xmlns:a16="http://schemas.microsoft.com/office/drawing/2014/main" id="{2474B4C1-C8AA-4C5B-955B-D99789A53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60" name="Picture 1" descr="spacer">
          <a:extLst>
            <a:ext uri="{FF2B5EF4-FFF2-40B4-BE49-F238E27FC236}">
              <a16:creationId xmlns:a16="http://schemas.microsoft.com/office/drawing/2014/main" id="{37F70EDB-01E2-4009-94FC-6CC07FCE0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61" name="Picture 1" descr="spacer">
          <a:extLst>
            <a:ext uri="{FF2B5EF4-FFF2-40B4-BE49-F238E27FC236}">
              <a16:creationId xmlns:a16="http://schemas.microsoft.com/office/drawing/2014/main" id="{E1A2593C-91B9-401E-B34E-0A0A45F1C6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62" name="Picture 2" descr="spacer">
          <a:extLst>
            <a:ext uri="{FF2B5EF4-FFF2-40B4-BE49-F238E27FC236}">
              <a16:creationId xmlns:a16="http://schemas.microsoft.com/office/drawing/2014/main" id="{C314F1FB-FF94-4947-A470-869F411E81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63" name="Picture 2" descr="spacer">
          <a:extLst>
            <a:ext uri="{FF2B5EF4-FFF2-40B4-BE49-F238E27FC236}">
              <a16:creationId xmlns:a16="http://schemas.microsoft.com/office/drawing/2014/main" id="{E61ADB0B-F987-443B-B3AF-131D76E8F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64" name="Picture 2" descr="spacer">
          <a:extLst>
            <a:ext uri="{FF2B5EF4-FFF2-40B4-BE49-F238E27FC236}">
              <a16:creationId xmlns:a16="http://schemas.microsoft.com/office/drawing/2014/main" id="{39A4E535-1B9B-4B40-8B08-FA4F22E8B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865" name="CaixaDeTexto 1086">
          <a:extLst>
            <a:ext uri="{FF2B5EF4-FFF2-40B4-BE49-F238E27FC236}">
              <a16:creationId xmlns:a16="http://schemas.microsoft.com/office/drawing/2014/main" id="{5B93CF1A-5010-4CFA-AE1D-20422F6DF72C}"/>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866" name="CaixaDeTexto 1087">
          <a:extLst>
            <a:ext uri="{FF2B5EF4-FFF2-40B4-BE49-F238E27FC236}">
              <a16:creationId xmlns:a16="http://schemas.microsoft.com/office/drawing/2014/main" id="{64F0016A-FDF0-4641-BB53-CDB71DE624E5}"/>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867" name="Picture 2" descr="spacer">
          <a:extLst>
            <a:ext uri="{FF2B5EF4-FFF2-40B4-BE49-F238E27FC236}">
              <a16:creationId xmlns:a16="http://schemas.microsoft.com/office/drawing/2014/main" id="{566F61F2-6C40-4005-BDEC-929B07CA4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68" name="Picture 2" descr="spacer">
          <a:extLst>
            <a:ext uri="{FF2B5EF4-FFF2-40B4-BE49-F238E27FC236}">
              <a16:creationId xmlns:a16="http://schemas.microsoft.com/office/drawing/2014/main" id="{1DF482CA-4A5D-4817-8837-CEDB74E6F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69" name="Picture 2" descr="spacer">
          <a:extLst>
            <a:ext uri="{FF2B5EF4-FFF2-40B4-BE49-F238E27FC236}">
              <a16:creationId xmlns:a16="http://schemas.microsoft.com/office/drawing/2014/main" id="{E834F2B8-3C5D-4AF6-90CB-1DB366AE1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870" name="CaixaDeTexto 1091">
          <a:extLst>
            <a:ext uri="{FF2B5EF4-FFF2-40B4-BE49-F238E27FC236}">
              <a16:creationId xmlns:a16="http://schemas.microsoft.com/office/drawing/2014/main" id="{19046403-A6A4-4199-A6AA-282334CDEA32}"/>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871" name="CaixaDeTexto 1092">
          <a:extLst>
            <a:ext uri="{FF2B5EF4-FFF2-40B4-BE49-F238E27FC236}">
              <a16:creationId xmlns:a16="http://schemas.microsoft.com/office/drawing/2014/main" id="{953D5E47-8418-4323-AA62-01903BF40F2E}"/>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872" name="Picture 2" descr="spacer">
          <a:extLst>
            <a:ext uri="{FF2B5EF4-FFF2-40B4-BE49-F238E27FC236}">
              <a16:creationId xmlns:a16="http://schemas.microsoft.com/office/drawing/2014/main" id="{D067E350-4DED-4D11-AB79-4459373E9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73" name="Picture 2" descr="spacer">
          <a:extLst>
            <a:ext uri="{FF2B5EF4-FFF2-40B4-BE49-F238E27FC236}">
              <a16:creationId xmlns:a16="http://schemas.microsoft.com/office/drawing/2014/main" id="{BEC137B3-B684-49B0-9F7A-3111BD789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74" name="Picture 2" descr="spacer">
          <a:extLst>
            <a:ext uri="{FF2B5EF4-FFF2-40B4-BE49-F238E27FC236}">
              <a16:creationId xmlns:a16="http://schemas.microsoft.com/office/drawing/2014/main" id="{009C0620-D69A-4A14-BED9-8895E7AA7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75" name="Picture 1" descr="spacer">
          <a:extLst>
            <a:ext uri="{FF2B5EF4-FFF2-40B4-BE49-F238E27FC236}">
              <a16:creationId xmlns:a16="http://schemas.microsoft.com/office/drawing/2014/main" id="{38CB1042-E569-4D63-A6AB-8DDA625F3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76" name="Picture 1" descr="spacer">
          <a:extLst>
            <a:ext uri="{FF2B5EF4-FFF2-40B4-BE49-F238E27FC236}">
              <a16:creationId xmlns:a16="http://schemas.microsoft.com/office/drawing/2014/main" id="{F5FDF526-5A40-4689-837F-D1E038BDA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877" name="CaixaDeTexto 1098">
          <a:extLst>
            <a:ext uri="{FF2B5EF4-FFF2-40B4-BE49-F238E27FC236}">
              <a16:creationId xmlns:a16="http://schemas.microsoft.com/office/drawing/2014/main" id="{EE99DEA4-AF8B-485D-ADB0-7F7D87824F53}"/>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878" name="Picture 2" descr="spacer">
          <a:extLst>
            <a:ext uri="{FF2B5EF4-FFF2-40B4-BE49-F238E27FC236}">
              <a16:creationId xmlns:a16="http://schemas.microsoft.com/office/drawing/2014/main" id="{C5BC62B6-A113-4C8B-8B49-CB6A8CFFC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79" name="Picture 2" descr="spacer">
          <a:extLst>
            <a:ext uri="{FF2B5EF4-FFF2-40B4-BE49-F238E27FC236}">
              <a16:creationId xmlns:a16="http://schemas.microsoft.com/office/drawing/2014/main" id="{2FC52608-D5B3-46C0-B3B9-9B52C0A6F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80" name="Picture 2" descr="spacer">
          <a:extLst>
            <a:ext uri="{FF2B5EF4-FFF2-40B4-BE49-F238E27FC236}">
              <a16:creationId xmlns:a16="http://schemas.microsoft.com/office/drawing/2014/main" id="{2C07E6AD-0D5E-46C8-A6A0-95C6085AE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81" name="Picture 2" descr="spacer">
          <a:extLst>
            <a:ext uri="{FF2B5EF4-FFF2-40B4-BE49-F238E27FC236}">
              <a16:creationId xmlns:a16="http://schemas.microsoft.com/office/drawing/2014/main" id="{6F625871-2718-4281-8127-09AE44087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82" name="Picture 2" descr="spacer">
          <a:extLst>
            <a:ext uri="{FF2B5EF4-FFF2-40B4-BE49-F238E27FC236}">
              <a16:creationId xmlns:a16="http://schemas.microsoft.com/office/drawing/2014/main" id="{1CF04396-9CD4-4F9A-984F-3DA85A088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83" name="Picture 2" descr="spacer">
          <a:extLst>
            <a:ext uri="{FF2B5EF4-FFF2-40B4-BE49-F238E27FC236}">
              <a16:creationId xmlns:a16="http://schemas.microsoft.com/office/drawing/2014/main" id="{8B132734-0C77-465D-8C30-224E8E4FCF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84" name="Picture 2" descr="spacer">
          <a:extLst>
            <a:ext uri="{FF2B5EF4-FFF2-40B4-BE49-F238E27FC236}">
              <a16:creationId xmlns:a16="http://schemas.microsoft.com/office/drawing/2014/main" id="{028EB518-9D1E-4AD2-B302-1007A4996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85" name="Picture 2" descr="spacer">
          <a:extLst>
            <a:ext uri="{FF2B5EF4-FFF2-40B4-BE49-F238E27FC236}">
              <a16:creationId xmlns:a16="http://schemas.microsoft.com/office/drawing/2014/main" id="{8A7387BF-6189-428B-8BAC-70F0B6AE2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86" name="Picture 2" descr="spacer">
          <a:extLst>
            <a:ext uri="{FF2B5EF4-FFF2-40B4-BE49-F238E27FC236}">
              <a16:creationId xmlns:a16="http://schemas.microsoft.com/office/drawing/2014/main" id="{ECD35958-ED2B-413B-B6B7-24DE79D70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87" name="Picture 2" descr="spacer">
          <a:extLst>
            <a:ext uri="{FF2B5EF4-FFF2-40B4-BE49-F238E27FC236}">
              <a16:creationId xmlns:a16="http://schemas.microsoft.com/office/drawing/2014/main" id="{3B6CCF7B-7DFE-4C8E-A58C-EE7E3F1D2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88" name="Picture 2" descr="spacer">
          <a:extLst>
            <a:ext uri="{FF2B5EF4-FFF2-40B4-BE49-F238E27FC236}">
              <a16:creationId xmlns:a16="http://schemas.microsoft.com/office/drawing/2014/main" id="{620D190E-4CA5-4DDC-B4A4-729F62F55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89" name="Picture 2" descr="spacer">
          <a:extLst>
            <a:ext uri="{FF2B5EF4-FFF2-40B4-BE49-F238E27FC236}">
              <a16:creationId xmlns:a16="http://schemas.microsoft.com/office/drawing/2014/main" id="{BE9E8D4E-53BE-4B8F-8F86-D621E384C8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90" name="Picture 2" descr="spacer">
          <a:extLst>
            <a:ext uri="{FF2B5EF4-FFF2-40B4-BE49-F238E27FC236}">
              <a16:creationId xmlns:a16="http://schemas.microsoft.com/office/drawing/2014/main" id="{D20C9FC5-FF51-415F-95CF-17EE90854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91" name="Picture 2" descr="spacer">
          <a:extLst>
            <a:ext uri="{FF2B5EF4-FFF2-40B4-BE49-F238E27FC236}">
              <a16:creationId xmlns:a16="http://schemas.microsoft.com/office/drawing/2014/main" id="{64DD1C86-F585-4288-85E4-CFF0E97C9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92" name="Picture 2" descr="spacer">
          <a:extLst>
            <a:ext uri="{FF2B5EF4-FFF2-40B4-BE49-F238E27FC236}">
              <a16:creationId xmlns:a16="http://schemas.microsoft.com/office/drawing/2014/main" id="{B23694F6-182C-4E64-A8EA-CEAF84505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93" name="Picture 2" descr="spacer">
          <a:extLst>
            <a:ext uri="{FF2B5EF4-FFF2-40B4-BE49-F238E27FC236}">
              <a16:creationId xmlns:a16="http://schemas.microsoft.com/office/drawing/2014/main" id="{26E7E93F-C839-4102-A223-7E7CF8712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94" name="Picture 2" descr="spacer">
          <a:extLst>
            <a:ext uri="{FF2B5EF4-FFF2-40B4-BE49-F238E27FC236}">
              <a16:creationId xmlns:a16="http://schemas.microsoft.com/office/drawing/2014/main" id="{CF5C0B84-93B8-4E02-94AC-D6D0C2880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895" name="CaixaDeTexto 1116">
          <a:extLst>
            <a:ext uri="{FF2B5EF4-FFF2-40B4-BE49-F238E27FC236}">
              <a16:creationId xmlns:a16="http://schemas.microsoft.com/office/drawing/2014/main" id="{A7B57765-5BB6-4344-BB2D-F2496230088D}"/>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896" name="CaixaDeTexto 1117">
          <a:extLst>
            <a:ext uri="{FF2B5EF4-FFF2-40B4-BE49-F238E27FC236}">
              <a16:creationId xmlns:a16="http://schemas.microsoft.com/office/drawing/2014/main" id="{52B8412E-EC1F-492F-A221-A3FF5D659644}"/>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897" name="Picture 2" descr="spacer">
          <a:extLst>
            <a:ext uri="{FF2B5EF4-FFF2-40B4-BE49-F238E27FC236}">
              <a16:creationId xmlns:a16="http://schemas.microsoft.com/office/drawing/2014/main" id="{2D0980C9-BCEC-41B7-92FF-CBED8B37B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98" name="Picture 2" descr="spacer">
          <a:extLst>
            <a:ext uri="{FF2B5EF4-FFF2-40B4-BE49-F238E27FC236}">
              <a16:creationId xmlns:a16="http://schemas.microsoft.com/office/drawing/2014/main" id="{F8E08A76-6352-4299-9C18-B30BCB404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899" name="Picture 2" descr="spacer">
          <a:extLst>
            <a:ext uri="{FF2B5EF4-FFF2-40B4-BE49-F238E27FC236}">
              <a16:creationId xmlns:a16="http://schemas.microsoft.com/office/drawing/2014/main" id="{39E6E0AF-5874-4ADB-970F-9B8082D2E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00" name="Picture 2" descr="spacer">
          <a:extLst>
            <a:ext uri="{FF2B5EF4-FFF2-40B4-BE49-F238E27FC236}">
              <a16:creationId xmlns:a16="http://schemas.microsoft.com/office/drawing/2014/main" id="{8F9736AA-92B1-4528-BC48-022FF37C2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01" name="Picture 2" descr="spacer">
          <a:extLst>
            <a:ext uri="{FF2B5EF4-FFF2-40B4-BE49-F238E27FC236}">
              <a16:creationId xmlns:a16="http://schemas.microsoft.com/office/drawing/2014/main" id="{9CD9A3B0-1E0C-4287-810E-FF0874FB5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02" name="Picture 2" descr="spacer">
          <a:extLst>
            <a:ext uri="{FF2B5EF4-FFF2-40B4-BE49-F238E27FC236}">
              <a16:creationId xmlns:a16="http://schemas.microsoft.com/office/drawing/2014/main" id="{B4627A41-8EB5-45D0-AC2F-DBDEC07ED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03" name="Picture 2" descr="spacer">
          <a:extLst>
            <a:ext uri="{FF2B5EF4-FFF2-40B4-BE49-F238E27FC236}">
              <a16:creationId xmlns:a16="http://schemas.microsoft.com/office/drawing/2014/main" id="{DAE2399C-6DE4-46ED-8EE0-5B283F90E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04" name="Picture 2" descr="spacer">
          <a:extLst>
            <a:ext uri="{FF2B5EF4-FFF2-40B4-BE49-F238E27FC236}">
              <a16:creationId xmlns:a16="http://schemas.microsoft.com/office/drawing/2014/main" id="{B0C764B3-A393-4ECB-8B05-F6A9A4426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05" name="Picture 2" descr="spacer">
          <a:extLst>
            <a:ext uri="{FF2B5EF4-FFF2-40B4-BE49-F238E27FC236}">
              <a16:creationId xmlns:a16="http://schemas.microsoft.com/office/drawing/2014/main" id="{31E79CA5-990C-4D4E-B43A-8B9601041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06" name="Picture 2" descr="spacer">
          <a:extLst>
            <a:ext uri="{FF2B5EF4-FFF2-40B4-BE49-F238E27FC236}">
              <a16:creationId xmlns:a16="http://schemas.microsoft.com/office/drawing/2014/main" id="{85626316-8FCD-43CF-8185-11CED192FE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07" name="Picture 2" descr="spacer">
          <a:extLst>
            <a:ext uri="{FF2B5EF4-FFF2-40B4-BE49-F238E27FC236}">
              <a16:creationId xmlns:a16="http://schemas.microsoft.com/office/drawing/2014/main" id="{73560482-AEEE-449C-987B-0C9A4D5EF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08" name="Picture 2" descr="spacer">
          <a:extLst>
            <a:ext uri="{FF2B5EF4-FFF2-40B4-BE49-F238E27FC236}">
              <a16:creationId xmlns:a16="http://schemas.microsoft.com/office/drawing/2014/main" id="{BDE8DEAD-8F79-48CD-8F76-1BCA5360B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09" name="Picture 2" descr="spacer">
          <a:extLst>
            <a:ext uri="{FF2B5EF4-FFF2-40B4-BE49-F238E27FC236}">
              <a16:creationId xmlns:a16="http://schemas.microsoft.com/office/drawing/2014/main" id="{D04FEC55-5ACA-48E2-85BB-FB4D243BF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10" name="Picture 2" descr="spacer">
          <a:extLst>
            <a:ext uri="{FF2B5EF4-FFF2-40B4-BE49-F238E27FC236}">
              <a16:creationId xmlns:a16="http://schemas.microsoft.com/office/drawing/2014/main" id="{D425C0F6-012E-4EC4-8966-6721C6FD6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11" name="Picture 2" descr="spacer">
          <a:extLst>
            <a:ext uri="{FF2B5EF4-FFF2-40B4-BE49-F238E27FC236}">
              <a16:creationId xmlns:a16="http://schemas.microsoft.com/office/drawing/2014/main" id="{0C9D9B8C-ED77-4FC1-9406-7A1DBCBF63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12" name="Picture 2" descr="spacer">
          <a:extLst>
            <a:ext uri="{FF2B5EF4-FFF2-40B4-BE49-F238E27FC236}">
              <a16:creationId xmlns:a16="http://schemas.microsoft.com/office/drawing/2014/main" id="{DA161E0C-D524-4478-A780-341D8CF0A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13" name="Picture 2" descr="spacer">
          <a:extLst>
            <a:ext uri="{FF2B5EF4-FFF2-40B4-BE49-F238E27FC236}">
              <a16:creationId xmlns:a16="http://schemas.microsoft.com/office/drawing/2014/main" id="{DE340D4D-5B5E-4D6C-B375-3C41923982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14" name="Picture 2" descr="spacer">
          <a:extLst>
            <a:ext uri="{FF2B5EF4-FFF2-40B4-BE49-F238E27FC236}">
              <a16:creationId xmlns:a16="http://schemas.microsoft.com/office/drawing/2014/main" id="{68BC8BB5-9E3A-48D5-B589-F5270418A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15" name="Picture 2" descr="spacer">
          <a:extLst>
            <a:ext uri="{FF2B5EF4-FFF2-40B4-BE49-F238E27FC236}">
              <a16:creationId xmlns:a16="http://schemas.microsoft.com/office/drawing/2014/main" id="{C4F16ADE-AB5E-4CCC-8CA8-731F6B72E1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16" name="Picture 2" descr="spacer">
          <a:extLst>
            <a:ext uri="{FF2B5EF4-FFF2-40B4-BE49-F238E27FC236}">
              <a16:creationId xmlns:a16="http://schemas.microsoft.com/office/drawing/2014/main" id="{E29A2EB7-B3F1-40EC-BD08-CE021A757E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17" name="Picture 2" descr="spacer">
          <a:extLst>
            <a:ext uri="{FF2B5EF4-FFF2-40B4-BE49-F238E27FC236}">
              <a16:creationId xmlns:a16="http://schemas.microsoft.com/office/drawing/2014/main" id="{086F3677-26A5-49E4-8628-E932673D8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18" name="Picture 2" descr="spacer">
          <a:extLst>
            <a:ext uri="{FF2B5EF4-FFF2-40B4-BE49-F238E27FC236}">
              <a16:creationId xmlns:a16="http://schemas.microsoft.com/office/drawing/2014/main" id="{FA025475-D55A-471B-9067-E9841D81A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19" name="Picture 2" descr="spacer">
          <a:extLst>
            <a:ext uri="{FF2B5EF4-FFF2-40B4-BE49-F238E27FC236}">
              <a16:creationId xmlns:a16="http://schemas.microsoft.com/office/drawing/2014/main" id="{85F16D58-5A05-48B8-A03E-7820223F5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20" name="Picture 2" descr="spacer">
          <a:extLst>
            <a:ext uri="{FF2B5EF4-FFF2-40B4-BE49-F238E27FC236}">
              <a16:creationId xmlns:a16="http://schemas.microsoft.com/office/drawing/2014/main" id="{FF900A9D-15CA-425E-A1BA-114651DCB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21" name="Picture 2" descr="spacer">
          <a:extLst>
            <a:ext uri="{FF2B5EF4-FFF2-40B4-BE49-F238E27FC236}">
              <a16:creationId xmlns:a16="http://schemas.microsoft.com/office/drawing/2014/main" id="{6A1757D7-6A06-47B3-BE40-C70E5FC2D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22" name="Picture 2" descr="spacer">
          <a:extLst>
            <a:ext uri="{FF2B5EF4-FFF2-40B4-BE49-F238E27FC236}">
              <a16:creationId xmlns:a16="http://schemas.microsoft.com/office/drawing/2014/main" id="{7490C531-0E9B-4D8C-A626-C4CD93E3A9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23" name="Picture 2" descr="spacer">
          <a:extLst>
            <a:ext uri="{FF2B5EF4-FFF2-40B4-BE49-F238E27FC236}">
              <a16:creationId xmlns:a16="http://schemas.microsoft.com/office/drawing/2014/main" id="{9FF18FFF-C1F5-4A33-B382-61B665444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24" name="Picture 2" descr="spacer">
          <a:extLst>
            <a:ext uri="{FF2B5EF4-FFF2-40B4-BE49-F238E27FC236}">
              <a16:creationId xmlns:a16="http://schemas.microsoft.com/office/drawing/2014/main" id="{678E701D-56BF-4CD1-B372-9DC1A18145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25" name="Picture 2" descr="spacer">
          <a:extLst>
            <a:ext uri="{FF2B5EF4-FFF2-40B4-BE49-F238E27FC236}">
              <a16:creationId xmlns:a16="http://schemas.microsoft.com/office/drawing/2014/main" id="{FA621528-3BB9-40D9-8E14-3841613979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26" name="Picture 1" descr="spacer">
          <a:extLst>
            <a:ext uri="{FF2B5EF4-FFF2-40B4-BE49-F238E27FC236}">
              <a16:creationId xmlns:a16="http://schemas.microsoft.com/office/drawing/2014/main" id="{BDD2E151-0822-4E1D-B905-DE8C0E0BE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27" name="Picture 1" descr="spacer">
          <a:extLst>
            <a:ext uri="{FF2B5EF4-FFF2-40B4-BE49-F238E27FC236}">
              <a16:creationId xmlns:a16="http://schemas.microsoft.com/office/drawing/2014/main" id="{FD35508F-970C-41A0-8517-8F598A021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28" name="Picture 2" descr="spacer">
          <a:extLst>
            <a:ext uri="{FF2B5EF4-FFF2-40B4-BE49-F238E27FC236}">
              <a16:creationId xmlns:a16="http://schemas.microsoft.com/office/drawing/2014/main" id="{9CB70F81-8A3C-4DD3-921B-09A0E465C5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29" name="Picture 3" descr="spacer">
          <a:extLst>
            <a:ext uri="{FF2B5EF4-FFF2-40B4-BE49-F238E27FC236}">
              <a16:creationId xmlns:a16="http://schemas.microsoft.com/office/drawing/2014/main" id="{B4E71C71-1645-4A77-8AF2-CE7C18776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930" name="CaixaDeTexto 1151">
          <a:extLst>
            <a:ext uri="{FF2B5EF4-FFF2-40B4-BE49-F238E27FC236}">
              <a16:creationId xmlns:a16="http://schemas.microsoft.com/office/drawing/2014/main" id="{A3C64134-EEB5-4F59-8321-03B404CDAD78}"/>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931" name="Picture 1" descr="spacer">
          <a:extLst>
            <a:ext uri="{FF2B5EF4-FFF2-40B4-BE49-F238E27FC236}">
              <a16:creationId xmlns:a16="http://schemas.microsoft.com/office/drawing/2014/main" id="{D1C26C99-A891-478F-94A7-F133A2D4D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32" name="Picture 2" descr="spacer">
          <a:extLst>
            <a:ext uri="{FF2B5EF4-FFF2-40B4-BE49-F238E27FC236}">
              <a16:creationId xmlns:a16="http://schemas.microsoft.com/office/drawing/2014/main" id="{664D8258-8903-4064-9BB2-2503E9ABD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33" name="Picture 2" descr="spacer">
          <a:extLst>
            <a:ext uri="{FF2B5EF4-FFF2-40B4-BE49-F238E27FC236}">
              <a16:creationId xmlns:a16="http://schemas.microsoft.com/office/drawing/2014/main" id="{40EABDDD-BA4F-406E-A971-4A6936F7D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34" name="Picture 1" descr="spacer">
          <a:extLst>
            <a:ext uri="{FF2B5EF4-FFF2-40B4-BE49-F238E27FC236}">
              <a16:creationId xmlns:a16="http://schemas.microsoft.com/office/drawing/2014/main" id="{8FD8E1E2-6C89-4CFB-A6F0-4A8086C4C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35" name="Picture 1" descr="spacer">
          <a:extLst>
            <a:ext uri="{FF2B5EF4-FFF2-40B4-BE49-F238E27FC236}">
              <a16:creationId xmlns:a16="http://schemas.microsoft.com/office/drawing/2014/main" id="{9EF2AC06-79CC-4D64-B14D-E957210F7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36" name="Picture 2" descr="spacer">
          <a:extLst>
            <a:ext uri="{FF2B5EF4-FFF2-40B4-BE49-F238E27FC236}">
              <a16:creationId xmlns:a16="http://schemas.microsoft.com/office/drawing/2014/main" id="{4051C8A4-36D6-4F56-B780-C41C138E61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37" name="Picture 2" descr="spacer">
          <a:extLst>
            <a:ext uri="{FF2B5EF4-FFF2-40B4-BE49-F238E27FC236}">
              <a16:creationId xmlns:a16="http://schemas.microsoft.com/office/drawing/2014/main" id="{A46FB8E1-2218-40F9-A567-D9853037B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38" name="Picture 2" descr="spacer">
          <a:extLst>
            <a:ext uri="{FF2B5EF4-FFF2-40B4-BE49-F238E27FC236}">
              <a16:creationId xmlns:a16="http://schemas.microsoft.com/office/drawing/2014/main" id="{891F790E-D921-4F97-8C85-A533350BA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939" name="CaixaDeTexto 1160">
          <a:extLst>
            <a:ext uri="{FF2B5EF4-FFF2-40B4-BE49-F238E27FC236}">
              <a16:creationId xmlns:a16="http://schemas.microsoft.com/office/drawing/2014/main" id="{D81594A5-F505-4757-8C9A-7C54948D8A25}"/>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940" name="CaixaDeTexto 1161">
          <a:extLst>
            <a:ext uri="{FF2B5EF4-FFF2-40B4-BE49-F238E27FC236}">
              <a16:creationId xmlns:a16="http://schemas.microsoft.com/office/drawing/2014/main" id="{BC048F83-53CF-47A7-9541-A77E79983655}"/>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941" name="Picture 2" descr="spacer">
          <a:extLst>
            <a:ext uri="{FF2B5EF4-FFF2-40B4-BE49-F238E27FC236}">
              <a16:creationId xmlns:a16="http://schemas.microsoft.com/office/drawing/2014/main" id="{B4E07A3F-F0C4-4DD1-9928-218E84406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42" name="Picture 2" descr="spacer">
          <a:extLst>
            <a:ext uri="{FF2B5EF4-FFF2-40B4-BE49-F238E27FC236}">
              <a16:creationId xmlns:a16="http://schemas.microsoft.com/office/drawing/2014/main" id="{5EE9E173-A47A-4FEA-9E80-1FDCBD012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43" name="Picture 2" descr="spacer">
          <a:extLst>
            <a:ext uri="{FF2B5EF4-FFF2-40B4-BE49-F238E27FC236}">
              <a16:creationId xmlns:a16="http://schemas.microsoft.com/office/drawing/2014/main" id="{1F3F2944-7655-463F-9E6D-9742CC8DE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944" name="CaixaDeTexto 1165">
          <a:extLst>
            <a:ext uri="{FF2B5EF4-FFF2-40B4-BE49-F238E27FC236}">
              <a16:creationId xmlns:a16="http://schemas.microsoft.com/office/drawing/2014/main" id="{20D5B273-9E6F-4904-B91C-D5BCBDBB3EC2}"/>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945" name="CaixaDeTexto 1166">
          <a:extLst>
            <a:ext uri="{FF2B5EF4-FFF2-40B4-BE49-F238E27FC236}">
              <a16:creationId xmlns:a16="http://schemas.microsoft.com/office/drawing/2014/main" id="{08F52471-B030-45F5-9A49-C28CE9519063}"/>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946" name="Picture 2" descr="spacer">
          <a:extLst>
            <a:ext uri="{FF2B5EF4-FFF2-40B4-BE49-F238E27FC236}">
              <a16:creationId xmlns:a16="http://schemas.microsoft.com/office/drawing/2014/main" id="{40A25A63-CE91-439D-BFE3-FB6AE13FF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47" name="Picture 2" descr="spacer">
          <a:extLst>
            <a:ext uri="{FF2B5EF4-FFF2-40B4-BE49-F238E27FC236}">
              <a16:creationId xmlns:a16="http://schemas.microsoft.com/office/drawing/2014/main" id="{DFF8919B-4DB2-4BE5-93D9-C000EA605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48" name="Picture 2" descr="spacer">
          <a:extLst>
            <a:ext uri="{FF2B5EF4-FFF2-40B4-BE49-F238E27FC236}">
              <a16:creationId xmlns:a16="http://schemas.microsoft.com/office/drawing/2014/main" id="{31DE7AFC-E87E-43DB-97EE-8201F5A2E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49" name="Picture 1" descr="spacer">
          <a:extLst>
            <a:ext uri="{FF2B5EF4-FFF2-40B4-BE49-F238E27FC236}">
              <a16:creationId xmlns:a16="http://schemas.microsoft.com/office/drawing/2014/main" id="{B9543B8F-1512-4B25-AA35-CCC2CAC58A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50" name="Picture 1" descr="spacer">
          <a:extLst>
            <a:ext uri="{FF2B5EF4-FFF2-40B4-BE49-F238E27FC236}">
              <a16:creationId xmlns:a16="http://schemas.microsoft.com/office/drawing/2014/main" id="{6B50B1A7-2CC7-45EF-A81D-73813A5F7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951" name="CaixaDeTexto 1172">
          <a:extLst>
            <a:ext uri="{FF2B5EF4-FFF2-40B4-BE49-F238E27FC236}">
              <a16:creationId xmlns:a16="http://schemas.microsoft.com/office/drawing/2014/main" id="{1A1A2A06-B3D2-4583-9496-A4B03E0F29D6}"/>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952" name="Picture 2" descr="spacer">
          <a:extLst>
            <a:ext uri="{FF2B5EF4-FFF2-40B4-BE49-F238E27FC236}">
              <a16:creationId xmlns:a16="http://schemas.microsoft.com/office/drawing/2014/main" id="{B90B028A-A947-4793-9ACC-F439FA9DC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53" name="Picture 2" descr="spacer">
          <a:extLst>
            <a:ext uri="{FF2B5EF4-FFF2-40B4-BE49-F238E27FC236}">
              <a16:creationId xmlns:a16="http://schemas.microsoft.com/office/drawing/2014/main" id="{1DF74166-54DE-4CD0-BC64-5D373B1D9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54" name="Picture 2" descr="spacer">
          <a:extLst>
            <a:ext uri="{FF2B5EF4-FFF2-40B4-BE49-F238E27FC236}">
              <a16:creationId xmlns:a16="http://schemas.microsoft.com/office/drawing/2014/main" id="{EB119DDD-CD79-4994-9EB3-474BE40FA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55" name="Picture 2" descr="spacer">
          <a:extLst>
            <a:ext uri="{FF2B5EF4-FFF2-40B4-BE49-F238E27FC236}">
              <a16:creationId xmlns:a16="http://schemas.microsoft.com/office/drawing/2014/main" id="{904A8505-3DC3-4A2B-8B24-97E170820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56" name="Picture 2" descr="spacer">
          <a:extLst>
            <a:ext uri="{FF2B5EF4-FFF2-40B4-BE49-F238E27FC236}">
              <a16:creationId xmlns:a16="http://schemas.microsoft.com/office/drawing/2014/main" id="{1DF2EB83-BA65-4004-92F9-7D4F5DCCC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57" name="Picture 2" descr="spacer">
          <a:extLst>
            <a:ext uri="{FF2B5EF4-FFF2-40B4-BE49-F238E27FC236}">
              <a16:creationId xmlns:a16="http://schemas.microsoft.com/office/drawing/2014/main" id="{4B4417E1-8C16-408F-B98A-2610CB400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58" name="Picture 2" descr="spacer">
          <a:extLst>
            <a:ext uri="{FF2B5EF4-FFF2-40B4-BE49-F238E27FC236}">
              <a16:creationId xmlns:a16="http://schemas.microsoft.com/office/drawing/2014/main" id="{A24D3D8C-857A-4B08-9354-CB27E1211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59" name="Picture 2" descr="spacer">
          <a:extLst>
            <a:ext uri="{FF2B5EF4-FFF2-40B4-BE49-F238E27FC236}">
              <a16:creationId xmlns:a16="http://schemas.microsoft.com/office/drawing/2014/main" id="{3D56D3AE-E7D1-4FD1-B52A-243C3E4D9A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60" name="Picture 2" descr="spacer">
          <a:extLst>
            <a:ext uri="{FF2B5EF4-FFF2-40B4-BE49-F238E27FC236}">
              <a16:creationId xmlns:a16="http://schemas.microsoft.com/office/drawing/2014/main" id="{2DB18AD7-DEAE-4E12-BB91-7D016F4EE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61" name="Picture 2" descr="spacer">
          <a:extLst>
            <a:ext uri="{FF2B5EF4-FFF2-40B4-BE49-F238E27FC236}">
              <a16:creationId xmlns:a16="http://schemas.microsoft.com/office/drawing/2014/main" id="{B50195D8-9C60-4135-BE09-5785CF117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62" name="Picture 2" descr="spacer">
          <a:extLst>
            <a:ext uri="{FF2B5EF4-FFF2-40B4-BE49-F238E27FC236}">
              <a16:creationId xmlns:a16="http://schemas.microsoft.com/office/drawing/2014/main" id="{C5CB4E0C-DC3B-4784-9A1B-EA8C42F3FA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63" name="Picture 2" descr="spacer">
          <a:extLst>
            <a:ext uri="{FF2B5EF4-FFF2-40B4-BE49-F238E27FC236}">
              <a16:creationId xmlns:a16="http://schemas.microsoft.com/office/drawing/2014/main" id="{B7493207-949A-4547-849B-858871F2C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64" name="Picture 2" descr="spacer">
          <a:extLst>
            <a:ext uri="{FF2B5EF4-FFF2-40B4-BE49-F238E27FC236}">
              <a16:creationId xmlns:a16="http://schemas.microsoft.com/office/drawing/2014/main" id="{667FCBC4-F2C1-43C3-82BC-54DB49D04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65" name="Picture 2" descr="spacer">
          <a:extLst>
            <a:ext uri="{FF2B5EF4-FFF2-40B4-BE49-F238E27FC236}">
              <a16:creationId xmlns:a16="http://schemas.microsoft.com/office/drawing/2014/main" id="{26AA244B-32F7-4F8A-8163-14E5E89F6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66" name="Picture 2" descr="spacer">
          <a:extLst>
            <a:ext uri="{FF2B5EF4-FFF2-40B4-BE49-F238E27FC236}">
              <a16:creationId xmlns:a16="http://schemas.microsoft.com/office/drawing/2014/main" id="{E1A8D4D6-8070-4F22-8073-A07582FEE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67" name="Picture 2" descr="spacer">
          <a:extLst>
            <a:ext uri="{FF2B5EF4-FFF2-40B4-BE49-F238E27FC236}">
              <a16:creationId xmlns:a16="http://schemas.microsoft.com/office/drawing/2014/main" id="{B177E6AF-F144-46DF-BFA4-FBB58E6F3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68" name="Picture 2" descr="spacer">
          <a:extLst>
            <a:ext uri="{FF2B5EF4-FFF2-40B4-BE49-F238E27FC236}">
              <a16:creationId xmlns:a16="http://schemas.microsoft.com/office/drawing/2014/main" id="{32E53931-EC27-4F53-9A83-F05013A96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969" name="CaixaDeTexto 1190">
          <a:extLst>
            <a:ext uri="{FF2B5EF4-FFF2-40B4-BE49-F238E27FC236}">
              <a16:creationId xmlns:a16="http://schemas.microsoft.com/office/drawing/2014/main" id="{258ECE6D-9860-4CBF-8AF1-39F9635043DF}"/>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970" name="CaixaDeTexto 1191">
          <a:extLst>
            <a:ext uri="{FF2B5EF4-FFF2-40B4-BE49-F238E27FC236}">
              <a16:creationId xmlns:a16="http://schemas.microsoft.com/office/drawing/2014/main" id="{63716516-8EA5-4EE2-99F3-6E2BF4577139}"/>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971" name="Picture 2" descr="spacer">
          <a:extLst>
            <a:ext uri="{FF2B5EF4-FFF2-40B4-BE49-F238E27FC236}">
              <a16:creationId xmlns:a16="http://schemas.microsoft.com/office/drawing/2014/main" id="{FA0A405C-C7AD-4032-80C4-2644D07E9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72" name="Picture 2" descr="spacer">
          <a:extLst>
            <a:ext uri="{FF2B5EF4-FFF2-40B4-BE49-F238E27FC236}">
              <a16:creationId xmlns:a16="http://schemas.microsoft.com/office/drawing/2014/main" id="{8FBFCB9C-4DA7-4639-B7E1-C5D0E1271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73" name="Picture 2" descr="spacer">
          <a:extLst>
            <a:ext uri="{FF2B5EF4-FFF2-40B4-BE49-F238E27FC236}">
              <a16:creationId xmlns:a16="http://schemas.microsoft.com/office/drawing/2014/main" id="{B482B4D8-11D7-426D-8B78-7A7173DE6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74" name="Picture 2" descr="spacer">
          <a:extLst>
            <a:ext uri="{FF2B5EF4-FFF2-40B4-BE49-F238E27FC236}">
              <a16:creationId xmlns:a16="http://schemas.microsoft.com/office/drawing/2014/main" id="{10821E10-12C8-46BA-A99D-30C6D097D3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75" name="Picture 2" descr="spacer">
          <a:extLst>
            <a:ext uri="{FF2B5EF4-FFF2-40B4-BE49-F238E27FC236}">
              <a16:creationId xmlns:a16="http://schemas.microsoft.com/office/drawing/2014/main" id="{B5C3390B-5737-4FCF-B99D-1A5997A3C0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76" name="Picture 2" descr="spacer">
          <a:extLst>
            <a:ext uri="{FF2B5EF4-FFF2-40B4-BE49-F238E27FC236}">
              <a16:creationId xmlns:a16="http://schemas.microsoft.com/office/drawing/2014/main" id="{70B16D22-33DB-4DE4-957F-70D1CC036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77" name="Picture 2" descr="spacer">
          <a:extLst>
            <a:ext uri="{FF2B5EF4-FFF2-40B4-BE49-F238E27FC236}">
              <a16:creationId xmlns:a16="http://schemas.microsoft.com/office/drawing/2014/main" id="{F88F4D1B-0C18-4581-9836-509AA4BD0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78" name="Picture 2" descr="spacer">
          <a:extLst>
            <a:ext uri="{FF2B5EF4-FFF2-40B4-BE49-F238E27FC236}">
              <a16:creationId xmlns:a16="http://schemas.microsoft.com/office/drawing/2014/main" id="{0EAB212C-15FE-4253-B140-E4F04D144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79" name="Picture 2" descr="spacer">
          <a:extLst>
            <a:ext uri="{FF2B5EF4-FFF2-40B4-BE49-F238E27FC236}">
              <a16:creationId xmlns:a16="http://schemas.microsoft.com/office/drawing/2014/main" id="{D0C2A635-1FD1-49B0-83E4-E3227B423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80" name="Picture 2" descr="spacer">
          <a:extLst>
            <a:ext uri="{FF2B5EF4-FFF2-40B4-BE49-F238E27FC236}">
              <a16:creationId xmlns:a16="http://schemas.microsoft.com/office/drawing/2014/main" id="{3055BFB3-0A2E-46B2-9D83-C905E5EB8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81" name="Picture 2" descr="spacer">
          <a:extLst>
            <a:ext uri="{FF2B5EF4-FFF2-40B4-BE49-F238E27FC236}">
              <a16:creationId xmlns:a16="http://schemas.microsoft.com/office/drawing/2014/main" id="{A705C6EC-F05C-4A2D-94F1-06621AA05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82" name="Picture 2" descr="spacer">
          <a:extLst>
            <a:ext uri="{FF2B5EF4-FFF2-40B4-BE49-F238E27FC236}">
              <a16:creationId xmlns:a16="http://schemas.microsoft.com/office/drawing/2014/main" id="{69B1751B-D29A-4E8D-8E4A-6C2888CF6F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83" name="Picture 2" descr="spacer">
          <a:extLst>
            <a:ext uri="{FF2B5EF4-FFF2-40B4-BE49-F238E27FC236}">
              <a16:creationId xmlns:a16="http://schemas.microsoft.com/office/drawing/2014/main" id="{9857EDDB-2765-4803-8D5A-7F5585E04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84" name="Picture 2" descr="spacer">
          <a:extLst>
            <a:ext uri="{FF2B5EF4-FFF2-40B4-BE49-F238E27FC236}">
              <a16:creationId xmlns:a16="http://schemas.microsoft.com/office/drawing/2014/main" id="{D1AA60FB-E496-41DF-AF26-6B8668989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85" name="Picture 2" descr="spacer">
          <a:extLst>
            <a:ext uri="{FF2B5EF4-FFF2-40B4-BE49-F238E27FC236}">
              <a16:creationId xmlns:a16="http://schemas.microsoft.com/office/drawing/2014/main" id="{89D908D1-F7EC-4BC4-8832-F8636B035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86" name="Picture 2" descr="spacer">
          <a:extLst>
            <a:ext uri="{FF2B5EF4-FFF2-40B4-BE49-F238E27FC236}">
              <a16:creationId xmlns:a16="http://schemas.microsoft.com/office/drawing/2014/main" id="{21A0A958-FFAF-438F-A923-BE5CAB8620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87" name="Picture 2" descr="spacer">
          <a:extLst>
            <a:ext uri="{FF2B5EF4-FFF2-40B4-BE49-F238E27FC236}">
              <a16:creationId xmlns:a16="http://schemas.microsoft.com/office/drawing/2014/main" id="{2E41F12F-330E-45D3-96C4-E882D2792F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88" name="Picture 2" descr="spacer">
          <a:extLst>
            <a:ext uri="{FF2B5EF4-FFF2-40B4-BE49-F238E27FC236}">
              <a16:creationId xmlns:a16="http://schemas.microsoft.com/office/drawing/2014/main" id="{9364E6D2-B6BE-4A40-A537-ADB0970CD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89" name="Picture 2" descr="spacer">
          <a:extLst>
            <a:ext uri="{FF2B5EF4-FFF2-40B4-BE49-F238E27FC236}">
              <a16:creationId xmlns:a16="http://schemas.microsoft.com/office/drawing/2014/main" id="{F5390ECC-2CF0-448F-B76E-5B230AC005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90" name="Picture 2" descr="spacer">
          <a:extLst>
            <a:ext uri="{FF2B5EF4-FFF2-40B4-BE49-F238E27FC236}">
              <a16:creationId xmlns:a16="http://schemas.microsoft.com/office/drawing/2014/main" id="{F911BB1B-9B09-480D-8071-B5C1F44A4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91" name="Picture 2" descr="spacer">
          <a:extLst>
            <a:ext uri="{FF2B5EF4-FFF2-40B4-BE49-F238E27FC236}">
              <a16:creationId xmlns:a16="http://schemas.microsoft.com/office/drawing/2014/main" id="{9F8E5CD5-0855-4EB4-A420-65B2FBF9A0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92" name="Picture 2" descr="spacer">
          <a:extLst>
            <a:ext uri="{FF2B5EF4-FFF2-40B4-BE49-F238E27FC236}">
              <a16:creationId xmlns:a16="http://schemas.microsoft.com/office/drawing/2014/main" id="{D549042E-3E88-4EF2-9C51-3B0BBA4C8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93" name="Picture 2" descr="spacer">
          <a:extLst>
            <a:ext uri="{FF2B5EF4-FFF2-40B4-BE49-F238E27FC236}">
              <a16:creationId xmlns:a16="http://schemas.microsoft.com/office/drawing/2014/main" id="{0A575F9A-4917-429B-95CD-7730C041C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94" name="Picture 2" descr="spacer">
          <a:extLst>
            <a:ext uri="{FF2B5EF4-FFF2-40B4-BE49-F238E27FC236}">
              <a16:creationId xmlns:a16="http://schemas.microsoft.com/office/drawing/2014/main" id="{FABCE60A-5D87-4300-94E1-B51B0403F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95" name="Picture 2" descr="spacer">
          <a:extLst>
            <a:ext uri="{FF2B5EF4-FFF2-40B4-BE49-F238E27FC236}">
              <a16:creationId xmlns:a16="http://schemas.microsoft.com/office/drawing/2014/main" id="{191C9929-23BC-4378-8591-2E69F7F51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96" name="Picture 2" descr="spacer">
          <a:extLst>
            <a:ext uri="{FF2B5EF4-FFF2-40B4-BE49-F238E27FC236}">
              <a16:creationId xmlns:a16="http://schemas.microsoft.com/office/drawing/2014/main" id="{DE15DD4D-BB05-4D4B-B95D-4D5EC63537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97" name="Picture 2" descr="spacer">
          <a:extLst>
            <a:ext uri="{FF2B5EF4-FFF2-40B4-BE49-F238E27FC236}">
              <a16:creationId xmlns:a16="http://schemas.microsoft.com/office/drawing/2014/main" id="{C9F94267-2694-496F-A809-28E451A8C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98" name="Picture 2" descr="spacer">
          <a:extLst>
            <a:ext uri="{FF2B5EF4-FFF2-40B4-BE49-F238E27FC236}">
              <a16:creationId xmlns:a16="http://schemas.microsoft.com/office/drawing/2014/main" id="{0FB82BA7-1AFD-4F6E-AD5E-596202846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999" name="Picture 2" descr="spacer">
          <a:extLst>
            <a:ext uri="{FF2B5EF4-FFF2-40B4-BE49-F238E27FC236}">
              <a16:creationId xmlns:a16="http://schemas.microsoft.com/office/drawing/2014/main" id="{36C2F06D-E75D-49F4-A0AB-B728F1025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00" name="Picture 1" descr="spacer">
          <a:extLst>
            <a:ext uri="{FF2B5EF4-FFF2-40B4-BE49-F238E27FC236}">
              <a16:creationId xmlns:a16="http://schemas.microsoft.com/office/drawing/2014/main" id="{4009F65B-E613-4F69-AC96-6EF8990BF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01" name="Picture 1" descr="spacer">
          <a:extLst>
            <a:ext uri="{FF2B5EF4-FFF2-40B4-BE49-F238E27FC236}">
              <a16:creationId xmlns:a16="http://schemas.microsoft.com/office/drawing/2014/main" id="{FB3D29CE-E7E5-4306-834A-CAD43E913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02" name="Picture 2" descr="spacer">
          <a:extLst>
            <a:ext uri="{FF2B5EF4-FFF2-40B4-BE49-F238E27FC236}">
              <a16:creationId xmlns:a16="http://schemas.microsoft.com/office/drawing/2014/main" id="{BBC272B7-2A8B-4C2E-A228-F356CAD16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03" name="Picture 3" descr="spacer">
          <a:extLst>
            <a:ext uri="{FF2B5EF4-FFF2-40B4-BE49-F238E27FC236}">
              <a16:creationId xmlns:a16="http://schemas.microsoft.com/office/drawing/2014/main" id="{2F5FE631-4042-4CF3-BA0E-1FB634D8D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1004" name="CaixaDeTexto 1225">
          <a:extLst>
            <a:ext uri="{FF2B5EF4-FFF2-40B4-BE49-F238E27FC236}">
              <a16:creationId xmlns:a16="http://schemas.microsoft.com/office/drawing/2014/main" id="{96BE24B3-243E-4DDE-B2C1-0D1040791CC4}"/>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1005" name="Picture 1" descr="spacer">
          <a:extLst>
            <a:ext uri="{FF2B5EF4-FFF2-40B4-BE49-F238E27FC236}">
              <a16:creationId xmlns:a16="http://schemas.microsoft.com/office/drawing/2014/main" id="{BB013B7C-9FF4-4976-85B1-2CFC383645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06" name="Picture 2" descr="spacer">
          <a:extLst>
            <a:ext uri="{FF2B5EF4-FFF2-40B4-BE49-F238E27FC236}">
              <a16:creationId xmlns:a16="http://schemas.microsoft.com/office/drawing/2014/main" id="{5874F5A9-7106-4757-9E73-BEF8EC253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07" name="Picture 2" descr="spacer">
          <a:extLst>
            <a:ext uri="{FF2B5EF4-FFF2-40B4-BE49-F238E27FC236}">
              <a16:creationId xmlns:a16="http://schemas.microsoft.com/office/drawing/2014/main" id="{92630D47-C12A-47DD-AB3E-98386B5B1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08" name="Picture 1" descr="spacer">
          <a:extLst>
            <a:ext uri="{FF2B5EF4-FFF2-40B4-BE49-F238E27FC236}">
              <a16:creationId xmlns:a16="http://schemas.microsoft.com/office/drawing/2014/main" id="{E8740EF4-0608-4084-A2C1-A138BCB4D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09" name="Picture 1" descr="spacer">
          <a:extLst>
            <a:ext uri="{FF2B5EF4-FFF2-40B4-BE49-F238E27FC236}">
              <a16:creationId xmlns:a16="http://schemas.microsoft.com/office/drawing/2014/main" id="{90AB2F6C-9960-423B-8A7B-4A65708B7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10" name="Picture 2" descr="spacer">
          <a:extLst>
            <a:ext uri="{FF2B5EF4-FFF2-40B4-BE49-F238E27FC236}">
              <a16:creationId xmlns:a16="http://schemas.microsoft.com/office/drawing/2014/main" id="{0E0A13CD-883C-4C09-9FEB-109C0780B7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11" name="Picture 2" descr="spacer">
          <a:extLst>
            <a:ext uri="{FF2B5EF4-FFF2-40B4-BE49-F238E27FC236}">
              <a16:creationId xmlns:a16="http://schemas.microsoft.com/office/drawing/2014/main" id="{186DEF5A-E811-4BAA-AACB-66AED15E2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12" name="Picture 2" descr="spacer">
          <a:extLst>
            <a:ext uri="{FF2B5EF4-FFF2-40B4-BE49-F238E27FC236}">
              <a16:creationId xmlns:a16="http://schemas.microsoft.com/office/drawing/2014/main" id="{E7FA6213-7445-48B4-9598-DEBAE9AF7B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1013" name="CaixaDeTexto 1234">
          <a:extLst>
            <a:ext uri="{FF2B5EF4-FFF2-40B4-BE49-F238E27FC236}">
              <a16:creationId xmlns:a16="http://schemas.microsoft.com/office/drawing/2014/main" id="{FD0BC452-254F-4B9E-AD88-74E3FEFE79E7}"/>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1014" name="CaixaDeTexto 1235">
          <a:extLst>
            <a:ext uri="{FF2B5EF4-FFF2-40B4-BE49-F238E27FC236}">
              <a16:creationId xmlns:a16="http://schemas.microsoft.com/office/drawing/2014/main" id="{5ABEF3A3-BCFF-4933-8AA3-F043BB25E1E4}"/>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1015" name="Picture 2" descr="spacer">
          <a:extLst>
            <a:ext uri="{FF2B5EF4-FFF2-40B4-BE49-F238E27FC236}">
              <a16:creationId xmlns:a16="http://schemas.microsoft.com/office/drawing/2014/main" id="{FE76198E-FF7F-4D24-B57F-60CB4FCB2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16" name="Picture 2" descr="spacer">
          <a:extLst>
            <a:ext uri="{FF2B5EF4-FFF2-40B4-BE49-F238E27FC236}">
              <a16:creationId xmlns:a16="http://schemas.microsoft.com/office/drawing/2014/main" id="{BCD20833-269A-4C44-A64E-4119522A0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17" name="Picture 2" descr="spacer">
          <a:extLst>
            <a:ext uri="{FF2B5EF4-FFF2-40B4-BE49-F238E27FC236}">
              <a16:creationId xmlns:a16="http://schemas.microsoft.com/office/drawing/2014/main" id="{547AFA57-1FC7-426B-BCB4-D2C7FCCEC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1018" name="CaixaDeTexto 1239">
          <a:extLst>
            <a:ext uri="{FF2B5EF4-FFF2-40B4-BE49-F238E27FC236}">
              <a16:creationId xmlns:a16="http://schemas.microsoft.com/office/drawing/2014/main" id="{A983D679-26B7-4609-8FA1-7B52D21D6E36}"/>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1019" name="CaixaDeTexto 1240">
          <a:extLst>
            <a:ext uri="{FF2B5EF4-FFF2-40B4-BE49-F238E27FC236}">
              <a16:creationId xmlns:a16="http://schemas.microsoft.com/office/drawing/2014/main" id="{0E4670A1-3A6D-4100-ACE9-5E4E0A6873F0}"/>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1020" name="Picture 2" descr="spacer">
          <a:extLst>
            <a:ext uri="{FF2B5EF4-FFF2-40B4-BE49-F238E27FC236}">
              <a16:creationId xmlns:a16="http://schemas.microsoft.com/office/drawing/2014/main" id="{08FA0759-B832-4972-9DBD-6C7C78C6B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21" name="Picture 2" descr="spacer">
          <a:extLst>
            <a:ext uri="{FF2B5EF4-FFF2-40B4-BE49-F238E27FC236}">
              <a16:creationId xmlns:a16="http://schemas.microsoft.com/office/drawing/2014/main" id="{E230F185-5034-4FE6-B39A-A2429FDA27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22" name="Picture 2" descr="spacer">
          <a:extLst>
            <a:ext uri="{FF2B5EF4-FFF2-40B4-BE49-F238E27FC236}">
              <a16:creationId xmlns:a16="http://schemas.microsoft.com/office/drawing/2014/main" id="{26F90889-5DCC-4970-BD3E-80E0AA04E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23" name="Picture 1" descr="spacer">
          <a:extLst>
            <a:ext uri="{FF2B5EF4-FFF2-40B4-BE49-F238E27FC236}">
              <a16:creationId xmlns:a16="http://schemas.microsoft.com/office/drawing/2014/main" id="{85570C70-345C-4BD3-89DE-31A2714D4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24" name="Picture 1" descr="spacer">
          <a:extLst>
            <a:ext uri="{FF2B5EF4-FFF2-40B4-BE49-F238E27FC236}">
              <a16:creationId xmlns:a16="http://schemas.microsoft.com/office/drawing/2014/main" id="{A3F41A4A-C190-4D56-8802-EECFCE82A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1025" name="CaixaDeTexto 1246">
          <a:extLst>
            <a:ext uri="{FF2B5EF4-FFF2-40B4-BE49-F238E27FC236}">
              <a16:creationId xmlns:a16="http://schemas.microsoft.com/office/drawing/2014/main" id="{9B772F8A-8040-448B-9F0F-F3D3E6E03ED0}"/>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1026" name="Picture 2" descr="spacer">
          <a:extLst>
            <a:ext uri="{FF2B5EF4-FFF2-40B4-BE49-F238E27FC236}">
              <a16:creationId xmlns:a16="http://schemas.microsoft.com/office/drawing/2014/main" id="{3F613A35-9CC4-475B-A00E-931A576ABF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27" name="Picture 2" descr="spacer">
          <a:extLst>
            <a:ext uri="{FF2B5EF4-FFF2-40B4-BE49-F238E27FC236}">
              <a16:creationId xmlns:a16="http://schemas.microsoft.com/office/drawing/2014/main" id="{DBA11B14-1288-4F1F-B7FE-AFD821522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28" name="Picture 2" descr="spacer">
          <a:extLst>
            <a:ext uri="{FF2B5EF4-FFF2-40B4-BE49-F238E27FC236}">
              <a16:creationId xmlns:a16="http://schemas.microsoft.com/office/drawing/2014/main" id="{9DEF577F-EEE1-48D9-A571-0C6C48927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29" name="Picture 2" descr="spacer">
          <a:extLst>
            <a:ext uri="{FF2B5EF4-FFF2-40B4-BE49-F238E27FC236}">
              <a16:creationId xmlns:a16="http://schemas.microsoft.com/office/drawing/2014/main" id="{E6DADB4A-8361-477D-BBEC-583C29B5A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30" name="Picture 2" descr="spacer">
          <a:extLst>
            <a:ext uri="{FF2B5EF4-FFF2-40B4-BE49-F238E27FC236}">
              <a16:creationId xmlns:a16="http://schemas.microsoft.com/office/drawing/2014/main" id="{0940BC45-A7BE-44DB-A652-2A3A7D10E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31" name="Picture 2" descr="spacer">
          <a:extLst>
            <a:ext uri="{FF2B5EF4-FFF2-40B4-BE49-F238E27FC236}">
              <a16:creationId xmlns:a16="http://schemas.microsoft.com/office/drawing/2014/main" id="{61B56BA1-D9A2-41AA-A53B-A76118297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32" name="Picture 2" descr="spacer">
          <a:extLst>
            <a:ext uri="{FF2B5EF4-FFF2-40B4-BE49-F238E27FC236}">
              <a16:creationId xmlns:a16="http://schemas.microsoft.com/office/drawing/2014/main" id="{5C0D4A80-DEB6-4195-8D2B-E39D20DDD5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33" name="Picture 2" descr="spacer">
          <a:extLst>
            <a:ext uri="{FF2B5EF4-FFF2-40B4-BE49-F238E27FC236}">
              <a16:creationId xmlns:a16="http://schemas.microsoft.com/office/drawing/2014/main" id="{2C4FF72E-AC8F-486E-82A8-5A0EB511D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34" name="Picture 2" descr="spacer">
          <a:extLst>
            <a:ext uri="{FF2B5EF4-FFF2-40B4-BE49-F238E27FC236}">
              <a16:creationId xmlns:a16="http://schemas.microsoft.com/office/drawing/2014/main" id="{44A05B8A-6DA4-4876-BC47-96DC9C9AA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35" name="Picture 2" descr="spacer">
          <a:extLst>
            <a:ext uri="{FF2B5EF4-FFF2-40B4-BE49-F238E27FC236}">
              <a16:creationId xmlns:a16="http://schemas.microsoft.com/office/drawing/2014/main" id="{AC90FABE-D1D3-474E-916F-6C090662C8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36" name="Picture 2" descr="spacer">
          <a:extLst>
            <a:ext uri="{FF2B5EF4-FFF2-40B4-BE49-F238E27FC236}">
              <a16:creationId xmlns:a16="http://schemas.microsoft.com/office/drawing/2014/main" id="{7F968121-5374-4FE2-BEF5-011D160CD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37" name="Picture 2" descr="spacer">
          <a:extLst>
            <a:ext uri="{FF2B5EF4-FFF2-40B4-BE49-F238E27FC236}">
              <a16:creationId xmlns:a16="http://schemas.microsoft.com/office/drawing/2014/main" id="{DEBB6D47-C5C6-4668-B3B5-E89160BAB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38" name="Picture 2" descr="spacer">
          <a:extLst>
            <a:ext uri="{FF2B5EF4-FFF2-40B4-BE49-F238E27FC236}">
              <a16:creationId xmlns:a16="http://schemas.microsoft.com/office/drawing/2014/main" id="{EF928356-3FF1-4C00-815D-AF428F9BF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39" name="Picture 2" descr="spacer">
          <a:extLst>
            <a:ext uri="{FF2B5EF4-FFF2-40B4-BE49-F238E27FC236}">
              <a16:creationId xmlns:a16="http://schemas.microsoft.com/office/drawing/2014/main" id="{DED0B957-73F0-45B3-B392-07222545D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40" name="Picture 2" descr="spacer">
          <a:extLst>
            <a:ext uri="{FF2B5EF4-FFF2-40B4-BE49-F238E27FC236}">
              <a16:creationId xmlns:a16="http://schemas.microsoft.com/office/drawing/2014/main" id="{2F886B6B-4E5C-42E7-A514-67A23D60F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41" name="Picture 2" descr="spacer">
          <a:extLst>
            <a:ext uri="{FF2B5EF4-FFF2-40B4-BE49-F238E27FC236}">
              <a16:creationId xmlns:a16="http://schemas.microsoft.com/office/drawing/2014/main" id="{23868C87-D9D2-4A75-95ED-C4C1C5CC2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42" name="Picture 2" descr="spacer">
          <a:extLst>
            <a:ext uri="{FF2B5EF4-FFF2-40B4-BE49-F238E27FC236}">
              <a16:creationId xmlns:a16="http://schemas.microsoft.com/office/drawing/2014/main" id="{40508817-5FDB-434F-AE72-CF05F60DD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1043" name="CaixaDeTexto 1264">
          <a:extLst>
            <a:ext uri="{FF2B5EF4-FFF2-40B4-BE49-F238E27FC236}">
              <a16:creationId xmlns:a16="http://schemas.microsoft.com/office/drawing/2014/main" id="{E9000E16-90E6-4D05-AE8B-A07171B3C8A9}"/>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1044" name="CaixaDeTexto 1265">
          <a:extLst>
            <a:ext uri="{FF2B5EF4-FFF2-40B4-BE49-F238E27FC236}">
              <a16:creationId xmlns:a16="http://schemas.microsoft.com/office/drawing/2014/main" id="{71BACC2F-D4A6-418B-A87B-810C7CFF5724}"/>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1045" name="Picture 2" descr="spacer">
          <a:extLst>
            <a:ext uri="{FF2B5EF4-FFF2-40B4-BE49-F238E27FC236}">
              <a16:creationId xmlns:a16="http://schemas.microsoft.com/office/drawing/2014/main" id="{84D1DEDD-E7C7-4E97-85FB-B9A2B30A6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46" name="Picture 2" descr="spacer">
          <a:extLst>
            <a:ext uri="{FF2B5EF4-FFF2-40B4-BE49-F238E27FC236}">
              <a16:creationId xmlns:a16="http://schemas.microsoft.com/office/drawing/2014/main" id="{BB8E1915-C2DB-4139-88FA-77B902CCA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47" name="Picture 2" descr="spacer">
          <a:extLst>
            <a:ext uri="{FF2B5EF4-FFF2-40B4-BE49-F238E27FC236}">
              <a16:creationId xmlns:a16="http://schemas.microsoft.com/office/drawing/2014/main" id="{31FE8944-4B3F-4621-AECB-A7A651ADA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48" name="Picture 2" descr="spacer">
          <a:extLst>
            <a:ext uri="{FF2B5EF4-FFF2-40B4-BE49-F238E27FC236}">
              <a16:creationId xmlns:a16="http://schemas.microsoft.com/office/drawing/2014/main" id="{B5238479-CBBA-4D75-9A52-EC4DE328C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49" name="Picture 2" descr="spacer">
          <a:extLst>
            <a:ext uri="{FF2B5EF4-FFF2-40B4-BE49-F238E27FC236}">
              <a16:creationId xmlns:a16="http://schemas.microsoft.com/office/drawing/2014/main" id="{FFA08952-9F81-4B4C-8BBC-B1ACA531A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50" name="Picture 2" descr="spacer">
          <a:extLst>
            <a:ext uri="{FF2B5EF4-FFF2-40B4-BE49-F238E27FC236}">
              <a16:creationId xmlns:a16="http://schemas.microsoft.com/office/drawing/2014/main" id="{F9F57D49-50D3-4E10-BB35-22677F6F6B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51" name="Picture 2" descr="spacer">
          <a:extLst>
            <a:ext uri="{FF2B5EF4-FFF2-40B4-BE49-F238E27FC236}">
              <a16:creationId xmlns:a16="http://schemas.microsoft.com/office/drawing/2014/main" id="{721CFD22-0A6C-47FE-BCBF-13FA259B05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52" name="Picture 2" descr="spacer">
          <a:extLst>
            <a:ext uri="{FF2B5EF4-FFF2-40B4-BE49-F238E27FC236}">
              <a16:creationId xmlns:a16="http://schemas.microsoft.com/office/drawing/2014/main" id="{8B0907E1-B07C-4F7F-9CAA-B2D0FFB48B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53" name="Picture 2" descr="spacer">
          <a:extLst>
            <a:ext uri="{FF2B5EF4-FFF2-40B4-BE49-F238E27FC236}">
              <a16:creationId xmlns:a16="http://schemas.microsoft.com/office/drawing/2014/main" id="{F92EE497-222E-4E3E-AEA7-F29C8F146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54" name="Picture 2" descr="spacer">
          <a:extLst>
            <a:ext uri="{FF2B5EF4-FFF2-40B4-BE49-F238E27FC236}">
              <a16:creationId xmlns:a16="http://schemas.microsoft.com/office/drawing/2014/main" id="{1C8D9D46-6078-4FED-A3C5-846B4BDCC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55" name="Picture 2" descr="spacer">
          <a:extLst>
            <a:ext uri="{FF2B5EF4-FFF2-40B4-BE49-F238E27FC236}">
              <a16:creationId xmlns:a16="http://schemas.microsoft.com/office/drawing/2014/main" id="{2ABC235E-6D5C-4924-836C-6103BCE60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56" name="Picture 2" descr="spacer">
          <a:extLst>
            <a:ext uri="{FF2B5EF4-FFF2-40B4-BE49-F238E27FC236}">
              <a16:creationId xmlns:a16="http://schemas.microsoft.com/office/drawing/2014/main" id="{840DE638-410B-40BE-8A7D-0D4A16831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57" name="Picture 2" descr="spacer">
          <a:extLst>
            <a:ext uri="{FF2B5EF4-FFF2-40B4-BE49-F238E27FC236}">
              <a16:creationId xmlns:a16="http://schemas.microsoft.com/office/drawing/2014/main" id="{AAADCED8-382B-4A5C-B80F-9B61551B7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58" name="Picture 2" descr="spacer">
          <a:extLst>
            <a:ext uri="{FF2B5EF4-FFF2-40B4-BE49-F238E27FC236}">
              <a16:creationId xmlns:a16="http://schemas.microsoft.com/office/drawing/2014/main" id="{ED8D7B26-21DD-4C62-8DA7-ED89198C9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59" name="Picture 2" descr="spacer">
          <a:extLst>
            <a:ext uri="{FF2B5EF4-FFF2-40B4-BE49-F238E27FC236}">
              <a16:creationId xmlns:a16="http://schemas.microsoft.com/office/drawing/2014/main" id="{6D5C625B-DB6F-4E16-83E3-C50B8D5EA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60" name="Picture 2" descr="spacer">
          <a:extLst>
            <a:ext uri="{FF2B5EF4-FFF2-40B4-BE49-F238E27FC236}">
              <a16:creationId xmlns:a16="http://schemas.microsoft.com/office/drawing/2014/main" id="{23E83296-BF24-4F42-9BDD-16417A7C9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61" name="Picture 2" descr="spacer">
          <a:extLst>
            <a:ext uri="{FF2B5EF4-FFF2-40B4-BE49-F238E27FC236}">
              <a16:creationId xmlns:a16="http://schemas.microsoft.com/office/drawing/2014/main" id="{F7DBFD61-97DD-4CD1-BCA8-B598D2290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62" name="Picture 2" descr="spacer">
          <a:extLst>
            <a:ext uri="{FF2B5EF4-FFF2-40B4-BE49-F238E27FC236}">
              <a16:creationId xmlns:a16="http://schemas.microsoft.com/office/drawing/2014/main" id="{1070454A-7B3A-45D8-AC7A-8114E004B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63" name="Picture 2" descr="spacer">
          <a:extLst>
            <a:ext uri="{FF2B5EF4-FFF2-40B4-BE49-F238E27FC236}">
              <a16:creationId xmlns:a16="http://schemas.microsoft.com/office/drawing/2014/main" id="{B3E10BD2-54BC-43A1-A523-0C3A136B3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64" name="Picture 2" descr="spacer">
          <a:extLst>
            <a:ext uri="{FF2B5EF4-FFF2-40B4-BE49-F238E27FC236}">
              <a16:creationId xmlns:a16="http://schemas.microsoft.com/office/drawing/2014/main" id="{3449C7D3-ACAA-428B-A49C-0AACE3323B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65" name="Picture 2" descr="spacer">
          <a:extLst>
            <a:ext uri="{FF2B5EF4-FFF2-40B4-BE49-F238E27FC236}">
              <a16:creationId xmlns:a16="http://schemas.microsoft.com/office/drawing/2014/main" id="{6368A673-1D8A-44B9-830E-2D62052036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66" name="Picture 2" descr="spacer">
          <a:extLst>
            <a:ext uri="{FF2B5EF4-FFF2-40B4-BE49-F238E27FC236}">
              <a16:creationId xmlns:a16="http://schemas.microsoft.com/office/drawing/2014/main" id="{2ADF96AC-60C9-4027-AC74-B6D070C5E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67" name="Picture 2" descr="spacer">
          <a:extLst>
            <a:ext uri="{FF2B5EF4-FFF2-40B4-BE49-F238E27FC236}">
              <a16:creationId xmlns:a16="http://schemas.microsoft.com/office/drawing/2014/main" id="{198784DA-687A-4B97-9F0B-E36D27394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68" name="Picture 2" descr="spacer">
          <a:extLst>
            <a:ext uri="{FF2B5EF4-FFF2-40B4-BE49-F238E27FC236}">
              <a16:creationId xmlns:a16="http://schemas.microsoft.com/office/drawing/2014/main" id="{CA00BAED-A01C-4CB0-A53A-BD9C4CFA10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69" name="Picture 2" descr="spacer">
          <a:extLst>
            <a:ext uri="{FF2B5EF4-FFF2-40B4-BE49-F238E27FC236}">
              <a16:creationId xmlns:a16="http://schemas.microsoft.com/office/drawing/2014/main" id="{4FFC906D-373C-43C8-9F45-EF04AA2CB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70" name="Picture 2" descr="spacer">
          <a:extLst>
            <a:ext uri="{FF2B5EF4-FFF2-40B4-BE49-F238E27FC236}">
              <a16:creationId xmlns:a16="http://schemas.microsoft.com/office/drawing/2014/main" id="{30EFA415-498C-459E-A233-3D576500A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71" name="Picture 2" descr="spacer">
          <a:extLst>
            <a:ext uri="{FF2B5EF4-FFF2-40B4-BE49-F238E27FC236}">
              <a16:creationId xmlns:a16="http://schemas.microsoft.com/office/drawing/2014/main" id="{5E39091A-531F-411A-A76D-B5B657EFB8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72" name="Picture 2" descr="spacer">
          <a:extLst>
            <a:ext uri="{FF2B5EF4-FFF2-40B4-BE49-F238E27FC236}">
              <a16:creationId xmlns:a16="http://schemas.microsoft.com/office/drawing/2014/main" id="{5555D308-CE6F-44E1-91AB-186D0941C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73" name="Picture 2" descr="spacer">
          <a:extLst>
            <a:ext uri="{FF2B5EF4-FFF2-40B4-BE49-F238E27FC236}">
              <a16:creationId xmlns:a16="http://schemas.microsoft.com/office/drawing/2014/main" id="{A5F6785A-F2A1-4A2B-9C89-0158A3687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74" name="Picture 1" descr="spacer">
          <a:extLst>
            <a:ext uri="{FF2B5EF4-FFF2-40B4-BE49-F238E27FC236}">
              <a16:creationId xmlns:a16="http://schemas.microsoft.com/office/drawing/2014/main" id="{EBC677BC-DC07-4190-A48D-2C87FC641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75" name="Picture 1" descr="spacer">
          <a:extLst>
            <a:ext uri="{FF2B5EF4-FFF2-40B4-BE49-F238E27FC236}">
              <a16:creationId xmlns:a16="http://schemas.microsoft.com/office/drawing/2014/main" id="{6CE2CED4-A163-44C5-A690-C57D29A81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76" name="Picture 2" descr="spacer">
          <a:extLst>
            <a:ext uri="{FF2B5EF4-FFF2-40B4-BE49-F238E27FC236}">
              <a16:creationId xmlns:a16="http://schemas.microsoft.com/office/drawing/2014/main" id="{778E86CF-EAEB-4287-9390-5ED201D14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77" name="Picture 3" descr="spacer">
          <a:extLst>
            <a:ext uri="{FF2B5EF4-FFF2-40B4-BE49-F238E27FC236}">
              <a16:creationId xmlns:a16="http://schemas.microsoft.com/office/drawing/2014/main" id="{D05A7420-8D59-4D7A-B8D8-D120E4180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1078" name="CaixaDeTexto 1299">
          <a:extLst>
            <a:ext uri="{FF2B5EF4-FFF2-40B4-BE49-F238E27FC236}">
              <a16:creationId xmlns:a16="http://schemas.microsoft.com/office/drawing/2014/main" id="{EF71770A-A665-4FCB-B6BC-BA52C4A33BBA}"/>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1079" name="Picture 1" descr="spacer">
          <a:extLst>
            <a:ext uri="{FF2B5EF4-FFF2-40B4-BE49-F238E27FC236}">
              <a16:creationId xmlns:a16="http://schemas.microsoft.com/office/drawing/2014/main" id="{5E7E3BCE-D296-47D8-B42A-62F0291ACF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80" name="Picture 2" descr="spacer">
          <a:extLst>
            <a:ext uri="{FF2B5EF4-FFF2-40B4-BE49-F238E27FC236}">
              <a16:creationId xmlns:a16="http://schemas.microsoft.com/office/drawing/2014/main" id="{5DAD91DE-7353-4E22-BB91-45F212E1AD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81" name="Picture 2" descr="spacer">
          <a:extLst>
            <a:ext uri="{FF2B5EF4-FFF2-40B4-BE49-F238E27FC236}">
              <a16:creationId xmlns:a16="http://schemas.microsoft.com/office/drawing/2014/main" id="{59FB7E80-8622-4BCB-BE67-43ED12BE47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82" name="Picture 1" descr="spacer">
          <a:extLst>
            <a:ext uri="{FF2B5EF4-FFF2-40B4-BE49-F238E27FC236}">
              <a16:creationId xmlns:a16="http://schemas.microsoft.com/office/drawing/2014/main" id="{50C4A3BA-4590-45C1-8469-82B74EAE47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83" name="Picture 1" descr="spacer">
          <a:extLst>
            <a:ext uri="{FF2B5EF4-FFF2-40B4-BE49-F238E27FC236}">
              <a16:creationId xmlns:a16="http://schemas.microsoft.com/office/drawing/2014/main" id="{DA595794-2FE6-46C9-BABE-3619BFCD8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84" name="Picture 2" descr="spacer">
          <a:extLst>
            <a:ext uri="{FF2B5EF4-FFF2-40B4-BE49-F238E27FC236}">
              <a16:creationId xmlns:a16="http://schemas.microsoft.com/office/drawing/2014/main" id="{83449A25-8B0E-4021-A024-187E574B2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85" name="Picture 2" descr="spacer">
          <a:extLst>
            <a:ext uri="{FF2B5EF4-FFF2-40B4-BE49-F238E27FC236}">
              <a16:creationId xmlns:a16="http://schemas.microsoft.com/office/drawing/2014/main" id="{A4A33F71-09A8-4470-A94C-E13186516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86" name="Picture 2" descr="spacer">
          <a:extLst>
            <a:ext uri="{FF2B5EF4-FFF2-40B4-BE49-F238E27FC236}">
              <a16:creationId xmlns:a16="http://schemas.microsoft.com/office/drawing/2014/main" id="{68168AFC-F82F-4990-B3D9-F8376F3D99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1087" name="CaixaDeTexto 1308">
          <a:extLst>
            <a:ext uri="{FF2B5EF4-FFF2-40B4-BE49-F238E27FC236}">
              <a16:creationId xmlns:a16="http://schemas.microsoft.com/office/drawing/2014/main" id="{AD947073-559E-4448-A3A2-1A6E9E7AD202}"/>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1088" name="CaixaDeTexto 1309">
          <a:extLst>
            <a:ext uri="{FF2B5EF4-FFF2-40B4-BE49-F238E27FC236}">
              <a16:creationId xmlns:a16="http://schemas.microsoft.com/office/drawing/2014/main" id="{74A9FBCC-9231-4E36-8795-4E8CFEE170FE}"/>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1089" name="Picture 2" descr="spacer">
          <a:extLst>
            <a:ext uri="{FF2B5EF4-FFF2-40B4-BE49-F238E27FC236}">
              <a16:creationId xmlns:a16="http://schemas.microsoft.com/office/drawing/2014/main" id="{FFA46E68-6D59-4E3B-B799-82592993C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90" name="Picture 2" descr="spacer">
          <a:extLst>
            <a:ext uri="{FF2B5EF4-FFF2-40B4-BE49-F238E27FC236}">
              <a16:creationId xmlns:a16="http://schemas.microsoft.com/office/drawing/2014/main" id="{B9291771-2188-4DE0-96AE-F7240DCCE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91" name="Picture 2" descr="spacer">
          <a:extLst>
            <a:ext uri="{FF2B5EF4-FFF2-40B4-BE49-F238E27FC236}">
              <a16:creationId xmlns:a16="http://schemas.microsoft.com/office/drawing/2014/main" id="{E27BA212-1875-4D28-855E-77F20C3FB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1092" name="CaixaDeTexto 1313">
          <a:extLst>
            <a:ext uri="{FF2B5EF4-FFF2-40B4-BE49-F238E27FC236}">
              <a16:creationId xmlns:a16="http://schemas.microsoft.com/office/drawing/2014/main" id="{D69292E3-81DA-4D20-9B7C-522C6D886E9F}"/>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2198</xdr:colOff>
      <xdr:row>4170</xdr:row>
      <xdr:rowOff>0</xdr:rowOff>
    </xdr:from>
    <xdr:ext cx="184731" cy="264560"/>
    <xdr:sp macro="" textlink="">
      <xdr:nvSpPr>
        <xdr:cNvPr id="1093" name="CaixaDeTexto 1314">
          <a:extLst>
            <a:ext uri="{FF2B5EF4-FFF2-40B4-BE49-F238E27FC236}">
              <a16:creationId xmlns:a16="http://schemas.microsoft.com/office/drawing/2014/main" id="{86C6237C-8469-4490-9BA8-B4514A131DEF}"/>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1094" name="Picture 2" descr="spacer">
          <a:extLst>
            <a:ext uri="{FF2B5EF4-FFF2-40B4-BE49-F238E27FC236}">
              <a16:creationId xmlns:a16="http://schemas.microsoft.com/office/drawing/2014/main" id="{A6586208-C250-46CB-95A8-23D1214C2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95" name="Picture 2" descr="spacer">
          <a:extLst>
            <a:ext uri="{FF2B5EF4-FFF2-40B4-BE49-F238E27FC236}">
              <a16:creationId xmlns:a16="http://schemas.microsoft.com/office/drawing/2014/main" id="{05661D1F-D971-4319-8B12-4A7E387F61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96" name="Picture 2" descr="spacer">
          <a:extLst>
            <a:ext uri="{FF2B5EF4-FFF2-40B4-BE49-F238E27FC236}">
              <a16:creationId xmlns:a16="http://schemas.microsoft.com/office/drawing/2014/main" id="{DDC9485C-C0D9-411F-A8DC-6627AB8AA3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97" name="Picture 1" descr="spacer">
          <a:extLst>
            <a:ext uri="{FF2B5EF4-FFF2-40B4-BE49-F238E27FC236}">
              <a16:creationId xmlns:a16="http://schemas.microsoft.com/office/drawing/2014/main" id="{CBB195D3-8B5A-40EE-ABE3-39A752A94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098" name="Picture 1" descr="spacer">
          <a:extLst>
            <a:ext uri="{FF2B5EF4-FFF2-40B4-BE49-F238E27FC236}">
              <a16:creationId xmlns:a16="http://schemas.microsoft.com/office/drawing/2014/main" id="{FB4CE350-9659-4AA6-AF10-5ABEE8C625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2198</xdr:colOff>
      <xdr:row>4170</xdr:row>
      <xdr:rowOff>0</xdr:rowOff>
    </xdr:from>
    <xdr:ext cx="184731" cy="264560"/>
    <xdr:sp macro="" textlink="">
      <xdr:nvSpPr>
        <xdr:cNvPr id="1099" name="CaixaDeTexto 1320">
          <a:extLst>
            <a:ext uri="{FF2B5EF4-FFF2-40B4-BE49-F238E27FC236}">
              <a16:creationId xmlns:a16="http://schemas.microsoft.com/office/drawing/2014/main" id="{08F5FE0F-F82E-46CB-BC20-177AD919CD37}"/>
            </a:ext>
          </a:extLst>
        </xdr:cNvPr>
        <xdr:cNvSpPr txBox="1"/>
      </xdr:nvSpPr>
      <xdr:spPr>
        <a:xfrm>
          <a:off x="9879623" y="1178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pt-BR">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pt-BR" altLang="en-US" sz="1100"/>
        </a:p>
      </xdr:txBody>
    </xdr:sp>
    <xdr:clientData/>
  </xdr:oneCellAnchor>
  <xdr:oneCellAnchor>
    <xdr:from>
      <xdr:col>6</xdr:col>
      <xdr:colOff>0</xdr:colOff>
      <xdr:row>4170</xdr:row>
      <xdr:rowOff>0</xdr:rowOff>
    </xdr:from>
    <xdr:ext cx="104775" cy="47625"/>
    <xdr:pic>
      <xdr:nvPicPr>
        <xdr:cNvPr id="1100" name="Picture 2" descr="spacer">
          <a:extLst>
            <a:ext uri="{FF2B5EF4-FFF2-40B4-BE49-F238E27FC236}">
              <a16:creationId xmlns:a16="http://schemas.microsoft.com/office/drawing/2014/main" id="{E0CFC38B-0C65-4E92-845B-8CD1953F5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101" name="Picture 2" descr="spacer">
          <a:extLst>
            <a:ext uri="{FF2B5EF4-FFF2-40B4-BE49-F238E27FC236}">
              <a16:creationId xmlns:a16="http://schemas.microsoft.com/office/drawing/2014/main" id="{82102E80-9DA8-4127-AB04-200F78E02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102" name="Picture 2" descr="spacer">
          <a:extLst>
            <a:ext uri="{FF2B5EF4-FFF2-40B4-BE49-F238E27FC236}">
              <a16:creationId xmlns:a16="http://schemas.microsoft.com/office/drawing/2014/main" id="{291D2DFA-32FA-4C3D-917C-3CB53F290B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103" name="Picture 2" descr="spacer">
          <a:extLst>
            <a:ext uri="{FF2B5EF4-FFF2-40B4-BE49-F238E27FC236}">
              <a16:creationId xmlns:a16="http://schemas.microsoft.com/office/drawing/2014/main" id="{731D7DC9-57AC-4A23-A71A-E1BA11433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104" name="Picture 2" descr="spacer">
          <a:extLst>
            <a:ext uri="{FF2B5EF4-FFF2-40B4-BE49-F238E27FC236}">
              <a16:creationId xmlns:a16="http://schemas.microsoft.com/office/drawing/2014/main" id="{8492928F-9841-4630-9331-08E28FBD6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105" name="Picture 2" descr="spacer">
          <a:extLst>
            <a:ext uri="{FF2B5EF4-FFF2-40B4-BE49-F238E27FC236}">
              <a16:creationId xmlns:a16="http://schemas.microsoft.com/office/drawing/2014/main" id="{7B2EFD1F-96FC-47C9-A8C5-A5444548D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106" name="Picture 2" descr="spacer">
          <a:extLst>
            <a:ext uri="{FF2B5EF4-FFF2-40B4-BE49-F238E27FC236}">
              <a16:creationId xmlns:a16="http://schemas.microsoft.com/office/drawing/2014/main" id="{C130D253-5EEC-4E21-8FD1-9B1AD85F4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107" name="Picture 2" descr="spacer">
          <a:extLst>
            <a:ext uri="{FF2B5EF4-FFF2-40B4-BE49-F238E27FC236}">
              <a16:creationId xmlns:a16="http://schemas.microsoft.com/office/drawing/2014/main" id="{88A8F971-D0E7-4C8D-B824-806D49A93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108" name="Picture 2" descr="spacer">
          <a:extLst>
            <a:ext uri="{FF2B5EF4-FFF2-40B4-BE49-F238E27FC236}">
              <a16:creationId xmlns:a16="http://schemas.microsoft.com/office/drawing/2014/main" id="{3F62EBAF-B981-4B2A-A526-0647B828B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109" name="Picture 2" descr="spacer">
          <a:extLst>
            <a:ext uri="{FF2B5EF4-FFF2-40B4-BE49-F238E27FC236}">
              <a16:creationId xmlns:a16="http://schemas.microsoft.com/office/drawing/2014/main" id="{7B67DBB1-B006-4906-B7AA-78A15F543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110" name="Picture 2" descr="spacer">
          <a:extLst>
            <a:ext uri="{FF2B5EF4-FFF2-40B4-BE49-F238E27FC236}">
              <a16:creationId xmlns:a16="http://schemas.microsoft.com/office/drawing/2014/main" id="{DC623158-C79F-431D-B6C8-6054A0AF2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4170</xdr:row>
      <xdr:rowOff>0</xdr:rowOff>
    </xdr:from>
    <xdr:ext cx="104775" cy="47625"/>
    <xdr:pic>
      <xdr:nvPicPr>
        <xdr:cNvPr id="1111" name="Picture 2" descr="spacer">
          <a:extLst>
            <a:ext uri="{FF2B5EF4-FFF2-40B4-BE49-F238E27FC236}">
              <a16:creationId xmlns:a16="http://schemas.microsoft.com/office/drawing/2014/main" id="{78AC63DB-5B15-4C6A-88DF-62D145E89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877425" y="11782425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adriano.abp@pf.gov.br" TargetMode="External"/><Relationship Id="rId21" Type="http://schemas.openxmlformats.org/officeDocument/2006/relationships/hyperlink" Target="mailto:maiara.correia@mj.gov.br" TargetMode="External"/><Relationship Id="rId324" Type="http://schemas.openxmlformats.org/officeDocument/2006/relationships/hyperlink" Target="mailto:farias.bcf@pf.gov.br" TargetMode="External"/><Relationship Id="rId531" Type="http://schemas.openxmlformats.org/officeDocument/2006/relationships/hyperlink" Target="mailto:weston.wrjp@pf.gov.br" TargetMode="External"/><Relationship Id="rId629" Type="http://schemas.openxmlformats.org/officeDocument/2006/relationships/hyperlink" Target="mailto:lelian.cabral@mj.gov.br" TargetMode="External"/><Relationship Id="rId170" Type="http://schemas.openxmlformats.org/officeDocument/2006/relationships/hyperlink" Target="mailto:diogo.dsa@pf.gov.br" TargetMode="External"/><Relationship Id="rId268" Type="http://schemas.openxmlformats.org/officeDocument/2006/relationships/hyperlink" Target="mailto:juliano.jcf@pf.gov.br" TargetMode="External"/><Relationship Id="rId475" Type="http://schemas.openxmlformats.org/officeDocument/2006/relationships/hyperlink" Target="mailto:cesar.jco@pf.gov.br" TargetMode="External"/><Relationship Id="rId32" Type="http://schemas.openxmlformats.org/officeDocument/2006/relationships/hyperlink" Target="mailto:jonas.santos@mj.gov.br" TargetMode="External"/><Relationship Id="rId128" Type="http://schemas.openxmlformats.org/officeDocument/2006/relationships/hyperlink" Target="mailto:jean.jdn@pf.gov.br" TargetMode="External"/><Relationship Id="rId335" Type="http://schemas.openxmlformats.org/officeDocument/2006/relationships/hyperlink" Target="mailto:farias.bcf@pf.gov.br" TargetMode="External"/><Relationship Id="rId542" Type="http://schemas.openxmlformats.org/officeDocument/2006/relationships/hyperlink" Target="mailto:renato.rr@pf.gov.br" TargetMode="External"/><Relationship Id="rId181" Type="http://schemas.openxmlformats.org/officeDocument/2006/relationships/hyperlink" Target="mailto:diogo.dsa@pf.gov.br" TargetMode="External"/><Relationship Id="rId402" Type="http://schemas.openxmlformats.org/officeDocument/2006/relationships/hyperlink" Target="mailto:nti.srpb@pf.gov.br" TargetMode="External"/><Relationship Id="rId279" Type="http://schemas.openxmlformats.org/officeDocument/2006/relationships/hyperlink" Target="mailto:juliano.jcf@pf.gov.br" TargetMode="External"/><Relationship Id="rId486" Type="http://schemas.openxmlformats.org/officeDocument/2006/relationships/hyperlink" Target="mailto:orlando.obsn@pf.gov.br" TargetMode="External"/><Relationship Id="rId43" Type="http://schemas.openxmlformats.org/officeDocument/2006/relationships/hyperlink" Target="mailto:jonas.santos@mj.gov.br" TargetMode="External"/><Relationship Id="rId139" Type="http://schemas.openxmlformats.org/officeDocument/2006/relationships/hyperlink" Target="mailto:piazzon.sp@pf.gov.br" TargetMode="External"/><Relationship Id="rId346" Type="http://schemas.openxmlformats.org/officeDocument/2006/relationships/hyperlink" Target="mailto:marcelo.mtm@pf.gov.br" TargetMode="External"/><Relationship Id="rId553" Type="http://schemas.openxmlformats.org/officeDocument/2006/relationships/hyperlink" Target="mailto:alberto.neves@mj.gov.br" TargetMode="External"/><Relationship Id="rId192" Type="http://schemas.openxmlformats.org/officeDocument/2006/relationships/hyperlink" Target="mailto:lucas.ld@pf.gov.br" TargetMode="External"/><Relationship Id="rId206" Type="http://schemas.openxmlformats.org/officeDocument/2006/relationships/hyperlink" Target="mailto:lucas.ld@pf.gov.br" TargetMode="External"/><Relationship Id="rId413" Type="http://schemas.openxmlformats.org/officeDocument/2006/relationships/hyperlink" Target="mailto:nti.srpb@pf.gov.br" TargetMode="External"/><Relationship Id="rId497" Type="http://schemas.openxmlformats.org/officeDocument/2006/relationships/hyperlink" Target="mailto:erika.eas@pf.gov.br" TargetMode="External"/><Relationship Id="rId620" Type="http://schemas.openxmlformats.org/officeDocument/2006/relationships/hyperlink" Target="mailto:lelian.cabral@mj.gov.br" TargetMode="External"/><Relationship Id="rId357" Type="http://schemas.openxmlformats.org/officeDocument/2006/relationships/hyperlink" Target="mailto:marcelo.mtm@pf.gov.br" TargetMode="External"/><Relationship Id="rId54" Type="http://schemas.openxmlformats.org/officeDocument/2006/relationships/hyperlink" Target="mailto:sidney.sab@pf.gov.br" TargetMode="External"/><Relationship Id="rId217" Type="http://schemas.openxmlformats.org/officeDocument/2006/relationships/hyperlink" Target="mailto:lucas.ld@pf.gov.br" TargetMode="External"/><Relationship Id="rId564" Type="http://schemas.openxmlformats.org/officeDocument/2006/relationships/hyperlink" Target="mailto:lelian.cabral@mj.gov.br" TargetMode="External"/><Relationship Id="rId424" Type="http://schemas.openxmlformats.org/officeDocument/2006/relationships/hyperlink" Target="mailto:alberto.acs@pf.gov.br" TargetMode="External"/><Relationship Id="rId631" Type="http://schemas.openxmlformats.org/officeDocument/2006/relationships/hyperlink" Target="mailto:lelian.cabral@mj.gov.br" TargetMode="External"/><Relationship Id="rId270" Type="http://schemas.openxmlformats.org/officeDocument/2006/relationships/hyperlink" Target="mailto:juliano.jcf@pf.gov.br" TargetMode="External"/><Relationship Id="rId65" Type="http://schemas.openxmlformats.org/officeDocument/2006/relationships/hyperlink" Target="mailto:sidney.sab@pf.gov.br" TargetMode="External"/><Relationship Id="rId130" Type="http://schemas.openxmlformats.org/officeDocument/2006/relationships/hyperlink" Target="mailto:piazzon.sp@pf.gov.br" TargetMode="External"/><Relationship Id="rId368" Type="http://schemas.openxmlformats.org/officeDocument/2006/relationships/hyperlink" Target="mailto:gted.srro@pf.gov.br" TargetMode="External"/><Relationship Id="rId575" Type="http://schemas.openxmlformats.org/officeDocument/2006/relationships/hyperlink" Target="mailto:din.aquisicoes@mj.gov.br" TargetMode="External"/><Relationship Id="rId228" Type="http://schemas.openxmlformats.org/officeDocument/2006/relationships/hyperlink" Target="mailto:sobrosa.css@pf.gov.br" TargetMode="External"/><Relationship Id="rId435" Type="http://schemas.openxmlformats.org/officeDocument/2006/relationships/hyperlink" Target="mailto:alberto.acs@pf.gov.br" TargetMode="External"/><Relationship Id="rId642" Type="http://schemas.openxmlformats.org/officeDocument/2006/relationships/hyperlink" Target="mailto:marcelo.martins@mj.gov.br" TargetMode="External"/><Relationship Id="rId281" Type="http://schemas.openxmlformats.org/officeDocument/2006/relationships/hyperlink" Target="mailto:juliano.jcf@pf.gov.br" TargetMode="External"/><Relationship Id="rId502" Type="http://schemas.openxmlformats.org/officeDocument/2006/relationships/hyperlink" Target="mailto:marques.lms@pf.gov.br" TargetMode="External"/><Relationship Id="rId76" Type="http://schemas.openxmlformats.org/officeDocument/2006/relationships/hyperlink" Target="mailto:claudia.mcsc@pf.gov.br" TargetMode="External"/><Relationship Id="rId141" Type="http://schemas.openxmlformats.org/officeDocument/2006/relationships/hyperlink" Target="mailto:piazzon.sp@pf.gov.br" TargetMode="External"/><Relationship Id="rId379" Type="http://schemas.openxmlformats.org/officeDocument/2006/relationships/hyperlink" Target="mailto:gted.srro@pf.gov.br" TargetMode="External"/><Relationship Id="rId586" Type="http://schemas.openxmlformats.org/officeDocument/2006/relationships/hyperlink" Target="mailto:din.aquisicoes@mj.gov.br" TargetMode="External"/><Relationship Id="rId7" Type="http://schemas.openxmlformats.org/officeDocument/2006/relationships/hyperlink" Target="mailto:maiara.correia@mj.gov.br" TargetMode="External"/><Relationship Id="rId239" Type="http://schemas.openxmlformats.org/officeDocument/2006/relationships/hyperlink" Target="mailto:sobrosa.css@pf.gov.br" TargetMode="External"/><Relationship Id="rId446" Type="http://schemas.openxmlformats.org/officeDocument/2006/relationships/hyperlink" Target="mailto:seplab.inc.ditec@pf.gov.br" TargetMode="External"/><Relationship Id="rId292" Type="http://schemas.openxmlformats.org/officeDocument/2006/relationships/hyperlink" Target="mailto:juliano.jcf@pf.gov.br" TargetMode="External"/><Relationship Id="rId306" Type="http://schemas.openxmlformats.org/officeDocument/2006/relationships/hyperlink" Target="mailto:tesche.jgt@pf.gov.br" TargetMode="External"/><Relationship Id="rId87" Type="http://schemas.openxmlformats.org/officeDocument/2006/relationships/hyperlink" Target="mailto:lucas.ld@pf.gov.br" TargetMode="External"/><Relationship Id="rId513" Type="http://schemas.openxmlformats.org/officeDocument/2006/relationships/hyperlink" Target="mailto:cs.srto@pf.gov.br" TargetMode="External"/><Relationship Id="rId597" Type="http://schemas.openxmlformats.org/officeDocument/2006/relationships/hyperlink" Target="mailto:din.aquisicoes@mj.gov.br" TargetMode="External"/><Relationship Id="rId152" Type="http://schemas.openxmlformats.org/officeDocument/2006/relationships/hyperlink" Target="mailto:adriano.abp@pf.gov.br" TargetMode="External"/><Relationship Id="rId457" Type="http://schemas.openxmlformats.org/officeDocument/2006/relationships/hyperlink" Target="mailto:cpl.selog.ditec@pf.gov.br" TargetMode="External"/><Relationship Id="rId14" Type="http://schemas.openxmlformats.org/officeDocument/2006/relationships/hyperlink" Target="mailto:maiara.correia@mj.gov.br" TargetMode="External"/><Relationship Id="rId317" Type="http://schemas.openxmlformats.org/officeDocument/2006/relationships/hyperlink" Target="mailto:farias.bcf@pf.gov.br" TargetMode="External"/><Relationship Id="rId524" Type="http://schemas.openxmlformats.org/officeDocument/2006/relationships/hyperlink" Target="mailto:dpc.cgplam.dlog@pf.gov.br" TargetMode="External"/><Relationship Id="rId98" Type="http://schemas.openxmlformats.org/officeDocument/2006/relationships/hyperlink" Target="mailto:antonio.mas@pf.gov.br" TargetMode="External"/><Relationship Id="rId163" Type="http://schemas.openxmlformats.org/officeDocument/2006/relationships/hyperlink" Target="mailto:diogo.dsa@pf.gov.br" TargetMode="External"/><Relationship Id="rId370" Type="http://schemas.openxmlformats.org/officeDocument/2006/relationships/hyperlink" Target="mailto:gted.srro@pf.gov.br" TargetMode="External"/><Relationship Id="rId230" Type="http://schemas.openxmlformats.org/officeDocument/2006/relationships/hyperlink" Target="mailto:sobrosa.css@pf.gov.br" TargetMode="External"/><Relationship Id="rId468" Type="http://schemas.openxmlformats.org/officeDocument/2006/relationships/hyperlink" Target="mailto:cesar.jco@pf.gov.br" TargetMode="External"/><Relationship Id="rId25" Type="http://schemas.openxmlformats.org/officeDocument/2006/relationships/hyperlink" Target="mailto:maiara.correia@mj.gov.br" TargetMode="External"/><Relationship Id="rId328" Type="http://schemas.openxmlformats.org/officeDocument/2006/relationships/hyperlink" Target="mailto:farias.bcf@pf.gov.br" TargetMode="External"/><Relationship Id="rId535" Type="http://schemas.openxmlformats.org/officeDocument/2006/relationships/hyperlink" Target="mailto:franco.jfuj@pf.gov.br" TargetMode="External"/><Relationship Id="rId174" Type="http://schemas.openxmlformats.org/officeDocument/2006/relationships/hyperlink" Target="mailto:diogo.dsa@pf.gov.br" TargetMode="External"/><Relationship Id="rId381" Type="http://schemas.openxmlformats.org/officeDocument/2006/relationships/hyperlink" Target="mailto:gted.srro@pf.gov.br" TargetMode="External"/><Relationship Id="rId602" Type="http://schemas.openxmlformats.org/officeDocument/2006/relationships/hyperlink" Target="mailto:din.aquisicoes@mj.gov.br" TargetMode="External"/><Relationship Id="rId241" Type="http://schemas.openxmlformats.org/officeDocument/2006/relationships/hyperlink" Target="mailto:sobrosa.css@pf.gov.br" TargetMode="External"/><Relationship Id="rId479" Type="http://schemas.openxmlformats.org/officeDocument/2006/relationships/hyperlink" Target="mailto:borelli.fbs@pf.gov.br" TargetMode="External"/><Relationship Id="rId36" Type="http://schemas.openxmlformats.org/officeDocument/2006/relationships/hyperlink" Target="mailto:jonas.santos@mj.gov.br" TargetMode="External"/><Relationship Id="rId339" Type="http://schemas.openxmlformats.org/officeDocument/2006/relationships/hyperlink" Target="mailto:marcelo.mtm@pf.gov.br" TargetMode="External"/><Relationship Id="rId546" Type="http://schemas.openxmlformats.org/officeDocument/2006/relationships/hyperlink" Target="mailto:ricardo.santos@prf.gov.br" TargetMode="External"/><Relationship Id="rId101" Type="http://schemas.openxmlformats.org/officeDocument/2006/relationships/hyperlink" Target="mailto:alexandre.afs@pf.gov.br" TargetMode="External"/><Relationship Id="rId185" Type="http://schemas.openxmlformats.org/officeDocument/2006/relationships/hyperlink" Target="mailto:diogo.dsa@pf.gov.br" TargetMode="External"/><Relationship Id="rId406" Type="http://schemas.openxmlformats.org/officeDocument/2006/relationships/hyperlink" Target="mailto:nti.srpb@pf.gov.br" TargetMode="External"/><Relationship Id="rId392" Type="http://schemas.openxmlformats.org/officeDocument/2006/relationships/hyperlink" Target="mailto:cpl.selog.srpi@pf.gov.br" TargetMode="External"/><Relationship Id="rId613" Type="http://schemas.openxmlformats.org/officeDocument/2006/relationships/hyperlink" Target="mailto:lelian.cabral@mj.gov.br" TargetMode="External"/><Relationship Id="rId252" Type="http://schemas.openxmlformats.org/officeDocument/2006/relationships/hyperlink" Target="mailto:sobrosa.css@pf.gov.br" TargetMode="External"/><Relationship Id="rId47" Type="http://schemas.openxmlformats.org/officeDocument/2006/relationships/hyperlink" Target="mailto:sidney.sab@pf.gov.br" TargetMode="External"/><Relationship Id="rId112" Type="http://schemas.openxmlformats.org/officeDocument/2006/relationships/hyperlink" Target="mailto:carolina.chh@pf.gov.br" TargetMode="External"/><Relationship Id="rId557" Type="http://schemas.openxmlformats.org/officeDocument/2006/relationships/hyperlink" Target="mailto:lelian.cabral@mj.gov.br" TargetMode="External"/><Relationship Id="rId196" Type="http://schemas.openxmlformats.org/officeDocument/2006/relationships/hyperlink" Target="mailto:lucas.ld@pf.gov.br" TargetMode="External"/><Relationship Id="rId417" Type="http://schemas.openxmlformats.org/officeDocument/2006/relationships/hyperlink" Target="mailto:TOLEDO.EAT@PF.GOV.BR" TargetMode="External"/><Relationship Id="rId624" Type="http://schemas.openxmlformats.org/officeDocument/2006/relationships/hyperlink" Target="mailto:lelian.cabral@mj.gov.br" TargetMode="External"/><Relationship Id="rId16" Type="http://schemas.openxmlformats.org/officeDocument/2006/relationships/hyperlink" Target="mailto:maiara.correia@mj.gov.br" TargetMode="External"/><Relationship Id="rId221" Type="http://schemas.openxmlformats.org/officeDocument/2006/relationships/hyperlink" Target="mailto:leyla.lvsm@pf.gov.br" TargetMode="External"/><Relationship Id="rId263" Type="http://schemas.openxmlformats.org/officeDocument/2006/relationships/hyperlink" Target="mailto:juliano.jcf@pf.gov.br" TargetMode="External"/><Relationship Id="rId319" Type="http://schemas.openxmlformats.org/officeDocument/2006/relationships/hyperlink" Target="mailto:farias.bcf@pf.gov.br" TargetMode="External"/><Relationship Id="rId470" Type="http://schemas.openxmlformats.org/officeDocument/2006/relationships/hyperlink" Target="mailto:cesar.jco@pf.gov.br" TargetMode="External"/><Relationship Id="rId526" Type="http://schemas.openxmlformats.org/officeDocument/2006/relationships/hyperlink" Target="mailto:weston.wrjp@pf.gov.br" TargetMode="External"/><Relationship Id="rId58" Type="http://schemas.openxmlformats.org/officeDocument/2006/relationships/hyperlink" Target="mailto:sidney.sab@pf.gov.br" TargetMode="External"/><Relationship Id="rId123" Type="http://schemas.openxmlformats.org/officeDocument/2006/relationships/hyperlink" Target="mailto:jean.jdn@pf.gov.br" TargetMode="External"/><Relationship Id="rId330" Type="http://schemas.openxmlformats.org/officeDocument/2006/relationships/hyperlink" Target="mailto:farias.bcf@pf.gov.br" TargetMode="External"/><Relationship Id="rId568" Type="http://schemas.openxmlformats.org/officeDocument/2006/relationships/hyperlink" Target="mailto:din.aquisicoes@mj.gov.br" TargetMode="External"/><Relationship Id="rId165" Type="http://schemas.openxmlformats.org/officeDocument/2006/relationships/hyperlink" Target="mailto:diogo.dsa@pf.gov.br" TargetMode="External"/><Relationship Id="rId372" Type="http://schemas.openxmlformats.org/officeDocument/2006/relationships/hyperlink" Target="mailto:gted.srro@pf.gov.br" TargetMode="External"/><Relationship Id="rId428" Type="http://schemas.openxmlformats.org/officeDocument/2006/relationships/hyperlink" Target="mailto:alberto.acs@pf.gov.br" TargetMode="External"/><Relationship Id="rId635" Type="http://schemas.openxmlformats.org/officeDocument/2006/relationships/hyperlink" Target="mailto:lelian.cabral@mj.gov.br" TargetMode="External"/><Relationship Id="rId232" Type="http://schemas.openxmlformats.org/officeDocument/2006/relationships/hyperlink" Target="mailto:sobrosa.css@pf.gov.br" TargetMode="External"/><Relationship Id="rId274" Type="http://schemas.openxmlformats.org/officeDocument/2006/relationships/hyperlink" Target="mailto:juliano.jcf@pf.gov.br" TargetMode="External"/><Relationship Id="rId481" Type="http://schemas.openxmlformats.org/officeDocument/2006/relationships/hyperlink" Target="mailto:borelli.fbs@pf.gov.br" TargetMode="External"/><Relationship Id="rId27" Type="http://schemas.openxmlformats.org/officeDocument/2006/relationships/hyperlink" Target="mailto:maiara.correia@mj.gov.br" TargetMode="External"/><Relationship Id="rId69" Type="http://schemas.openxmlformats.org/officeDocument/2006/relationships/hyperlink" Target="mailto:sidney.sab@pf.gov.br" TargetMode="External"/><Relationship Id="rId134" Type="http://schemas.openxmlformats.org/officeDocument/2006/relationships/hyperlink" Target="mailto:piazzon.sp@pf.gov.br" TargetMode="External"/><Relationship Id="rId537" Type="http://schemas.openxmlformats.org/officeDocument/2006/relationships/hyperlink" Target="mailto:renato.rr@pf.gov.br" TargetMode="External"/><Relationship Id="rId579" Type="http://schemas.openxmlformats.org/officeDocument/2006/relationships/hyperlink" Target="mailto:din.aquisicoes@mj.gov.br" TargetMode="External"/><Relationship Id="rId80" Type="http://schemas.openxmlformats.org/officeDocument/2006/relationships/hyperlink" Target="mailto:adriano.abp@pf.gov.br" TargetMode="External"/><Relationship Id="rId176" Type="http://schemas.openxmlformats.org/officeDocument/2006/relationships/hyperlink" Target="mailto:diogo.dsa@pf.gov.br" TargetMode="External"/><Relationship Id="rId341" Type="http://schemas.openxmlformats.org/officeDocument/2006/relationships/hyperlink" Target="mailto:marcelo.mtm@pf.gov.br" TargetMode="External"/><Relationship Id="rId383" Type="http://schemas.openxmlformats.org/officeDocument/2006/relationships/hyperlink" Target="mailto:gted.srro@pf.gov.br" TargetMode="External"/><Relationship Id="rId439" Type="http://schemas.openxmlformats.org/officeDocument/2006/relationships/hyperlink" Target="mailto:sepema.inc.ditec@pf.gov.br" TargetMode="External"/><Relationship Id="rId590" Type="http://schemas.openxmlformats.org/officeDocument/2006/relationships/hyperlink" Target="mailto:din.aquisicoes@mj.gov.br" TargetMode="External"/><Relationship Id="rId604" Type="http://schemas.openxmlformats.org/officeDocument/2006/relationships/hyperlink" Target="mailto:lelian.cabral@mj.gov.br" TargetMode="External"/><Relationship Id="rId646" Type="http://schemas.openxmlformats.org/officeDocument/2006/relationships/hyperlink" Target="mailto:marcelo.martins@mj.gov.br" TargetMode="External"/><Relationship Id="rId201" Type="http://schemas.openxmlformats.org/officeDocument/2006/relationships/hyperlink" Target="mailto:lucas.ld@pf.gov.br" TargetMode="External"/><Relationship Id="rId243" Type="http://schemas.openxmlformats.org/officeDocument/2006/relationships/hyperlink" Target="mailto:sobrosa.css@pf.gov.br" TargetMode="External"/><Relationship Id="rId285" Type="http://schemas.openxmlformats.org/officeDocument/2006/relationships/hyperlink" Target="mailto:juliano.jcf@pf.gov.br" TargetMode="External"/><Relationship Id="rId450" Type="http://schemas.openxmlformats.org/officeDocument/2006/relationships/hyperlink" Target="mailto:sepema.inc.ditec@pf.gov.br" TargetMode="External"/><Relationship Id="rId506" Type="http://schemas.openxmlformats.org/officeDocument/2006/relationships/hyperlink" Target="mailto:FERNANDO.FFRF@PF.GOV.BR" TargetMode="External"/><Relationship Id="rId38" Type="http://schemas.openxmlformats.org/officeDocument/2006/relationships/hyperlink" Target="mailto:jonas.santos@mj.gov.br" TargetMode="External"/><Relationship Id="rId103" Type="http://schemas.openxmlformats.org/officeDocument/2006/relationships/hyperlink" Target="mailto:leyla.lvsm@pf.gov.br" TargetMode="External"/><Relationship Id="rId310" Type="http://schemas.openxmlformats.org/officeDocument/2006/relationships/hyperlink" Target="mailto:farias.bcf@pf.gov.br" TargetMode="External"/><Relationship Id="rId492" Type="http://schemas.openxmlformats.org/officeDocument/2006/relationships/hyperlink" Target="mailto:erika.eas@pf.gov.br" TargetMode="External"/><Relationship Id="rId548" Type="http://schemas.openxmlformats.org/officeDocument/2006/relationships/hyperlink" Target="http://nucont.mg/" TargetMode="External"/><Relationship Id="rId91" Type="http://schemas.openxmlformats.org/officeDocument/2006/relationships/hyperlink" Target="mailto:lucas.ld@pf.gov.br" TargetMode="External"/><Relationship Id="rId145" Type="http://schemas.openxmlformats.org/officeDocument/2006/relationships/hyperlink" Target="mailto:piazzon.sp@pf.gov.br" TargetMode="External"/><Relationship Id="rId187" Type="http://schemas.openxmlformats.org/officeDocument/2006/relationships/hyperlink" Target="mailto:lucas.ld@pf.gov.br" TargetMode="External"/><Relationship Id="rId352" Type="http://schemas.openxmlformats.org/officeDocument/2006/relationships/hyperlink" Target="mailto:marcelo.mtm@pf.gov.br" TargetMode="External"/><Relationship Id="rId394" Type="http://schemas.openxmlformats.org/officeDocument/2006/relationships/hyperlink" Target="mailto:eduardo.eaq@pf.gov.br" TargetMode="External"/><Relationship Id="rId408" Type="http://schemas.openxmlformats.org/officeDocument/2006/relationships/hyperlink" Target="mailto:nti.srpb@pf.gov.br" TargetMode="External"/><Relationship Id="rId615" Type="http://schemas.openxmlformats.org/officeDocument/2006/relationships/hyperlink" Target="mailto:lelian.cabral@mj.gov.br" TargetMode="External"/><Relationship Id="rId212" Type="http://schemas.openxmlformats.org/officeDocument/2006/relationships/hyperlink" Target="mailto:lucas.ld@pf.gov.br" TargetMode="External"/><Relationship Id="rId254" Type="http://schemas.openxmlformats.org/officeDocument/2006/relationships/hyperlink" Target="mailto:sobrosa.css@pf.gov.br" TargetMode="External"/><Relationship Id="rId49" Type="http://schemas.openxmlformats.org/officeDocument/2006/relationships/hyperlink" Target="mailto:sidney.sab@pf.gov.br" TargetMode="External"/><Relationship Id="rId114" Type="http://schemas.openxmlformats.org/officeDocument/2006/relationships/hyperlink" Target="mailto:andre.arl@pf.gov.br" TargetMode="External"/><Relationship Id="rId296" Type="http://schemas.openxmlformats.org/officeDocument/2006/relationships/hyperlink" Target="mailto:juliano.jcf@pf.gov.br" TargetMode="External"/><Relationship Id="rId461" Type="http://schemas.openxmlformats.org/officeDocument/2006/relationships/hyperlink" Target="mailto:nivaldo.njlf@pf.gov.br" TargetMode="External"/><Relationship Id="rId517" Type="http://schemas.openxmlformats.org/officeDocument/2006/relationships/hyperlink" Target="mailto:angelica.ada@pf.gov.br" TargetMode="External"/><Relationship Id="rId559" Type="http://schemas.openxmlformats.org/officeDocument/2006/relationships/hyperlink" Target="mailto:lelian.cabral@mj.gov.br" TargetMode="External"/><Relationship Id="rId60" Type="http://schemas.openxmlformats.org/officeDocument/2006/relationships/hyperlink" Target="mailto:sidney.sab@pf.gov.br" TargetMode="External"/><Relationship Id="rId156" Type="http://schemas.openxmlformats.org/officeDocument/2006/relationships/hyperlink" Target="mailto:diogo.dsa@pf.gov.br" TargetMode="External"/><Relationship Id="rId198" Type="http://schemas.openxmlformats.org/officeDocument/2006/relationships/hyperlink" Target="mailto:lucas.ld@pf.gov.br" TargetMode="External"/><Relationship Id="rId321" Type="http://schemas.openxmlformats.org/officeDocument/2006/relationships/hyperlink" Target="mailto:farias.bcf@pf.gov.br" TargetMode="External"/><Relationship Id="rId363" Type="http://schemas.openxmlformats.org/officeDocument/2006/relationships/hyperlink" Target="mailto:gted.srro@pf.gov.br" TargetMode="External"/><Relationship Id="rId419" Type="http://schemas.openxmlformats.org/officeDocument/2006/relationships/hyperlink" Target="mailto:TOLEDO.EAT@PF.GOV.BR" TargetMode="External"/><Relationship Id="rId570" Type="http://schemas.openxmlformats.org/officeDocument/2006/relationships/hyperlink" Target="mailto:din.aquisicoes@mj.gov.br" TargetMode="External"/><Relationship Id="rId626" Type="http://schemas.openxmlformats.org/officeDocument/2006/relationships/hyperlink" Target="mailto:lelian.cabral@mj.gov.br" TargetMode="External"/><Relationship Id="rId223" Type="http://schemas.openxmlformats.org/officeDocument/2006/relationships/hyperlink" Target="mailto:sobrosa.css@pf.gov.br" TargetMode="External"/><Relationship Id="rId430" Type="http://schemas.openxmlformats.org/officeDocument/2006/relationships/hyperlink" Target="mailto:alberto.acs@pf.gov.br" TargetMode="External"/><Relationship Id="rId18" Type="http://schemas.openxmlformats.org/officeDocument/2006/relationships/hyperlink" Target="mailto:maiara.correia@mj.gov.br" TargetMode="External"/><Relationship Id="rId265" Type="http://schemas.openxmlformats.org/officeDocument/2006/relationships/hyperlink" Target="mailto:juliano.jcf@pf.gov.br" TargetMode="External"/><Relationship Id="rId472" Type="http://schemas.openxmlformats.org/officeDocument/2006/relationships/hyperlink" Target="mailto:thiago.tlm@pf.gov.br" TargetMode="External"/><Relationship Id="rId528" Type="http://schemas.openxmlformats.org/officeDocument/2006/relationships/hyperlink" Target="mailto:renato.rjlf@pf.gov.br" TargetMode="External"/><Relationship Id="rId125" Type="http://schemas.openxmlformats.org/officeDocument/2006/relationships/hyperlink" Target="mailto:jean.jdn@pf.gov.br" TargetMode="External"/><Relationship Id="rId167" Type="http://schemas.openxmlformats.org/officeDocument/2006/relationships/hyperlink" Target="mailto:diogo.dsa@pf.gov.br" TargetMode="External"/><Relationship Id="rId332" Type="http://schemas.openxmlformats.org/officeDocument/2006/relationships/hyperlink" Target="mailto:farias.bcf@pf.gov.br" TargetMode="External"/><Relationship Id="rId374" Type="http://schemas.openxmlformats.org/officeDocument/2006/relationships/hyperlink" Target="mailto:gted.srro@pf.gov.br" TargetMode="External"/><Relationship Id="rId581" Type="http://schemas.openxmlformats.org/officeDocument/2006/relationships/hyperlink" Target="mailto:din.aquisicoes@mj.gov.br" TargetMode="External"/><Relationship Id="rId71" Type="http://schemas.openxmlformats.org/officeDocument/2006/relationships/hyperlink" Target="mailto:claudia.mcsc@pf.gov.br" TargetMode="External"/><Relationship Id="rId234" Type="http://schemas.openxmlformats.org/officeDocument/2006/relationships/hyperlink" Target="mailto:sobrosa.css@pf.gov.br" TargetMode="External"/><Relationship Id="rId637" Type="http://schemas.openxmlformats.org/officeDocument/2006/relationships/hyperlink" Target="mailto:lelian.cabral@mj.gov.br" TargetMode="External"/><Relationship Id="rId2" Type="http://schemas.openxmlformats.org/officeDocument/2006/relationships/hyperlink" Target="mailto:leonardo.greco@mj.gov.br" TargetMode="External"/><Relationship Id="rId29" Type="http://schemas.openxmlformats.org/officeDocument/2006/relationships/hyperlink" Target="mailto:maiara.correia@mj.gov.br" TargetMode="External"/><Relationship Id="rId276" Type="http://schemas.openxmlformats.org/officeDocument/2006/relationships/hyperlink" Target="mailto:juliano.jcf@pf.gov.br" TargetMode="External"/><Relationship Id="rId441" Type="http://schemas.openxmlformats.org/officeDocument/2006/relationships/hyperlink" Target="mailto:seplab.inc.ditec@pf.gov.br" TargetMode="External"/><Relationship Id="rId483" Type="http://schemas.openxmlformats.org/officeDocument/2006/relationships/hyperlink" Target="mailto:solange.sbm@pf.gov.br" TargetMode="External"/><Relationship Id="rId539" Type="http://schemas.openxmlformats.org/officeDocument/2006/relationships/hyperlink" Target="mailto:renato.rr@pf.gov.br" TargetMode="External"/><Relationship Id="rId40" Type="http://schemas.openxmlformats.org/officeDocument/2006/relationships/hyperlink" Target="mailto:jonas.santos@mj.gov.br" TargetMode="External"/><Relationship Id="rId136" Type="http://schemas.openxmlformats.org/officeDocument/2006/relationships/hyperlink" Target="mailto:piazzon.sp@pf.gov.br" TargetMode="External"/><Relationship Id="rId178" Type="http://schemas.openxmlformats.org/officeDocument/2006/relationships/hyperlink" Target="mailto:diogo.dsa@pf.gov.br" TargetMode="External"/><Relationship Id="rId301" Type="http://schemas.openxmlformats.org/officeDocument/2006/relationships/hyperlink" Target="mailto:teofilo.tamp@pf.gov.br" TargetMode="External"/><Relationship Id="rId343" Type="http://schemas.openxmlformats.org/officeDocument/2006/relationships/hyperlink" Target="mailto:marcelo.mtm@pf.gov.br" TargetMode="External"/><Relationship Id="rId550" Type="http://schemas.openxmlformats.org/officeDocument/2006/relationships/hyperlink" Target="http://nucont.mg/" TargetMode="External"/><Relationship Id="rId82" Type="http://schemas.openxmlformats.org/officeDocument/2006/relationships/hyperlink" Target="mailto:wilson.wdr@pf.gov.br" TargetMode="External"/><Relationship Id="rId203" Type="http://schemas.openxmlformats.org/officeDocument/2006/relationships/hyperlink" Target="mailto:lucas.ld@pf.gov.br" TargetMode="External"/><Relationship Id="rId385" Type="http://schemas.openxmlformats.org/officeDocument/2006/relationships/hyperlink" Target="mailto:tito.tdj@pf.gov.br" TargetMode="External"/><Relationship Id="rId592" Type="http://schemas.openxmlformats.org/officeDocument/2006/relationships/hyperlink" Target="mailto:din.aquisicoes@mj.gov.br" TargetMode="External"/><Relationship Id="rId606" Type="http://schemas.openxmlformats.org/officeDocument/2006/relationships/hyperlink" Target="mailto:lelian.cabral@mj.gov.br" TargetMode="External"/><Relationship Id="rId648" Type="http://schemas.openxmlformats.org/officeDocument/2006/relationships/printerSettings" Target="../printerSettings/printerSettings1.bin"/><Relationship Id="rId245" Type="http://schemas.openxmlformats.org/officeDocument/2006/relationships/hyperlink" Target="mailto:sobrosa.css@pf.gov.br" TargetMode="External"/><Relationship Id="rId287" Type="http://schemas.openxmlformats.org/officeDocument/2006/relationships/hyperlink" Target="mailto:juliano.jcf@pf.gov.br" TargetMode="External"/><Relationship Id="rId410" Type="http://schemas.openxmlformats.org/officeDocument/2006/relationships/hyperlink" Target="mailto:nti.srpb@pf.gov.br" TargetMode="External"/><Relationship Id="rId452" Type="http://schemas.openxmlformats.org/officeDocument/2006/relationships/hyperlink" Target="mailto:cpl.selog.ditec@pf.gov.br" TargetMode="External"/><Relationship Id="rId494" Type="http://schemas.openxmlformats.org/officeDocument/2006/relationships/hyperlink" Target="mailto:erika.eas@pf.gov.br" TargetMode="External"/><Relationship Id="rId508" Type="http://schemas.openxmlformats.org/officeDocument/2006/relationships/hyperlink" Target="mailto:petra.pfs@pf.gov.br" TargetMode="External"/><Relationship Id="rId105" Type="http://schemas.openxmlformats.org/officeDocument/2006/relationships/hyperlink" Target="mailto:leyla.lvsm@pf.gov.br" TargetMode="External"/><Relationship Id="rId147" Type="http://schemas.openxmlformats.org/officeDocument/2006/relationships/hyperlink" Target="mailto:adriano.abp@pf.gov.br" TargetMode="External"/><Relationship Id="rId312" Type="http://schemas.openxmlformats.org/officeDocument/2006/relationships/hyperlink" Target="mailto:farias.bcf@pf.gov.br" TargetMode="External"/><Relationship Id="rId354" Type="http://schemas.openxmlformats.org/officeDocument/2006/relationships/hyperlink" Target="mailto:marcelo.mtm@pf.gov.br" TargetMode="External"/><Relationship Id="rId51" Type="http://schemas.openxmlformats.org/officeDocument/2006/relationships/hyperlink" Target="mailto:sidney.sab@pf.gov.br" TargetMode="External"/><Relationship Id="rId93" Type="http://schemas.openxmlformats.org/officeDocument/2006/relationships/hyperlink" Target="mailto:lucas.ld@pf.gov.br" TargetMode="External"/><Relationship Id="rId189" Type="http://schemas.openxmlformats.org/officeDocument/2006/relationships/hyperlink" Target="mailto:lucas.ld@pf.gov.br" TargetMode="External"/><Relationship Id="rId396" Type="http://schemas.openxmlformats.org/officeDocument/2006/relationships/hyperlink" Target="mailto:nti.srpb@pf.gov.br" TargetMode="External"/><Relationship Id="rId561" Type="http://schemas.openxmlformats.org/officeDocument/2006/relationships/hyperlink" Target="mailto:lelian.cabral@mj.gov.br" TargetMode="External"/><Relationship Id="rId617" Type="http://schemas.openxmlformats.org/officeDocument/2006/relationships/hyperlink" Target="mailto:lelian.cabral@mj.gov.br" TargetMode="External"/><Relationship Id="rId214" Type="http://schemas.openxmlformats.org/officeDocument/2006/relationships/hyperlink" Target="mailto:lucas.ld@pf.gov.br" TargetMode="External"/><Relationship Id="rId256" Type="http://schemas.openxmlformats.org/officeDocument/2006/relationships/hyperlink" Target="mailto:sobrosa.css@pf.gov.br" TargetMode="External"/><Relationship Id="rId298" Type="http://schemas.openxmlformats.org/officeDocument/2006/relationships/hyperlink" Target="mailto:teofilo.tamp@pf.gov.br" TargetMode="External"/><Relationship Id="rId421" Type="http://schemas.openxmlformats.org/officeDocument/2006/relationships/hyperlink" Target="mailto:alberto.acs@pf.gov.br" TargetMode="External"/><Relationship Id="rId463" Type="http://schemas.openxmlformats.org/officeDocument/2006/relationships/hyperlink" Target="mailto:nivaldo.njlf@pf.gov.br" TargetMode="External"/><Relationship Id="rId519" Type="http://schemas.openxmlformats.org/officeDocument/2006/relationships/hyperlink" Target="mailto:angelica.ada@pf.gov.br" TargetMode="External"/><Relationship Id="rId116" Type="http://schemas.openxmlformats.org/officeDocument/2006/relationships/hyperlink" Target="mailto:adriano.abp@pf.gov.br" TargetMode="External"/><Relationship Id="rId158" Type="http://schemas.openxmlformats.org/officeDocument/2006/relationships/hyperlink" Target="mailto:diogo.dsa@pf.gov.br" TargetMode="External"/><Relationship Id="rId323" Type="http://schemas.openxmlformats.org/officeDocument/2006/relationships/hyperlink" Target="mailto:farias.bcf@pf.gov.br" TargetMode="External"/><Relationship Id="rId530" Type="http://schemas.openxmlformats.org/officeDocument/2006/relationships/hyperlink" Target="mailto:weston.wrjp@pf.gov.br" TargetMode="External"/><Relationship Id="rId20" Type="http://schemas.openxmlformats.org/officeDocument/2006/relationships/hyperlink" Target="mailto:maiara.correia@mj.gov.br" TargetMode="External"/><Relationship Id="rId62" Type="http://schemas.openxmlformats.org/officeDocument/2006/relationships/hyperlink" Target="mailto:sidney.sab@pf.gov.br" TargetMode="External"/><Relationship Id="rId365" Type="http://schemas.openxmlformats.org/officeDocument/2006/relationships/hyperlink" Target="mailto:gted.srro@pf.gov.br" TargetMode="External"/><Relationship Id="rId572" Type="http://schemas.openxmlformats.org/officeDocument/2006/relationships/hyperlink" Target="mailto:lelian.cabral@mj.gov.br" TargetMode="External"/><Relationship Id="rId628" Type="http://schemas.openxmlformats.org/officeDocument/2006/relationships/hyperlink" Target="mailto:lelian.cabral@mj.gov.br" TargetMode="External"/><Relationship Id="rId225" Type="http://schemas.openxmlformats.org/officeDocument/2006/relationships/hyperlink" Target="mailto:sobrosa.css@pf.gov.br" TargetMode="External"/><Relationship Id="rId267" Type="http://schemas.openxmlformats.org/officeDocument/2006/relationships/hyperlink" Target="mailto:juliano.jcf@pf.gov.br" TargetMode="External"/><Relationship Id="rId432" Type="http://schemas.openxmlformats.org/officeDocument/2006/relationships/hyperlink" Target="mailto:alberto.acs@pf.gov.br" TargetMode="External"/><Relationship Id="rId474" Type="http://schemas.openxmlformats.org/officeDocument/2006/relationships/hyperlink" Target="mailto:cesar.jco@pf.gov.br" TargetMode="External"/><Relationship Id="rId127" Type="http://schemas.openxmlformats.org/officeDocument/2006/relationships/hyperlink" Target="mailto:jean.jdn@pf.gov.br" TargetMode="External"/><Relationship Id="rId31" Type="http://schemas.openxmlformats.org/officeDocument/2006/relationships/hyperlink" Target="mailto:maiara.correia@mj.gov.br" TargetMode="External"/><Relationship Id="rId73" Type="http://schemas.openxmlformats.org/officeDocument/2006/relationships/hyperlink" Target="mailto:claudia.mcsc@pf.gov.br" TargetMode="External"/><Relationship Id="rId169" Type="http://schemas.openxmlformats.org/officeDocument/2006/relationships/hyperlink" Target="mailto:diogo.dsa@pf.gov.br" TargetMode="External"/><Relationship Id="rId334" Type="http://schemas.openxmlformats.org/officeDocument/2006/relationships/hyperlink" Target="mailto:farias.bcf@pf.gov.br" TargetMode="External"/><Relationship Id="rId376" Type="http://schemas.openxmlformats.org/officeDocument/2006/relationships/hyperlink" Target="mailto:gted.srro@pf.gov.br" TargetMode="External"/><Relationship Id="rId541" Type="http://schemas.openxmlformats.org/officeDocument/2006/relationships/hyperlink" Target="mailto:renato.rr@pf.gov.br" TargetMode="External"/><Relationship Id="rId583" Type="http://schemas.openxmlformats.org/officeDocument/2006/relationships/hyperlink" Target="mailto:din.aquisicoes@mj.gov.br" TargetMode="External"/><Relationship Id="rId639" Type="http://schemas.openxmlformats.org/officeDocument/2006/relationships/hyperlink" Target="mailto:marcelo.martins@mj.gov.br" TargetMode="External"/><Relationship Id="rId4" Type="http://schemas.openxmlformats.org/officeDocument/2006/relationships/hyperlink" Target="mailto:gabriela.oliveira@mj.gov.br" TargetMode="External"/><Relationship Id="rId180" Type="http://schemas.openxmlformats.org/officeDocument/2006/relationships/hyperlink" Target="mailto:diogo.dsa@pf.gov.br" TargetMode="External"/><Relationship Id="rId236" Type="http://schemas.openxmlformats.org/officeDocument/2006/relationships/hyperlink" Target="mailto:sobrosa.css@pf.gov.br" TargetMode="External"/><Relationship Id="rId278" Type="http://schemas.openxmlformats.org/officeDocument/2006/relationships/hyperlink" Target="mailto:juliano.jcf@pf.gov.br" TargetMode="External"/><Relationship Id="rId401" Type="http://schemas.openxmlformats.org/officeDocument/2006/relationships/hyperlink" Target="mailto:nti.srpb@pf.gov.br" TargetMode="External"/><Relationship Id="rId443" Type="http://schemas.openxmlformats.org/officeDocument/2006/relationships/hyperlink" Target="mailto:seplab.inc.ditec@pf.gov.br" TargetMode="External"/><Relationship Id="rId303" Type="http://schemas.openxmlformats.org/officeDocument/2006/relationships/hyperlink" Target="mailto:teofilo.tamp@pf.gov.br" TargetMode="External"/><Relationship Id="rId485" Type="http://schemas.openxmlformats.org/officeDocument/2006/relationships/hyperlink" Target="mailto:cesar.jco@pf.gov.br" TargetMode="External"/><Relationship Id="rId42" Type="http://schemas.openxmlformats.org/officeDocument/2006/relationships/hyperlink" Target="mailto:jonas.santos@mj.gov.br" TargetMode="External"/><Relationship Id="rId84" Type="http://schemas.openxmlformats.org/officeDocument/2006/relationships/hyperlink" Target="mailto:marcio.msd@pf.gov.br" TargetMode="External"/><Relationship Id="rId138" Type="http://schemas.openxmlformats.org/officeDocument/2006/relationships/hyperlink" Target="mailto:piazzon.sp@pf.gov.br" TargetMode="External"/><Relationship Id="rId345" Type="http://schemas.openxmlformats.org/officeDocument/2006/relationships/hyperlink" Target="mailto:marcelo.mtm@pf.gov.br" TargetMode="External"/><Relationship Id="rId387" Type="http://schemas.openxmlformats.org/officeDocument/2006/relationships/hyperlink" Target="mailto:tito.tdj@pf.gov.br" TargetMode="External"/><Relationship Id="rId510" Type="http://schemas.openxmlformats.org/officeDocument/2006/relationships/hyperlink" Target="mailto:setec.srto@pf.gov.br" TargetMode="External"/><Relationship Id="rId552" Type="http://schemas.openxmlformats.org/officeDocument/2006/relationships/hyperlink" Target="mailto:alberto.neves@mj.gov.br" TargetMode="External"/><Relationship Id="rId594" Type="http://schemas.openxmlformats.org/officeDocument/2006/relationships/hyperlink" Target="mailto:din.aquisicoes@mj.gov.br" TargetMode="External"/><Relationship Id="rId608" Type="http://schemas.openxmlformats.org/officeDocument/2006/relationships/hyperlink" Target="mailto:lelian.cabral@mj.gov.br" TargetMode="External"/><Relationship Id="rId191" Type="http://schemas.openxmlformats.org/officeDocument/2006/relationships/hyperlink" Target="mailto:lucas.ld@pf.gov.br" TargetMode="External"/><Relationship Id="rId205" Type="http://schemas.openxmlformats.org/officeDocument/2006/relationships/hyperlink" Target="mailto:lucas.ld@pf.gov.br" TargetMode="External"/><Relationship Id="rId247" Type="http://schemas.openxmlformats.org/officeDocument/2006/relationships/hyperlink" Target="mailto:sobrosa.css@pf.gov.br" TargetMode="External"/><Relationship Id="rId412" Type="http://schemas.openxmlformats.org/officeDocument/2006/relationships/hyperlink" Target="mailto:nti.srpb@pf.gov.br" TargetMode="External"/><Relationship Id="rId107" Type="http://schemas.openxmlformats.org/officeDocument/2006/relationships/hyperlink" Target="mailto:carolina.chh@pf.gov.br" TargetMode="External"/><Relationship Id="rId289" Type="http://schemas.openxmlformats.org/officeDocument/2006/relationships/hyperlink" Target="mailto:juliano.jcf@pf.gov.br" TargetMode="External"/><Relationship Id="rId454" Type="http://schemas.openxmlformats.org/officeDocument/2006/relationships/hyperlink" Target="mailto:cpl.selog.ditec@pf.gov.br" TargetMode="External"/><Relationship Id="rId496" Type="http://schemas.openxmlformats.org/officeDocument/2006/relationships/hyperlink" Target="mailto:erika.eas@pf.gov.br" TargetMode="External"/><Relationship Id="rId11" Type="http://schemas.openxmlformats.org/officeDocument/2006/relationships/hyperlink" Target="mailto:maiara.correia@mj.gov.br" TargetMode="External"/><Relationship Id="rId53" Type="http://schemas.openxmlformats.org/officeDocument/2006/relationships/hyperlink" Target="mailto:sidney.sab@pf.gov.br" TargetMode="External"/><Relationship Id="rId149" Type="http://schemas.openxmlformats.org/officeDocument/2006/relationships/hyperlink" Target="mailto:andre.arl@pf.gov.br" TargetMode="External"/><Relationship Id="rId314" Type="http://schemas.openxmlformats.org/officeDocument/2006/relationships/hyperlink" Target="mailto:farias.bcf@pf.gov.br" TargetMode="External"/><Relationship Id="rId356" Type="http://schemas.openxmlformats.org/officeDocument/2006/relationships/hyperlink" Target="mailto:marcelo.mtm@pf.gov.br" TargetMode="External"/><Relationship Id="rId398" Type="http://schemas.openxmlformats.org/officeDocument/2006/relationships/hyperlink" Target="mailto:nti.srpb@pf.gov.br" TargetMode="External"/><Relationship Id="rId521" Type="http://schemas.openxmlformats.org/officeDocument/2006/relationships/hyperlink" Target="mailto:dpc.cgplam.dlog@pf.gov.br" TargetMode="External"/><Relationship Id="rId563" Type="http://schemas.openxmlformats.org/officeDocument/2006/relationships/hyperlink" Target="mailto:lelian.cabral@mj.gov.br" TargetMode="External"/><Relationship Id="rId619" Type="http://schemas.openxmlformats.org/officeDocument/2006/relationships/hyperlink" Target="mailto:lelian.cabral@mj.gov.br" TargetMode="External"/><Relationship Id="rId95" Type="http://schemas.openxmlformats.org/officeDocument/2006/relationships/hyperlink" Target="mailto:lucas.ld@pf.gov.br" TargetMode="External"/><Relationship Id="rId160" Type="http://schemas.openxmlformats.org/officeDocument/2006/relationships/hyperlink" Target="mailto:diogo.dsa@pf.gov.br" TargetMode="External"/><Relationship Id="rId216" Type="http://schemas.openxmlformats.org/officeDocument/2006/relationships/hyperlink" Target="mailto:lucas.ld@pf.gov.br" TargetMode="External"/><Relationship Id="rId423" Type="http://schemas.openxmlformats.org/officeDocument/2006/relationships/hyperlink" Target="mailto:alberto.acs@pf.gov.br" TargetMode="External"/><Relationship Id="rId258" Type="http://schemas.openxmlformats.org/officeDocument/2006/relationships/hyperlink" Target="mailto:sobrosa.css@pf.gov.br" TargetMode="External"/><Relationship Id="rId465" Type="http://schemas.openxmlformats.org/officeDocument/2006/relationships/hyperlink" Target="mailto:cesar.jco@pf.gov.br" TargetMode="External"/><Relationship Id="rId630" Type="http://schemas.openxmlformats.org/officeDocument/2006/relationships/hyperlink" Target="mailto:lelian.cabral@mj.gov.br" TargetMode="External"/><Relationship Id="rId22" Type="http://schemas.openxmlformats.org/officeDocument/2006/relationships/hyperlink" Target="mailto:maiara.correia@mj.gov.br" TargetMode="External"/><Relationship Id="rId64" Type="http://schemas.openxmlformats.org/officeDocument/2006/relationships/hyperlink" Target="mailto:sidney.sab@pf.gov.br" TargetMode="External"/><Relationship Id="rId118" Type="http://schemas.openxmlformats.org/officeDocument/2006/relationships/hyperlink" Target="mailto:adriano.abp@pf.gov.br" TargetMode="External"/><Relationship Id="rId325" Type="http://schemas.openxmlformats.org/officeDocument/2006/relationships/hyperlink" Target="mailto:farias.bcf@pf.gov.br" TargetMode="External"/><Relationship Id="rId367" Type="http://schemas.openxmlformats.org/officeDocument/2006/relationships/hyperlink" Target="mailto:gted.srro@pf.gov.br" TargetMode="External"/><Relationship Id="rId532" Type="http://schemas.openxmlformats.org/officeDocument/2006/relationships/hyperlink" Target="mailto:franco.jfuj@pf.gov.br" TargetMode="External"/><Relationship Id="rId574" Type="http://schemas.openxmlformats.org/officeDocument/2006/relationships/hyperlink" Target="mailto:lelian.cabral@mj.gov.br" TargetMode="External"/><Relationship Id="rId171" Type="http://schemas.openxmlformats.org/officeDocument/2006/relationships/hyperlink" Target="mailto:diogo.dsa@pf.gov.br" TargetMode="External"/><Relationship Id="rId227" Type="http://schemas.openxmlformats.org/officeDocument/2006/relationships/hyperlink" Target="mailto:sobrosa.css@pf.gov.br" TargetMode="External"/><Relationship Id="rId269" Type="http://schemas.openxmlformats.org/officeDocument/2006/relationships/hyperlink" Target="mailto:juliano.jcf@pf.gov.br" TargetMode="External"/><Relationship Id="rId434" Type="http://schemas.openxmlformats.org/officeDocument/2006/relationships/hyperlink" Target="mailto:alberto.acs@pf.gov.br" TargetMode="External"/><Relationship Id="rId476" Type="http://schemas.openxmlformats.org/officeDocument/2006/relationships/hyperlink" Target="mailto:cesar.jco@pf.gov.br" TargetMode="External"/><Relationship Id="rId641" Type="http://schemas.openxmlformats.org/officeDocument/2006/relationships/hyperlink" Target="mailto:marcelo.martins@mj.gov.br" TargetMode="External"/><Relationship Id="rId33" Type="http://schemas.openxmlformats.org/officeDocument/2006/relationships/hyperlink" Target="mailto:jonas.santos@mj.gov.br" TargetMode="External"/><Relationship Id="rId129" Type="http://schemas.openxmlformats.org/officeDocument/2006/relationships/hyperlink" Target="mailto:piazzon.sp@pf.gov.br" TargetMode="External"/><Relationship Id="rId280" Type="http://schemas.openxmlformats.org/officeDocument/2006/relationships/hyperlink" Target="mailto:juliano.jcf@pf.gov.br" TargetMode="External"/><Relationship Id="rId336" Type="http://schemas.openxmlformats.org/officeDocument/2006/relationships/hyperlink" Target="mailto:farias.bcf@pf.gov.br" TargetMode="External"/><Relationship Id="rId501" Type="http://schemas.openxmlformats.org/officeDocument/2006/relationships/hyperlink" Target="mailto:ramon.rsf@pf.gov.br" TargetMode="External"/><Relationship Id="rId543" Type="http://schemas.openxmlformats.org/officeDocument/2006/relationships/hyperlink" Target="mailto:renato.rr@pf.gov.br" TargetMode="External"/><Relationship Id="rId75" Type="http://schemas.openxmlformats.org/officeDocument/2006/relationships/hyperlink" Target="mailto:claudia.mcsc@pf.gov.br" TargetMode="External"/><Relationship Id="rId140" Type="http://schemas.openxmlformats.org/officeDocument/2006/relationships/hyperlink" Target="mailto:piazzon.sp@pf.gov.br" TargetMode="External"/><Relationship Id="rId182" Type="http://schemas.openxmlformats.org/officeDocument/2006/relationships/hyperlink" Target="mailto:diogo.dsa@pf.gov.br" TargetMode="External"/><Relationship Id="rId378" Type="http://schemas.openxmlformats.org/officeDocument/2006/relationships/hyperlink" Target="mailto:gted.srro@pf.gov.br" TargetMode="External"/><Relationship Id="rId403" Type="http://schemas.openxmlformats.org/officeDocument/2006/relationships/hyperlink" Target="mailto:nti.srpb@pf.gov.br" TargetMode="External"/><Relationship Id="rId585" Type="http://schemas.openxmlformats.org/officeDocument/2006/relationships/hyperlink" Target="mailto:din.aquisicoes@mj.gov.br" TargetMode="External"/><Relationship Id="rId6" Type="http://schemas.openxmlformats.org/officeDocument/2006/relationships/hyperlink" Target="mailto:maiara.correia@mj.gov.br" TargetMode="External"/><Relationship Id="rId238" Type="http://schemas.openxmlformats.org/officeDocument/2006/relationships/hyperlink" Target="mailto:sobrosa.css@pf.gov.br" TargetMode="External"/><Relationship Id="rId445" Type="http://schemas.openxmlformats.org/officeDocument/2006/relationships/hyperlink" Target="mailto:seplab.inc.ditec@pf.gov.br" TargetMode="External"/><Relationship Id="rId487" Type="http://schemas.openxmlformats.org/officeDocument/2006/relationships/hyperlink" Target="mailto:orlando.obsn@pf.gov.br" TargetMode="External"/><Relationship Id="rId610" Type="http://schemas.openxmlformats.org/officeDocument/2006/relationships/hyperlink" Target="mailto:lelian.cabral@mj.gov.br" TargetMode="External"/><Relationship Id="rId291" Type="http://schemas.openxmlformats.org/officeDocument/2006/relationships/hyperlink" Target="mailto:juliano.jcf@pf.gov.br" TargetMode="External"/><Relationship Id="rId305" Type="http://schemas.openxmlformats.org/officeDocument/2006/relationships/hyperlink" Target="mailto:tesche.jgt@pf.gov.br" TargetMode="External"/><Relationship Id="rId347" Type="http://schemas.openxmlformats.org/officeDocument/2006/relationships/hyperlink" Target="mailto:marcelo.mtm@pf.gov.br" TargetMode="External"/><Relationship Id="rId512" Type="http://schemas.openxmlformats.org/officeDocument/2006/relationships/hyperlink" Target="mailto:numat.selog.srto@pf.gov.br" TargetMode="External"/><Relationship Id="rId44" Type="http://schemas.openxmlformats.org/officeDocument/2006/relationships/hyperlink" Target="mailto:tito.ribeiro@an.gov.br" TargetMode="External"/><Relationship Id="rId86" Type="http://schemas.openxmlformats.org/officeDocument/2006/relationships/hyperlink" Target="mailto:marcio.msd@pf.gov.br" TargetMode="External"/><Relationship Id="rId151" Type="http://schemas.openxmlformats.org/officeDocument/2006/relationships/hyperlink" Target="mailto:andre.arl@pf.gov.br" TargetMode="External"/><Relationship Id="rId389" Type="http://schemas.openxmlformats.org/officeDocument/2006/relationships/hyperlink" Target="mailto:cpl.selog.srpi@pf.gov.br" TargetMode="External"/><Relationship Id="rId554" Type="http://schemas.openxmlformats.org/officeDocument/2006/relationships/hyperlink" Target="mailto:alberto.neves@mj.gov.br" TargetMode="External"/><Relationship Id="rId596" Type="http://schemas.openxmlformats.org/officeDocument/2006/relationships/hyperlink" Target="mailto:din.aquisicoes@mj.gov.br" TargetMode="External"/><Relationship Id="rId193" Type="http://schemas.openxmlformats.org/officeDocument/2006/relationships/hyperlink" Target="mailto:lucas.ld@pf.gov.br" TargetMode="External"/><Relationship Id="rId207" Type="http://schemas.openxmlformats.org/officeDocument/2006/relationships/hyperlink" Target="mailto:lucas.ld@pf.gov.br" TargetMode="External"/><Relationship Id="rId249" Type="http://schemas.openxmlformats.org/officeDocument/2006/relationships/hyperlink" Target="mailto:sobrosa.css@pf.gov.br" TargetMode="External"/><Relationship Id="rId414" Type="http://schemas.openxmlformats.org/officeDocument/2006/relationships/hyperlink" Target="mailto:nti.srpb@pf.gov.br" TargetMode="External"/><Relationship Id="rId456" Type="http://schemas.openxmlformats.org/officeDocument/2006/relationships/hyperlink" Target="mailto:cpl.selog.ditec@pf.gov.br" TargetMode="External"/><Relationship Id="rId498" Type="http://schemas.openxmlformats.org/officeDocument/2006/relationships/hyperlink" Target="mailto:paulo.pcojj@pf.gov.br" TargetMode="External"/><Relationship Id="rId621" Type="http://schemas.openxmlformats.org/officeDocument/2006/relationships/hyperlink" Target="mailto:lelian.cabral@mj.gov.br" TargetMode="External"/><Relationship Id="rId13" Type="http://schemas.openxmlformats.org/officeDocument/2006/relationships/hyperlink" Target="mailto:maiara.correia@mj.gov.br" TargetMode="External"/><Relationship Id="rId109" Type="http://schemas.openxmlformats.org/officeDocument/2006/relationships/hyperlink" Target="mailto:daiane.drsj@pf.gov.br" TargetMode="External"/><Relationship Id="rId260" Type="http://schemas.openxmlformats.org/officeDocument/2006/relationships/hyperlink" Target="mailto:sobrosa.css@pf.gov.br" TargetMode="External"/><Relationship Id="rId316" Type="http://schemas.openxmlformats.org/officeDocument/2006/relationships/hyperlink" Target="mailto:farias.bcf@pf.gov.br" TargetMode="External"/><Relationship Id="rId523" Type="http://schemas.openxmlformats.org/officeDocument/2006/relationships/hyperlink" Target="mailto:dpc.cgplam.dlog@pf.gov.br" TargetMode="External"/><Relationship Id="rId55" Type="http://schemas.openxmlformats.org/officeDocument/2006/relationships/hyperlink" Target="mailto:sidney.sab@pf.gov.br" TargetMode="External"/><Relationship Id="rId97" Type="http://schemas.openxmlformats.org/officeDocument/2006/relationships/hyperlink" Target="mailto:rafael.rmv@pf.gov.br" TargetMode="External"/><Relationship Id="rId120" Type="http://schemas.openxmlformats.org/officeDocument/2006/relationships/hyperlink" Target="mailto:jean.jdn@pf.gov.br" TargetMode="External"/><Relationship Id="rId358" Type="http://schemas.openxmlformats.org/officeDocument/2006/relationships/hyperlink" Target="mailto:marcelo.mtm@pf.gov.br" TargetMode="External"/><Relationship Id="rId565" Type="http://schemas.openxmlformats.org/officeDocument/2006/relationships/hyperlink" Target="mailto:din.aquisicoes@mj.gov.br" TargetMode="External"/><Relationship Id="rId162" Type="http://schemas.openxmlformats.org/officeDocument/2006/relationships/hyperlink" Target="mailto:diogo.dsa@pf.gov.br" TargetMode="External"/><Relationship Id="rId218" Type="http://schemas.openxmlformats.org/officeDocument/2006/relationships/hyperlink" Target="mailto:lucas.ld@pf.gov.br" TargetMode="External"/><Relationship Id="rId425" Type="http://schemas.openxmlformats.org/officeDocument/2006/relationships/hyperlink" Target="mailto:alberto.acs@pf.gov.br" TargetMode="External"/><Relationship Id="rId467" Type="http://schemas.openxmlformats.org/officeDocument/2006/relationships/hyperlink" Target="mailto:cesar.jco@pf.gov.br" TargetMode="External"/><Relationship Id="rId632" Type="http://schemas.openxmlformats.org/officeDocument/2006/relationships/hyperlink" Target="mailto:lelian.cabral@mj.gov.br" TargetMode="External"/><Relationship Id="rId271" Type="http://schemas.openxmlformats.org/officeDocument/2006/relationships/hyperlink" Target="mailto:juliano.jcf@pf.gov.br" TargetMode="External"/><Relationship Id="rId24" Type="http://schemas.openxmlformats.org/officeDocument/2006/relationships/hyperlink" Target="mailto:maiara.correia@mj.gov.br" TargetMode="External"/><Relationship Id="rId66" Type="http://schemas.openxmlformats.org/officeDocument/2006/relationships/hyperlink" Target="mailto:sidney.sab@pf.gov.br" TargetMode="External"/><Relationship Id="rId131" Type="http://schemas.openxmlformats.org/officeDocument/2006/relationships/hyperlink" Target="mailto:piazzon.sp@pf.gov.br" TargetMode="External"/><Relationship Id="rId327" Type="http://schemas.openxmlformats.org/officeDocument/2006/relationships/hyperlink" Target="mailto:farias.bcf@pf.gov.br" TargetMode="External"/><Relationship Id="rId369" Type="http://schemas.openxmlformats.org/officeDocument/2006/relationships/hyperlink" Target="mailto:gted.srro@pf.gov.br" TargetMode="External"/><Relationship Id="rId534" Type="http://schemas.openxmlformats.org/officeDocument/2006/relationships/hyperlink" Target="mailto:franco.jfuj@pf.gov.br" TargetMode="External"/><Relationship Id="rId576" Type="http://schemas.openxmlformats.org/officeDocument/2006/relationships/hyperlink" Target="mailto:din.aquisicoes@mj.gov.br" TargetMode="External"/><Relationship Id="rId173" Type="http://schemas.openxmlformats.org/officeDocument/2006/relationships/hyperlink" Target="mailto:diogo.dsa@pf.gov.br" TargetMode="External"/><Relationship Id="rId229" Type="http://schemas.openxmlformats.org/officeDocument/2006/relationships/hyperlink" Target="mailto:sobrosa.css@pf.gov.br" TargetMode="External"/><Relationship Id="rId380" Type="http://schemas.openxmlformats.org/officeDocument/2006/relationships/hyperlink" Target="mailto:gted.srro@pf.gov.br" TargetMode="External"/><Relationship Id="rId436" Type="http://schemas.openxmlformats.org/officeDocument/2006/relationships/hyperlink" Target="mailto:alberto.acs@pf.gov.br" TargetMode="External"/><Relationship Id="rId601" Type="http://schemas.openxmlformats.org/officeDocument/2006/relationships/hyperlink" Target="mailto:din.aquisicoes@mj.gov.br" TargetMode="External"/><Relationship Id="rId643" Type="http://schemas.openxmlformats.org/officeDocument/2006/relationships/hyperlink" Target="mailto:marcelo.martins@mj.gov.br" TargetMode="External"/><Relationship Id="rId240" Type="http://schemas.openxmlformats.org/officeDocument/2006/relationships/hyperlink" Target="mailto:sobrosa.css@pf.gov.br" TargetMode="External"/><Relationship Id="rId478" Type="http://schemas.openxmlformats.org/officeDocument/2006/relationships/hyperlink" Target="mailto:borelli.fbs@pf.gov.br" TargetMode="External"/><Relationship Id="rId35" Type="http://schemas.openxmlformats.org/officeDocument/2006/relationships/hyperlink" Target="mailto:jonas.santos@mj.gov.br" TargetMode="External"/><Relationship Id="rId77" Type="http://schemas.openxmlformats.org/officeDocument/2006/relationships/hyperlink" Target="mailto:depaula.fmp@pf.gov.br" TargetMode="External"/><Relationship Id="rId100" Type="http://schemas.openxmlformats.org/officeDocument/2006/relationships/hyperlink" Target="mailto:antonio.mas@pf.gov.br" TargetMode="External"/><Relationship Id="rId282" Type="http://schemas.openxmlformats.org/officeDocument/2006/relationships/hyperlink" Target="mailto:juliano.jcf@pf.gov.br" TargetMode="External"/><Relationship Id="rId338" Type="http://schemas.openxmlformats.org/officeDocument/2006/relationships/hyperlink" Target="mailto:marcelo.mtm@pf.gov.br" TargetMode="External"/><Relationship Id="rId503" Type="http://schemas.openxmlformats.org/officeDocument/2006/relationships/hyperlink" Target="mailto:FERNANDO.FFRF@PF.GOV.BR" TargetMode="External"/><Relationship Id="rId545" Type="http://schemas.openxmlformats.org/officeDocument/2006/relationships/hyperlink" Target="mailto:ricardo.santos@prf.gov.br" TargetMode="External"/><Relationship Id="rId587" Type="http://schemas.openxmlformats.org/officeDocument/2006/relationships/hyperlink" Target="mailto:din.aquisicoes@mj.gov.br" TargetMode="External"/><Relationship Id="rId8" Type="http://schemas.openxmlformats.org/officeDocument/2006/relationships/hyperlink" Target="mailto:maiara.correia@mj.gov.br" TargetMode="External"/><Relationship Id="rId142" Type="http://schemas.openxmlformats.org/officeDocument/2006/relationships/hyperlink" Target="mailto:piazzon.sp@pf.gov.br" TargetMode="External"/><Relationship Id="rId184" Type="http://schemas.openxmlformats.org/officeDocument/2006/relationships/hyperlink" Target="mailto:diogo.dsa@pf.gov.br" TargetMode="External"/><Relationship Id="rId391" Type="http://schemas.openxmlformats.org/officeDocument/2006/relationships/hyperlink" Target="mailto:kairon.kmvn@pf.gov.br" TargetMode="External"/><Relationship Id="rId405" Type="http://schemas.openxmlformats.org/officeDocument/2006/relationships/hyperlink" Target="mailto:nti.srpb@pf.gov.br" TargetMode="External"/><Relationship Id="rId447" Type="http://schemas.openxmlformats.org/officeDocument/2006/relationships/hyperlink" Target="mailto:seplab.inc.ditec@pf.gov.br" TargetMode="External"/><Relationship Id="rId612" Type="http://schemas.openxmlformats.org/officeDocument/2006/relationships/hyperlink" Target="mailto:lelian.cabral@mj.gov.br" TargetMode="External"/><Relationship Id="rId251" Type="http://schemas.openxmlformats.org/officeDocument/2006/relationships/hyperlink" Target="mailto:sobrosa.css@pf.gov.br" TargetMode="External"/><Relationship Id="rId489" Type="http://schemas.openxmlformats.org/officeDocument/2006/relationships/hyperlink" Target="mailto:cesar.jco@pf.gov.br" TargetMode="External"/><Relationship Id="rId46" Type="http://schemas.openxmlformats.org/officeDocument/2006/relationships/hyperlink" Target="mailto:sidney.sab@pf.gov.br" TargetMode="External"/><Relationship Id="rId293" Type="http://schemas.openxmlformats.org/officeDocument/2006/relationships/hyperlink" Target="mailto:juliano.jcf@pf.gov.br" TargetMode="External"/><Relationship Id="rId307" Type="http://schemas.openxmlformats.org/officeDocument/2006/relationships/hyperlink" Target="mailto:tesche.jgt@pf.gov.br" TargetMode="External"/><Relationship Id="rId349" Type="http://schemas.openxmlformats.org/officeDocument/2006/relationships/hyperlink" Target="mailto:marcelo.mtm@pf.gov.br" TargetMode="External"/><Relationship Id="rId514" Type="http://schemas.openxmlformats.org/officeDocument/2006/relationships/hyperlink" Target="mailto:nid.drex.srto@pf.gov.br" TargetMode="External"/><Relationship Id="rId556" Type="http://schemas.openxmlformats.org/officeDocument/2006/relationships/hyperlink" Target="mailto:alberto.neves@mj.gov.br" TargetMode="External"/><Relationship Id="rId88" Type="http://schemas.openxmlformats.org/officeDocument/2006/relationships/hyperlink" Target="mailto:marcio.msd@pf.gov.br" TargetMode="External"/><Relationship Id="rId111" Type="http://schemas.openxmlformats.org/officeDocument/2006/relationships/hyperlink" Target="mailto:marcio.msd@pf.gov.br" TargetMode="External"/><Relationship Id="rId153" Type="http://schemas.openxmlformats.org/officeDocument/2006/relationships/hyperlink" Target="mailto:adriano.abp@pf.gov.br" TargetMode="External"/><Relationship Id="rId195" Type="http://schemas.openxmlformats.org/officeDocument/2006/relationships/hyperlink" Target="mailto:lucas.ld@pf.gov.br" TargetMode="External"/><Relationship Id="rId209" Type="http://schemas.openxmlformats.org/officeDocument/2006/relationships/hyperlink" Target="mailto:lucas.ld@pf.gov.br" TargetMode="External"/><Relationship Id="rId360" Type="http://schemas.openxmlformats.org/officeDocument/2006/relationships/hyperlink" Target="mailto:marcelo.mtm@pf.gov.br" TargetMode="External"/><Relationship Id="rId416" Type="http://schemas.openxmlformats.org/officeDocument/2006/relationships/hyperlink" Target="mailto:nti.srpb@pf.gov.br" TargetMode="External"/><Relationship Id="rId598" Type="http://schemas.openxmlformats.org/officeDocument/2006/relationships/hyperlink" Target="mailto:din.aquisicoes@mj.gov.br" TargetMode="External"/><Relationship Id="rId220" Type="http://schemas.openxmlformats.org/officeDocument/2006/relationships/hyperlink" Target="mailto:lucas.ld@pf.gov.br" TargetMode="External"/><Relationship Id="rId458" Type="http://schemas.openxmlformats.org/officeDocument/2006/relationships/hyperlink" Target="mailto:cpl.selog.ditec@pf.gov.br" TargetMode="External"/><Relationship Id="rId623" Type="http://schemas.openxmlformats.org/officeDocument/2006/relationships/hyperlink" Target="mailto:lelian.cabral@mj.gov.br" TargetMode="External"/><Relationship Id="rId15" Type="http://schemas.openxmlformats.org/officeDocument/2006/relationships/hyperlink" Target="mailto:maiara.correia@mj.gov.br" TargetMode="External"/><Relationship Id="rId57" Type="http://schemas.openxmlformats.org/officeDocument/2006/relationships/hyperlink" Target="mailto:sidney.sab@pf.gov.br" TargetMode="External"/><Relationship Id="rId262" Type="http://schemas.openxmlformats.org/officeDocument/2006/relationships/hyperlink" Target="mailto:sobrosa.css@pf.gov.br" TargetMode="External"/><Relationship Id="rId318" Type="http://schemas.openxmlformats.org/officeDocument/2006/relationships/hyperlink" Target="mailto:farias.bcf@pf.gov.br" TargetMode="External"/><Relationship Id="rId525" Type="http://schemas.openxmlformats.org/officeDocument/2006/relationships/hyperlink" Target="mailto:angelica.ada@pf.gov.br" TargetMode="External"/><Relationship Id="rId567" Type="http://schemas.openxmlformats.org/officeDocument/2006/relationships/hyperlink" Target="mailto:din.aquisicoes@mj.gov.br" TargetMode="External"/><Relationship Id="rId99" Type="http://schemas.openxmlformats.org/officeDocument/2006/relationships/hyperlink" Target="mailto:antonio.mas@pf.gov.br" TargetMode="External"/><Relationship Id="rId122" Type="http://schemas.openxmlformats.org/officeDocument/2006/relationships/hyperlink" Target="mailto:jean.jdn@pf.gov.br" TargetMode="External"/><Relationship Id="rId164" Type="http://schemas.openxmlformats.org/officeDocument/2006/relationships/hyperlink" Target="mailto:diogo.dsa@pf.gov.br" TargetMode="External"/><Relationship Id="rId371" Type="http://schemas.openxmlformats.org/officeDocument/2006/relationships/hyperlink" Target="mailto:gted.srro@pf.gov.br" TargetMode="External"/><Relationship Id="rId427" Type="http://schemas.openxmlformats.org/officeDocument/2006/relationships/hyperlink" Target="mailto:alberto.acs@pf.gov.br" TargetMode="External"/><Relationship Id="rId469" Type="http://schemas.openxmlformats.org/officeDocument/2006/relationships/hyperlink" Target="mailto:cesar.jco@pf.gov.br" TargetMode="External"/><Relationship Id="rId634" Type="http://schemas.openxmlformats.org/officeDocument/2006/relationships/hyperlink" Target="mailto:lelian.cabral@mj.gov.br" TargetMode="External"/><Relationship Id="rId26" Type="http://schemas.openxmlformats.org/officeDocument/2006/relationships/hyperlink" Target="mailto:maiara.correia@mj.gov.br" TargetMode="External"/><Relationship Id="rId231" Type="http://schemas.openxmlformats.org/officeDocument/2006/relationships/hyperlink" Target="mailto:sobrosa.css@pf.gov.br" TargetMode="External"/><Relationship Id="rId273" Type="http://schemas.openxmlformats.org/officeDocument/2006/relationships/hyperlink" Target="mailto:juliano.jcf@pf.gov.br" TargetMode="External"/><Relationship Id="rId329" Type="http://schemas.openxmlformats.org/officeDocument/2006/relationships/hyperlink" Target="mailto:farias.bcf@pf.gov.br" TargetMode="External"/><Relationship Id="rId480" Type="http://schemas.openxmlformats.org/officeDocument/2006/relationships/hyperlink" Target="mailto:borelli.fbs@pf.gov.br" TargetMode="External"/><Relationship Id="rId536" Type="http://schemas.openxmlformats.org/officeDocument/2006/relationships/hyperlink" Target="mailto:franco.jfuj@pf.gov.br" TargetMode="External"/><Relationship Id="rId68" Type="http://schemas.openxmlformats.org/officeDocument/2006/relationships/hyperlink" Target="mailto:sidney.sab@pf.gov.br" TargetMode="External"/><Relationship Id="rId133" Type="http://schemas.openxmlformats.org/officeDocument/2006/relationships/hyperlink" Target="mailto:piazzon.sp@pf.gov.br" TargetMode="External"/><Relationship Id="rId175" Type="http://schemas.openxmlformats.org/officeDocument/2006/relationships/hyperlink" Target="mailto:diogo.dsa@pf.gov.br" TargetMode="External"/><Relationship Id="rId340" Type="http://schemas.openxmlformats.org/officeDocument/2006/relationships/hyperlink" Target="mailto:marcelo.mtm@pf.gov.br" TargetMode="External"/><Relationship Id="rId578" Type="http://schemas.openxmlformats.org/officeDocument/2006/relationships/hyperlink" Target="mailto:din.aquisicoes@mj.gov.br" TargetMode="External"/><Relationship Id="rId200" Type="http://schemas.openxmlformats.org/officeDocument/2006/relationships/hyperlink" Target="mailto:lucas.ld@pf.gov.br" TargetMode="External"/><Relationship Id="rId382" Type="http://schemas.openxmlformats.org/officeDocument/2006/relationships/hyperlink" Target="mailto:gted.srro@pf.gov.br" TargetMode="External"/><Relationship Id="rId438" Type="http://schemas.openxmlformats.org/officeDocument/2006/relationships/hyperlink" Target="mailto:alberto.acs@pf.gov.br" TargetMode="External"/><Relationship Id="rId603" Type="http://schemas.openxmlformats.org/officeDocument/2006/relationships/hyperlink" Target="mailto:din.aquisicoes@mj.gov.br" TargetMode="External"/><Relationship Id="rId645" Type="http://schemas.openxmlformats.org/officeDocument/2006/relationships/hyperlink" Target="mailto:marcelo.martins@mj.gov.br" TargetMode="External"/><Relationship Id="rId242" Type="http://schemas.openxmlformats.org/officeDocument/2006/relationships/hyperlink" Target="mailto:sobrosa.css@pf.gov.br" TargetMode="External"/><Relationship Id="rId284" Type="http://schemas.openxmlformats.org/officeDocument/2006/relationships/hyperlink" Target="mailto:juliano.jcf@pf.gov.br" TargetMode="External"/><Relationship Id="rId491" Type="http://schemas.openxmlformats.org/officeDocument/2006/relationships/hyperlink" Target="mailto:erika.eas@pf.gov.br" TargetMode="External"/><Relationship Id="rId505" Type="http://schemas.openxmlformats.org/officeDocument/2006/relationships/hyperlink" Target="mailto:RICARDO.RNS@PF.GOV.BR" TargetMode="External"/><Relationship Id="rId37" Type="http://schemas.openxmlformats.org/officeDocument/2006/relationships/hyperlink" Target="mailto:jonas.santos@mj.gov.br" TargetMode="External"/><Relationship Id="rId79" Type="http://schemas.openxmlformats.org/officeDocument/2006/relationships/hyperlink" Target="mailto:IGOR.IDC@PF.GOV.BR" TargetMode="External"/><Relationship Id="rId102" Type="http://schemas.openxmlformats.org/officeDocument/2006/relationships/hyperlink" Target="mailto:leyla.lvsm@pf.gov.br" TargetMode="External"/><Relationship Id="rId144" Type="http://schemas.openxmlformats.org/officeDocument/2006/relationships/hyperlink" Target="mailto:piazzon.sp@pf.gov.br" TargetMode="External"/><Relationship Id="rId547" Type="http://schemas.openxmlformats.org/officeDocument/2006/relationships/hyperlink" Target="http://nucont.mg/" TargetMode="External"/><Relationship Id="rId589" Type="http://schemas.openxmlformats.org/officeDocument/2006/relationships/hyperlink" Target="mailto:din.aquisicoes@mj.gov.br" TargetMode="External"/><Relationship Id="rId90" Type="http://schemas.openxmlformats.org/officeDocument/2006/relationships/hyperlink" Target="mailto:marcio.msd@pf.gov.br" TargetMode="External"/><Relationship Id="rId186" Type="http://schemas.openxmlformats.org/officeDocument/2006/relationships/hyperlink" Target="mailto:lucas.ld@pf.gov.br" TargetMode="External"/><Relationship Id="rId351" Type="http://schemas.openxmlformats.org/officeDocument/2006/relationships/hyperlink" Target="mailto:marcelo.mtm@pf.gov.br" TargetMode="External"/><Relationship Id="rId393" Type="http://schemas.openxmlformats.org/officeDocument/2006/relationships/hyperlink" Target="mailto:eduardo.eaq@pf.gov.br" TargetMode="External"/><Relationship Id="rId407" Type="http://schemas.openxmlformats.org/officeDocument/2006/relationships/hyperlink" Target="mailto:nti.srpb@pf.gov.br" TargetMode="External"/><Relationship Id="rId449" Type="http://schemas.openxmlformats.org/officeDocument/2006/relationships/hyperlink" Target="mailto:sepema.inc.ditec@pf.gov.br" TargetMode="External"/><Relationship Id="rId614" Type="http://schemas.openxmlformats.org/officeDocument/2006/relationships/hyperlink" Target="mailto:lelian.cabral@mj.gov.br" TargetMode="External"/><Relationship Id="rId211" Type="http://schemas.openxmlformats.org/officeDocument/2006/relationships/hyperlink" Target="mailto:lucas.ld@pf.gov.br" TargetMode="External"/><Relationship Id="rId253" Type="http://schemas.openxmlformats.org/officeDocument/2006/relationships/hyperlink" Target="mailto:sobrosa.css@pf.gov.br" TargetMode="External"/><Relationship Id="rId295" Type="http://schemas.openxmlformats.org/officeDocument/2006/relationships/hyperlink" Target="mailto:juliano.jcf@pf.gov.br" TargetMode="External"/><Relationship Id="rId309" Type="http://schemas.openxmlformats.org/officeDocument/2006/relationships/hyperlink" Target="mailto:tesche.jgt@pf.gov.br" TargetMode="External"/><Relationship Id="rId460" Type="http://schemas.openxmlformats.org/officeDocument/2006/relationships/hyperlink" Target="mailto:sgo.srpe@pf.gov.br" TargetMode="External"/><Relationship Id="rId516" Type="http://schemas.openxmlformats.org/officeDocument/2006/relationships/hyperlink" Target="mailto:vinicius.vrm@pf.gov.br" TargetMode="External"/><Relationship Id="rId48" Type="http://schemas.openxmlformats.org/officeDocument/2006/relationships/hyperlink" Target="mailto:sidney.sab@pf.gov.br" TargetMode="External"/><Relationship Id="rId113" Type="http://schemas.openxmlformats.org/officeDocument/2006/relationships/hyperlink" Target="mailto:adriano.abp@pf.gov.br" TargetMode="External"/><Relationship Id="rId320" Type="http://schemas.openxmlformats.org/officeDocument/2006/relationships/hyperlink" Target="mailto:farias.bcf@pf.gov.br" TargetMode="External"/><Relationship Id="rId558" Type="http://schemas.openxmlformats.org/officeDocument/2006/relationships/hyperlink" Target="mailto:lelian.cabral@mj.gov.br" TargetMode="External"/><Relationship Id="rId155" Type="http://schemas.openxmlformats.org/officeDocument/2006/relationships/hyperlink" Target="mailto:luciano.lb@pf.gov.br" TargetMode="External"/><Relationship Id="rId197" Type="http://schemas.openxmlformats.org/officeDocument/2006/relationships/hyperlink" Target="mailto:lucas.ld@pf.gov.br" TargetMode="External"/><Relationship Id="rId362" Type="http://schemas.openxmlformats.org/officeDocument/2006/relationships/hyperlink" Target="mailto:gted.srro@pf.gov.br" TargetMode="External"/><Relationship Id="rId418" Type="http://schemas.openxmlformats.org/officeDocument/2006/relationships/hyperlink" Target="mailto:TOLEDO.EAT@PF.GOV.BR" TargetMode="External"/><Relationship Id="rId625" Type="http://schemas.openxmlformats.org/officeDocument/2006/relationships/hyperlink" Target="mailto:lelian.cabral@mj.gov.br" TargetMode="External"/><Relationship Id="rId222" Type="http://schemas.openxmlformats.org/officeDocument/2006/relationships/hyperlink" Target="mailto:TRAVASSOS.ATAG@PF.GOV.BR" TargetMode="External"/><Relationship Id="rId264" Type="http://schemas.openxmlformats.org/officeDocument/2006/relationships/hyperlink" Target="mailto:juliano.jcf@pf.gov.br" TargetMode="External"/><Relationship Id="rId471" Type="http://schemas.openxmlformats.org/officeDocument/2006/relationships/hyperlink" Target="mailto:thiago.tlm@pf.gov.br" TargetMode="External"/><Relationship Id="rId17" Type="http://schemas.openxmlformats.org/officeDocument/2006/relationships/hyperlink" Target="mailto:maiara.correia@mj.gov.br" TargetMode="External"/><Relationship Id="rId59" Type="http://schemas.openxmlformats.org/officeDocument/2006/relationships/hyperlink" Target="mailto:sidney.sab@pf.gov.br" TargetMode="External"/><Relationship Id="rId124" Type="http://schemas.openxmlformats.org/officeDocument/2006/relationships/hyperlink" Target="mailto:jean.jdn@pf.gov.br" TargetMode="External"/><Relationship Id="rId527" Type="http://schemas.openxmlformats.org/officeDocument/2006/relationships/hyperlink" Target="mailto:weston.wrjp@pf.gov.br" TargetMode="External"/><Relationship Id="rId569" Type="http://schemas.openxmlformats.org/officeDocument/2006/relationships/hyperlink" Target="mailto:din.aquisicoes@mj.gov.br" TargetMode="External"/><Relationship Id="rId70" Type="http://schemas.openxmlformats.org/officeDocument/2006/relationships/hyperlink" Target="mailto:ponath.fp@pf.gov.br" TargetMode="External"/><Relationship Id="rId166" Type="http://schemas.openxmlformats.org/officeDocument/2006/relationships/hyperlink" Target="mailto:diogo.dsa@pf.gov.br" TargetMode="External"/><Relationship Id="rId331" Type="http://schemas.openxmlformats.org/officeDocument/2006/relationships/hyperlink" Target="mailto:farias.bcf@pf.gov.br" TargetMode="External"/><Relationship Id="rId373" Type="http://schemas.openxmlformats.org/officeDocument/2006/relationships/hyperlink" Target="mailto:gted.srro@pf.gov.br" TargetMode="External"/><Relationship Id="rId429" Type="http://schemas.openxmlformats.org/officeDocument/2006/relationships/hyperlink" Target="mailto:alberto.acs@pf.gov.br" TargetMode="External"/><Relationship Id="rId580" Type="http://schemas.openxmlformats.org/officeDocument/2006/relationships/hyperlink" Target="mailto:din.aquisicoes@mj.gov.br" TargetMode="External"/><Relationship Id="rId636" Type="http://schemas.openxmlformats.org/officeDocument/2006/relationships/hyperlink" Target="mailto:lelian.cabral@mj.gov.br" TargetMode="External"/><Relationship Id="rId1" Type="http://schemas.openxmlformats.org/officeDocument/2006/relationships/hyperlink" Target="mailto:leonardo.greco@mj.gov.br" TargetMode="External"/><Relationship Id="rId233" Type="http://schemas.openxmlformats.org/officeDocument/2006/relationships/hyperlink" Target="mailto:sobrosa.css@pf.gov.br" TargetMode="External"/><Relationship Id="rId440" Type="http://schemas.openxmlformats.org/officeDocument/2006/relationships/hyperlink" Target="mailto:sepema.inc.ditec@pf.gov.br" TargetMode="External"/><Relationship Id="rId28" Type="http://schemas.openxmlformats.org/officeDocument/2006/relationships/hyperlink" Target="mailto:maiara.correia@mj.gov.br" TargetMode="External"/><Relationship Id="rId275" Type="http://schemas.openxmlformats.org/officeDocument/2006/relationships/hyperlink" Target="mailto:juliano.jcf@pf.gov.br" TargetMode="External"/><Relationship Id="rId300" Type="http://schemas.openxmlformats.org/officeDocument/2006/relationships/hyperlink" Target="mailto:teofilo.tamp@pf.gov.br" TargetMode="External"/><Relationship Id="rId482" Type="http://schemas.openxmlformats.org/officeDocument/2006/relationships/hyperlink" Target="mailto:borelli.fbs@pf.gov.br" TargetMode="External"/><Relationship Id="rId538" Type="http://schemas.openxmlformats.org/officeDocument/2006/relationships/hyperlink" Target="mailto:renato.rr@pf.gov.br" TargetMode="External"/><Relationship Id="rId81" Type="http://schemas.openxmlformats.org/officeDocument/2006/relationships/hyperlink" Target="mailto:adriano.abp@pf.gov.brr" TargetMode="External"/><Relationship Id="rId135" Type="http://schemas.openxmlformats.org/officeDocument/2006/relationships/hyperlink" Target="mailto:piazzon.sp@pf.gov.br" TargetMode="External"/><Relationship Id="rId177" Type="http://schemas.openxmlformats.org/officeDocument/2006/relationships/hyperlink" Target="mailto:diogo.dsa@pf.gov.br" TargetMode="External"/><Relationship Id="rId342" Type="http://schemas.openxmlformats.org/officeDocument/2006/relationships/hyperlink" Target="mailto:marcelo.mtm@pf.gov.br" TargetMode="External"/><Relationship Id="rId384" Type="http://schemas.openxmlformats.org/officeDocument/2006/relationships/hyperlink" Target="mailto:tito.tdj@pf.gov.br" TargetMode="External"/><Relationship Id="rId591" Type="http://schemas.openxmlformats.org/officeDocument/2006/relationships/hyperlink" Target="mailto:din.aquisicoes@mj.gov.br" TargetMode="External"/><Relationship Id="rId605" Type="http://schemas.openxmlformats.org/officeDocument/2006/relationships/hyperlink" Target="mailto:lelian.cabral@mj.gov.br" TargetMode="External"/><Relationship Id="rId202" Type="http://schemas.openxmlformats.org/officeDocument/2006/relationships/hyperlink" Target="mailto:lucas.ld@pf.gov.br" TargetMode="External"/><Relationship Id="rId244" Type="http://schemas.openxmlformats.org/officeDocument/2006/relationships/hyperlink" Target="mailto:sobrosa.css@pf.gov.br" TargetMode="External"/><Relationship Id="rId647" Type="http://schemas.openxmlformats.org/officeDocument/2006/relationships/hyperlink" Target="mailto:marcelo.martins@mj.gov.br" TargetMode="External"/><Relationship Id="rId39" Type="http://schemas.openxmlformats.org/officeDocument/2006/relationships/hyperlink" Target="mailto:jonas.santos@mj.gov.br" TargetMode="External"/><Relationship Id="rId286" Type="http://schemas.openxmlformats.org/officeDocument/2006/relationships/hyperlink" Target="mailto:juliano.jcf@pf.gov.br" TargetMode="External"/><Relationship Id="rId451" Type="http://schemas.openxmlformats.org/officeDocument/2006/relationships/hyperlink" Target="mailto:cpl.selog.ditec@pf.gov.br" TargetMode="External"/><Relationship Id="rId493" Type="http://schemas.openxmlformats.org/officeDocument/2006/relationships/hyperlink" Target="mailto:erika.eas@pf.gov.br" TargetMode="External"/><Relationship Id="rId507" Type="http://schemas.openxmlformats.org/officeDocument/2006/relationships/hyperlink" Target="mailto:deborah.dra@pf.gov.br" TargetMode="External"/><Relationship Id="rId549" Type="http://schemas.openxmlformats.org/officeDocument/2006/relationships/hyperlink" Target="http://nucont.mg/" TargetMode="External"/><Relationship Id="rId50" Type="http://schemas.openxmlformats.org/officeDocument/2006/relationships/hyperlink" Target="mailto:sidney.sab@pf.gov.br" TargetMode="External"/><Relationship Id="rId104" Type="http://schemas.openxmlformats.org/officeDocument/2006/relationships/hyperlink" Target="mailto:leyla.lvsm@pf.gov.br" TargetMode="External"/><Relationship Id="rId146" Type="http://schemas.openxmlformats.org/officeDocument/2006/relationships/hyperlink" Target="mailto:piazzon.sp@pf.gov.br" TargetMode="External"/><Relationship Id="rId188" Type="http://schemas.openxmlformats.org/officeDocument/2006/relationships/hyperlink" Target="mailto:lucas.ld@pf.gov.br" TargetMode="External"/><Relationship Id="rId311" Type="http://schemas.openxmlformats.org/officeDocument/2006/relationships/hyperlink" Target="mailto:farias.bcf@pf.gov.br" TargetMode="External"/><Relationship Id="rId353" Type="http://schemas.openxmlformats.org/officeDocument/2006/relationships/hyperlink" Target="mailto:marcelo.mtm@pf.gov.br" TargetMode="External"/><Relationship Id="rId395" Type="http://schemas.openxmlformats.org/officeDocument/2006/relationships/hyperlink" Target="mailto:nti.srpb@pf.gov.br" TargetMode="External"/><Relationship Id="rId409" Type="http://schemas.openxmlformats.org/officeDocument/2006/relationships/hyperlink" Target="mailto:nti.srpb@pf.gov.br" TargetMode="External"/><Relationship Id="rId560" Type="http://schemas.openxmlformats.org/officeDocument/2006/relationships/hyperlink" Target="mailto:lelian.cabral@mj.gov.br" TargetMode="External"/><Relationship Id="rId92" Type="http://schemas.openxmlformats.org/officeDocument/2006/relationships/hyperlink" Target="mailto:lucas.ld@pf.gov.br" TargetMode="External"/><Relationship Id="rId213" Type="http://schemas.openxmlformats.org/officeDocument/2006/relationships/hyperlink" Target="mailto:lucas.ld@pf.gov.br" TargetMode="External"/><Relationship Id="rId420" Type="http://schemas.openxmlformats.org/officeDocument/2006/relationships/hyperlink" Target="mailto:alberto.acs@pf.gov.br" TargetMode="External"/><Relationship Id="rId616" Type="http://schemas.openxmlformats.org/officeDocument/2006/relationships/hyperlink" Target="mailto:lelian.cabral@mj.gov.br" TargetMode="External"/><Relationship Id="rId255" Type="http://schemas.openxmlformats.org/officeDocument/2006/relationships/hyperlink" Target="mailto:sobrosa.css@pf.gov.br" TargetMode="External"/><Relationship Id="rId297" Type="http://schemas.openxmlformats.org/officeDocument/2006/relationships/hyperlink" Target="mailto:teofilo.tamp@pf.gov.br" TargetMode="External"/><Relationship Id="rId462" Type="http://schemas.openxmlformats.org/officeDocument/2006/relationships/hyperlink" Target="mailto:sip.srpe@pf.gov.br" TargetMode="External"/><Relationship Id="rId518" Type="http://schemas.openxmlformats.org/officeDocument/2006/relationships/hyperlink" Target="mailto:angelica.ada@pf.gov.br" TargetMode="External"/><Relationship Id="rId115" Type="http://schemas.openxmlformats.org/officeDocument/2006/relationships/hyperlink" Target="mailto:andre.arl@pf.gov.br" TargetMode="External"/><Relationship Id="rId157" Type="http://schemas.openxmlformats.org/officeDocument/2006/relationships/hyperlink" Target="mailto:diogo.dsa@pf.gov.br" TargetMode="External"/><Relationship Id="rId322" Type="http://schemas.openxmlformats.org/officeDocument/2006/relationships/hyperlink" Target="mailto:farias.bcf@pf.gov.br" TargetMode="External"/><Relationship Id="rId364" Type="http://schemas.openxmlformats.org/officeDocument/2006/relationships/hyperlink" Target="mailto:gted.srro@pf.gov.br" TargetMode="External"/><Relationship Id="rId61" Type="http://schemas.openxmlformats.org/officeDocument/2006/relationships/hyperlink" Target="mailto:sidney.sab@pf.gov.br" TargetMode="External"/><Relationship Id="rId199" Type="http://schemas.openxmlformats.org/officeDocument/2006/relationships/hyperlink" Target="mailto:lucas.ld@pf.gov.br" TargetMode="External"/><Relationship Id="rId571" Type="http://schemas.openxmlformats.org/officeDocument/2006/relationships/hyperlink" Target="mailto:din.aquisicoes@mj.gov.br" TargetMode="External"/><Relationship Id="rId627" Type="http://schemas.openxmlformats.org/officeDocument/2006/relationships/hyperlink" Target="mailto:lelian.cabral@mj.gov.br" TargetMode="External"/><Relationship Id="rId19" Type="http://schemas.openxmlformats.org/officeDocument/2006/relationships/hyperlink" Target="mailto:maiara.correia@mj.gov.br" TargetMode="External"/><Relationship Id="rId224" Type="http://schemas.openxmlformats.org/officeDocument/2006/relationships/hyperlink" Target="mailto:sobrosa.css@pf.gov.br" TargetMode="External"/><Relationship Id="rId266" Type="http://schemas.openxmlformats.org/officeDocument/2006/relationships/hyperlink" Target="mailto:juliano.jcf@pf.gov.br" TargetMode="External"/><Relationship Id="rId431" Type="http://schemas.openxmlformats.org/officeDocument/2006/relationships/hyperlink" Target="mailto:alberto.acs@pf.gov.br" TargetMode="External"/><Relationship Id="rId473" Type="http://schemas.openxmlformats.org/officeDocument/2006/relationships/hyperlink" Target="mailto:cesar.jco@pf.gov.br" TargetMode="External"/><Relationship Id="rId529" Type="http://schemas.openxmlformats.org/officeDocument/2006/relationships/hyperlink" Target="mailto:renato.rjlf@pf.gov.br" TargetMode="External"/><Relationship Id="rId30" Type="http://schemas.openxmlformats.org/officeDocument/2006/relationships/hyperlink" Target="mailto:maiara.correia@mj.gov.br" TargetMode="External"/><Relationship Id="rId126" Type="http://schemas.openxmlformats.org/officeDocument/2006/relationships/hyperlink" Target="mailto:jean.jdn@pf.gov.br" TargetMode="External"/><Relationship Id="rId168" Type="http://schemas.openxmlformats.org/officeDocument/2006/relationships/hyperlink" Target="mailto:diogo.dsa@pf.gov.br" TargetMode="External"/><Relationship Id="rId333" Type="http://schemas.openxmlformats.org/officeDocument/2006/relationships/hyperlink" Target="mailto:farias.bcf@pf.gov.br" TargetMode="External"/><Relationship Id="rId540" Type="http://schemas.openxmlformats.org/officeDocument/2006/relationships/hyperlink" Target="mailto:renato.rr@pf.gov.br" TargetMode="External"/><Relationship Id="rId72" Type="http://schemas.openxmlformats.org/officeDocument/2006/relationships/hyperlink" Target="mailto:claudia.mcsc@pf.gov.br" TargetMode="External"/><Relationship Id="rId375" Type="http://schemas.openxmlformats.org/officeDocument/2006/relationships/hyperlink" Target="mailto:gted.srro@pf.gov.br" TargetMode="External"/><Relationship Id="rId582" Type="http://schemas.openxmlformats.org/officeDocument/2006/relationships/hyperlink" Target="mailto:din.aquisicoes@mj.gov.br" TargetMode="External"/><Relationship Id="rId638" Type="http://schemas.openxmlformats.org/officeDocument/2006/relationships/hyperlink" Target="mailto:lelian.cabral@mj.gov.br" TargetMode="External"/><Relationship Id="rId3" Type="http://schemas.openxmlformats.org/officeDocument/2006/relationships/hyperlink" Target="mailto:leonardo.lbm@mj.gov.br" TargetMode="External"/><Relationship Id="rId235" Type="http://schemas.openxmlformats.org/officeDocument/2006/relationships/hyperlink" Target="mailto:sobrosa.css@pf.gov.br" TargetMode="External"/><Relationship Id="rId277" Type="http://schemas.openxmlformats.org/officeDocument/2006/relationships/hyperlink" Target="mailto:juliano.jcf@pf.gov.br" TargetMode="External"/><Relationship Id="rId400" Type="http://schemas.openxmlformats.org/officeDocument/2006/relationships/hyperlink" Target="mailto:nti.srpb@pf.gov.br" TargetMode="External"/><Relationship Id="rId442" Type="http://schemas.openxmlformats.org/officeDocument/2006/relationships/hyperlink" Target="mailto:seplab.inc.ditec@pf.gov.br" TargetMode="External"/><Relationship Id="rId484" Type="http://schemas.openxmlformats.org/officeDocument/2006/relationships/hyperlink" Target="mailto:thiago.tlm@pf.gov.br" TargetMode="External"/><Relationship Id="rId137" Type="http://schemas.openxmlformats.org/officeDocument/2006/relationships/hyperlink" Target="mailto:piazzon.sp@pf.gov.br" TargetMode="External"/><Relationship Id="rId302" Type="http://schemas.openxmlformats.org/officeDocument/2006/relationships/hyperlink" Target="mailto:teofilo.tamp@pf.gov.br" TargetMode="External"/><Relationship Id="rId344" Type="http://schemas.openxmlformats.org/officeDocument/2006/relationships/hyperlink" Target="mailto:marcelo.mtm@pf.gov.br" TargetMode="External"/><Relationship Id="rId41" Type="http://schemas.openxmlformats.org/officeDocument/2006/relationships/hyperlink" Target="mailto:jonas.santos@mj.gov.br" TargetMode="External"/><Relationship Id="rId83" Type="http://schemas.openxmlformats.org/officeDocument/2006/relationships/hyperlink" Target="mailto:wilson.wdr@pf.gov.br" TargetMode="External"/><Relationship Id="rId179" Type="http://schemas.openxmlformats.org/officeDocument/2006/relationships/hyperlink" Target="mailto:diogo.dsa@pf.gov.br" TargetMode="External"/><Relationship Id="rId386" Type="http://schemas.openxmlformats.org/officeDocument/2006/relationships/hyperlink" Target="mailto:tito.tdj@pf.gov.br" TargetMode="External"/><Relationship Id="rId551" Type="http://schemas.openxmlformats.org/officeDocument/2006/relationships/hyperlink" Target="mailto:andre.saul@prf.gov.br" TargetMode="External"/><Relationship Id="rId593" Type="http://schemas.openxmlformats.org/officeDocument/2006/relationships/hyperlink" Target="mailto:din.aquisicoes@mj.gov.br" TargetMode="External"/><Relationship Id="rId607" Type="http://schemas.openxmlformats.org/officeDocument/2006/relationships/hyperlink" Target="mailto:lelian.cabral@mj.gov.br" TargetMode="External"/><Relationship Id="rId649" Type="http://schemas.openxmlformats.org/officeDocument/2006/relationships/drawing" Target="../drawings/drawing1.xml"/><Relationship Id="rId190" Type="http://schemas.openxmlformats.org/officeDocument/2006/relationships/hyperlink" Target="mailto:lucas.ld@pf.gov.br" TargetMode="External"/><Relationship Id="rId204" Type="http://schemas.openxmlformats.org/officeDocument/2006/relationships/hyperlink" Target="mailto:lucas.ld@pf.gov.br" TargetMode="External"/><Relationship Id="rId246" Type="http://schemas.openxmlformats.org/officeDocument/2006/relationships/hyperlink" Target="mailto:sobrosa.css@pf.gov.br" TargetMode="External"/><Relationship Id="rId288" Type="http://schemas.openxmlformats.org/officeDocument/2006/relationships/hyperlink" Target="mailto:juliano.jcf@pf.gov.br" TargetMode="External"/><Relationship Id="rId411" Type="http://schemas.openxmlformats.org/officeDocument/2006/relationships/hyperlink" Target="mailto:nti.srpb@pf.gov.br" TargetMode="External"/><Relationship Id="rId453" Type="http://schemas.openxmlformats.org/officeDocument/2006/relationships/hyperlink" Target="mailto:cpl.selog.ditec@pf.gov.br" TargetMode="External"/><Relationship Id="rId509" Type="http://schemas.openxmlformats.org/officeDocument/2006/relationships/hyperlink" Target="mailto:aline.apc@pf.gov.br" TargetMode="External"/><Relationship Id="rId106" Type="http://schemas.openxmlformats.org/officeDocument/2006/relationships/hyperlink" Target="mailto:leyla.lvsm@pf.gov.br" TargetMode="External"/><Relationship Id="rId313" Type="http://schemas.openxmlformats.org/officeDocument/2006/relationships/hyperlink" Target="mailto:farias.bcf@pf.gov.br" TargetMode="External"/><Relationship Id="rId495" Type="http://schemas.openxmlformats.org/officeDocument/2006/relationships/hyperlink" Target="mailto:erika.eas@pf.gov.br" TargetMode="External"/><Relationship Id="rId10" Type="http://schemas.openxmlformats.org/officeDocument/2006/relationships/hyperlink" Target="mailto:maiara.correia@mj.gov.br" TargetMode="External"/><Relationship Id="rId52" Type="http://schemas.openxmlformats.org/officeDocument/2006/relationships/hyperlink" Target="mailto:sidney.sab@pf.gov.br" TargetMode="External"/><Relationship Id="rId94" Type="http://schemas.openxmlformats.org/officeDocument/2006/relationships/hyperlink" Target="mailto:lucas.ld@pf.gov.br" TargetMode="External"/><Relationship Id="rId148" Type="http://schemas.openxmlformats.org/officeDocument/2006/relationships/hyperlink" Target="mailto:adriano.abp@pf.gov.br" TargetMode="External"/><Relationship Id="rId355" Type="http://schemas.openxmlformats.org/officeDocument/2006/relationships/hyperlink" Target="mailto:marcelo.mtm@pf.gov.br" TargetMode="External"/><Relationship Id="rId397" Type="http://schemas.openxmlformats.org/officeDocument/2006/relationships/hyperlink" Target="mailto:nti.srpb@pf.gov.br" TargetMode="External"/><Relationship Id="rId520" Type="http://schemas.openxmlformats.org/officeDocument/2006/relationships/hyperlink" Target="mailto:dpc.cgplam.dlog@pf.gov.br" TargetMode="External"/><Relationship Id="rId562" Type="http://schemas.openxmlformats.org/officeDocument/2006/relationships/hyperlink" Target="mailto:lelian.cabral@mj.gov.br" TargetMode="External"/><Relationship Id="rId618" Type="http://schemas.openxmlformats.org/officeDocument/2006/relationships/hyperlink" Target="mailto:lelian.cabral@mj.gov.br" TargetMode="External"/><Relationship Id="rId215" Type="http://schemas.openxmlformats.org/officeDocument/2006/relationships/hyperlink" Target="mailto:lucas.ld@pf.gov.br" TargetMode="External"/><Relationship Id="rId257" Type="http://schemas.openxmlformats.org/officeDocument/2006/relationships/hyperlink" Target="mailto:sobrosa.css@pf.gov.br" TargetMode="External"/><Relationship Id="rId422" Type="http://schemas.openxmlformats.org/officeDocument/2006/relationships/hyperlink" Target="mailto:alberto.acs@pf.gov.br" TargetMode="External"/><Relationship Id="rId464" Type="http://schemas.openxmlformats.org/officeDocument/2006/relationships/hyperlink" Target="mailto:cesar.jco@pf.gov.br" TargetMode="External"/><Relationship Id="rId299" Type="http://schemas.openxmlformats.org/officeDocument/2006/relationships/hyperlink" Target="mailto:teofilo.tamp@pf.gov.br" TargetMode="External"/><Relationship Id="rId63" Type="http://schemas.openxmlformats.org/officeDocument/2006/relationships/hyperlink" Target="mailto:sidney.sab@pf.gov.br" TargetMode="External"/><Relationship Id="rId159" Type="http://schemas.openxmlformats.org/officeDocument/2006/relationships/hyperlink" Target="mailto:diogo.dsa@pf.gov.br" TargetMode="External"/><Relationship Id="rId366" Type="http://schemas.openxmlformats.org/officeDocument/2006/relationships/hyperlink" Target="mailto:gted.srro@pf.gov.br" TargetMode="External"/><Relationship Id="rId573" Type="http://schemas.openxmlformats.org/officeDocument/2006/relationships/hyperlink" Target="mailto:lelian.cabral@mj.gov.br" TargetMode="External"/><Relationship Id="rId226" Type="http://schemas.openxmlformats.org/officeDocument/2006/relationships/hyperlink" Target="mailto:sobrosa.css@pf.gov.br" TargetMode="External"/><Relationship Id="rId433" Type="http://schemas.openxmlformats.org/officeDocument/2006/relationships/hyperlink" Target="mailto:alberto.acs@pf.gov.br" TargetMode="External"/><Relationship Id="rId640" Type="http://schemas.openxmlformats.org/officeDocument/2006/relationships/hyperlink" Target="mailto:marcelo.martins@mj.gov.br" TargetMode="External"/><Relationship Id="rId74" Type="http://schemas.openxmlformats.org/officeDocument/2006/relationships/hyperlink" Target="mailto:claudia.mcsc@pf.gov.br" TargetMode="External"/><Relationship Id="rId377" Type="http://schemas.openxmlformats.org/officeDocument/2006/relationships/hyperlink" Target="mailto:gted.srro@pf.gov.br" TargetMode="External"/><Relationship Id="rId500" Type="http://schemas.openxmlformats.org/officeDocument/2006/relationships/hyperlink" Target="mailto:caio.cbrr@pf.gov.br" TargetMode="External"/><Relationship Id="rId584" Type="http://schemas.openxmlformats.org/officeDocument/2006/relationships/hyperlink" Target="mailto:din.aquisicoes@mj.gov.br" TargetMode="External"/><Relationship Id="rId5" Type="http://schemas.openxmlformats.org/officeDocument/2006/relationships/hyperlink" Target="mailto:dayanny.chaves@mj.gov.br" TargetMode="External"/><Relationship Id="rId237" Type="http://schemas.openxmlformats.org/officeDocument/2006/relationships/hyperlink" Target="mailto:sobrosa.css@pf.gov.br" TargetMode="External"/><Relationship Id="rId444" Type="http://schemas.openxmlformats.org/officeDocument/2006/relationships/hyperlink" Target="mailto:seplab.inc.ditec@pf.gov.br" TargetMode="External"/><Relationship Id="rId290" Type="http://schemas.openxmlformats.org/officeDocument/2006/relationships/hyperlink" Target="mailto:juliano.jcf@pf.gov.br" TargetMode="External"/><Relationship Id="rId304" Type="http://schemas.openxmlformats.org/officeDocument/2006/relationships/hyperlink" Target="mailto:tesche.jgt@pf.gov.br" TargetMode="External"/><Relationship Id="rId388" Type="http://schemas.openxmlformats.org/officeDocument/2006/relationships/hyperlink" Target="mailto:selog.srro@pf.gov.br" TargetMode="External"/><Relationship Id="rId511" Type="http://schemas.openxmlformats.org/officeDocument/2006/relationships/hyperlink" Target="mailto:drex.srto@pf.gov.br" TargetMode="External"/><Relationship Id="rId609" Type="http://schemas.openxmlformats.org/officeDocument/2006/relationships/hyperlink" Target="mailto:lelian.cabral@mj.gov.br" TargetMode="External"/><Relationship Id="rId85" Type="http://schemas.openxmlformats.org/officeDocument/2006/relationships/hyperlink" Target="mailto:marcio.msd@pf.gov.br" TargetMode="External"/><Relationship Id="rId150" Type="http://schemas.openxmlformats.org/officeDocument/2006/relationships/hyperlink" Target="mailto:andre.arl@pf.gov.br" TargetMode="External"/><Relationship Id="rId595" Type="http://schemas.openxmlformats.org/officeDocument/2006/relationships/hyperlink" Target="mailto:din.aquisicoes@mj.gov.br" TargetMode="External"/><Relationship Id="rId248" Type="http://schemas.openxmlformats.org/officeDocument/2006/relationships/hyperlink" Target="mailto:sobrosa.css@pf.gov.br" TargetMode="External"/><Relationship Id="rId455" Type="http://schemas.openxmlformats.org/officeDocument/2006/relationships/hyperlink" Target="mailto:cpl.selog.ditec@pf.gov.br" TargetMode="External"/><Relationship Id="rId12" Type="http://schemas.openxmlformats.org/officeDocument/2006/relationships/hyperlink" Target="mailto:maiara.correia@mj.gov.br" TargetMode="External"/><Relationship Id="rId108" Type="http://schemas.openxmlformats.org/officeDocument/2006/relationships/hyperlink" Target="mailto:daiane.drsj@pf.gov.br" TargetMode="External"/><Relationship Id="rId315" Type="http://schemas.openxmlformats.org/officeDocument/2006/relationships/hyperlink" Target="mailto:farias.bcf@pf.gov.br" TargetMode="External"/><Relationship Id="rId522" Type="http://schemas.openxmlformats.org/officeDocument/2006/relationships/hyperlink" Target="mailto:dpc.cgplam.dlog@pf.gov.br" TargetMode="External"/><Relationship Id="rId96" Type="http://schemas.openxmlformats.org/officeDocument/2006/relationships/hyperlink" Target="mailto:rafael.rmv@pf.gov.br" TargetMode="External"/><Relationship Id="rId161" Type="http://schemas.openxmlformats.org/officeDocument/2006/relationships/hyperlink" Target="mailto:diogo.dsa@pf.gov.br" TargetMode="External"/><Relationship Id="rId399" Type="http://schemas.openxmlformats.org/officeDocument/2006/relationships/hyperlink" Target="mailto:nti.srpb@pf.gov.br" TargetMode="External"/><Relationship Id="rId259" Type="http://schemas.openxmlformats.org/officeDocument/2006/relationships/hyperlink" Target="mailto:sobrosa.css@pf.gov.br" TargetMode="External"/><Relationship Id="rId466" Type="http://schemas.openxmlformats.org/officeDocument/2006/relationships/hyperlink" Target="mailto:cesar.jco@pf.gov.br" TargetMode="External"/><Relationship Id="rId23" Type="http://schemas.openxmlformats.org/officeDocument/2006/relationships/hyperlink" Target="mailto:maiara.correia@mj.gov.br" TargetMode="External"/><Relationship Id="rId119" Type="http://schemas.openxmlformats.org/officeDocument/2006/relationships/hyperlink" Target="mailto:jean.jdn@pf.gov.br" TargetMode="External"/><Relationship Id="rId326" Type="http://schemas.openxmlformats.org/officeDocument/2006/relationships/hyperlink" Target="mailto:farias.bcf@pf.gov.br" TargetMode="External"/><Relationship Id="rId533" Type="http://schemas.openxmlformats.org/officeDocument/2006/relationships/hyperlink" Target="mailto:franco.jfuj@pf.gov.br" TargetMode="External"/><Relationship Id="rId172" Type="http://schemas.openxmlformats.org/officeDocument/2006/relationships/hyperlink" Target="mailto:diogo.dsa@pf.gov.br" TargetMode="External"/><Relationship Id="rId477" Type="http://schemas.openxmlformats.org/officeDocument/2006/relationships/hyperlink" Target="mailto:borelli.fbs@pf.gov.br" TargetMode="External"/><Relationship Id="rId600" Type="http://schemas.openxmlformats.org/officeDocument/2006/relationships/hyperlink" Target="mailto:din.aquisicoes@mj.gov.br" TargetMode="External"/><Relationship Id="rId337" Type="http://schemas.openxmlformats.org/officeDocument/2006/relationships/hyperlink" Target="mailto:farias.bcf@pf.gov.br" TargetMode="External"/><Relationship Id="rId34" Type="http://schemas.openxmlformats.org/officeDocument/2006/relationships/hyperlink" Target="mailto:jonas.santos@mj.gov.br" TargetMode="External"/><Relationship Id="rId544" Type="http://schemas.openxmlformats.org/officeDocument/2006/relationships/hyperlink" Target="mailto:renato.rr@pf.gov.br" TargetMode="External"/><Relationship Id="rId183" Type="http://schemas.openxmlformats.org/officeDocument/2006/relationships/hyperlink" Target="mailto:diogo.dsa@pf.gov.br" TargetMode="External"/><Relationship Id="rId390" Type="http://schemas.openxmlformats.org/officeDocument/2006/relationships/hyperlink" Target="mailto:weyler.wnml@pf.gov.br" TargetMode="External"/><Relationship Id="rId404" Type="http://schemas.openxmlformats.org/officeDocument/2006/relationships/hyperlink" Target="mailto:nti.srpb@pf.gov.br" TargetMode="External"/><Relationship Id="rId611" Type="http://schemas.openxmlformats.org/officeDocument/2006/relationships/hyperlink" Target="mailto:lelian.cabral@mj.gov.br" TargetMode="External"/><Relationship Id="rId250" Type="http://schemas.openxmlformats.org/officeDocument/2006/relationships/hyperlink" Target="mailto:sobrosa.css@pf.gov.br" TargetMode="External"/><Relationship Id="rId488" Type="http://schemas.openxmlformats.org/officeDocument/2006/relationships/hyperlink" Target="mailto:orlando.obsn@pf.gov.br" TargetMode="External"/><Relationship Id="rId45" Type="http://schemas.openxmlformats.org/officeDocument/2006/relationships/hyperlink" Target="mailto:tito.ribeiro@an.gov.br" TargetMode="External"/><Relationship Id="rId110" Type="http://schemas.openxmlformats.org/officeDocument/2006/relationships/hyperlink" Target="mailto:daiane.drsj@pf.gov.br" TargetMode="External"/><Relationship Id="rId348" Type="http://schemas.openxmlformats.org/officeDocument/2006/relationships/hyperlink" Target="mailto:marcelo.mtm@pf.gov.br" TargetMode="External"/><Relationship Id="rId555" Type="http://schemas.openxmlformats.org/officeDocument/2006/relationships/hyperlink" Target="mailto:alberto.neves@mj.gov.br" TargetMode="External"/><Relationship Id="rId194" Type="http://schemas.openxmlformats.org/officeDocument/2006/relationships/hyperlink" Target="mailto:lucas.ld@pf.gov.br" TargetMode="External"/><Relationship Id="rId208" Type="http://schemas.openxmlformats.org/officeDocument/2006/relationships/hyperlink" Target="mailto:lucas.ld@pf.gov.br" TargetMode="External"/><Relationship Id="rId415" Type="http://schemas.openxmlformats.org/officeDocument/2006/relationships/hyperlink" Target="mailto:nti.srpb@pf.gov.br" TargetMode="External"/><Relationship Id="rId622" Type="http://schemas.openxmlformats.org/officeDocument/2006/relationships/hyperlink" Target="mailto:lelian.cabral@mj.gov.br" TargetMode="External"/><Relationship Id="rId261" Type="http://schemas.openxmlformats.org/officeDocument/2006/relationships/hyperlink" Target="mailto:sobrosa.css@pf.gov.br" TargetMode="External"/><Relationship Id="rId499" Type="http://schemas.openxmlformats.org/officeDocument/2006/relationships/hyperlink" Target="mailto:erika.eas@pf.gov.br" TargetMode="External"/><Relationship Id="rId56" Type="http://schemas.openxmlformats.org/officeDocument/2006/relationships/hyperlink" Target="mailto:sidney.sab@pf.gov.br" TargetMode="External"/><Relationship Id="rId359" Type="http://schemas.openxmlformats.org/officeDocument/2006/relationships/hyperlink" Target="mailto:marcelo.mtm@pf.gov.br" TargetMode="External"/><Relationship Id="rId566" Type="http://schemas.openxmlformats.org/officeDocument/2006/relationships/hyperlink" Target="mailto:din.aquisicoes@mj.gov.br" TargetMode="External"/><Relationship Id="rId121" Type="http://schemas.openxmlformats.org/officeDocument/2006/relationships/hyperlink" Target="mailto:jean.jdn@pf.gov.br" TargetMode="External"/><Relationship Id="rId219" Type="http://schemas.openxmlformats.org/officeDocument/2006/relationships/hyperlink" Target="mailto:lucas.ld@pf.gov.br" TargetMode="External"/><Relationship Id="rId426" Type="http://schemas.openxmlformats.org/officeDocument/2006/relationships/hyperlink" Target="mailto:alberto.acs@pf.gov.br" TargetMode="External"/><Relationship Id="rId633" Type="http://schemas.openxmlformats.org/officeDocument/2006/relationships/hyperlink" Target="mailto:lelian.cabral@mj.gov.br" TargetMode="External"/><Relationship Id="rId67" Type="http://schemas.openxmlformats.org/officeDocument/2006/relationships/hyperlink" Target="mailto:sidney.sab@pf.gov.br" TargetMode="External"/><Relationship Id="rId272" Type="http://schemas.openxmlformats.org/officeDocument/2006/relationships/hyperlink" Target="mailto:juliano.jcf@pf.gov.br" TargetMode="External"/><Relationship Id="rId577" Type="http://schemas.openxmlformats.org/officeDocument/2006/relationships/hyperlink" Target="mailto:din.aquisicoes@mj.gov.br" TargetMode="External"/><Relationship Id="rId132" Type="http://schemas.openxmlformats.org/officeDocument/2006/relationships/hyperlink" Target="mailto:piazzon.sp@pf.gov.br" TargetMode="External"/><Relationship Id="rId437" Type="http://schemas.openxmlformats.org/officeDocument/2006/relationships/hyperlink" Target="mailto:alberto.acs@pf.gov.br" TargetMode="External"/><Relationship Id="rId644" Type="http://schemas.openxmlformats.org/officeDocument/2006/relationships/hyperlink" Target="mailto:marcelo.martins@mj.gov.br" TargetMode="External"/><Relationship Id="rId283" Type="http://schemas.openxmlformats.org/officeDocument/2006/relationships/hyperlink" Target="mailto:juliano.jcf@pf.gov.br" TargetMode="External"/><Relationship Id="rId490" Type="http://schemas.openxmlformats.org/officeDocument/2006/relationships/hyperlink" Target="mailto:orlando.obsn@pf.gov.br" TargetMode="External"/><Relationship Id="rId504" Type="http://schemas.openxmlformats.org/officeDocument/2006/relationships/hyperlink" Target="mailto:marques.lms@pf.gov.br" TargetMode="External"/><Relationship Id="rId78" Type="http://schemas.openxmlformats.org/officeDocument/2006/relationships/hyperlink" Target="mailto:depaula.fmp@pf.gov.br" TargetMode="External"/><Relationship Id="rId143" Type="http://schemas.openxmlformats.org/officeDocument/2006/relationships/hyperlink" Target="mailto:piazzon.sp@pf.gov.br" TargetMode="External"/><Relationship Id="rId350" Type="http://schemas.openxmlformats.org/officeDocument/2006/relationships/hyperlink" Target="mailto:marcelo.mtm@pf.gov.br" TargetMode="External"/><Relationship Id="rId588" Type="http://schemas.openxmlformats.org/officeDocument/2006/relationships/hyperlink" Target="mailto:din.aquisicoes@mj.gov.br" TargetMode="External"/><Relationship Id="rId9" Type="http://schemas.openxmlformats.org/officeDocument/2006/relationships/hyperlink" Target="mailto:maiara.correia@mj.gov.br" TargetMode="External"/><Relationship Id="rId210" Type="http://schemas.openxmlformats.org/officeDocument/2006/relationships/hyperlink" Target="mailto:lucas.ld@pf.gov.br" TargetMode="External"/><Relationship Id="rId448" Type="http://schemas.openxmlformats.org/officeDocument/2006/relationships/hyperlink" Target="mailto:sepema.inc.ditec@pf.gov.br" TargetMode="External"/><Relationship Id="rId294" Type="http://schemas.openxmlformats.org/officeDocument/2006/relationships/hyperlink" Target="mailto:juliano.jcf@pf.gov.br" TargetMode="External"/><Relationship Id="rId308" Type="http://schemas.openxmlformats.org/officeDocument/2006/relationships/hyperlink" Target="mailto:tesche.jgt@pf.gov.br" TargetMode="External"/><Relationship Id="rId515" Type="http://schemas.openxmlformats.org/officeDocument/2006/relationships/hyperlink" Target="mailto:sip.srto@pf.gov.br" TargetMode="External"/><Relationship Id="rId89" Type="http://schemas.openxmlformats.org/officeDocument/2006/relationships/hyperlink" Target="mailto:lucas.ld@pf.gov.br" TargetMode="External"/><Relationship Id="rId154" Type="http://schemas.openxmlformats.org/officeDocument/2006/relationships/hyperlink" Target="mailto:adriano.abp@pf.gov.br" TargetMode="External"/><Relationship Id="rId361" Type="http://schemas.openxmlformats.org/officeDocument/2006/relationships/hyperlink" Target="mailto:gted.srro@pf.gov.br" TargetMode="External"/><Relationship Id="rId599" Type="http://schemas.openxmlformats.org/officeDocument/2006/relationships/hyperlink" Target="mailto:din.aquisicoes@mj.gov.br" TargetMode="External"/><Relationship Id="rId459" Type="http://schemas.openxmlformats.org/officeDocument/2006/relationships/hyperlink" Target="mailto:pedro.phec@pf.gov.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D888B-DA53-45A7-9039-6A01AF538615}">
  <dimension ref="A1:AD4629"/>
  <sheetViews>
    <sheetView tabSelected="1" zoomScale="70" zoomScaleNormal="70" workbookViewId="0">
      <pane ySplit="1" topLeftCell="A749" activePane="bottomLeft" state="frozen"/>
      <selection pane="bottomLeft" activeCell="E750" sqref="E750"/>
    </sheetView>
  </sheetViews>
  <sheetFormatPr defaultColWidth="8.85546875" defaultRowHeight="12.75" x14ac:dyDescent="0.25"/>
  <cols>
    <col min="1" max="1" width="12.28515625" style="7" bestFit="1" customWidth="1"/>
    <col min="2" max="2" width="11.28515625" style="7" customWidth="1"/>
    <col min="3" max="3" width="16.28515625" style="7" customWidth="1"/>
    <col min="4" max="4" width="15.7109375" style="7" customWidth="1"/>
    <col min="5" max="5" width="31.85546875" style="7" customWidth="1"/>
    <col min="6" max="6" width="33.140625" style="7" customWidth="1"/>
    <col min="7" max="7" width="33.28515625" style="7" customWidth="1"/>
    <col min="8" max="8" width="24.42578125" style="54" bestFit="1" customWidth="1"/>
    <col min="9" max="9" width="19.28515625" style="104" customWidth="1"/>
    <col min="10" max="10" width="19.140625" style="7" customWidth="1"/>
    <col min="11" max="11" width="18.42578125" style="7" customWidth="1"/>
    <col min="12" max="12" width="16.5703125" style="7" customWidth="1"/>
    <col min="13" max="13" width="53.5703125" style="7" bestFit="1" customWidth="1"/>
    <col min="14" max="14" width="19.140625" style="7" bestFit="1" customWidth="1"/>
    <col min="15" max="15" width="33.7109375" style="7" bestFit="1" customWidth="1"/>
    <col min="16" max="16" width="36.28515625" style="7" bestFit="1" customWidth="1"/>
    <col min="17" max="17" width="35.140625" style="7" bestFit="1" customWidth="1"/>
    <col min="18" max="18" width="16.7109375" style="7" customWidth="1"/>
    <col min="19" max="19" width="18.7109375" style="7" customWidth="1"/>
    <col min="20" max="20" width="19.5703125" style="7" customWidth="1"/>
    <col min="21" max="21" width="15.7109375" style="7" customWidth="1"/>
    <col min="22" max="22" width="18.5703125" style="7" customWidth="1"/>
    <col min="23" max="23" width="18.140625" style="7" customWidth="1"/>
    <col min="24" max="24" width="16" style="7" customWidth="1"/>
    <col min="25" max="25" width="15.28515625" style="7" customWidth="1"/>
    <col min="26" max="26" width="16.5703125" style="7" customWidth="1"/>
    <col min="27" max="27" width="13.7109375" style="7" customWidth="1"/>
    <col min="28" max="28" width="17.28515625" style="7" customWidth="1"/>
    <col min="29" max="29" width="15" style="7" customWidth="1"/>
    <col min="30" max="30" width="27.5703125" style="7" customWidth="1"/>
    <col min="31" max="16384" width="8.85546875" style="7"/>
  </cols>
  <sheetData>
    <row r="1" spans="1:30" ht="102" x14ac:dyDescent="0.25">
      <c r="A1" s="3" t="s">
        <v>201</v>
      </c>
      <c r="B1" s="3" t="s">
        <v>202</v>
      </c>
      <c r="C1" s="3" t="s">
        <v>203</v>
      </c>
      <c r="D1" s="3" t="s">
        <v>204</v>
      </c>
      <c r="E1" s="3" t="s">
        <v>205</v>
      </c>
      <c r="F1" s="3" t="s">
        <v>206</v>
      </c>
      <c r="G1" s="3" t="s">
        <v>207</v>
      </c>
      <c r="H1" s="107" t="s">
        <v>208</v>
      </c>
      <c r="I1" s="99" t="s">
        <v>209</v>
      </c>
      <c r="J1" s="3" t="s">
        <v>210</v>
      </c>
      <c r="K1" s="3" t="s">
        <v>211</v>
      </c>
      <c r="L1" s="3" t="s">
        <v>212</v>
      </c>
      <c r="M1" s="3" t="s">
        <v>213</v>
      </c>
      <c r="N1" s="3" t="s">
        <v>214</v>
      </c>
      <c r="O1" s="3" t="s">
        <v>215</v>
      </c>
      <c r="P1" s="3" t="s">
        <v>216</v>
      </c>
      <c r="Q1" s="3" t="s">
        <v>217</v>
      </c>
      <c r="R1" s="3" t="s">
        <v>218</v>
      </c>
      <c r="S1" s="3" t="s">
        <v>219</v>
      </c>
      <c r="T1" s="3" t="s">
        <v>220</v>
      </c>
      <c r="U1" s="3" t="s">
        <v>221</v>
      </c>
      <c r="V1" s="3" t="s">
        <v>222</v>
      </c>
      <c r="W1" s="3" t="s">
        <v>223</v>
      </c>
      <c r="X1" s="3" t="s">
        <v>224</v>
      </c>
      <c r="Y1" s="3" t="s">
        <v>225</v>
      </c>
      <c r="Z1" s="3" t="s">
        <v>226</v>
      </c>
      <c r="AA1" s="3" t="s">
        <v>227</v>
      </c>
      <c r="AB1" s="3" t="s">
        <v>228</v>
      </c>
      <c r="AC1" s="3" t="s">
        <v>229</v>
      </c>
      <c r="AD1" s="3" t="s">
        <v>230</v>
      </c>
    </row>
    <row r="2" spans="1:30" ht="165.75" x14ac:dyDescent="0.25">
      <c r="A2" s="6">
        <v>1</v>
      </c>
      <c r="B2" s="6" t="s">
        <v>0</v>
      </c>
      <c r="C2" s="6" t="s">
        <v>1</v>
      </c>
      <c r="D2" s="6" t="s">
        <v>2</v>
      </c>
      <c r="E2" s="6" t="s">
        <v>3</v>
      </c>
      <c r="F2" s="6" t="s">
        <v>3</v>
      </c>
      <c r="G2" s="6" t="s">
        <v>4</v>
      </c>
      <c r="H2" s="8">
        <v>1000000</v>
      </c>
      <c r="I2" s="14" t="s">
        <v>5</v>
      </c>
      <c r="J2" s="6" t="s">
        <v>6</v>
      </c>
      <c r="K2" s="6" t="s">
        <v>7</v>
      </c>
      <c r="L2" s="6" t="s">
        <v>8</v>
      </c>
      <c r="M2" s="6" t="s">
        <v>9</v>
      </c>
      <c r="N2" s="6" t="s">
        <v>10</v>
      </c>
      <c r="O2" s="6" t="s">
        <v>11</v>
      </c>
      <c r="P2" s="6" t="s">
        <v>12</v>
      </c>
      <c r="Q2" s="6" t="s">
        <v>13</v>
      </c>
      <c r="R2" s="6" t="s">
        <v>14</v>
      </c>
      <c r="S2" s="6" t="s">
        <v>15</v>
      </c>
      <c r="T2" s="6" t="s">
        <v>7</v>
      </c>
      <c r="U2" s="6" t="s">
        <v>16</v>
      </c>
      <c r="V2" s="6" t="s">
        <v>15</v>
      </c>
      <c r="W2" s="6" t="s">
        <v>17</v>
      </c>
      <c r="X2" s="6" t="s">
        <v>18</v>
      </c>
      <c r="Y2" s="6" t="s">
        <v>19</v>
      </c>
      <c r="Z2" s="6" t="s">
        <v>20</v>
      </c>
      <c r="AA2" s="6" t="s">
        <v>21</v>
      </c>
      <c r="AB2" s="6" t="s">
        <v>268</v>
      </c>
      <c r="AC2" s="6" t="s">
        <v>22</v>
      </c>
      <c r="AD2" s="6" t="s">
        <v>269</v>
      </c>
    </row>
    <row r="3" spans="1:30" ht="280.5" x14ac:dyDescent="0.25">
      <c r="A3" s="6">
        <f>A2+1</f>
        <v>2</v>
      </c>
      <c r="B3" s="6" t="s">
        <v>0</v>
      </c>
      <c r="C3" s="6" t="s">
        <v>1</v>
      </c>
      <c r="D3" s="6" t="s">
        <v>2</v>
      </c>
      <c r="E3" s="6" t="s">
        <v>23</v>
      </c>
      <c r="F3" s="6" t="s">
        <v>24</v>
      </c>
      <c r="G3" s="6" t="s">
        <v>25</v>
      </c>
      <c r="H3" s="8">
        <v>3000000</v>
      </c>
      <c r="I3" s="14" t="s">
        <v>26</v>
      </c>
      <c r="J3" s="6" t="s">
        <v>6</v>
      </c>
      <c r="K3" s="6" t="s">
        <v>7</v>
      </c>
      <c r="L3" s="6" t="s">
        <v>27</v>
      </c>
      <c r="M3" s="6" t="s">
        <v>9</v>
      </c>
      <c r="N3" s="6" t="s">
        <v>10</v>
      </c>
      <c r="O3" s="6" t="s">
        <v>11</v>
      </c>
      <c r="P3" s="6" t="s">
        <v>12</v>
      </c>
      <c r="Q3" s="6" t="s">
        <v>28</v>
      </c>
      <c r="R3" s="6" t="s">
        <v>29</v>
      </c>
      <c r="S3" s="6" t="s">
        <v>15</v>
      </c>
      <c r="T3" s="6" t="s">
        <v>7</v>
      </c>
      <c r="U3" s="6" t="s">
        <v>16</v>
      </c>
      <c r="V3" s="6" t="s">
        <v>15</v>
      </c>
      <c r="W3" s="6" t="s">
        <v>17</v>
      </c>
      <c r="X3" s="6" t="s">
        <v>30</v>
      </c>
      <c r="Y3" s="6" t="s">
        <v>31</v>
      </c>
      <c r="Z3" s="6" t="s">
        <v>20</v>
      </c>
      <c r="AA3" s="6" t="s">
        <v>17</v>
      </c>
      <c r="AB3" s="6" t="s">
        <v>268</v>
      </c>
      <c r="AC3" s="6" t="s">
        <v>22</v>
      </c>
      <c r="AD3" s="6" t="s">
        <v>269</v>
      </c>
    </row>
    <row r="4" spans="1:30" ht="408" x14ac:dyDescent="0.25">
      <c r="A4" s="6">
        <f t="shared" ref="A4:A67" si="0">A3+1</f>
        <v>3</v>
      </c>
      <c r="B4" s="6" t="s">
        <v>0</v>
      </c>
      <c r="C4" s="6" t="s">
        <v>1</v>
      </c>
      <c r="D4" s="6" t="s">
        <v>2</v>
      </c>
      <c r="E4" s="6" t="s">
        <v>32</v>
      </c>
      <c r="F4" s="6" t="s">
        <v>33</v>
      </c>
      <c r="G4" s="6" t="s">
        <v>34</v>
      </c>
      <c r="H4" s="8">
        <v>9000000</v>
      </c>
      <c r="I4" s="14" t="s">
        <v>35</v>
      </c>
      <c r="J4" s="6" t="s">
        <v>10078</v>
      </c>
      <c r="K4" s="6" t="s">
        <v>7</v>
      </c>
      <c r="L4" s="6" t="s">
        <v>36</v>
      </c>
      <c r="M4" s="6" t="s">
        <v>9</v>
      </c>
      <c r="N4" s="6" t="s">
        <v>10</v>
      </c>
      <c r="O4" s="6" t="s">
        <v>11</v>
      </c>
      <c r="P4" s="6" t="s">
        <v>12</v>
      </c>
      <c r="Q4" s="6" t="s">
        <v>28</v>
      </c>
      <c r="R4" s="6" t="s">
        <v>29</v>
      </c>
      <c r="S4" s="6" t="s">
        <v>15</v>
      </c>
      <c r="T4" s="6" t="s">
        <v>7</v>
      </c>
      <c r="U4" s="6" t="s">
        <v>16</v>
      </c>
      <c r="V4" s="6" t="s">
        <v>15</v>
      </c>
      <c r="W4" s="6" t="s">
        <v>37</v>
      </c>
      <c r="X4" s="6" t="s">
        <v>30</v>
      </c>
      <c r="Y4" s="6" t="s">
        <v>31</v>
      </c>
      <c r="Z4" s="6" t="s">
        <v>20</v>
      </c>
      <c r="AA4" s="6" t="s">
        <v>17</v>
      </c>
      <c r="AB4" s="6" t="s">
        <v>268</v>
      </c>
      <c r="AC4" s="6" t="s">
        <v>22</v>
      </c>
      <c r="AD4" s="6" t="s">
        <v>269</v>
      </c>
    </row>
    <row r="5" spans="1:30" ht="165.75" x14ac:dyDescent="0.25">
      <c r="A5" s="6">
        <f t="shared" si="0"/>
        <v>4</v>
      </c>
      <c r="B5" s="6" t="s">
        <v>0</v>
      </c>
      <c r="C5" s="6" t="s">
        <v>1</v>
      </c>
      <c r="D5" s="6" t="s">
        <v>2</v>
      </c>
      <c r="E5" s="6" t="s">
        <v>38</v>
      </c>
      <c r="F5" s="6" t="s">
        <v>38</v>
      </c>
      <c r="G5" s="6" t="s">
        <v>39</v>
      </c>
      <c r="H5" s="8">
        <v>3700000</v>
      </c>
      <c r="I5" s="14">
        <v>45290</v>
      </c>
      <c r="J5" s="6" t="s">
        <v>10078</v>
      </c>
      <c r="K5" s="6" t="s">
        <v>7</v>
      </c>
      <c r="L5" s="6" t="s">
        <v>36</v>
      </c>
      <c r="M5" s="6" t="s">
        <v>9</v>
      </c>
      <c r="N5" s="6" t="s">
        <v>10</v>
      </c>
      <c r="O5" s="6" t="s">
        <v>11</v>
      </c>
      <c r="P5" s="6" t="s">
        <v>12</v>
      </c>
      <c r="Q5" s="6" t="s">
        <v>28</v>
      </c>
      <c r="R5" s="6" t="s">
        <v>14</v>
      </c>
      <c r="S5" s="6" t="s">
        <v>15</v>
      </c>
      <c r="T5" s="6" t="s">
        <v>7</v>
      </c>
      <c r="U5" s="6" t="s">
        <v>16</v>
      </c>
      <c r="V5" s="6" t="s">
        <v>40</v>
      </c>
      <c r="W5" s="6" t="s">
        <v>37</v>
      </c>
      <c r="X5" s="6" t="s">
        <v>30</v>
      </c>
      <c r="Y5" s="6" t="s">
        <v>19</v>
      </c>
      <c r="Z5" s="6" t="s">
        <v>41</v>
      </c>
      <c r="AA5" s="6" t="s">
        <v>21</v>
      </c>
      <c r="AB5" s="6" t="s">
        <v>268</v>
      </c>
      <c r="AC5" s="6" t="s">
        <v>22</v>
      </c>
      <c r="AD5" s="6" t="s">
        <v>269</v>
      </c>
    </row>
    <row r="6" spans="1:30" ht="409.5" x14ac:dyDescent="0.25">
      <c r="A6" s="6">
        <f t="shared" si="0"/>
        <v>5</v>
      </c>
      <c r="B6" s="6" t="s">
        <v>0</v>
      </c>
      <c r="C6" s="6" t="s">
        <v>1</v>
      </c>
      <c r="D6" s="6" t="s">
        <v>2</v>
      </c>
      <c r="E6" s="6" t="s">
        <v>42</v>
      </c>
      <c r="F6" s="6" t="s">
        <v>43</v>
      </c>
      <c r="G6" s="6" t="s">
        <v>44</v>
      </c>
      <c r="H6" s="8">
        <v>1893500.53</v>
      </c>
      <c r="I6" s="14" t="s">
        <v>45</v>
      </c>
      <c r="J6" s="6" t="s">
        <v>46</v>
      </c>
      <c r="K6" s="6" t="s">
        <v>7</v>
      </c>
      <c r="L6" s="6" t="s">
        <v>47</v>
      </c>
      <c r="M6" s="6" t="s">
        <v>48</v>
      </c>
      <c r="N6" s="6" t="s">
        <v>10</v>
      </c>
      <c r="O6" s="6" t="s">
        <v>11</v>
      </c>
      <c r="P6" s="6" t="s">
        <v>12</v>
      </c>
      <c r="Q6" s="6" t="s">
        <v>28</v>
      </c>
      <c r="R6" s="6" t="s">
        <v>29</v>
      </c>
      <c r="S6" s="6" t="s">
        <v>15</v>
      </c>
      <c r="T6" s="6" t="s">
        <v>7</v>
      </c>
      <c r="U6" s="6" t="s">
        <v>16</v>
      </c>
      <c r="V6" s="6" t="s">
        <v>15</v>
      </c>
      <c r="W6" s="6" t="s">
        <v>37</v>
      </c>
      <c r="X6" s="6" t="s">
        <v>30</v>
      </c>
      <c r="Y6" s="6" t="s">
        <v>31</v>
      </c>
      <c r="Z6" s="6" t="s">
        <v>20</v>
      </c>
      <c r="AA6" s="6" t="s">
        <v>17</v>
      </c>
      <c r="AB6" s="6" t="s">
        <v>268</v>
      </c>
      <c r="AC6" s="6" t="s">
        <v>22</v>
      </c>
      <c r="AD6" s="6" t="s">
        <v>269</v>
      </c>
    </row>
    <row r="7" spans="1:30" ht="344.25" x14ac:dyDescent="0.25">
      <c r="A7" s="6">
        <f t="shared" si="0"/>
        <v>6</v>
      </c>
      <c r="B7" s="9" t="s">
        <v>0</v>
      </c>
      <c r="C7" s="9" t="s">
        <v>1</v>
      </c>
      <c r="D7" s="9" t="s">
        <v>2</v>
      </c>
      <c r="E7" s="9" t="s">
        <v>270</v>
      </c>
      <c r="F7" s="7" t="s">
        <v>271</v>
      </c>
      <c r="G7" s="10" t="s">
        <v>272</v>
      </c>
      <c r="H7" s="108">
        <v>25000000</v>
      </c>
      <c r="I7" s="11">
        <v>45016</v>
      </c>
      <c r="J7" s="6" t="s">
        <v>6</v>
      </c>
      <c r="K7" s="9" t="s">
        <v>7</v>
      </c>
      <c r="L7" s="6" t="s">
        <v>59</v>
      </c>
      <c r="M7" s="6" t="s">
        <v>9</v>
      </c>
      <c r="N7" s="6" t="s">
        <v>10</v>
      </c>
      <c r="O7" s="9" t="s">
        <v>11</v>
      </c>
      <c r="P7" s="9" t="s">
        <v>12</v>
      </c>
      <c r="Q7" s="9" t="s">
        <v>28</v>
      </c>
      <c r="R7" s="6" t="s">
        <v>29</v>
      </c>
      <c r="S7" s="9" t="s">
        <v>15</v>
      </c>
      <c r="T7" s="9" t="s">
        <v>7</v>
      </c>
      <c r="U7" s="6" t="s">
        <v>16</v>
      </c>
      <c r="V7" s="9" t="s">
        <v>40</v>
      </c>
      <c r="W7" s="9" t="s">
        <v>21</v>
      </c>
      <c r="X7" s="6" t="s">
        <v>30</v>
      </c>
      <c r="Y7" s="9" t="s">
        <v>31</v>
      </c>
      <c r="Z7" s="6" t="s">
        <v>41</v>
      </c>
      <c r="AA7" s="9" t="s">
        <v>37</v>
      </c>
      <c r="AB7" s="6" t="s">
        <v>268</v>
      </c>
      <c r="AC7" s="6" t="s">
        <v>49</v>
      </c>
      <c r="AD7" s="6" t="s">
        <v>269</v>
      </c>
    </row>
    <row r="8" spans="1:30" ht="306" x14ac:dyDescent="0.25">
      <c r="A8" s="6">
        <f t="shared" si="0"/>
        <v>7</v>
      </c>
      <c r="B8" s="10" t="s">
        <v>0</v>
      </c>
      <c r="C8" s="10" t="s">
        <v>1</v>
      </c>
      <c r="D8" s="10" t="s">
        <v>2</v>
      </c>
      <c r="E8" s="10" t="s">
        <v>273</v>
      </c>
      <c r="F8" s="10" t="s">
        <v>274</v>
      </c>
      <c r="G8" s="10" t="s">
        <v>275</v>
      </c>
      <c r="H8" s="109">
        <v>1000000</v>
      </c>
      <c r="I8" s="12">
        <v>44947</v>
      </c>
      <c r="J8" s="6" t="s">
        <v>6</v>
      </c>
      <c r="K8" s="10" t="s">
        <v>7</v>
      </c>
      <c r="L8" s="6" t="s">
        <v>59</v>
      </c>
      <c r="M8" s="6" t="s">
        <v>9</v>
      </c>
      <c r="N8" s="6" t="s">
        <v>10</v>
      </c>
      <c r="O8" s="10" t="s">
        <v>11</v>
      </c>
      <c r="P8" s="10" t="s">
        <v>12</v>
      </c>
      <c r="Q8" s="10" t="s">
        <v>28</v>
      </c>
      <c r="R8" s="6" t="s">
        <v>29</v>
      </c>
      <c r="S8" s="10" t="s">
        <v>15</v>
      </c>
      <c r="T8" s="10" t="s">
        <v>7</v>
      </c>
      <c r="U8" s="6" t="s">
        <v>16</v>
      </c>
      <c r="V8" s="10" t="s">
        <v>40</v>
      </c>
      <c r="W8" s="10" t="s">
        <v>21</v>
      </c>
      <c r="X8" s="6" t="s">
        <v>30</v>
      </c>
      <c r="Y8" s="10" t="s">
        <v>31</v>
      </c>
      <c r="Z8" s="6" t="s">
        <v>41</v>
      </c>
      <c r="AA8" s="9" t="s">
        <v>37</v>
      </c>
      <c r="AB8" s="6" t="s">
        <v>268</v>
      </c>
      <c r="AC8" s="6" t="s">
        <v>49</v>
      </c>
      <c r="AD8" s="6" t="s">
        <v>269</v>
      </c>
    </row>
    <row r="9" spans="1:30" ht="227.25" customHeight="1" x14ac:dyDescent="0.25">
      <c r="A9" s="6">
        <f t="shared" si="0"/>
        <v>8</v>
      </c>
      <c r="B9" s="9" t="s">
        <v>0</v>
      </c>
      <c r="C9" s="9" t="s">
        <v>1</v>
      </c>
      <c r="D9" s="9" t="s">
        <v>2</v>
      </c>
      <c r="E9" s="9" t="s">
        <v>276</v>
      </c>
      <c r="F9" s="9" t="s">
        <v>277</v>
      </c>
      <c r="G9" s="9" t="s">
        <v>278</v>
      </c>
      <c r="H9" s="13">
        <v>300000</v>
      </c>
      <c r="I9" s="12">
        <v>45139</v>
      </c>
      <c r="J9" s="6" t="s">
        <v>68</v>
      </c>
      <c r="K9" s="9" t="s">
        <v>7</v>
      </c>
      <c r="L9" s="6" t="s">
        <v>8</v>
      </c>
      <c r="M9" s="6" t="s">
        <v>9</v>
      </c>
      <c r="N9" s="6" t="s">
        <v>10</v>
      </c>
      <c r="O9" s="9" t="s">
        <v>11</v>
      </c>
      <c r="P9" s="9" t="s">
        <v>12</v>
      </c>
      <c r="Q9" s="9" t="s">
        <v>28</v>
      </c>
      <c r="R9" s="6" t="s">
        <v>14</v>
      </c>
      <c r="S9" s="9" t="s">
        <v>15</v>
      </c>
      <c r="T9" s="9" t="s">
        <v>7</v>
      </c>
      <c r="U9" s="6" t="s">
        <v>16</v>
      </c>
      <c r="V9" s="9" t="s">
        <v>40</v>
      </c>
      <c r="W9" s="9" t="s">
        <v>21</v>
      </c>
      <c r="X9" s="6" t="s">
        <v>30</v>
      </c>
      <c r="Y9" s="9" t="s">
        <v>19</v>
      </c>
      <c r="Z9" s="6" t="s">
        <v>41</v>
      </c>
      <c r="AA9" s="6" t="s">
        <v>21</v>
      </c>
      <c r="AB9" s="6" t="s">
        <v>268</v>
      </c>
      <c r="AC9" s="6" t="s">
        <v>49</v>
      </c>
      <c r="AD9" s="6" t="s">
        <v>269</v>
      </c>
    </row>
    <row r="10" spans="1:30" ht="216.75" x14ac:dyDescent="0.25">
      <c r="A10" s="6">
        <f t="shared" si="0"/>
        <v>9</v>
      </c>
      <c r="B10" s="9" t="s">
        <v>0</v>
      </c>
      <c r="C10" s="9" t="s">
        <v>1</v>
      </c>
      <c r="D10" s="9" t="s">
        <v>2</v>
      </c>
      <c r="E10" s="9" t="s">
        <v>279</v>
      </c>
      <c r="F10" s="9" t="s">
        <v>280</v>
      </c>
      <c r="G10" s="9" t="s">
        <v>281</v>
      </c>
      <c r="H10" s="13">
        <v>680000</v>
      </c>
      <c r="I10" s="12">
        <v>45139</v>
      </c>
      <c r="J10" s="6" t="s">
        <v>6</v>
      </c>
      <c r="K10" s="6" t="s">
        <v>7</v>
      </c>
      <c r="L10" s="6" t="s">
        <v>243</v>
      </c>
      <c r="M10" s="6" t="s">
        <v>9</v>
      </c>
      <c r="N10" s="6" t="s">
        <v>10</v>
      </c>
      <c r="O10" s="6" t="s">
        <v>11</v>
      </c>
      <c r="P10" s="6" t="s">
        <v>12</v>
      </c>
      <c r="Q10" s="6" t="s">
        <v>28</v>
      </c>
      <c r="R10" s="6" t="s">
        <v>14</v>
      </c>
      <c r="S10" s="6" t="s">
        <v>15</v>
      </c>
      <c r="T10" s="6" t="s">
        <v>7</v>
      </c>
      <c r="U10" s="6" t="s">
        <v>16</v>
      </c>
      <c r="V10" s="6" t="s">
        <v>40</v>
      </c>
      <c r="W10" s="6" t="s">
        <v>37</v>
      </c>
      <c r="X10" s="6" t="s">
        <v>30</v>
      </c>
      <c r="Y10" s="6" t="s">
        <v>19</v>
      </c>
      <c r="Z10" s="6" t="s">
        <v>41</v>
      </c>
      <c r="AA10" s="6" t="s">
        <v>21</v>
      </c>
      <c r="AB10" s="6" t="s">
        <v>268</v>
      </c>
      <c r="AC10" s="6" t="s">
        <v>49</v>
      </c>
      <c r="AD10" s="6" t="s">
        <v>269</v>
      </c>
    </row>
    <row r="11" spans="1:30" ht="143.25" customHeight="1" x14ac:dyDescent="0.25">
      <c r="A11" s="6">
        <f t="shared" si="0"/>
        <v>10</v>
      </c>
      <c r="B11" s="9" t="s">
        <v>0</v>
      </c>
      <c r="C11" s="9" t="s">
        <v>1</v>
      </c>
      <c r="D11" s="9" t="s">
        <v>2</v>
      </c>
      <c r="E11" s="9" t="s">
        <v>282</v>
      </c>
      <c r="F11" s="9" t="s">
        <v>283</v>
      </c>
      <c r="G11" s="9" t="s">
        <v>284</v>
      </c>
      <c r="H11" s="13">
        <v>150000</v>
      </c>
      <c r="I11" s="11">
        <v>45078</v>
      </c>
      <c r="J11" s="6" t="s">
        <v>6</v>
      </c>
      <c r="K11" s="9" t="s">
        <v>7</v>
      </c>
      <c r="L11" s="6" t="s">
        <v>27</v>
      </c>
      <c r="M11" s="6" t="s">
        <v>9</v>
      </c>
      <c r="N11" s="6" t="s">
        <v>10</v>
      </c>
      <c r="O11" s="9" t="s">
        <v>285</v>
      </c>
      <c r="P11" s="9" t="s">
        <v>286</v>
      </c>
      <c r="Q11" s="9" t="s">
        <v>287</v>
      </c>
      <c r="R11" s="9" t="s">
        <v>14</v>
      </c>
      <c r="S11" s="9" t="s">
        <v>15</v>
      </c>
      <c r="T11" s="9" t="s">
        <v>7</v>
      </c>
      <c r="U11" s="6" t="s">
        <v>16</v>
      </c>
      <c r="V11" s="9" t="s">
        <v>40</v>
      </c>
      <c r="W11" s="9" t="s">
        <v>21</v>
      </c>
      <c r="X11" s="6" t="s">
        <v>30</v>
      </c>
      <c r="Y11" s="9" t="s">
        <v>19</v>
      </c>
      <c r="Z11" s="6" t="s">
        <v>41</v>
      </c>
      <c r="AA11" s="6" t="s">
        <v>21</v>
      </c>
      <c r="AB11" s="6" t="s">
        <v>268</v>
      </c>
      <c r="AC11" s="6" t="s">
        <v>49</v>
      </c>
      <c r="AD11" s="6" t="s">
        <v>269</v>
      </c>
    </row>
    <row r="12" spans="1:30" ht="89.25" x14ac:dyDescent="0.25">
      <c r="A12" s="6">
        <f t="shared" si="0"/>
        <v>11</v>
      </c>
      <c r="B12" s="9" t="s">
        <v>0</v>
      </c>
      <c r="C12" s="9" t="s">
        <v>1</v>
      </c>
      <c r="D12" s="9" t="s">
        <v>2</v>
      </c>
      <c r="E12" s="9" t="s">
        <v>288</v>
      </c>
      <c r="F12" s="9" t="s">
        <v>289</v>
      </c>
      <c r="G12" s="9" t="s">
        <v>290</v>
      </c>
      <c r="H12" s="13">
        <v>1300000</v>
      </c>
      <c r="I12" s="11">
        <v>45139</v>
      </c>
      <c r="J12" s="6" t="s">
        <v>46</v>
      </c>
      <c r="K12" s="9" t="s">
        <v>7</v>
      </c>
      <c r="L12" s="6" t="s">
        <v>27</v>
      </c>
      <c r="M12" s="6" t="s">
        <v>9</v>
      </c>
      <c r="N12" s="6" t="s">
        <v>10</v>
      </c>
      <c r="O12" s="9" t="s">
        <v>285</v>
      </c>
      <c r="P12" s="9" t="s">
        <v>286</v>
      </c>
      <c r="Q12" s="9" t="s">
        <v>287</v>
      </c>
      <c r="R12" s="9" t="s">
        <v>14</v>
      </c>
      <c r="S12" s="9" t="s">
        <v>15</v>
      </c>
      <c r="T12" s="9" t="s">
        <v>7</v>
      </c>
      <c r="U12" s="6" t="s">
        <v>16</v>
      </c>
      <c r="V12" s="9" t="s">
        <v>40</v>
      </c>
      <c r="W12" s="9" t="s">
        <v>21</v>
      </c>
      <c r="X12" s="6" t="s">
        <v>30</v>
      </c>
      <c r="Y12" s="9" t="s">
        <v>19</v>
      </c>
      <c r="Z12" s="6" t="s">
        <v>41</v>
      </c>
      <c r="AA12" s="6" t="s">
        <v>21</v>
      </c>
      <c r="AB12" s="6" t="s">
        <v>268</v>
      </c>
      <c r="AC12" s="6" t="s">
        <v>49</v>
      </c>
      <c r="AD12" s="6" t="s">
        <v>269</v>
      </c>
    </row>
    <row r="13" spans="1:30" ht="409.5" x14ac:dyDescent="0.25">
      <c r="A13" s="6">
        <f t="shared" si="0"/>
        <v>12</v>
      </c>
      <c r="B13" s="6" t="s">
        <v>0</v>
      </c>
      <c r="C13" s="6" t="s">
        <v>50</v>
      </c>
      <c r="D13" s="6" t="s">
        <v>2</v>
      </c>
      <c r="E13" s="6" t="s">
        <v>56</v>
      </c>
      <c r="F13" s="6" t="s">
        <v>57</v>
      </c>
      <c r="G13" s="6" t="s">
        <v>58</v>
      </c>
      <c r="H13" s="8">
        <v>3500000</v>
      </c>
      <c r="I13" s="14" t="s">
        <v>45</v>
      </c>
      <c r="J13" s="6" t="s">
        <v>6</v>
      </c>
      <c r="K13" s="6" t="s">
        <v>7</v>
      </c>
      <c r="L13" s="6" t="s">
        <v>59</v>
      </c>
      <c r="M13" s="6" t="s">
        <v>9</v>
      </c>
      <c r="N13" s="6" t="s">
        <v>10</v>
      </c>
      <c r="O13" s="6" t="s">
        <v>11</v>
      </c>
      <c r="P13" s="6" t="s">
        <v>12</v>
      </c>
      <c r="Q13" s="6" t="s">
        <v>52</v>
      </c>
      <c r="R13" s="6" t="s">
        <v>29</v>
      </c>
      <c r="S13" s="6" t="s">
        <v>15</v>
      </c>
      <c r="T13" s="6" t="s">
        <v>7</v>
      </c>
      <c r="U13" s="6" t="s">
        <v>60</v>
      </c>
      <c r="V13" s="6" t="s">
        <v>40</v>
      </c>
      <c r="W13" s="6" t="s">
        <v>37</v>
      </c>
      <c r="X13" s="6" t="s">
        <v>18</v>
      </c>
      <c r="Y13" s="6" t="s">
        <v>19</v>
      </c>
      <c r="Z13" s="6" t="s">
        <v>61</v>
      </c>
      <c r="AA13" s="6" t="s">
        <v>17</v>
      </c>
      <c r="AB13" s="6" t="s">
        <v>53</v>
      </c>
      <c r="AC13" s="6" t="s">
        <v>54</v>
      </c>
      <c r="AD13" s="6" t="s">
        <v>55</v>
      </c>
    </row>
    <row r="14" spans="1:30" ht="153" x14ac:dyDescent="0.25">
      <c r="A14" s="6">
        <f t="shared" si="0"/>
        <v>13</v>
      </c>
      <c r="B14" s="6" t="s">
        <v>0</v>
      </c>
      <c r="C14" s="6" t="s">
        <v>50</v>
      </c>
      <c r="D14" s="6" t="s">
        <v>2</v>
      </c>
      <c r="E14" s="6" t="s">
        <v>62</v>
      </c>
      <c r="F14" s="6" t="s">
        <v>63</v>
      </c>
      <c r="G14" s="6" t="s">
        <v>64</v>
      </c>
      <c r="H14" s="8">
        <v>250000</v>
      </c>
      <c r="I14" s="14">
        <v>45291</v>
      </c>
      <c r="J14" s="6" t="s">
        <v>6</v>
      </c>
      <c r="K14" s="6" t="s">
        <v>7</v>
      </c>
      <c r="L14" s="6" t="s">
        <v>27</v>
      </c>
      <c r="M14" s="6" t="s">
        <v>9</v>
      </c>
      <c r="N14" s="6" t="s">
        <v>10</v>
      </c>
      <c r="O14" s="6" t="s">
        <v>11</v>
      </c>
      <c r="P14" s="6" t="s">
        <v>12</v>
      </c>
      <c r="Q14" s="6" t="s">
        <v>52</v>
      </c>
      <c r="R14" s="6" t="s">
        <v>29</v>
      </c>
      <c r="S14" s="6" t="s">
        <v>15</v>
      </c>
      <c r="T14" s="6" t="s">
        <v>7</v>
      </c>
      <c r="U14" s="6" t="s">
        <v>60</v>
      </c>
      <c r="V14" s="6" t="s">
        <v>15</v>
      </c>
      <c r="W14" s="6" t="s">
        <v>17</v>
      </c>
      <c r="X14" s="6" t="s">
        <v>18</v>
      </c>
      <c r="Y14" s="6" t="s">
        <v>19</v>
      </c>
      <c r="Z14" s="6" t="s">
        <v>61</v>
      </c>
      <c r="AA14" s="6" t="s">
        <v>17</v>
      </c>
      <c r="AB14" s="6" t="s">
        <v>53</v>
      </c>
      <c r="AC14" s="6" t="s">
        <v>54</v>
      </c>
      <c r="AD14" s="6" t="s">
        <v>55</v>
      </c>
    </row>
    <row r="15" spans="1:30" ht="89.25" x14ac:dyDescent="0.25">
      <c r="A15" s="6">
        <f t="shared" si="0"/>
        <v>14</v>
      </c>
      <c r="B15" s="6" t="s">
        <v>0</v>
      </c>
      <c r="C15" s="6" t="s">
        <v>50</v>
      </c>
      <c r="D15" s="6" t="s">
        <v>2</v>
      </c>
      <c r="E15" s="6" t="s">
        <v>65</v>
      </c>
      <c r="F15" s="6" t="s">
        <v>66</v>
      </c>
      <c r="G15" s="6" t="s">
        <v>67</v>
      </c>
      <c r="H15" s="8">
        <v>200000</v>
      </c>
      <c r="I15" s="14">
        <v>45219</v>
      </c>
      <c r="J15" s="6" t="s">
        <v>68</v>
      </c>
      <c r="K15" s="6" t="s">
        <v>7</v>
      </c>
      <c r="L15" s="6" t="s">
        <v>69</v>
      </c>
      <c r="M15" s="6" t="s">
        <v>70</v>
      </c>
      <c r="N15" s="6" t="s">
        <v>10</v>
      </c>
      <c r="O15" s="6" t="s">
        <v>11</v>
      </c>
      <c r="P15" s="6" t="s">
        <v>12</v>
      </c>
      <c r="Q15" s="6" t="s">
        <v>52</v>
      </c>
      <c r="R15" s="6" t="s">
        <v>29</v>
      </c>
      <c r="S15" s="6" t="s">
        <v>15</v>
      </c>
      <c r="T15" s="6" t="s">
        <v>7</v>
      </c>
      <c r="U15" s="6" t="s">
        <v>60</v>
      </c>
      <c r="V15" s="6" t="s">
        <v>15</v>
      </c>
      <c r="W15" s="6" t="s">
        <v>17</v>
      </c>
      <c r="X15" s="6" t="s">
        <v>18</v>
      </c>
      <c r="Y15" s="6" t="s">
        <v>19</v>
      </c>
      <c r="Z15" s="6" t="s">
        <v>20</v>
      </c>
      <c r="AA15" s="6" t="s">
        <v>21</v>
      </c>
      <c r="AB15" s="6" t="s">
        <v>53</v>
      </c>
      <c r="AC15" s="6" t="s">
        <v>71</v>
      </c>
      <c r="AD15" s="6" t="s">
        <v>55</v>
      </c>
    </row>
    <row r="16" spans="1:30" ht="76.5" x14ac:dyDescent="0.25">
      <c r="A16" s="6">
        <f t="shared" si="0"/>
        <v>15</v>
      </c>
      <c r="B16" s="6" t="s">
        <v>0</v>
      </c>
      <c r="C16" s="6" t="s">
        <v>50</v>
      </c>
      <c r="D16" s="6" t="s">
        <v>2</v>
      </c>
      <c r="E16" s="6" t="s">
        <v>72</v>
      </c>
      <c r="F16" s="6" t="s">
        <v>73</v>
      </c>
      <c r="G16" s="6" t="s">
        <v>74</v>
      </c>
      <c r="H16" s="8">
        <v>1000000</v>
      </c>
      <c r="I16" s="14">
        <v>45290</v>
      </c>
      <c r="J16" s="6" t="s">
        <v>68</v>
      </c>
      <c r="K16" s="6" t="s">
        <v>7</v>
      </c>
      <c r="L16" s="6" t="s">
        <v>8</v>
      </c>
      <c r="M16" s="6" t="s">
        <v>9</v>
      </c>
      <c r="N16" s="6" t="s">
        <v>10</v>
      </c>
      <c r="O16" s="6" t="s">
        <v>11</v>
      </c>
      <c r="P16" s="6" t="s">
        <v>12</v>
      </c>
      <c r="Q16" s="6" t="s">
        <v>52</v>
      </c>
      <c r="R16" s="6" t="s">
        <v>14</v>
      </c>
      <c r="S16" s="6" t="s">
        <v>15</v>
      </c>
      <c r="T16" s="6" t="s">
        <v>7</v>
      </c>
      <c r="U16" s="6" t="s">
        <v>60</v>
      </c>
      <c r="V16" s="6" t="s">
        <v>40</v>
      </c>
      <c r="W16" s="6" t="s">
        <v>37</v>
      </c>
      <c r="X16" s="6" t="s">
        <v>18</v>
      </c>
      <c r="Y16" s="6" t="s">
        <v>31</v>
      </c>
      <c r="Z16" s="6" t="s">
        <v>20</v>
      </c>
      <c r="AA16" s="6" t="s">
        <v>17</v>
      </c>
      <c r="AB16" s="6" t="s">
        <v>53</v>
      </c>
      <c r="AC16" s="6" t="s">
        <v>71</v>
      </c>
      <c r="AD16" s="6" t="s">
        <v>55</v>
      </c>
    </row>
    <row r="17" spans="1:30" ht="127.5" x14ac:dyDescent="0.25">
      <c r="A17" s="6">
        <f t="shared" si="0"/>
        <v>16</v>
      </c>
      <c r="B17" s="9" t="s">
        <v>0</v>
      </c>
      <c r="C17" s="9" t="s">
        <v>50</v>
      </c>
      <c r="D17" s="9" t="s">
        <v>2</v>
      </c>
      <c r="E17" s="7" t="s">
        <v>291</v>
      </c>
      <c r="F17" s="9" t="s">
        <v>292</v>
      </c>
      <c r="G17" s="9" t="s">
        <v>293</v>
      </c>
      <c r="H17" s="13">
        <v>1500000</v>
      </c>
      <c r="I17" s="11">
        <v>45078</v>
      </c>
      <c r="J17" s="9" t="s">
        <v>6</v>
      </c>
      <c r="K17" s="9" t="s">
        <v>7</v>
      </c>
      <c r="L17" s="9" t="s">
        <v>27</v>
      </c>
      <c r="M17" s="9" t="s">
        <v>9</v>
      </c>
      <c r="N17" s="9" t="s">
        <v>10</v>
      </c>
      <c r="O17" s="9" t="s">
        <v>11</v>
      </c>
      <c r="P17" s="9" t="s">
        <v>12</v>
      </c>
      <c r="Q17" s="9" t="s">
        <v>52</v>
      </c>
      <c r="R17" s="9" t="s">
        <v>14</v>
      </c>
      <c r="S17" s="9" t="s">
        <v>15</v>
      </c>
      <c r="T17" s="9" t="s">
        <v>7</v>
      </c>
      <c r="U17" s="9" t="s">
        <v>60</v>
      </c>
      <c r="V17" s="9" t="s">
        <v>15</v>
      </c>
      <c r="W17" s="9" t="s">
        <v>37</v>
      </c>
      <c r="X17" s="9" t="s">
        <v>18</v>
      </c>
      <c r="Y17" s="9" t="s">
        <v>19</v>
      </c>
      <c r="Z17" s="9" t="s">
        <v>20</v>
      </c>
      <c r="AA17" s="6" t="s">
        <v>17</v>
      </c>
      <c r="AB17" s="9" t="s">
        <v>53</v>
      </c>
      <c r="AC17" s="9" t="s">
        <v>54</v>
      </c>
      <c r="AD17" s="9" t="s">
        <v>55</v>
      </c>
    </row>
    <row r="18" spans="1:30" ht="76.5" x14ac:dyDescent="0.25">
      <c r="A18" s="6">
        <f t="shared" si="0"/>
        <v>17</v>
      </c>
      <c r="B18" s="9" t="s">
        <v>0</v>
      </c>
      <c r="C18" s="9" t="s">
        <v>50</v>
      </c>
      <c r="D18" s="9" t="s">
        <v>2</v>
      </c>
      <c r="E18" s="9" t="s">
        <v>294</v>
      </c>
      <c r="F18" s="9" t="s">
        <v>295</v>
      </c>
      <c r="G18" s="9" t="s">
        <v>296</v>
      </c>
      <c r="H18" s="13">
        <v>20000</v>
      </c>
      <c r="I18" s="11">
        <v>45056</v>
      </c>
      <c r="J18" s="9" t="s">
        <v>68</v>
      </c>
      <c r="K18" s="9" t="s">
        <v>7</v>
      </c>
      <c r="L18" s="9" t="s">
        <v>8</v>
      </c>
      <c r="M18" s="9" t="s">
        <v>51</v>
      </c>
      <c r="N18" s="9" t="s">
        <v>10</v>
      </c>
      <c r="O18" s="9" t="s">
        <v>11</v>
      </c>
      <c r="P18" s="9" t="s">
        <v>12</v>
      </c>
      <c r="Q18" s="9" t="s">
        <v>52</v>
      </c>
      <c r="R18" s="9" t="s">
        <v>29</v>
      </c>
      <c r="S18" s="9" t="s">
        <v>15</v>
      </c>
      <c r="T18" s="9" t="s">
        <v>7</v>
      </c>
      <c r="U18" s="9" t="s">
        <v>60</v>
      </c>
      <c r="V18" s="9" t="s">
        <v>15</v>
      </c>
      <c r="W18" s="9" t="s">
        <v>17</v>
      </c>
      <c r="X18" s="9" t="s">
        <v>18</v>
      </c>
      <c r="Y18" s="9" t="s">
        <v>31</v>
      </c>
      <c r="Z18" s="9" t="s">
        <v>20</v>
      </c>
      <c r="AA18" s="6" t="s">
        <v>17</v>
      </c>
      <c r="AB18" s="9" t="s">
        <v>53</v>
      </c>
      <c r="AC18" s="9" t="s">
        <v>54</v>
      </c>
      <c r="AD18" s="9" t="s">
        <v>55</v>
      </c>
    </row>
    <row r="19" spans="1:30" ht="76.5" x14ac:dyDescent="0.25">
      <c r="A19" s="6">
        <f t="shared" si="0"/>
        <v>18</v>
      </c>
      <c r="B19" s="9" t="s">
        <v>0</v>
      </c>
      <c r="C19" s="9" t="s">
        <v>50</v>
      </c>
      <c r="D19" s="9" t="s">
        <v>2</v>
      </c>
      <c r="E19" s="9" t="s">
        <v>297</v>
      </c>
      <c r="F19" s="9" t="s">
        <v>298</v>
      </c>
      <c r="G19" s="7" t="s">
        <v>299</v>
      </c>
      <c r="H19" s="13">
        <v>600000</v>
      </c>
      <c r="I19" s="11">
        <v>45229</v>
      </c>
      <c r="J19" s="9" t="s">
        <v>68</v>
      </c>
      <c r="K19" s="9" t="s">
        <v>7</v>
      </c>
      <c r="L19" s="9" t="s">
        <v>8</v>
      </c>
      <c r="M19" s="9" t="s">
        <v>9</v>
      </c>
      <c r="N19" s="9" t="s">
        <v>10</v>
      </c>
      <c r="O19" s="9" t="s">
        <v>11</v>
      </c>
      <c r="P19" s="9" t="s">
        <v>12</v>
      </c>
      <c r="Q19" s="9" t="s">
        <v>52</v>
      </c>
      <c r="R19" s="9" t="s">
        <v>14</v>
      </c>
      <c r="S19" s="9" t="s">
        <v>15</v>
      </c>
      <c r="T19" s="9" t="s">
        <v>7</v>
      </c>
      <c r="U19" s="9" t="s">
        <v>60</v>
      </c>
      <c r="V19" s="9" t="s">
        <v>15</v>
      </c>
      <c r="W19" s="9" t="s">
        <v>17</v>
      </c>
      <c r="X19" s="9" t="s">
        <v>18</v>
      </c>
      <c r="Y19" s="9" t="s">
        <v>31</v>
      </c>
      <c r="Z19" s="9" t="s">
        <v>20</v>
      </c>
      <c r="AA19" s="6" t="s">
        <v>17</v>
      </c>
      <c r="AB19" s="9" t="s">
        <v>53</v>
      </c>
      <c r="AC19" s="9" t="s">
        <v>54</v>
      </c>
      <c r="AD19" s="9" t="s">
        <v>55</v>
      </c>
    </row>
    <row r="20" spans="1:30" ht="114.75" x14ac:dyDescent="0.25">
      <c r="A20" s="6">
        <f t="shared" si="0"/>
        <v>19</v>
      </c>
      <c r="B20" s="9" t="s">
        <v>0</v>
      </c>
      <c r="C20" s="9" t="s">
        <v>50</v>
      </c>
      <c r="D20" s="9" t="s">
        <v>2</v>
      </c>
      <c r="E20" s="9" t="s">
        <v>300</v>
      </c>
      <c r="F20" s="9" t="s">
        <v>301</v>
      </c>
      <c r="G20" s="9" t="s">
        <v>302</v>
      </c>
      <c r="H20" s="13">
        <v>150000</v>
      </c>
      <c r="I20" s="11">
        <v>45200</v>
      </c>
      <c r="J20" s="9" t="s">
        <v>6</v>
      </c>
      <c r="K20" s="9" t="s">
        <v>7</v>
      </c>
      <c r="L20" s="9" t="s">
        <v>27</v>
      </c>
      <c r="M20" s="9" t="s">
        <v>9</v>
      </c>
      <c r="N20" s="9" t="s">
        <v>10</v>
      </c>
      <c r="O20" s="9" t="s">
        <v>11</v>
      </c>
      <c r="P20" s="9" t="s">
        <v>12</v>
      </c>
      <c r="Q20" s="9" t="s">
        <v>52</v>
      </c>
      <c r="R20" s="6" t="s">
        <v>14</v>
      </c>
      <c r="S20" s="9" t="s">
        <v>15</v>
      </c>
      <c r="T20" s="9" t="s">
        <v>7</v>
      </c>
      <c r="U20" s="9" t="s">
        <v>60</v>
      </c>
      <c r="V20" s="9" t="s">
        <v>40</v>
      </c>
      <c r="W20" s="9" t="s">
        <v>17</v>
      </c>
      <c r="X20" s="6" t="s">
        <v>303</v>
      </c>
      <c r="Y20" s="9" t="s">
        <v>19</v>
      </c>
      <c r="Z20" s="9" t="s">
        <v>20</v>
      </c>
      <c r="AA20" s="6" t="s">
        <v>17</v>
      </c>
      <c r="AB20" s="9" t="s">
        <v>53</v>
      </c>
      <c r="AC20" s="9" t="s">
        <v>54</v>
      </c>
      <c r="AD20" s="9" t="s">
        <v>55</v>
      </c>
    </row>
    <row r="21" spans="1:30" ht="76.5" x14ac:dyDescent="0.25">
      <c r="A21" s="6">
        <f t="shared" si="0"/>
        <v>20</v>
      </c>
      <c r="B21" s="9" t="s">
        <v>0</v>
      </c>
      <c r="C21" s="9" t="s">
        <v>50</v>
      </c>
      <c r="D21" s="9" t="s">
        <v>2</v>
      </c>
      <c r="E21" s="9" t="s">
        <v>304</v>
      </c>
      <c r="F21" s="9" t="s">
        <v>304</v>
      </c>
      <c r="G21" s="9" t="s">
        <v>305</v>
      </c>
      <c r="H21" s="13">
        <v>300000</v>
      </c>
      <c r="I21" s="11">
        <v>45231</v>
      </c>
      <c r="J21" s="9" t="s">
        <v>306</v>
      </c>
      <c r="K21" s="9" t="s">
        <v>7</v>
      </c>
      <c r="L21" s="9" t="s">
        <v>8</v>
      </c>
      <c r="M21" s="9" t="s">
        <v>9</v>
      </c>
      <c r="N21" s="9" t="s">
        <v>10</v>
      </c>
      <c r="O21" s="9" t="s">
        <v>11</v>
      </c>
      <c r="P21" s="9" t="s">
        <v>12</v>
      </c>
      <c r="Q21" s="6" t="s">
        <v>307</v>
      </c>
      <c r="R21" s="6" t="s">
        <v>14</v>
      </c>
      <c r="S21" s="9" t="s">
        <v>15</v>
      </c>
      <c r="T21" s="9" t="s">
        <v>7</v>
      </c>
      <c r="U21" s="9" t="s">
        <v>60</v>
      </c>
      <c r="V21" s="9" t="s">
        <v>15</v>
      </c>
      <c r="W21" s="9" t="s">
        <v>17</v>
      </c>
      <c r="X21" s="9" t="s">
        <v>18</v>
      </c>
      <c r="Y21" s="6" t="s">
        <v>20</v>
      </c>
      <c r="Z21" s="6" t="s">
        <v>18</v>
      </c>
      <c r="AA21" s="6" t="s">
        <v>17</v>
      </c>
      <c r="AB21" s="9" t="s">
        <v>53</v>
      </c>
      <c r="AC21" s="9" t="s">
        <v>54</v>
      </c>
      <c r="AD21" s="9" t="s">
        <v>55</v>
      </c>
    </row>
    <row r="22" spans="1:30" ht="114.75" x14ac:dyDescent="0.25">
      <c r="A22" s="6">
        <f t="shared" si="0"/>
        <v>21</v>
      </c>
      <c r="B22" s="9" t="s">
        <v>0</v>
      </c>
      <c r="C22" s="9" t="s">
        <v>50</v>
      </c>
      <c r="D22" s="9" t="s">
        <v>2</v>
      </c>
      <c r="E22" s="9" t="s">
        <v>355</v>
      </c>
      <c r="F22" s="9" t="s">
        <v>356</v>
      </c>
      <c r="G22" s="9" t="s">
        <v>357</v>
      </c>
      <c r="H22" s="13">
        <v>250000</v>
      </c>
      <c r="I22" s="11">
        <v>44946</v>
      </c>
      <c r="J22" s="6" t="s">
        <v>6</v>
      </c>
      <c r="K22" s="9" t="s">
        <v>7</v>
      </c>
      <c r="L22" s="9" t="s">
        <v>59</v>
      </c>
      <c r="M22" s="9" t="s">
        <v>261</v>
      </c>
      <c r="N22" s="9" t="s">
        <v>245</v>
      </c>
      <c r="O22" s="9" t="s">
        <v>11</v>
      </c>
      <c r="P22" s="9" t="s">
        <v>12</v>
      </c>
      <c r="Q22" s="6" t="s">
        <v>307</v>
      </c>
      <c r="R22" s="9" t="s">
        <v>29</v>
      </c>
      <c r="S22" s="9" t="s">
        <v>15</v>
      </c>
      <c r="T22" s="9" t="s">
        <v>7</v>
      </c>
      <c r="U22" s="9" t="s">
        <v>60</v>
      </c>
      <c r="V22" s="9" t="s">
        <v>40</v>
      </c>
      <c r="W22" s="9" t="s">
        <v>17</v>
      </c>
      <c r="X22" s="9" t="s">
        <v>18</v>
      </c>
      <c r="Y22" s="6" t="s">
        <v>20</v>
      </c>
      <c r="Z22" s="6" t="s">
        <v>18</v>
      </c>
      <c r="AA22" s="9" t="s">
        <v>37</v>
      </c>
      <c r="AB22" s="9" t="s">
        <v>358</v>
      </c>
      <c r="AC22" s="9" t="s">
        <v>359</v>
      </c>
      <c r="AD22" s="9" t="s">
        <v>360</v>
      </c>
    </row>
    <row r="23" spans="1:30" ht="409.5" x14ac:dyDescent="0.25">
      <c r="A23" s="6">
        <f t="shared" si="0"/>
        <v>22</v>
      </c>
      <c r="B23" s="6" t="s">
        <v>0</v>
      </c>
      <c r="C23" s="6" t="s">
        <v>75</v>
      </c>
      <c r="D23" s="6" t="s">
        <v>76</v>
      </c>
      <c r="E23" s="6" t="s">
        <v>77</v>
      </c>
      <c r="F23" s="6" t="s">
        <v>78</v>
      </c>
      <c r="G23" s="6" t="s">
        <v>311</v>
      </c>
      <c r="H23" s="8">
        <v>215000</v>
      </c>
      <c r="I23" s="14">
        <v>45017</v>
      </c>
      <c r="J23" s="6" t="s">
        <v>6</v>
      </c>
      <c r="K23" s="6" t="s">
        <v>7</v>
      </c>
      <c r="L23" s="6" t="s">
        <v>79</v>
      </c>
      <c r="M23" s="6" t="s">
        <v>80</v>
      </c>
      <c r="N23" s="6" t="s">
        <v>81</v>
      </c>
      <c r="O23" s="6" t="s">
        <v>11</v>
      </c>
      <c r="P23" s="6" t="s">
        <v>12</v>
      </c>
      <c r="Q23" s="6" t="s">
        <v>82</v>
      </c>
      <c r="R23" s="6" t="s">
        <v>29</v>
      </c>
      <c r="S23" s="6" t="s">
        <v>15</v>
      </c>
      <c r="T23" s="6" t="s">
        <v>7</v>
      </c>
      <c r="U23" s="6" t="s">
        <v>16</v>
      </c>
      <c r="V23" s="6" t="s">
        <v>15</v>
      </c>
      <c r="W23" s="6" t="s">
        <v>17</v>
      </c>
      <c r="X23" s="6" t="s">
        <v>30</v>
      </c>
      <c r="Y23" s="6" t="s">
        <v>19</v>
      </c>
      <c r="Z23" s="6" t="s">
        <v>20</v>
      </c>
      <c r="AA23" s="6" t="s">
        <v>17</v>
      </c>
      <c r="AB23" s="6" t="s">
        <v>83</v>
      </c>
      <c r="AC23" s="6">
        <v>6120253495</v>
      </c>
      <c r="AD23" s="6" t="s">
        <v>84</v>
      </c>
    </row>
    <row r="24" spans="1:30" ht="357" x14ac:dyDescent="0.25">
      <c r="A24" s="6">
        <f t="shared" si="0"/>
        <v>23</v>
      </c>
      <c r="B24" s="6" t="s">
        <v>0</v>
      </c>
      <c r="C24" s="6" t="s">
        <v>75</v>
      </c>
      <c r="D24" s="6" t="s">
        <v>76</v>
      </c>
      <c r="E24" s="6" t="s">
        <v>85</v>
      </c>
      <c r="F24" s="6" t="s">
        <v>86</v>
      </c>
      <c r="G24" s="6" t="s">
        <v>87</v>
      </c>
      <c r="H24" s="8">
        <v>2000000</v>
      </c>
      <c r="I24" s="14" t="s">
        <v>88</v>
      </c>
      <c r="J24" s="6" t="s">
        <v>6</v>
      </c>
      <c r="K24" s="6" t="s">
        <v>7</v>
      </c>
      <c r="L24" s="6" t="s">
        <v>79</v>
      </c>
      <c r="M24" s="6" t="s">
        <v>89</v>
      </c>
      <c r="N24" s="6" t="s">
        <v>10</v>
      </c>
      <c r="O24" s="6" t="s">
        <v>11</v>
      </c>
      <c r="P24" s="6" t="s">
        <v>12</v>
      </c>
      <c r="Q24" s="6" t="s">
        <v>90</v>
      </c>
      <c r="R24" s="6" t="s">
        <v>29</v>
      </c>
      <c r="S24" s="6" t="s">
        <v>15</v>
      </c>
      <c r="T24" s="6" t="s">
        <v>7</v>
      </c>
      <c r="U24" s="6" t="s">
        <v>16</v>
      </c>
      <c r="V24" s="6" t="s">
        <v>15</v>
      </c>
      <c r="W24" s="6" t="s">
        <v>17</v>
      </c>
      <c r="X24" s="6" t="s">
        <v>30</v>
      </c>
      <c r="Y24" s="6" t="s">
        <v>19</v>
      </c>
      <c r="Z24" s="6" t="s">
        <v>20</v>
      </c>
      <c r="AA24" s="6" t="s">
        <v>17</v>
      </c>
      <c r="AB24" s="6" t="s">
        <v>83</v>
      </c>
      <c r="AC24" s="6">
        <v>6120253495</v>
      </c>
      <c r="AD24" s="6" t="s">
        <v>84</v>
      </c>
    </row>
    <row r="25" spans="1:30" ht="242.25" x14ac:dyDescent="0.25">
      <c r="A25" s="6">
        <f t="shared" si="0"/>
        <v>24</v>
      </c>
      <c r="B25" s="6" t="s">
        <v>0</v>
      </c>
      <c r="C25" s="6" t="s">
        <v>75</v>
      </c>
      <c r="D25" s="6" t="s">
        <v>76</v>
      </c>
      <c r="E25" s="6" t="s">
        <v>308</v>
      </c>
      <c r="F25" s="6" t="s">
        <v>309</v>
      </c>
      <c r="G25" s="6" t="s">
        <v>310</v>
      </c>
      <c r="H25" s="8">
        <v>16000</v>
      </c>
      <c r="I25" s="14">
        <v>44958</v>
      </c>
      <c r="J25" s="6" t="s">
        <v>6</v>
      </c>
      <c r="K25" s="6" t="s">
        <v>7</v>
      </c>
      <c r="L25" s="6" t="s">
        <v>79</v>
      </c>
      <c r="M25" s="6" t="s">
        <v>259</v>
      </c>
      <c r="N25" s="6" t="s">
        <v>10</v>
      </c>
      <c r="O25" s="6" t="s">
        <v>11</v>
      </c>
      <c r="P25" s="6" t="s">
        <v>12</v>
      </c>
      <c r="Q25" s="6" t="s">
        <v>82</v>
      </c>
      <c r="R25" s="6" t="s">
        <v>29</v>
      </c>
      <c r="S25" s="6" t="s">
        <v>15</v>
      </c>
      <c r="T25" s="6" t="s">
        <v>7</v>
      </c>
      <c r="U25" s="6" t="s">
        <v>16</v>
      </c>
      <c r="V25" s="6" t="s">
        <v>15</v>
      </c>
      <c r="W25" s="6" t="s">
        <v>21</v>
      </c>
      <c r="X25" s="6" t="s">
        <v>18</v>
      </c>
      <c r="Y25" s="6" t="s">
        <v>19</v>
      </c>
      <c r="Z25" s="6" t="s">
        <v>20</v>
      </c>
      <c r="AA25" s="6" t="s">
        <v>17</v>
      </c>
      <c r="AB25" s="6" t="s">
        <v>83</v>
      </c>
      <c r="AC25" s="6">
        <v>6120253495</v>
      </c>
      <c r="AD25" s="6" t="s">
        <v>84</v>
      </c>
    </row>
    <row r="26" spans="1:30" ht="153" x14ac:dyDescent="0.25">
      <c r="A26" s="6">
        <f t="shared" si="0"/>
        <v>25</v>
      </c>
      <c r="B26" s="6" t="s">
        <v>0</v>
      </c>
      <c r="C26" s="6" t="s">
        <v>91</v>
      </c>
      <c r="D26" s="6" t="s">
        <v>2</v>
      </c>
      <c r="E26" s="6" t="s">
        <v>92</v>
      </c>
      <c r="F26" s="6" t="s">
        <v>93</v>
      </c>
      <c r="G26" s="6" t="s">
        <v>94</v>
      </c>
      <c r="H26" s="8">
        <v>30000000</v>
      </c>
      <c r="I26" s="14" t="s">
        <v>95</v>
      </c>
      <c r="J26" s="6" t="s">
        <v>96</v>
      </c>
      <c r="K26" s="6">
        <v>100000</v>
      </c>
      <c r="L26" s="6" t="s">
        <v>97</v>
      </c>
      <c r="M26" s="6" t="s">
        <v>80</v>
      </c>
      <c r="N26" s="6" t="s">
        <v>81</v>
      </c>
      <c r="O26" s="6" t="s">
        <v>11</v>
      </c>
      <c r="P26" s="6" t="s">
        <v>12</v>
      </c>
      <c r="Q26" s="6" t="s">
        <v>98</v>
      </c>
      <c r="R26" s="6" t="s">
        <v>14</v>
      </c>
      <c r="S26" s="6" t="s">
        <v>15</v>
      </c>
      <c r="T26" s="6" t="s">
        <v>7</v>
      </c>
      <c r="U26" s="6" t="s">
        <v>16</v>
      </c>
      <c r="V26" s="6" t="s">
        <v>15</v>
      </c>
      <c r="W26" s="6" t="s">
        <v>37</v>
      </c>
      <c r="X26" s="6" t="s">
        <v>30</v>
      </c>
      <c r="Y26" s="6" t="s">
        <v>31</v>
      </c>
      <c r="Z26" s="6" t="s">
        <v>20</v>
      </c>
      <c r="AA26" s="6" t="s">
        <v>17</v>
      </c>
      <c r="AB26" s="6" t="s">
        <v>99</v>
      </c>
      <c r="AC26" s="6" t="s">
        <v>100</v>
      </c>
      <c r="AD26" s="6" t="s">
        <v>101</v>
      </c>
    </row>
    <row r="27" spans="1:30" ht="76.5" x14ac:dyDescent="0.25">
      <c r="A27" s="6">
        <f t="shared" si="0"/>
        <v>26</v>
      </c>
      <c r="B27" s="6" t="s">
        <v>0</v>
      </c>
      <c r="C27" s="6" t="s">
        <v>91</v>
      </c>
      <c r="D27" s="6" t="s">
        <v>2</v>
      </c>
      <c r="E27" s="6" t="s">
        <v>312</v>
      </c>
      <c r="F27" s="6" t="s">
        <v>313</v>
      </c>
      <c r="G27" s="7" t="s">
        <v>314</v>
      </c>
      <c r="H27" s="8">
        <v>7000000</v>
      </c>
      <c r="I27" s="14">
        <v>45291</v>
      </c>
      <c r="J27" s="6" t="s">
        <v>96</v>
      </c>
      <c r="K27" s="6" t="s">
        <v>315</v>
      </c>
      <c r="L27" s="6" t="s">
        <v>199</v>
      </c>
      <c r="M27" s="6" t="s">
        <v>80</v>
      </c>
      <c r="N27" s="6" t="s">
        <v>81</v>
      </c>
      <c r="O27" s="6" t="s">
        <v>11</v>
      </c>
      <c r="P27" s="6" t="s">
        <v>12</v>
      </c>
      <c r="Q27" s="6" t="s">
        <v>98</v>
      </c>
      <c r="R27" s="6" t="s">
        <v>14</v>
      </c>
      <c r="S27" s="6" t="s">
        <v>15</v>
      </c>
      <c r="T27" s="6" t="s">
        <v>7</v>
      </c>
      <c r="U27" s="6" t="s">
        <v>16</v>
      </c>
      <c r="V27" s="6" t="s">
        <v>15</v>
      </c>
      <c r="W27" s="6" t="s">
        <v>37</v>
      </c>
      <c r="X27" s="6" t="s">
        <v>30</v>
      </c>
      <c r="Y27" s="6" t="s">
        <v>19</v>
      </c>
      <c r="Z27" s="6" t="s">
        <v>41</v>
      </c>
      <c r="AA27" s="6" t="s">
        <v>21</v>
      </c>
      <c r="AB27" s="6" t="s">
        <v>316</v>
      </c>
      <c r="AC27" s="6" t="s">
        <v>100</v>
      </c>
      <c r="AD27" s="6" t="s">
        <v>317</v>
      </c>
    </row>
    <row r="28" spans="1:30" ht="127.5" x14ac:dyDescent="0.25">
      <c r="A28" s="6">
        <f t="shared" si="0"/>
        <v>27</v>
      </c>
      <c r="B28" s="6" t="s">
        <v>0</v>
      </c>
      <c r="C28" s="6" t="s">
        <v>91</v>
      </c>
      <c r="D28" s="6" t="s">
        <v>2</v>
      </c>
      <c r="E28" s="6" t="s">
        <v>318</v>
      </c>
      <c r="F28" s="6" t="s">
        <v>319</v>
      </c>
      <c r="G28" s="6" t="s">
        <v>320</v>
      </c>
      <c r="H28" s="8">
        <v>2000000</v>
      </c>
      <c r="I28" s="14">
        <v>45107</v>
      </c>
      <c r="J28" s="6" t="s">
        <v>96</v>
      </c>
      <c r="K28" s="6" t="s">
        <v>321</v>
      </c>
      <c r="L28" s="6" t="s">
        <v>97</v>
      </c>
      <c r="M28" s="6" t="s">
        <v>9</v>
      </c>
      <c r="N28" s="6" t="s">
        <v>245</v>
      </c>
      <c r="O28" s="6" t="s">
        <v>11</v>
      </c>
      <c r="P28" s="6" t="s">
        <v>12</v>
      </c>
      <c r="Q28" s="6" t="s">
        <v>98</v>
      </c>
      <c r="R28" s="9" t="s">
        <v>29</v>
      </c>
      <c r="S28" s="6" t="s">
        <v>15</v>
      </c>
      <c r="T28" s="6" t="s">
        <v>7</v>
      </c>
      <c r="U28" s="6" t="s">
        <v>16</v>
      </c>
      <c r="V28" s="6" t="s">
        <v>15</v>
      </c>
      <c r="W28" s="6" t="s">
        <v>37</v>
      </c>
      <c r="X28" s="6" t="s">
        <v>30</v>
      </c>
      <c r="Y28" s="6" t="s">
        <v>31</v>
      </c>
      <c r="Z28" s="6" t="s">
        <v>20</v>
      </c>
      <c r="AA28" s="6" t="s">
        <v>17</v>
      </c>
      <c r="AB28" s="6" t="s">
        <v>316</v>
      </c>
      <c r="AC28" s="6" t="s">
        <v>100</v>
      </c>
      <c r="AD28" s="6" t="s">
        <v>317</v>
      </c>
    </row>
    <row r="29" spans="1:30" ht="102" x14ac:dyDescent="0.25">
      <c r="A29" s="6">
        <f t="shared" si="0"/>
        <v>28</v>
      </c>
      <c r="B29" s="6" t="s">
        <v>0</v>
      </c>
      <c r="C29" s="6" t="s">
        <v>91</v>
      </c>
      <c r="D29" s="6" t="s">
        <v>2</v>
      </c>
      <c r="E29" s="6" t="s">
        <v>322</v>
      </c>
      <c r="F29" s="6" t="s">
        <v>323</v>
      </c>
      <c r="G29" s="6" t="s">
        <v>324</v>
      </c>
      <c r="H29" s="8">
        <v>1700000</v>
      </c>
      <c r="I29" s="14">
        <v>45107</v>
      </c>
      <c r="J29" s="6" t="s">
        <v>96</v>
      </c>
      <c r="K29" s="6" t="s">
        <v>315</v>
      </c>
      <c r="L29" s="6" t="s">
        <v>199</v>
      </c>
      <c r="M29" s="6" t="s">
        <v>9</v>
      </c>
      <c r="N29" s="6" t="s">
        <v>245</v>
      </c>
      <c r="O29" s="6" t="s">
        <v>11</v>
      </c>
      <c r="P29" s="6" t="s">
        <v>12</v>
      </c>
      <c r="Q29" s="6" t="s">
        <v>98</v>
      </c>
      <c r="R29" s="9" t="s">
        <v>14</v>
      </c>
      <c r="S29" s="6" t="s">
        <v>15</v>
      </c>
      <c r="T29" s="6" t="s">
        <v>7</v>
      </c>
      <c r="U29" s="6" t="s">
        <v>16</v>
      </c>
      <c r="V29" s="6" t="s">
        <v>15</v>
      </c>
      <c r="W29" s="6" t="s">
        <v>37</v>
      </c>
      <c r="X29" s="6" t="s">
        <v>30</v>
      </c>
      <c r="Y29" s="6" t="s">
        <v>31</v>
      </c>
      <c r="Z29" s="6" t="s">
        <v>20</v>
      </c>
      <c r="AA29" s="6" t="s">
        <v>17</v>
      </c>
      <c r="AB29" s="6" t="s">
        <v>316</v>
      </c>
      <c r="AC29" s="6" t="s">
        <v>100</v>
      </c>
      <c r="AD29" s="6" t="s">
        <v>317</v>
      </c>
    </row>
    <row r="30" spans="1:30" ht="89.25" x14ac:dyDescent="0.25">
      <c r="A30" s="6">
        <f t="shared" si="0"/>
        <v>29</v>
      </c>
      <c r="B30" s="6" t="s">
        <v>0</v>
      </c>
      <c r="C30" s="6" t="s">
        <v>91</v>
      </c>
      <c r="D30" s="6" t="s">
        <v>2</v>
      </c>
      <c r="E30" s="6" t="s">
        <v>325</v>
      </c>
      <c r="F30" s="6" t="s">
        <v>326</v>
      </c>
      <c r="G30" s="6" t="s">
        <v>327</v>
      </c>
      <c r="H30" s="8">
        <v>1000000</v>
      </c>
      <c r="I30" s="14">
        <v>45105</v>
      </c>
      <c r="J30" s="6" t="s">
        <v>96</v>
      </c>
      <c r="K30" s="6" t="s">
        <v>315</v>
      </c>
      <c r="L30" s="6" t="s">
        <v>97</v>
      </c>
      <c r="M30" s="6" t="s">
        <v>9</v>
      </c>
      <c r="N30" s="6" t="s">
        <v>245</v>
      </c>
      <c r="O30" s="6" t="s">
        <v>11</v>
      </c>
      <c r="P30" s="6" t="s">
        <v>12</v>
      </c>
      <c r="Q30" s="6" t="s">
        <v>98</v>
      </c>
      <c r="R30" s="9" t="s">
        <v>29</v>
      </c>
      <c r="S30" s="6" t="s">
        <v>15</v>
      </c>
      <c r="T30" s="6" t="s">
        <v>7</v>
      </c>
      <c r="U30" s="6" t="s">
        <v>16</v>
      </c>
      <c r="V30" s="6" t="s">
        <v>15</v>
      </c>
      <c r="W30" s="6" t="s">
        <v>37</v>
      </c>
      <c r="X30" s="6" t="s">
        <v>30</v>
      </c>
      <c r="Y30" s="6" t="s">
        <v>31</v>
      </c>
      <c r="Z30" s="6" t="s">
        <v>20</v>
      </c>
      <c r="AA30" s="6" t="s">
        <v>17</v>
      </c>
      <c r="AB30" s="6" t="s">
        <v>316</v>
      </c>
      <c r="AC30" s="6" t="s">
        <v>100</v>
      </c>
      <c r="AD30" s="6" t="s">
        <v>317</v>
      </c>
    </row>
    <row r="31" spans="1:30" ht="102" x14ac:dyDescent="0.25">
      <c r="A31" s="6">
        <f t="shared" si="0"/>
        <v>30</v>
      </c>
      <c r="B31" s="6" t="s">
        <v>0</v>
      </c>
      <c r="C31" s="6" t="s">
        <v>91</v>
      </c>
      <c r="D31" s="6" t="s">
        <v>2</v>
      </c>
      <c r="E31" s="6" t="s">
        <v>328</v>
      </c>
      <c r="F31" s="6" t="s">
        <v>329</v>
      </c>
      <c r="G31" s="6" t="s">
        <v>330</v>
      </c>
      <c r="H31" s="8">
        <v>3000000</v>
      </c>
      <c r="I31" s="14">
        <v>45291</v>
      </c>
      <c r="J31" s="6" t="s">
        <v>96</v>
      </c>
      <c r="K31" s="6" t="s">
        <v>315</v>
      </c>
      <c r="L31" s="6" t="s">
        <v>97</v>
      </c>
      <c r="M31" s="6" t="s">
        <v>9</v>
      </c>
      <c r="N31" s="6" t="s">
        <v>245</v>
      </c>
      <c r="O31" s="6" t="s">
        <v>11</v>
      </c>
      <c r="P31" s="6" t="s">
        <v>12</v>
      </c>
      <c r="Q31" s="6" t="s">
        <v>98</v>
      </c>
      <c r="R31" s="9" t="s">
        <v>29</v>
      </c>
      <c r="S31" s="6" t="s">
        <v>15</v>
      </c>
      <c r="T31" s="6" t="s">
        <v>7</v>
      </c>
      <c r="U31" s="6" t="s">
        <v>16</v>
      </c>
      <c r="V31" s="6" t="s">
        <v>15</v>
      </c>
      <c r="W31" s="6" t="s">
        <v>37</v>
      </c>
      <c r="X31" s="6" t="s">
        <v>30</v>
      </c>
      <c r="Y31" s="6" t="s">
        <v>19</v>
      </c>
      <c r="Z31" s="6" t="s">
        <v>41</v>
      </c>
      <c r="AA31" s="6" t="s">
        <v>21</v>
      </c>
      <c r="AB31" s="6" t="s">
        <v>316</v>
      </c>
      <c r="AC31" s="6" t="s">
        <v>100</v>
      </c>
      <c r="AD31" s="6" t="s">
        <v>317</v>
      </c>
    </row>
    <row r="32" spans="1:30" ht="114.75" x14ac:dyDescent="0.25">
      <c r="A32" s="6">
        <f t="shared" si="0"/>
        <v>31</v>
      </c>
      <c r="B32" s="6" t="s">
        <v>0</v>
      </c>
      <c r="C32" s="6" t="s">
        <v>91</v>
      </c>
      <c r="D32" s="6" t="s">
        <v>2</v>
      </c>
      <c r="E32" s="6" t="s">
        <v>331</v>
      </c>
      <c r="F32" s="6" t="s">
        <v>332</v>
      </c>
      <c r="G32" s="6" t="s">
        <v>333</v>
      </c>
      <c r="H32" s="8">
        <v>750000</v>
      </c>
      <c r="I32" s="14">
        <v>45238</v>
      </c>
      <c r="J32" s="6" t="s">
        <v>96</v>
      </c>
      <c r="K32" s="6" t="s">
        <v>315</v>
      </c>
      <c r="L32" s="6" t="s">
        <v>97</v>
      </c>
      <c r="M32" s="6" t="s">
        <v>9</v>
      </c>
      <c r="N32" s="6" t="s">
        <v>245</v>
      </c>
      <c r="O32" s="6" t="s">
        <v>11</v>
      </c>
      <c r="P32" s="6" t="s">
        <v>12</v>
      </c>
      <c r="Q32" s="6" t="s">
        <v>98</v>
      </c>
      <c r="R32" s="9" t="s">
        <v>29</v>
      </c>
      <c r="S32" s="6" t="s">
        <v>15</v>
      </c>
      <c r="T32" s="6" t="s">
        <v>7</v>
      </c>
      <c r="U32" s="6" t="s">
        <v>16</v>
      </c>
      <c r="V32" s="6" t="s">
        <v>15</v>
      </c>
      <c r="W32" s="6" t="s">
        <v>37</v>
      </c>
      <c r="X32" s="6" t="s">
        <v>30</v>
      </c>
      <c r="Y32" s="6" t="s">
        <v>19</v>
      </c>
      <c r="Z32" s="6" t="s">
        <v>41</v>
      </c>
      <c r="AA32" s="6" t="s">
        <v>21</v>
      </c>
      <c r="AB32" s="6" t="s">
        <v>316</v>
      </c>
      <c r="AC32" s="6" t="s">
        <v>100</v>
      </c>
      <c r="AD32" s="6" t="s">
        <v>317</v>
      </c>
    </row>
    <row r="33" spans="1:30" ht="102" x14ac:dyDescent="0.25">
      <c r="A33" s="6">
        <f t="shared" si="0"/>
        <v>32</v>
      </c>
      <c r="B33" s="6" t="s">
        <v>0</v>
      </c>
      <c r="C33" s="6" t="s">
        <v>91</v>
      </c>
      <c r="D33" s="6" t="s">
        <v>2</v>
      </c>
      <c r="E33" s="6" t="s">
        <v>334</v>
      </c>
      <c r="F33" s="6" t="s">
        <v>335</v>
      </c>
      <c r="G33" s="6" t="s">
        <v>336</v>
      </c>
      <c r="H33" s="8">
        <v>500000</v>
      </c>
      <c r="I33" s="14">
        <v>45291</v>
      </c>
      <c r="J33" s="6" t="s">
        <v>96</v>
      </c>
      <c r="K33" s="6" t="s">
        <v>315</v>
      </c>
      <c r="L33" s="6" t="s">
        <v>97</v>
      </c>
      <c r="M33" s="6" t="s">
        <v>9</v>
      </c>
      <c r="N33" s="6" t="s">
        <v>245</v>
      </c>
      <c r="O33" s="6" t="s">
        <v>11</v>
      </c>
      <c r="P33" s="6" t="s">
        <v>12</v>
      </c>
      <c r="Q33" s="6" t="s">
        <v>98</v>
      </c>
      <c r="R33" s="9" t="s">
        <v>29</v>
      </c>
      <c r="S33" s="6" t="s">
        <v>15</v>
      </c>
      <c r="T33" s="6" t="s">
        <v>7</v>
      </c>
      <c r="U33" s="6" t="s">
        <v>16</v>
      </c>
      <c r="V33" s="6" t="s">
        <v>15</v>
      </c>
      <c r="W33" s="6" t="s">
        <v>37</v>
      </c>
      <c r="X33" s="6" t="s">
        <v>30</v>
      </c>
      <c r="Y33" s="6" t="s">
        <v>19</v>
      </c>
      <c r="Z33" s="6" t="s">
        <v>41</v>
      </c>
      <c r="AA33" s="6" t="s">
        <v>21</v>
      </c>
      <c r="AB33" s="6" t="s">
        <v>316</v>
      </c>
      <c r="AC33" s="6" t="s">
        <v>100</v>
      </c>
      <c r="AD33" s="6" t="s">
        <v>317</v>
      </c>
    </row>
    <row r="34" spans="1:30" ht="89.25" x14ac:dyDescent="0.25">
      <c r="A34" s="6">
        <f t="shared" si="0"/>
        <v>33</v>
      </c>
      <c r="B34" s="6" t="s">
        <v>0</v>
      </c>
      <c r="C34" s="6" t="s">
        <v>91</v>
      </c>
      <c r="D34" s="6" t="s">
        <v>2</v>
      </c>
      <c r="E34" s="6" t="s">
        <v>337</v>
      </c>
      <c r="F34" s="6" t="s">
        <v>338</v>
      </c>
      <c r="G34" s="6" t="s">
        <v>339</v>
      </c>
      <c r="H34" s="8">
        <v>3000000</v>
      </c>
      <c r="I34" s="14">
        <v>45291</v>
      </c>
      <c r="J34" s="6" t="s">
        <v>96</v>
      </c>
      <c r="K34" s="6" t="s">
        <v>315</v>
      </c>
      <c r="L34" s="6" t="s">
        <v>97</v>
      </c>
      <c r="M34" s="6" t="s">
        <v>9</v>
      </c>
      <c r="N34" s="6" t="s">
        <v>245</v>
      </c>
      <c r="O34" s="6" t="s">
        <v>11</v>
      </c>
      <c r="P34" s="6" t="s">
        <v>12</v>
      </c>
      <c r="Q34" s="6" t="s">
        <v>98</v>
      </c>
      <c r="R34" s="9" t="s">
        <v>29</v>
      </c>
      <c r="S34" s="6" t="s">
        <v>15</v>
      </c>
      <c r="T34" s="6" t="s">
        <v>7</v>
      </c>
      <c r="U34" s="6" t="s">
        <v>16</v>
      </c>
      <c r="V34" s="6" t="s">
        <v>15</v>
      </c>
      <c r="W34" s="6" t="s">
        <v>37</v>
      </c>
      <c r="X34" s="6" t="s">
        <v>30</v>
      </c>
      <c r="Y34" s="6" t="s">
        <v>19</v>
      </c>
      <c r="Z34" s="6" t="s">
        <v>41</v>
      </c>
      <c r="AA34" s="6" t="s">
        <v>21</v>
      </c>
      <c r="AB34" s="6" t="s">
        <v>316</v>
      </c>
      <c r="AC34" s="6" t="s">
        <v>100</v>
      </c>
      <c r="AD34" s="6" t="s">
        <v>317</v>
      </c>
    </row>
    <row r="35" spans="1:30" ht="267.75" x14ac:dyDescent="0.25">
      <c r="A35" s="6">
        <f t="shared" si="0"/>
        <v>34</v>
      </c>
      <c r="B35" s="6" t="s">
        <v>0</v>
      </c>
      <c r="C35" s="6" t="s">
        <v>91</v>
      </c>
      <c r="D35" s="6" t="s">
        <v>2</v>
      </c>
      <c r="E35" s="6" t="s">
        <v>340</v>
      </c>
      <c r="F35" s="6" t="s">
        <v>341</v>
      </c>
      <c r="G35" s="6" t="s">
        <v>342</v>
      </c>
      <c r="H35" s="8">
        <v>6000000</v>
      </c>
      <c r="I35" s="14">
        <v>45105</v>
      </c>
      <c r="J35" s="6" t="s">
        <v>96</v>
      </c>
      <c r="K35" s="6" t="s">
        <v>315</v>
      </c>
      <c r="L35" s="6" t="s">
        <v>97</v>
      </c>
      <c r="M35" s="6" t="s">
        <v>9</v>
      </c>
      <c r="N35" s="6" t="s">
        <v>245</v>
      </c>
      <c r="O35" s="6" t="s">
        <v>11</v>
      </c>
      <c r="P35" s="6" t="s">
        <v>12</v>
      </c>
      <c r="Q35" s="6" t="s">
        <v>98</v>
      </c>
      <c r="R35" s="9" t="s">
        <v>29</v>
      </c>
      <c r="S35" s="6" t="s">
        <v>15</v>
      </c>
      <c r="T35" s="6" t="s">
        <v>7</v>
      </c>
      <c r="U35" s="6" t="s">
        <v>16</v>
      </c>
      <c r="V35" s="6" t="s">
        <v>15</v>
      </c>
      <c r="W35" s="6" t="s">
        <v>37</v>
      </c>
      <c r="X35" s="6" t="s">
        <v>30</v>
      </c>
      <c r="Y35" s="6" t="s">
        <v>31</v>
      </c>
      <c r="Z35" s="6" t="s">
        <v>20</v>
      </c>
      <c r="AA35" s="6" t="s">
        <v>17</v>
      </c>
      <c r="AB35" s="6" t="s">
        <v>343</v>
      </c>
      <c r="AC35" s="6" t="s">
        <v>100</v>
      </c>
      <c r="AD35" s="6" t="s">
        <v>344</v>
      </c>
    </row>
    <row r="36" spans="1:30" ht="140.25" x14ac:dyDescent="0.25">
      <c r="A36" s="6">
        <f t="shared" si="0"/>
        <v>35</v>
      </c>
      <c r="B36" s="6" t="s">
        <v>0</v>
      </c>
      <c r="C36" s="6" t="s">
        <v>102</v>
      </c>
      <c r="D36" s="6" t="s">
        <v>103</v>
      </c>
      <c r="E36" s="6" t="s">
        <v>104</v>
      </c>
      <c r="F36" s="6" t="s">
        <v>105</v>
      </c>
      <c r="G36" s="6" t="s">
        <v>106</v>
      </c>
      <c r="H36" s="8">
        <v>84000</v>
      </c>
      <c r="I36" s="14">
        <v>45291</v>
      </c>
      <c r="J36" s="6" t="s">
        <v>6</v>
      </c>
      <c r="K36" s="6" t="s">
        <v>7</v>
      </c>
      <c r="L36" s="6" t="s">
        <v>107</v>
      </c>
      <c r="M36" s="6" t="s">
        <v>9</v>
      </c>
      <c r="N36" s="6" t="s">
        <v>10</v>
      </c>
      <c r="O36" s="6" t="s">
        <v>11</v>
      </c>
      <c r="P36" s="6" t="s">
        <v>12</v>
      </c>
      <c r="Q36" s="6" t="s">
        <v>52</v>
      </c>
      <c r="R36" s="6" t="s">
        <v>29</v>
      </c>
      <c r="S36" s="6" t="s">
        <v>15</v>
      </c>
      <c r="T36" s="6" t="s">
        <v>7</v>
      </c>
      <c r="U36" s="6" t="s">
        <v>16</v>
      </c>
      <c r="V36" s="6" t="s">
        <v>15</v>
      </c>
      <c r="W36" s="6" t="s">
        <v>17</v>
      </c>
      <c r="X36" s="6" t="s">
        <v>30</v>
      </c>
      <c r="Y36" s="6" t="s">
        <v>31</v>
      </c>
      <c r="Z36" s="6" t="s">
        <v>20</v>
      </c>
      <c r="AA36" s="6" t="s">
        <v>17</v>
      </c>
      <c r="AB36" s="6" t="s">
        <v>108</v>
      </c>
      <c r="AC36" s="6">
        <v>6120257635</v>
      </c>
      <c r="AD36" s="6" t="s">
        <v>109</v>
      </c>
    </row>
    <row r="37" spans="1:30" ht="114.75" x14ac:dyDescent="0.25">
      <c r="A37" s="6">
        <f t="shared" si="0"/>
        <v>36</v>
      </c>
      <c r="B37" s="6" t="s">
        <v>110</v>
      </c>
      <c r="C37" s="6" t="s">
        <v>102</v>
      </c>
      <c r="D37" s="6" t="s">
        <v>103</v>
      </c>
      <c r="E37" s="6" t="s">
        <v>111</v>
      </c>
      <c r="F37" s="6" t="s">
        <v>112</v>
      </c>
      <c r="G37" s="6" t="s">
        <v>113</v>
      </c>
      <c r="H37" s="8">
        <v>50000</v>
      </c>
      <c r="I37" s="14">
        <v>45155</v>
      </c>
      <c r="J37" s="6" t="s">
        <v>6</v>
      </c>
      <c r="K37" s="6" t="s">
        <v>7</v>
      </c>
      <c r="L37" s="6" t="s">
        <v>27</v>
      </c>
      <c r="M37" s="6" t="s">
        <v>9</v>
      </c>
      <c r="N37" s="6" t="s">
        <v>10</v>
      </c>
      <c r="O37" s="6" t="s">
        <v>11</v>
      </c>
      <c r="P37" s="6" t="s">
        <v>12</v>
      </c>
      <c r="Q37" s="6" t="s">
        <v>114</v>
      </c>
      <c r="R37" s="6" t="s">
        <v>29</v>
      </c>
      <c r="S37" s="6" t="s">
        <v>15</v>
      </c>
      <c r="T37" s="6" t="s">
        <v>7</v>
      </c>
      <c r="U37" s="6" t="s">
        <v>16</v>
      </c>
      <c r="V37" s="6" t="s">
        <v>15</v>
      </c>
      <c r="W37" s="6" t="s">
        <v>17</v>
      </c>
      <c r="X37" s="6" t="s">
        <v>30</v>
      </c>
      <c r="Y37" s="6" t="s">
        <v>31</v>
      </c>
      <c r="Z37" s="6" t="s">
        <v>20</v>
      </c>
      <c r="AA37" s="6" t="s">
        <v>17</v>
      </c>
      <c r="AB37" s="6" t="s">
        <v>108</v>
      </c>
      <c r="AC37" s="6">
        <v>6120257635</v>
      </c>
      <c r="AD37" s="6" t="s">
        <v>109</v>
      </c>
    </row>
    <row r="38" spans="1:30" ht="178.5" x14ac:dyDescent="0.25">
      <c r="A38" s="6">
        <f t="shared" si="0"/>
        <v>37</v>
      </c>
      <c r="B38" s="9" t="s">
        <v>110</v>
      </c>
      <c r="C38" s="9" t="s">
        <v>102</v>
      </c>
      <c r="D38" s="9" t="s">
        <v>103</v>
      </c>
      <c r="E38" s="9" t="s">
        <v>345</v>
      </c>
      <c r="F38" s="9" t="s">
        <v>346</v>
      </c>
      <c r="G38" s="9" t="s">
        <v>347</v>
      </c>
      <c r="H38" s="13">
        <v>13000000</v>
      </c>
      <c r="I38" s="11">
        <v>45170</v>
      </c>
      <c r="J38" s="9" t="s">
        <v>6</v>
      </c>
      <c r="K38" s="9" t="s">
        <v>7</v>
      </c>
      <c r="L38" s="9" t="s">
        <v>27</v>
      </c>
      <c r="M38" s="9" t="s">
        <v>48</v>
      </c>
      <c r="N38" s="9" t="s">
        <v>10</v>
      </c>
      <c r="O38" s="9" t="s">
        <v>11</v>
      </c>
      <c r="P38" s="9" t="s">
        <v>12</v>
      </c>
      <c r="Q38" s="9" t="s">
        <v>114</v>
      </c>
      <c r="R38" s="9" t="s">
        <v>29</v>
      </c>
      <c r="S38" s="9" t="s">
        <v>15</v>
      </c>
      <c r="T38" s="9" t="s">
        <v>7</v>
      </c>
      <c r="U38" s="9" t="s">
        <v>16</v>
      </c>
      <c r="V38" s="9" t="s">
        <v>15</v>
      </c>
      <c r="W38" s="9" t="s">
        <v>17</v>
      </c>
      <c r="X38" s="9" t="s">
        <v>30</v>
      </c>
      <c r="Y38" s="9" t="s">
        <v>31</v>
      </c>
      <c r="Z38" s="9" t="s">
        <v>20</v>
      </c>
      <c r="AA38" s="6" t="s">
        <v>17</v>
      </c>
      <c r="AB38" s="9" t="s">
        <v>108</v>
      </c>
      <c r="AC38" s="9">
        <v>6120257635</v>
      </c>
      <c r="AD38" s="9" t="s">
        <v>109</v>
      </c>
    </row>
    <row r="39" spans="1:30" ht="127.5" x14ac:dyDescent="0.25">
      <c r="A39" s="6">
        <f t="shared" si="0"/>
        <v>38</v>
      </c>
      <c r="B39" s="9" t="s">
        <v>110</v>
      </c>
      <c r="C39" s="9" t="s">
        <v>102</v>
      </c>
      <c r="D39" s="9" t="s">
        <v>103</v>
      </c>
      <c r="E39" s="9" t="s">
        <v>361</v>
      </c>
      <c r="F39" s="9" t="s">
        <v>362</v>
      </c>
      <c r="G39" s="9" t="s">
        <v>363</v>
      </c>
      <c r="H39" s="13">
        <v>200000</v>
      </c>
      <c r="I39" s="11">
        <v>45082</v>
      </c>
      <c r="J39" s="6" t="s">
        <v>6</v>
      </c>
      <c r="K39" s="9" t="s">
        <v>7</v>
      </c>
      <c r="L39" s="9" t="s">
        <v>27</v>
      </c>
      <c r="M39" s="9" t="s">
        <v>259</v>
      </c>
      <c r="N39" s="9" t="s">
        <v>245</v>
      </c>
      <c r="O39" s="9" t="s">
        <v>364</v>
      </c>
      <c r="P39" s="9" t="s">
        <v>365</v>
      </c>
      <c r="Q39" s="9" t="s">
        <v>114</v>
      </c>
      <c r="R39" s="9" t="s">
        <v>29</v>
      </c>
      <c r="S39" s="9" t="s">
        <v>15</v>
      </c>
      <c r="T39" s="9" t="s">
        <v>7</v>
      </c>
      <c r="U39" s="9" t="s">
        <v>16</v>
      </c>
      <c r="V39" s="9" t="s">
        <v>15</v>
      </c>
      <c r="W39" s="9" t="s">
        <v>17</v>
      </c>
      <c r="X39" s="9" t="s">
        <v>30</v>
      </c>
      <c r="Y39" s="9" t="s">
        <v>31</v>
      </c>
      <c r="Z39" s="9" t="s">
        <v>20</v>
      </c>
      <c r="AA39" s="6" t="s">
        <v>17</v>
      </c>
      <c r="AB39" s="9" t="s">
        <v>108</v>
      </c>
      <c r="AC39" s="9">
        <v>6120257635</v>
      </c>
      <c r="AD39" s="9" t="s">
        <v>109</v>
      </c>
    </row>
    <row r="40" spans="1:30" ht="178.5" x14ac:dyDescent="0.25">
      <c r="A40" s="6">
        <f t="shared" si="0"/>
        <v>39</v>
      </c>
      <c r="B40" s="6" t="s">
        <v>0</v>
      </c>
      <c r="C40" s="6" t="s">
        <v>115</v>
      </c>
      <c r="D40" s="6" t="s">
        <v>116</v>
      </c>
      <c r="E40" s="6" t="s">
        <v>117</v>
      </c>
      <c r="F40" s="6" t="s">
        <v>118</v>
      </c>
      <c r="G40" s="6" t="s">
        <v>119</v>
      </c>
      <c r="H40" s="8">
        <v>9000000</v>
      </c>
      <c r="I40" s="14">
        <v>45036</v>
      </c>
      <c r="J40" s="6" t="s">
        <v>6</v>
      </c>
      <c r="K40" s="6" t="s">
        <v>7</v>
      </c>
      <c r="L40" s="6" t="s">
        <v>36</v>
      </c>
      <c r="M40" s="6" t="s">
        <v>89</v>
      </c>
      <c r="N40" s="6" t="s">
        <v>10</v>
      </c>
      <c r="O40" s="6" t="s">
        <v>120</v>
      </c>
      <c r="P40" s="6" t="s">
        <v>121</v>
      </c>
      <c r="Q40" s="6" t="s">
        <v>122</v>
      </c>
      <c r="R40" s="6" t="s">
        <v>29</v>
      </c>
      <c r="S40" s="6" t="s">
        <v>15</v>
      </c>
      <c r="T40" s="6" t="s">
        <v>7</v>
      </c>
      <c r="U40" s="6" t="s">
        <v>60</v>
      </c>
      <c r="V40" s="6" t="s">
        <v>15</v>
      </c>
      <c r="W40" s="6" t="s">
        <v>37</v>
      </c>
      <c r="X40" s="6" t="s">
        <v>18</v>
      </c>
      <c r="Y40" s="6" t="s">
        <v>19</v>
      </c>
      <c r="Z40" s="6" t="s">
        <v>41</v>
      </c>
      <c r="AA40" s="6" t="s">
        <v>21</v>
      </c>
      <c r="AB40" s="6" t="s">
        <v>123</v>
      </c>
      <c r="AC40" s="6" t="s">
        <v>124</v>
      </c>
      <c r="AD40" s="6" t="s">
        <v>125</v>
      </c>
    </row>
    <row r="41" spans="1:30" ht="63.75" x14ac:dyDescent="0.25">
      <c r="A41" s="6">
        <f t="shared" si="0"/>
        <v>40</v>
      </c>
      <c r="B41" s="6" t="s">
        <v>0</v>
      </c>
      <c r="C41" s="6" t="s">
        <v>126</v>
      </c>
      <c r="D41" s="9" t="s">
        <v>147</v>
      </c>
      <c r="E41" s="6" t="s">
        <v>127</v>
      </c>
      <c r="F41" s="6" t="s">
        <v>128</v>
      </c>
      <c r="G41" s="6" t="s">
        <v>129</v>
      </c>
      <c r="H41" s="8">
        <v>0.01</v>
      </c>
      <c r="I41" s="14">
        <v>44934</v>
      </c>
      <c r="J41" s="6" t="s">
        <v>6</v>
      </c>
      <c r="K41" s="6" t="s">
        <v>7</v>
      </c>
      <c r="L41" s="6" t="s">
        <v>27</v>
      </c>
      <c r="M41" s="6" t="s">
        <v>89</v>
      </c>
      <c r="N41" s="6" t="s">
        <v>10</v>
      </c>
      <c r="O41" s="6" t="s">
        <v>130</v>
      </c>
      <c r="P41" s="6" t="s">
        <v>131</v>
      </c>
      <c r="Q41" s="6" t="s">
        <v>132</v>
      </c>
      <c r="R41" s="6" t="s">
        <v>29</v>
      </c>
      <c r="S41" s="6" t="s">
        <v>15</v>
      </c>
      <c r="T41" s="6" t="s">
        <v>7</v>
      </c>
      <c r="U41" s="6" t="s">
        <v>133</v>
      </c>
      <c r="V41" s="6" t="s">
        <v>15</v>
      </c>
      <c r="W41" s="6" t="s">
        <v>17</v>
      </c>
      <c r="X41" s="6" t="s">
        <v>30</v>
      </c>
      <c r="Y41" s="6" t="s">
        <v>31</v>
      </c>
      <c r="Z41" s="6" t="s">
        <v>61</v>
      </c>
      <c r="AA41" s="9" t="s">
        <v>37</v>
      </c>
      <c r="AB41" s="6" t="s">
        <v>134</v>
      </c>
      <c r="AC41" s="6" t="s">
        <v>135</v>
      </c>
      <c r="AD41" s="6" t="s">
        <v>136</v>
      </c>
    </row>
    <row r="42" spans="1:30" ht="63.75" x14ac:dyDescent="0.25">
      <c r="A42" s="6">
        <f t="shared" si="0"/>
        <v>41</v>
      </c>
      <c r="B42" s="6" t="s">
        <v>0</v>
      </c>
      <c r="C42" s="6" t="s">
        <v>126</v>
      </c>
      <c r="D42" s="9" t="s">
        <v>147</v>
      </c>
      <c r="E42" s="6" t="s">
        <v>137</v>
      </c>
      <c r="F42" s="6" t="s">
        <v>138</v>
      </c>
      <c r="G42" s="6" t="s">
        <v>129</v>
      </c>
      <c r="H42" s="8">
        <v>0.01</v>
      </c>
      <c r="I42" s="14" t="s">
        <v>139</v>
      </c>
      <c r="J42" s="6" t="s">
        <v>6</v>
      </c>
      <c r="K42" s="6" t="s">
        <v>7</v>
      </c>
      <c r="L42" s="6" t="s">
        <v>27</v>
      </c>
      <c r="M42" s="6" t="s">
        <v>89</v>
      </c>
      <c r="N42" s="6" t="s">
        <v>10</v>
      </c>
      <c r="O42" s="6" t="s">
        <v>130</v>
      </c>
      <c r="P42" s="6" t="s">
        <v>131</v>
      </c>
      <c r="Q42" s="6" t="s">
        <v>132</v>
      </c>
      <c r="R42" s="6" t="s">
        <v>29</v>
      </c>
      <c r="S42" s="6" t="s">
        <v>15</v>
      </c>
      <c r="T42" s="6" t="s">
        <v>7</v>
      </c>
      <c r="U42" s="6" t="s">
        <v>133</v>
      </c>
      <c r="V42" s="6" t="s">
        <v>15</v>
      </c>
      <c r="W42" s="6" t="s">
        <v>17</v>
      </c>
      <c r="X42" s="6" t="s">
        <v>30</v>
      </c>
      <c r="Y42" s="6" t="s">
        <v>31</v>
      </c>
      <c r="Z42" s="6" t="s">
        <v>61</v>
      </c>
      <c r="AA42" s="9" t="s">
        <v>37</v>
      </c>
      <c r="AB42" s="6" t="s">
        <v>134</v>
      </c>
      <c r="AC42" s="6" t="s">
        <v>140</v>
      </c>
      <c r="AD42" s="6" t="s">
        <v>136</v>
      </c>
    </row>
    <row r="43" spans="1:30" ht="63.75" x14ac:dyDescent="0.25">
      <c r="A43" s="6">
        <f t="shared" si="0"/>
        <v>42</v>
      </c>
      <c r="B43" s="6" t="s">
        <v>0</v>
      </c>
      <c r="C43" s="6" t="s">
        <v>126</v>
      </c>
      <c r="D43" s="9" t="s">
        <v>147</v>
      </c>
      <c r="E43" s="6" t="s">
        <v>141</v>
      </c>
      <c r="F43" s="6" t="s">
        <v>142</v>
      </c>
      <c r="G43" s="6" t="s">
        <v>129</v>
      </c>
      <c r="H43" s="8">
        <v>0.01</v>
      </c>
      <c r="I43" s="14" t="s">
        <v>139</v>
      </c>
      <c r="J43" s="6" t="s">
        <v>6</v>
      </c>
      <c r="K43" s="6" t="s">
        <v>7</v>
      </c>
      <c r="L43" s="6" t="s">
        <v>27</v>
      </c>
      <c r="M43" s="6" t="s">
        <v>89</v>
      </c>
      <c r="N43" s="6" t="s">
        <v>10</v>
      </c>
      <c r="O43" s="6" t="s">
        <v>130</v>
      </c>
      <c r="P43" s="6" t="s">
        <v>131</v>
      </c>
      <c r="Q43" s="6" t="s">
        <v>132</v>
      </c>
      <c r="R43" s="6" t="s">
        <v>29</v>
      </c>
      <c r="S43" s="6" t="s">
        <v>15</v>
      </c>
      <c r="T43" s="6" t="s">
        <v>7</v>
      </c>
      <c r="U43" s="6" t="s">
        <v>133</v>
      </c>
      <c r="V43" s="6" t="s">
        <v>15</v>
      </c>
      <c r="W43" s="6" t="s">
        <v>17</v>
      </c>
      <c r="X43" s="6" t="s">
        <v>30</v>
      </c>
      <c r="Y43" s="6" t="s">
        <v>31</v>
      </c>
      <c r="Z43" s="6" t="s">
        <v>61</v>
      </c>
      <c r="AA43" s="9" t="s">
        <v>37</v>
      </c>
      <c r="AB43" s="6" t="s">
        <v>134</v>
      </c>
      <c r="AC43" s="6" t="s">
        <v>140</v>
      </c>
      <c r="AD43" s="6" t="s">
        <v>136</v>
      </c>
    </row>
    <row r="44" spans="1:30" ht="63.75" x14ac:dyDescent="0.25">
      <c r="A44" s="6">
        <f t="shared" si="0"/>
        <v>43</v>
      </c>
      <c r="B44" s="6" t="s">
        <v>0</v>
      </c>
      <c r="C44" s="6" t="s">
        <v>126</v>
      </c>
      <c r="D44" s="9" t="s">
        <v>147</v>
      </c>
      <c r="E44" s="6" t="s">
        <v>143</v>
      </c>
      <c r="F44" s="6" t="s">
        <v>144</v>
      </c>
      <c r="G44" s="6" t="s">
        <v>129</v>
      </c>
      <c r="H44" s="8">
        <v>0.01</v>
      </c>
      <c r="I44" s="14" t="s">
        <v>145</v>
      </c>
      <c r="J44" s="6" t="s">
        <v>6</v>
      </c>
      <c r="K44" s="6" t="s">
        <v>7</v>
      </c>
      <c r="L44" s="6" t="s">
        <v>27</v>
      </c>
      <c r="M44" s="6" t="s">
        <v>89</v>
      </c>
      <c r="N44" s="6" t="s">
        <v>10</v>
      </c>
      <c r="O44" s="6" t="s">
        <v>130</v>
      </c>
      <c r="P44" s="6" t="s">
        <v>131</v>
      </c>
      <c r="Q44" s="6" t="s">
        <v>132</v>
      </c>
      <c r="R44" s="6" t="s">
        <v>29</v>
      </c>
      <c r="S44" s="6" t="s">
        <v>15</v>
      </c>
      <c r="T44" s="6" t="s">
        <v>7</v>
      </c>
      <c r="U44" s="6" t="s">
        <v>146</v>
      </c>
      <c r="V44" s="6" t="s">
        <v>15</v>
      </c>
      <c r="W44" s="6" t="s">
        <v>17</v>
      </c>
      <c r="X44" s="6" t="s">
        <v>30</v>
      </c>
      <c r="Y44" s="6" t="s">
        <v>31</v>
      </c>
      <c r="Z44" s="6" t="s">
        <v>61</v>
      </c>
      <c r="AA44" s="9" t="s">
        <v>37</v>
      </c>
      <c r="AB44" s="6" t="s">
        <v>134</v>
      </c>
      <c r="AC44" s="6" t="s">
        <v>140</v>
      </c>
      <c r="AD44" s="6" t="s">
        <v>136</v>
      </c>
    </row>
    <row r="45" spans="1:30" ht="63.75" x14ac:dyDescent="0.25">
      <c r="A45" s="6">
        <f t="shared" si="0"/>
        <v>44</v>
      </c>
      <c r="B45" s="6" t="s">
        <v>0</v>
      </c>
      <c r="C45" s="6" t="s">
        <v>126</v>
      </c>
      <c r="D45" s="9" t="s">
        <v>147</v>
      </c>
      <c r="E45" s="6" t="s">
        <v>148</v>
      </c>
      <c r="F45" s="6" t="s">
        <v>149</v>
      </c>
      <c r="G45" s="6" t="s">
        <v>129</v>
      </c>
      <c r="H45" s="8">
        <v>0.01</v>
      </c>
      <c r="I45" s="14" t="s">
        <v>139</v>
      </c>
      <c r="J45" s="6" t="s">
        <v>6</v>
      </c>
      <c r="K45" s="6" t="s">
        <v>7</v>
      </c>
      <c r="L45" s="6" t="s">
        <v>27</v>
      </c>
      <c r="M45" s="6" t="s">
        <v>89</v>
      </c>
      <c r="N45" s="6" t="s">
        <v>10</v>
      </c>
      <c r="O45" s="6" t="s">
        <v>130</v>
      </c>
      <c r="P45" s="6" t="s">
        <v>131</v>
      </c>
      <c r="Q45" s="6" t="s">
        <v>132</v>
      </c>
      <c r="R45" s="6" t="s">
        <v>29</v>
      </c>
      <c r="S45" s="6" t="s">
        <v>15</v>
      </c>
      <c r="T45" s="6" t="s">
        <v>7</v>
      </c>
      <c r="U45" s="6" t="s">
        <v>133</v>
      </c>
      <c r="V45" s="6" t="s">
        <v>15</v>
      </c>
      <c r="W45" s="6" t="s">
        <v>17</v>
      </c>
      <c r="X45" s="6" t="s">
        <v>30</v>
      </c>
      <c r="Y45" s="6" t="s">
        <v>31</v>
      </c>
      <c r="Z45" s="6" t="s">
        <v>61</v>
      </c>
      <c r="AA45" s="9" t="s">
        <v>37</v>
      </c>
      <c r="AB45" s="6" t="s">
        <v>134</v>
      </c>
      <c r="AC45" s="6" t="s">
        <v>140</v>
      </c>
      <c r="AD45" s="6" t="s">
        <v>136</v>
      </c>
    </row>
    <row r="46" spans="1:30" ht="63.75" x14ac:dyDescent="0.25">
      <c r="A46" s="6">
        <f t="shared" si="0"/>
        <v>45</v>
      </c>
      <c r="B46" s="6" t="s">
        <v>0</v>
      </c>
      <c r="C46" s="6" t="s">
        <v>126</v>
      </c>
      <c r="D46" s="9" t="s">
        <v>147</v>
      </c>
      <c r="E46" s="6" t="s">
        <v>150</v>
      </c>
      <c r="F46" s="6" t="s">
        <v>151</v>
      </c>
      <c r="G46" s="6" t="s">
        <v>129</v>
      </c>
      <c r="H46" s="8">
        <v>0.01</v>
      </c>
      <c r="I46" s="14" t="s">
        <v>139</v>
      </c>
      <c r="J46" s="6" t="s">
        <v>6</v>
      </c>
      <c r="K46" s="6" t="s">
        <v>7</v>
      </c>
      <c r="L46" s="6" t="s">
        <v>27</v>
      </c>
      <c r="M46" s="6" t="s">
        <v>89</v>
      </c>
      <c r="N46" s="6" t="s">
        <v>10</v>
      </c>
      <c r="O46" s="6" t="s">
        <v>130</v>
      </c>
      <c r="P46" s="6" t="s">
        <v>131</v>
      </c>
      <c r="Q46" s="6" t="s">
        <v>132</v>
      </c>
      <c r="R46" s="6" t="s">
        <v>29</v>
      </c>
      <c r="S46" s="6" t="s">
        <v>15</v>
      </c>
      <c r="T46" s="6" t="s">
        <v>7</v>
      </c>
      <c r="U46" s="6" t="s">
        <v>133</v>
      </c>
      <c r="V46" s="6" t="s">
        <v>15</v>
      </c>
      <c r="W46" s="6" t="s">
        <v>17</v>
      </c>
      <c r="X46" s="6" t="s">
        <v>30</v>
      </c>
      <c r="Y46" s="6" t="s">
        <v>31</v>
      </c>
      <c r="Z46" s="6" t="s">
        <v>61</v>
      </c>
      <c r="AA46" s="9" t="s">
        <v>37</v>
      </c>
      <c r="AB46" s="6" t="s">
        <v>134</v>
      </c>
      <c r="AC46" s="6" t="s">
        <v>140</v>
      </c>
      <c r="AD46" s="6" t="s">
        <v>136</v>
      </c>
    </row>
    <row r="47" spans="1:30" ht="63.75" x14ac:dyDescent="0.25">
      <c r="A47" s="6">
        <f t="shared" si="0"/>
        <v>46</v>
      </c>
      <c r="B47" s="6" t="s">
        <v>0</v>
      </c>
      <c r="C47" s="6" t="s">
        <v>126</v>
      </c>
      <c r="D47" s="9" t="s">
        <v>147</v>
      </c>
      <c r="E47" s="6" t="s">
        <v>152</v>
      </c>
      <c r="F47" s="6" t="s">
        <v>153</v>
      </c>
      <c r="G47" s="6" t="s">
        <v>129</v>
      </c>
      <c r="H47" s="8">
        <v>0.01</v>
      </c>
      <c r="I47" s="14" t="s">
        <v>139</v>
      </c>
      <c r="J47" s="6" t="s">
        <v>6</v>
      </c>
      <c r="K47" s="6" t="s">
        <v>7</v>
      </c>
      <c r="L47" s="6" t="s">
        <v>27</v>
      </c>
      <c r="M47" s="6" t="s">
        <v>89</v>
      </c>
      <c r="N47" s="6" t="s">
        <v>10</v>
      </c>
      <c r="O47" s="6" t="s">
        <v>130</v>
      </c>
      <c r="P47" s="6" t="s">
        <v>131</v>
      </c>
      <c r="Q47" s="6" t="s">
        <v>132</v>
      </c>
      <c r="R47" s="6" t="s">
        <v>29</v>
      </c>
      <c r="S47" s="6" t="s">
        <v>15</v>
      </c>
      <c r="T47" s="6" t="s">
        <v>7</v>
      </c>
      <c r="U47" s="6" t="s">
        <v>133</v>
      </c>
      <c r="V47" s="6" t="s">
        <v>15</v>
      </c>
      <c r="W47" s="6" t="s">
        <v>17</v>
      </c>
      <c r="X47" s="6" t="s">
        <v>30</v>
      </c>
      <c r="Y47" s="6" t="s">
        <v>31</v>
      </c>
      <c r="Z47" s="6" t="s">
        <v>61</v>
      </c>
      <c r="AA47" s="9" t="s">
        <v>37</v>
      </c>
      <c r="AB47" s="6" t="s">
        <v>134</v>
      </c>
      <c r="AC47" s="6" t="s">
        <v>140</v>
      </c>
      <c r="AD47" s="6" t="s">
        <v>136</v>
      </c>
    </row>
    <row r="48" spans="1:30" ht="63.75" x14ac:dyDescent="0.25">
      <c r="A48" s="6">
        <f t="shared" si="0"/>
        <v>47</v>
      </c>
      <c r="B48" s="6" t="s">
        <v>0</v>
      </c>
      <c r="C48" s="6" t="s">
        <v>126</v>
      </c>
      <c r="D48" s="9" t="s">
        <v>147</v>
      </c>
      <c r="E48" s="6" t="s">
        <v>154</v>
      </c>
      <c r="F48" s="6" t="s">
        <v>155</v>
      </c>
      <c r="G48" s="6" t="s">
        <v>129</v>
      </c>
      <c r="H48" s="8">
        <v>0.01</v>
      </c>
      <c r="I48" s="14" t="s">
        <v>156</v>
      </c>
      <c r="J48" s="6" t="s">
        <v>6</v>
      </c>
      <c r="K48" s="6" t="s">
        <v>7</v>
      </c>
      <c r="L48" s="6" t="s">
        <v>27</v>
      </c>
      <c r="M48" s="6" t="s">
        <v>89</v>
      </c>
      <c r="N48" s="6" t="s">
        <v>10</v>
      </c>
      <c r="O48" s="6" t="s">
        <v>130</v>
      </c>
      <c r="P48" s="6" t="s">
        <v>131</v>
      </c>
      <c r="Q48" s="6" t="s">
        <v>132</v>
      </c>
      <c r="R48" s="6" t="s">
        <v>29</v>
      </c>
      <c r="S48" s="6" t="s">
        <v>15</v>
      </c>
      <c r="T48" s="6" t="s">
        <v>7</v>
      </c>
      <c r="U48" s="6" t="s">
        <v>133</v>
      </c>
      <c r="V48" s="6" t="s">
        <v>15</v>
      </c>
      <c r="W48" s="6" t="s">
        <v>17</v>
      </c>
      <c r="X48" s="6" t="s">
        <v>30</v>
      </c>
      <c r="Y48" s="6" t="s">
        <v>31</v>
      </c>
      <c r="Z48" s="6" t="s">
        <v>61</v>
      </c>
      <c r="AA48" s="9" t="s">
        <v>37</v>
      </c>
      <c r="AB48" s="6" t="s">
        <v>134</v>
      </c>
      <c r="AC48" s="6" t="s">
        <v>140</v>
      </c>
      <c r="AD48" s="6" t="s">
        <v>136</v>
      </c>
    </row>
    <row r="49" spans="1:30" ht="63.75" x14ac:dyDescent="0.25">
      <c r="A49" s="6">
        <f t="shared" si="0"/>
        <v>48</v>
      </c>
      <c r="B49" s="6" t="s">
        <v>0</v>
      </c>
      <c r="C49" s="6" t="s">
        <v>126</v>
      </c>
      <c r="D49" s="9" t="s">
        <v>147</v>
      </c>
      <c r="E49" s="6" t="s">
        <v>157</v>
      </c>
      <c r="F49" s="6" t="s">
        <v>158</v>
      </c>
      <c r="G49" s="6" t="s">
        <v>129</v>
      </c>
      <c r="H49" s="8">
        <v>0.01</v>
      </c>
      <c r="I49" s="14" t="s">
        <v>139</v>
      </c>
      <c r="J49" s="6" t="s">
        <v>6</v>
      </c>
      <c r="K49" s="6" t="s">
        <v>7</v>
      </c>
      <c r="L49" s="6" t="s">
        <v>27</v>
      </c>
      <c r="M49" s="6" t="s">
        <v>89</v>
      </c>
      <c r="N49" s="6" t="s">
        <v>10</v>
      </c>
      <c r="O49" s="6" t="s">
        <v>130</v>
      </c>
      <c r="P49" s="6" t="s">
        <v>131</v>
      </c>
      <c r="Q49" s="6" t="s">
        <v>132</v>
      </c>
      <c r="R49" s="6" t="s">
        <v>29</v>
      </c>
      <c r="S49" s="6" t="s">
        <v>15</v>
      </c>
      <c r="T49" s="6" t="s">
        <v>7</v>
      </c>
      <c r="U49" s="6" t="s">
        <v>133</v>
      </c>
      <c r="V49" s="6" t="s">
        <v>15</v>
      </c>
      <c r="W49" s="6" t="s">
        <v>17</v>
      </c>
      <c r="X49" s="6" t="s">
        <v>30</v>
      </c>
      <c r="Y49" s="6" t="s">
        <v>31</v>
      </c>
      <c r="Z49" s="6" t="s">
        <v>61</v>
      </c>
      <c r="AA49" s="9" t="s">
        <v>37</v>
      </c>
      <c r="AB49" s="6" t="s">
        <v>134</v>
      </c>
      <c r="AC49" s="6" t="s">
        <v>140</v>
      </c>
      <c r="AD49" s="6" t="s">
        <v>136</v>
      </c>
    </row>
    <row r="50" spans="1:30" ht="63.75" x14ac:dyDescent="0.25">
      <c r="A50" s="6">
        <f t="shared" si="0"/>
        <v>49</v>
      </c>
      <c r="B50" s="6" t="s">
        <v>0</v>
      </c>
      <c r="C50" s="6" t="s">
        <v>126</v>
      </c>
      <c r="D50" s="9" t="s">
        <v>147</v>
      </c>
      <c r="E50" s="6" t="s">
        <v>159</v>
      </c>
      <c r="F50" s="6" t="s">
        <v>160</v>
      </c>
      <c r="G50" s="6" t="s">
        <v>129</v>
      </c>
      <c r="H50" s="8">
        <v>0.01</v>
      </c>
      <c r="I50" s="14" t="s">
        <v>139</v>
      </c>
      <c r="J50" s="6" t="s">
        <v>6</v>
      </c>
      <c r="K50" s="6" t="s">
        <v>7</v>
      </c>
      <c r="L50" s="6" t="s">
        <v>27</v>
      </c>
      <c r="M50" s="6" t="s">
        <v>89</v>
      </c>
      <c r="N50" s="6" t="s">
        <v>10</v>
      </c>
      <c r="O50" s="6" t="s">
        <v>130</v>
      </c>
      <c r="P50" s="6" t="s">
        <v>131</v>
      </c>
      <c r="Q50" s="6" t="s">
        <v>132</v>
      </c>
      <c r="R50" s="6" t="s">
        <v>29</v>
      </c>
      <c r="S50" s="6" t="s">
        <v>15</v>
      </c>
      <c r="T50" s="6" t="s">
        <v>7</v>
      </c>
      <c r="U50" s="6" t="s">
        <v>133</v>
      </c>
      <c r="V50" s="6" t="s">
        <v>15</v>
      </c>
      <c r="W50" s="6" t="s">
        <v>17</v>
      </c>
      <c r="X50" s="6" t="s">
        <v>30</v>
      </c>
      <c r="Y50" s="6" t="s">
        <v>31</v>
      </c>
      <c r="Z50" s="6" t="s">
        <v>61</v>
      </c>
      <c r="AA50" s="9" t="s">
        <v>37</v>
      </c>
      <c r="AB50" s="6" t="s">
        <v>134</v>
      </c>
      <c r="AC50" s="6" t="s">
        <v>140</v>
      </c>
      <c r="AD50" s="6" t="s">
        <v>136</v>
      </c>
    </row>
    <row r="51" spans="1:30" ht="63.75" x14ac:dyDescent="0.25">
      <c r="A51" s="6">
        <f t="shared" si="0"/>
        <v>50</v>
      </c>
      <c r="B51" s="6" t="s">
        <v>0</v>
      </c>
      <c r="C51" s="6" t="s">
        <v>126</v>
      </c>
      <c r="D51" s="9" t="s">
        <v>147</v>
      </c>
      <c r="E51" s="6" t="s">
        <v>161</v>
      </c>
      <c r="F51" s="6" t="s">
        <v>162</v>
      </c>
      <c r="G51" s="6" t="s">
        <v>129</v>
      </c>
      <c r="H51" s="8">
        <v>0.01</v>
      </c>
      <c r="I51" s="14" t="s">
        <v>139</v>
      </c>
      <c r="J51" s="6" t="s">
        <v>6</v>
      </c>
      <c r="K51" s="6" t="s">
        <v>7</v>
      </c>
      <c r="L51" s="6" t="s">
        <v>27</v>
      </c>
      <c r="M51" s="6" t="s">
        <v>89</v>
      </c>
      <c r="N51" s="6" t="s">
        <v>10</v>
      </c>
      <c r="O51" s="6" t="s">
        <v>130</v>
      </c>
      <c r="P51" s="6" t="s">
        <v>131</v>
      </c>
      <c r="Q51" s="6" t="s">
        <v>132</v>
      </c>
      <c r="R51" s="6" t="s">
        <v>29</v>
      </c>
      <c r="S51" s="6" t="s">
        <v>15</v>
      </c>
      <c r="T51" s="6" t="s">
        <v>7</v>
      </c>
      <c r="U51" s="6" t="s">
        <v>133</v>
      </c>
      <c r="V51" s="6" t="s">
        <v>15</v>
      </c>
      <c r="W51" s="6" t="s">
        <v>17</v>
      </c>
      <c r="X51" s="6" t="s">
        <v>30</v>
      </c>
      <c r="Y51" s="6" t="s">
        <v>31</v>
      </c>
      <c r="Z51" s="6" t="s">
        <v>61</v>
      </c>
      <c r="AA51" s="9" t="s">
        <v>37</v>
      </c>
      <c r="AB51" s="6" t="s">
        <v>134</v>
      </c>
      <c r="AC51" s="6" t="s">
        <v>140</v>
      </c>
      <c r="AD51" s="6" t="s">
        <v>136</v>
      </c>
    </row>
    <row r="52" spans="1:30" ht="63.75" x14ac:dyDescent="0.25">
      <c r="A52" s="6">
        <f t="shared" si="0"/>
        <v>51</v>
      </c>
      <c r="B52" s="6" t="s">
        <v>0</v>
      </c>
      <c r="C52" s="6" t="s">
        <v>126</v>
      </c>
      <c r="D52" s="9" t="s">
        <v>147</v>
      </c>
      <c r="E52" s="6" t="s">
        <v>163</v>
      </c>
      <c r="F52" s="6" t="s">
        <v>164</v>
      </c>
      <c r="G52" s="6" t="s">
        <v>129</v>
      </c>
      <c r="H52" s="8">
        <v>0.01</v>
      </c>
      <c r="I52" s="14" t="s">
        <v>139</v>
      </c>
      <c r="J52" s="6" t="s">
        <v>6</v>
      </c>
      <c r="K52" s="6" t="s">
        <v>7</v>
      </c>
      <c r="L52" s="6" t="s">
        <v>27</v>
      </c>
      <c r="M52" s="6" t="s">
        <v>89</v>
      </c>
      <c r="N52" s="6" t="s">
        <v>10</v>
      </c>
      <c r="O52" s="6" t="s">
        <v>130</v>
      </c>
      <c r="P52" s="6" t="s">
        <v>131</v>
      </c>
      <c r="Q52" s="6" t="s">
        <v>132</v>
      </c>
      <c r="R52" s="6" t="s">
        <v>29</v>
      </c>
      <c r="S52" s="6" t="s">
        <v>15</v>
      </c>
      <c r="T52" s="6" t="s">
        <v>7</v>
      </c>
      <c r="U52" s="6" t="s">
        <v>133</v>
      </c>
      <c r="V52" s="6" t="s">
        <v>15</v>
      </c>
      <c r="W52" s="6" t="s">
        <v>17</v>
      </c>
      <c r="X52" s="6" t="s">
        <v>30</v>
      </c>
      <c r="Y52" s="6" t="s">
        <v>31</v>
      </c>
      <c r="Z52" s="6" t="s">
        <v>61</v>
      </c>
      <c r="AA52" s="9" t="s">
        <v>37</v>
      </c>
      <c r="AB52" s="6" t="s">
        <v>134</v>
      </c>
      <c r="AC52" s="6" t="s">
        <v>140</v>
      </c>
      <c r="AD52" s="6" t="s">
        <v>136</v>
      </c>
    </row>
    <row r="53" spans="1:30" ht="63.75" x14ac:dyDescent="0.25">
      <c r="A53" s="6">
        <f t="shared" si="0"/>
        <v>52</v>
      </c>
      <c r="B53" s="6" t="s">
        <v>0</v>
      </c>
      <c r="C53" s="6" t="s">
        <v>126</v>
      </c>
      <c r="D53" s="9" t="s">
        <v>147</v>
      </c>
      <c r="E53" s="6" t="s">
        <v>165</v>
      </c>
      <c r="F53" s="6" t="s">
        <v>166</v>
      </c>
      <c r="G53" s="6" t="s">
        <v>129</v>
      </c>
      <c r="H53" s="8">
        <v>0.01</v>
      </c>
      <c r="I53" s="14" t="s">
        <v>139</v>
      </c>
      <c r="J53" s="6" t="s">
        <v>6</v>
      </c>
      <c r="K53" s="6" t="s">
        <v>7</v>
      </c>
      <c r="L53" s="6" t="s">
        <v>27</v>
      </c>
      <c r="M53" s="6" t="s">
        <v>89</v>
      </c>
      <c r="N53" s="6" t="s">
        <v>10</v>
      </c>
      <c r="O53" s="6" t="s">
        <v>130</v>
      </c>
      <c r="P53" s="6" t="s">
        <v>131</v>
      </c>
      <c r="Q53" s="6" t="s">
        <v>132</v>
      </c>
      <c r="R53" s="6" t="s">
        <v>29</v>
      </c>
      <c r="S53" s="6" t="s">
        <v>15</v>
      </c>
      <c r="T53" s="6" t="s">
        <v>7</v>
      </c>
      <c r="U53" s="6" t="s">
        <v>133</v>
      </c>
      <c r="V53" s="6" t="s">
        <v>15</v>
      </c>
      <c r="W53" s="6" t="s">
        <v>17</v>
      </c>
      <c r="X53" s="6" t="s">
        <v>30</v>
      </c>
      <c r="Y53" s="6" t="s">
        <v>31</v>
      </c>
      <c r="Z53" s="6" t="s">
        <v>61</v>
      </c>
      <c r="AA53" s="9" t="s">
        <v>37</v>
      </c>
      <c r="AB53" s="6" t="s">
        <v>134</v>
      </c>
      <c r="AC53" s="6" t="s">
        <v>140</v>
      </c>
      <c r="AD53" s="6" t="s">
        <v>136</v>
      </c>
    </row>
    <row r="54" spans="1:30" ht="63.75" x14ac:dyDescent="0.25">
      <c r="A54" s="6">
        <f t="shared" si="0"/>
        <v>53</v>
      </c>
      <c r="B54" s="6" t="s">
        <v>0</v>
      </c>
      <c r="C54" s="6" t="s">
        <v>126</v>
      </c>
      <c r="D54" s="9" t="s">
        <v>147</v>
      </c>
      <c r="E54" s="6" t="s">
        <v>167</v>
      </c>
      <c r="F54" s="6" t="s">
        <v>168</v>
      </c>
      <c r="G54" s="6" t="s">
        <v>129</v>
      </c>
      <c r="H54" s="8">
        <v>0.01</v>
      </c>
      <c r="I54" s="14" t="s">
        <v>139</v>
      </c>
      <c r="J54" s="6" t="s">
        <v>6</v>
      </c>
      <c r="K54" s="6" t="s">
        <v>7</v>
      </c>
      <c r="L54" s="6" t="s">
        <v>27</v>
      </c>
      <c r="M54" s="6" t="s">
        <v>89</v>
      </c>
      <c r="N54" s="6" t="s">
        <v>10</v>
      </c>
      <c r="O54" s="6" t="s">
        <v>130</v>
      </c>
      <c r="P54" s="6" t="s">
        <v>131</v>
      </c>
      <c r="Q54" s="6" t="s">
        <v>132</v>
      </c>
      <c r="R54" s="6" t="s">
        <v>29</v>
      </c>
      <c r="S54" s="6" t="s">
        <v>15</v>
      </c>
      <c r="T54" s="6" t="s">
        <v>7</v>
      </c>
      <c r="U54" s="6" t="s">
        <v>133</v>
      </c>
      <c r="V54" s="6" t="s">
        <v>15</v>
      </c>
      <c r="W54" s="6" t="s">
        <v>17</v>
      </c>
      <c r="X54" s="6" t="s">
        <v>30</v>
      </c>
      <c r="Y54" s="6" t="s">
        <v>31</v>
      </c>
      <c r="Z54" s="6" t="s">
        <v>61</v>
      </c>
      <c r="AA54" s="9" t="s">
        <v>37</v>
      </c>
      <c r="AB54" s="6" t="s">
        <v>134</v>
      </c>
      <c r="AC54" s="6" t="s">
        <v>140</v>
      </c>
      <c r="AD54" s="6" t="s">
        <v>136</v>
      </c>
    </row>
    <row r="55" spans="1:30" ht="63.75" x14ac:dyDescent="0.25">
      <c r="A55" s="6">
        <f t="shared" si="0"/>
        <v>54</v>
      </c>
      <c r="B55" s="6" t="s">
        <v>0</v>
      </c>
      <c r="C55" s="6" t="s">
        <v>126</v>
      </c>
      <c r="D55" s="9" t="s">
        <v>147</v>
      </c>
      <c r="E55" s="6" t="s">
        <v>169</v>
      </c>
      <c r="F55" s="6" t="s">
        <v>170</v>
      </c>
      <c r="G55" s="6" t="s">
        <v>129</v>
      </c>
      <c r="H55" s="8">
        <v>0.01</v>
      </c>
      <c r="I55" s="14" t="s">
        <v>139</v>
      </c>
      <c r="J55" s="6" t="s">
        <v>6</v>
      </c>
      <c r="K55" s="6" t="s">
        <v>7</v>
      </c>
      <c r="L55" s="6" t="s">
        <v>27</v>
      </c>
      <c r="M55" s="6" t="s">
        <v>89</v>
      </c>
      <c r="N55" s="6" t="s">
        <v>10</v>
      </c>
      <c r="O55" s="6" t="s">
        <v>130</v>
      </c>
      <c r="P55" s="6" t="s">
        <v>131</v>
      </c>
      <c r="Q55" s="6" t="s">
        <v>132</v>
      </c>
      <c r="R55" s="6" t="s">
        <v>29</v>
      </c>
      <c r="S55" s="6" t="s">
        <v>15</v>
      </c>
      <c r="T55" s="6" t="s">
        <v>7</v>
      </c>
      <c r="U55" s="6" t="s">
        <v>133</v>
      </c>
      <c r="V55" s="6" t="s">
        <v>15</v>
      </c>
      <c r="W55" s="6" t="s">
        <v>17</v>
      </c>
      <c r="X55" s="6" t="s">
        <v>30</v>
      </c>
      <c r="Y55" s="6" t="s">
        <v>31</v>
      </c>
      <c r="Z55" s="6" t="s">
        <v>61</v>
      </c>
      <c r="AA55" s="9" t="s">
        <v>37</v>
      </c>
      <c r="AB55" s="6" t="s">
        <v>134</v>
      </c>
      <c r="AC55" s="6" t="s">
        <v>140</v>
      </c>
      <c r="AD55" s="6" t="s">
        <v>136</v>
      </c>
    </row>
    <row r="56" spans="1:30" ht="63.75" x14ac:dyDescent="0.25">
      <c r="A56" s="6">
        <f t="shared" si="0"/>
        <v>55</v>
      </c>
      <c r="B56" s="6" t="s">
        <v>0</v>
      </c>
      <c r="C56" s="6" t="s">
        <v>126</v>
      </c>
      <c r="D56" s="9" t="s">
        <v>147</v>
      </c>
      <c r="E56" s="6" t="s">
        <v>171</v>
      </c>
      <c r="F56" s="6" t="s">
        <v>172</v>
      </c>
      <c r="G56" s="6" t="s">
        <v>129</v>
      </c>
      <c r="H56" s="8">
        <v>0.01</v>
      </c>
      <c r="I56" s="14" t="s">
        <v>139</v>
      </c>
      <c r="J56" s="6" t="s">
        <v>6</v>
      </c>
      <c r="K56" s="6" t="s">
        <v>7</v>
      </c>
      <c r="L56" s="6" t="s">
        <v>27</v>
      </c>
      <c r="M56" s="6" t="s">
        <v>89</v>
      </c>
      <c r="N56" s="6" t="s">
        <v>10</v>
      </c>
      <c r="O56" s="6" t="s">
        <v>130</v>
      </c>
      <c r="P56" s="6" t="s">
        <v>131</v>
      </c>
      <c r="Q56" s="6" t="s">
        <v>132</v>
      </c>
      <c r="R56" s="6" t="s">
        <v>29</v>
      </c>
      <c r="S56" s="6" t="s">
        <v>15</v>
      </c>
      <c r="T56" s="6" t="s">
        <v>7</v>
      </c>
      <c r="U56" s="6" t="s">
        <v>133</v>
      </c>
      <c r="V56" s="6" t="s">
        <v>15</v>
      </c>
      <c r="W56" s="6" t="s">
        <v>17</v>
      </c>
      <c r="X56" s="6" t="s">
        <v>30</v>
      </c>
      <c r="Y56" s="6" t="s">
        <v>31</v>
      </c>
      <c r="Z56" s="6" t="s">
        <v>61</v>
      </c>
      <c r="AA56" s="9" t="s">
        <v>37</v>
      </c>
      <c r="AB56" s="6" t="s">
        <v>134</v>
      </c>
      <c r="AC56" s="6" t="s">
        <v>140</v>
      </c>
      <c r="AD56" s="6" t="s">
        <v>136</v>
      </c>
    </row>
    <row r="57" spans="1:30" ht="63.75" x14ac:dyDescent="0.25">
      <c r="A57" s="6">
        <f t="shared" si="0"/>
        <v>56</v>
      </c>
      <c r="B57" s="6" t="s">
        <v>0</v>
      </c>
      <c r="C57" s="6" t="s">
        <v>126</v>
      </c>
      <c r="D57" s="9" t="s">
        <v>147</v>
      </c>
      <c r="E57" s="6" t="s">
        <v>173</v>
      </c>
      <c r="F57" s="6" t="s">
        <v>174</v>
      </c>
      <c r="G57" s="6" t="s">
        <v>129</v>
      </c>
      <c r="H57" s="8">
        <v>0.01</v>
      </c>
      <c r="I57" s="14" t="s">
        <v>175</v>
      </c>
      <c r="J57" s="6" t="s">
        <v>6</v>
      </c>
      <c r="K57" s="6" t="s">
        <v>7</v>
      </c>
      <c r="L57" s="6" t="s">
        <v>27</v>
      </c>
      <c r="M57" s="6" t="s">
        <v>89</v>
      </c>
      <c r="N57" s="6" t="s">
        <v>10</v>
      </c>
      <c r="O57" s="6" t="s">
        <v>130</v>
      </c>
      <c r="P57" s="6" t="s">
        <v>131</v>
      </c>
      <c r="Q57" s="6" t="s">
        <v>132</v>
      </c>
      <c r="R57" s="6" t="s">
        <v>29</v>
      </c>
      <c r="S57" s="6" t="s">
        <v>15</v>
      </c>
      <c r="T57" s="6" t="s">
        <v>7</v>
      </c>
      <c r="U57" s="6" t="s">
        <v>133</v>
      </c>
      <c r="V57" s="6" t="s">
        <v>15</v>
      </c>
      <c r="W57" s="6" t="s">
        <v>17</v>
      </c>
      <c r="X57" s="6" t="s">
        <v>30</v>
      </c>
      <c r="Y57" s="6" t="s">
        <v>31</v>
      </c>
      <c r="Z57" s="6" t="s">
        <v>61</v>
      </c>
      <c r="AA57" s="9" t="s">
        <v>37</v>
      </c>
      <c r="AB57" s="6" t="s">
        <v>134</v>
      </c>
      <c r="AC57" s="6" t="s">
        <v>140</v>
      </c>
      <c r="AD57" s="6" t="s">
        <v>136</v>
      </c>
    </row>
    <row r="58" spans="1:30" ht="63.75" x14ac:dyDescent="0.25">
      <c r="A58" s="6">
        <f t="shared" si="0"/>
        <v>57</v>
      </c>
      <c r="B58" s="6" t="s">
        <v>0</v>
      </c>
      <c r="C58" s="6" t="s">
        <v>126</v>
      </c>
      <c r="D58" s="9" t="s">
        <v>147</v>
      </c>
      <c r="E58" s="6" t="s">
        <v>176</v>
      </c>
      <c r="F58" s="6" t="s">
        <v>177</v>
      </c>
      <c r="G58" s="6" t="s">
        <v>129</v>
      </c>
      <c r="H58" s="8">
        <v>0.01</v>
      </c>
      <c r="I58" s="14" t="s">
        <v>175</v>
      </c>
      <c r="J58" s="6" t="s">
        <v>6</v>
      </c>
      <c r="K58" s="6" t="s">
        <v>7</v>
      </c>
      <c r="L58" s="6" t="s">
        <v>27</v>
      </c>
      <c r="M58" s="6" t="s">
        <v>89</v>
      </c>
      <c r="N58" s="6" t="s">
        <v>10</v>
      </c>
      <c r="O58" s="6" t="s">
        <v>130</v>
      </c>
      <c r="P58" s="6" t="s">
        <v>131</v>
      </c>
      <c r="Q58" s="6" t="s">
        <v>132</v>
      </c>
      <c r="R58" s="6" t="s">
        <v>29</v>
      </c>
      <c r="S58" s="6" t="s">
        <v>15</v>
      </c>
      <c r="T58" s="6" t="s">
        <v>7</v>
      </c>
      <c r="U58" s="6" t="s">
        <v>133</v>
      </c>
      <c r="V58" s="6" t="s">
        <v>15</v>
      </c>
      <c r="W58" s="6" t="s">
        <v>17</v>
      </c>
      <c r="X58" s="6" t="s">
        <v>30</v>
      </c>
      <c r="Y58" s="6" t="s">
        <v>31</v>
      </c>
      <c r="Z58" s="6" t="s">
        <v>61</v>
      </c>
      <c r="AA58" s="9" t="s">
        <v>37</v>
      </c>
      <c r="AB58" s="6" t="s">
        <v>134</v>
      </c>
      <c r="AC58" s="6" t="s">
        <v>140</v>
      </c>
      <c r="AD58" s="6" t="s">
        <v>136</v>
      </c>
    </row>
    <row r="59" spans="1:30" ht="63.75" x14ac:dyDescent="0.25">
      <c r="A59" s="6">
        <f t="shared" si="0"/>
        <v>58</v>
      </c>
      <c r="B59" s="6" t="s">
        <v>0</v>
      </c>
      <c r="C59" s="6" t="s">
        <v>126</v>
      </c>
      <c r="D59" s="9" t="s">
        <v>147</v>
      </c>
      <c r="E59" s="6" t="s">
        <v>178</v>
      </c>
      <c r="F59" s="6" t="s">
        <v>179</v>
      </c>
      <c r="G59" s="6" t="s">
        <v>129</v>
      </c>
      <c r="H59" s="8">
        <v>0.01</v>
      </c>
      <c r="I59" s="14" t="s">
        <v>180</v>
      </c>
      <c r="J59" s="6" t="s">
        <v>6</v>
      </c>
      <c r="K59" s="6" t="s">
        <v>7</v>
      </c>
      <c r="L59" s="6" t="s">
        <v>27</v>
      </c>
      <c r="M59" s="6" t="s">
        <v>89</v>
      </c>
      <c r="N59" s="6" t="s">
        <v>10</v>
      </c>
      <c r="O59" s="6" t="s">
        <v>130</v>
      </c>
      <c r="P59" s="6" t="s">
        <v>131</v>
      </c>
      <c r="Q59" s="6" t="s">
        <v>132</v>
      </c>
      <c r="R59" s="6" t="s">
        <v>29</v>
      </c>
      <c r="S59" s="6" t="s">
        <v>15</v>
      </c>
      <c r="T59" s="6" t="s">
        <v>7</v>
      </c>
      <c r="U59" s="6" t="s">
        <v>133</v>
      </c>
      <c r="V59" s="6" t="s">
        <v>15</v>
      </c>
      <c r="W59" s="6" t="s">
        <v>17</v>
      </c>
      <c r="X59" s="6" t="s">
        <v>30</v>
      </c>
      <c r="Y59" s="6" t="s">
        <v>31</v>
      </c>
      <c r="Z59" s="6" t="s">
        <v>61</v>
      </c>
      <c r="AA59" s="9" t="s">
        <v>37</v>
      </c>
      <c r="AB59" s="6" t="s">
        <v>134</v>
      </c>
      <c r="AC59" s="6" t="s">
        <v>140</v>
      </c>
      <c r="AD59" s="6" t="s">
        <v>136</v>
      </c>
    </row>
    <row r="60" spans="1:30" ht="63.75" x14ac:dyDescent="0.25">
      <c r="A60" s="6">
        <f t="shared" si="0"/>
        <v>59</v>
      </c>
      <c r="B60" s="6" t="s">
        <v>0</v>
      </c>
      <c r="C60" s="6" t="s">
        <v>126</v>
      </c>
      <c r="D60" s="9" t="s">
        <v>147</v>
      </c>
      <c r="E60" s="6" t="s">
        <v>181</v>
      </c>
      <c r="F60" s="6" t="s">
        <v>182</v>
      </c>
      <c r="G60" s="6" t="s">
        <v>129</v>
      </c>
      <c r="H60" s="8">
        <v>0.01</v>
      </c>
      <c r="I60" s="14" t="s">
        <v>180</v>
      </c>
      <c r="J60" s="6" t="s">
        <v>6</v>
      </c>
      <c r="K60" s="6" t="s">
        <v>7</v>
      </c>
      <c r="L60" s="6" t="s">
        <v>27</v>
      </c>
      <c r="M60" s="6" t="s">
        <v>89</v>
      </c>
      <c r="N60" s="6" t="s">
        <v>10</v>
      </c>
      <c r="O60" s="6" t="s">
        <v>130</v>
      </c>
      <c r="P60" s="6" t="s">
        <v>131</v>
      </c>
      <c r="Q60" s="6" t="s">
        <v>132</v>
      </c>
      <c r="R60" s="6" t="s">
        <v>29</v>
      </c>
      <c r="S60" s="6" t="s">
        <v>15</v>
      </c>
      <c r="T60" s="6" t="s">
        <v>7</v>
      </c>
      <c r="U60" s="6" t="s">
        <v>133</v>
      </c>
      <c r="V60" s="6" t="s">
        <v>15</v>
      </c>
      <c r="W60" s="6" t="s">
        <v>17</v>
      </c>
      <c r="X60" s="6" t="s">
        <v>30</v>
      </c>
      <c r="Y60" s="6" t="s">
        <v>31</v>
      </c>
      <c r="Z60" s="6" t="s">
        <v>61</v>
      </c>
      <c r="AA60" s="9" t="s">
        <v>37</v>
      </c>
      <c r="AB60" s="6" t="s">
        <v>134</v>
      </c>
      <c r="AC60" s="6" t="s">
        <v>140</v>
      </c>
      <c r="AD60" s="6" t="s">
        <v>136</v>
      </c>
    </row>
    <row r="61" spans="1:30" ht="76.5" x14ac:dyDescent="0.25">
      <c r="A61" s="6">
        <f t="shared" si="0"/>
        <v>60</v>
      </c>
      <c r="B61" s="6" t="s">
        <v>0</v>
      </c>
      <c r="C61" s="6" t="s">
        <v>126</v>
      </c>
      <c r="D61" s="9" t="s">
        <v>147</v>
      </c>
      <c r="E61" s="6" t="s">
        <v>183</v>
      </c>
      <c r="F61" s="6" t="s">
        <v>184</v>
      </c>
      <c r="G61" s="6" t="s">
        <v>185</v>
      </c>
      <c r="H61" s="8">
        <v>0.01</v>
      </c>
      <c r="I61" s="14" t="s">
        <v>88</v>
      </c>
      <c r="J61" s="6" t="s">
        <v>6</v>
      </c>
      <c r="K61" s="6" t="s">
        <v>7</v>
      </c>
      <c r="L61" s="6" t="s">
        <v>27</v>
      </c>
      <c r="M61" s="6" t="s">
        <v>89</v>
      </c>
      <c r="N61" s="6" t="s">
        <v>10</v>
      </c>
      <c r="O61" s="6" t="s">
        <v>130</v>
      </c>
      <c r="P61" s="6" t="s">
        <v>131</v>
      </c>
      <c r="Q61" s="6" t="s">
        <v>132</v>
      </c>
      <c r="R61" s="6" t="s">
        <v>29</v>
      </c>
      <c r="S61" s="6" t="s">
        <v>15</v>
      </c>
      <c r="T61" s="6" t="s">
        <v>7</v>
      </c>
      <c r="U61" s="6" t="s">
        <v>133</v>
      </c>
      <c r="V61" s="6" t="s">
        <v>15</v>
      </c>
      <c r="W61" s="6" t="s">
        <v>17</v>
      </c>
      <c r="X61" s="6" t="s">
        <v>30</v>
      </c>
      <c r="Y61" s="6" t="s">
        <v>31</v>
      </c>
      <c r="Z61" s="6" t="s">
        <v>61</v>
      </c>
      <c r="AA61" s="9" t="s">
        <v>37</v>
      </c>
      <c r="AB61" s="6" t="s">
        <v>134</v>
      </c>
      <c r="AC61" s="6" t="s">
        <v>140</v>
      </c>
      <c r="AD61" s="6" t="s">
        <v>136</v>
      </c>
    </row>
    <row r="62" spans="1:30" ht="63.75" x14ac:dyDescent="0.25">
      <c r="A62" s="6">
        <f t="shared" si="0"/>
        <v>61</v>
      </c>
      <c r="B62" s="6" t="s">
        <v>0</v>
      </c>
      <c r="C62" s="6" t="s">
        <v>126</v>
      </c>
      <c r="D62" s="9" t="s">
        <v>147</v>
      </c>
      <c r="E62" s="6" t="s">
        <v>10212</v>
      </c>
      <c r="F62" s="6" t="s">
        <v>10212</v>
      </c>
      <c r="G62" s="6" t="s">
        <v>10213</v>
      </c>
      <c r="H62" s="8">
        <v>0.01</v>
      </c>
      <c r="I62" s="14" t="s">
        <v>189</v>
      </c>
      <c r="J62" s="6" t="s">
        <v>6</v>
      </c>
      <c r="K62" s="6" t="s">
        <v>7</v>
      </c>
      <c r="L62" s="6" t="s">
        <v>27</v>
      </c>
      <c r="M62" s="6" t="s">
        <v>12235</v>
      </c>
      <c r="N62" s="6" t="s">
        <v>10</v>
      </c>
      <c r="O62" s="6" t="s">
        <v>130</v>
      </c>
      <c r="P62" s="6" t="s">
        <v>131</v>
      </c>
      <c r="Q62" s="6" t="s">
        <v>132</v>
      </c>
      <c r="R62" s="6" t="s">
        <v>29</v>
      </c>
      <c r="S62" s="6" t="s">
        <v>15</v>
      </c>
      <c r="T62" s="6" t="s">
        <v>7</v>
      </c>
      <c r="U62" s="6" t="s">
        <v>60</v>
      </c>
      <c r="V62" s="6" t="s">
        <v>15</v>
      </c>
      <c r="W62" s="6" t="s">
        <v>17</v>
      </c>
      <c r="X62" s="6" t="s">
        <v>30</v>
      </c>
      <c r="Y62" s="6" t="s">
        <v>31</v>
      </c>
      <c r="Z62" s="6" t="s">
        <v>267</v>
      </c>
      <c r="AA62" s="9" t="s">
        <v>37</v>
      </c>
      <c r="AB62" s="6" t="s">
        <v>134</v>
      </c>
      <c r="AC62" s="6" t="s">
        <v>140</v>
      </c>
      <c r="AD62" s="6" t="s">
        <v>136</v>
      </c>
    </row>
    <row r="63" spans="1:30" ht="153" x14ac:dyDescent="0.25">
      <c r="A63" s="6">
        <f t="shared" si="0"/>
        <v>62</v>
      </c>
      <c r="B63" s="6" t="s">
        <v>0</v>
      </c>
      <c r="C63" s="6" t="s">
        <v>126</v>
      </c>
      <c r="D63" s="9" t="s">
        <v>2</v>
      </c>
      <c r="E63" s="6" t="s">
        <v>186</v>
      </c>
      <c r="F63" s="6" t="s">
        <v>187</v>
      </c>
      <c r="G63" s="6" t="s">
        <v>188</v>
      </c>
      <c r="H63" s="8">
        <v>1000000</v>
      </c>
      <c r="I63" s="14" t="s">
        <v>189</v>
      </c>
      <c r="J63" s="6" t="s">
        <v>68</v>
      </c>
      <c r="K63" s="6" t="s">
        <v>7</v>
      </c>
      <c r="L63" s="6" t="s">
        <v>8</v>
      </c>
      <c r="M63" s="6" t="s">
        <v>190</v>
      </c>
      <c r="N63" s="6" t="s">
        <v>81</v>
      </c>
      <c r="O63" s="6" t="s">
        <v>130</v>
      </c>
      <c r="P63" s="6" t="s">
        <v>191</v>
      </c>
      <c r="Q63" s="6" t="s">
        <v>192</v>
      </c>
      <c r="R63" s="6" t="s">
        <v>14</v>
      </c>
      <c r="S63" s="6" t="s">
        <v>15</v>
      </c>
      <c r="T63" s="6" t="s">
        <v>7</v>
      </c>
      <c r="U63" s="6" t="s">
        <v>60</v>
      </c>
      <c r="V63" s="6" t="s">
        <v>15</v>
      </c>
      <c r="W63" s="6" t="s">
        <v>37</v>
      </c>
      <c r="X63" s="6" t="s">
        <v>193</v>
      </c>
      <c r="Y63" s="6" t="s">
        <v>19</v>
      </c>
      <c r="Z63" s="6" t="s">
        <v>41</v>
      </c>
      <c r="AA63" s="6" t="s">
        <v>17</v>
      </c>
      <c r="AB63" s="6" t="s">
        <v>194</v>
      </c>
      <c r="AC63" s="6" t="s">
        <v>195</v>
      </c>
      <c r="AD63" s="6" t="s">
        <v>196</v>
      </c>
    </row>
    <row r="64" spans="1:30" ht="165.75" x14ac:dyDescent="0.25">
      <c r="A64" s="6">
        <f t="shared" si="0"/>
        <v>63</v>
      </c>
      <c r="B64" s="6" t="s">
        <v>0</v>
      </c>
      <c r="C64" s="6" t="s">
        <v>197</v>
      </c>
      <c r="D64" s="6" t="s">
        <v>198</v>
      </c>
      <c r="E64" s="6" t="s">
        <v>348</v>
      </c>
      <c r="F64" s="6" t="s">
        <v>349</v>
      </c>
      <c r="G64" s="6" t="s">
        <v>350</v>
      </c>
      <c r="H64" s="8">
        <v>200000</v>
      </c>
      <c r="I64" s="14">
        <v>44991</v>
      </c>
      <c r="J64" s="6" t="s">
        <v>6</v>
      </c>
      <c r="K64" s="6" t="s">
        <v>7</v>
      </c>
      <c r="L64" s="6" t="s">
        <v>27</v>
      </c>
      <c r="M64" s="6" t="s">
        <v>80</v>
      </c>
      <c r="N64" s="6" t="s">
        <v>237</v>
      </c>
      <c r="O64" s="6" t="s">
        <v>11</v>
      </c>
      <c r="P64" s="6" t="s">
        <v>200</v>
      </c>
      <c r="Q64" s="6" t="s">
        <v>351</v>
      </c>
      <c r="R64" s="6" t="s">
        <v>29</v>
      </c>
      <c r="S64" s="6" t="s">
        <v>15</v>
      </c>
      <c r="T64" s="6" t="s">
        <v>7</v>
      </c>
      <c r="U64" s="6" t="s">
        <v>60</v>
      </c>
      <c r="V64" s="6" t="s">
        <v>40</v>
      </c>
      <c r="W64" s="6" t="s">
        <v>17</v>
      </c>
      <c r="X64" s="6" t="s">
        <v>18</v>
      </c>
      <c r="Y64" s="6" t="s">
        <v>19</v>
      </c>
      <c r="Z64" s="6" t="s">
        <v>20</v>
      </c>
      <c r="AA64" s="6" t="s">
        <v>17</v>
      </c>
      <c r="AB64" s="6" t="s">
        <v>352</v>
      </c>
      <c r="AC64" s="6" t="s">
        <v>353</v>
      </c>
      <c r="AD64" s="6" t="s">
        <v>354</v>
      </c>
    </row>
    <row r="65" spans="1:30" ht="51" x14ac:dyDescent="0.25">
      <c r="A65" s="6">
        <f t="shared" si="0"/>
        <v>64</v>
      </c>
      <c r="B65" s="32" t="s">
        <v>1552</v>
      </c>
      <c r="C65" s="32" t="s">
        <v>1553</v>
      </c>
      <c r="D65" s="32" t="s">
        <v>1554</v>
      </c>
      <c r="E65" s="32" t="s">
        <v>1555</v>
      </c>
      <c r="F65" s="32" t="s">
        <v>1556</v>
      </c>
      <c r="G65" s="32" t="s">
        <v>1557</v>
      </c>
      <c r="H65" s="33">
        <v>600000</v>
      </c>
      <c r="I65" s="100">
        <v>44934</v>
      </c>
      <c r="J65" s="32" t="s">
        <v>96</v>
      </c>
      <c r="K65" s="32">
        <v>281</v>
      </c>
      <c r="L65" s="32" t="s">
        <v>199</v>
      </c>
      <c r="M65" s="32" t="s">
        <v>9</v>
      </c>
      <c r="N65" s="32" t="s">
        <v>10</v>
      </c>
      <c r="O65" s="32" t="s">
        <v>1558</v>
      </c>
      <c r="P65" s="32" t="s">
        <v>1559</v>
      </c>
      <c r="Q65" s="32" t="s">
        <v>1560</v>
      </c>
      <c r="R65" s="32" t="s">
        <v>29</v>
      </c>
      <c r="S65" s="32" t="s">
        <v>15</v>
      </c>
      <c r="T65" s="32" t="s">
        <v>7</v>
      </c>
      <c r="U65" s="32" t="s">
        <v>16</v>
      </c>
      <c r="V65" s="32" t="s">
        <v>15</v>
      </c>
      <c r="W65" s="32" t="s">
        <v>21</v>
      </c>
      <c r="X65" s="32" t="s">
        <v>18</v>
      </c>
      <c r="Y65" s="32" t="s">
        <v>19</v>
      </c>
      <c r="Z65" s="32" t="s">
        <v>20</v>
      </c>
      <c r="AA65" s="6" t="s">
        <v>21</v>
      </c>
      <c r="AB65" s="32" t="s">
        <v>1561</v>
      </c>
      <c r="AC65" s="32" t="s">
        <v>1562</v>
      </c>
      <c r="AD65" s="32" t="s">
        <v>1563</v>
      </c>
    </row>
    <row r="66" spans="1:30" ht="51" x14ac:dyDescent="0.2">
      <c r="A66" s="6">
        <f t="shared" si="0"/>
        <v>65</v>
      </c>
      <c r="B66" s="34" t="s">
        <v>1552</v>
      </c>
      <c r="C66" s="34" t="s">
        <v>1553</v>
      </c>
      <c r="D66" s="32" t="s">
        <v>1554</v>
      </c>
      <c r="E66" s="34" t="s">
        <v>1564</v>
      </c>
      <c r="F66" s="34" t="s">
        <v>1565</v>
      </c>
      <c r="G66" s="34" t="s">
        <v>1566</v>
      </c>
      <c r="H66" s="35">
        <v>2400000</v>
      </c>
      <c r="I66" s="45">
        <v>44934</v>
      </c>
      <c r="J66" s="32" t="s">
        <v>96</v>
      </c>
      <c r="K66" s="34">
        <v>280</v>
      </c>
      <c r="L66" s="34" t="s">
        <v>265</v>
      </c>
      <c r="M66" s="34" t="s">
        <v>9</v>
      </c>
      <c r="N66" s="34" t="s">
        <v>10</v>
      </c>
      <c r="O66" s="34" t="s">
        <v>1558</v>
      </c>
      <c r="P66" s="34" t="s">
        <v>1559</v>
      </c>
      <c r="Q66" s="34" t="s">
        <v>1560</v>
      </c>
      <c r="R66" s="34" t="s">
        <v>29</v>
      </c>
      <c r="S66" s="34" t="s">
        <v>15</v>
      </c>
      <c r="T66" s="32" t="s">
        <v>7</v>
      </c>
      <c r="U66" s="34" t="s">
        <v>60</v>
      </c>
      <c r="V66" s="34" t="s">
        <v>40</v>
      </c>
      <c r="W66" s="34" t="s">
        <v>37</v>
      </c>
      <c r="X66" s="34" t="s">
        <v>18</v>
      </c>
      <c r="Y66" s="34" t="s">
        <v>19</v>
      </c>
      <c r="Z66" s="34" t="s">
        <v>20</v>
      </c>
      <c r="AA66" s="6" t="s">
        <v>21</v>
      </c>
      <c r="AB66" s="34" t="s">
        <v>1567</v>
      </c>
      <c r="AC66" s="34" t="s">
        <v>1568</v>
      </c>
      <c r="AD66" s="34" t="s">
        <v>1569</v>
      </c>
    </row>
    <row r="67" spans="1:30" ht="76.5" x14ac:dyDescent="0.2">
      <c r="A67" s="6">
        <f t="shared" si="0"/>
        <v>66</v>
      </c>
      <c r="B67" s="34" t="s">
        <v>1552</v>
      </c>
      <c r="C67" s="34" t="s">
        <v>1553</v>
      </c>
      <c r="D67" s="32" t="s">
        <v>1554</v>
      </c>
      <c r="E67" s="34" t="s">
        <v>1570</v>
      </c>
      <c r="F67" s="34" t="s">
        <v>1571</v>
      </c>
      <c r="G67" s="34" t="s">
        <v>1572</v>
      </c>
      <c r="H67" s="35">
        <v>2100000</v>
      </c>
      <c r="I67" s="45">
        <v>45139</v>
      </c>
      <c r="J67" s="32" t="s">
        <v>96</v>
      </c>
      <c r="K67" s="34">
        <v>282</v>
      </c>
      <c r="L67" s="34" t="s">
        <v>265</v>
      </c>
      <c r="M67" s="34" t="s">
        <v>9</v>
      </c>
      <c r="N67" s="34" t="s">
        <v>10</v>
      </c>
      <c r="O67" s="34" t="s">
        <v>1558</v>
      </c>
      <c r="P67" s="34" t="s">
        <v>1559</v>
      </c>
      <c r="Q67" s="34" t="s">
        <v>1560</v>
      </c>
      <c r="R67" s="34" t="s">
        <v>29</v>
      </c>
      <c r="S67" s="34" t="s">
        <v>15</v>
      </c>
      <c r="T67" s="32" t="s">
        <v>7</v>
      </c>
      <c r="U67" s="34" t="s">
        <v>60</v>
      </c>
      <c r="V67" s="34" t="s">
        <v>40</v>
      </c>
      <c r="W67" s="34" t="s">
        <v>37</v>
      </c>
      <c r="X67" s="34" t="s">
        <v>18</v>
      </c>
      <c r="Y67" s="34" t="s">
        <v>19</v>
      </c>
      <c r="Z67" s="34" t="s">
        <v>20</v>
      </c>
      <c r="AA67" s="6" t="s">
        <v>21</v>
      </c>
      <c r="AB67" s="34" t="s">
        <v>1567</v>
      </c>
      <c r="AC67" s="34" t="s">
        <v>1568</v>
      </c>
      <c r="AD67" s="34" t="s">
        <v>1569</v>
      </c>
    </row>
    <row r="68" spans="1:30" ht="51" x14ac:dyDescent="0.2">
      <c r="A68" s="6">
        <f t="shared" ref="A68:A131" si="1">A67+1</f>
        <v>67</v>
      </c>
      <c r="B68" s="34" t="s">
        <v>1552</v>
      </c>
      <c r="C68" s="34" t="s">
        <v>1553</v>
      </c>
      <c r="D68" s="32" t="s">
        <v>1554</v>
      </c>
      <c r="E68" s="34" t="s">
        <v>1573</v>
      </c>
      <c r="F68" s="34" t="s">
        <v>1574</v>
      </c>
      <c r="G68" s="34" t="s">
        <v>1575</v>
      </c>
      <c r="H68" s="35">
        <v>1550000</v>
      </c>
      <c r="I68" s="45">
        <v>45139</v>
      </c>
      <c r="J68" s="32" t="s">
        <v>96</v>
      </c>
      <c r="K68" s="34">
        <v>82</v>
      </c>
      <c r="L68" s="34" t="s">
        <v>265</v>
      </c>
      <c r="M68" s="34" t="s">
        <v>80</v>
      </c>
      <c r="N68" s="34" t="s">
        <v>393</v>
      </c>
      <c r="O68" s="34" t="s">
        <v>1558</v>
      </c>
      <c r="P68" s="34" t="s">
        <v>1559</v>
      </c>
      <c r="Q68" s="34" t="s">
        <v>1560</v>
      </c>
      <c r="R68" s="34" t="s">
        <v>29</v>
      </c>
      <c r="S68" s="34" t="s">
        <v>15</v>
      </c>
      <c r="T68" s="32" t="s">
        <v>7</v>
      </c>
      <c r="U68" s="34" t="s">
        <v>133</v>
      </c>
      <c r="V68" s="34" t="s">
        <v>40</v>
      </c>
      <c r="W68" s="34" t="s">
        <v>17</v>
      </c>
      <c r="X68" s="34" t="s">
        <v>18</v>
      </c>
      <c r="Y68" s="34" t="s">
        <v>19</v>
      </c>
      <c r="Z68" s="34" t="s">
        <v>20</v>
      </c>
      <c r="AA68" s="6" t="s">
        <v>21</v>
      </c>
      <c r="AB68" s="34" t="s">
        <v>1567</v>
      </c>
      <c r="AC68" s="34" t="s">
        <v>1568</v>
      </c>
      <c r="AD68" s="34" t="s">
        <v>1569</v>
      </c>
    </row>
    <row r="69" spans="1:30" ht="51" x14ac:dyDescent="0.2">
      <c r="A69" s="6">
        <f t="shared" si="1"/>
        <v>68</v>
      </c>
      <c r="B69" s="36" t="s">
        <v>1552</v>
      </c>
      <c r="C69" s="36" t="s">
        <v>1553</v>
      </c>
      <c r="D69" s="37" t="s">
        <v>1554</v>
      </c>
      <c r="E69" s="36" t="s">
        <v>1576</v>
      </c>
      <c r="F69" s="36" t="s">
        <v>1577</v>
      </c>
      <c r="G69" s="36" t="s">
        <v>1578</v>
      </c>
      <c r="H69" s="38">
        <v>500000</v>
      </c>
      <c r="I69" s="101">
        <v>45139</v>
      </c>
      <c r="J69" s="37" t="s">
        <v>96</v>
      </c>
      <c r="K69" s="36">
        <v>279</v>
      </c>
      <c r="L69" s="36" t="s">
        <v>97</v>
      </c>
      <c r="M69" s="36" t="s">
        <v>9</v>
      </c>
      <c r="N69" s="36" t="s">
        <v>10</v>
      </c>
      <c r="O69" s="36" t="s">
        <v>1558</v>
      </c>
      <c r="P69" s="36" t="s">
        <v>1559</v>
      </c>
      <c r="Q69" s="36" t="s">
        <v>1560</v>
      </c>
      <c r="R69" s="36" t="s">
        <v>29</v>
      </c>
      <c r="S69" s="36" t="s">
        <v>15</v>
      </c>
      <c r="T69" s="32" t="s">
        <v>7</v>
      </c>
      <c r="U69" s="36" t="s">
        <v>60</v>
      </c>
      <c r="V69" s="36" t="s">
        <v>15</v>
      </c>
      <c r="W69" s="36" t="s">
        <v>37</v>
      </c>
      <c r="X69" s="36" t="s">
        <v>18</v>
      </c>
      <c r="Y69" s="36" t="s">
        <v>19</v>
      </c>
      <c r="Z69" s="36" t="s">
        <v>20</v>
      </c>
      <c r="AA69" s="6" t="s">
        <v>21</v>
      </c>
      <c r="AB69" s="36" t="s">
        <v>1567</v>
      </c>
      <c r="AC69" s="36" t="s">
        <v>1579</v>
      </c>
      <c r="AD69" s="36" t="s">
        <v>1569</v>
      </c>
    </row>
    <row r="70" spans="1:30" ht="51" x14ac:dyDescent="0.2">
      <c r="A70" s="6">
        <f t="shared" si="1"/>
        <v>69</v>
      </c>
      <c r="B70" s="34" t="s">
        <v>1552</v>
      </c>
      <c r="C70" s="34" t="s">
        <v>1553</v>
      </c>
      <c r="D70" s="32" t="s">
        <v>1554</v>
      </c>
      <c r="E70" s="34" t="s">
        <v>1580</v>
      </c>
      <c r="F70" s="34" t="s">
        <v>1581</v>
      </c>
      <c r="G70" s="34" t="s">
        <v>1582</v>
      </c>
      <c r="H70" s="33">
        <v>600000</v>
      </c>
      <c r="I70" s="45">
        <v>45139</v>
      </c>
      <c r="J70" s="32" t="s">
        <v>96</v>
      </c>
      <c r="K70" s="6" t="s">
        <v>7</v>
      </c>
      <c r="L70" s="34" t="s">
        <v>199</v>
      </c>
      <c r="M70" s="34" t="s">
        <v>9</v>
      </c>
      <c r="N70" s="34" t="s">
        <v>10</v>
      </c>
      <c r="O70" s="34" t="s">
        <v>1558</v>
      </c>
      <c r="P70" s="34" t="s">
        <v>1559</v>
      </c>
      <c r="Q70" s="36" t="s">
        <v>1560</v>
      </c>
      <c r="R70" s="32" t="s">
        <v>14</v>
      </c>
      <c r="S70" s="32" t="s">
        <v>15</v>
      </c>
      <c r="T70" s="32" t="s">
        <v>7</v>
      </c>
      <c r="U70" s="34" t="s">
        <v>133</v>
      </c>
      <c r="V70" s="36" t="s">
        <v>15</v>
      </c>
      <c r="W70" s="32" t="s">
        <v>21</v>
      </c>
      <c r="X70" s="36" t="s">
        <v>18</v>
      </c>
      <c r="Y70" s="36" t="s">
        <v>19</v>
      </c>
      <c r="Z70" s="36" t="s">
        <v>20</v>
      </c>
      <c r="AA70" s="6" t="s">
        <v>21</v>
      </c>
      <c r="AB70" s="36" t="s">
        <v>1567</v>
      </c>
      <c r="AC70" s="36" t="s">
        <v>1579</v>
      </c>
      <c r="AD70" s="36" t="s">
        <v>1569</v>
      </c>
    </row>
    <row r="71" spans="1:30" ht="76.5" x14ac:dyDescent="0.25">
      <c r="A71" s="6">
        <f t="shared" si="1"/>
        <v>70</v>
      </c>
      <c r="B71" s="32" t="s">
        <v>1552</v>
      </c>
      <c r="C71" s="32" t="s">
        <v>1583</v>
      </c>
      <c r="D71" s="32" t="s">
        <v>1554</v>
      </c>
      <c r="E71" s="32" t="s">
        <v>1584</v>
      </c>
      <c r="F71" s="32" t="s">
        <v>1585</v>
      </c>
      <c r="G71" s="32" t="s">
        <v>1586</v>
      </c>
      <c r="H71" s="33">
        <v>50000</v>
      </c>
      <c r="I71" s="100">
        <v>45019</v>
      </c>
      <c r="J71" s="32" t="s">
        <v>68</v>
      </c>
      <c r="K71" s="6" t="s">
        <v>7</v>
      </c>
      <c r="L71" s="32" t="s">
        <v>444</v>
      </c>
      <c r="M71" s="32" t="s">
        <v>9</v>
      </c>
      <c r="N71" s="32" t="s">
        <v>10</v>
      </c>
      <c r="O71" s="32" t="s">
        <v>1558</v>
      </c>
      <c r="P71" s="32" t="s">
        <v>1559</v>
      </c>
      <c r="Q71" s="32" t="s">
        <v>1587</v>
      </c>
      <c r="R71" s="32" t="s">
        <v>29</v>
      </c>
      <c r="S71" s="32" t="s">
        <v>15</v>
      </c>
      <c r="T71" s="32" t="s">
        <v>7</v>
      </c>
      <c r="U71" s="32" t="s">
        <v>133</v>
      </c>
      <c r="V71" s="32" t="s">
        <v>15</v>
      </c>
      <c r="W71" s="32" t="s">
        <v>17</v>
      </c>
      <c r="X71" s="32" t="s">
        <v>18</v>
      </c>
      <c r="Y71" s="32" t="s">
        <v>19</v>
      </c>
      <c r="Z71" s="32" t="s">
        <v>20</v>
      </c>
      <c r="AA71" s="6" t="s">
        <v>21</v>
      </c>
      <c r="AB71" s="39" t="s">
        <v>1588</v>
      </c>
      <c r="AC71" s="39" t="s">
        <v>1589</v>
      </c>
      <c r="AD71" s="39" t="s">
        <v>1590</v>
      </c>
    </row>
    <row r="72" spans="1:30" ht="63.75" x14ac:dyDescent="0.2">
      <c r="A72" s="6">
        <f t="shared" si="1"/>
        <v>71</v>
      </c>
      <c r="B72" s="32" t="s">
        <v>1552</v>
      </c>
      <c r="C72" s="32" t="s">
        <v>1583</v>
      </c>
      <c r="D72" s="32" t="s">
        <v>1554</v>
      </c>
      <c r="E72" s="32" t="s">
        <v>1591</v>
      </c>
      <c r="F72" s="32" t="s">
        <v>1592</v>
      </c>
      <c r="G72" s="32" t="s">
        <v>1593</v>
      </c>
      <c r="H72" s="33">
        <v>420000</v>
      </c>
      <c r="I72" s="45">
        <v>44958</v>
      </c>
      <c r="J72" s="32" t="s">
        <v>6</v>
      </c>
      <c r="K72" s="6" t="s">
        <v>7</v>
      </c>
      <c r="L72" s="32" t="s">
        <v>1594</v>
      </c>
      <c r="M72" s="32" t="s">
        <v>9</v>
      </c>
      <c r="N72" s="32" t="s">
        <v>10</v>
      </c>
      <c r="O72" s="32" t="s">
        <v>1558</v>
      </c>
      <c r="P72" s="32" t="s">
        <v>1559</v>
      </c>
      <c r="Q72" s="32" t="s">
        <v>1587</v>
      </c>
      <c r="R72" s="32" t="s">
        <v>29</v>
      </c>
      <c r="S72" s="32" t="s">
        <v>15</v>
      </c>
      <c r="T72" s="32" t="s">
        <v>7</v>
      </c>
      <c r="U72" s="32" t="s">
        <v>133</v>
      </c>
      <c r="V72" s="32" t="s">
        <v>15</v>
      </c>
      <c r="W72" s="32" t="s">
        <v>17</v>
      </c>
      <c r="X72" s="32" t="s">
        <v>18</v>
      </c>
      <c r="Y72" s="32" t="s">
        <v>19</v>
      </c>
      <c r="Z72" s="32" t="s">
        <v>20</v>
      </c>
      <c r="AA72" s="6" t="s">
        <v>21</v>
      </c>
      <c r="AB72" s="39" t="s">
        <v>1588</v>
      </c>
      <c r="AC72" s="39" t="s">
        <v>1589</v>
      </c>
      <c r="AD72" s="39" t="s">
        <v>1590</v>
      </c>
    </row>
    <row r="73" spans="1:30" ht="89.25" x14ac:dyDescent="0.25">
      <c r="A73" s="6">
        <f t="shared" si="1"/>
        <v>72</v>
      </c>
      <c r="B73" s="32" t="s">
        <v>1552</v>
      </c>
      <c r="C73" s="32" t="s">
        <v>1583</v>
      </c>
      <c r="D73" s="32" t="s">
        <v>1554</v>
      </c>
      <c r="E73" s="32" t="s">
        <v>1595</v>
      </c>
      <c r="F73" s="32" t="s">
        <v>1596</v>
      </c>
      <c r="G73" s="32" t="s">
        <v>1597</v>
      </c>
      <c r="H73" s="33">
        <v>350000</v>
      </c>
      <c r="I73" s="100">
        <v>44958</v>
      </c>
      <c r="J73" s="32" t="s">
        <v>6</v>
      </c>
      <c r="K73" s="6" t="s">
        <v>7</v>
      </c>
      <c r="L73" s="32" t="s">
        <v>1598</v>
      </c>
      <c r="M73" s="32" t="s">
        <v>9</v>
      </c>
      <c r="N73" s="32" t="s">
        <v>10</v>
      </c>
      <c r="O73" s="32" t="s">
        <v>1558</v>
      </c>
      <c r="P73" s="32" t="s">
        <v>1559</v>
      </c>
      <c r="Q73" s="32" t="s">
        <v>1599</v>
      </c>
      <c r="R73" s="32" t="s">
        <v>29</v>
      </c>
      <c r="S73" s="32" t="s">
        <v>15</v>
      </c>
      <c r="T73" s="32" t="s">
        <v>7</v>
      </c>
      <c r="U73" s="32" t="s">
        <v>133</v>
      </c>
      <c r="V73" s="32" t="s">
        <v>15</v>
      </c>
      <c r="W73" s="32" t="s">
        <v>37</v>
      </c>
      <c r="X73" s="32" t="s">
        <v>18</v>
      </c>
      <c r="Y73" s="32" t="s">
        <v>19</v>
      </c>
      <c r="Z73" s="32" t="s">
        <v>20</v>
      </c>
      <c r="AA73" s="6" t="s">
        <v>17</v>
      </c>
      <c r="AB73" s="39" t="s">
        <v>1588</v>
      </c>
      <c r="AC73" s="39" t="s">
        <v>1589</v>
      </c>
      <c r="AD73" s="39" t="s">
        <v>1590</v>
      </c>
    </row>
    <row r="74" spans="1:30" ht="114.75" x14ac:dyDescent="0.25">
      <c r="A74" s="6">
        <f t="shared" si="1"/>
        <v>73</v>
      </c>
      <c r="B74" s="32" t="s">
        <v>1552</v>
      </c>
      <c r="C74" s="32" t="s">
        <v>1583</v>
      </c>
      <c r="D74" s="32" t="s">
        <v>1554</v>
      </c>
      <c r="E74" s="32" t="s">
        <v>1600</v>
      </c>
      <c r="F74" s="32" t="s">
        <v>1601</v>
      </c>
      <c r="G74" s="32" t="s">
        <v>1602</v>
      </c>
      <c r="H74" s="33">
        <v>200000</v>
      </c>
      <c r="I74" s="100">
        <v>44958</v>
      </c>
      <c r="J74" s="32" t="s">
        <v>6</v>
      </c>
      <c r="K74" s="6" t="s">
        <v>7</v>
      </c>
      <c r="L74" s="32" t="s">
        <v>252</v>
      </c>
      <c r="M74" s="32" t="s">
        <v>89</v>
      </c>
      <c r="N74" s="32" t="s">
        <v>10</v>
      </c>
      <c r="O74" s="32" t="s">
        <v>1558</v>
      </c>
      <c r="P74" s="32" t="s">
        <v>1559</v>
      </c>
      <c r="Q74" s="32" t="s">
        <v>1599</v>
      </c>
      <c r="R74" s="32" t="s">
        <v>14</v>
      </c>
      <c r="S74" s="32" t="s">
        <v>15</v>
      </c>
      <c r="T74" s="32" t="s">
        <v>7</v>
      </c>
      <c r="U74" s="32" t="s">
        <v>133</v>
      </c>
      <c r="V74" s="32" t="s">
        <v>15</v>
      </c>
      <c r="W74" s="32" t="s">
        <v>17</v>
      </c>
      <c r="X74" s="32" t="s">
        <v>18</v>
      </c>
      <c r="Y74" s="32" t="s">
        <v>19</v>
      </c>
      <c r="Z74" s="32" t="s">
        <v>20</v>
      </c>
      <c r="AA74" s="6" t="s">
        <v>21</v>
      </c>
      <c r="AB74" s="39" t="s">
        <v>1588</v>
      </c>
      <c r="AC74" s="39" t="s">
        <v>1589</v>
      </c>
      <c r="AD74" s="39" t="s">
        <v>1590</v>
      </c>
    </row>
    <row r="75" spans="1:30" ht="114.75" x14ac:dyDescent="0.25">
      <c r="A75" s="6">
        <f t="shared" si="1"/>
        <v>74</v>
      </c>
      <c r="B75" s="32" t="s">
        <v>1552</v>
      </c>
      <c r="C75" s="32" t="s">
        <v>1583</v>
      </c>
      <c r="D75" s="32" t="s">
        <v>1554</v>
      </c>
      <c r="E75" s="32" t="s">
        <v>1603</v>
      </c>
      <c r="F75" s="32" t="s">
        <v>1601</v>
      </c>
      <c r="G75" s="32" t="s">
        <v>1602</v>
      </c>
      <c r="H75" s="33">
        <v>170000</v>
      </c>
      <c r="I75" s="100">
        <v>45080</v>
      </c>
      <c r="J75" s="32" t="s">
        <v>6</v>
      </c>
      <c r="K75" s="6" t="s">
        <v>7</v>
      </c>
      <c r="L75" s="32" t="s">
        <v>252</v>
      </c>
      <c r="M75" s="32" t="s">
        <v>1604</v>
      </c>
      <c r="N75" s="32" t="s">
        <v>10</v>
      </c>
      <c r="O75" s="32" t="s">
        <v>1558</v>
      </c>
      <c r="P75" s="32" t="s">
        <v>1559</v>
      </c>
      <c r="Q75" s="32" t="s">
        <v>1587</v>
      </c>
      <c r="R75" s="32" t="s">
        <v>29</v>
      </c>
      <c r="S75" s="32" t="s">
        <v>15</v>
      </c>
      <c r="T75" s="32" t="s">
        <v>7</v>
      </c>
      <c r="U75" s="32" t="s">
        <v>133</v>
      </c>
      <c r="V75" s="32" t="s">
        <v>15</v>
      </c>
      <c r="W75" s="32" t="s">
        <v>17</v>
      </c>
      <c r="X75" s="32" t="s">
        <v>18</v>
      </c>
      <c r="Y75" s="32" t="s">
        <v>19</v>
      </c>
      <c r="Z75" s="32" t="s">
        <v>20</v>
      </c>
      <c r="AA75" s="6" t="s">
        <v>21</v>
      </c>
      <c r="AB75" s="39" t="s">
        <v>1588</v>
      </c>
      <c r="AC75" s="39" t="s">
        <v>1589</v>
      </c>
      <c r="AD75" s="39" t="s">
        <v>1590</v>
      </c>
    </row>
    <row r="76" spans="1:30" ht="127.5" x14ac:dyDescent="0.2">
      <c r="A76" s="6">
        <f t="shared" si="1"/>
        <v>75</v>
      </c>
      <c r="B76" s="34" t="s">
        <v>1552</v>
      </c>
      <c r="C76" s="34" t="s">
        <v>1605</v>
      </c>
      <c r="D76" s="34" t="s">
        <v>1554</v>
      </c>
      <c r="E76" s="34" t="s">
        <v>1606</v>
      </c>
      <c r="F76" s="34" t="s">
        <v>1607</v>
      </c>
      <c r="G76" s="34" t="s">
        <v>1606</v>
      </c>
      <c r="H76" s="35">
        <v>50000</v>
      </c>
      <c r="I76" s="45">
        <v>45108</v>
      </c>
      <c r="J76" s="32" t="s">
        <v>6</v>
      </c>
      <c r="K76" s="6" t="s">
        <v>7</v>
      </c>
      <c r="L76" s="34" t="s">
        <v>27</v>
      </c>
      <c r="M76" s="34" t="s">
        <v>51</v>
      </c>
      <c r="N76" s="34" t="s">
        <v>10</v>
      </c>
      <c r="O76" s="34" t="s">
        <v>1558</v>
      </c>
      <c r="P76" s="34" t="s">
        <v>1559</v>
      </c>
      <c r="Q76" s="34" t="s">
        <v>1608</v>
      </c>
      <c r="R76" s="34" t="s">
        <v>29</v>
      </c>
      <c r="S76" s="34" t="s">
        <v>15</v>
      </c>
      <c r="T76" s="32" t="s">
        <v>7</v>
      </c>
      <c r="U76" s="34" t="s">
        <v>146</v>
      </c>
      <c r="V76" s="34" t="s">
        <v>15</v>
      </c>
      <c r="W76" s="34" t="s">
        <v>17</v>
      </c>
      <c r="X76" s="34" t="s">
        <v>18</v>
      </c>
      <c r="Y76" s="34" t="s">
        <v>19</v>
      </c>
      <c r="Z76" s="34" t="s">
        <v>20</v>
      </c>
      <c r="AA76" s="6" t="s">
        <v>21</v>
      </c>
      <c r="AB76" s="34" t="s">
        <v>1609</v>
      </c>
      <c r="AC76" s="34" t="s">
        <v>1610</v>
      </c>
      <c r="AD76" s="34" t="s">
        <v>1611</v>
      </c>
    </row>
    <row r="77" spans="1:30" ht="63.75" x14ac:dyDescent="0.2">
      <c r="A77" s="6">
        <f t="shared" si="1"/>
        <v>76</v>
      </c>
      <c r="B77" s="34" t="s">
        <v>1552</v>
      </c>
      <c r="C77" s="34" t="s">
        <v>1605</v>
      </c>
      <c r="D77" s="34" t="s">
        <v>1554</v>
      </c>
      <c r="E77" s="34" t="s">
        <v>1612</v>
      </c>
      <c r="F77" s="34" t="s">
        <v>1612</v>
      </c>
      <c r="G77" s="34" t="s">
        <v>1613</v>
      </c>
      <c r="H77" s="35">
        <v>35000</v>
      </c>
      <c r="I77" s="45">
        <v>45108</v>
      </c>
      <c r="J77" s="32" t="s">
        <v>6</v>
      </c>
      <c r="K77" s="6" t="s">
        <v>7</v>
      </c>
      <c r="L77" s="34" t="s">
        <v>27</v>
      </c>
      <c r="M77" s="34" t="s">
        <v>51</v>
      </c>
      <c r="N77" s="34" t="s">
        <v>10</v>
      </c>
      <c r="O77" s="34" t="s">
        <v>1558</v>
      </c>
      <c r="P77" s="34" t="s">
        <v>1559</v>
      </c>
      <c r="Q77" s="34" t="s">
        <v>1608</v>
      </c>
      <c r="R77" s="34" t="s">
        <v>29</v>
      </c>
      <c r="S77" s="34" t="s">
        <v>15</v>
      </c>
      <c r="T77" s="32" t="s">
        <v>7</v>
      </c>
      <c r="U77" s="34" t="s">
        <v>146</v>
      </c>
      <c r="V77" s="34" t="s">
        <v>15</v>
      </c>
      <c r="W77" s="34" t="s">
        <v>37</v>
      </c>
      <c r="X77" s="34" t="s">
        <v>18</v>
      </c>
      <c r="Y77" s="34" t="s">
        <v>19</v>
      </c>
      <c r="Z77" s="34" t="s">
        <v>20</v>
      </c>
      <c r="AA77" s="6" t="s">
        <v>21</v>
      </c>
      <c r="AB77" s="34" t="s">
        <v>1609</v>
      </c>
      <c r="AC77" s="34" t="s">
        <v>1610</v>
      </c>
      <c r="AD77" s="34" t="s">
        <v>1611</v>
      </c>
    </row>
    <row r="78" spans="1:30" ht="140.25" x14ac:dyDescent="0.2">
      <c r="A78" s="6">
        <f t="shared" si="1"/>
        <v>77</v>
      </c>
      <c r="B78" s="34" t="s">
        <v>1552</v>
      </c>
      <c r="C78" s="34" t="s">
        <v>1605</v>
      </c>
      <c r="D78" s="34" t="s">
        <v>1554</v>
      </c>
      <c r="E78" s="34" t="s">
        <v>1614</v>
      </c>
      <c r="F78" s="34" t="s">
        <v>1615</v>
      </c>
      <c r="G78" s="34" t="s">
        <v>1616</v>
      </c>
      <c r="H78" s="35">
        <v>700000</v>
      </c>
      <c r="I78" s="45">
        <v>45108</v>
      </c>
      <c r="J78" s="32" t="s">
        <v>6</v>
      </c>
      <c r="K78" s="6" t="s">
        <v>7</v>
      </c>
      <c r="L78" s="34" t="s">
        <v>59</v>
      </c>
      <c r="M78" s="34" t="s">
        <v>9</v>
      </c>
      <c r="N78" s="34" t="s">
        <v>10</v>
      </c>
      <c r="O78" s="34" t="s">
        <v>1558</v>
      </c>
      <c r="P78" s="34" t="s">
        <v>1559</v>
      </c>
      <c r="Q78" s="34" t="s">
        <v>1608</v>
      </c>
      <c r="R78" s="34" t="s">
        <v>29</v>
      </c>
      <c r="S78" s="34" t="s">
        <v>15</v>
      </c>
      <c r="T78" s="32" t="s">
        <v>7</v>
      </c>
      <c r="U78" s="34" t="s">
        <v>146</v>
      </c>
      <c r="V78" s="34" t="s">
        <v>15</v>
      </c>
      <c r="W78" s="34" t="s">
        <v>37</v>
      </c>
      <c r="X78" s="34" t="s">
        <v>18</v>
      </c>
      <c r="Y78" s="34" t="s">
        <v>19</v>
      </c>
      <c r="Z78" s="34" t="s">
        <v>20</v>
      </c>
      <c r="AA78" s="6" t="s">
        <v>21</v>
      </c>
      <c r="AB78" s="34" t="s">
        <v>1617</v>
      </c>
      <c r="AC78" s="34" t="s">
        <v>1618</v>
      </c>
      <c r="AD78" s="34" t="s">
        <v>1619</v>
      </c>
    </row>
    <row r="79" spans="1:30" ht="127.5" x14ac:dyDescent="0.2">
      <c r="A79" s="6">
        <f t="shared" si="1"/>
        <v>78</v>
      </c>
      <c r="B79" s="34" t="s">
        <v>1552</v>
      </c>
      <c r="C79" s="34" t="s">
        <v>1605</v>
      </c>
      <c r="D79" s="34" t="s">
        <v>1554</v>
      </c>
      <c r="E79" s="34" t="s">
        <v>1620</v>
      </c>
      <c r="F79" s="34" t="s">
        <v>1621</v>
      </c>
      <c r="G79" s="34" t="s">
        <v>1622</v>
      </c>
      <c r="H79" s="35">
        <v>925000</v>
      </c>
      <c r="I79" s="45">
        <v>45108</v>
      </c>
      <c r="J79" s="32" t="s">
        <v>68</v>
      </c>
      <c r="K79" s="6" t="s">
        <v>7</v>
      </c>
      <c r="L79" s="34" t="s">
        <v>69</v>
      </c>
      <c r="M79" s="34" t="s">
        <v>9</v>
      </c>
      <c r="N79" s="34" t="s">
        <v>10</v>
      </c>
      <c r="O79" s="34" t="s">
        <v>1558</v>
      </c>
      <c r="P79" s="34" t="s">
        <v>1559</v>
      </c>
      <c r="Q79" s="34" t="s">
        <v>1608</v>
      </c>
      <c r="R79" s="34" t="s">
        <v>29</v>
      </c>
      <c r="S79" s="34" t="s">
        <v>15</v>
      </c>
      <c r="T79" s="32" t="s">
        <v>7</v>
      </c>
      <c r="U79" s="34" t="s">
        <v>146</v>
      </c>
      <c r="V79" s="34" t="s">
        <v>15</v>
      </c>
      <c r="W79" s="34" t="s">
        <v>17</v>
      </c>
      <c r="X79" s="34" t="s">
        <v>18</v>
      </c>
      <c r="Y79" s="34" t="s">
        <v>19</v>
      </c>
      <c r="Z79" s="34" t="s">
        <v>20</v>
      </c>
      <c r="AA79" s="6" t="s">
        <v>21</v>
      </c>
      <c r="AB79" s="34" t="s">
        <v>1617</v>
      </c>
      <c r="AC79" s="34" t="s">
        <v>1618</v>
      </c>
      <c r="AD79" s="34" t="s">
        <v>1619</v>
      </c>
    </row>
    <row r="80" spans="1:30" ht="127.5" x14ac:dyDescent="0.2">
      <c r="A80" s="6">
        <f t="shared" si="1"/>
        <v>79</v>
      </c>
      <c r="B80" s="34" t="s">
        <v>1552</v>
      </c>
      <c r="C80" s="34" t="s">
        <v>1605</v>
      </c>
      <c r="D80" s="37" t="s">
        <v>1554</v>
      </c>
      <c r="E80" s="34" t="s">
        <v>1623</v>
      </c>
      <c r="F80" s="34" t="s">
        <v>1624</v>
      </c>
      <c r="G80" s="34" t="s">
        <v>1625</v>
      </c>
      <c r="H80" s="35">
        <v>1193000</v>
      </c>
      <c r="I80" s="45">
        <v>45108</v>
      </c>
      <c r="J80" s="32" t="s">
        <v>68</v>
      </c>
      <c r="K80" s="6" t="s">
        <v>7</v>
      </c>
      <c r="L80" s="34" t="s">
        <v>8</v>
      </c>
      <c r="M80" s="34" t="s">
        <v>9</v>
      </c>
      <c r="N80" s="34" t="s">
        <v>10</v>
      </c>
      <c r="O80" s="34" t="s">
        <v>1558</v>
      </c>
      <c r="P80" s="34" t="s">
        <v>1559</v>
      </c>
      <c r="Q80" s="34" t="s">
        <v>1608</v>
      </c>
      <c r="R80" s="34" t="s">
        <v>14</v>
      </c>
      <c r="S80" s="34" t="s">
        <v>15</v>
      </c>
      <c r="T80" s="32" t="s">
        <v>7</v>
      </c>
      <c r="U80" s="34" t="s">
        <v>146</v>
      </c>
      <c r="V80" s="34" t="s">
        <v>15</v>
      </c>
      <c r="W80" s="34" t="s">
        <v>17</v>
      </c>
      <c r="X80" s="34" t="s">
        <v>18</v>
      </c>
      <c r="Y80" s="34" t="s">
        <v>19</v>
      </c>
      <c r="Z80" s="34" t="s">
        <v>20</v>
      </c>
      <c r="AA80" s="6" t="s">
        <v>21</v>
      </c>
      <c r="AB80" s="34" t="s">
        <v>1617</v>
      </c>
      <c r="AC80" s="34" t="s">
        <v>1618</v>
      </c>
      <c r="AD80" s="34" t="s">
        <v>1619</v>
      </c>
    </row>
    <row r="81" spans="1:30" ht="140.25" x14ac:dyDescent="0.2">
      <c r="A81" s="6">
        <f t="shared" si="1"/>
        <v>80</v>
      </c>
      <c r="B81" s="34" t="s">
        <v>1552</v>
      </c>
      <c r="C81" s="34" t="s">
        <v>1605</v>
      </c>
      <c r="D81" s="37" t="s">
        <v>1554</v>
      </c>
      <c r="E81" s="34" t="s">
        <v>1626</v>
      </c>
      <c r="F81" s="34" t="s">
        <v>1627</v>
      </c>
      <c r="G81" s="34" t="s">
        <v>1628</v>
      </c>
      <c r="H81" s="35">
        <v>700000</v>
      </c>
      <c r="I81" s="45">
        <v>45108</v>
      </c>
      <c r="J81" s="32" t="s">
        <v>6</v>
      </c>
      <c r="K81" s="6" t="s">
        <v>7</v>
      </c>
      <c r="L81" s="34" t="s">
        <v>27</v>
      </c>
      <c r="M81" s="34" t="s">
        <v>9</v>
      </c>
      <c r="N81" s="34" t="s">
        <v>10</v>
      </c>
      <c r="O81" s="34" t="s">
        <v>1558</v>
      </c>
      <c r="P81" s="34" t="s">
        <v>1559</v>
      </c>
      <c r="Q81" s="34" t="s">
        <v>1608</v>
      </c>
      <c r="R81" s="34" t="s">
        <v>29</v>
      </c>
      <c r="S81" s="34" t="s">
        <v>15</v>
      </c>
      <c r="T81" s="32" t="s">
        <v>7</v>
      </c>
      <c r="U81" s="34" t="s">
        <v>146</v>
      </c>
      <c r="V81" s="34" t="s">
        <v>15</v>
      </c>
      <c r="W81" s="34" t="s">
        <v>37</v>
      </c>
      <c r="X81" s="34" t="s">
        <v>18</v>
      </c>
      <c r="Y81" s="34" t="s">
        <v>19</v>
      </c>
      <c r="Z81" s="34" t="s">
        <v>20</v>
      </c>
      <c r="AA81" s="6" t="s">
        <v>21</v>
      </c>
      <c r="AB81" s="34" t="s">
        <v>1629</v>
      </c>
      <c r="AC81" s="34" t="s">
        <v>1630</v>
      </c>
      <c r="AD81" s="34" t="s">
        <v>1631</v>
      </c>
    </row>
    <row r="82" spans="1:30" ht="89.25" x14ac:dyDescent="0.2">
      <c r="A82" s="6">
        <f t="shared" si="1"/>
        <v>81</v>
      </c>
      <c r="B82" s="34" t="s">
        <v>1552</v>
      </c>
      <c r="C82" s="34" t="s">
        <v>1605</v>
      </c>
      <c r="D82" s="37" t="s">
        <v>1554</v>
      </c>
      <c r="E82" s="34" t="s">
        <v>1632</v>
      </c>
      <c r="F82" s="34" t="s">
        <v>1633</v>
      </c>
      <c r="G82" s="34" t="s">
        <v>1634</v>
      </c>
      <c r="H82" s="35">
        <v>520000</v>
      </c>
      <c r="I82" s="45">
        <v>45108</v>
      </c>
      <c r="J82" s="32" t="s">
        <v>96</v>
      </c>
      <c r="K82" s="6" t="s">
        <v>7</v>
      </c>
      <c r="L82" s="34" t="s">
        <v>97</v>
      </c>
      <c r="M82" s="34" t="s">
        <v>89</v>
      </c>
      <c r="N82" s="34" t="s">
        <v>10</v>
      </c>
      <c r="O82" s="34" t="s">
        <v>1558</v>
      </c>
      <c r="P82" s="34" t="s">
        <v>1559</v>
      </c>
      <c r="Q82" s="34" t="s">
        <v>1608</v>
      </c>
      <c r="R82" s="34" t="s">
        <v>29</v>
      </c>
      <c r="S82" s="34" t="s">
        <v>15</v>
      </c>
      <c r="T82" s="32" t="s">
        <v>7</v>
      </c>
      <c r="U82" s="34" t="s">
        <v>146</v>
      </c>
      <c r="V82" s="34" t="s">
        <v>15</v>
      </c>
      <c r="W82" s="34" t="s">
        <v>37</v>
      </c>
      <c r="X82" s="34" t="s">
        <v>18</v>
      </c>
      <c r="Y82" s="34" t="s">
        <v>19</v>
      </c>
      <c r="Z82" s="34" t="s">
        <v>20</v>
      </c>
      <c r="AA82" s="6" t="s">
        <v>21</v>
      </c>
      <c r="AB82" s="34" t="s">
        <v>1617</v>
      </c>
      <c r="AC82" s="34" t="s">
        <v>1618</v>
      </c>
      <c r="AD82" s="34" t="s">
        <v>1619</v>
      </c>
    </row>
    <row r="83" spans="1:30" ht="63.75" x14ac:dyDescent="0.2">
      <c r="A83" s="6">
        <f t="shared" si="1"/>
        <v>82</v>
      </c>
      <c r="B83" s="34" t="s">
        <v>1552</v>
      </c>
      <c r="C83" s="34" t="s">
        <v>1605</v>
      </c>
      <c r="D83" s="37" t="s">
        <v>1554</v>
      </c>
      <c r="E83" s="34" t="s">
        <v>1635</v>
      </c>
      <c r="F83" s="34" t="s">
        <v>1635</v>
      </c>
      <c r="G83" s="34" t="s">
        <v>1636</v>
      </c>
      <c r="H83" s="35">
        <v>144000</v>
      </c>
      <c r="I83" s="45">
        <v>45108</v>
      </c>
      <c r="J83" s="32" t="s">
        <v>6</v>
      </c>
      <c r="K83" s="6" t="s">
        <v>7</v>
      </c>
      <c r="L83" s="34" t="s">
        <v>27</v>
      </c>
      <c r="M83" s="34" t="s">
        <v>9</v>
      </c>
      <c r="N83" s="34" t="s">
        <v>10</v>
      </c>
      <c r="O83" s="34" t="s">
        <v>1558</v>
      </c>
      <c r="P83" s="34" t="s">
        <v>1559</v>
      </c>
      <c r="Q83" s="34" t="s">
        <v>1608</v>
      </c>
      <c r="R83" s="34" t="s">
        <v>29</v>
      </c>
      <c r="S83" s="34" t="s">
        <v>15</v>
      </c>
      <c r="T83" s="32" t="s">
        <v>7</v>
      </c>
      <c r="U83" s="34" t="s">
        <v>146</v>
      </c>
      <c r="V83" s="34" t="s">
        <v>15</v>
      </c>
      <c r="W83" s="34" t="s">
        <v>17</v>
      </c>
      <c r="X83" s="34" t="s">
        <v>18</v>
      </c>
      <c r="Y83" s="34" t="s">
        <v>19</v>
      </c>
      <c r="Z83" s="34" t="s">
        <v>20</v>
      </c>
      <c r="AA83" s="6" t="s">
        <v>21</v>
      </c>
      <c r="AB83" s="34" t="s">
        <v>1617</v>
      </c>
      <c r="AC83" s="34" t="s">
        <v>1618</v>
      </c>
      <c r="AD83" s="34" t="s">
        <v>1619</v>
      </c>
    </row>
    <row r="84" spans="1:30" ht="76.5" x14ac:dyDescent="0.2">
      <c r="A84" s="6">
        <f t="shared" si="1"/>
        <v>83</v>
      </c>
      <c r="B84" s="34" t="s">
        <v>1552</v>
      </c>
      <c r="C84" s="34" t="s">
        <v>1605</v>
      </c>
      <c r="D84" s="37" t="s">
        <v>1554</v>
      </c>
      <c r="E84" s="34" t="s">
        <v>1637</v>
      </c>
      <c r="F84" s="34" t="s">
        <v>1638</v>
      </c>
      <c r="G84" s="34" t="s">
        <v>1639</v>
      </c>
      <c r="H84" s="35">
        <v>138000</v>
      </c>
      <c r="I84" s="45">
        <v>45108</v>
      </c>
      <c r="J84" s="32" t="s">
        <v>96</v>
      </c>
      <c r="K84" s="6" t="s">
        <v>7</v>
      </c>
      <c r="L84" s="34" t="s">
        <v>199</v>
      </c>
      <c r="M84" s="34" t="s">
        <v>9</v>
      </c>
      <c r="N84" s="34" t="s">
        <v>10</v>
      </c>
      <c r="O84" s="34" t="s">
        <v>1558</v>
      </c>
      <c r="P84" s="34" t="s">
        <v>1559</v>
      </c>
      <c r="Q84" s="34" t="s">
        <v>1608</v>
      </c>
      <c r="R84" s="34" t="s">
        <v>14</v>
      </c>
      <c r="S84" s="34" t="s">
        <v>15</v>
      </c>
      <c r="T84" s="32" t="s">
        <v>7</v>
      </c>
      <c r="U84" s="34" t="s">
        <v>146</v>
      </c>
      <c r="V84" s="34" t="s">
        <v>15</v>
      </c>
      <c r="W84" s="34" t="s">
        <v>37</v>
      </c>
      <c r="X84" s="34" t="s">
        <v>18</v>
      </c>
      <c r="Y84" s="34" t="s">
        <v>19</v>
      </c>
      <c r="Z84" s="34" t="s">
        <v>20</v>
      </c>
      <c r="AA84" s="6" t="s">
        <v>21</v>
      </c>
      <c r="AB84" s="34" t="s">
        <v>1629</v>
      </c>
      <c r="AC84" s="34" t="s">
        <v>1630</v>
      </c>
      <c r="AD84" s="34" t="s">
        <v>1631</v>
      </c>
    </row>
    <row r="85" spans="1:30" ht="63.75" x14ac:dyDescent="0.2">
      <c r="A85" s="6">
        <f t="shared" si="1"/>
        <v>84</v>
      </c>
      <c r="B85" s="36" t="s">
        <v>1552</v>
      </c>
      <c r="C85" s="36" t="s">
        <v>1605</v>
      </c>
      <c r="D85" s="37" t="s">
        <v>1554</v>
      </c>
      <c r="E85" s="36" t="s">
        <v>1640</v>
      </c>
      <c r="F85" s="36" t="s">
        <v>1640</v>
      </c>
      <c r="G85" s="36" t="s">
        <v>1641</v>
      </c>
      <c r="H85" s="38">
        <v>1095000</v>
      </c>
      <c r="I85" s="101">
        <v>45108</v>
      </c>
      <c r="J85" s="37" t="s">
        <v>6</v>
      </c>
      <c r="K85" s="6" t="s">
        <v>7</v>
      </c>
      <c r="L85" s="36" t="s">
        <v>27</v>
      </c>
      <c r="M85" s="36" t="s">
        <v>9</v>
      </c>
      <c r="N85" s="36" t="s">
        <v>10</v>
      </c>
      <c r="O85" s="36" t="s">
        <v>1558</v>
      </c>
      <c r="P85" s="36" t="s">
        <v>1559</v>
      </c>
      <c r="Q85" s="36" t="s">
        <v>1608</v>
      </c>
      <c r="R85" s="36" t="s">
        <v>29</v>
      </c>
      <c r="S85" s="36" t="s">
        <v>15</v>
      </c>
      <c r="T85" s="32" t="s">
        <v>7</v>
      </c>
      <c r="U85" s="36" t="s">
        <v>146</v>
      </c>
      <c r="V85" s="36" t="s">
        <v>15</v>
      </c>
      <c r="W85" s="36" t="s">
        <v>37</v>
      </c>
      <c r="X85" s="36" t="s">
        <v>18</v>
      </c>
      <c r="Y85" s="36" t="s">
        <v>19</v>
      </c>
      <c r="Z85" s="36" t="s">
        <v>20</v>
      </c>
      <c r="AA85" s="6" t="s">
        <v>21</v>
      </c>
      <c r="AB85" s="36" t="s">
        <v>1617</v>
      </c>
      <c r="AC85" s="36" t="s">
        <v>1618</v>
      </c>
      <c r="AD85" s="36" t="s">
        <v>1619</v>
      </c>
    </row>
    <row r="86" spans="1:30" ht="89.25" x14ac:dyDescent="0.2">
      <c r="A86" s="6">
        <f t="shared" si="1"/>
        <v>85</v>
      </c>
      <c r="B86" s="34" t="s">
        <v>1552</v>
      </c>
      <c r="C86" s="34" t="s">
        <v>1642</v>
      </c>
      <c r="D86" s="32" t="s">
        <v>1554</v>
      </c>
      <c r="E86" s="34" t="s">
        <v>1643</v>
      </c>
      <c r="F86" s="34" t="s">
        <v>1644</v>
      </c>
      <c r="G86" s="34" t="s">
        <v>1645</v>
      </c>
      <c r="H86" s="35">
        <v>105000</v>
      </c>
      <c r="I86" s="45" t="s">
        <v>1646</v>
      </c>
      <c r="J86" s="32" t="s">
        <v>6</v>
      </c>
      <c r="K86" s="6" t="s">
        <v>7</v>
      </c>
      <c r="L86" s="34" t="s">
        <v>27</v>
      </c>
      <c r="M86" s="34" t="s">
        <v>9</v>
      </c>
      <c r="N86" s="34" t="s">
        <v>10</v>
      </c>
      <c r="O86" s="34" t="s">
        <v>1558</v>
      </c>
      <c r="P86" s="34" t="s">
        <v>1559</v>
      </c>
      <c r="Q86" s="34" t="s">
        <v>1647</v>
      </c>
      <c r="R86" s="34" t="s">
        <v>29</v>
      </c>
      <c r="S86" s="34" t="s">
        <v>15</v>
      </c>
      <c r="T86" s="32" t="s">
        <v>7</v>
      </c>
      <c r="U86" s="34" t="s">
        <v>16</v>
      </c>
      <c r="V86" s="34" t="s">
        <v>15</v>
      </c>
      <c r="W86" s="34" t="s">
        <v>17</v>
      </c>
      <c r="X86" s="34" t="s">
        <v>18</v>
      </c>
      <c r="Y86" s="34" t="s">
        <v>19</v>
      </c>
      <c r="Z86" s="34" t="s">
        <v>20</v>
      </c>
      <c r="AA86" s="6" t="s">
        <v>21</v>
      </c>
      <c r="AB86" s="34" t="s">
        <v>1648</v>
      </c>
      <c r="AC86" s="34" t="s">
        <v>1649</v>
      </c>
      <c r="AD86" s="34" t="s">
        <v>1650</v>
      </c>
    </row>
    <row r="87" spans="1:30" ht="76.5" x14ac:dyDescent="0.2">
      <c r="A87" s="6">
        <f t="shared" si="1"/>
        <v>86</v>
      </c>
      <c r="B87" s="34" t="s">
        <v>1552</v>
      </c>
      <c r="C87" s="34" t="s">
        <v>1642</v>
      </c>
      <c r="D87" s="32" t="s">
        <v>1554</v>
      </c>
      <c r="E87" s="34" t="s">
        <v>1651</v>
      </c>
      <c r="F87" s="34" t="s">
        <v>1652</v>
      </c>
      <c r="G87" s="34" t="s">
        <v>1653</v>
      </c>
      <c r="H87" s="35">
        <v>50000</v>
      </c>
      <c r="I87" s="45" t="s">
        <v>1321</v>
      </c>
      <c r="J87" s="32" t="s">
        <v>6</v>
      </c>
      <c r="K87" s="6" t="s">
        <v>7</v>
      </c>
      <c r="L87" s="34" t="s">
        <v>27</v>
      </c>
      <c r="M87" s="34" t="s">
        <v>9</v>
      </c>
      <c r="N87" s="34" t="s">
        <v>10</v>
      </c>
      <c r="O87" s="34" t="s">
        <v>1558</v>
      </c>
      <c r="P87" s="34" t="s">
        <v>1559</v>
      </c>
      <c r="Q87" s="34" t="s">
        <v>1647</v>
      </c>
      <c r="R87" s="34" t="s">
        <v>29</v>
      </c>
      <c r="S87" s="34" t="s">
        <v>15</v>
      </c>
      <c r="T87" s="32" t="s">
        <v>7</v>
      </c>
      <c r="U87" s="34" t="s">
        <v>60</v>
      </c>
      <c r="V87" s="34" t="s">
        <v>40</v>
      </c>
      <c r="W87" s="34" t="s">
        <v>37</v>
      </c>
      <c r="X87" s="34" t="s">
        <v>18</v>
      </c>
      <c r="Y87" s="34" t="s">
        <v>19</v>
      </c>
      <c r="Z87" s="34" t="s">
        <v>20</v>
      </c>
      <c r="AA87" s="6" t="s">
        <v>21</v>
      </c>
      <c r="AB87" s="34" t="s">
        <v>1567</v>
      </c>
      <c r="AC87" s="34" t="s">
        <v>1654</v>
      </c>
      <c r="AD87" s="34" t="s">
        <v>1569</v>
      </c>
    </row>
    <row r="88" spans="1:30" ht="89.25" x14ac:dyDescent="0.2">
      <c r="A88" s="6">
        <f t="shared" si="1"/>
        <v>87</v>
      </c>
      <c r="B88" s="34" t="s">
        <v>1552</v>
      </c>
      <c r="C88" s="34" t="s">
        <v>1642</v>
      </c>
      <c r="D88" s="32" t="s">
        <v>1554</v>
      </c>
      <c r="E88" s="34" t="s">
        <v>1655</v>
      </c>
      <c r="F88" s="34" t="s">
        <v>1644</v>
      </c>
      <c r="G88" s="34" t="s">
        <v>1656</v>
      </c>
      <c r="H88" s="35">
        <v>105000</v>
      </c>
      <c r="I88" s="45" t="s">
        <v>1646</v>
      </c>
      <c r="J88" s="32" t="s">
        <v>6</v>
      </c>
      <c r="K88" s="6" t="s">
        <v>7</v>
      </c>
      <c r="L88" s="34" t="s">
        <v>27</v>
      </c>
      <c r="M88" s="34" t="s">
        <v>9</v>
      </c>
      <c r="N88" s="34" t="s">
        <v>10</v>
      </c>
      <c r="O88" s="34" t="s">
        <v>1558</v>
      </c>
      <c r="P88" s="34" t="s">
        <v>1559</v>
      </c>
      <c r="Q88" s="34" t="s">
        <v>1647</v>
      </c>
      <c r="R88" s="34" t="s">
        <v>29</v>
      </c>
      <c r="S88" s="34" t="s">
        <v>15</v>
      </c>
      <c r="T88" s="32" t="s">
        <v>7</v>
      </c>
      <c r="U88" s="34" t="s">
        <v>133</v>
      </c>
      <c r="V88" s="34" t="s">
        <v>15</v>
      </c>
      <c r="W88" s="34" t="s">
        <v>17</v>
      </c>
      <c r="X88" s="34" t="s">
        <v>18</v>
      </c>
      <c r="Y88" s="34" t="s">
        <v>19</v>
      </c>
      <c r="Z88" s="34" t="s">
        <v>20</v>
      </c>
      <c r="AA88" s="6" t="s">
        <v>21</v>
      </c>
      <c r="AB88" s="34" t="s">
        <v>1657</v>
      </c>
      <c r="AC88" s="34" t="s">
        <v>1658</v>
      </c>
      <c r="AD88" s="34" t="s">
        <v>1659</v>
      </c>
    </row>
    <row r="89" spans="1:30" ht="63.75" x14ac:dyDescent="0.2">
      <c r="A89" s="6">
        <f t="shared" si="1"/>
        <v>88</v>
      </c>
      <c r="B89" s="34" t="s">
        <v>1552</v>
      </c>
      <c r="C89" s="34" t="s">
        <v>1642</v>
      </c>
      <c r="D89" s="32" t="s">
        <v>1554</v>
      </c>
      <c r="E89" s="34" t="s">
        <v>1660</v>
      </c>
      <c r="F89" s="34" t="s">
        <v>1644</v>
      </c>
      <c r="G89" s="34" t="s">
        <v>1661</v>
      </c>
      <c r="H89" s="33">
        <v>50000</v>
      </c>
      <c r="I89" s="45" t="s">
        <v>1646</v>
      </c>
      <c r="J89" s="32" t="s">
        <v>6</v>
      </c>
      <c r="K89" s="6" t="s">
        <v>7</v>
      </c>
      <c r="L89" s="34" t="s">
        <v>27</v>
      </c>
      <c r="M89" s="34" t="s">
        <v>9</v>
      </c>
      <c r="N89" s="34" t="s">
        <v>10</v>
      </c>
      <c r="O89" s="34" t="s">
        <v>1558</v>
      </c>
      <c r="P89" s="34" t="s">
        <v>1559</v>
      </c>
      <c r="Q89" s="34" t="s">
        <v>1647</v>
      </c>
      <c r="R89" s="34" t="s">
        <v>29</v>
      </c>
      <c r="S89" s="34" t="s">
        <v>15</v>
      </c>
      <c r="T89" s="32" t="s">
        <v>7</v>
      </c>
      <c r="U89" s="34" t="s">
        <v>133</v>
      </c>
      <c r="V89" s="34" t="s">
        <v>15</v>
      </c>
      <c r="W89" s="34" t="s">
        <v>17</v>
      </c>
      <c r="X89" s="34" t="s">
        <v>18</v>
      </c>
      <c r="Y89" s="34" t="s">
        <v>31</v>
      </c>
      <c r="Z89" s="34" t="s">
        <v>20</v>
      </c>
      <c r="AA89" s="6" t="s">
        <v>17</v>
      </c>
      <c r="AB89" s="34" t="s">
        <v>1662</v>
      </c>
      <c r="AC89" s="34" t="s">
        <v>1663</v>
      </c>
      <c r="AD89" s="34" t="s">
        <v>1664</v>
      </c>
    </row>
    <row r="90" spans="1:30" ht="51" x14ac:dyDescent="0.2">
      <c r="A90" s="6">
        <f t="shared" si="1"/>
        <v>89</v>
      </c>
      <c r="B90" s="40" t="s">
        <v>1552</v>
      </c>
      <c r="C90" s="40" t="s">
        <v>1665</v>
      </c>
      <c r="D90" s="40" t="s">
        <v>1554</v>
      </c>
      <c r="E90" s="40" t="s">
        <v>1666</v>
      </c>
      <c r="F90" s="40" t="s">
        <v>1667</v>
      </c>
      <c r="G90" s="40" t="s">
        <v>1668</v>
      </c>
      <c r="H90" s="41">
        <v>522981.5</v>
      </c>
      <c r="I90" s="102">
        <v>44986</v>
      </c>
      <c r="J90" s="42" t="s">
        <v>68</v>
      </c>
      <c r="K90" s="6" t="s">
        <v>7</v>
      </c>
      <c r="L90" s="40" t="s">
        <v>8</v>
      </c>
      <c r="M90" s="40" t="s">
        <v>9</v>
      </c>
      <c r="N90" s="40" t="s">
        <v>10</v>
      </c>
      <c r="O90" s="40" t="s">
        <v>1558</v>
      </c>
      <c r="P90" s="40" t="s">
        <v>1559</v>
      </c>
      <c r="Q90" s="40" t="s">
        <v>1587</v>
      </c>
      <c r="R90" s="40" t="s">
        <v>14</v>
      </c>
      <c r="S90" s="40" t="s">
        <v>15</v>
      </c>
      <c r="T90" s="32" t="s">
        <v>7</v>
      </c>
      <c r="U90" s="40" t="s">
        <v>133</v>
      </c>
      <c r="V90" s="40" t="s">
        <v>15</v>
      </c>
      <c r="W90" s="40" t="s">
        <v>17</v>
      </c>
      <c r="X90" s="40" t="s">
        <v>18</v>
      </c>
      <c r="Y90" s="40" t="s">
        <v>19</v>
      </c>
      <c r="Z90" s="40" t="s">
        <v>20</v>
      </c>
      <c r="AA90" s="6" t="s">
        <v>21</v>
      </c>
      <c r="AB90" s="40" t="s">
        <v>1669</v>
      </c>
      <c r="AC90" s="40" t="s">
        <v>1670</v>
      </c>
      <c r="AD90" s="40" t="s">
        <v>1671</v>
      </c>
    </row>
    <row r="91" spans="1:30" ht="76.5" x14ac:dyDescent="0.2">
      <c r="A91" s="6">
        <f t="shared" si="1"/>
        <v>90</v>
      </c>
      <c r="B91" s="34" t="s">
        <v>1552</v>
      </c>
      <c r="C91" s="34" t="s">
        <v>1665</v>
      </c>
      <c r="D91" s="34" t="s">
        <v>1554</v>
      </c>
      <c r="E91" s="34" t="s">
        <v>1672</v>
      </c>
      <c r="F91" s="34" t="s">
        <v>1673</v>
      </c>
      <c r="G91" s="34" t="s">
        <v>1674</v>
      </c>
      <c r="H91" s="35">
        <v>128500</v>
      </c>
      <c r="I91" s="45">
        <v>44986</v>
      </c>
      <c r="J91" s="32" t="s">
        <v>68</v>
      </c>
      <c r="K91" s="6" t="s">
        <v>7</v>
      </c>
      <c r="L91" s="34" t="s">
        <v>69</v>
      </c>
      <c r="M91" s="34" t="s">
        <v>9</v>
      </c>
      <c r="N91" s="34" t="s">
        <v>10</v>
      </c>
      <c r="O91" s="34" t="s">
        <v>1558</v>
      </c>
      <c r="P91" s="34" t="s">
        <v>1559</v>
      </c>
      <c r="Q91" s="34" t="s">
        <v>1587</v>
      </c>
      <c r="R91" s="34" t="s">
        <v>29</v>
      </c>
      <c r="S91" s="34" t="s">
        <v>15</v>
      </c>
      <c r="T91" s="32" t="s">
        <v>7</v>
      </c>
      <c r="U91" s="34" t="s">
        <v>133</v>
      </c>
      <c r="V91" s="34" t="s">
        <v>15</v>
      </c>
      <c r="W91" s="34" t="s">
        <v>17</v>
      </c>
      <c r="X91" s="34" t="s">
        <v>18</v>
      </c>
      <c r="Y91" s="34" t="s">
        <v>19</v>
      </c>
      <c r="Z91" s="34" t="s">
        <v>20</v>
      </c>
      <c r="AA91" s="6" t="s">
        <v>21</v>
      </c>
      <c r="AB91" s="34" t="s">
        <v>1669</v>
      </c>
      <c r="AC91" s="34" t="s">
        <v>1675</v>
      </c>
      <c r="AD91" s="34" t="s">
        <v>1671</v>
      </c>
    </row>
    <row r="92" spans="1:30" ht="51" x14ac:dyDescent="0.2">
      <c r="A92" s="6">
        <f t="shared" si="1"/>
        <v>91</v>
      </c>
      <c r="B92" s="34" t="s">
        <v>1552</v>
      </c>
      <c r="C92" s="34" t="s">
        <v>1665</v>
      </c>
      <c r="D92" s="34" t="s">
        <v>1554</v>
      </c>
      <c r="E92" s="34" t="s">
        <v>1676</v>
      </c>
      <c r="F92" s="34" t="s">
        <v>1677</v>
      </c>
      <c r="G92" s="34" t="s">
        <v>1678</v>
      </c>
      <c r="H92" s="35">
        <v>300000</v>
      </c>
      <c r="I92" s="45">
        <v>44986</v>
      </c>
      <c r="J92" s="32" t="s">
        <v>68</v>
      </c>
      <c r="K92" s="6" t="s">
        <v>7</v>
      </c>
      <c r="L92" s="34" t="s">
        <v>69</v>
      </c>
      <c r="M92" s="34" t="s">
        <v>9</v>
      </c>
      <c r="N92" s="34" t="s">
        <v>10</v>
      </c>
      <c r="O92" s="34" t="s">
        <v>1558</v>
      </c>
      <c r="P92" s="34" t="s">
        <v>1559</v>
      </c>
      <c r="Q92" s="34" t="s">
        <v>1587</v>
      </c>
      <c r="R92" s="34" t="s">
        <v>29</v>
      </c>
      <c r="S92" s="34" t="s">
        <v>15</v>
      </c>
      <c r="T92" s="32" t="s">
        <v>7</v>
      </c>
      <c r="U92" s="34" t="s">
        <v>133</v>
      </c>
      <c r="V92" s="34" t="s">
        <v>15</v>
      </c>
      <c r="W92" s="34" t="s">
        <v>17</v>
      </c>
      <c r="X92" s="34" t="s">
        <v>18</v>
      </c>
      <c r="Y92" s="34" t="s">
        <v>19</v>
      </c>
      <c r="Z92" s="34" t="s">
        <v>20</v>
      </c>
      <c r="AA92" s="6" t="s">
        <v>21</v>
      </c>
      <c r="AB92" s="34" t="s">
        <v>1679</v>
      </c>
      <c r="AC92" s="34" t="s">
        <v>1680</v>
      </c>
      <c r="AD92" s="34" t="s">
        <v>1681</v>
      </c>
    </row>
    <row r="93" spans="1:30" ht="89.25" x14ac:dyDescent="0.2">
      <c r="A93" s="6">
        <f t="shared" si="1"/>
        <v>92</v>
      </c>
      <c r="B93" s="34" t="s">
        <v>1552</v>
      </c>
      <c r="C93" s="34" t="s">
        <v>1665</v>
      </c>
      <c r="D93" s="34" t="s">
        <v>1554</v>
      </c>
      <c r="E93" s="34" t="s">
        <v>1682</v>
      </c>
      <c r="F93" s="34" t="s">
        <v>1683</v>
      </c>
      <c r="G93" s="34" t="s">
        <v>1682</v>
      </c>
      <c r="H93" s="35">
        <v>202895.25</v>
      </c>
      <c r="I93" s="45">
        <v>45047</v>
      </c>
      <c r="J93" s="32" t="s">
        <v>6</v>
      </c>
      <c r="K93" s="6" t="s">
        <v>7</v>
      </c>
      <c r="L93" s="34" t="s">
        <v>27</v>
      </c>
      <c r="M93" s="34" t="s">
        <v>9</v>
      </c>
      <c r="N93" s="34" t="s">
        <v>1498</v>
      </c>
      <c r="O93" s="34" t="s">
        <v>1558</v>
      </c>
      <c r="P93" s="34" t="s">
        <v>1559</v>
      </c>
      <c r="Q93" s="34" t="s">
        <v>1587</v>
      </c>
      <c r="R93" s="34" t="s">
        <v>29</v>
      </c>
      <c r="S93" s="34" t="s">
        <v>15</v>
      </c>
      <c r="T93" s="32" t="s">
        <v>7</v>
      </c>
      <c r="U93" s="34" t="s">
        <v>60</v>
      </c>
      <c r="V93" s="34" t="s">
        <v>15</v>
      </c>
      <c r="W93" s="34" t="s">
        <v>17</v>
      </c>
      <c r="X93" s="34" t="s">
        <v>18</v>
      </c>
      <c r="Y93" s="34" t="s">
        <v>19</v>
      </c>
      <c r="Z93" s="34" t="s">
        <v>20</v>
      </c>
      <c r="AA93" s="6" t="s">
        <v>21</v>
      </c>
      <c r="AB93" s="34" t="s">
        <v>1679</v>
      </c>
      <c r="AC93" s="34" t="s">
        <v>1684</v>
      </c>
      <c r="AD93" s="34" t="s">
        <v>1681</v>
      </c>
    </row>
    <row r="94" spans="1:30" ht="153" x14ac:dyDescent="0.2">
      <c r="A94" s="6">
        <f t="shared" si="1"/>
        <v>93</v>
      </c>
      <c r="B94" s="34" t="s">
        <v>1552</v>
      </c>
      <c r="C94" s="34" t="s">
        <v>1665</v>
      </c>
      <c r="D94" s="34" t="s">
        <v>1554</v>
      </c>
      <c r="E94" s="34" t="s">
        <v>1685</v>
      </c>
      <c r="F94" s="34" t="s">
        <v>1686</v>
      </c>
      <c r="G94" s="34" t="s">
        <v>1687</v>
      </c>
      <c r="H94" s="35">
        <v>2738128</v>
      </c>
      <c r="I94" s="45">
        <v>45109</v>
      </c>
      <c r="J94" s="32" t="s">
        <v>6</v>
      </c>
      <c r="K94" s="6" t="s">
        <v>7</v>
      </c>
      <c r="L94" s="34" t="s">
        <v>59</v>
      </c>
      <c r="M94" s="34" t="s">
        <v>9</v>
      </c>
      <c r="N94" s="34" t="s">
        <v>10</v>
      </c>
      <c r="O94" s="34" t="s">
        <v>1558</v>
      </c>
      <c r="P94" s="34" t="s">
        <v>1559</v>
      </c>
      <c r="Q94" s="34" t="s">
        <v>1587</v>
      </c>
      <c r="R94" s="34" t="s">
        <v>29</v>
      </c>
      <c r="S94" s="34" t="s">
        <v>15</v>
      </c>
      <c r="T94" s="32" t="s">
        <v>7</v>
      </c>
      <c r="U94" s="34" t="s">
        <v>549</v>
      </c>
      <c r="V94" s="34" t="s">
        <v>40</v>
      </c>
      <c r="W94" s="34" t="s">
        <v>37</v>
      </c>
      <c r="X94" s="34" t="s">
        <v>18</v>
      </c>
      <c r="Y94" s="34" t="s">
        <v>19</v>
      </c>
      <c r="Z94" s="34" t="s">
        <v>20</v>
      </c>
      <c r="AA94" s="6" t="s">
        <v>21</v>
      </c>
      <c r="AB94" s="34" t="s">
        <v>1669</v>
      </c>
      <c r="AC94" s="34" t="s">
        <v>1675</v>
      </c>
      <c r="AD94" s="34" t="s">
        <v>1671</v>
      </c>
    </row>
    <row r="95" spans="1:30" ht="114.75" x14ac:dyDescent="0.2">
      <c r="A95" s="6">
        <f t="shared" si="1"/>
        <v>94</v>
      </c>
      <c r="B95" s="34" t="s">
        <v>1552</v>
      </c>
      <c r="C95" s="34" t="s">
        <v>1665</v>
      </c>
      <c r="D95" s="34" t="s">
        <v>1554</v>
      </c>
      <c r="E95" s="34" t="s">
        <v>1688</v>
      </c>
      <c r="F95" s="34" t="s">
        <v>1689</v>
      </c>
      <c r="G95" s="34" t="s">
        <v>1690</v>
      </c>
      <c r="H95" s="35">
        <v>701774.5</v>
      </c>
      <c r="I95" s="45">
        <v>45232</v>
      </c>
      <c r="J95" s="32" t="s">
        <v>6</v>
      </c>
      <c r="K95" s="6" t="s">
        <v>7</v>
      </c>
      <c r="L95" s="34" t="s">
        <v>59</v>
      </c>
      <c r="M95" s="34" t="s">
        <v>9</v>
      </c>
      <c r="N95" s="34" t="s">
        <v>10</v>
      </c>
      <c r="O95" s="34" t="s">
        <v>1558</v>
      </c>
      <c r="P95" s="34" t="s">
        <v>1559</v>
      </c>
      <c r="Q95" s="34" t="s">
        <v>1587</v>
      </c>
      <c r="R95" s="34" t="s">
        <v>29</v>
      </c>
      <c r="S95" s="34" t="s">
        <v>15</v>
      </c>
      <c r="T95" s="32" t="s">
        <v>7</v>
      </c>
      <c r="U95" s="34" t="s">
        <v>549</v>
      </c>
      <c r="V95" s="34" t="s">
        <v>40</v>
      </c>
      <c r="W95" s="34" t="s">
        <v>37</v>
      </c>
      <c r="X95" s="34" t="s">
        <v>18</v>
      </c>
      <c r="Y95" s="34" t="s">
        <v>19</v>
      </c>
      <c r="Z95" s="34" t="s">
        <v>20</v>
      </c>
      <c r="AA95" s="6" t="s">
        <v>21</v>
      </c>
      <c r="AB95" s="34" t="s">
        <v>1669</v>
      </c>
      <c r="AC95" s="34" t="s">
        <v>1675</v>
      </c>
      <c r="AD95" s="34" t="s">
        <v>1671</v>
      </c>
    </row>
    <row r="96" spans="1:30" ht="51" x14ac:dyDescent="0.2">
      <c r="A96" s="6">
        <f t="shared" si="1"/>
        <v>95</v>
      </c>
      <c r="B96" s="34" t="s">
        <v>1552</v>
      </c>
      <c r="C96" s="34" t="s">
        <v>1665</v>
      </c>
      <c r="D96" s="34" t="s">
        <v>1554</v>
      </c>
      <c r="E96" s="34" t="s">
        <v>1691</v>
      </c>
      <c r="F96" s="34" t="s">
        <v>1692</v>
      </c>
      <c r="G96" s="34" t="s">
        <v>1693</v>
      </c>
      <c r="H96" s="35">
        <v>736062.49</v>
      </c>
      <c r="I96" s="45">
        <v>45138</v>
      </c>
      <c r="J96" s="32" t="s">
        <v>96</v>
      </c>
      <c r="K96" s="34">
        <v>1551</v>
      </c>
      <c r="L96" s="34" t="s">
        <v>97</v>
      </c>
      <c r="M96" s="34" t="s">
        <v>9</v>
      </c>
      <c r="N96" s="34" t="s">
        <v>10</v>
      </c>
      <c r="O96" s="34" t="s">
        <v>1558</v>
      </c>
      <c r="P96" s="34" t="s">
        <v>1559</v>
      </c>
      <c r="Q96" s="34" t="s">
        <v>1587</v>
      </c>
      <c r="R96" s="34" t="s">
        <v>29</v>
      </c>
      <c r="S96" s="34" t="s">
        <v>15</v>
      </c>
      <c r="T96" s="32" t="s">
        <v>7</v>
      </c>
      <c r="U96" s="34" t="s">
        <v>133</v>
      </c>
      <c r="V96" s="34" t="s">
        <v>40</v>
      </c>
      <c r="W96" s="34" t="s">
        <v>17</v>
      </c>
      <c r="X96" s="34" t="s">
        <v>18</v>
      </c>
      <c r="Y96" s="34" t="s">
        <v>19</v>
      </c>
      <c r="Z96" s="34" t="s">
        <v>20</v>
      </c>
      <c r="AA96" s="6" t="s">
        <v>21</v>
      </c>
      <c r="AB96" s="34" t="s">
        <v>1679</v>
      </c>
      <c r="AC96" s="34" t="s">
        <v>1680</v>
      </c>
      <c r="AD96" s="34" t="s">
        <v>1681</v>
      </c>
    </row>
    <row r="97" spans="1:30" ht="153" x14ac:dyDescent="0.2">
      <c r="A97" s="6">
        <f t="shared" si="1"/>
        <v>96</v>
      </c>
      <c r="B97" s="34" t="s">
        <v>1552</v>
      </c>
      <c r="C97" s="34" t="s">
        <v>1665</v>
      </c>
      <c r="D97" s="34" t="s">
        <v>1554</v>
      </c>
      <c r="E97" s="36" t="s">
        <v>1694</v>
      </c>
      <c r="F97" s="36" t="s">
        <v>1695</v>
      </c>
      <c r="G97" s="36" t="s">
        <v>1696</v>
      </c>
      <c r="H97" s="38">
        <v>95000</v>
      </c>
      <c r="I97" s="101">
        <v>45261</v>
      </c>
      <c r="J97" s="37" t="s">
        <v>96</v>
      </c>
      <c r="K97" s="36">
        <v>242</v>
      </c>
      <c r="L97" s="36" t="s">
        <v>265</v>
      </c>
      <c r="M97" s="36" t="s">
        <v>9</v>
      </c>
      <c r="N97" s="36" t="s">
        <v>10</v>
      </c>
      <c r="O97" s="36" t="s">
        <v>1558</v>
      </c>
      <c r="P97" s="36" t="s">
        <v>1559</v>
      </c>
      <c r="Q97" s="36" t="s">
        <v>1560</v>
      </c>
      <c r="R97" s="36" t="s">
        <v>14</v>
      </c>
      <c r="S97" s="36" t="s">
        <v>15</v>
      </c>
      <c r="T97" s="32" t="s">
        <v>7</v>
      </c>
      <c r="U97" s="36" t="s">
        <v>549</v>
      </c>
      <c r="V97" s="36" t="s">
        <v>15</v>
      </c>
      <c r="W97" s="36" t="s">
        <v>21</v>
      </c>
      <c r="X97" s="36" t="s">
        <v>18</v>
      </c>
      <c r="Y97" s="36" t="s">
        <v>19</v>
      </c>
      <c r="Z97" s="36" t="s">
        <v>20</v>
      </c>
      <c r="AA97" s="6" t="s">
        <v>21</v>
      </c>
      <c r="AB97" s="36" t="s">
        <v>1679</v>
      </c>
      <c r="AC97" s="36" t="s">
        <v>1697</v>
      </c>
      <c r="AD97" s="36" t="s">
        <v>1681</v>
      </c>
    </row>
    <row r="98" spans="1:30" ht="165.75" x14ac:dyDescent="0.2">
      <c r="A98" s="6">
        <f t="shared" si="1"/>
        <v>97</v>
      </c>
      <c r="B98" s="43" t="s">
        <v>1552</v>
      </c>
      <c r="C98" s="34" t="s">
        <v>1665</v>
      </c>
      <c r="D98" s="34" t="s">
        <v>1554</v>
      </c>
      <c r="E98" s="34" t="s">
        <v>1698</v>
      </c>
      <c r="F98" s="34" t="s">
        <v>1699</v>
      </c>
      <c r="G98" s="34" t="s">
        <v>1700</v>
      </c>
      <c r="H98" s="44">
        <v>4251926.6900000004</v>
      </c>
      <c r="I98" s="45">
        <v>44986</v>
      </c>
      <c r="J98" s="32" t="s">
        <v>6</v>
      </c>
      <c r="K98" s="6" t="s">
        <v>7</v>
      </c>
      <c r="L98" s="34" t="s">
        <v>8</v>
      </c>
      <c r="M98" s="36" t="s">
        <v>48</v>
      </c>
      <c r="N98" s="46" t="s">
        <v>10</v>
      </c>
      <c r="O98" s="34" t="s">
        <v>1558</v>
      </c>
      <c r="P98" s="36" t="s">
        <v>1559</v>
      </c>
      <c r="Q98" s="34" t="s">
        <v>1587</v>
      </c>
      <c r="R98" s="34" t="s">
        <v>14</v>
      </c>
      <c r="S98" s="36" t="s">
        <v>15</v>
      </c>
      <c r="T98" s="32" t="s">
        <v>7</v>
      </c>
      <c r="U98" s="34" t="s">
        <v>60</v>
      </c>
      <c r="V98" s="34" t="s">
        <v>15</v>
      </c>
      <c r="W98" s="34" t="s">
        <v>37</v>
      </c>
      <c r="X98" s="34" t="s">
        <v>18</v>
      </c>
      <c r="Y98" s="36" t="s">
        <v>19</v>
      </c>
      <c r="Z98" s="36" t="s">
        <v>20</v>
      </c>
      <c r="AA98" s="6" t="s">
        <v>21</v>
      </c>
      <c r="AB98" s="34" t="s">
        <v>1701</v>
      </c>
      <c r="AC98" s="34" t="s">
        <v>1702</v>
      </c>
      <c r="AD98" s="47" t="s">
        <v>1703</v>
      </c>
    </row>
    <row r="99" spans="1:30" ht="140.25" x14ac:dyDescent="0.2">
      <c r="A99" s="6">
        <f t="shared" si="1"/>
        <v>98</v>
      </c>
      <c r="B99" s="43" t="s">
        <v>1552</v>
      </c>
      <c r="C99" s="34" t="s">
        <v>1665</v>
      </c>
      <c r="D99" s="34" t="s">
        <v>1554</v>
      </c>
      <c r="E99" s="34" t="s">
        <v>1704</v>
      </c>
      <c r="F99" s="34" t="s">
        <v>1705</v>
      </c>
      <c r="G99" s="34" t="s">
        <v>1706</v>
      </c>
      <c r="H99" s="48">
        <v>5359852.09</v>
      </c>
      <c r="I99" s="45">
        <v>44986</v>
      </c>
      <c r="J99" s="32" t="s">
        <v>6</v>
      </c>
      <c r="K99" s="6" t="s">
        <v>7</v>
      </c>
      <c r="L99" s="34" t="s">
        <v>59</v>
      </c>
      <c r="M99" s="34" t="s">
        <v>9</v>
      </c>
      <c r="N99" s="49" t="s">
        <v>10</v>
      </c>
      <c r="O99" s="34" t="s">
        <v>1558</v>
      </c>
      <c r="P99" s="34" t="s">
        <v>1559</v>
      </c>
      <c r="Q99" s="34" t="s">
        <v>1587</v>
      </c>
      <c r="R99" s="34" t="s">
        <v>14</v>
      </c>
      <c r="S99" s="34" t="s">
        <v>15</v>
      </c>
      <c r="T99" s="32" t="s">
        <v>7</v>
      </c>
      <c r="U99" s="34" t="s">
        <v>60</v>
      </c>
      <c r="V99" s="34" t="s">
        <v>15</v>
      </c>
      <c r="W99" s="34" t="s">
        <v>37</v>
      </c>
      <c r="X99" s="34" t="s">
        <v>18</v>
      </c>
      <c r="Y99" s="36" t="s">
        <v>19</v>
      </c>
      <c r="Z99" s="36" t="s">
        <v>20</v>
      </c>
      <c r="AA99" s="6" t="s">
        <v>21</v>
      </c>
      <c r="AB99" s="34" t="s">
        <v>1701</v>
      </c>
      <c r="AC99" s="34" t="s">
        <v>1702</v>
      </c>
      <c r="AD99" s="47" t="s">
        <v>1703</v>
      </c>
    </row>
    <row r="100" spans="1:30" ht="165.75" x14ac:dyDescent="0.2">
      <c r="A100" s="6">
        <f t="shared" si="1"/>
        <v>99</v>
      </c>
      <c r="B100" s="43" t="s">
        <v>1552</v>
      </c>
      <c r="C100" s="34" t="s">
        <v>1665</v>
      </c>
      <c r="D100" s="34" t="s">
        <v>1554</v>
      </c>
      <c r="E100" s="34" t="s">
        <v>1707</v>
      </c>
      <c r="F100" s="34" t="s">
        <v>1708</v>
      </c>
      <c r="G100" s="34" t="s">
        <v>1709</v>
      </c>
      <c r="H100" s="48">
        <v>32000</v>
      </c>
      <c r="I100" s="45">
        <v>44930</v>
      </c>
      <c r="J100" s="32" t="s">
        <v>6</v>
      </c>
      <c r="K100" s="6" t="s">
        <v>7</v>
      </c>
      <c r="L100" s="34" t="s">
        <v>59</v>
      </c>
      <c r="M100" s="34" t="s">
        <v>9</v>
      </c>
      <c r="N100" s="49" t="s">
        <v>10</v>
      </c>
      <c r="O100" s="34" t="s">
        <v>1558</v>
      </c>
      <c r="P100" s="34" t="s">
        <v>1559</v>
      </c>
      <c r="Q100" s="34" t="s">
        <v>1587</v>
      </c>
      <c r="R100" s="34" t="s">
        <v>29</v>
      </c>
      <c r="S100" s="34" t="s">
        <v>15</v>
      </c>
      <c r="T100" s="32" t="s">
        <v>7</v>
      </c>
      <c r="U100" s="34" t="s">
        <v>60</v>
      </c>
      <c r="V100" s="34" t="s">
        <v>15</v>
      </c>
      <c r="W100" s="34" t="s">
        <v>21</v>
      </c>
      <c r="X100" s="34" t="s">
        <v>18</v>
      </c>
      <c r="Y100" s="34" t="s">
        <v>19</v>
      </c>
      <c r="Z100" s="34" t="s">
        <v>20</v>
      </c>
      <c r="AA100" s="6" t="s">
        <v>21</v>
      </c>
      <c r="AB100" s="34" t="s">
        <v>1701</v>
      </c>
      <c r="AC100" s="36" t="s">
        <v>1702</v>
      </c>
      <c r="AD100" s="50" t="s">
        <v>1703</v>
      </c>
    </row>
    <row r="101" spans="1:30" ht="229.5" x14ac:dyDescent="0.2">
      <c r="A101" s="6">
        <f t="shared" si="1"/>
        <v>100</v>
      </c>
      <c r="B101" s="34" t="s">
        <v>1552</v>
      </c>
      <c r="C101" s="34" t="s">
        <v>1710</v>
      </c>
      <c r="D101" s="34" t="s">
        <v>1554</v>
      </c>
      <c r="E101" s="34" t="s">
        <v>1711</v>
      </c>
      <c r="F101" s="51" t="s">
        <v>1712</v>
      </c>
      <c r="G101" s="34" t="s">
        <v>1713</v>
      </c>
      <c r="H101" s="35">
        <v>50000</v>
      </c>
      <c r="I101" s="45">
        <v>45016</v>
      </c>
      <c r="J101" s="32" t="s">
        <v>6</v>
      </c>
      <c r="K101" s="6" t="s">
        <v>7</v>
      </c>
      <c r="L101" s="34" t="s">
        <v>27</v>
      </c>
      <c r="M101" s="34" t="s">
        <v>51</v>
      </c>
      <c r="N101" s="34" t="s">
        <v>10</v>
      </c>
      <c r="O101" s="34" t="s">
        <v>1558</v>
      </c>
      <c r="P101" s="34" t="s">
        <v>1559</v>
      </c>
      <c r="Q101" s="34" t="s">
        <v>1587</v>
      </c>
      <c r="R101" s="34" t="s">
        <v>29</v>
      </c>
      <c r="S101" s="34" t="s">
        <v>15</v>
      </c>
      <c r="T101" s="32" t="s">
        <v>7</v>
      </c>
      <c r="U101" s="34" t="s">
        <v>16</v>
      </c>
      <c r="V101" s="34" t="s">
        <v>15</v>
      </c>
      <c r="W101" s="34" t="s">
        <v>21</v>
      </c>
      <c r="X101" s="34" t="s">
        <v>18</v>
      </c>
      <c r="Y101" s="34" t="s">
        <v>19</v>
      </c>
      <c r="Z101" s="34" t="s">
        <v>20</v>
      </c>
      <c r="AA101" s="6" t="s">
        <v>21</v>
      </c>
      <c r="AB101" s="46" t="s">
        <v>1648</v>
      </c>
      <c r="AC101" s="34" t="s">
        <v>1649</v>
      </c>
      <c r="AD101" s="34" t="s">
        <v>1650</v>
      </c>
    </row>
    <row r="102" spans="1:30" ht="140.25" x14ac:dyDescent="0.2">
      <c r="A102" s="6">
        <f t="shared" si="1"/>
        <v>101</v>
      </c>
      <c r="B102" s="34" t="s">
        <v>1552</v>
      </c>
      <c r="C102" s="34" t="s">
        <v>1710</v>
      </c>
      <c r="D102" s="34" t="s">
        <v>1554</v>
      </c>
      <c r="E102" s="34" t="s">
        <v>1714</v>
      </c>
      <c r="F102" s="51" t="s">
        <v>1715</v>
      </c>
      <c r="G102" s="34" t="s">
        <v>1716</v>
      </c>
      <c r="H102" s="35">
        <v>110000</v>
      </c>
      <c r="I102" s="45">
        <v>44986</v>
      </c>
      <c r="J102" s="32" t="s">
        <v>6</v>
      </c>
      <c r="K102" s="6" t="s">
        <v>7</v>
      </c>
      <c r="L102" s="34" t="s">
        <v>59</v>
      </c>
      <c r="M102" s="34" t="s">
        <v>9</v>
      </c>
      <c r="N102" s="34" t="s">
        <v>10</v>
      </c>
      <c r="O102" s="34" t="s">
        <v>1558</v>
      </c>
      <c r="P102" s="34" t="s">
        <v>1559</v>
      </c>
      <c r="Q102" s="34" t="s">
        <v>1587</v>
      </c>
      <c r="R102" s="34" t="s">
        <v>29</v>
      </c>
      <c r="S102" s="34" t="s">
        <v>15</v>
      </c>
      <c r="T102" s="32" t="s">
        <v>7</v>
      </c>
      <c r="U102" s="34" t="s">
        <v>16</v>
      </c>
      <c r="V102" s="34" t="s">
        <v>15</v>
      </c>
      <c r="W102" s="34" t="s">
        <v>37</v>
      </c>
      <c r="X102" s="34" t="s">
        <v>18</v>
      </c>
      <c r="Y102" s="34" t="s">
        <v>19</v>
      </c>
      <c r="Z102" s="34" t="s">
        <v>20</v>
      </c>
      <c r="AA102" s="6" t="s">
        <v>21</v>
      </c>
      <c r="AB102" s="46" t="s">
        <v>1717</v>
      </c>
      <c r="AC102" s="34" t="s">
        <v>1718</v>
      </c>
      <c r="AD102" s="34" t="s">
        <v>1719</v>
      </c>
    </row>
    <row r="103" spans="1:30" ht="229.5" x14ac:dyDescent="0.2">
      <c r="A103" s="6">
        <f t="shared" si="1"/>
        <v>102</v>
      </c>
      <c r="B103" s="34" t="s">
        <v>1552</v>
      </c>
      <c r="C103" s="34" t="s">
        <v>1710</v>
      </c>
      <c r="D103" s="34" t="s">
        <v>1554</v>
      </c>
      <c r="E103" s="34" t="s">
        <v>1720</v>
      </c>
      <c r="F103" s="51" t="s">
        <v>1721</v>
      </c>
      <c r="G103" s="34" t="s">
        <v>1722</v>
      </c>
      <c r="H103" s="35">
        <v>337850</v>
      </c>
      <c r="I103" s="45">
        <v>44986</v>
      </c>
      <c r="J103" s="32" t="s">
        <v>96</v>
      </c>
      <c r="K103" s="6" t="s">
        <v>7</v>
      </c>
      <c r="L103" s="34" t="s">
        <v>8</v>
      </c>
      <c r="M103" s="34" t="s">
        <v>9</v>
      </c>
      <c r="N103" s="34" t="s">
        <v>10</v>
      </c>
      <c r="O103" s="34" t="s">
        <v>1558</v>
      </c>
      <c r="P103" s="34" t="s">
        <v>1559</v>
      </c>
      <c r="Q103" s="34" t="s">
        <v>1587</v>
      </c>
      <c r="R103" s="34" t="s">
        <v>14</v>
      </c>
      <c r="S103" s="34" t="s">
        <v>15</v>
      </c>
      <c r="T103" s="32" t="s">
        <v>7</v>
      </c>
      <c r="U103" s="34" t="s">
        <v>146</v>
      </c>
      <c r="V103" s="34" t="s">
        <v>15</v>
      </c>
      <c r="W103" s="34" t="s">
        <v>21</v>
      </c>
      <c r="X103" s="34" t="s">
        <v>18</v>
      </c>
      <c r="Y103" s="34" t="s">
        <v>19</v>
      </c>
      <c r="Z103" s="34" t="s">
        <v>20</v>
      </c>
      <c r="AA103" s="6" t="s">
        <v>21</v>
      </c>
      <c r="AB103" s="46" t="s">
        <v>1669</v>
      </c>
      <c r="AC103" s="34" t="s">
        <v>1675</v>
      </c>
      <c r="AD103" s="34" t="s">
        <v>1671</v>
      </c>
    </row>
    <row r="104" spans="1:30" ht="255" x14ac:dyDescent="0.2">
      <c r="A104" s="6">
        <f t="shared" si="1"/>
        <v>103</v>
      </c>
      <c r="B104" s="34" t="s">
        <v>1552</v>
      </c>
      <c r="C104" s="34" t="s">
        <v>1710</v>
      </c>
      <c r="D104" s="34" t="s">
        <v>1554</v>
      </c>
      <c r="E104" s="34" t="s">
        <v>1723</v>
      </c>
      <c r="F104" s="51" t="s">
        <v>1724</v>
      </c>
      <c r="G104" s="51" t="s">
        <v>1725</v>
      </c>
      <c r="H104" s="35">
        <v>20000</v>
      </c>
      <c r="I104" s="45">
        <v>44998</v>
      </c>
      <c r="J104" s="32" t="s">
        <v>6</v>
      </c>
      <c r="K104" s="6" t="s">
        <v>7</v>
      </c>
      <c r="L104" s="34" t="s">
        <v>27</v>
      </c>
      <c r="M104" s="34" t="s">
        <v>51</v>
      </c>
      <c r="N104" s="34" t="s">
        <v>10</v>
      </c>
      <c r="O104" s="34" t="s">
        <v>1558</v>
      </c>
      <c r="P104" s="34" t="s">
        <v>1559</v>
      </c>
      <c r="Q104" s="34" t="s">
        <v>1587</v>
      </c>
      <c r="R104" s="34" t="s">
        <v>29</v>
      </c>
      <c r="S104" s="34" t="s">
        <v>15</v>
      </c>
      <c r="T104" s="32" t="s">
        <v>7</v>
      </c>
      <c r="U104" s="34" t="s">
        <v>16</v>
      </c>
      <c r="V104" s="34" t="s">
        <v>15</v>
      </c>
      <c r="W104" s="34" t="s">
        <v>21</v>
      </c>
      <c r="X104" s="34" t="s">
        <v>18</v>
      </c>
      <c r="Y104" s="34" t="s">
        <v>19</v>
      </c>
      <c r="Z104" s="34" t="s">
        <v>20</v>
      </c>
      <c r="AA104" s="6" t="s">
        <v>21</v>
      </c>
      <c r="AB104" s="46" t="s">
        <v>1561</v>
      </c>
      <c r="AC104" s="34" t="s">
        <v>1562</v>
      </c>
      <c r="AD104" s="34" t="s">
        <v>1563</v>
      </c>
    </row>
    <row r="105" spans="1:30" ht="255" x14ac:dyDescent="0.2">
      <c r="A105" s="6">
        <f t="shared" si="1"/>
        <v>104</v>
      </c>
      <c r="B105" s="34" t="s">
        <v>1552</v>
      </c>
      <c r="C105" s="34" t="s">
        <v>1710</v>
      </c>
      <c r="D105" s="34" t="s">
        <v>1554</v>
      </c>
      <c r="E105" s="34" t="s">
        <v>1726</v>
      </c>
      <c r="F105" s="51" t="s">
        <v>1727</v>
      </c>
      <c r="G105" s="51" t="s">
        <v>1728</v>
      </c>
      <c r="H105" s="35">
        <v>70000</v>
      </c>
      <c r="I105" s="45">
        <v>45107</v>
      </c>
      <c r="J105" s="32" t="s">
        <v>6</v>
      </c>
      <c r="K105" s="6" t="s">
        <v>7</v>
      </c>
      <c r="L105" s="34" t="s">
        <v>252</v>
      </c>
      <c r="M105" s="34" t="s">
        <v>1729</v>
      </c>
      <c r="N105" s="34" t="s">
        <v>10</v>
      </c>
      <c r="O105" s="34" t="s">
        <v>1558</v>
      </c>
      <c r="P105" s="34" t="s">
        <v>1559</v>
      </c>
      <c r="Q105" s="34" t="s">
        <v>1730</v>
      </c>
      <c r="R105" s="34" t="s">
        <v>29</v>
      </c>
      <c r="S105" s="34" t="s">
        <v>15</v>
      </c>
      <c r="T105" s="32" t="s">
        <v>7</v>
      </c>
      <c r="U105" s="34" t="s">
        <v>16</v>
      </c>
      <c r="V105" s="34" t="s">
        <v>15</v>
      </c>
      <c r="W105" s="34" t="s">
        <v>37</v>
      </c>
      <c r="X105" s="34" t="s">
        <v>18</v>
      </c>
      <c r="Y105" s="34" t="s">
        <v>19</v>
      </c>
      <c r="Z105" s="34" t="s">
        <v>20</v>
      </c>
      <c r="AA105" s="6" t="s">
        <v>21</v>
      </c>
      <c r="AB105" s="46" t="s">
        <v>1561</v>
      </c>
      <c r="AC105" s="34" t="s">
        <v>1562</v>
      </c>
      <c r="AD105" s="34" t="s">
        <v>1563</v>
      </c>
    </row>
    <row r="106" spans="1:30" ht="153" x14ac:dyDescent="0.2">
      <c r="A106" s="6">
        <f t="shared" si="1"/>
        <v>105</v>
      </c>
      <c r="B106" s="34" t="s">
        <v>1552</v>
      </c>
      <c r="C106" s="34" t="s">
        <v>1710</v>
      </c>
      <c r="D106" s="34" t="s">
        <v>1554</v>
      </c>
      <c r="E106" s="34" t="s">
        <v>1731</v>
      </c>
      <c r="F106" s="51" t="s">
        <v>1732</v>
      </c>
      <c r="G106" s="51" t="s">
        <v>1733</v>
      </c>
      <c r="H106" s="35">
        <v>5306800</v>
      </c>
      <c r="I106" s="45">
        <v>44928</v>
      </c>
      <c r="J106" s="32" t="s">
        <v>6</v>
      </c>
      <c r="K106" s="6" t="s">
        <v>7</v>
      </c>
      <c r="L106" s="34" t="s">
        <v>952</v>
      </c>
      <c r="M106" s="34" t="s">
        <v>89</v>
      </c>
      <c r="N106" s="34" t="s">
        <v>10</v>
      </c>
      <c r="O106" s="34" t="s">
        <v>1558</v>
      </c>
      <c r="P106" s="34" t="s">
        <v>1559</v>
      </c>
      <c r="Q106" s="34" t="s">
        <v>1587</v>
      </c>
      <c r="R106" s="34" t="s">
        <v>29</v>
      </c>
      <c r="S106" s="34" t="s">
        <v>15</v>
      </c>
      <c r="T106" s="32" t="s">
        <v>7</v>
      </c>
      <c r="U106" s="34" t="s">
        <v>146</v>
      </c>
      <c r="V106" s="34" t="s">
        <v>15</v>
      </c>
      <c r="W106" s="34" t="s">
        <v>17</v>
      </c>
      <c r="X106" s="34" t="s">
        <v>18</v>
      </c>
      <c r="Y106" s="34" t="s">
        <v>19</v>
      </c>
      <c r="Z106" s="34" t="s">
        <v>20</v>
      </c>
      <c r="AA106" s="6" t="s">
        <v>21</v>
      </c>
      <c r="AB106" s="46" t="s">
        <v>1669</v>
      </c>
      <c r="AC106" s="34" t="s">
        <v>1675</v>
      </c>
      <c r="AD106" s="34" t="s">
        <v>1671</v>
      </c>
    </row>
    <row r="107" spans="1:30" ht="102" x14ac:dyDescent="0.2">
      <c r="A107" s="6">
        <f t="shared" si="1"/>
        <v>106</v>
      </c>
      <c r="B107" s="34" t="s">
        <v>1552</v>
      </c>
      <c r="C107" s="34" t="s">
        <v>1710</v>
      </c>
      <c r="D107" s="34" t="s">
        <v>1554</v>
      </c>
      <c r="E107" s="34" t="s">
        <v>1734</v>
      </c>
      <c r="F107" s="51" t="s">
        <v>1735</v>
      </c>
      <c r="G107" s="34" t="s">
        <v>1736</v>
      </c>
      <c r="H107" s="35">
        <v>4000</v>
      </c>
      <c r="I107" s="45">
        <v>44928</v>
      </c>
      <c r="J107" s="32" t="s">
        <v>6</v>
      </c>
      <c r="K107" s="6" t="s">
        <v>7</v>
      </c>
      <c r="L107" s="34" t="s">
        <v>27</v>
      </c>
      <c r="M107" s="34" t="s">
        <v>1729</v>
      </c>
      <c r="N107" s="34" t="s">
        <v>10</v>
      </c>
      <c r="O107" s="34" t="s">
        <v>1558</v>
      </c>
      <c r="P107" s="34" t="s">
        <v>1559</v>
      </c>
      <c r="Q107" s="34" t="s">
        <v>1587</v>
      </c>
      <c r="R107" s="34" t="s">
        <v>29</v>
      </c>
      <c r="S107" s="34" t="s">
        <v>15</v>
      </c>
      <c r="T107" s="32" t="s">
        <v>7</v>
      </c>
      <c r="U107" s="34" t="s">
        <v>16</v>
      </c>
      <c r="V107" s="34" t="s">
        <v>15</v>
      </c>
      <c r="W107" s="34" t="s">
        <v>21</v>
      </c>
      <c r="X107" s="34" t="s">
        <v>18</v>
      </c>
      <c r="Y107" s="34" t="s">
        <v>19</v>
      </c>
      <c r="Z107" s="34" t="s">
        <v>20</v>
      </c>
      <c r="AA107" s="6" t="s">
        <v>21</v>
      </c>
      <c r="AB107" s="46" t="s">
        <v>1737</v>
      </c>
      <c r="AC107" s="34" t="s">
        <v>1738</v>
      </c>
      <c r="AD107" s="34" t="s">
        <v>1739</v>
      </c>
    </row>
    <row r="108" spans="1:30" ht="216.75" x14ac:dyDescent="0.2">
      <c r="A108" s="6">
        <f t="shared" si="1"/>
        <v>107</v>
      </c>
      <c r="B108" s="34" t="s">
        <v>1552</v>
      </c>
      <c r="C108" s="34" t="s">
        <v>1710</v>
      </c>
      <c r="D108" s="34" t="s">
        <v>1554</v>
      </c>
      <c r="E108" s="34" t="s">
        <v>1740</v>
      </c>
      <c r="F108" s="51" t="s">
        <v>1741</v>
      </c>
      <c r="G108" s="34" t="s">
        <v>1742</v>
      </c>
      <c r="H108" s="35">
        <v>33500</v>
      </c>
      <c r="I108" s="45">
        <v>44928</v>
      </c>
      <c r="J108" s="32" t="s">
        <v>6</v>
      </c>
      <c r="K108" s="6" t="s">
        <v>7</v>
      </c>
      <c r="L108" s="34" t="s">
        <v>27</v>
      </c>
      <c r="M108" s="34" t="s">
        <v>51</v>
      </c>
      <c r="N108" s="34" t="s">
        <v>10</v>
      </c>
      <c r="O108" s="34" t="s">
        <v>1558</v>
      </c>
      <c r="P108" s="34" t="s">
        <v>1559</v>
      </c>
      <c r="Q108" s="34" t="s">
        <v>1587</v>
      </c>
      <c r="R108" s="34" t="s">
        <v>29</v>
      </c>
      <c r="S108" s="34" t="s">
        <v>15</v>
      </c>
      <c r="T108" s="32" t="s">
        <v>7</v>
      </c>
      <c r="U108" s="34" t="s">
        <v>146</v>
      </c>
      <c r="V108" s="34" t="s">
        <v>15</v>
      </c>
      <c r="W108" s="34" t="s">
        <v>21</v>
      </c>
      <c r="X108" s="34" t="s">
        <v>18</v>
      </c>
      <c r="Y108" s="34" t="s">
        <v>19</v>
      </c>
      <c r="Z108" s="34" t="s">
        <v>20</v>
      </c>
      <c r="AA108" s="6" t="s">
        <v>21</v>
      </c>
      <c r="AB108" s="46" t="s">
        <v>1669</v>
      </c>
      <c r="AC108" s="34" t="s">
        <v>1675</v>
      </c>
      <c r="AD108" s="34" t="s">
        <v>1671</v>
      </c>
    </row>
    <row r="109" spans="1:30" ht="76.5" x14ac:dyDescent="0.2">
      <c r="A109" s="6">
        <f t="shared" si="1"/>
        <v>108</v>
      </c>
      <c r="B109" s="34" t="s">
        <v>1552</v>
      </c>
      <c r="C109" s="34" t="s">
        <v>1710</v>
      </c>
      <c r="D109" s="34" t="s">
        <v>1554</v>
      </c>
      <c r="E109" s="34" t="s">
        <v>1743</v>
      </c>
      <c r="F109" s="51" t="s">
        <v>1744</v>
      </c>
      <c r="G109" s="51" t="s">
        <v>1743</v>
      </c>
      <c r="H109" s="35">
        <v>384559.68</v>
      </c>
      <c r="I109" s="45">
        <v>45268</v>
      </c>
      <c r="J109" s="32" t="s">
        <v>6</v>
      </c>
      <c r="K109" s="6" t="s">
        <v>7</v>
      </c>
      <c r="L109" s="34" t="s">
        <v>59</v>
      </c>
      <c r="M109" s="34" t="s">
        <v>9</v>
      </c>
      <c r="N109" s="34" t="s">
        <v>10</v>
      </c>
      <c r="O109" s="34" t="s">
        <v>1558</v>
      </c>
      <c r="P109" s="34" t="s">
        <v>1559</v>
      </c>
      <c r="Q109" s="34" t="s">
        <v>1587</v>
      </c>
      <c r="R109" s="34" t="s">
        <v>29</v>
      </c>
      <c r="S109" s="34" t="s">
        <v>15</v>
      </c>
      <c r="T109" s="32" t="s">
        <v>7</v>
      </c>
      <c r="U109" s="34" t="s">
        <v>16</v>
      </c>
      <c r="V109" s="34" t="s">
        <v>40</v>
      </c>
      <c r="W109" s="34" t="s">
        <v>37</v>
      </c>
      <c r="X109" s="34" t="s">
        <v>18</v>
      </c>
      <c r="Y109" s="34" t="s">
        <v>19</v>
      </c>
      <c r="Z109" s="34" t="s">
        <v>20</v>
      </c>
      <c r="AA109" s="6" t="s">
        <v>21</v>
      </c>
      <c r="AB109" s="46" t="s">
        <v>1745</v>
      </c>
      <c r="AC109" s="34" t="s">
        <v>1746</v>
      </c>
      <c r="AD109" s="34" t="s">
        <v>1747</v>
      </c>
    </row>
    <row r="110" spans="1:30" ht="178.5" x14ac:dyDescent="0.2">
      <c r="A110" s="6">
        <f t="shared" si="1"/>
        <v>109</v>
      </c>
      <c r="B110" s="34" t="s">
        <v>1552</v>
      </c>
      <c r="C110" s="34" t="s">
        <v>1748</v>
      </c>
      <c r="D110" s="34" t="s">
        <v>1554</v>
      </c>
      <c r="E110" s="34" t="s">
        <v>1749</v>
      </c>
      <c r="F110" s="34" t="s">
        <v>1750</v>
      </c>
      <c r="G110" s="34" t="s">
        <v>1751</v>
      </c>
      <c r="H110" s="35">
        <v>1290286.29</v>
      </c>
      <c r="I110" s="45">
        <v>44963</v>
      </c>
      <c r="J110" s="32" t="s">
        <v>6</v>
      </c>
      <c r="K110" s="6" t="s">
        <v>7</v>
      </c>
      <c r="L110" s="34" t="s">
        <v>27</v>
      </c>
      <c r="M110" s="34" t="s">
        <v>80</v>
      </c>
      <c r="N110" s="34" t="s">
        <v>81</v>
      </c>
      <c r="O110" s="34" t="s">
        <v>1558</v>
      </c>
      <c r="P110" s="34" t="s">
        <v>1559</v>
      </c>
      <c r="Q110" s="34" t="s">
        <v>1752</v>
      </c>
      <c r="R110" s="34" t="s">
        <v>29</v>
      </c>
      <c r="S110" s="34" t="s">
        <v>15</v>
      </c>
      <c r="T110" s="32" t="s">
        <v>7</v>
      </c>
      <c r="U110" s="34" t="s">
        <v>60</v>
      </c>
      <c r="V110" s="34" t="s">
        <v>40</v>
      </c>
      <c r="W110" s="34" t="s">
        <v>37</v>
      </c>
      <c r="X110" s="34" t="s">
        <v>18</v>
      </c>
      <c r="Y110" s="34" t="s">
        <v>19</v>
      </c>
      <c r="Z110" s="34" t="s">
        <v>20</v>
      </c>
      <c r="AA110" s="6" t="s">
        <v>21</v>
      </c>
      <c r="AB110" s="34" t="s">
        <v>1567</v>
      </c>
      <c r="AC110" s="40" t="s">
        <v>1654</v>
      </c>
      <c r="AD110" s="40" t="s">
        <v>1569</v>
      </c>
    </row>
    <row r="111" spans="1:30" ht="178.5" x14ac:dyDescent="0.2">
      <c r="A111" s="6">
        <f t="shared" si="1"/>
        <v>110</v>
      </c>
      <c r="B111" s="34" t="s">
        <v>1552</v>
      </c>
      <c r="C111" s="34" t="s">
        <v>1748</v>
      </c>
      <c r="D111" s="34" t="s">
        <v>1554</v>
      </c>
      <c r="E111" s="34" t="s">
        <v>1753</v>
      </c>
      <c r="F111" s="34" t="s">
        <v>1754</v>
      </c>
      <c r="G111" s="34" t="s">
        <v>1755</v>
      </c>
      <c r="H111" s="35">
        <v>10000</v>
      </c>
      <c r="I111" s="45">
        <v>45110</v>
      </c>
      <c r="J111" s="32" t="s">
        <v>6</v>
      </c>
      <c r="K111" s="6" t="s">
        <v>7</v>
      </c>
      <c r="L111" s="34" t="s">
        <v>27</v>
      </c>
      <c r="M111" s="34" t="s">
        <v>89</v>
      </c>
      <c r="N111" s="34" t="s">
        <v>10</v>
      </c>
      <c r="O111" s="34" t="s">
        <v>1558</v>
      </c>
      <c r="P111" s="34" t="s">
        <v>1559</v>
      </c>
      <c r="Q111" s="34" t="s">
        <v>1752</v>
      </c>
      <c r="R111" s="34" t="s">
        <v>29</v>
      </c>
      <c r="S111" s="34" t="s">
        <v>15</v>
      </c>
      <c r="T111" s="32" t="s">
        <v>7</v>
      </c>
      <c r="U111" s="34" t="s">
        <v>60</v>
      </c>
      <c r="V111" s="34" t="s">
        <v>40</v>
      </c>
      <c r="W111" s="34" t="s">
        <v>17</v>
      </c>
      <c r="X111" s="34" t="s">
        <v>18</v>
      </c>
      <c r="Y111" s="34" t="s">
        <v>19</v>
      </c>
      <c r="Z111" s="34" t="s">
        <v>20</v>
      </c>
      <c r="AA111" s="6" t="s">
        <v>21</v>
      </c>
      <c r="AB111" s="34" t="s">
        <v>1567</v>
      </c>
      <c r="AC111" s="34" t="s">
        <v>1568</v>
      </c>
      <c r="AD111" s="34" t="s">
        <v>1569</v>
      </c>
    </row>
    <row r="112" spans="1:30" ht="216.75" x14ac:dyDescent="0.2">
      <c r="A112" s="6">
        <f t="shared" si="1"/>
        <v>111</v>
      </c>
      <c r="B112" s="34" t="s">
        <v>1552</v>
      </c>
      <c r="C112" s="34" t="s">
        <v>1748</v>
      </c>
      <c r="D112" s="34" t="s">
        <v>1554</v>
      </c>
      <c r="E112" s="34" t="s">
        <v>1756</v>
      </c>
      <c r="F112" s="34" t="s">
        <v>1757</v>
      </c>
      <c r="G112" s="34" t="s">
        <v>1758</v>
      </c>
      <c r="H112" s="35">
        <v>10000</v>
      </c>
      <c r="I112" s="45">
        <v>45110</v>
      </c>
      <c r="J112" s="32" t="s">
        <v>6</v>
      </c>
      <c r="K112" s="6" t="s">
        <v>7</v>
      </c>
      <c r="L112" s="34" t="s">
        <v>27</v>
      </c>
      <c r="M112" s="34" t="s">
        <v>89</v>
      </c>
      <c r="N112" s="34" t="s">
        <v>10</v>
      </c>
      <c r="O112" s="34" t="s">
        <v>1558</v>
      </c>
      <c r="P112" s="34" t="s">
        <v>1559</v>
      </c>
      <c r="Q112" s="34" t="s">
        <v>1752</v>
      </c>
      <c r="R112" s="34" t="s">
        <v>29</v>
      </c>
      <c r="S112" s="34" t="s">
        <v>15</v>
      </c>
      <c r="T112" s="32" t="s">
        <v>7</v>
      </c>
      <c r="U112" s="34" t="s">
        <v>60</v>
      </c>
      <c r="V112" s="34" t="s">
        <v>40</v>
      </c>
      <c r="W112" s="34" t="s">
        <v>17</v>
      </c>
      <c r="X112" s="34" t="s">
        <v>18</v>
      </c>
      <c r="Y112" s="34" t="s">
        <v>19</v>
      </c>
      <c r="Z112" s="34" t="s">
        <v>20</v>
      </c>
      <c r="AA112" s="6" t="s">
        <v>21</v>
      </c>
      <c r="AB112" s="34" t="s">
        <v>1567</v>
      </c>
      <c r="AC112" s="34" t="s">
        <v>1568</v>
      </c>
      <c r="AD112" s="34" t="s">
        <v>1569</v>
      </c>
    </row>
    <row r="113" spans="1:30" ht="102" x14ac:dyDescent="0.2">
      <c r="A113" s="6">
        <f t="shared" si="1"/>
        <v>112</v>
      </c>
      <c r="B113" s="34" t="s">
        <v>1552</v>
      </c>
      <c r="C113" s="34" t="s">
        <v>1748</v>
      </c>
      <c r="D113" s="34" t="s">
        <v>1554</v>
      </c>
      <c r="E113" s="34" t="s">
        <v>1759</v>
      </c>
      <c r="F113" s="34" t="s">
        <v>1760</v>
      </c>
      <c r="G113" s="34" t="s">
        <v>1761</v>
      </c>
      <c r="H113" s="35">
        <v>300000</v>
      </c>
      <c r="I113" s="45">
        <v>45019</v>
      </c>
      <c r="J113" s="32" t="s">
        <v>6</v>
      </c>
      <c r="K113" s="6" t="s">
        <v>7</v>
      </c>
      <c r="L113" s="34" t="s">
        <v>27</v>
      </c>
      <c r="M113" s="34" t="s">
        <v>9</v>
      </c>
      <c r="N113" s="34" t="s">
        <v>81</v>
      </c>
      <c r="O113" s="34" t="s">
        <v>1558</v>
      </c>
      <c r="P113" s="34" t="s">
        <v>1559</v>
      </c>
      <c r="Q113" s="34" t="s">
        <v>1752</v>
      </c>
      <c r="R113" s="34" t="s">
        <v>29</v>
      </c>
      <c r="S113" s="34" t="s">
        <v>15</v>
      </c>
      <c r="T113" s="32" t="s">
        <v>7</v>
      </c>
      <c r="U113" s="34" t="s">
        <v>60</v>
      </c>
      <c r="V113" s="34" t="s">
        <v>40</v>
      </c>
      <c r="W113" s="34" t="s">
        <v>17</v>
      </c>
      <c r="X113" s="34" t="s">
        <v>18</v>
      </c>
      <c r="Y113" s="34" t="s">
        <v>19</v>
      </c>
      <c r="Z113" s="34" t="s">
        <v>20</v>
      </c>
      <c r="AA113" s="6" t="s">
        <v>21</v>
      </c>
      <c r="AB113" s="34" t="s">
        <v>1567</v>
      </c>
      <c r="AC113" s="34" t="s">
        <v>1568</v>
      </c>
      <c r="AD113" s="34" t="s">
        <v>1569</v>
      </c>
    </row>
    <row r="114" spans="1:30" ht="102" x14ac:dyDescent="0.2">
      <c r="A114" s="6">
        <f t="shared" si="1"/>
        <v>113</v>
      </c>
      <c r="B114" s="34" t="s">
        <v>1552</v>
      </c>
      <c r="C114" s="34" t="s">
        <v>1748</v>
      </c>
      <c r="D114" s="34" t="s">
        <v>1554</v>
      </c>
      <c r="E114" s="34" t="s">
        <v>1762</v>
      </c>
      <c r="F114" s="34" t="s">
        <v>1763</v>
      </c>
      <c r="G114" s="34" t="s">
        <v>1764</v>
      </c>
      <c r="H114" s="35">
        <v>300000</v>
      </c>
      <c r="I114" s="45">
        <v>44963</v>
      </c>
      <c r="J114" s="32" t="s">
        <v>6</v>
      </c>
      <c r="K114" s="6" t="s">
        <v>7</v>
      </c>
      <c r="L114" s="34" t="s">
        <v>27</v>
      </c>
      <c r="M114" s="34" t="s">
        <v>80</v>
      </c>
      <c r="N114" s="34" t="s">
        <v>81</v>
      </c>
      <c r="O114" s="34" t="s">
        <v>1558</v>
      </c>
      <c r="P114" s="34" t="s">
        <v>1559</v>
      </c>
      <c r="Q114" s="34" t="s">
        <v>1752</v>
      </c>
      <c r="R114" s="34" t="s">
        <v>29</v>
      </c>
      <c r="S114" s="34" t="s">
        <v>15</v>
      </c>
      <c r="T114" s="32" t="s">
        <v>7</v>
      </c>
      <c r="U114" s="34" t="s">
        <v>60</v>
      </c>
      <c r="V114" s="34" t="s">
        <v>40</v>
      </c>
      <c r="W114" s="34" t="s">
        <v>17</v>
      </c>
      <c r="X114" s="34" t="s">
        <v>18</v>
      </c>
      <c r="Y114" s="34" t="s">
        <v>19</v>
      </c>
      <c r="Z114" s="34" t="s">
        <v>20</v>
      </c>
      <c r="AA114" s="6" t="s">
        <v>21</v>
      </c>
      <c r="AB114" s="34" t="s">
        <v>1567</v>
      </c>
      <c r="AC114" s="34" t="s">
        <v>1568</v>
      </c>
      <c r="AD114" s="34" t="s">
        <v>1569</v>
      </c>
    </row>
    <row r="115" spans="1:30" ht="89.25" x14ac:dyDescent="0.2">
      <c r="A115" s="6">
        <f t="shared" si="1"/>
        <v>114</v>
      </c>
      <c r="B115" s="34" t="s">
        <v>1552</v>
      </c>
      <c r="C115" s="34" t="s">
        <v>1748</v>
      </c>
      <c r="D115" s="34" t="s">
        <v>1554</v>
      </c>
      <c r="E115" s="34" t="s">
        <v>1765</v>
      </c>
      <c r="F115" s="34" t="s">
        <v>1766</v>
      </c>
      <c r="G115" s="34" t="s">
        <v>1767</v>
      </c>
      <c r="H115" s="35">
        <v>13200</v>
      </c>
      <c r="I115" s="45">
        <v>45019</v>
      </c>
      <c r="J115" s="32" t="s">
        <v>6</v>
      </c>
      <c r="K115" s="6" t="s">
        <v>7</v>
      </c>
      <c r="L115" s="34" t="s">
        <v>27</v>
      </c>
      <c r="M115" s="34" t="s">
        <v>253</v>
      </c>
      <c r="N115" s="34" t="s">
        <v>10</v>
      </c>
      <c r="O115" s="34" t="s">
        <v>1558</v>
      </c>
      <c r="P115" s="34" t="s">
        <v>1559</v>
      </c>
      <c r="Q115" s="34" t="s">
        <v>1752</v>
      </c>
      <c r="R115" s="34" t="s">
        <v>29</v>
      </c>
      <c r="S115" s="34" t="s">
        <v>15</v>
      </c>
      <c r="T115" s="32" t="s">
        <v>7</v>
      </c>
      <c r="U115" s="34" t="s">
        <v>60</v>
      </c>
      <c r="V115" s="34" t="s">
        <v>40</v>
      </c>
      <c r="W115" s="34" t="s">
        <v>37</v>
      </c>
      <c r="X115" s="34" t="s">
        <v>18</v>
      </c>
      <c r="Y115" s="34" t="s">
        <v>19</v>
      </c>
      <c r="Z115" s="34" t="s">
        <v>20</v>
      </c>
      <c r="AA115" s="6" t="s">
        <v>21</v>
      </c>
      <c r="AB115" s="34" t="s">
        <v>1567</v>
      </c>
      <c r="AC115" s="34" t="s">
        <v>1568</v>
      </c>
      <c r="AD115" s="34" t="s">
        <v>1569</v>
      </c>
    </row>
    <row r="116" spans="1:30" ht="89.25" x14ac:dyDescent="0.2">
      <c r="A116" s="6">
        <f t="shared" si="1"/>
        <v>115</v>
      </c>
      <c r="B116" s="34" t="s">
        <v>1552</v>
      </c>
      <c r="C116" s="34" t="s">
        <v>1748</v>
      </c>
      <c r="D116" s="34" t="s">
        <v>1554</v>
      </c>
      <c r="E116" s="34" t="s">
        <v>1768</v>
      </c>
      <c r="F116" s="34" t="s">
        <v>1769</v>
      </c>
      <c r="G116" s="34" t="s">
        <v>1767</v>
      </c>
      <c r="H116" s="35">
        <v>60000</v>
      </c>
      <c r="I116" s="45">
        <v>45019</v>
      </c>
      <c r="J116" s="32" t="s">
        <v>6</v>
      </c>
      <c r="K116" s="6" t="s">
        <v>7</v>
      </c>
      <c r="L116" s="34" t="s">
        <v>27</v>
      </c>
      <c r="M116" s="34" t="s">
        <v>253</v>
      </c>
      <c r="N116" s="34" t="s">
        <v>10</v>
      </c>
      <c r="O116" s="34" t="s">
        <v>1558</v>
      </c>
      <c r="P116" s="34" t="s">
        <v>1559</v>
      </c>
      <c r="Q116" s="34" t="s">
        <v>1752</v>
      </c>
      <c r="R116" s="34" t="s">
        <v>29</v>
      </c>
      <c r="S116" s="34" t="s">
        <v>15</v>
      </c>
      <c r="T116" s="32" t="s">
        <v>7</v>
      </c>
      <c r="U116" s="34" t="s">
        <v>60</v>
      </c>
      <c r="V116" s="34" t="s">
        <v>40</v>
      </c>
      <c r="W116" s="34" t="s">
        <v>37</v>
      </c>
      <c r="X116" s="34" t="s">
        <v>18</v>
      </c>
      <c r="Y116" s="34" t="s">
        <v>19</v>
      </c>
      <c r="Z116" s="34" t="s">
        <v>20</v>
      </c>
      <c r="AA116" s="6" t="s">
        <v>21</v>
      </c>
      <c r="AB116" s="34" t="s">
        <v>1567</v>
      </c>
      <c r="AC116" s="34" t="s">
        <v>1568</v>
      </c>
      <c r="AD116" s="34" t="s">
        <v>1569</v>
      </c>
    </row>
    <row r="117" spans="1:30" ht="127.5" x14ac:dyDescent="0.2">
      <c r="A117" s="6">
        <f t="shared" si="1"/>
        <v>116</v>
      </c>
      <c r="B117" s="34" t="s">
        <v>1552</v>
      </c>
      <c r="C117" s="34" t="s">
        <v>1748</v>
      </c>
      <c r="D117" s="34" t="s">
        <v>1554</v>
      </c>
      <c r="E117" s="34" t="s">
        <v>1770</v>
      </c>
      <c r="F117" s="34" t="s">
        <v>1771</v>
      </c>
      <c r="G117" s="34" t="s">
        <v>1772</v>
      </c>
      <c r="H117" s="35">
        <v>13000</v>
      </c>
      <c r="I117" s="45">
        <v>45078</v>
      </c>
      <c r="J117" s="32" t="s">
        <v>6</v>
      </c>
      <c r="K117" s="6" t="s">
        <v>7</v>
      </c>
      <c r="L117" s="34" t="s">
        <v>27</v>
      </c>
      <c r="M117" s="34" t="s">
        <v>51</v>
      </c>
      <c r="N117" s="34" t="s">
        <v>10</v>
      </c>
      <c r="O117" s="34" t="s">
        <v>1558</v>
      </c>
      <c r="P117" s="34" t="s">
        <v>1559</v>
      </c>
      <c r="Q117" s="34" t="s">
        <v>1752</v>
      </c>
      <c r="R117" s="34" t="s">
        <v>29</v>
      </c>
      <c r="S117" s="34" t="s">
        <v>15</v>
      </c>
      <c r="T117" s="32" t="s">
        <v>7</v>
      </c>
      <c r="U117" s="34" t="s">
        <v>133</v>
      </c>
      <c r="V117" s="34" t="s">
        <v>40</v>
      </c>
      <c r="W117" s="34" t="s">
        <v>17</v>
      </c>
      <c r="X117" s="34" t="s">
        <v>18</v>
      </c>
      <c r="Y117" s="34" t="s">
        <v>19</v>
      </c>
      <c r="Z117" s="34" t="s">
        <v>20</v>
      </c>
      <c r="AA117" s="6" t="s">
        <v>21</v>
      </c>
      <c r="AB117" s="34" t="s">
        <v>1567</v>
      </c>
      <c r="AC117" s="34" t="s">
        <v>1568</v>
      </c>
      <c r="AD117" s="34" t="s">
        <v>1569</v>
      </c>
    </row>
    <row r="118" spans="1:30" ht="102" x14ac:dyDescent="0.2">
      <c r="A118" s="6">
        <f t="shared" si="1"/>
        <v>117</v>
      </c>
      <c r="B118" s="34" t="s">
        <v>1552</v>
      </c>
      <c r="C118" s="34" t="s">
        <v>1748</v>
      </c>
      <c r="D118" s="34" t="s">
        <v>1554</v>
      </c>
      <c r="E118" s="34" t="s">
        <v>1773</v>
      </c>
      <c r="F118" s="34" t="s">
        <v>1774</v>
      </c>
      <c r="G118" s="34" t="s">
        <v>1775</v>
      </c>
      <c r="H118" s="35">
        <v>150000</v>
      </c>
      <c r="I118" s="45">
        <v>45019</v>
      </c>
      <c r="J118" s="32" t="s">
        <v>6</v>
      </c>
      <c r="K118" s="6" t="s">
        <v>7</v>
      </c>
      <c r="L118" s="34" t="s">
        <v>27</v>
      </c>
      <c r="M118" s="34" t="s">
        <v>9</v>
      </c>
      <c r="N118" s="34" t="s">
        <v>81</v>
      </c>
      <c r="O118" s="34" t="s">
        <v>1558</v>
      </c>
      <c r="P118" s="34" t="s">
        <v>1559</v>
      </c>
      <c r="Q118" s="34" t="s">
        <v>1752</v>
      </c>
      <c r="R118" s="34" t="s">
        <v>29</v>
      </c>
      <c r="S118" s="34" t="s">
        <v>15</v>
      </c>
      <c r="T118" s="32" t="s">
        <v>7</v>
      </c>
      <c r="U118" s="34" t="s">
        <v>60</v>
      </c>
      <c r="V118" s="34" t="s">
        <v>15</v>
      </c>
      <c r="W118" s="34" t="s">
        <v>37</v>
      </c>
      <c r="X118" s="34" t="s">
        <v>18</v>
      </c>
      <c r="Y118" s="34" t="s">
        <v>19</v>
      </c>
      <c r="Z118" s="34" t="s">
        <v>20</v>
      </c>
      <c r="AA118" s="6" t="s">
        <v>21</v>
      </c>
      <c r="AB118" s="34" t="s">
        <v>1567</v>
      </c>
      <c r="AC118" s="34" t="s">
        <v>1579</v>
      </c>
      <c r="AD118" s="34" t="s">
        <v>1569</v>
      </c>
    </row>
    <row r="119" spans="1:30" ht="140.25" x14ac:dyDescent="0.2">
      <c r="A119" s="6">
        <f t="shared" si="1"/>
        <v>118</v>
      </c>
      <c r="B119" s="34" t="s">
        <v>1552</v>
      </c>
      <c r="C119" s="34" t="s">
        <v>1748</v>
      </c>
      <c r="D119" s="34" t="s">
        <v>1554</v>
      </c>
      <c r="E119" s="34" t="s">
        <v>1776</v>
      </c>
      <c r="F119" s="34" t="s">
        <v>1777</v>
      </c>
      <c r="G119" s="34" t="s">
        <v>1778</v>
      </c>
      <c r="H119" s="35">
        <v>500</v>
      </c>
      <c r="I119" s="45">
        <v>44960</v>
      </c>
      <c r="J119" s="32" t="s">
        <v>6</v>
      </c>
      <c r="K119" s="6" t="s">
        <v>7</v>
      </c>
      <c r="L119" s="34" t="s">
        <v>27</v>
      </c>
      <c r="M119" s="34" t="s">
        <v>89</v>
      </c>
      <c r="N119" s="34" t="s">
        <v>10</v>
      </c>
      <c r="O119" s="34" t="s">
        <v>1558</v>
      </c>
      <c r="P119" s="34" t="s">
        <v>1559</v>
      </c>
      <c r="Q119" s="34" t="s">
        <v>1752</v>
      </c>
      <c r="R119" s="34" t="s">
        <v>29</v>
      </c>
      <c r="S119" s="34" t="s">
        <v>15</v>
      </c>
      <c r="T119" s="32" t="s">
        <v>7</v>
      </c>
      <c r="U119" s="34" t="s">
        <v>60</v>
      </c>
      <c r="V119" s="34" t="s">
        <v>40</v>
      </c>
      <c r="W119" s="34" t="s">
        <v>21</v>
      </c>
      <c r="X119" s="34" t="s">
        <v>18</v>
      </c>
      <c r="Y119" s="34" t="s">
        <v>19</v>
      </c>
      <c r="Z119" s="34" t="s">
        <v>20</v>
      </c>
      <c r="AA119" s="6" t="s">
        <v>21</v>
      </c>
      <c r="AB119" s="34" t="s">
        <v>1567</v>
      </c>
      <c r="AC119" s="34" t="s">
        <v>1579</v>
      </c>
      <c r="AD119" s="34" t="s">
        <v>1569</v>
      </c>
    </row>
    <row r="120" spans="1:30" ht="127.5" x14ac:dyDescent="0.2">
      <c r="A120" s="6">
        <f t="shared" si="1"/>
        <v>119</v>
      </c>
      <c r="B120" s="34" t="s">
        <v>1552</v>
      </c>
      <c r="C120" s="34" t="s">
        <v>1748</v>
      </c>
      <c r="D120" s="34" t="s">
        <v>1554</v>
      </c>
      <c r="E120" s="34" t="s">
        <v>1779</v>
      </c>
      <c r="F120" s="34" t="s">
        <v>1780</v>
      </c>
      <c r="G120" s="34" t="s">
        <v>1781</v>
      </c>
      <c r="H120" s="35">
        <v>2000</v>
      </c>
      <c r="I120" s="45">
        <v>44989</v>
      </c>
      <c r="J120" s="32" t="s">
        <v>6</v>
      </c>
      <c r="K120" s="6" t="s">
        <v>7</v>
      </c>
      <c r="L120" s="34" t="s">
        <v>27</v>
      </c>
      <c r="M120" s="34" t="s">
        <v>89</v>
      </c>
      <c r="N120" s="34" t="s">
        <v>10</v>
      </c>
      <c r="O120" s="34" t="s">
        <v>1558</v>
      </c>
      <c r="P120" s="34" t="s">
        <v>1559</v>
      </c>
      <c r="Q120" s="34" t="s">
        <v>1752</v>
      </c>
      <c r="R120" s="34" t="s">
        <v>29</v>
      </c>
      <c r="S120" s="34" t="s">
        <v>15</v>
      </c>
      <c r="T120" s="32" t="s">
        <v>7</v>
      </c>
      <c r="U120" s="34" t="s">
        <v>60</v>
      </c>
      <c r="V120" s="34" t="s">
        <v>40</v>
      </c>
      <c r="W120" s="34" t="s">
        <v>21</v>
      </c>
      <c r="X120" s="34" t="s">
        <v>18</v>
      </c>
      <c r="Y120" s="34" t="s">
        <v>19</v>
      </c>
      <c r="Z120" s="34" t="s">
        <v>20</v>
      </c>
      <c r="AA120" s="6" t="s">
        <v>21</v>
      </c>
      <c r="AB120" s="34" t="s">
        <v>1567</v>
      </c>
      <c r="AC120" s="34" t="s">
        <v>1579</v>
      </c>
      <c r="AD120" s="34" t="s">
        <v>1569</v>
      </c>
    </row>
    <row r="121" spans="1:30" ht="114.75" x14ac:dyDescent="0.2">
      <c r="A121" s="6">
        <f t="shared" si="1"/>
        <v>120</v>
      </c>
      <c r="B121" s="34" t="s">
        <v>1552</v>
      </c>
      <c r="C121" s="34" t="s">
        <v>1748</v>
      </c>
      <c r="D121" s="34" t="s">
        <v>1554</v>
      </c>
      <c r="E121" s="34" t="s">
        <v>1782</v>
      </c>
      <c r="F121" s="34" t="s">
        <v>1783</v>
      </c>
      <c r="G121" s="34" t="s">
        <v>1784</v>
      </c>
      <c r="H121" s="35">
        <v>600</v>
      </c>
      <c r="I121" s="45">
        <v>44991</v>
      </c>
      <c r="J121" s="32" t="s">
        <v>6</v>
      </c>
      <c r="K121" s="6" t="s">
        <v>7</v>
      </c>
      <c r="L121" s="34" t="s">
        <v>27</v>
      </c>
      <c r="M121" s="34" t="s">
        <v>89</v>
      </c>
      <c r="N121" s="34" t="s">
        <v>10</v>
      </c>
      <c r="O121" s="34" t="s">
        <v>1558</v>
      </c>
      <c r="P121" s="34" t="s">
        <v>1559</v>
      </c>
      <c r="Q121" s="34" t="s">
        <v>1752</v>
      </c>
      <c r="R121" s="34" t="s">
        <v>29</v>
      </c>
      <c r="S121" s="34" t="s">
        <v>15</v>
      </c>
      <c r="T121" s="32" t="s">
        <v>7</v>
      </c>
      <c r="U121" s="34" t="s">
        <v>60</v>
      </c>
      <c r="V121" s="34" t="s">
        <v>40</v>
      </c>
      <c r="W121" s="34" t="s">
        <v>17</v>
      </c>
      <c r="X121" s="34" t="s">
        <v>18</v>
      </c>
      <c r="Y121" s="34" t="s">
        <v>19</v>
      </c>
      <c r="Z121" s="34" t="s">
        <v>20</v>
      </c>
      <c r="AA121" s="6" t="s">
        <v>21</v>
      </c>
      <c r="AB121" s="34" t="s">
        <v>1567</v>
      </c>
      <c r="AC121" s="34" t="s">
        <v>1785</v>
      </c>
      <c r="AD121" s="34" t="s">
        <v>1569</v>
      </c>
    </row>
    <row r="122" spans="1:30" ht="267.75" x14ac:dyDescent="0.2">
      <c r="A122" s="6">
        <f t="shared" si="1"/>
        <v>121</v>
      </c>
      <c r="B122" s="34" t="s">
        <v>1552</v>
      </c>
      <c r="C122" s="34" t="s">
        <v>1748</v>
      </c>
      <c r="D122" s="34" t="s">
        <v>1554</v>
      </c>
      <c r="E122" s="34" t="s">
        <v>1786</v>
      </c>
      <c r="F122" s="34" t="s">
        <v>1787</v>
      </c>
      <c r="G122" s="51" t="s">
        <v>1788</v>
      </c>
      <c r="H122" s="35">
        <v>500</v>
      </c>
      <c r="I122" s="45">
        <v>44986</v>
      </c>
      <c r="J122" s="32" t="s">
        <v>6</v>
      </c>
      <c r="K122" s="6" t="s">
        <v>7</v>
      </c>
      <c r="L122" s="34" t="s">
        <v>27</v>
      </c>
      <c r="M122" s="34" t="s">
        <v>51</v>
      </c>
      <c r="N122" s="34" t="s">
        <v>10</v>
      </c>
      <c r="O122" s="34" t="s">
        <v>1558</v>
      </c>
      <c r="P122" s="34" t="s">
        <v>1559</v>
      </c>
      <c r="Q122" s="34" t="s">
        <v>1752</v>
      </c>
      <c r="R122" s="34" t="s">
        <v>29</v>
      </c>
      <c r="S122" s="34" t="s">
        <v>15</v>
      </c>
      <c r="T122" s="32" t="s">
        <v>7</v>
      </c>
      <c r="U122" s="34" t="s">
        <v>60</v>
      </c>
      <c r="V122" s="34" t="s">
        <v>40</v>
      </c>
      <c r="W122" s="34" t="s">
        <v>21</v>
      </c>
      <c r="X122" s="34" t="s">
        <v>18</v>
      </c>
      <c r="Y122" s="34" t="s">
        <v>19</v>
      </c>
      <c r="Z122" s="34" t="s">
        <v>20</v>
      </c>
      <c r="AA122" s="6" t="s">
        <v>21</v>
      </c>
      <c r="AB122" s="34" t="s">
        <v>1567</v>
      </c>
      <c r="AC122" s="34" t="s">
        <v>1785</v>
      </c>
      <c r="AD122" s="34" t="s">
        <v>1569</v>
      </c>
    </row>
    <row r="123" spans="1:30" ht="76.5" x14ac:dyDescent="0.2">
      <c r="A123" s="6">
        <f t="shared" si="1"/>
        <v>122</v>
      </c>
      <c r="B123" s="34" t="s">
        <v>1552</v>
      </c>
      <c r="C123" s="34" t="s">
        <v>1748</v>
      </c>
      <c r="D123" s="34" t="s">
        <v>1554</v>
      </c>
      <c r="E123" s="34" t="s">
        <v>1789</v>
      </c>
      <c r="F123" s="34" t="s">
        <v>1790</v>
      </c>
      <c r="G123" s="34" t="s">
        <v>1791</v>
      </c>
      <c r="H123" s="35">
        <v>8200</v>
      </c>
      <c r="I123" s="45">
        <v>44986</v>
      </c>
      <c r="J123" s="32" t="s">
        <v>6</v>
      </c>
      <c r="K123" s="6" t="s">
        <v>7</v>
      </c>
      <c r="L123" s="34" t="s">
        <v>27</v>
      </c>
      <c r="M123" s="34" t="s">
        <v>89</v>
      </c>
      <c r="N123" s="34" t="s">
        <v>10</v>
      </c>
      <c r="O123" s="34" t="s">
        <v>1558</v>
      </c>
      <c r="P123" s="34" t="s">
        <v>1559</v>
      </c>
      <c r="Q123" s="34" t="s">
        <v>1752</v>
      </c>
      <c r="R123" s="34" t="s">
        <v>29</v>
      </c>
      <c r="S123" s="34" t="s">
        <v>15</v>
      </c>
      <c r="T123" s="32" t="s">
        <v>7</v>
      </c>
      <c r="U123" s="34" t="s">
        <v>60</v>
      </c>
      <c r="V123" s="34" t="s">
        <v>40</v>
      </c>
      <c r="W123" s="34" t="s">
        <v>17</v>
      </c>
      <c r="X123" s="34" t="s">
        <v>18</v>
      </c>
      <c r="Y123" s="34" t="s">
        <v>19</v>
      </c>
      <c r="Z123" s="34" t="s">
        <v>20</v>
      </c>
      <c r="AA123" s="6" t="s">
        <v>21</v>
      </c>
      <c r="AB123" s="34" t="s">
        <v>1567</v>
      </c>
      <c r="AC123" s="34" t="s">
        <v>1785</v>
      </c>
      <c r="AD123" s="34" t="s">
        <v>1569</v>
      </c>
    </row>
    <row r="124" spans="1:30" ht="63.75" x14ac:dyDescent="0.2">
      <c r="A124" s="6">
        <f t="shared" si="1"/>
        <v>123</v>
      </c>
      <c r="B124" s="34" t="s">
        <v>1552</v>
      </c>
      <c r="C124" s="34" t="s">
        <v>1748</v>
      </c>
      <c r="D124" s="34" t="s">
        <v>1554</v>
      </c>
      <c r="E124" s="34" t="s">
        <v>1792</v>
      </c>
      <c r="F124" s="34" t="s">
        <v>1792</v>
      </c>
      <c r="G124" s="34" t="s">
        <v>1793</v>
      </c>
      <c r="H124" s="35">
        <v>10000</v>
      </c>
      <c r="I124" s="45">
        <v>44986</v>
      </c>
      <c r="J124" s="32" t="s">
        <v>68</v>
      </c>
      <c r="K124" s="6" t="s">
        <v>7</v>
      </c>
      <c r="L124" s="34" t="s">
        <v>69</v>
      </c>
      <c r="M124" s="34" t="s">
        <v>51</v>
      </c>
      <c r="N124" s="34" t="s">
        <v>10</v>
      </c>
      <c r="O124" s="34" t="s">
        <v>1558</v>
      </c>
      <c r="P124" s="34" t="s">
        <v>1559</v>
      </c>
      <c r="Q124" s="34" t="s">
        <v>1752</v>
      </c>
      <c r="R124" s="34" t="s">
        <v>29</v>
      </c>
      <c r="S124" s="34" t="s">
        <v>15</v>
      </c>
      <c r="T124" s="32" t="s">
        <v>7</v>
      </c>
      <c r="U124" s="34" t="s">
        <v>60</v>
      </c>
      <c r="V124" s="34" t="s">
        <v>40</v>
      </c>
      <c r="W124" s="34" t="s">
        <v>17</v>
      </c>
      <c r="X124" s="34" t="s">
        <v>18</v>
      </c>
      <c r="Y124" s="34" t="s">
        <v>19</v>
      </c>
      <c r="Z124" s="34" t="s">
        <v>20</v>
      </c>
      <c r="AA124" s="6" t="s">
        <v>21</v>
      </c>
      <c r="AB124" s="34" t="s">
        <v>1567</v>
      </c>
      <c r="AC124" s="34" t="s">
        <v>1785</v>
      </c>
      <c r="AD124" s="34" t="s">
        <v>1569</v>
      </c>
    </row>
    <row r="125" spans="1:30" ht="165.75" x14ac:dyDescent="0.2">
      <c r="A125" s="6">
        <f t="shared" si="1"/>
        <v>124</v>
      </c>
      <c r="B125" s="34" t="s">
        <v>1552</v>
      </c>
      <c r="C125" s="34" t="s">
        <v>1748</v>
      </c>
      <c r="D125" s="34" t="s">
        <v>1554</v>
      </c>
      <c r="E125" s="34" t="s">
        <v>1794</v>
      </c>
      <c r="F125" s="34" t="s">
        <v>1795</v>
      </c>
      <c r="G125" s="51" t="s">
        <v>1796</v>
      </c>
      <c r="H125" s="35">
        <v>20000</v>
      </c>
      <c r="I125" s="45">
        <v>44986</v>
      </c>
      <c r="J125" s="32" t="s">
        <v>96</v>
      </c>
      <c r="K125" s="34">
        <v>222</v>
      </c>
      <c r="L125" s="34" t="s">
        <v>199</v>
      </c>
      <c r="M125" s="34" t="s">
        <v>51</v>
      </c>
      <c r="N125" s="34" t="s">
        <v>10</v>
      </c>
      <c r="O125" s="34" t="s">
        <v>1558</v>
      </c>
      <c r="P125" s="34" t="s">
        <v>1559</v>
      </c>
      <c r="Q125" s="34" t="s">
        <v>1752</v>
      </c>
      <c r="R125" s="34" t="s">
        <v>29</v>
      </c>
      <c r="S125" s="34" t="s">
        <v>15</v>
      </c>
      <c r="T125" s="32" t="s">
        <v>7</v>
      </c>
      <c r="U125" s="34" t="s">
        <v>60</v>
      </c>
      <c r="V125" s="34" t="s">
        <v>40</v>
      </c>
      <c r="W125" s="34" t="s">
        <v>17</v>
      </c>
      <c r="X125" s="34" t="s">
        <v>18</v>
      </c>
      <c r="Y125" s="34" t="s">
        <v>19</v>
      </c>
      <c r="Z125" s="34" t="s">
        <v>20</v>
      </c>
      <c r="AA125" s="6" t="s">
        <v>21</v>
      </c>
      <c r="AB125" s="34" t="s">
        <v>1567</v>
      </c>
      <c r="AC125" s="34" t="s">
        <v>1785</v>
      </c>
      <c r="AD125" s="34" t="s">
        <v>1569</v>
      </c>
    </row>
    <row r="126" spans="1:30" ht="76.5" x14ac:dyDescent="0.2">
      <c r="A126" s="6">
        <f t="shared" si="1"/>
        <v>125</v>
      </c>
      <c r="B126" s="34" t="s">
        <v>1552</v>
      </c>
      <c r="C126" s="34" t="s">
        <v>1748</v>
      </c>
      <c r="D126" s="34" t="s">
        <v>1554</v>
      </c>
      <c r="E126" s="34" t="s">
        <v>1797</v>
      </c>
      <c r="F126" s="34" t="s">
        <v>1798</v>
      </c>
      <c r="G126" s="34" t="s">
        <v>1799</v>
      </c>
      <c r="H126" s="35">
        <v>10000</v>
      </c>
      <c r="I126" s="45">
        <v>45110</v>
      </c>
      <c r="J126" s="32" t="s">
        <v>6</v>
      </c>
      <c r="K126" s="6" t="s">
        <v>7</v>
      </c>
      <c r="L126" s="34" t="s">
        <v>27</v>
      </c>
      <c r="M126" s="34" t="s">
        <v>51</v>
      </c>
      <c r="N126" s="34" t="s">
        <v>10</v>
      </c>
      <c r="O126" s="34" t="s">
        <v>1558</v>
      </c>
      <c r="P126" s="34" t="s">
        <v>1559</v>
      </c>
      <c r="Q126" s="34" t="s">
        <v>1752</v>
      </c>
      <c r="R126" s="34" t="s">
        <v>29</v>
      </c>
      <c r="S126" s="34" t="s">
        <v>15</v>
      </c>
      <c r="T126" s="32" t="s">
        <v>7</v>
      </c>
      <c r="U126" s="34" t="s">
        <v>60</v>
      </c>
      <c r="V126" s="34" t="s">
        <v>40</v>
      </c>
      <c r="W126" s="34" t="s">
        <v>17</v>
      </c>
      <c r="X126" s="34" t="s">
        <v>18</v>
      </c>
      <c r="Y126" s="34" t="s">
        <v>19</v>
      </c>
      <c r="Z126" s="34" t="s">
        <v>20</v>
      </c>
      <c r="AA126" s="6" t="s">
        <v>21</v>
      </c>
      <c r="AB126" s="34" t="s">
        <v>1567</v>
      </c>
      <c r="AC126" s="34" t="s">
        <v>1785</v>
      </c>
      <c r="AD126" s="34" t="s">
        <v>1569</v>
      </c>
    </row>
    <row r="127" spans="1:30" ht="63.75" x14ac:dyDescent="0.2">
      <c r="A127" s="6">
        <f t="shared" si="1"/>
        <v>126</v>
      </c>
      <c r="B127" s="34" t="s">
        <v>1552</v>
      </c>
      <c r="C127" s="34" t="s">
        <v>1748</v>
      </c>
      <c r="D127" s="34" t="s">
        <v>1554</v>
      </c>
      <c r="E127" s="34" t="s">
        <v>1800</v>
      </c>
      <c r="F127" s="34" t="s">
        <v>1801</v>
      </c>
      <c r="G127" s="34" t="s">
        <v>1802</v>
      </c>
      <c r="H127" s="35">
        <v>10000</v>
      </c>
      <c r="I127" s="45">
        <v>45111</v>
      </c>
      <c r="J127" s="32" t="s">
        <v>6</v>
      </c>
      <c r="K127" s="6" t="s">
        <v>7</v>
      </c>
      <c r="L127" s="34" t="s">
        <v>27</v>
      </c>
      <c r="M127" s="34" t="s">
        <v>89</v>
      </c>
      <c r="N127" s="34" t="s">
        <v>10</v>
      </c>
      <c r="O127" s="34" t="s">
        <v>1558</v>
      </c>
      <c r="P127" s="34" t="s">
        <v>1559</v>
      </c>
      <c r="Q127" s="34" t="s">
        <v>1752</v>
      </c>
      <c r="R127" s="34" t="s">
        <v>29</v>
      </c>
      <c r="S127" s="34" t="s">
        <v>15</v>
      </c>
      <c r="T127" s="32" t="s">
        <v>7</v>
      </c>
      <c r="U127" s="34" t="s">
        <v>60</v>
      </c>
      <c r="V127" s="34" t="s">
        <v>40</v>
      </c>
      <c r="W127" s="34" t="s">
        <v>17</v>
      </c>
      <c r="X127" s="34" t="s">
        <v>18</v>
      </c>
      <c r="Y127" s="34" t="s">
        <v>19</v>
      </c>
      <c r="Z127" s="34" t="s">
        <v>20</v>
      </c>
      <c r="AA127" s="6" t="s">
        <v>21</v>
      </c>
      <c r="AB127" s="34" t="s">
        <v>1567</v>
      </c>
      <c r="AC127" s="34" t="s">
        <v>1785</v>
      </c>
      <c r="AD127" s="34" t="s">
        <v>1569</v>
      </c>
    </row>
    <row r="128" spans="1:30" ht="63.75" x14ac:dyDescent="0.2">
      <c r="A128" s="6">
        <f t="shared" si="1"/>
        <v>127</v>
      </c>
      <c r="B128" s="34" t="s">
        <v>1552</v>
      </c>
      <c r="C128" s="34" t="s">
        <v>1748</v>
      </c>
      <c r="D128" s="34" t="s">
        <v>1554</v>
      </c>
      <c r="E128" s="34" t="s">
        <v>1803</v>
      </c>
      <c r="F128" s="34" t="s">
        <v>1804</v>
      </c>
      <c r="G128" s="34" t="s">
        <v>1805</v>
      </c>
      <c r="H128" s="35">
        <v>500</v>
      </c>
      <c r="I128" s="45">
        <v>44986</v>
      </c>
      <c r="J128" s="32" t="s">
        <v>96</v>
      </c>
      <c r="K128" s="34">
        <v>10</v>
      </c>
      <c r="L128" s="34" t="s">
        <v>199</v>
      </c>
      <c r="M128" s="34" t="s">
        <v>51</v>
      </c>
      <c r="N128" s="34" t="s">
        <v>10</v>
      </c>
      <c r="O128" s="34" t="s">
        <v>1558</v>
      </c>
      <c r="P128" s="34" t="s">
        <v>1559</v>
      </c>
      <c r="Q128" s="34" t="s">
        <v>1752</v>
      </c>
      <c r="R128" s="34" t="s">
        <v>29</v>
      </c>
      <c r="S128" s="34" t="s">
        <v>15</v>
      </c>
      <c r="T128" s="32" t="s">
        <v>7</v>
      </c>
      <c r="U128" s="34" t="s">
        <v>60</v>
      </c>
      <c r="V128" s="34" t="s">
        <v>40</v>
      </c>
      <c r="W128" s="34" t="s">
        <v>21</v>
      </c>
      <c r="X128" s="34" t="s">
        <v>18</v>
      </c>
      <c r="Y128" s="34" t="s">
        <v>19</v>
      </c>
      <c r="Z128" s="34" t="s">
        <v>20</v>
      </c>
      <c r="AA128" s="6" t="s">
        <v>21</v>
      </c>
      <c r="AB128" s="34" t="s">
        <v>1567</v>
      </c>
      <c r="AC128" s="34" t="s">
        <v>1785</v>
      </c>
      <c r="AD128" s="34" t="s">
        <v>1569</v>
      </c>
    </row>
    <row r="129" spans="1:30" ht="76.5" x14ac:dyDescent="0.2">
      <c r="A129" s="6">
        <f t="shared" si="1"/>
        <v>128</v>
      </c>
      <c r="B129" s="34" t="s">
        <v>1552</v>
      </c>
      <c r="C129" s="34" t="s">
        <v>1748</v>
      </c>
      <c r="D129" s="34" t="s">
        <v>1554</v>
      </c>
      <c r="E129" s="34" t="s">
        <v>1806</v>
      </c>
      <c r="F129" s="34" t="s">
        <v>1807</v>
      </c>
      <c r="G129" s="34" t="s">
        <v>1808</v>
      </c>
      <c r="H129" s="35">
        <v>50000</v>
      </c>
      <c r="I129" s="45">
        <v>45231</v>
      </c>
      <c r="J129" s="32" t="s">
        <v>6</v>
      </c>
      <c r="K129" s="6" t="s">
        <v>7</v>
      </c>
      <c r="L129" s="34" t="s">
        <v>27</v>
      </c>
      <c r="M129" s="34" t="s">
        <v>51</v>
      </c>
      <c r="N129" s="34" t="s">
        <v>10</v>
      </c>
      <c r="O129" s="34" t="s">
        <v>1558</v>
      </c>
      <c r="P129" s="34" t="s">
        <v>1559</v>
      </c>
      <c r="Q129" s="34" t="s">
        <v>1752</v>
      </c>
      <c r="R129" s="34" t="s">
        <v>29</v>
      </c>
      <c r="S129" s="34" t="s">
        <v>15</v>
      </c>
      <c r="T129" s="32" t="s">
        <v>7</v>
      </c>
      <c r="U129" s="34" t="s">
        <v>146</v>
      </c>
      <c r="V129" s="34" t="s">
        <v>40</v>
      </c>
      <c r="W129" s="34" t="s">
        <v>37</v>
      </c>
      <c r="X129" s="34" t="s">
        <v>18</v>
      </c>
      <c r="Y129" s="34" t="s">
        <v>19</v>
      </c>
      <c r="Z129" s="34" t="s">
        <v>20</v>
      </c>
      <c r="AA129" s="6" t="s">
        <v>21</v>
      </c>
      <c r="AB129" s="34" t="s">
        <v>1567</v>
      </c>
      <c r="AC129" s="34" t="s">
        <v>1785</v>
      </c>
      <c r="AD129" s="34" t="s">
        <v>1569</v>
      </c>
    </row>
    <row r="130" spans="1:30" ht="63.75" x14ac:dyDescent="0.2">
      <c r="A130" s="6">
        <f t="shared" si="1"/>
        <v>129</v>
      </c>
      <c r="B130" s="34" t="s">
        <v>1552</v>
      </c>
      <c r="C130" s="34" t="s">
        <v>1748</v>
      </c>
      <c r="D130" s="34" t="s">
        <v>1554</v>
      </c>
      <c r="E130" s="34" t="s">
        <v>1809</v>
      </c>
      <c r="F130" s="34" t="s">
        <v>1810</v>
      </c>
      <c r="G130" s="34" t="s">
        <v>1811</v>
      </c>
      <c r="H130" s="35">
        <v>10000</v>
      </c>
      <c r="I130" s="45">
        <v>44930</v>
      </c>
      <c r="J130" s="32" t="s">
        <v>96</v>
      </c>
      <c r="K130" s="34">
        <v>516</v>
      </c>
      <c r="L130" s="34" t="s">
        <v>199</v>
      </c>
      <c r="M130" s="34" t="s">
        <v>51</v>
      </c>
      <c r="N130" s="34" t="s">
        <v>10</v>
      </c>
      <c r="O130" s="34" t="s">
        <v>1558</v>
      </c>
      <c r="P130" s="34" t="s">
        <v>1559</v>
      </c>
      <c r="Q130" s="34" t="s">
        <v>1608</v>
      </c>
      <c r="R130" s="34" t="s">
        <v>14</v>
      </c>
      <c r="S130" s="34" t="s">
        <v>15</v>
      </c>
      <c r="T130" s="32" t="s">
        <v>7</v>
      </c>
      <c r="U130" s="34" t="s">
        <v>133</v>
      </c>
      <c r="V130" s="34" t="s">
        <v>40</v>
      </c>
      <c r="W130" s="34" t="s">
        <v>37</v>
      </c>
      <c r="X130" s="34" t="s">
        <v>18</v>
      </c>
      <c r="Y130" s="34" t="s">
        <v>31</v>
      </c>
      <c r="Z130" s="34" t="s">
        <v>61</v>
      </c>
      <c r="AA130" s="6" t="s">
        <v>17</v>
      </c>
      <c r="AB130" s="34" t="s">
        <v>1567</v>
      </c>
      <c r="AC130" s="34" t="s">
        <v>1785</v>
      </c>
      <c r="AD130" s="34" t="s">
        <v>1569</v>
      </c>
    </row>
    <row r="131" spans="1:30" ht="76.5" x14ac:dyDescent="0.2">
      <c r="A131" s="6">
        <f t="shared" si="1"/>
        <v>130</v>
      </c>
      <c r="B131" s="36" t="s">
        <v>1552</v>
      </c>
      <c r="C131" s="36" t="s">
        <v>1748</v>
      </c>
      <c r="D131" s="36" t="s">
        <v>1554</v>
      </c>
      <c r="E131" s="36" t="s">
        <v>1812</v>
      </c>
      <c r="F131" s="36" t="s">
        <v>1813</v>
      </c>
      <c r="G131" s="36" t="s">
        <v>1814</v>
      </c>
      <c r="H131" s="38">
        <v>36000</v>
      </c>
      <c r="I131" s="101">
        <v>44930</v>
      </c>
      <c r="J131" s="37" t="s">
        <v>96</v>
      </c>
      <c r="K131" s="36">
        <v>1413</v>
      </c>
      <c r="L131" s="36" t="s">
        <v>199</v>
      </c>
      <c r="M131" s="36" t="s">
        <v>51</v>
      </c>
      <c r="N131" s="36" t="s">
        <v>10</v>
      </c>
      <c r="O131" s="36" t="s">
        <v>1558</v>
      </c>
      <c r="P131" s="36" t="s">
        <v>1559</v>
      </c>
      <c r="Q131" s="36" t="s">
        <v>1608</v>
      </c>
      <c r="R131" s="34" t="s">
        <v>14</v>
      </c>
      <c r="S131" s="34" t="s">
        <v>15</v>
      </c>
      <c r="T131" s="32" t="s">
        <v>7</v>
      </c>
      <c r="U131" s="34" t="s">
        <v>133</v>
      </c>
      <c r="V131" s="34" t="s">
        <v>40</v>
      </c>
      <c r="W131" s="34" t="s">
        <v>37</v>
      </c>
      <c r="X131" s="34" t="s">
        <v>18</v>
      </c>
      <c r="Y131" s="34" t="s">
        <v>31</v>
      </c>
      <c r="Z131" s="34" t="s">
        <v>61</v>
      </c>
      <c r="AA131" s="6" t="s">
        <v>17</v>
      </c>
      <c r="AB131" s="34" t="s">
        <v>1567</v>
      </c>
      <c r="AC131" s="34" t="s">
        <v>1785</v>
      </c>
      <c r="AD131" s="34" t="s">
        <v>1569</v>
      </c>
    </row>
    <row r="132" spans="1:30" ht="63.75" x14ac:dyDescent="0.2">
      <c r="A132" s="6">
        <f t="shared" ref="A132:A169" si="2">A131+1</f>
        <v>131</v>
      </c>
      <c r="B132" s="36" t="s">
        <v>1552</v>
      </c>
      <c r="C132" s="36" t="s">
        <v>1748</v>
      </c>
      <c r="D132" s="36" t="s">
        <v>1554</v>
      </c>
      <c r="E132" s="36" t="s">
        <v>1815</v>
      </c>
      <c r="F132" s="36" t="s">
        <v>1816</v>
      </c>
      <c r="G132" s="36" t="s">
        <v>1817</v>
      </c>
      <c r="H132" s="38">
        <v>12500</v>
      </c>
      <c r="I132" s="101">
        <v>45110</v>
      </c>
      <c r="J132" s="37" t="s">
        <v>68</v>
      </c>
      <c r="K132" s="6" t="s">
        <v>7</v>
      </c>
      <c r="L132" s="36" t="s">
        <v>69</v>
      </c>
      <c r="M132" s="36" t="s">
        <v>51</v>
      </c>
      <c r="N132" s="36" t="s">
        <v>10</v>
      </c>
      <c r="O132" s="36" t="s">
        <v>1558</v>
      </c>
      <c r="P132" s="36" t="s">
        <v>1559</v>
      </c>
      <c r="Q132" s="36" t="s">
        <v>1752</v>
      </c>
      <c r="R132" s="52" t="s">
        <v>14</v>
      </c>
      <c r="S132" s="36" t="s">
        <v>15</v>
      </c>
      <c r="T132" s="32" t="s">
        <v>7</v>
      </c>
      <c r="U132" s="36" t="s">
        <v>133</v>
      </c>
      <c r="V132" s="36" t="s">
        <v>40</v>
      </c>
      <c r="W132" s="36" t="s">
        <v>37</v>
      </c>
      <c r="X132" s="36" t="s">
        <v>18</v>
      </c>
      <c r="Y132" s="36" t="s">
        <v>31</v>
      </c>
      <c r="Z132" s="36" t="s">
        <v>61</v>
      </c>
      <c r="AA132" s="6" t="s">
        <v>21</v>
      </c>
      <c r="AB132" s="36" t="s">
        <v>1567</v>
      </c>
      <c r="AC132" s="36" t="s">
        <v>1785</v>
      </c>
      <c r="AD132" s="36" t="s">
        <v>1569</v>
      </c>
    </row>
    <row r="133" spans="1:30" ht="63.75" x14ac:dyDescent="0.2">
      <c r="A133" s="6">
        <f t="shared" si="2"/>
        <v>132</v>
      </c>
      <c r="B133" s="34" t="s">
        <v>1552</v>
      </c>
      <c r="C133" s="34" t="s">
        <v>1748</v>
      </c>
      <c r="D133" s="34" t="s">
        <v>1554</v>
      </c>
      <c r="E133" s="34" t="s">
        <v>1818</v>
      </c>
      <c r="F133" s="34" t="s">
        <v>1819</v>
      </c>
      <c r="G133" s="34" t="s">
        <v>1820</v>
      </c>
      <c r="H133" s="35">
        <v>1000</v>
      </c>
      <c r="I133" s="45">
        <v>45110</v>
      </c>
      <c r="J133" s="32" t="s">
        <v>68</v>
      </c>
      <c r="K133" s="6" t="s">
        <v>7</v>
      </c>
      <c r="L133" s="34" t="s">
        <v>8</v>
      </c>
      <c r="M133" s="34" t="s">
        <v>51</v>
      </c>
      <c r="N133" s="34" t="s">
        <v>10</v>
      </c>
      <c r="O133" s="34" t="s">
        <v>1558</v>
      </c>
      <c r="P133" s="34" t="s">
        <v>1559</v>
      </c>
      <c r="Q133" s="34" t="s">
        <v>1752</v>
      </c>
      <c r="R133" s="34" t="s">
        <v>14</v>
      </c>
      <c r="S133" s="34" t="s">
        <v>15</v>
      </c>
      <c r="T133" s="32" t="s">
        <v>7</v>
      </c>
      <c r="U133" s="34" t="s">
        <v>133</v>
      </c>
      <c r="V133" s="34" t="s">
        <v>40</v>
      </c>
      <c r="W133" s="34" t="s">
        <v>37</v>
      </c>
      <c r="X133" s="34" t="s">
        <v>18</v>
      </c>
      <c r="Y133" s="34" t="s">
        <v>31</v>
      </c>
      <c r="Z133" s="34" t="s">
        <v>61</v>
      </c>
      <c r="AA133" s="6" t="s">
        <v>21</v>
      </c>
      <c r="AB133" s="34" t="s">
        <v>1567</v>
      </c>
      <c r="AC133" s="34" t="s">
        <v>1785</v>
      </c>
      <c r="AD133" s="34" t="s">
        <v>1569</v>
      </c>
    </row>
    <row r="134" spans="1:30" ht="63.75" x14ac:dyDescent="0.25">
      <c r="A134" s="6">
        <f t="shared" si="2"/>
        <v>133</v>
      </c>
      <c r="B134" s="16" t="s">
        <v>366</v>
      </c>
      <c r="C134" s="9" t="s">
        <v>367</v>
      </c>
      <c r="D134" s="9" t="s">
        <v>368</v>
      </c>
      <c r="E134" s="9" t="s">
        <v>369</v>
      </c>
      <c r="F134" s="9" t="s">
        <v>370</v>
      </c>
      <c r="G134" s="9" t="s">
        <v>371</v>
      </c>
      <c r="H134" s="13">
        <v>7117920</v>
      </c>
      <c r="I134" s="11">
        <v>45148</v>
      </c>
      <c r="J134" s="9" t="s">
        <v>6</v>
      </c>
      <c r="K134" s="6" t="s">
        <v>7</v>
      </c>
      <c r="L134" s="9" t="s">
        <v>27</v>
      </c>
      <c r="M134" s="9" t="s">
        <v>9</v>
      </c>
      <c r="N134" s="9" t="s">
        <v>10</v>
      </c>
      <c r="O134" s="9" t="s">
        <v>372</v>
      </c>
      <c r="P134" s="9" t="s">
        <v>373</v>
      </c>
      <c r="Q134" s="9" t="s">
        <v>374</v>
      </c>
      <c r="R134" s="9" t="s">
        <v>29</v>
      </c>
      <c r="S134" s="9" t="s">
        <v>15</v>
      </c>
      <c r="T134" s="9" t="s">
        <v>7</v>
      </c>
      <c r="U134" s="9" t="s">
        <v>133</v>
      </c>
      <c r="V134" s="9" t="s">
        <v>40</v>
      </c>
      <c r="W134" s="9" t="s">
        <v>37</v>
      </c>
      <c r="X134" s="9" t="s">
        <v>18</v>
      </c>
      <c r="Y134" s="9" t="s">
        <v>31</v>
      </c>
      <c r="Z134" s="9" t="s">
        <v>61</v>
      </c>
      <c r="AA134" s="6" t="s">
        <v>17</v>
      </c>
      <c r="AB134" s="9" t="s">
        <v>375</v>
      </c>
      <c r="AC134" s="9" t="s">
        <v>376</v>
      </c>
      <c r="AD134" s="9" t="s">
        <v>377</v>
      </c>
    </row>
    <row r="135" spans="1:30" ht="255" x14ac:dyDescent="0.25">
      <c r="A135" s="6">
        <f t="shared" si="2"/>
        <v>134</v>
      </c>
      <c r="B135" s="16" t="s">
        <v>366</v>
      </c>
      <c r="C135" s="9" t="s">
        <v>367</v>
      </c>
      <c r="D135" s="9" t="s">
        <v>368</v>
      </c>
      <c r="E135" s="9" t="s">
        <v>378</v>
      </c>
      <c r="F135" s="9" t="s">
        <v>379</v>
      </c>
      <c r="G135" s="9" t="s">
        <v>380</v>
      </c>
      <c r="H135" s="13">
        <v>1618025.54</v>
      </c>
      <c r="I135" s="11">
        <v>45158</v>
      </c>
      <c r="J135" s="6" t="s">
        <v>10078</v>
      </c>
      <c r="K135" s="6" t="s">
        <v>7</v>
      </c>
      <c r="L135" s="9" t="s">
        <v>247</v>
      </c>
      <c r="M135" s="9" t="s">
        <v>9</v>
      </c>
      <c r="N135" s="9" t="s">
        <v>10</v>
      </c>
      <c r="O135" s="9" t="s">
        <v>372</v>
      </c>
      <c r="P135" s="9" t="s">
        <v>373</v>
      </c>
      <c r="Q135" s="9" t="s">
        <v>374</v>
      </c>
      <c r="R135" s="9" t="s">
        <v>29</v>
      </c>
      <c r="S135" s="9" t="s">
        <v>15</v>
      </c>
      <c r="T135" s="9" t="s">
        <v>7</v>
      </c>
      <c r="U135" s="9" t="s">
        <v>133</v>
      </c>
      <c r="V135" s="9" t="s">
        <v>40</v>
      </c>
      <c r="W135" s="9" t="s">
        <v>37</v>
      </c>
      <c r="X135" s="9" t="s">
        <v>18</v>
      </c>
      <c r="Y135" s="9" t="s">
        <v>31</v>
      </c>
      <c r="Z135" s="9" t="s">
        <v>61</v>
      </c>
      <c r="AA135" s="6" t="s">
        <v>17</v>
      </c>
      <c r="AB135" s="9" t="s">
        <v>375</v>
      </c>
      <c r="AC135" s="9" t="s">
        <v>381</v>
      </c>
      <c r="AD135" s="9" t="s">
        <v>377</v>
      </c>
    </row>
    <row r="136" spans="1:30" ht="216.75" x14ac:dyDescent="0.25">
      <c r="A136" s="6">
        <f t="shared" si="2"/>
        <v>135</v>
      </c>
      <c r="B136" s="16" t="s">
        <v>366</v>
      </c>
      <c r="C136" s="9" t="s">
        <v>367</v>
      </c>
      <c r="D136" s="9" t="s">
        <v>368</v>
      </c>
      <c r="E136" s="9" t="s">
        <v>382</v>
      </c>
      <c r="F136" s="9" t="s">
        <v>383</v>
      </c>
      <c r="G136" s="9" t="s">
        <v>384</v>
      </c>
      <c r="H136" s="13">
        <v>1480307.15</v>
      </c>
      <c r="I136" s="11">
        <v>45107</v>
      </c>
      <c r="J136" s="9" t="s">
        <v>6</v>
      </c>
      <c r="K136" s="6" t="s">
        <v>7</v>
      </c>
      <c r="L136" s="9" t="s">
        <v>27</v>
      </c>
      <c r="M136" s="9" t="s">
        <v>89</v>
      </c>
      <c r="N136" s="9" t="s">
        <v>10</v>
      </c>
      <c r="O136" s="9" t="s">
        <v>372</v>
      </c>
      <c r="P136" s="9" t="s">
        <v>373</v>
      </c>
      <c r="Q136" s="9" t="s">
        <v>374</v>
      </c>
      <c r="R136" s="9" t="s">
        <v>29</v>
      </c>
      <c r="S136" s="9" t="s">
        <v>15</v>
      </c>
      <c r="T136" s="9" t="s">
        <v>7</v>
      </c>
      <c r="U136" s="9" t="s">
        <v>133</v>
      </c>
      <c r="V136" s="9" t="s">
        <v>40</v>
      </c>
      <c r="W136" s="9" t="s">
        <v>37</v>
      </c>
      <c r="X136" s="9" t="s">
        <v>18</v>
      </c>
      <c r="Y136" s="9" t="s">
        <v>31</v>
      </c>
      <c r="Z136" s="9" t="s">
        <v>61</v>
      </c>
      <c r="AA136" s="6" t="s">
        <v>17</v>
      </c>
      <c r="AB136" s="9" t="s">
        <v>375</v>
      </c>
      <c r="AC136" s="9" t="s">
        <v>376</v>
      </c>
      <c r="AD136" s="9" t="s">
        <v>377</v>
      </c>
    </row>
    <row r="137" spans="1:30" ht="153" x14ac:dyDescent="0.25">
      <c r="A137" s="6">
        <f t="shared" si="2"/>
        <v>136</v>
      </c>
      <c r="B137" s="16" t="s">
        <v>366</v>
      </c>
      <c r="C137" s="9" t="s">
        <v>367</v>
      </c>
      <c r="D137" s="9" t="s">
        <v>368</v>
      </c>
      <c r="E137" s="9" t="s">
        <v>385</v>
      </c>
      <c r="F137" s="9" t="s">
        <v>386</v>
      </c>
      <c r="G137" s="9" t="s">
        <v>387</v>
      </c>
      <c r="H137" s="13">
        <v>1448733.36</v>
      </c>
      <c r="I137" s="11">
        <v>45143</v>
      </c>
      <c r="J137" s="9" t="s">
        <v>6</v>
      </c>
      <c r="K137" s="6" t="s">
        <v>7</v>
      </c>
      <c r="L137" s="9" t="s">
        <v>59</v>
      </c>
      <c r="M137" s="9" t="s">
        <v>9</v>
      </c>
      <c r="N137" s="9" t="s">
        <v>10</v>
      </c>
      <c r="O137" s="9" t="s">
        <v>372</v>
      </c>
      <c r="P137" s="9" t="s">
        <v>373</v>
      </c>
      <c r="Q137" s="9" t="s">
        <v>374</v>
      </c>
      <c r="R137" s="9" t="s">
        <v>29</v>
      </c>
      <c r="S137" s="9" t="s">
        <v>15</v>
      </c>
      <c r="T137" s="9" t="s">
        <v>7</v>
      </c>
      <c r="U137" s="9" t="s">
        <v>146</v>
      </c>
      <c r="V137" s="9" t="s">
        <v>40</v>
      </c>
      <c r="W137" s="9" t="s">
        <v>37</v>
      </c>
      <c r="X137" s="9" t="s">
        <v>18</v>
      </c>
      <c r="Y137" s="9" t="s">
        <v>31</v>
      </c>
      <c r="Z137" s="9" t="s">
        <v>61</v>
      </c>
      <c r="AA137" s="6" t="s">
        <v>17</v>
      </c>
      <c r="AB137" s="9" t="s">
        <v>375</v>
      </c>
      <c r="AC137" s="9" t="s">
        <v>388</v>
      </c>
      <c r="AD137" s="9" t="s">
        <v>377</v>
      </c>
    </row>
    <row r="138" spans="1:30" ht="63.75" x14ac:dyDescent="0.25">
      <c r="A138" s="6">
        <f t="shared" si="2"/>
        <v>137</v>
      </c>
      <c r="B138" s="16" t="s">
        <v>366</v>
      </c>
      <c r="C138" s="9" t="s">
        <v>367</v>
      </c>
      <c r="D138" s="9" t="s">
        <v>368</v>
      </c>
      <c r="E138" s="9" t="s">
        <v>389</v>
      </c>
      <c r="F138" s="9" t="s">
        <v>390</v>
      </c>
      <c r="G138" s="9" t="s">
        <v>391</v>
      </c>
      <c r="H138" s="13">
        <v>1055314</v>
      </c>
      <c r="I138" s="11" t="s">
        <v>392</v>
      </c>
      <c r="J138" s="9" t="s">
        <v>68</v>
      </c>
      <c r="K138" s="6" t="s">
        <v>7</v>
      </c>
      <c r="L138" s="9" t="s">
        <v>69</v>
      </c>
      <c r="M138" s="9" t="s">
        <v>9</v>
      </c>
      <c r="N138" s="9" t="s">
        <v>393</v>
      </c>
      <c r="O138" s="9" t="s">
        <v>372</v>
      </c>
      <c r="P138" s="9" t="s">
        <v>373</v>
      </c>
      <c r="Q138" s="9" t="s">
        <v>374</v>
      </c>
      <c r="R138" s="9" t="s">
        <v>29</v>
      </c>
      <c r="S138" s="9" t="s">
        <v>15</v>
      </c>
      <c r="T138" s="9" t="s">
        <v>7</v>
      </c>
      <c r="U138" s="9" t="s">
        <v>133</v>
      </c>
      <c r="V138" s="9" t="s">
        <v>15</v>
      </c>
      <c r="W138" s="9" t="s">
        <v>37</v>
      </c>
      <c r="X138" s="9" t="s">
        <v>18</v>
      </c>
      <c r="Y138" s="9" t="s">
        <v>31</v>
      </c>
      <c r="Z138" s="9" t="s">
        <v>61</v>
      </c>
      <c r="AA138" s="6" t="s">
        <v>17</v>
      </c>
      <c r="AB138" s="9" t="s">
        <v>375</v>
      </c>
      <c r="AC138" s="9" t="s">
        <v>376</v>
      </c>
      <c r="AD138" s="9" t="s">
        <v>377</v>
      </c>
    </row>
    <row r="139" spans="1:30" ht="127.5" x14ac:dyDescent="0.25">
      <c r="A139" s="6">
        <f t="shared" si="2"/>
        <v>138</v>
      </c>
      <c r="B139" s="16" t="s">
        <v>366</v>
      </c>
      <c r="C139" s="9" t="s">
        <v>367</v>
      </c>
      <c r="D139" s="9" t="s">
        <v>368</v>
      </c>
      <c r="E139" s="9" t="s">
        <v>394</v>
      </c>
      <c r="F139" s="9" t="s">
        <v>395</v>
      </c>
      <c r="G139" s="9" t="s">
        <v>396</v>
      </c>
      <c r="H139" s="13">
        <v>650000</v>
      </c>
      <c r="I139" s="11">
        <v>45108</v>
      </c>
      <c r="J139" s="9" t="s">
        <v>6</v>
      </c>
      <c r="K139" s="6" t="s">
        <v>7</v>
      </c>
      <c r="L139" s="9" t="s">
        <v>59</v>
      </c>
      <c r="M139" s="9" t="s">
        <v>9</v>
      </c>
      <c r="N139" s="9" t="s">
        <v>10</v>
      </c>
      <c r="O139" s="9" t="s">
        <v>372</v>
      </c>
      <c r="P139" s="9" t="s">
        <v>373</v>
      </c>
      <c r="Q139" s="9" t="s">
        <v>374</v>
      </c>
      <c r="R139" s="9" t="s">
        <v>29</v>
      </c>
      <c r="S139" s="9" t="s">
        <v>15</v>
      </c>
      <c r="T139" s="9" t="s">
        <v>7</v>
      </c>
      <c r="U139" s="9" t="s">
        <v>146</v>
      </c>
      <c r="V139" s="9" t="s">
        <v>40</v>
      </c>
      <c r="W139" s="9" t="s">
        <v>37</v>
      </c>
      <c r="X139" s="9" t="s">
        <v>18</v>
      </c>
      <c r="Y139" s="9" t="s">
        <v>31</v>
      </c>
      <c r="Z139" s="9" t="s">
        <v>61</v>
      </c>
      <c r="AA139" s="6" t="s">
        <v>17</v>
      </c>
      <c r="AB139" s="9" t="s">
        <v>375</v>
      </c>
      <c r="AC139" s="9" t="s">
        <v>388</v>
      </c>
      <c r="AD139" s="9" t="s">
        <v>377</v>
      </c>
    </row>
    <row r="140" spans="1:30" ht="63.75" x14ac:dyDescent="0.25">
      <c r="A140" s="6">
        <f t="shared" si="2"/>
        <v>139</v>
      </c>
      <c r="B140" s="16" t="s">
        <v>366</v>
      </c>
      <c r="C140" s="9" t="s">
        <v>367</v>
      </c>
      <c r="D140" s="9" t="s">
        <v>368</v>
      </c>
      <c r="E140" s="9" t="s">
        <v>397</v>
      </c>
      <c r="F140" s="9" t="s">
        <v>398</v>
      </c>
      <c r="G140" s="9" t="s">
        <v>399</v>
      </c>
      <c r="H140" s="13">
        <v>625048.1</v>
      </c>
      <c r="I140" s="11" t="s">
        <v>400</v>
      </c>
      <c r="J140" s="9" t="s">
        <v>68</v>
      </c>
      <c r="K140" s="6" t="s">
        <v>7</v>
      </c>
      <c r="L140" s="9" t="s">
        <v>69</v>
      </c>
      <c r="M140" s="9" t="s">
        <v>9</v>
      </c>
      <c r="N140" s="9" t="s">
        <v>393</v>
      </c>
      <c r="O140" s="9" t="s">
        <v>372</v>
      </c>
      <c r="P140" s="9" t="s">
        <v>373</v>
      </c>
      <c r="Q140" s="9" t="s">
        <v>374</v>
      </c>
      <c r="R140" s="9" t="s">
        <v>29</v>
      </c>
      <c r="S140" s="9" t="s">
        <v>15</v>
      </c>
      <c r="T140" s="9" t="s">
        <v>7</v>
      </c>
      <c r="U140" s="9" t="s">
        <v>133</v>
      </c>
      <c r="V140" s="9" t="s">
        <v>15</v>
      </c>
      <c r="W140" s="9" t="s">
        <v>37</v>
      </c>
      <c r="X140" s="9" t="s">
        <v>18</v>
      </c>
      <c r="Y140" s="9" t="s">
        <v>31</v>
      </c>
      <c r="Z140" s="9" t="s">
        <v>61</v>
      </c>
      <c r="AA140" s="6" t="s">
        <v>17</v>
      </c>
      <c r="AB140" s="9" t="s">
        <v>375</v>
      </c>
      <c r="AC140" s="9" t="s">
        <v>401</v>
      </c>
      <c r="AD140" s="9" t="s">
        <v>377</v>
      </c>
    </row>
    <row r="141" spans="1:30" ht="63.75" x14ac:dyDescent="0.25">
      <c r="A141" s="6">
        <f t="shared" si="2"/>
        <v>140</v>
      </c>
      <c r="B141" s="16" t="s">
        <v>366</v>
      </c>
      <c r="C141" s="9" t="s">
        <v>367</v>
      </c>
      <c r="D141" s="9" t="s">
        <v>368</v>
      </c>
      <c r="E141" s="9" t="s">
        <v>402</v>
      </c>
      <c r="F141" s="9" t="s">
        <v>402</v>
      </c>
      <c r="G141" s="9" t="s">
        <v>403</v>
      </c>
      <c r="H141" s="13">
        <v>496558.65</v>
      </c>
      <c r="I141" s="11">
        <v>45283</v>
      </c>
      <c r="J141" s="9" t="s">
        <v>6</v>
      </c>
      <c r="K141" s="6" t="s">
        <v>7</v>
      </c>
      <c r="L141" s="9" t="s">
        <v>27</v>
      </c>
      <c r="M141" s="9" t="s">
        <v>89</v>
      </c>
      <c r="N141" s="9" t="s">
        <v>10</v>
      </c>
      <c r="O141" s="9" t="s">
        <v>372</v>
      </c>
      <c r="P141" s="9" t="s">
        <v>373</v>
      </c>
      <c r="Q141" s="9" t="s">
        <v>374</v>
      </c>
      <c r="R141" s="9" t="s">
        <v>29</v>
      </c>
      <c r="S141" s="9" t="s">
        <v>15</v>
      </c>
      <c r="T141" s="9" t="s">
        <v>7</v>
      </c>
      <c r="U141" s="9" t="s">
        <v>133</v>
      </c>
      <c r="V141" s="9" t="s">
        <v>40</v>
      </c>
      <c r="W141" s="9" t="s">
        <v>37</v>
      </c>
      <c r="X141" s="9" t="s">
        <v>18</v>
      </c>
      <c r="Y141" s="9" t="s">
        <v>31</v>
      </c>
      <c r="Z141" s="9" t="s">
        <v>61</v>
      </c>
      <c r="AA141" s="6" t="s">
        <v>17</v>
      </c>
      <c r="AB141" s="9" t="s">
        <v>375</v>
      </c>
      <c r="AC141" s="9" t="s">
        <v>376</v>
      </c>
      <c r="AD141" s="9" t="s">
        <v>377</v>
      </c>
    </row>
    <row r="142" spans="1:30" ht="63.75" x14ac:dyDescent="0.25">
      <c r="A142" s="6">
        <f t="shared" si="2"/>
        <v>141</v>
      </c>
      <c r="B142" s="16" t="s">
        <v>366</v>
      </c>
      <c r="C142" s="9" t="s">
        <v>367</v>
      </c>
      <c r="D142" s="9" t="s">
        <v>368</v>
      </c>
      <c r="E142" s="9" t="s">
        <v>404</v>
      </c>
      <c r="F142" s="9" t="s">
        <v>405</v>
      </c>
      <c r="G142" s="9" t="s">
        <v>406</v>
      </c>
      <c r="H142" s="13">
        <v>418731</v>
      </c>
      <c r="I142" s="11" t="s">
        <v>392</v>
      </c>
      <c r="J142" s="9" t="s">
        <v>68</v>
      </c>
      <c r="K142" s="6" t="s">
        <v>7</v>
      </c>
      <c r="L142" s="9" t="s">
        <v>69</v>
      </c>
      <c r="M142" s="9" t="s">
        <v>9</v>
      </c>
      <c r="N142" s="9" t="s">
        <v>393</v>
      </c>
      <c r="O142" s="9" t="s">
        <v>372</v>
      </c>
      <c r="P142" s="9" t="s">
        <v>373</v>
      </c>
      <c r="Q142" s="9" t="s">
        <v>374</v>
      </c>
      <c r="R142" s="9" t="s">
        <v>29</v>
      </c>
      <c r="S142" s="9" t="s">
        <v>15</v>
      </c>
      <c r="T142" s="9" t="s">
        <v>7</v>
      </c>
      <c r="U142" s="9" t="s">
        <v>133</v>
      </c>
      <c r="V142" s="9" t="s">
        <v>15</v>
      </c>
      <c r="W142" s="9" t="s">
        <v>37</v>
      </c>
      <c r="X142" s="9" t="s">
        <v>18</v>
      </c>
      <c r="Y142" s="9" t="s">
        <v>31</v>
      </c>
      <c r="Z142" s="9" t="s">
        <v>61</v>
      </c>
      <c r="AA142" s="6" t="s">
        <v>17</v>
      </c>
      <c r="AB142" s="9" t="s">
        <v>375</v>
      </c>
      <c r="AC142" s="9" t="s">
        <v>376</v>
      </c>
      <c r="AD142" s="9" t="s">
        <v>377</v>
      </c>
    </row>
    <row r="143" spans="1:30" ht="63.75" x14ac:dyDescent="0.25">
      <c r="A143" s="6">
        <f t="shared" si="2"/>
        <v>142</v>
      </c>
      <c r="B143" s="16" t="s">
        <v>366</v>
      </c>
      <c r="C143" s="9" t="s">
        <v>367</v>
      </c>
      <c r="D143" s="9" t="s">
        <v>368</v>
      </c>
      <c r="E143" s="9" t="s">
        <v>407</v>
      </c>
      <c r="F143" s="9" t="s">
        <v>408</v>
      </c>
      <c r="G143" s="9" t="s">
        <v>409</v>
      </c>
      <c r="H143" s="13">
        <v>405045.5</v>
      </c>
      <c r="I143" s="11" t="s">
        <v>392</v>
      </c>
      <c r="J143" s="9" t="s">
        <v>68</v>
      </c>
      <c r="K143" s="6" t="s">
        <v>7</v>
      </c>
      <c r="L143" s="9" t="s">
        <v>69</v>
      </c>
      <c r="M143" s="9" t="s">
        <v>9</v>
      </c>
      <c r="N143" s="9" t="s">
        <v>393</v>
      </c>
      <c r="O143" s="9" t="s">
        <v>372</v>
      </c>
      <c r="P143" s="9" t="s">
        <v>373</v>
      </c>
      <c r="Q143" s="9" t="s">
        <v>374</v>
      </c>
      <c r="R143" s="9" t="s">
        <v>29</v>
      </c>
      <c r="S143" s="9" t="s">
        <v>15</v>
      </c>
      <c r="T143" s="9" t="s">
        <v>7</v>
      </c>
      <c r="U143" s="9" t="s">
        <v>133</v>
      </c>
      <c r="V143" s="9" t="s">
        <v>15</v>
      </c>
      <c r="W143" s="9" t="s">
        <v>37</v>
      </c>
      <c r="X143" s="9" t="s">
        <v>18</v>
      </c>
      <c r="Y143" s="9" t="s">
        <v>31</v>
      </c>
      <c r="Z143" s="9" t="s">
        <v>61</v>
      </c>
      <c r="AA143" s="6" t="s">
        <v>17</v>
      </c>
      <c r="AB143" s="9" t="s">
        <v>375</v>
      </c>
      <c r="AC143" s="9" t="s">
        <v>376</v>
      </c>
      <c r="AD143" s="9" t="s">
        <v>377</v>
      </c>
    </row>
    <row r="144" spans="1:30" ht="178.5" x14ac:dyDescent="0.25">
      <c r="A144" s="6">
        <f t="shared" si="2"/>
        <v>143</v>
      </c>
      <c r="B144" s="16" t="s">
        <v>366</v>
      </c>
      <c r="C144" s="9" t="s">
        <v>367</v>
      </c>
      <c r="D144" s="9" t="s">
        <v>368</v>
      </c>
      <c r="E144" s="9" t="s">
        <v>410</v>
      </c>
      <c r="F144" s="9" t="s">
        <v>411</v>
      </c>
      <c r="G144" s="9" t="s">
        <v>412</v>
      </c>
      <c r="H144" s="13">
        <v>369673.5</v>
      </c>
      <c r="I144" s="11">
        <v>45096</v>
      </c>
      <c r="J144" s="9" t="s">
        <v>6</v>
      </c>
      <c r="K144" s="6" t="s">
        <v>7</v>
      </c>
      <c r="L144" s="9" t="s">
        <v>27</v>
      </c>
      <c r="M144" s="9" t="s">
        <v>9</v>
      </c>
      <c r="N144" s="9" t="s">
        <v>10</v>
      </c>
      <c r="O144" s="9" t="s">
        <v>372</v>
      </c>
      <c r="P144" s="9" t="s">
        <v>373</v>
      </c>
      <c r="Q144" s="9" t="s">
        <v>374</v>
      </c>
      <c r="R144" s="9" t="s">
        <v>29</v>
      </c>
      <c r="S144" s="9" t="s">
        <v>15</v>
      </c>
      <c r="T144" s="9" t="s">
        <v>7</v>
      </c>
      <c r="U144" s="9" t="s">
        <v>133</v>
      </c>
      <c r="V144" s="9" t="s">
        <v>40</v>
      </c>
      <c r="W144" s="9" t="s">
        <v>37</v>
      </c>
      <c r="X144" s="9" t="s">
        <v>18</v>
      </c>
      <c r="Y144" s="9" t="s">
        <v>31</v>
      </c>
      <c r="Z144" s="9" t="s">
        <v>61</v>
      </c>
      <c r="AA144" s="6" t="s">
        <v>17</v>
      </c>
      <c r="AB144" s="9" t="s">
        <v>375</v>
      </c>
      <c r="AC144" s="9" t="s">
        <v>376</v>
      </c>
      <c r="AD144" s="9" t="s">
        <v>377</v>
      </c>
    </row>
    <row r="145" spans="1:30" ht="63.75" x14ac:dyDescent="0.25">
      <c r="A145" s="6">
        <f t="shared" si="2"/>
        <v>144</v>
      </c>
      <c r="B145" s="16" t="s">
        <v>366</v>
      </c>
      <c r="C145" s="9" t="s">
        <v>367</v>
      </c>
      <c r="D145" s="9" t="s">
        <v>368</v>
      </c>
      <c r="E145" s="9" t="s">
        <v>413</v>
      </c>
      <c r="F145" s="9" t="s">
        <v>414</v>
      </c>
      <c r="G145" s="9" t="s">
        <v>415</v>
      </c>
      <c r="H145" s="13">
        <v>364164.22</v>
      </c>
      <c r="I145" s="11" t="s">
        <v>392</v>
      </c>
      <c r="J145" s="9" t="s">
        <v>68</v>
      </c>
      <c r="K145" s="6" t="s">
        <v>7</v>
      </c>
      <c r="L145" s="9" t="s">
        <v>69</v>
      </c>
      <c r="M145" s="9" t="s">
        <v>9</v>
      </c>
      <c r="N145" s="9" t="s">
        <v>393</v>
      </c>
      <c r="O145" s="9" t="s">
        <v>372</v>
      </c>
      <c r="P145" s="9" t="s">
        <v>373</v>
      </c>
      <c r="Q145" s="9" t="s">
        <v>374</v>
      </c>
      <c r="R145" s="9" t="s">
        <v>29</v>
      </c>
      <c r="S145" s="9" t="s">
        <v>15</v>
      </c>
      <c r="T145" s="9" t="s">
        <v>7</v>
      </c>
      <c r="U145" s="9" t="s">
        <v>133</v>
      </c>
      <c r="V145" s="9" t="s">
        <v>40</v>
      </c>
      <c r="W145" s="9" t="s">
        <v>37</v>
      </c>
      <c r="X145" s="9" t="s">
        <v>18</v>
      </c>
      <c r="Y145" s="9" t="s">
        <v>31</v>
      </c>
      <c r="Z145" s="9" t="s">
        <v>61</v>
      </c>
      <c r="AA145" s="6" t="s">
        <v>17</v>
      </c>
      <c r="AB145" s="9" t="s">
        <v>375</v>
      </c>
      <c r="AC145" s="9" t="s">
        <v>416</v>
      </c>
      <c r="AD145" s="9" t="s">
        <v>377</v>
      </c>
    </row>
    <row r="146" spans="1:30" ht="204" x14ac:dyDescent="0.25">
      <c r="A146" s="6">
        <f t="shared" si="2"/>
        <v>145</v>
      </c>
      <c r="B146" s="16" t="s">
        <v>366</v>
      </c>
      <c r="C146" s="9" t="s">
        <v>367</v>
      </c>
      <c r="D146" s="9" t="s">
        <v>368</v>
      </c>
      <c r="E146" s="9" t="s">
        <v>417</v>
      </c>
      <c r="F146" s="9" t="s">
        <v>418</v>
      </c>
      <c r="G146" s="9" t="s">
        <v>419</v>
      </c>
      <c r="H146" s="13">
        <v>131961.84</v>
      </c>
      <c r="I146" s="11">
        <v>45136</v>
      </c>
      <c r="J146" s="9" t="s">
        <v>6</v>
      </c>
      <c r="K146" s="6" t="s">
        <v>7</v>
      </c>
      <c r="L146" s="9" t="s">
        <v>27</v>
      </c>
      <c r="M146" s="9" t="s">
        <v>9</v>
      </c>
      <c r="N146" s="9" t="s">
        <v>10</v>
      </c>
      <c r="O146" s="9" t="s">
        <v>372</v>
      </c>
      <c r="P146" s="9" t="s">
        <v>373</v>
      </c>
      <c r="Q146" s="9" t="s">
        <v>374</v>
      </c>
      <c r="R146" s="9" t="s">
        <v>29</v>
      </c>
      <c r="S146" s="9" t="s">
        <v>15</v>
      </c>
      <c r="T146" s="9" t="s">
        <v>7</v>
      </c>
      <c r="U146" s="9" t="s">
        <v>133</v>
      </c>
      <c r="V146" s="9" t="s">
        <v>40</v>
      </c>
      <c r="W146" s="9" t="s">
        <v>37</v>
      </c>
      <c r="X146" s="9" t="s">
        <v>18</v>
      </c>
      <c r="Y146" s="9" t="s">
        <v>31</v>
      </c>
      <c r="Z146" s="9" t="s">
        <v>61</v>
      </c>
      <c r="AA146" s="6" t="s">
        <v>17</v>
      </c>
      <c r="AB146" s="9" t="s">
        <v>375</v>
      </c>
      <c r="AC146" s="9" t="s">
        <v>376</v>
      </c>
      <c r="AD146" s="9" t="s">
        <v>377</v>
      </c>
    </row>
    <row r="147" spans="1:30" ht="191.25" x14ac:dyDescent="0.25">
      <c r="A147" s="6">
        <f t="shared" si="2"/>
        <v>146</v>
      </c>
      <c r="B147" s="16" t="s">
        <v>366</v>
      </c>
      <c r="C147" s="9" t="s">
        <v>367</v>
      </c>
      <c r="D147" s="9" t="s">
        <v>368</v>
      </c>
      <c r="E147" s="9" t="s">
        <v>420</v>
      </c>
      <c r="F147" s="9" t="s">
        <v>421</v>
      </c>
      <c r="G147" s="9" t="s">
        <v>422</v>
      </c>
      <c r="H147" s="13">
        <v>120096.65</v>
      </c>
      <c r="I147" s="11" t="s">
        <v>423</v>
      </c>
      <c r="J147" s="9" t="s">
        <v>6</v>
      </c>
      <c r="K147" s="6" t="s">
        <v>7</v>
      </c>
      <c r="L147" s="9" t="s">
        <v>27</v>
      </c>
      <c r="M147" s="9" t="s">
        <v>9</v>
      </c>
      <c r="N147" s="9" t="s">
        <v>10</v>
      </c>
      <c r="O147" s="9" t="s">
        <v>372</v>
      </c>
      <c r="P147" s="9" t="s">
        <v>373</v>
      </c>
      <c r="Q147" s="9" t="s">
        <v>374</v>
      </c>
      <c r="R147" s="9" t="s">
        <v>29</v>
      </c>
      <c r="S147" s="9" t="s">
        <v>15</v>
      </c>
      <c r="T147" s="9" t="s">
        <v>7</v>
      </c>
      <c r="U147" s="9" t="s">
        <v>133</v>
      </c>
      <c r="V147" s="9" t="s">
        <v>40</v>
      </c>
      <c r="W147" s="9" t="s">
        <v>37</v>
      </c>
      <c r="X147" s="9" t="s">
        <v>18</v>
      </c>
      <c r="Y147" s="9" t="s">
        <v>31</v>
      </c>
      <c r="Z147" s="9" t="s">
        <v>61</v>
      </c>
      <c r="AA147" s="6" t="s">
        <v>17</v>
      </c>
      <c r="AB147" s="9" t="s">
        <v>375</v>
      </c>
      <c r="AC147" s="9" t="s">
        <v>376</v>
      </c>
      <c r="AD147" s="9" t="s">
        <v>377</v>
      </c>
    </row>
    <row r="148" spans="1:30" ht="178.5" x14ac:dyDescent="0.25">
      <c r="A148" s="6">
        <f t="shared" si="2"/>
        <v>147</v>
      </c>
      <c r="B148" s="16" t="s">
        <v>366</v>
      </c>
      <c r="C148" s="9" t="s">
        <v>367</v>
      </c>
      <c r="D148" s="9" t="s">
        <v>368</v>
      </c>
      <c r="E148" s="9" t="s">
        <v>424</v>
      </c>
      <c r="F148" s="9" t="s">
        <v>425</v>
      </c>
      <c r="G148" s="9" t="s">
        <v>426</v>
      </c>
      <c r="H148" s="13">
        <v>98728.97</v>
      </c>
      <c r="I148" s="11">
        <v>45087</v>
      </c>
      <c r="J148" s="9" t="s">
        <v>6</v>
      </c>
      <c r="K148" s="6" t="s">
        <v>7</v>
      </c>
      <c r="L148" s="9" t="s">
        <v>59</v>
      </c>
      <c r="M148" s="9" t="s">
        <v>9</v>
      </c>
      <c r="N148" s="9" t="s">
        <v>10</v>
      </c>
      <c r="O148" s="9" t="s">
        <v>372</v>
      </c>
      <c r="P148" s="9" t="s">
        <v>373</v>
      </c>
      <c r="Q148" s="9" t="s">
        <v>374</v>
      </c>
      <c r="R148" s="9" t="s">
        <v>29</v>
      </c>
      <c r="S148" s="9" t="s">
        <v>15</v>
      </c>
      <c r="T148" s="9" t="s">
        <v>7</v>
      </c>
      <c r="U148" s="9" t="s">
        <v>146</v>
      </c>
      <c r="V148" s="9" t="s">
        <v>40</v>
      </c>
      <c r="W148" s="9" t="s">
        <v>37</v>
      </c>
      <c r="X148" s="9" t="s">
        <v>18</v>
      </c>
      <c r="Y148" s="9" t="s">
        <v>31</v>
      </c>
      <c r="Z148" s="9" t="s">
        <v>61</v>
      </c>
      <c r="AA148" s="6" t="s">
        <v>17</v>
      </c>
      <c r="AB148" s="9" t="s">
        <v>375</v>
      </c>
      <c r="AC148" s="9" t="s">
        <v>376</v>
      </c>
      <c r="AD148" s="9" t="s">
        <v>377</v>
      </c>
    </row>
    <row r="149" spans="1:30" ht="63.75" x14ac:dyDescent="0.25">
      <c r="A149" s="6">
        <f t="shared" si="2"/>
        <v>148</v>
      </c>
      <c r="B149" s="16" t="s">
        <v>366</v>
      </c>
      <c r="C149" s="9" t="s">
        <v>367</v>
      </c>
      <c r="D149" s="9" t="s">
        <v>368</v>
      </c>
      <c r="E149" s="9" t="s">
        <v>427</v>
      </c>
      <c r="F149" s="9" t="s">
        <v>428</v>
      </c>
      <c r="G149" s="9" t="s">
        <v>429</v>
      </c>
      <c r="H149" s="13">
        <v>59963.9</v>
      </c>
      <c r="I149" s="11" t="s">
        <v>392</v>
      </c>
      <c r="J149" s="9" t="s">
        <v>68</v>
      </c>
      <c r="K149" s="6" t="s">
        <v>7</v>
      </c>
      <c r="L149" s="9" t="s">
        <v>69</v>
      </c>
      <c r="M149" s="9" t="s">
        <v>51</v>
      </c>
      <c r="N149" s="9" t="s">
        <v>10</v>
      </c>
      <c r="O149" s="9" t="s">
        <v>372</v>
      </c>
      <c r="P149" s="9" t="s">
        <v>373</v>
      </c>
      <c r="Q149" s="9" t="s">
        <v>374</v>
      </c>
      <c r="R149" s="9" t="s">
        <v>29</v>
      </c>
      <c r="S149" s="9" t="s">
        <v>15</v>
      </c>
      <c r="T149" s="9" t="s">
        <v>7</v>
      </c>
      <c r="U149" s="9" t="s">
        <v>133</v>
      </c>
      <c r="V149" s="9" t="s">
        <v>40</v>
      </c>
      <c r="W149" s="9" t="s">
        <v>17</v>
      </c>
      <c r="X149" s="9" t="s">
        <v>18</v>
      </c>
      <c r="Y149" s="9" t="s">
        <v>19</v>
      </c>
      <c r="Z149" s="9" t="s">
        <v>20</v>
      </c>
      <c r="AA149" s="6" t="s">
        <v>21</v>
      </c>
      <c r="AB149" s="9" t="s">
        <v>375</v>
      </c>
      <c r="AC149" s="9" t="s">
        <v>376</v>
      </c>
      <c r="AD149" s="9" t="s">
        <v>377</v>
      </c>
    </row>
    <row r="150" spans="1:30" ht="63.75" x14ac:dyDescent="0.25">
      <c r="A150" s="6">
        <f t="shared" si="2"/>
        <v>149</v>
      </c>
      <c r="B150" s="16" t="s">
        <v>366</v>
      </c>
      <c r="C150" s="9" t="s">
        <v>367</v>
      </c>
      <c r="D150" s="9" t="s">
        <v>368</v>
      </c>
      <c r="E150" s="9" t="s">
        <v>430</v>
      </c>
      <c r="F150" s="9" t="s">
        <v>431</v>
      </c>
      <c r="G150" s="9" t="s">
        <v>432</v>
      </c>
      <c r="H150" s="13">
        <v>55233.38</v>
      </c>
      <c r="I150" s="11" t="s">
        <v>392</v>
      </c>
      <c r="J150" s="9" t="s">
        <v>96</v>
      </c>
      <c r="K150" s="9">
        <v>0</v>
      </c>
      <c r="L150" s="9" t="s">
        <v>199</v>
      </c>
      <c r="M150" s="9" t="s">
        <v>51</v>
      </c>
      <c r="N150" s="9" t="s">
        <v>10</v>
      </c>
      <c r="O150" s="9" t="s">
        <v>372</v>
      </c>
      <c r="P150" s="9" t="s">
        <v>373</v>
      </c>
      <c r="Q150" s="9" t="s">
        <v>374</v>
      </c>
      <c r="R150" s="9" t="s">
        <v>29</v>
      </c>
      <c r="S150" s="9" t="s">
        <v>15</v>
      </c>
      <c r="T150" s="9" t="s">
        <v>7</v>
      </c>
      <c r="U150" s="9" t="s">
        <v>133</v>
      </c>
      <c r="V150" s="9" t="s">
        <v>40</v>
      </c>
      <c r="W150" s="9" t="s">
        <v>17</v>
      </c>
      <c r="X150" s="9" t="s">
        <v>18</v>
      </c>
      <c r="Y150" s="9" t="s">
        <v>31</v>
      </c>
      <c r="Z150" s="9" t="s">
        <v>20</v>
      </c>
      <c r="AA150" s="6" t="s">
        <v>17</v>
      </c>
      <c r="AB150" s="9" t="s">
        <v>375</v>
      </c>
      <c r="AC150" s="9" t="s">
        <v>376</v>
      </c>
      <c r="AD150" s="9" t="s">
        <v>377</v>
      </c>
    </row>
    <row r="151" spans="1:30" ht="63.75" x14ac:dyDescent="0.25">
      <c r="A151" s="6">
        <f t="shared" si="2"/>
        <v>150</v>
      </c>
      <c r="B151" s="16" t="s">
        <v>366</v>
      </c>
      <c r="C151" s="9" t="s">
        <v>367</v>
      </c>
      <c r="D151" s="9" t="s">
        <v>368</v>
      </c>
      <c r="E151" s="9" t="s">
        <v>433</v>
      </c>
      <c r="F151" s="9" t="s">
        <v>434</v>
      </c>
      <c r="G151" s="9" t="s">
        <v>435</v>
      </c>
      <c r="H151" s="13">
        <v>49840</v>
      </c>
      <c r="I151" s="11" t="s">
        <v>392</v>
      </c>
      <c r="J151" s="9" t="s">
        <v>68</v>
      </c>
      <c r="K151" s="6" t="s">
        <v>7</v>
      </c>
      <c r="L151" s="9" t="s">
        <v>8</v>
      </c>
      <c r="M151" s="9" t="s">
        <v>51</v>
      </c>
      <c r="N151" s="9" t="s">
        <v>10</v>
      </c>
      <c r="O151" s="9" t="s">
        <v>372</v>
      </c>
      <c r="P151" s="9" t="s">
        <v>373</v>
      </c>
      <c r="Q151" s="9" t="s">
        <v>374</v>
      </c>
      <c r="R151" s="9" t="s">
        <v>14</v>
      </c>
      <c r="S151" s="9" t="s">
        <v>15</v>
      </c>
      <c r="T151" s="9" t="s">
        <v>7</v>
      </c>
      <c r="U151" s="9" t="s">
        <v>133</v>
      </c>
      <c r="V151" s="9" t="s">
        <v>40</v>
      </c>
      <c r="W151" s="9" t="s">
        <v>17</v>
      </c>
      <c r="X151" s="9" t="s">
        <v>18</v>
      </c>
      <c r="Y151" s="9" t="s">
        <v>31</v>
      </c>
      <c r="Z151" s="9" t="s">
        <v>61</v>
      </c>
      <c r="AA151" s="6" t="s">
        <v>17</v>
      </c>
      <c r="AB151" s="9" t="s">
        <v>375</v>
      </c>
      <c r="AC151" s="9" t="s">
        <v>376</v>
      </c>
      <c r="AD151" s="9" t="s">
        <v>377</v>
      </c>
    </row>
    <row r="152" spans="1:30" ht="178.5" x14ac:dyDescent="0.25">
      <c r="A152" s="6">
        <f t="shared" si="2"/>
        <v>151</v>
      </c>
      <c r="B152" s="16" t="s">
        <v>366</v>
      </c>
      <c r="C152" s="9" t="s">
        <v>367</v>
      </c>
      <c r="D152" s="9" t="s">
        <v>368</v>
      </c>
      <c r="E152" s="9" t="s">
        <v>436</v>
      </c>
      <c r="F152" s="9" t="s">
        <v>436</v>
      </c>
      <c r="G152" s="9" t="s">
        <v>437</v>
      </c>
      <c r="H152" s="13">
        <v>43780.11</v>
      </c>
      <c r="I152" s="11" t="s">
        <v>400</v>
      </c>
      <c r="J152" s="9" t="s">
        <v>6</v>
      </c>
      <c r="K152" s="6" t="s">
        <v>7</v>
      </c>
      <c r="L152" s="9" t="s">
        <v>27</v>
      </c>
      <c r="M152" s="9" t="s">
        <v>51</v>
      </c>
      <c r="N152" s="9" t="s">
        <v>10</v>
      </c>
      <c r="O152" s="9" t="s">
        <v>372</v>
      </c>
      <c r="P152" s="9" t="s">
        <v>373</v>
      </c>
      <c r="Q152" s="9" t="s">
        <v>374</v>
      </c>
      <c r="R152" s="9" t="s">
        <v>29</v>
      </c>
      <c r="S152" s="9" t="s">
        <v>15</v>
      </c>
      <c r="T152" s="9" t="s">
        <v>7</v>
      </c>
      <c r="U152" s="9" t="s">
        <v>133</v>
      </c>
      <c r="V152" s="9" t="s">
        <v>40</v>
      </c>
      <c r="W152" s="9" t="s">
        <v>37</v>
      </c>
      <c r="X152" s="9" t="s">
        <v>18</v>
      </c>
      <c r="Y152" s="9" t="s">
        <v>31</v>
      </c>
      <c r="Z152" s="9" t="s">
        <v>61</v>
      </c>
      <c r="AA152" s="6" t="s">
        <v>17</v>
      </c>
      <c r="AB152" s="9" t="s">
        <v>375</v>
      </c>
      <c r="AC152" s="9" t="s">
        <v>376</v>
      </c>
      <c r="AD152" s="9" t="s">
        <v>377</v>
      </c>
    </row>
    <row r="153" spans="1:30" ht="63.75" x14ac:dyDescent="0.25">
      <c r="A153" s="6">
        <f t="shared" si="2"/>
        <v>152</v>
      </c>
      <c r="B153" s="16" t="s">
        <v>366</v>
      </c>
      <c r="C153" s="9" t="s">
        <v>367</v>
      </c>
      <c r="D153" s="9" t="s">
        <v>368</v>
      </c>
      <c r="E153" s="9" t="s">
        <v>438</v>
      </c>
      <c r="F153" s="9" t="s">
        <v>439</v>
      </c>
      <c r="G153" s="9" t="s">
        <v>440</v>
      </c>
      <c r="H153" s="13">
        <v>30000</v>
      </c>
      <c r="I153" s="11" t="s">
        <v>392</v>
      </c>
      <c r="J153" s="9" t="s">
        <v>68</v>
      </c>
      <c r="K153" s="6" t="s">
        <v>7</v>
      </c>
      <c r="L153" s="9" t="s">
        <v>8</v>
      </c>
      <c r="M153" s="9" t="s">
        <v>51</v>
      </c>
      <c r="N153" s="9" t="s">
        <v>10</v>
      </c>
      <c r="O153" s="9" t="s">
        <v>372</v>
      </c>
      <c r="P153" s="9" t="s">
        <v>373</v>
      </c>
      <c r="Q153" s="9" t="s">
        <v>374</v>
      </c>
      <c r="R153" s="9" t="s">
        <v>14</v>
      </c>
      <c r="S153" s="9" t="s">
        <v>15</v>
      </c>
      <c r="T153" s="9" t="s">
        <v>7</v>
      </c>
      <c r="U153" s="9" t="s">
        <v>133</v>
      </c>
      <c r="V153" s="9" t="s">
        <v>40</v>
      </c>
      <c r="W153" s="9" t="s">
        <v>17</v>
      </c>
      <c r="X153" s="9" t="s">
        <v>18</v>
      </c>
      <c r="Y153" s="9" t="s">
        <v>19</v>
      </c>
      <c r="Z153" s="9" t="s">
        <v>20</v>
      </c>
      <c r="AA153" s="6" t="s">
        <v>21</v>
      </c>
      <c r="AB153" s="9" t="s">
        <v>375</v>
      </c>
      <c r="AC153" s="9" t="s">
        <v>376</v>
      </c>
      <c r="AD153" s="9" t="s">
        <v>377</v>
      </c>
    </row>
    <row r="154" spans="1:30" ht="63.75" x14ac:dyDescent="0.25">
      <c r="A154" s="6">
        <f t="shared" si="2"/>
        <v>153</v>
      </c>
      <c r="B154" s="16" t="s">
        <v>366</v>
      </c>
      <c r="C154" s="9" t="s">
        <v>367</v>
      </c>
      <c r="D154" s="9" t="s">
        <v>368</v>
      </c>
      <c r="E154" s="9" t="s">
        <v>441</v>
      </c>
      <c r="F154" s="9" t="s">
        <v>442</v>
      </c>
      <c r="G154" s="9" t="s">
        <v>443</v>
      </c>
      <c r="H154" s="13">
        <v>28067.5</v>
      </c>
      <c r="I154" s="11" t="s">
        <v>392</v>
      </c>
      <c r="J154" s="9" t="s">
        <v>68</v>
      </c>
      <c r="K154" s="6" t="s">
        <v>7</v>
      </c>
      <c r="L154" s="9" t="s">
        <v>444</v>
      </c>
      <c r="M154" s="9" t="s">
        <v>9</v>
      </c>
      <c r="N154" s="9" t="s">
        <v>393</v>
      </c>
      <c r="O154" s="9" t="s">
        <v>372</v>
      </c>
      <c r="P154" s="9" t="s">
        <v>373</v>
      </c>
      <c r="Q154" s="9" t="s">
        <v>374</v>
      </c>
      <c r="R154" s="9" t="s">
        <v>29</v>
      </c>
      <c r="S154" s="9" t="s">
        <v>15</v>
      </c>
      <c r="T154" s="9" t="s">
        <v>7</v>
      </c>
      <c r="U154" s="9" t="s">
        <v>133</v>
      </c>
      <c r="V154" s="9" t="s">
        <v>15</v>
      </c>
      <c r="W154" s="9" t="s">
        <v>37</v>
      </c>
      <c r="X154" s="9" t="s">
        <v>18</v>
      </c>
      <c r="Y154" s="9" t="s">
        <v>31</v>
      </c>
      <c r="Z154" s="9" t="s">
        <v>61</v>
      </c>
      <c r="AA154" s="6" t="s">
        <v>17</v>
      </c>
      <c r="AB154" s="9" t="s">
        <v>375</v>
      </c>
      <c r="AC154" s="9" t="s">
        <v>376</v>
      </c>
      <c r="AD154" s="9" t="s">
        <v>377</v>
      </c>
    </row>
    <row r="155" spans="1:30" ht="165.75" x14ac:dyDescent="0.25">
      <c r="A155" s="6">
        <f t="shared" si="2"/>
        <v>154</v>
      </c>
      <c r="B155" s="16" t="s">
        <v>366</v>
      </c>
      <c r="C155" s="9" t="s">
        <v>367</v>
      </c>
      <c r="D155" s="9" t="s">
        <v>368</v>
      </c>
      <c r="E155" s="9" t="s">
        <v>445</v>
      </c>
      <c r="F155" s="9" t="s">
        <v>446</v>
      </c>
      <c r="G155" s="9" t="s">
        <v>447</v>
      </c>
      <c r="H155" s="13">
        <v>24567.5</v>
      </c>
      <c r="I155" s="11" t="s">
        <v>392</v>
      </c>
      <c r="J155" s="9" t="s">
        <v>68</v>
      </c>
      <c r="K155" s="6" t="s">
        <v>7</v>
      </c>
      <c r="L155" s="9" t="s">
        <v>69</v>
      </c>
      <c r="M155" s="9" t="s">
        <v>51</v>
      </c>
      <c r="N155" s="9" t="s">
        <v>10</v>
      </c>
      <c r="O155" s="9" t="s">
        <v>372</v>
      </c>
      <c r="P155" s="9" t="s">
        <v>373</v>
      </c>
      <c r="Q155" s="9" t="s">
        <v>374</v>
      </c>
      <c r="R155" s="9" t="s">
        <v>29</v>
      </c>
      <c r="S155" s="9" t="s">
        <v>15</v>
      </c>
      <c r="T155" s="9" t="s">
        <v>7</v>
      </c>
      <c r="U155" s="9" t="s">
        <v>133</v>
      </c>
      <c r="V155" s="9" t="s">
        <v>40</v>
      </c>
      <c r="W155" s="9" t="s">
        <v>21</v>
      </c>
      <c r="X155" s="9" t="s">
        <v>18</v>
      </c>
      <c r="Y155" s="9" t="s">
        <v>19</v>
      </c>
      <c r="Z155" s="9" t="s">
        <v>20</v>
      </c>
      <c r="AA155" s="6" t="s">
        <v>21</v>
      </c>
      <c r="AB155" s="9" t="s">
        <v>375</v>
      </c>
      <c r="AC155" s="9" t="s">
        <v>376</v>
      </c>
      <c r="AD155" s="9" t="s">
        <v>377</v>
      </c>
    </row>
    <row r="156" spans="1:30" ht="63.75" x14ac:dyDescent="0.25">
      <c r="A156" s="6">
        <f t="shared" si="2"/>
        <v>155</v>
      </c>
      <c r="B156" s="16" t="s">
        <v>366</v>
      </c>
      <c r="C156" s="9" t="s">
        <v>367</v>
      </c>
      <c r="D156" s="9" t="s">
        <v>368</v>
      </c>
      <c r="E156" s="9" t="s">
        <v>448</v>
      </c>
      <c r="F156" s="9" t="s">
        <v>449</v>
      </c>
      <c r="G156" s="9" t="s">
        <v>435</v>
      </c>
      <c r="H156" s="13">
        <v>18000</v>
      </c>
      <c r="I156" s="11" t="s">
        <v>392</v>
      </c>
      <c r="J156" s="9" t="s">
        <v>68</v>
      </c>
      <c r="K156" s="6" t="s">
        <v>7</v>
      </c>
      <c r="L156" s="9" t="s">
        <v>8</v>
      </c>
      <c r="M156" s="9" t="s">
        <v>51</v>
      </c>
      <c r="N156" s="9" t="s">
        <v>10</v>
      </c>
      <c r="O156" s="9" t="s">
        <v>372</v>
      </c>
      <c r="P156" s="9" t="s">
        <v>373</v>
      </c>
      <c r="Q156" s="9" t="s">
        <v>374</v>
      </c>
      <c r="R156" s="9" t="s">
        <v>14</v>
      </c>
      <c r="S156" s="9" t="s">
        <v>15</v>
      </c>
      <c r="T156" s="9" t="s">
        <v>7</v>
      </c>
      <c r="U156" s="9" t="s">
        <v>133</v>
      </c>
      <c r="V156" s="9" t="s">
        <v>40</v>
      </c>
      <c r="W156" s="9" t="s">
        <v>21</v>
      </c>
      <c r="X156" s="9" t="s">
        <v>18</v>
      </c>
      <c r="Y156" s="9" t="s">
        <v>19</v>
      </c>
      <c r="Z156" s="9" t="s">
        <v>20</v>
      </c>
      <c r="AA156" s="6" t="s">
        <v>21</v>
      </c>
      <c r="AB156" s="9" t="s">
        <v>375</v>
      </c>
      <c r="AC156" s="9" t="s">
        <v>376</v>
      </c>
      <c r="AD156" s="9" t="s">
        <v>377</v>
      </c>
    </row>
    <row r="157" spans="1:30" ht="63.75" x14ac:dyDescent="0.25">
      <c r="A157" s="6">
        <f t="shared" si="2"/>
        <v>156</v>
      </c>
      <c r="B157" s="16" t="s">
        <v>366</v>
      </c>
      <c r="C157" s="9" t="s">
        <v>367</v>
      </c>
      <c r="D157" s="9" t="s">
        <v>368</v>
      </c>
      <c r="E157" s="9" t="s">
        <v>450</v>
      </c>
      <c r="F157" s="9" t="s">
        <v>451</v>
      </c>
      <c r="G157" s="9" t="s">
        <v>452</v>
      </c>
      <c r="H157" s="13">
        <v>14950</v>
      </c>
      <c r="I157" s="11" t="s">
        <v>392</v>
      </c>
      <c r="J157" s="9" t="s">
        <v>68</v>
      </c>
      <c r="K157" s="6" t="s">
        <v>7</v>
      </c>
      <c r="L157" s="9" t="s">
        <v>444</v>
      </c>
      <c r="M157" s="9" t="s">
        <v>51</v>
      </c>
      <c r="N157" s="9" t="s">
        <v>10</v>
      </c>
      <c r="O157" s="9" t="s">
        <v>372</v>
      </c>
      <c r="P157" s="9" t="s">
        <v>373</v>
      </c>
      <c r="Q157" s="9" t="s">
        <v>374</v>
      </c>
      <c r="R157" s="9" t="s">
        <v>29</v>
      </c>
      <c r="S157" s="9" t="s">
        <v>15</v>
      </c>
      <c r="T157" s="9" t="s">
        <v>7</v>
      </c>
      <c r="U157" s="9" t="s">
        <v>133</v>
      </c>
      <c r="V157" s="9" t="s">
        <v>40</v>
      </c>
      <c r="W157" s="9" t="s">
        <v>17</v>
      </c>
      <c r="X157" s="9" t="s">
        <v>18</v>
      </c>
      <c r="Y157" s="9" t="s">
        <v>19</v>
      </c>
      <c r="Z157" s="9" t="s">
        <v>61</v>
      </c>
      <c r="AA157" s="6" t="s">
        <v>17</v>
      </c>
      <c r="AB157" s="9" t="s">
        <v>375</v>
      </c>
      <c r="AC157" s="9" t="s">
        <v>376</v>
      </c>
      <c r="AD157" s="9" t="s">
        <v>377</v>
      </c>
    </row>
    <row r="158" spans="1:30" ht="63.75" x14ac:dyDescent="0.25">
      <c r="A158" s="6">
        <f t="shared" si="2"/>
        <v>157</v>
      </c>
      <c r="B158" s="16" t="s">
        <v>366</v>
      </c>
      <c r="C158" s="9" t="s">
        <v>367</v>
      </c>
      <c r="D158" s="9" t="s">
        <v>368</v>
      </c>
      <c r="E158" s="9" t="s">
        <v>453</v>
      </c>
      <c r="F158" s="9" t="s">
        <v>454</v>
      </c>
      <c r="G158" s="9" t="s">
        <v>455</v>
      </c>
      <c r="H158" s="13">
        <v>12000</v>
      </c>
      <c r="I158" s="11" t="s">
        <v>392</v>
      </c>
      <c r="J158" s="9" t="s">
        <v>68</v>
      </c>
      <c r="K158" s="6" t="s">
        <v>7</v>
      </c>
      <c r="L158" s="9" t="s">
        <v>69</v>
      </c>
      <c r="M158" s="9" t="s">
        <v>51</v>
      </c>
      <c r="N158" s="9" t="s">
        <v>10</v>
      </c>
      <c r="O158" s="9" t="s">
        <v>372</v>
      </c>
      <c r="P158" s="9" t="s">
        <v>373</v>
      </c>
      <c r="Q158" s="9" t="s">
        <v>374</v>
      </c>
      <c r="R158" s="9" t="s">
        <v>29</v>
      </c>
      <c r="S158" s="9" t="s">
        <v>15</v>
      </c>
      <c r="T158" s="9" t="s">
        <v>7</v>
      </c>
      <c r="U158" s="9" t="s">
        <v>133</v>
      </c>
      <c r="V158" s="9" t="s">
        <v>40</v>
      </c>
      <c r="W158" s="9" t="s">
        <v>21</v>
      </c>
      <c r="X158" s="9" t="s">
        <v>18</v>
      </c>
      <c r="Y158" s="9" t="s">
        <v>19</v>
      </c>
      <c r="Z158" s="9" t="s">
        <v>20</v>
      </c>
      <c r="AA158" s="6" t="s">
        <v>21</v>
      </c>
      <c r="AB158" s="9" t="s">
        <v>375</v>
      </c>
      <c r="AC158" s="9" t="s">
        <v>376</v>
      </c>
      <c r="AD158" s="9" t="s">
        <v>377</v>
      </c>
    </row>
    <row r="159" spans="1:30" ht="63.75" x14ac:dyDescent="0.25">
      <c r="A159" s="6">
        <f t="shared" si="2"/>
        <v>158</v>
      </c>
      <c r="B159" s="16" t="s">
        <v>366</v>
      </c>
      <c r="C159" s="9" t="s">
        <v>367</v>
      </c>
      <c r="D159" s="9" t="s">
        <v>368</v>
      </c>
      <c r="E159" s="9" t="s">
        <v>456</v>
      </c>
      <c r="F159" s="9" t="s">
        <v>457</v>
      </c>
      <c r="G159" s="9" t="s">
        <v>435</v>
      </c>
      <c r="H159" s="13">
        <v>11200</v>
      </c>
      <c r="I159" s="11" t="s">
        <v>392</v>
      </c>
      <c r="J159" s="9" t="s">
        <v>68</v>
      </c>
      <c r="K159" s="6" t="s">
        <v>7</v>
      </c>
      <c r="L159" s="9" t="s">
        <v>8</v>
      </c>
      <c r="M159" s="9" t="s">
        <v>51</v>
      </c>
      <c r="N159" s="9" t="s">
        <v>10</v>
      </c>
      <c r="O159" s="9" t="s">
        <v>372</v>
      </c>
      <c r="P159" s="9" t="s">
        <v>373</v>
      </c>
      <c r="Q159" s="9" t="s">
        <v>374</v>
      </c>
      <c r="R159" s="9" t="s">
        <v>14</v>
      </c>
      <c r="S159" s="9" t="s">
        <v>15</v>
      </c>
      <c r="T159" s="9" t="s">
        <v>7</v>
      </c>
      <c r="U159" s="9" t="s">
        <v>133</v>
      </c>
      <c r="V159" s="9" t="s">
        <v>40</v>
      </c>
      <c r="W159" s="9" t="s">
        <v>21</v>
      </c>
      <c r="X159" s="9" t="s">
        <v>18</v>
      </c>
      <c r="Y159" s="9" t="s">
        <v>19</v>
      </c>
      <c r="Z159" s="9" t="s">
        <v>20</v>
      </c>
      <c r="AA159" s="6" t="s">
        <v>21</v>
      </c>
      <c r="AB159" s="9" t="s">
        <v>375</v>
      </c>
      <c r="AC159" s="9" t="s">
        <v>376</v>
      </c>
      <c r="AD159" s="9" t="s">
        <v>377</v>
      </c>
    </row>
    <row r="160" spans="1:30" ht="63.75" x14ac:dyDescent="0.25">
      <c r="A160" s="6">
        <f t="shared" si="2"/>
        <v>159</v>
      </c>
      <c r="B160" s="16" t="s">
        <v>366</v>
      </c>
      <c r="C160" s="9" t="s">
        <v>367</v>
      </c>
      <c r="D160" s="9" t="s">
        <v>368</v>
      </c>
      <c r="E160" s="9" t="s">
        <v>458</v>
      </c>
      <c r="F160" s="9" t="s">
        <v>459</v>
      </c>
      <c r="G160" s="9" t="s">
        <v>460</v>
      </c>
      <c r="H160" s="13">
        <v>10000</v>
      </c>
      <c r="I160" s="11">
        <v>45216</v>
      </c>
      <c r="J160" s="9" t="s">
        <v>6</v>
      </c>
      <c r="K160" s="6" t="s">
        <v>7</v>
      </c>
      <c r="L160" s="9" t="s">
        <v>27</v>
      </c>
      <c r="M160" s="9" t="s">
        <v>9</v>
      </c>
      <c r="N160" s="9" t="s">
        <v>10</v>
      </c>
      <c r="O160" s="9" t="s">
        <v>372</v>
      </c>
      <c r="P160" s="9" t="s">
        <v>373</v>
      </c>
      <c r="Q160" s="9" t="s">
        <v>374</v>
      </c>
      <c r="R160" s="9" t="s">
        <v>29</v>
      </c>
      <c r="S160" s="9" t="s">
        <v>15</v>
      </c>
      <c r="T160" s="9" t="s">
        <v>7</v>
      </c>
      <c r="U160" s="9" t="s">
        <v>146</v>
      </c>
      <c r="V160" s="9" t="s">
        <v>40</v>
      </c>
      <c r="W160" s="9" t="s">
        <v>37</v>
      </c>
      <c r="X160" s="9" t="s">
        <v>18</v>
      </c>
      <c r="Y160" s="9" t="s">
        <v>31</v>
      </c>
      <c r="Z160" s="9" t="s">
        <v>61</v>
      </c>
      <c r="AA160" s="6" t="s">
        <v>17</v>
      </c>
      <c r="AB160" s="9" t="s">
        <v>375</v>
      </c>
      <c r="AC160" s="9" t="s">
        <v>376</v>
      </c>
      <c r="AD160" s="9" t="s">
        <v>377</v>
      </c>
    </row>
    <row r="161" spans="1:30" ht="63.75" x14ac:dyDescent="0.25">
      <c r="A161" s="6">
        <f t="shared" si="2"/>
        <v>160</v>
      </c>
      <c r="B161" s="16" t="s">
        <v>366</v>
      </c>
      <c r="C161" s="9" t="s">
        <v>367</v>
      </c>
      <c r="D161" s="9" t="s">
        <v>368</v>
      </c>
      <c r="E161" s="9" t="s">
        <v>461</v>
      </c>
      <c r="F161" s="9" t="s">
        <v>462</v>
      </c>
      <c r="G161" s="9" t="s">
        <v>435</v>
      </c>
      <c r="H161" s="13">
        <v>5730</v>
      </c>
      <c r="I161" s="11" t="s">
        <v>392</v>
      </c>
      <c r="J161" s="9" t="s">
        <v>68</v>
      </c>
      <c r="K161" s="6" t="s">
        <v>7</v>
      </c>
      <c r="L161" s="9" t="s">
        <v>8</v>
      </c>
      <c r="M161" s="9" t="s">
        <v>51</v>
      </c>
      <c r="N161" s="9" t="s">
        <v>10</v>
      </c>
      <c r="O161" s="9" t="s">
        <v>372</v>
      </c>
      <c r="P161" s="9" t="s">
        <v>373</v>
      </c>
      <c r="Q161" s="9" t="s">
        <v>374</v>
      </c>
      <c r="R161" s="9" t="s">
        <v>14</v>
      </c>
      <c r="S161" s="9" t="s">
        <v>15</v>
      </c>
      <c r="T161" s="9" t="s">
        <v>7</v>
      </c>
      <c r="U161" s="9" t="s">
        <v>133</v>
      </c>
      <c r="V161" s="9" t="s">
        <v>40</v>
      </c>
      <c r="W161" s="9" t="s">
        <v>37</v>
      </c>
      <c r="X161" s="9" t="s">
        <v>18</v>
      </c>
      <c r="Y161" s="9" t="s">
        <v>31</v>
      </c>
      <c r="Z161" s="9" t="s">
        <v>61</v>
      </c>
      <c r="AA161" s="6" t="s">
        <v>17</v>
      </c>
      <c r="AB161" s="9" t="s">
        <v>375</v>
      </c>
      <c r="AC161" s="9" t="s">
        <v>376</v>
      </c>
      <c r="AD161" s="9" t="s">
        <v>377</v>
      </c>
    </row>
    <row r="162" spans="1:30" ht="63.75" x14ac:dyDescent="0.25">
      <c r="A162" s="6">
        <f t="shared" si="2"/>
        <v>161</v>
      </c>
      <c r="B162" s="16" t="s">
        <v>366</v>
      </c>
      <c r="C162" s="9" t="s">
        <v>367</v>
      </c>
      <c r="D162" s="9" t="s">
        <v>368</v>
      </c>
      <c r="E162" s="9" t="s">
        <v>463</v>
      </c>
      <c r="F162" s="9" t="s">
        <v>464</v>
      </c>
      <c r="G162" s="9" t="s">
        <v>465</v>
      </c>
      <c r="H162" s="13">
        <v>2500</v>
      </c>
      <c r="I162" s="11" t="s">
        <v>392</v>
      </c>
      <c r="J162" s="9" t="s">
        <v>68</v>
      </c>
      <c r="K162" s="6" t="s">
        <v>7</v>
      </c>
      <c r="L162" s="9" t="s">
        <v>8</v>
      </c>
      <c r="M162" s="9" t="s">
        <v>51</v>
      </c>
      <c r="N162" s="9" t="s">
        <v>10</v>
      </c>
      <c r="O162" s="9" t="s">
        <v>372</v>
      </c>
      <c r="P162" s="9" t="s">
        <v>373</v>
      </c>
      <c r="Q162" s="9" t="s">
        <v>374</v>
      </c>
      <c r="R162" s="9" t="s">
        <v>14</v>
      </c>
      <c r="S162" s="9" t="s">
        <v>15</v>
      </c>
      <c r="T162" s="9" t="s">
        <v>7</v>
      </c>
      <c r="U162" s="9" t="s">
        <v>133</v>
      </c>
      <c r="V162" s="9" t="s">
        <v>40</v>
      </c>
      <c r="W162" s="9" t="s">
        <v>17</v>
      </c>
      <c r="X162" s="9" t="s">
        <v>18</v>
      </c>
      <c r="Y162" s="9" t="s">
        <v>19</v>
      </c>
      <c r="Z162" s="9" t="s">
        <v>20</v>
      </c>
      <c r="AA162" s="6" t="s">
        <v>21</v>
      </c>
      <c r="AB162" s="9" t="s">
        <v>375</v>
      </c>
      <c r="AC162" s="9" t="s">
        <v>376</v>
      </c>
      <c r="AD162" s="9" t="s">
        <v>377</v>
      </c>
    </row>
    <row r="163" spans="1:30" ht="63.75" x14ac:dyDescent="0.25">
      <c r="A163" s="6">
        <f t="shared" si="2"/>
        <v>162</v>
      </c>
      <c r="B163" s="16" t="s">
        <v>366</v>
      </c>
      <c r="C163" s="9" t="s">
        <v>367</v>
      </c>
      <c r="D163" s="9" t="s">
        <v>368</v>
      </c>
      <c r="E163" s="9" t="s">
        <v>466</v>
      </c>
      <c r="F163" s="9" t="s">
        <v>467</v>
      </c>
      <c r="G163" s="9" t="s">
        <v>435</v>
      </c>
      <c r="H163" s="13">
        <v>2381</v>
      </c>
      <c r="I163" s="11" t="s">
        <v>392</v>
      </c>
      <c r="J163" s="9" t="s">
        <v>68</v>
      </c>
      <c r="K163" s="6" t="s">
        <v>7</v>
      </c>
      <c r="L163" s="9" t="s">
        <v>69</v>
      </c>
      <c r="M163" s="9" t="s">
        <v>51</v>
      </c>
      <c r="N163" s="9" t="s">
        <v>10</v>
      </c>
      <c r="O163" s="9" t="s">
        <v>372</v>
      </c>
      <c r="P163" s="9" t="s">
        <v>373</v>
      </c>
      <c r="Q163" s="9" t="s">
        <v>374</v>
      </c>
      <c r="R163" s="9" t="s">
        <v>29</v>
      </c>
      <c r="S163" s="9" t="s">
        <v>15</v>
      </c>
      <c r="T163" s="9" t="s">
        <v>7</v>
      </c>
      <c r="U163" s="9" t="s">
        <v>133</v>
      </c>
      <c r="V163" s="9" t="s">
        <v>15</v>
      </c>
      <c r="W163" s="9" t="s">
        <v>21</v>
      </c>
      <c r="X163" s="9" t="s">
        <v>18</v>
      </c>
      <c r="Y163" s="9" t="s">
        <v>19</v>
      </c>
      <c r="Z163" s="9" t="s">
        <v>20</v>
      </c>
      <c r="AA163" s="6" t="s">
        <v>21</v>
      </c>
      <c r="AB163" s="9" t="s">
        <v>375</v>
      </c>
      <c r="AC163" s="9" t="s">
        <v>376</v>
      </c>
      <c r="AD163" s="9" t="s">
        <v>377</v>
      </c>
    </row>
    <row r="164" spans="1:30" ht="63.75" x14ac:dyDescent="0.25">
      <c r="A164" s="6">
        <f t="shared" si="2"/>
        <v>163</v>
      </c>
      <c r="B164" s="16" t="s">
        <v>366</v>
      </c>
      <c r="C164" s="9" t="s">
        <v>367</v>
      </c>
      <c r="D164" s="9" t="s">
        <v>368</v>
      </c>
      <c r="E164" s="9" t="s">
        <v>468</v>
      </c>
      <c r="F164" s="9" t="s">
        <v>469</v>
      </c>
      <c r="G164" s="9" t="s">
        <v>470</v>
      </c>
      <c r="H164" s="13">
        <v>500</v>
      </c>
      <c r="I164" s="11" t="s">
        <v>392</v>
      </c>
      <c r="J164" s="9" t="s">
        <v>68</v>
      </c>
      <c r="K164" s="6" t="s">
        <v>7</v>
      </c>
      <c r="L164" s="9" t="s">
        <v>69</v>
      </c>
      <c r="M164" s="9" t="s">
        <v>51</v>
      </c>
      <c r="N164" s="9" t="s">
        <v>10</v>
      </c>
      <c r="O164" s="9" t="s">
        <v>372</v>
      </c>
      <c r="P164" s="9" t="s">
        <v>373</v>
      </c>
      <c r="Q164" s="9" t="s">
        <v>374</v>
      </c>
      <c r="R164" s="9" t="s">
        <v>29</v>
      </c>
      <c r="S164" s="9" t="s">
        <v>15</v>
      </c>
      <c r="T164" s="9" t="s">
        <v>7</v>
      </c>
      <c r="U164" s="9" t="s">
        <v>133</v>
      </c>
      <c r="V164" s="9" t="s">
        <v>40</v>
      </c>
      <c r="W164" s="9" t="s">
        <v>21</v>
      </c>
      <c r="X164" s="9" t="s">
        <v>18</v>
      </c>
      <c r="Y164" s="9" t="s">
        <v>19</v>
      </c>
      <c r="Z164" s="9" t="s">
        <v>20</v>
      </c>
      <c r="AA164" s="6" t="s">
        <v>21</v>
      </c>
      <c r="AB164" s="9" t="s">
        <v>375</v>
      </c>
      <c r="AC164" s="9">
        <v>67033788311</v>
      </c>
      <c r="AD164" s="9" t="s">
        <v>377</v>
      </c>
    </row>
    <row r="165" spans="1:30" ht="63.75" x14ac:dyDescent="0.25">
      <c r="A165" s="6">
        <f t="shared" si="2"/>
        <v>164</v>
      </c>
      <c r="B165" s="16" t="s">
        <v>366</v>
      </c>
      <c r="C165" s="9" t="s">
        <v>367</v>
      </c>
      <c r="D165" s="9" t="s">
        <v>368</v>
      </c>
      <c r="E165" s="9" t="s">
        <v>471</v>
      </c>
      <c r="F165" s="9" t="s">
        <v>472</v>
      </c>
      <c r="G165" s="9" t="s">
        <v>473</v>
      </c>
      <c r="H165" s="13">
        <v>500</v>
      </c>
      <c r="I165" s="11" t="s">
        <v>392</v>
      </c>
      <c r="J165" s="9" t="s">
        <v>68</v>
      </c>
      <c r="K165" s="6" t="s">
        <v>7</v>
      </c>
      <c r="L165" s="9" t="s">
        <v>8</v>
      </c>
      <c r="M165" s="9" t="s">
        <v>51</v>
      </c>
      <c r="N165" s="9" t="s">
        <v>10</v>
      </c>
      <c r="O165" s="9" t="s">
        <v>372</v>
      </c>
      <c r="P165" s="9" t="s">
        <v>373</v>
      </c>
      <c r="Q165" s="9" t="s">
        <v>374</v>
      </c>
      <c r="R165" s="9" t="s">
        <v>14</v>
      </c>
      <c r="S165" s="9" t="s">
        <v>15</v>
      </c>
      <c r="T165" s="9" t="s">
        <v>7</v>
      </c>
      <c r="U165" s="9" t="s">
        <v>133</v>
      </c>
      <c r="V165" s="9" t="s">
        <v>40</v>
      </c>
      <c r="W165" s="9" t="s">
        <v>17</v>
      </c>
      <c r="X165" s="9" t="s">
        <v>18</v>
      </c>
      <c r="Y165" s="9" t="s">
        <v>31</v>
      </c>
      <c r="Z165" s="9" t="s">
        <v>20</v>
      </c>
      <c r="AA165" s="6" t="s">
        <v>17</v>
      </c>
      <c r="AB165" s="9" t="s">
        <v>375</v>
      </c>
      <c r="AC165" s="9" t="s">
        <v>376</v>
      </c>
      <c r="AD165" s="9" t="s">
        <v>377</v>
      </c>
    </row>
    <row r="166" spans="1:30" ht="63.75" x14ac:dyDescent="0.25">
      <c r="A166" s="6">
        <f t="shared" si="2"/>
        <v>165</v>
      </c>
      <c r="B166" s="16" t="s">
        <v>366</v>
      </c>
      <c r="C166" s="9" t="s">
        <v>367</v>
      </c>
      <c r="D166" s="9" t="s">
        <v>368</v>
      </c>
      <c r="E166" s="9" t="s">
        <v>474</v>
      </c>
      <c r="F166" s="9" t="s">
        <v>475</v>
      </c>
      <c r="G166" s="9" t="s">
        <v>465</v>
      </c>
      <c r="H166" s="13">
        <v>500</v>
      </c>
      <c r="I166" s="11" t="s">
        <v>392</v>
      </c>
      <c r="J166" s="9" t="s">
        <v>68</v>
      </c>
      <c r="K166" s="6" t="s">
        <v>7</v>
      </c>
      <c r="L166" s="9" t="s">
        <v>8</v>
      </c>
      <c r="M166" s="9" t="s">
        <v>51</v>
      </c>
      <c r="N166" s="9" t="s">
        <v>10</v>
      </c>
      <c r="O166" s="9" t="s">
        <v>372</v>
      </c>
      <c r="P166" s="9" t="s">
        <v>373</v>
      </c>
      <c r="Q166" s="9" t="s">
        <v>374</v>
      </c>
      <c r="R166" s="9" t="s">
        <v>14</v>
      </c>
      <c r="S166" s="9" t="s">
        <v>15</v>
      </c>
      <c r="T166" s="9" t="s">
        <v>7</v>
      </c>
      <c r="U166" s="9" t="s">
        <v>133</v>
      </c>
      <c r="V166" s="9" t="s">
        <v>40</v>
      </c>
      <c r="W166" s="9" t="s">
        <v>21</v>
      </c>
      <c r="X166" s="9" t="s">
        <v>18</v>
      </c>
      <c r="Y166" s="9" t="s">
        <v>19</v>
      </c>
      <c r="Z166" s="9" t="s">
        <v>20</v>
      </c>
      <c r="AA166" s="6" t="s">
        <v>21</v>
      </c>
      <c r="AB166" s="9" t="s">
        <v>375</v>
      </c>
      <c r="AC166" s="9" t="s">
        <v>376</v>
      </c>
      <c r="AD166" s="9" t="s">
        <v>377</v>
      </c>
    </row>
    <row r="167" spans="1:30" ht="63.75" x14ac:dyDescent="0.25">
      <c r="A167" s="6">
        <f t="shared" si="2"/>
        <v>166</v>
      </c>
      <c r="B167" s="16" t="s">
        <v>366</v>
      </c>
      <c r="C167" s="9" t="s">
        <v>367</v>
      </c>
      <c r="D167" s="9" t="s">
        <v>368</v>
      </c>
      <c r="E167" s="9" t="s">
        <v>476</v>
      </c>
      <c r="F167" s="9" t="s">
        <v>477</v>
      </c>
      <c r="G167" s="9" t="s">
        <v>478</v>
      </c>
      <c r="H167" s="13">
        <v>500</v>
      </c>
      <c r="I167" s="11" t="s">
        <v>392</v>
      </c>
      <c r="J167" s="9" t="s">
        <v>68</v>
      </c>
      <c r="K167" s="6" t="s">
        <v>7</v>
      </c>
      <c r="L167" s="9" t="s">
        <v>69</v>
      </c>
      <c r="M167" s="9" t="s">
        <v>51</v>
      </c>
      <c r="N167" s="9" t="s">
        <v>10</v>
      </c>
      <c r="O167" s="9" t="s">
        <v>372</v>
      </c>
      <c r="P167" s="9" t="s">
        <v>373</v>
      </c>
      <c r="Q167" s="9" t="s">
        <v>374</v>
      </c>
      <c r="R167" s="9" t="s">
        <v>29</v>
      </c>
      <c r="S167" s="9" t="s">
        <v>15</v>
      </c>
      <c r="T167" s="9" t="s">
        <v>7</v>
      </c>
      <c r="U167" s="9" t="s">
        <v>133</v>
      </c>
      <c r="V167" s="9" t="s">
        <v>40</v>
      </c>
      <c r="W167" s="9" t="s">
        <v>17</v>
      </c>
      <c r="X167" s="9" t="s">
        <v>18</v>
      </c>
      <c r="Y167" s="9" t="s">
        <v>31</v>
      </c>
      <c r="Z167" s="9" t="s">
        <v>20</v>
      </c>
      <c r="AA167" s="6" t="s">
        <v>17</v>
      </c>
      <c r="AB167" s="9" t="s">
        <v>375</v>
      </c>
      <c r="AC167" s="9" t="s">
        <v>376</v>
      </c>
      <c r="AD167" s="9" t="s">
        <v>377</v>
      </c>
    </row>
    <row r="168" spans="1:30" ht="63.75" x14ac:dyDescent="0.25">
      <c r="A168" s="6">
        <f t="shared" si="2"/>
        <v>167</v>
      </c>
      <c r="B168" s="16" t="s">
        <v>366</v>
      </c>
      <c r="C168" s="9" t="s">
        <v>367</v>
      </c>
      <c r="D168" s="9" t="s">
        <v>368</v>
      </c>
      <c r="E168" s="9" t="s">
        <v>479</v>
      </c>
      <c r="F168" s="9" t="s">
        <v>480</v>
      </c>
      <c r="G168" s="9" t="s">
        <v>435</v>
      </c>
      <c r="H168" s="13">
        <v>150</v>
      </c>
      <c r="I168" s="11" t="s">
        <v>392</v>
      </c>
      <c r="J168" s="9" t="s">
        <v>68</v>
      </c>
      <c r="K168" s="6" t="s">
        <v>7</v>
      </c>
      <c r="L168" s="9" t="s">
        <v>69</v>
      </c>
      <c r="M168" s="9" t="s">
        <v>51</v>
      </c>
      <c r="N168" s="9" t="s">
        <v>10</v>
      </c>
      <c r="O168" s="9" t="s">
        <v>372</v>
      </c>
      <c r="P168" s="9" t="s">
        <v>373</v>
      </c>
      <c r="Q168" s="9" t="s">
        <v>374</v>
      </c>
      <c r="R168" s="9" t="s">
        <v>29</v>
      </c>
      <c r="S168" s="9" t="s">
        <v>15</v>
      </c>
      <c r="T168" s="9" t="s">
        <v>7</v>
      </c>
      <c r="U168" s="9" t="s">
        <v>133</v>
      </c>
      <c r="V168" s="9" t="s">
        <v>40</v>
      </c>
      <c r="W168" s="9" t="s">
        <v>21</v>
      </c>
      <c r="X168" s="9" t="s">
        <v>18</v>
      </c>
      <c r="Y168" s="9" t="s">
        <v>19</v>
      </c>
      <c r="Z168" s="9" t="s">
        <v>20</v>
      </c>
      <c r="AA168" s="6" t="s">
        <v>21</v>
      </c>
      <c r="AB168" s="9" t="s">
        <v>375</v>
      </c>
      <c r="AC168" s="9" t="s">
        <v>376</v>
      </c>
      <c r="AD168" s="9" t="s">
        <v>377</v>
      </c>
    </row>
    <row r="169" spans="1:30" ht="63.75" x14ac:dyDescent="0.25">
      <c r="A169" s="6">
        <f t="shared" si="2"/>
        <v>168</v>
      </c>
      <c r="B169" s="16" t="s">
        <v>366</v>
      </c>
      <c r="C169" s="9" t="s">
        <v>367</v>
      </c>
      <c r="D169" s="9" t="s">
        <v>368</v>
      </c>
      <c r="E169" s="9" t="s">
        <v>430</v>
      </c>
      <c r="F169" s="9" t="s">
        <v>431</v>
      </c>
      <c r="G169" s="9" t="s">
        <v>432</v>
      </c>
      <c r="H169" s="108">
        <v>138300</v>
      </c>
      <c r="I169" s="11">
        <v>45051</v>
      </c>
      <c r="J169" s="9" t="s">
        <v>96</v>
      </c>
      <c r="K169" s="6" t="s">
        <v>7</v>
      </c>
      <c r="L169" s="9" t="s">
        <v>199</v>
      </c>
      <c r="M169" s="9" t="s">
        <v>51</v>
      </c>
      <c r="N169" s="9" t="s">
        <v>10</v>
      </c>
      <c r="O169" s="9" t="s">
        <v>372</v>
      </c>
      <c r="P169" s="9" t="s">
        <v>373</v>
      </c>
      <c r="Q169" s="9" t="s">
        <v>374</v>
      </c>
      <c r="R169" s="9" t="s">
        <v>29</v>
      </c>
      <c r="S169" s="9" t="s">
        <v>15</v>
      </c>
      <c r="T169" s="9" t="s">
        <v>7</v>
      </c>
      <c r="U169" s="9" t="s">
        <v>133</v>
      </c>
      <c r="V169" s="9" t="s">
        <v>40</v>
      </c>
      <c r="W169" s="9" t="s">
        <v>17</v>
      </c>
      <c r="X169" s="9" t="s">
        <v>18</v>
      </c>
      <c r="Y169" s="9" t="s">
        <v>31</v>
      </c>
      <c r="Z169" s="9" t="s">
        <v>20</v>
      </c>
      <c r="AA169" s="6" t="s">
        <v>17</v>
      </c>
      <c r="AB169" s="9" t="s">
        <v>375</v>
      </c>
      <c r="AC169" s="9" t="s">
        <v>376</v>
      </c>
      <c r="AD169" s="9" t="s">
        <v>377</v>
      </c>
    </row>
    <row r="170" spans="1:30" ht="63.75" x14ac:dyDescent="0.25">
      <c r="A170" s="9">
        <f t="shared" ref="A170:A202" si="3">A169+1</f>
        <v>169</v>
      </c>
      <c r="B170" s="16" t="s">
        <v>366</v>
      </c>
      <c r="C170" s="9" t="s">
        <v>367</v>
      </c>
      <c r="D170" s="9" t="s">
        <v>368</v>
      </c>
      <c r="E170" s="9" t="s">
        <v>453</v>
      </c>
      <c r="F170" s="9" t="s">
        <v>454</v>
      </c>
      <c r="G170" s="9" t="s">
        <v>455</v>
      </c>
      <c r="H170" s="108">
        <v>123000</v>
      </c>
      <c r="I170" s="11">
        <v>45082</v>
      </c>
      <c r="J170" s="9" t="s">
        <v>68</v>
      </c>
      <c r="K170" s="6" t="s">
        <v>7</v>
      </c>
      <c r="L170" s="9" t="s">
        <v>8</v>
      </c>
      <c r="M170" s="9" t="s">
        <v>51</v>
      </c>
      <c r="N170" s="9" t="s">
        <v>10</v>
      </c>
      <c r="O170" s="9" t="s">
        <v>372</v>
      </c>
      <c r="P170" s="9" t="s">
        <v>373</v>
      </c>
      <c r="Q170" s="9" t="s">
        <v>374</v>
      </c>
      <c r="R170" s="9" t="s">
        <v>14</v>
      </c>
      <c r="S170" s="15" t="s">
        <v>15</v>
      </c>
      <c r="T170" s="9" t="s">
        <v>7</v>
      </c>
      <c r="U170" s="9" t="s">
        <v>133</v>
      </c>
      <c r="V170" s="9" t="s">
        <v>40</v>
      </c>
      <c r="W170" s="9" t="s">
        <v>21</v>
      </c>
      <c r="X170" s="9" t="s">
        <v>18</v>
      </c>
      <c r="Y170" s="9" t="s">
        <v>19</v>
      </c>
      <c r="Z170" s="9" t="s">
        <v>20</v>
      </c>
      <c r="AA170" s="6" t="s">
        <v>21</v>
      </c>
      <c r="AB170" s="9" t="s">
        <v>375</v>
      </c>
      <c r="AC170" s="9" t="s">
        <v>376</v>
      </c>
      <c r="AD170" s="9" t="s">
        <v>377</v>
      </c>
    </row>
    <row r="171" spans="1:30" ht="63.75" x14ac:dyDescent="0.25">
      <c r="A171" s="9">
        <f t="shared" si="3"/>
        <v>170</v>
      </c>
      <c r="B171" s="16" t="s">
        <v>366</v>
      </c>
      <c r="C171" s="9" t="s">
        <v>367</v>
      </c>
      <c r="D171" s="9" t="s">
        <v>368</v>
      </c>
      <c r="E171" s="9" t="s">
        <v>481</v>
      </c>
      <c r="F171" s="9" t="s">
        <v>482</v>
      </c>
      <c r="G171" s="9" t="s">
        <v>483</v>
      </c>
      <c r="H171" s="108">
        <v>116000</v>
      </c>
      <c r="I171" s="11">
        <v>44990</v>
      </c>
      <c r="J171" s="9" t="s">
        <v>68</v>
      </c>
      <c r="K171" s="6" t="s">
        <v>7</v>
      </c>
      <c r="L171" s="9" t="s">
        <v>8</v>
      </c>
      <c r="M171" s="9" t="s">
        <v>51</v>
      </c>
      <c r="N171" s="9" t="s">
        <v>10</v>
      </c>
      <c r="O171" s="9" t="s">
        <v>372</v>
      </c>
      <c r="P171" s="9" t="s">
        <v>373</v>
      </c>
      <c r="Q171" s="9" t="s">
        <v>374</v>
      </c>
      <c r="R171" s="9" t="s">
        <v>14</v>
      </c>
      <c r="S171" s="15" t="s">
        <v>15</v>
      </c>
      <c r="T171" s="9" t="s">
        <v>7</v>
      </c>
      <c r="U171" s="9" t="s">
        <v>133</v>
      </c>
      <c r="V171" s="9" t="s">
        <v>40</v>
      </c>
      <c r="W171" s="9" t="s">
        <v>17</v>
      </c>
      <c r="X171" s="9" t="s">
        <v>484</v>
      </c>
      <c r="Y171" s="9" t="s">
        <v>485</v>
      </c>
      <c r="Z171" s="9" t="s">
        <v>20</v>
      </c>
      <c r="AA171" s="9" t="s">
        <v>37</v>
      </c>
      <c r="AB171" s="9" t="s">
        <v>375</v>
      </c>
      <c r="AC171" s="9" t="s">
        <v>376</v>
      </c>
      <c r="AD171" s="9" t="s">
        <v>377</v>
      </c>
    </row>
    <row r="172" spans="1:30" ht="63.75" x14ac:dyDescent="0.25">
      <c r="A172" s="9">
        <f t="shared" si="3"/>
        <v>171</v>
      </c>
      <c r="B172" s="16" t="s">
        <v>366</v>
      </c>
      <c r="C172" s="9" t="s">
        <v>367</v>
      </c>
      <c r="D172" s="9" t="s">
        <v>368</v>
      </c>
      <c r="E172" s="9" t="s">
        <v>487</v>
      </c>
      <c r="F172" s="9" t="s">
        <v>488</v>
      </c>
      <c r="G172" s="9" t="s">
        <v>489</v>
      </c>
      <c r="H172" s="108">
        <v>74000</v>
      </c>
      <c r="I172" s="11">
        <v>44931</v>
      </c>
      <c r="J172" s="9" t="s">
        <v>68</v>
      </c>
      <c r="K172" s="6" t="s">
        <v>7</v>
      </c>
      <c r="L172" s="9" t="s">
        <v>69</v>
      </c>
      <c r="M172" s="9" t="s">
        <v>51</v>
      </c>
      <c r="N172" s="9" t="s">
        <v>10</v>
      </c>
      <c r="O172" s="9" t="s">
        <v>372</v>
      </c>
      <c r="P172" s="9" t="s">
        <v>373</v>
      </c>
      <c r="Q172" s="9" t="s">
        <v>374</v>
      </c>
      <c r="R172" s="9" t="s">
        <v>14</v>
      </c>
      <c r="S172" s="15" t="s">
        <v>15</v>
      </c>
      <c r="T172" s="9" t="s">
        <v>7</v>
      </c>
      <c r="U172" s="9" t="s">
        <v>133</v>
      </c>
      <c r="V172" s="9" t="s">
        <v>40</v>
      </c>
      <c r="W172" s="9" t="s">
        <v>21</v>
      </c>
      <c r="X172" s="9" t="s">
        <v>484</v>
      </c>
      <c r="Y172" s="9" t="s">
        <v>485</v>
      </c>
      <c r="Z172" s="9" t="s">
        <v>20</v>
      </c>
      <c r="AA172" s="9" t="s">
        <v>37</v>
      </c>
      <c r="AB172" s="9" t="s">
        <v>375</v>
      </c>
      <c r="AC172" s="9" t="s">
        <v>376</v>
      </c>
      <c r="AD172" s="9" t="s">
        <v>377</v>
      </c>
    </row>
    <row r="173" spans="1:30" ht="63.75" x14ac:dyDescent="0.25">
      <c r="A173" s="9">
        <f t="shared" si="3"/>
        <v>172</v>
      </c>
      <c r="B173" s="16" t="s">
        <v>366</v>
      </c>
      <c r="C173" s="9" t="s">
        <v>367</v>
      </c>
      <c r="D173" s="9" t="s">
        <v>368</v>
      </c>
      <c r="E173" s="9" t="s">
        <v>490</v>
      </c>
      <c r="F173" s="9" t="s">
        <v>491</v>
      </c>
      <c r="G173" s="9" t="s">
        <v>492</v>
      </c>
      <c r="H173" s="108">
        <v>3000</v>
      </c>
      <c r="I173" s="11">
        <v>44931</v>
      </c>
      <c r="J173" s="9" t="s">
        <v>68</v>
      </c>
      <c r="K173" s="6" t="s">
        <v>7</v>
      </c>
      <c r="L173" s="9" t="s">
        <v>8</v>
      </c>
      <c r="M173" s="9" t="s">
        <v>51</v>
      </c>
      <c r="N173" s="9" t="s">
        <v>10</v>
      </c>
      <c r="O173" s="9" t="s">
        <v>372</v>
      </c>
      <c r="P173" s="9" t="s">
        <v>373</v>
      </c>
      <c r="Q173" s="9" t="s">
        <v>374</v>
      </c>
      <c r="R173" s="9" t="s">
        <v>29</v>
      </c>
      <c r="S173" s="15" t="s">
        <v>15</v>
      </c>
      <c r="T173" s="9" t="s">
        <v>7</v>
      </c>
      <c r="U173" s="9" t="s">
        <v>133</v>
      </c>
      <c r="V173" s="9" t="s">
        <v>40</v>
      </c>
      <c r="W173" s="9" t="s">
        <v>17</v>
      </c>
      <c r="X173" s="9" t="s">
        <v>484</v>
      </c>
      <c r="Y173" s="9" t="s">
        <v>485</v>
      </c>
      <c r="Z173" s="9" t="s">
        <v>20</v>
      </c>
      <c r="AA173" s="9" t="s">
        <v>37</v>
      </c>
      <c r="AB173" s="9" t="s">
        <v>375</v>
      </c>
      <c r="AC173" s="9" t="s">
        <v>376</v>
      </c>
      <c r="AD173" s="9" t="s">
        <v>377</v>
      </c>
    </row>
    <row r="174" spans="1:30" ht="63.75" x14ac:dyDescent="0.25">
      <c r="A174" s="9">
        <f t="shared" si="3"/>
        <v>173</v>
      </c>
      <c r="B174" s="16" t="s">
        <v>366</v>
      </c>
      <c r="C174" s="9" t="s">
        <v>367</v>
      </c>
      <c r="D174" s="9" t="s">
        <v>368</v>
      </c>
      <c r="E174" s="9" t="s">
        <v>490</v>
      </c>
      <c r="F174" s="9" t="s">
        <v>493</v>
      </c>
      <c r="G174" s="9" t="s">
        <v>494</v>
      </c>
      <c r="H174" s="108">
        <v>600</v>
      </c>
      <c r="I174" s="11">
        <v>44931</v>
      </c>
      <c r="J174" s="9" t="s">
        <v>68</v>
      </c>
      <c r="K174" s="6" t="s">
        <v>7</v>
      </c>
      <c r="L174" s="9" t="s">
        <v>8</v>
      </c>
      <c r="M174" s="9" t="s">
        <v>51</v>
      </c>
      <c r="N174" s="9" t="s">
        <v>10</v>
      </c>
      <c r="O174" s="9" t="s">
        <v>372</v>
      </c>
      <c r="P174" s="9" t="s">
        <v>373</v>
      </c>
      <c r="Q174" s="9" t="s">
        <v>374</v>
      </c>
      <c r="R174" s="9" t="s">
        <v>29</v>
      </c>
      <c r="S174" s="15" t="s">
        <v>15</v>
      </c>
      <c r="T174" s="9" t="s">
        <v>7</v>
      </c>
      <c r="U174" s="9" t="s">
        <v>133</v>
      </c>
      <c r="V174" s="9" t="s">
        <v>40</v>
      </c>
      <c r="W174" s="9" t="s">
        <v>21</v>
      </c>
      <c r="X174" s="9" t="s">
        <v>484</v>
      </c>
      <c r="Y174" s="9" t="s">
        <v>485</v>
      </c>
      <c r="Z174" s="9" t="s">
        <v>20</v>
      </c>
      <c r="AA174" s="9" t="s">
        <v>37</v>
      </c>
      <c r="AB174" s="9" t="s">
        <v>375</v>
      </c>
      <c r="AC174" s="9" t="s">
        <v>376</v>
      </c>
      <c r="AD174" s="9" t="s">
        <v>377</v>
      </c>
    </row>
    <row r="175" spans="1:30" ht="63.75" x14ac:dyDescent="0.25">
      <c r="A175" s="9">
        <f t="shared" si="3"/>
        <v>174</v>
      </c>
      <c r="B175" s="16" t="s">
        <v>366</v>
      </c>
      <c r="C175" s="9" t="s">
        <v>367</v>
      </c>
      <c r="D175" s="9" t="s">
        <v>368</v>
      </c>
      <c r="E175" s="9" t="s">
        <v>495</v>
      </c>
      <c r="F175" s="9" t="s">
        <v>496</v>
      </c>
      <c r="G175" s="9" t="s">
        <v>494</v>
      </c>
      <c r="H175" s="108">
        <v>900</v>
      </c>
      <c r="I175" s="11">
        <v>44931</v>
      </c>
      <c r="J175" s="9" t="s">
        <v>68</v>
      </c>
      <c r="K175" s="6" t="s">
        <v>7</v>
      </c>
      <c r="L175" s="9" t="s">
        <v>8</v>
      </c>
      <c r="M175" s="9" t="s">
        <v>51</v>
      </c>
      <c r="N175" s="9" t="s">
        <v>10</v>
      </c>
      <c r="O175" s="9" t="s">
        <v>372</v>
      </c>
      <c r="P175" s="9" t="s">
        <v>373</v>
      </c>
      <c r="Q175" s="9" t="s">
        <v>374</v>
      </c>
      <c r="R175" s="9" t="s">
        <v>14</v>
      </c>
      <c r="S175" s="15" t="s">
        <v>15</v>
      </c>
      <c r="T175" s="9" t="s">
        <v>7</v>
      </c>
      <c r="U175" s="9" t="s">
        <v>133</v>
      </c>
      <c r="V175" s="9" t="s">
        <v>40</v>
      </c>
      <c r="W175" s="9" t="s">
        <v>21</v>
      </c>
      <c r="X175" s="9" t="s">
        <v>484</v>
      </c>
      <c r="Y175" s="9" t="s">
        <v>485</v>
      </c>
      <c r="Z175" s="9" t="s">
        <v>20</v>
      </c>
      <c r="AA175" s="9" t="s">
        <v>37</v>
      </c>
      <c r="AB175" s="9" t="s">
        <v>375</v>
      </c>
      <c r="AC175" s="9" t="s">
        <v>376</v>
      </c>
      <c r="AD175" s="9" t="s">
        <v>377</v>
      </c>
    </row>
    <row r="176" spans="1:30" ht="63.75" x14ac:dyDescent="0.25">
      <c r="A176" s="9">
        <f t="shared" si="3"/>
        <v>175</v>
      </c>
      <c r="B176" s="16" t="s">
        <v>366</v>
      </c>
      <c r="C176" s="9" t="s">
        <v>367</v>
      </c>
      <c r="D176" s="9" t="s">
        <v>368</v>
      </c>
      <c r="E176" s="9" t="s">
        <v>497</v>
      </c>
      <c r="F176" s="9" t="s">
        <v>498</v>
      </c>
      <c r="G176" s="9" t="s">
        <v>499</v>
      </c>
      <c r="H176" s="108">
        <v>19000</v>
      </c>
      <c r="I176" s="11">
        <v>45017</v>
      </c>
      <c r="J176" s="9" t="s">
        <v>68</v>
      </c>
      <c r="K176" s="6" t="s">
        <v>7</v>
      </c>
      <c r="L176" s="9" t="s">
        <v>8</v>
      </c>
      <c r="M176" s="9" t="s">
        <v>51</v>
      </c>
      <c r="N176" s="9" t="s">
        <v>10</v>
      </c>
      <c r="O176" s="9" t="s">
        <v>372</v>
      </c>
      <c r="P176" s="9" t="s">
        <v>373</v>
      </c>
      <c r="Q176" s="9" t="s">
        <v>374</v>
      </c>
      <c r="R176" s="9" t="s">
        <v>14</v>
      </c>
      <c r="S176" s="15" t="s">
        <v>15</v>
      </c>
      <c r="T176" s="9" t="s">
        <v>7</v>
      </c>
      <c r="U176" s="9" t="s">
        <v>133</v>
      </c>
      <c r="V176" s="9" t="s">
        <v>40</v>
      </c>
      <c r="W176" s="9" t="s">
        <v>17</v>
      </c>
      <c r="X176" s="9" t="s">
        <v>484</v>
      </c>
      <c r="Y176" s="9" t="s">
        <v>485</v>
      </c>
      <c r="Z176" s="9" t="s">
        <v>20</v>
      </c>
      <c r="AA176" s="9" t="s">
        <v>37</v>
      </c>
      <c r="AB176" s="9" t="s">
        <v>375</v>
      </c>
      <c r="AC176" s="9" t="s">
        <v>376</v>
      </c>
      <c r="AD176" s="9" t="s">
        <v>377</v>
      </c>
    </row>
    <row r="177" spans="1:30" ht="63.75" x14ac:dyDescent="0.25">
      <c r="A177" s="9">
        <f t="shared" si="3"/>
        <v>176</v>
      </c>
      <c r="B177" s="16" t="s">
        <v>366</v>
      </c>
      <c r="C177" s="9" t="s">
        <v>367</v>
      </c>
      <c r="D177" s="9" t="s">
        <v>368</v>
      </c>
      <c r="E177" s="9" t="s">
        <v>500</v>
      </c>
      <c r="F177" s="9" t="s">
        <v>501</v>
      </c>
      <c r="G177" s="9" t="s">
        <v>502</v>
      </c>
      <c r="H177" s="108">
        <v>4500</v>
      </c>
      <c r="I177" s="11">
        <v>44931</v>
      </c>
      <c r="J177" s="9" t="s">
        <v>68</v>
      </c>
      <c r="K177" s="6" t="s">
        <v>7</v>
      </c>
      <c r="L177" s="9" t="s">
        <v>8</v>
      </c>
      <c r="M177" s="9" t="s">
        <v>51</v>
      </c>
      <c r="N177" s="9" t="s">
        <v>10</v>
      </c>
      <c r="O177" s="9" t="s">
        <v>372</v>
      </c>
      <c r="P177" s="9" t="s">
        <v>373</v>
      </c>
      <c r="Q177" s="9" t="s">
        <v>374</v>
      </c>
      <c r="R177" s="9" t="s">
        <v>14</v>
      </c>
      <c r="S177" s="15" t="s">
        <v>15</v>
      </c>
      <c r="T177" s="9" t="s">
        <v>7</v>
      </c>
      <c r="U177" s="9" t="s">
        <v>133</v>
      </c>
      <c r="V177" s="9" t="s">
        <v>40</v>
      </c>
      <c r="W177" s="9" t="s">
        <v>21</v>
      </c>
      <c r="X177" s="9" t="s">
        <v>484</v>
      </c>
      <c r="Y177" s="9" t="s">
        <v>485</v>
      </c>
      <c r="Z177" s="9" t="s">
        <v>20</v>
      </c>
      <c r="AA177" s="9" t="s">
        <v>37</v>
      </c>
      <c r="AB177" s="9" t="s">
        <v>375</v>
      </c>
      <c r="AC177" s="9" t="s">
        <v>376</v>
      </c>
      <c r="AD177" s="9" t="s">
        <v>377</v>
      </c>
    </row>
    <row r="178" spans="1:30" ht="63.75" x14ac:dyDescent="0.25">
      <c r="A178" s="9">
        <f t="shared" si="3"/>
        <v>177</v>
      </c>
      <c r="B178" s="16" t="s">
        <v>366</v>
      </c>
      <c r="C178" s="9" t="s">
        <v>367</v>
      </c>
      <c r="D178" s="9" t="s">
        <v>368</v>
      </c>
      <c r="E178" s="9" t="s">
        <v>503</v>
      </c>
      <c r="F178" s="9" t="s">
        <v>504</v>
      </c>
      <c r="G178" s="9" t="s">
        <v>505</v>
      </c>
      <c r="H178" s="108">
        <v>5500</v>
      </c>
      <c r="I178" s="11">
        <v>44931</v>
      </c>
      <c r="J178" s="9" t="s">
        <v>68</v>
      </c>
      <c r="K178" s="6" t="s">
        <v>7</v>
      </c>
      <c r="L178" s="9" t="s">
        <v>8</v>
      </c>
      <c r="M178" s="9" t="s">
        <v>51</v>
      </c>
      <c r="N178" s="9" t="s">
        <v>10</v>
      </c>
      <c r="O178" s="9" t="s">
        <v>372</v>
      </c>
      <c r="P178" s="9" t="s">
        <v>373</v>
      </c>
      <c r="Q178" s="9" t="s">
        <v>374</v>
      </c>
      <c r="R178" s="9" t="s">
        <v>14</v>
      </c>
      <c r="S178" s="15" t="s">
        <v>15</v>
      </c>
      <c r="T178" s="9" t="s">
        <v>7</v>
      </c>
      <c r="U178" s="9" t="s">
        <v>133</v>
      </c>
      <c r="V178" s="9" t="s">
        <v>40</v>
      </c>
      <c r="W178" s="9" t="s">
        <v>21</v>
      </c>
      <c r="X178" s="9" t="s">
        <v>484</v>
      </c>
      <c r="Y178" s="9" t="s">
        <v>485</v>
      </c>
      <c r="Z178" s="9" t="s">
        <v>20</v>
      </c>
      <c r="AA178" s="9" t="s">
        <v>37</v>
      </c>
      <c r="AB178" s="9" t="s">
        <v>375</v>
      </c>
      <c r="AC178" s="9" t="s">
        <v>376</v>
      </c>
      <c r="AD178" s="9" t="s">
        <v>377</v>
      </c>
    </row>
    <row r="179" spans="1:30" ht="76.5" x14ac:dyDescent="0.25">
      <c r="A179" s="9">
        <f t="shared" si="3"/>
        <v>178</v>
      </c>
      <c r="B179" s="16" t="s">
        <v>366</v>
      </c>
      <c r="C179" s="9" t="s">
        <v>367</v>
      </c>
      <c r="D179" s="9" t="s">
        <v>368</v>
      </c>
      <c r="E179" s="9" t="s">
        <v>506</v>
      </c>
      <c r="F179" s="9" t="s">
        <v>507</v>
      </c>
      <c r="G179" s="9" t="s">
        <v>508</v>
      </c>
      <c r="H179" s="108">
        <v>27000</v>
      </c>
      <c r="I179" s="11">
        <v>44962</v>
      </c>
      <c r="J179" s="9" t="s">
        <v>68</v>
      </c>
      <c r="K179" s="6" t="s">
        <v>7</v>
      </c>
      <c r="L179" s="9" t="s">
        <v>8</v>
      </c>
      <c r="M179" s="9" t="s">
        <v>51</v>
      </c>
      <c r="N179" s="9" t="s">
        <v>10</v>
      </c>
      <c r="O179" s="9" t="s">
        <v>372</v>
      </c>
      <c r="P179" s="9" t="s">
        <v>373</v>
      </c>
      <c r="Q179" s="9" t="s">
        <v>374</v>
      </c>
      <c r="R179" s="9" t="s">
        <v>14</v>
      </c>
      <c r="S179" s="15" t="s">
        <v>15</v>
      </c>
      <c r="T179" s="9" t="s">
        <v>7</v>
      </c>
      <c r="U179" s="9" t="s">
        <v>133</v>
      </c>
      <c r="V179" s="9" t="s">
        <v>40</v>
      </c>
      <c r="W179" s="9" t="s">
        <v>21</v>
      </c>
      <c r="X179" s="9" t="s">
        <v>484</v>
      </c>
      <c r="Y179" s="9" t="s">
        <v>485</v>
      </c>
      <c r="Z179" s="9" t="s">
        <v>20</v>
      </c>
      <c r="AA179" s="9" t="s">
        <v>37</v>
      </c>
      <c r="AB179" s="9" t="s">
        <v>375</v>
      </c>
      <c r="AC179" s="9" t="s">
        <v>376</v>
      </c>
      <c r="AD179" s="9" t="s">
        <v>377</v>
      </c>
    </row>
    <row r="180" spans="1:30" ht="63.75" x14ac:dyDescent="0.25">
      <c r="A180" s="9">
        <f t="shared" si="3"/>
        <v>179</v>
      </c>
      <c r="B180" s="16" t="s">
        <v>366</v>
      </c>
      <c r="C180" s="9" t="s">
        <v>367</v>
      </c>
      <c r="D180" s="9" t="s">
        <v>368</v>
      </c>
      <c r="E180" s="9" t="s">
        <v>509</v>
      </c>
      <c r="F180" s="9" t="s">
        <v>510</v>
      </c>
      <c r="G180" s="9" t="s">
        <v>499</v>
      </c>
      <c r="H180" s="108">
        <v>60000</v>
      </c>
      <c r="I180" s="11">
        <v>44990</v>
      </c>
      <c r="J180" s="9" t="s">
        <v>68</v>
      </c>
      <c r="K180" s="6" t="s">
        <v>7</v>
      </c>
      <c r="L180" s="9" t="s">
        <v>8</v>
      </c>
      <c r="M180" s="9" t="s">
        <v>51</v>
      </c>
      <c r="N180" s="9" t="s">
        <v>10</v>
      </c>
      <c r="O180" s="9" t="s">
        <v>372</v>
      </c>
      <c r="P180" s="9" t="s">
        <v>373</v>
      </c>
      <c r="Q180" s="9" t="s">
        <v>374</v>
      </c>
      <c r="R180" s="9" t="s">
        <v>14</v>
      </c>
      <c r="S180" s="15" t="s">
        <v>15</v>
      </c>
      <c r="T180" s="9" t="s">
        <v>7</v>
      </c>
      <c r="U180" s="9" t="s">
        <v>133</v>
      </c>
      <c r="V180" s="9" t="s">
        <v>40</v>
      </c>
      <c r="W180" s="9" t="s">
        <v>17</v>
      </c>
      <c r="X180" s="9" t="s">
        <v>484</v>
      </c>
      <c r="Y180" s="9" t="s">
        <v>485</v>
      </c>
      <c r="Z180" s="9" t="s">
        <v>20</v>
      </c>
      <c r="AA180" s="6" t="s">
        <v>17</v>
      </c>
      <c r="AB180" s="9" t="s">
        <v>375</v>
      </c>
      <c r="AC180" s="9" t="s">
        <v>376</v>
      </c>
      <c r="AD180" s="9" t="s">
        <v>377</v>
      </c>
    </row>
    <row r="181" spans="1:30" ht="63.75" x14ac:dyDescent="0.25">
      <c r="A181" s="9">
        <f t="shared" si="3"/>
        <v>180</v>
      </c>
      <c r="B181" s="16" t="s">
        <v>366</v>
      </c>
      <c r="C181" s="9" t="s">
        <v>367</v>
      </c>
      <c r="D181" s="9" t="s">
        <v>368</v>
      </c>
      <c r="E181" s="9" t="s">
        <v>512</v>
      </c>
      <c r="F181" s="9" t="s">
        <v>513</v>
      </c>
      <c r="G181" s="9" t="s">
        <v>499</v>
      </c>
      <c r="H181" s="108">
        <v>500</v>
      </c>
      <c r="I181" s="11">
        <v>44986</v>
      </c>
      <c r="J181" s="9" t="s">
        <v>68</v>
      </c>
      <c r="K181" s="6" t="s">
        <v>7</v>
      </c>
      <c r="L181" s="9" t="s">
        <v>8</v>
      </c>
      <c r="M181" s="9" t="s">
        <v>51</v>
      </c>
      <c r="N181" s="9" t="s">
        <v>10</v>
      </c>
      <c r="O181" s="9" t="s">
        <v>372</v>
      </c>
      <c r="P181" s="9" t="s">
        <v>373</v>
      </c>
      <c r="Q181" s="9" t="s">
        <v>374</v>
      </c>
      <c r="R181" s="9" t="s">
        <v>14</v>
      </c>
      <c r="S181" s="15" t="s">
        <v>15</v>
      </c>
      <c r="T181" s="9" t="s">
        <v>7</v>
      </c>
      <c r="U181" s="9" t="s">
        <v>133</v>
      </c>
      <c r="V181" s="9" t="s">
        <v>40</v>
      </c>
      <c r="W181" s="9" t="s">
        <v>17</v>
      </c>
      <c r="X181" s="9" t="s">
        <v>484</v>
      </c>
      <c r="Y181" s="9" t="s">
        <v>485</v>
      </c>
      <c r="Z181" s="9" t="s">
        <v>20</v>
      </c>
      <c r="AA181" s="6" t="s">
        <v>17</v>
      </c>
      <c r="AB181" s="9" t="s">
        <v>375</v>
      </c>
      <c r="AC181" s="9" t="s">
        <v>376</v>
      </c>
      <c r="AD181" s="9" t="s">
        <v>377</v>
      </c>
    </row>
    <row r="182" spans="1:30" ht="63.75" x14ac:dyDescent="0.25">
      <c r="A182" s="9">
        <f t="shared" si="3"/>
        <v>181</v>
      </c>
      <c r="B182" s="16" t="s">
        <v>366</v>
      </c>
      <c r="C182" s="9" t="s">
        <v>367</v>
      </c>
      <c r="D182" s="9" t="s">
        <v>368</v>
      </c>
      <c r="E182" s="9" t="s">
        <v>514</v>
      </c>
      <c r="F182" s="9" t="s">
        <v>515</v>
      </c>
      <c r="G182" s="9" t="s">
        <v>499</v>
      </c>
      <c r="H182" s="108">
        <v>450</v>
      </c>
      <c r="I182" s="11">
        <v>44986</v>
      </c>
      <c r="J182" s="9" t="s">
        <v>68</v>
      </c>
      <c r="K182" s="6" t="s">
        <v>7</v>
      </c>
      <c r="L182" s="9" t="s">
        <v>69</v>
      </c>
      <c r="M182" s="9" t="s">
        <v>51</v>
      </c>
      <c r="N182" s="9" t="s">
        <v>10</v>
      </c>
      <c r="O182" s="9" t="s">
        <v>372</v>
      </c>
      <c r="P182" s="9" t="s">
        <v>373</v>
      </c>
      <c r="Q182" s="9" t="s">
        <v>374</v>
      </c>
      <c r="R182" s="9" t="s">
        <v>29</v>
      </c>
      <c r="S182" s="15" t="s">
        <v>15</v>
      </c>
      <c r="T182" s="9" t="s">
        <v>7</v>
      </c>
      <c r="U182" s="9" t="s">
        <v>133</v>
      </c>
      <c r="V182" s="9" t="s">
        <v>40</v>
      </c>
      <c r="W182" s="9" t="s">
        <v>17</v>
      </c>
      <c r="X182" s="9" t="s">
        <v>484</v>
      </c>
      <c r="Y182" s="9" t="s">
        <v>485</v>
      </c>
      <c r="Z182" s="9" t="s">
        <v>20</v>
      </c>
      <c r="AA182" s="9" t="s">
        <v>37</v>
      </c>
      <c r="AB182" s="9" t="s">
        <v>375</v>
      </c>
      <c r="AC182" s="9" t="s">
        <v>376</v>
      </c>
      <c r="AD182" s="9" t="s">
        <v>377</v>
      </c>
    </row>
    <row r="183" spans="1:30" ht="63.75" x14ac:dyDescent="0.25">
      <c r="A183" s="9">
        <f t="shared" si="3"/>
        <v>182</v>
      </c>
      <c r="B183" s="16" t="s">
        <v>366</v>
      </c>
      <c r="C183" s="9" t="s">
        <v>367</v>
      </c>
      <c r="D183" s="9" t="s">
        <v>368</v>
      </c>
      <c r="E183" s="9" t="s">
        <v>516</v>
      </c>
      <c r="F183" s="9" t="s">
        <v>517</v>
      </c>
      <c r="G183" s="9" t="s">
        <v>518</v>
      </c>
      <c r="H183" s="108">
        <v>2000</v>
      </c>
      <c r="I183" s="11">
        <v>44931</v>
      </c>
      <c r="J183" s="9" t="s">
        <v>68</v>
      </c>
      <c r="K183" s="6" t="s">
        <v>7</v>
      </c>
      <c r="L183" s="9" t="s">
        <v>69</v>
      </c>
      <c r="M183" s="9" t="s">
        <v>51</v>
      </c>
      <c r="N183" s="9" t="s">
        <v>10</v>
      </c>
      <c r="O183" s="9" t="s">
        <v>372</v>
      </c>
      <c r="P183" s="9" t="s">
        <v>373</v>
      </c>
      <c r="Q183" s="9" t="s">
        <v>374</v>
      </c>
      <c r="R183" s="9" t="s">
        <v>14</v>
      </c>
      <c r="S183" s="15" t="s">
        <v>15</v>
      </c>
      <c r="T183" s="9" t="s">
        <v>7</v>
      </c>
      <c r="U183" s="9" t="s">
        <v>133</v>
      </c>
      <c r="V183" s="9" t="s">
        <v>40</v>
      </c>
      <c r="W183" s="9" t="s">
        <v>21</v>
      </c>
      <c r="X183" s="9" t="s">
        <v>484</v>
      </c>
      <c r="Y183" s="9" t="s">
        <v>519</v>
      </c>
      <c r="Z183" s="9" t="s">
        <v>20</v>
      </c>
      <c r="AA183" s="6" t="s">
        <v>17</v>
      </c>
      <c r="AB183" s="9" t="s">
        <v>375</v>
      </c>
      <c r="AC183" s="9" t="s">
        <v>376</v>
      </c>
      <c r="AD183" s="9" t="s">
        <v>377</v>
      </c>
    </row>
    <row r="184" spans="1:30" ht="76.5" x14ac:dyDescent="0.25">
      <c r="A184" s="9">
        <f t="shared" si="3"/>
        <v>183</v>
      </c>
      <c r="B184" s="16" t="s">
        <v>366</v>
      </c>
      <c r="C184" s="9" t="s">
        <v>367</v>
      </c>
      <c r="D184" s="9" t="s">
        <v>368</v>
      </c>
      <c r="E184" s="9" t="s">
        <v>520</v>
      </c>
      <c r="F184" s="9" t="s">
        <v>521</v>
      </c>
      <c r="G184" s="9" t="s">
        <v>522</v>
      </c>
      <c r="H184" s="108">
        <v>54000</v>
      </c>
      <c r="I184" s="11">
        <v>44931</v>
      </c>
      <c r="J184" s="9" t="s">
        <v>6</v>
      </c>
      <c r="K184" s="6" t="s">
        <v>7</v>
      </c>
      <c r="L184" s="9" t="s">
        <v>6</v>
      </c>
      <c r="M184" s="9" t="s">
        <v>51</v>
      </c>
      <c r="N184" s="9" t="s">
        <v>10</v>
      </c>
      <c r="O184" s="9" t="s">
        <v>372</v>
      </c>
      <c r="P184" s="9" t="s">
        <v>373</v>
      </c>
      <c r="Q184" s="9" t="s">
        <v>374</v>
      </c>
      <c r="R184" s="9" t="s">
        <v>29</v>
      </c>
      <c r="S184" s="15" t="s">
        <v>15</v>
      </c>
      <c r="T184" s="9" t="s">
        <v>7</v>
      </c>
      <c r="U184" s="9" t="s">
        <v>133</v>
      </c>
      <c r="V184" s="9" t="s">
        <v>40</v>
      </c>
      <c r="W184" s="9" t="s">
        <v>17</v>
      </c>
      <c r="X184" s="9" t="s">
        <v>484</v>
      </c>
      <c r="Y184" s="9" t="s">
        <v>485</v>
      </c>
      <c r="Z184" s="9" t="s">
        <v>20</v>
      </c>
      <c r="AA184" s="9" t="s">
        <v>37</v>
      </c>
      <c r="AB184" s="9" t="s">
        <v>375</v>
      </c>
      <c r="AC184" s="9" t="s">
        <v>376</v>
      </c>
      <c r="AD184" s="9" t="s">
        <v>377</v>
      </c>
    </row>
    <row r="185" spans="1:30" ht="63.75" x14ac:dyDescent="0.25">
      <c r="A185" s="9">
        <f t="shared" si="3"/>
        <v>184</v>
      </c>
      <c r="B185" s="16" t="s">
        <v>366</v>
      </c>
      <c r="C185" s="9" t="s">
        <v>367</v>
      </c>
      <c r="D185" s="9" t="s">
        <v>368</v>
      </c>
      <c r="E185" s="9" t="s">
        <v>523</v>
      </c>
      <c r="F185" s="9" t="s">
        <v>524</v>
      </c>
      <c r="G185" s="9" t="s">
        <v>525</v>
      </c>
      <c r="H185" s="108">
        <v>1200</v>
      </c>
      <c r="I185" s="11">
        <v>44931</v>
      </c>
      <c r="J185" s="9" t="s">
        <v>68</v>
      </c>
      <c r="K185" s="6" t="s">
        <v>7</v>
      </c>
      <c r="L185" s="9" t="s">
        <v>8</v>
      </c>
      <c r="M185" s="9" t="s">
        <v>51</v>
      </c>
      <c r="N185" s="9" t="s">
        <v>10</v>
      </c>
      <c r="O185" s="9" t="s">
        <v>372</v>
      </c>
      <c r="P185" s="9" t="s">
        <v>373</v>
      </c>
      <c r="Q185" s="9" t="s">
        <v>374</v>
      </c>
      <c r="R185" s="9" t="s">
        <v>14</v>
      </c>
      <c r="S185" s="15" t="s">
        <v>15</v>
      </c>
      <c r="T185" s="9" t="s">
        <v>7</v>
      </c>
      <c r="U185" s="9" t="s">
        <v>133</v>
      </c>
      <c r="V185" s="9" t="s">
        <v>40</v>
      </c>
      <c r="W185" s="9" t="s">
        <v>21</v>
      </c>
      <c r="X185" s="9" t="s">
        <v>484</v>
      </c>
      <c r="Y185" s="9" t="s">
        <v>485</v>
      </c>
      <c r="Z185" s="9" t="s">
        <v>20</v>
      </c>
      <c r="AA185" s="9" t="s">
        <v>37</v>
      </c>
      <c r="AB185" s="9" t="s">
        <v>375</v>
      </c>
      <c r="AC185" s="9" t="s">
        <v>376</v>
      </c>
      <c r="AD185" s="9" t="s">
        <v>377</v>
      </c>
    </row>
    <row r="186" spans="1:30" ht="63.75" x14ac:dyDescent="0.25">
      <c r="A186" s="9">
        <f t="shared" si="3"/>
        <v>185</v>
      </c>
      <c r="B186" s="16" t="s">
        <v>366</v>
      </c>
      <c r="C186" s="9" t="s">
        <v>367</v>
      </c>
      <c r="D186" s="9" t="s">
        <v>368</v>
      </c>
      <c r="E186" s="9" t="s">
        <v>526</v>
      </c>
      <c r="F186" s="9" t="s">
        <v>527</v>
      </c>
      <c r="G186" s="9" t="s">
        <v>528</v>
      </c>
      <c r="H186" s="108">
        <v>1000</v>
      </c>
      <c r="I186" s="11">
        <v>44931</v>
      </c>
      <c r="J186" s="9" t="s">
        <v>68</v>
      </c>
      <c r="K186" s="6" t="s">
        <v>7</v>
      </c>
      <c r="L186" s="9" t="s">
        <v>8</v>
      </c>
      <c r="M186" s="9" t="s">
        <v>51</v>
      </c>
      <c r="N186" s="9" t="s">
        <v>10</v>
      </c>
      <c r="O186" s="9" t="s">
        <v>372</v>
      </c>
      <c r="P186" s="9" t="s">
        <v>373</v>
      </c>
      <c r="Q186" s="9" t="s">
        <v>374</v>
      </c>
      <c r="R186" s="9" t="s">
        <v>14</v>
      </c>
      <c r="S186" s="15" t="s">
        <v>15</v>
      </c>
      <c r="T186" s="9" t="s">
        <v>7</v>
      </c>
      <c r="U186" s="9" t="s">
        <v>133</v>
      </c>
      <c r="V186" s="9" t="s">
        <v>40</v>
      </c>
      <c r="W186" s="9" t="s">
        <v>21</v>
      </c>
      <c r="X186" s="9" t="s">
        <v>484</v>
      </c>
      <c r="Y186" s="9" t="s">
        <v>485</v>
      </c>
      <c r="Z186" s="9" t="s">
        <v>20</v>
      </c>
      <c r="AA186" s="9" t="s">
        <v>37</v>
      </c>
      <c r="AB186" s="9" t="s">
        <v>375</v>
      </c>
      <c r="AC186" s="9" t="s">
        <v>376</v>
      </c>
      <c r="AD186" s="9" t="s">
        <v>377</v>
      </c>
    </row>
    <row r="187" spans="1:30" ht="63.75" x14ac:dyDescent="0.25">
      <c r="A187" s="9">
        <f t="shared" si="3"/>
        <v>186</v>
      </c>
      <c r="B187" s="16" t="s">
        <v>366</v>
      </c>
      <c r="C187" s="9" t="s">
        <v>367</v>
      </c>
      <c r="D187" s="9" t="s">
        <v>368</v>
      </c>
      <c r="E187" s="9" t="s">
        <v>529</v>
      </c>
      <c r="F187" s="9" t="s">
        <v>530</v>
      </c>
      <c r="G187" s="9" t="s">
        <v>531</v>
      </c>
      <c r="H187" s="108">
        <v>52700</v>
      </c>
      <c r="I187" s="11">
        <v>44990</v>
      </c>
      <c r="J187" s="9" t="s">
        <v>6</v>
      </c>
      <c r="K187" s="6" t="s">
        <v>7</v>
      </c>
      <c r="L187" s="9" t="s">
        <v>6</v>
      </c>
      <c r="M187" s="9" t="s">
        <v>51</v>
      </c>
      <c r="N187" s="9" t="s">
        <v>10</v>
      </c>
      <c r="O187" s="9" t="s">
        <v>372</v>
      </c>
      <c r="P187" s="9" t="s">
        <v>373</v>
      </c>
      <c r="Q187" s="9" t="s">
        <v>374</v>
      </c>
      <c r="R187" s="9" t="s">
        <v>29</v>
      </c>
      <c r="S187" s="15" t="s">
        <v>15</v>
      </c>
      <c r="T187" s="9" t="s">
        <v>7</v>
      </c>
      <c r="U187" s="9" t="s">
        <v>133</v>
      </c>
      <c r="V187" s="9" t="s">
        <v>40</v>
      </c>
      <c r="W187" s="9" t="s">
        <v>17</v>
      </c>
      <c r="X187" s="9" t="s">
        <v>484</v>
      </c>
      <c r="Y187" s="9" t="s">
        <v>485</v>
      </c>
      <c r="Z187" s="9" t="s">
        <v>20</v>
      </c>
      <c r="AA187" s="9" t="s">
        <v>37</v>
      </c>
      <c r="AB187" s="9" t="s">
        <v>375</v>
      </c>
      <c r="AC187" s="9" t="s">
        <v>376</v>
      </c>
      <c r="AD187" s="9" t="s">
        <v>377</v>
      </c>
    </row>
    <row r="188" spans="1:30" ht="63.75" x14ac:dyDescent="0.25">
      <c r="A188" s="9">
        <f t="shared" si="3"/>
        <v>187</v>
      </c>
      <c r="B188" s="16" t="s">
        <v>366</v>
      </c>
      <c r="C188" s="9" t="s">
        <v>367</v>
      </c>
      <c r="D188" s="9" t="s">
        <v>368</v>
      </c>
      <c r="E188" s="9" t="s">
        <v>532</v>
      </c>
      <c r="F188" s="9" t="s">
        <v>533</v>
      </c>
      <c r="G188" s="9" t="s">
        <v>534</v>
      </c>
      <c r="H188" s="108">
        <v>2500</v>
      </c>
      <c r="I188" s="11">
        <v>44962</v>
      </c>
      <c r="J188" s="9" t="s">
        <v>68</v>
      </c>
      <c r="K188" s="6" t="s">
        <v>7</v>
      </c>
      <c r="L188" s="9" t="s">
        <v>8</v>
      </c>
      <c r="M188" s="9" t="s">
        <v>51</v>
      </c>
      <c r="N188" s="9" t="s">
        <v>10</v>
      </c>
      <c r="O188" s="9" t="s">
        <v>372</v>
      </c>
      <c r="P188" s="9" t="s">
        <v>373</v>
      </c>
      <c r="Q188" s="9" t="s">
        <v>374</v>
      </c>
      <c r="R188" s="9" t="s">
        <v>14</v>
      </c>
      <c r="S188" s="15" t="s">
        <v>15</v>
      </c>
      <c r="T188" s="9" t="s">
        <v>7</v>
      </c>
      <c r="U188" s="9" t="s">
        <v>133</v>
      </c>
      <c r="V188" s="9" t="s">
        <v>40</v>
      </c>
      <c r="W188" s="9" t="s">
        <v>17</v>
      </c>
      <c r="X188" s="9" t="s">
        <v>484</v>
      </c>
      <c r="Y188" s="9" t="s">
        <v>519</v>
      </c>
      <c r="Z188" s="9" t="s">
        <v>20</v>
      </c>
      <c r="AA188" s="6" t="s">
        <v>17</v>
      </c>
      <c r="AB188" s="9" t="s">
        <v>375</v>
      </c>
      <c r="AC188" s="9" t="s">
        <v>376</v>
      </c>
      <c r="AD188" s="9" t="s">
        <v>377</v>
      </c>
    </row>
    <row r="189" spans="1:30" ht="63.75" x14ac:dyDescent="0.25">
      <c r="A189" s="113">
        <f t="shared" si="3"/>
        <v>188</v>
      </c>
      <c r="B189" s="16" t="s">
        <v>366</v>
      </c>
      <c r="C189" s="9" t="s">
        <v>367</v>
      </c>
      <c r="D189" s="9" t="s">
        <v>368</v>
      </c>
      <c r="E189" s="9" t="s">
        <v>487</v>
      </c>
      <c r="F189" s="9" t="s">
        <v>535</v>
      </c>
      <c r="G189" s="9" t="s">
        <v>536</v>
      </c>
      <c r="H189" s="108">
        <v>5000</v>
      </c>
      <c r="I189" s="11">
        <v>44931</v>
      </c>
      <c r="J189" s="9" t="s">
        <v>68</v>
      </c>
      <c r="K189" s="6" t="s">
        <v>7</v>
      </c>
      <c r="L189" s="9" t="s">
        <v>8</v>
      </c>
      <c r="M189" s="9" t="s">
        <v>51</v>
      </c>
      <c r="N189" s="9" t="s">
        <v>10</v>
      </c>
      <c r="O189" s="9" t="s">
        <v>372</v>
      </c>
      <c r="P189" s="9" t="s">
        <v>373</v>
      </c>
      <c r="Q189" s="9" t="s">
        <v>374</v>
      </c>
      <c r="R189" s="9" t="s">
        <v>14</v>
      </c>
      <c r="S189" s="15" t="s">
        <v>15</v>
      </c>
      <c r="T189" s="9" t="s">
        <v>7</v>
      </c>
      <c r="U189" s="9" t="s">
        <v>133</v>
      </c>
      <c r="V189" s="9" t="s">
        <v>40</v>
      </c>
      <c r="W189" s="9" t="s">
        <v>21</v>
      </c>
      <c r="X189" s="9" t="s">
        <v>484</v>
      </c>
      <c r="Y189" s="9" t="s">
        <v>485</v>
      </c>
      <c r="Z189" s="9" t="s">
        <v>20</v>
      </c>
      <c r="AA189" s="6" t="s">
        <v>17</v>
      </c>
      <c r="AB189" s="9" t="s">
        <v>375</v>
      </c>
      <c r="AC189" s="9" t="s">
        <v>376</v>
      </c>
      <c r="AD189" s="9" t="s">
        <v>377</v>
      </c>
    </row>
    <row r="190" spans="1:30" ht="76.5" x14ac:dyDescent="0.25">
      <c r="A190" s="113">
        <f t="shared" si="3"/>
        <v>189</v>
      </c>
      <c r="B190" s="16" t="s">
        <v>366</v>
      </c>
      <c r="C190" s="9" t="s">
        <v>537</v>
      </c>
      <c r="D190" s="9" t="s">
        <v>538</v>
      </c>
      <c r="E190" s="9" t="s">
        <v>539</v>
      </c>
      <c r="F190" s="9" t="s">
        <v>540</v>
      </c>
      <c r="G190" s="9" t="s">
        <v>541</v>
      </c>
      <c r="H190" s="13">
        <v>2458750.7999999998</v>
      </c>
      <c r="I190" s="11" t="s">
        <v>542</v>
      </c>
      <c r="J190" s="9" t="s">
        <v>6</v>
      </c>
      <c r="K190" s="6" t="s">
        <v>7</v>
      </c>
      <c r="L190" s="9" t="s">
        <v>27</v>
      </c>
      <c r="M190" s="9" t="s">
        <v>9</v>
      </c>
      <c r="N190" s="9" t="s">
        <v>10</v>
      </c>
      <c r="O190" s="9" t="s">
        <v>372</v>
      </c>
      <c r="P190" s="9" t="s">
        <v>373</v>
      </c>
      <c r="Q190" s="9" t="s">
        <v>374</v>
      </c>
      <c r="R190" s="9" t="s">
        <v>29</v>
      </c>
      <c r="S190" s="9" t="s">
        <v>15</v>
      </c>
      <c r="T190" s="9" t="s">
        <v>7</v>
      </c>
      <c r="U190" s="9" t="s">
        <v>133</v>
      </c>
      <c r="V190" s="9" t="s">
        <v>15</v>
      </c>
      <c r="W190" s="9" t="s">
        <v>17</v>
      </c>
      <c r="X190" s="9" t="s">
        <v>18</v>
      </c>
      <c r="Y190" s="9" t="s">
        <v>31</v>
      </c>
      <c r="Z190" s="9" t="s">
        <v>61</v>
      </c>
      <c r="AA190" s="6" t="s">
        <v>17</v>
      </c>
      <c r="AB190" s="9" t="s">
        <v>543</v>
      </c>
      <c r="AC190" s="9">
        <v>8433247506</v>
      </c>
      <c r="AD190" s="9" t="s">
        <v>544</v>
      </c>
    </row>
    <row r="191" spans="1:30" ht="102" x14ac:dyDescent="0.25">
      <c r="A191" s="113">
        <f t="shared" si="3"/>
        <v>190</v>
      </c>
      <c r="B191" s="16" t="s">
        <v>366</v>
      </c>
      <c r="C191" s="9" t="s">
        <v>537</v>
      </c>
      <c r="D191" s="9" t="s">
        <v>538</v>
      </c>
      <c r="E191" s="9" t="s">
        <v>545</v>
      </c>
      <c r="F191" s="9" t="s">
        <v>385</v>
      </c>
      <c r="G191" s="9" t="s">
        <v>546</v>
      </c>
      <c r="H191" s="13">
        <v>1450514.26</v>
      </c>
      <c r="I191" s="11">
        <v>44929</v>
      </c>
      <c r="J191" s="9" t="s">
        <v>6</v>
      </c>
      <c r="K191" s="6" t="s">
        <v>7</v>
      </c>
      <c r="L191" s="9" t="s">
        <v>59</v>
      </c>
      <c r="M191" s="9" t="s">
        <v>9</v>
      </c>
      <c r="N191" s="9" t="s">
        <v>10</v>
      </c>
      <c r="O191" s="9" t="s">
        <v>372</v>
      </c>
      <c r="P191" s="9" t="s">
        <v>373</v>
      </c>
      <c r="Q191" s="9" t="s">
        <v>374</v>
      </c>
      <c r="R191" s="9" t="s">
        <v>29</v>
      </c>
      <c r="S191" s="9" t="s">
        <v>15</v>
      </c>
      <c r="T191" s="9" t="s">
        <v>7</v>
      </c>
      <c r="U191" s="9" t="s">
        <v>133</v>
      </c>
      <c r="V191" s="9" t="s">
        <v>15</v>
      </c>
      <c r="W191" s="9" t="s">
        <v>17</v>
      </c>
      <c r="X191" s="9" t="s">
        <v>18</v>
      </c>
      <c r="Y191" s="9" t="s">
        <v>31</v>
      </c>
      <c r="Z191" s="9" t="s">
        <v>61</v>
      </c>
      <c r="AA191" s="6" t="s">
        <v>17</v>
      </c>
      <c r="AB191" s="9" t="s">
        <v>543</v>
      </c>
      <c r="AC191" s="9">
        <v>8433247506</v>
      </c>
      <c r="AD191" s="9" t="s">
        <v>544</v>
      </c>
    </row>
    <row r="192" spans="1:30" ht="63.75" x14ac:dyDescent="0.25">
      <c r="A192" s="113">
        <f t="shared" si="3"/>
        <v>191</v>
      </c>
      <c r="B192" s="16" t="s">
        <v>366</v>
      </c>
      <c r="C192" s="9" t="s">
        <v>537</v>
      </c>
      <c r="D192" s="9" t="s">
        <v>538</v>
      </c>
      <c r="E192" s="9" t="s">
        <v>547</v>
      </c>
      <c r="F192" s="9" t="s">
        <v>547</v>
      </c>
      <c r="G192" s="9" t="s">
        <v>548</v>
      </c>
      <c r="H192" s="13">
        <v>1373675.1840000001</v>
      </c>
      <c r="I192" s="11">
        <v>45007</v>
      </c>
      <c r="J192" s="9" t="s">
        <v>68</v>
      </c>
      <c r="K192" s="6" t="s">
        <v>7</v>
      </c>
      <c r="L192" s="9" t="s">
        <v>69</v>
      </c>
      <c r="M192" s="9" t="s">
        <v>80</v>
      </c>
      <c r="N192" s="9" t="s">
        <v>393</v>
      </c>
      <c r="O192" s="9" t="s">
        <v>372</v>
      </c>
      <c r="P192" s="9" t="s">
        <v>373</v>
      </c>
      <c r="Q192" s="9" t="s">
        <v>374</v>
      </c>
      <c r="R192" s="9" t="s">
        <v>29</v>
      </c>
      <c r="S192" s="9" t="s">
        <v>15</v>
      </c>
      <c r="T192" s="9" t="s">
        <v>7</v>
      </c>
      <c r="U192" s="9" t="s">
        <v>549</v>
      </c>
      <c r="V192" s="9" t="s">
        <v>15</v>
      </c>
      <c r="W192" s="9" t="s">
        <v>17</v>
      </c>
      <c r="X192" s="9" t="s">
        <v>18</v>
      </c>
      <c r="Y192" s="9" t="s">
        <v>19</v>
      </c>
      <c r="Z192" s="9" t="s">
        <v>20</v>
      </c>
      <c r="AA192" s="6" t="s">
        <v>21</v>
      </c>
      <c r="AB192" s="9" t="s">
        <v>550</v>
      </c>
      <c r="AC192" s="9" t="s">
        <v>551</v>
      </c>
      <c r="AD192" s="9" t="s">
        <v>552</v>
      </c>
    </row>
    <row r="193" spans="1:30" ht="293.25" x14ac:dyDescent="0.25">
      <c r="A193" s="113">
        <f t="shared" si="3"/>
        <v>192</v>
      </c>
      <c r="B193" s="16" t="s">
        <v>366</v>
      </c>
      <c r="C193" s="9" t="s">
        <v>537</v>
      </c>
      <c r="D193" s="9" t="s">
        <v>538</v>
      </c>
      <c r="E193" s="9" t="s">
        <v>553</v>
      </c>
      <c r="F193" s="9" t="s">
        <v>554</v>
      </c>
      <c r="G193" s="9" t="s">
        <v>555</v>
      </c>
      <c r="H193" s="13">
        <v>599251.12</v>
      </c>
      <c r="I193" s="11" t="s">
        <v>556</v>
      </c>
      <c r="J193" s="9" t="s">
        <v>6</v>
      </c>
      <c r="K193" s="6" t="s">
        <v>7</v>
      </c>
      <c r="L193" s="9" t="s">
        <v>27</v>
      </c>
      <c r="M193" s="9" t="s">
        <v>89</v>
      </c>
      <c r="N193" s="9" t="s">
        <v>10</v>
      </c>
      <c r="O193" s="9" t="s">
        <v>372</v>
      </c>
      <c r="P193" s="9" t="s">
        <v>373</v>
      </c>
      <c r="Q193" s="9" t="s">
        <v>374</v>
      </c>
      <c r="R193" s="9" t="s">
        <v>29</v>
      </c>
      <c r="S193" s="9" t="s">
        <v>15</v>
      </c>
      <c r="T193" s="9" t="s">
        <v>7</v>
      </c>
      <c r="U193" s="9" t="s">
        <v>133</v>
      </c>
      <c r="V193" s="9" t="s">
        <v>15</v>
      </c>
      <c r="W193" s="9" t="s">
        <v>17</v>
      </c>
      <c r="X193" s="9" t="s">
        <v>18</v>
      </c>
      <c r="Y193" s="9" t="s">
        <v>19</v>
      </c>
      <c r="Z193" s="9" t="s">
        <v>61</v>
      </c>
      <c r="AA193" s="6" t="s">
        <v>17</v>
      </c>
      <c r="AB193" s="9" t="s">
        <v>557</v>
      </c>
      <c r="AC193" s="9">
        <v>8433247506</v>
      </c>
      <c r="AD193" s="9" t="s">
        <v>544</v>
      </c>
    </row>
    <row r="194" spans="1:30" ht="140.25" x14ac:dyDescent="0.25">
      <c r="A194" s="113">
        <f t="shared" si="3"/>
        <v>193</v>
      </c>
      <c r="B194" s="16" t="s">
        <v>366</v>
      </c>
      <c r="C194" s="9" t="s">
        <v>537</v>
      </c>
      <c r="D194" s="9" t="s">
        <v>538</v>
      </c>
      <c r="E194" s="9" t="s">
        <v>558</v>
      </c>
      <c r="F194" s="9" t="s">
        <v>559</v>
      </c>
      <c r="G194" s="9" t="s">
        <v>560</v>
      </c>
      <c r="H194" s="13">
        <v>587043.04</v>
      </c>
      <c r="I194" s="11" t="s">
        <v>561</v>
      </c>
      <c r="J194" s="9" t="s">
        <v>6</v>
      </c>
      <c r="K194" s="6" t="s">
        <v>7</v>
      </c>
      <c r="L194" s="9" t="s">
        <v>59</v>
      </c>
      <c r="M194" s="9" t="s">
        <v>9</v>
      </c>
      <c r="N194" s="9" t="s">
        <v>10</v>
      </c>
      <c r="O194" s="9" t="s">
        <v>372</v>
      </c>
      <c r="P194" s="9" t="s">
        <v>373</v>
      </c>
      <c r="Q194" s="9" t="s">
        <v>374</v>
      </c>
      <c r="R194" s="9" t="s">
        <v>29</v>
      </c>
      <c r="S194" s="9" t="s">
        <v>15</v>
      </c>
      <c r="T194" s="9" t="s">
        <v>7</v>
      </c>
      <c r="U194" s="9" t="s">
        <v>133</v>
      </c>
      <c r="V194" s="9" t="s">
        <v>15</v>
      </c>
      <c r="W194" s="9" t="s">
        <v>17</v>
      </c>
      <c r="X194" s="9" t="s">
        <v>18</v>
      </c>
      <c r="Y194" s="9" t="s">
        <v>31</v>
      </c>
      <c r="Z194" s="9" t="s">
        <v>61</v>
      </c>
      <c r="AA194" s="6" t="s">
        <v>17</v>
      </c>
      <c r="AB194" s="9" t="s">
        <v>562</v>
      </c>
      <c r="AC194" s="9">
        <v>8433247506</v>
      </c>
      <c r="AD194" s="9" t="s">
        <v>544</v>
      </c>
    </row>
    <row r="195" spans="1:30" ht="63.75" x14ac:dyDescent="0.25">
      <c r="A195" s="113">
        <f t="shared" si="3"/>
        <v>194</v>
      </c>
      <c r="B195" s="16" t="s">
        <v>366</v>
      </c>
      <c r="C195" s="9" t="s">
        <v>537</v>
      </c>
      <c r="D195" s="9" t="s">
        <v>538</v>
      </c>
      <c r="E195" s="9" t="s">
        <v>563</v>
      </c>
      <c r="F195" s="9" t="s">
        <v>563</v>
      </c>
      <c r="G195" s="9" t="s">
        <v>564</v>
      </c>
      <c r="H195" s="13">
        <v>567939.1</v>
      </c>
      <c r="I195" s="11" t="s">
        <v>88</v>
      </c>
      <c r="J195" s="9" t="s">
        <v>68</v>
      </c>
      <c r="K195" s="6" t="s">
        <v>7</v>
      </c>
      <c r="L195" s="9" t="s">
        <v>69</v>
      </c>
      <c r="M195" s="9" t="s">
        <v>80</v>
      </c>
      <c r="N195" s="9" t="s">
        <v>393</v>
      </c>
      <c r="O195" s="9" t="s">
        <v>372</v>
      </c>
      <c r="P195" s="9" t="s">
        <v>373</v>
      </c>
      <c r="Q195" s="9" t="s">
        <v>374</v>
      </c>
      <c r="R195" s="9" t="s">
        <v>29</v>
      </c>
      <c r="S195" s="9" t="s">
        <v>15</v>
      </c>
      <c r="T195" s="9" t="s">
        <v>7</v>
      </c>
      <c r="U195" s="9" t="s">
        <v>549</v>
      </c>
      <c r="V195" s="9" t="s">
        <v>15</v>
      </c>
      <c r="W195" s="9" t="s">
        <v>17</v>
      </c>
      <c r="X195" s="9" t="s">
        <v>18</v>
      </c>
      <c r="Y195" s="9" t="s">
        <v>19</v>
      </c>
      <c r="Z195" s="9" t="s">
        <v>20</v>
      </c>
      <c r="AA195" s="6" t="s">
        <v>21</v>
      </c>
      <c r="AB195" s="9" t="s">
        <v>565</v>
      </c>
      <c r="AC195" s="9" t="s">
        <v>551</v>
      </c>
      <c r="AD195" s="9" t="s">
        <v>552</v>
      </c>
    </row>
    <row r="196" spans="1:30" ht="63.75" x14ac:dyDescent="0.25">
      <c r="A196" s="113">
        <f t="shared" si="3"/>
        <v>195</v>
      </c>
      <c r="B196" s="16" t="s">
        <v>366</v>
      </c>
      <c r="C196" s="9" t="s">
        <v>537</v>
      </c>
      <c r="D196" s="9" t="s">
        <v>538</v>
      </c>
      <c r="E196" s="9" t="s">
        <v>566</v>
      </c>
      <c r="F196" s="9" t="s">
        <v>566</v>
      </c>
      <c r="G196" s="9" t="s">
        <v>567</v>
      </c>
      <c r="H196" s="13">
        <v>413042.75</v>
      </c>
      <c r="I196" s="11" t="s">
        <v>88</v>
      </c>
      <c r="J196" s="9" t="s">
        <v>68</v>
      </c>
      <c r="K196" s="6" t="s">
        <v>7</v>
      </c>
      <c r="L196" s="9" t="s">
        <v>69</v>
      </c>
      <c r="M196" s="9" t="s">
        <v>80</v>
      </c>
      <c r="N196" s="9" t="s">
        <v>393</v>
      </c>
      <c r="O196" s="9" t="s">
        <v>372</v>
      </c>
      <c r="P196" s="9" t="s">
        <v>373</v>
      </c>
      <c r="Q196" s="9" t="s">
        <v>374</v>
      </c>
      <c r="R196" s="9" t="s">
        <v>29</v>
      </c>
      <c r="S196" s="9" t="s">
        <v>15</v>
      </c>
      <c r="T196" s="9" t="s">
        <v>7</v>
      </c>
      <c r="U196" s="9" t="s">
        <v>549</v>
      </c>
      <c r="V196" s="9" t="s">
        <v>15</v>
      </c>
      <c r="W196" s="9" t="s">
        <v>17</v>
      </c>
      <c r="X196" s="9" t="s">
        <v>18</v>
      </c>
      <c r="Y196" s="9" t="s">
        <v>19</v>
      </c>
      <c r="Z196" s="9" t="s">
        <v>20</v>
      </c>
      <c r="AA196" s="6" t="s">
        <v>21</v>
      </c>
      <c r="AB196" s="9" t="s">
        <v>565</v>
      </c>
      <c r="AC196" s="9" t="s">
        <v>551</v>
      </c>
      <c r="AD196" s="9" t="s">
        <v>552</v>
      </c>
    </row>
    <row r="197" spans="1:30" ht="63.75" x14ac:dyDescent="0.25">
      <c r="A197" s="113">
        <f t="shared" si="3"/>
        <v>196</v>
      </c>
      <c r="B197" s="16" t="s">
        <v>366</v>
      </c>
      <c r="C197" s="9" t="s">
        <v>537</v>
      </c>
      <c r="D197" s="9" t="s">
        <v>538</v>
      </c>
      <c r="E197" s="9" t="s">
        <v>568</v>
      </c>
      <c r="F197" s="9" t="s">
        <v>569</v>
      </c>
      <c r="G197" s="9" t="s">
        <v>548</v>
      </c>
      <c r="H197" s="13">
        <v>368494.55200000003</v>
      </c>
      <c r="I197" s="11" t="s">
        <v>88</v>
      </c>
      <c r="J197" s="9" t="s">
        <v>68</v>
      </c>
      <c r="K197" s="6" t="s">
        <v>7</v>
      </c>
      <c r="L197" s="9" t="s">
        <v>69</v>
      </c>
      <c r="M197" s="9" t="s">
        <v>80</v>
      </c>
      <c r="N197" s="9" t="s">
        <v>393</v>
      </c>
      <c r="O197" s="9" t="s">
        <v>372</v>
      </c>
      <c r="P197" s="9" t="s">
        <v>373</v>
      </c>
      <c r="Q197" s="9" t="s">
        <v>374</v>
      </c>
      <c r="R197" s="9" t="s">
        <v>29</v>
      </c>
      <c r="S197" s="9" t="s">
        <v>15</v>
      </c>
      <c r="T197" s="9" t="s">
        <v>7</v>
      </c>
      <c r="U197" s="9" t="s">
        <v>549</v>
      </c>
      <c r="V197" s="9" t="s">
        <v>15</v>
      </c>
      <c r="W197" s="9" t="s">
        <v>17</v>
      </c>
      <c r="X197" s="9" t="s">
        <v>18</v>
      </c>
      <c r="Y197" s="9" t="s">
        <v>19</v>
      </c>
      <c r="Z197" s="9" t="s">
        <v>20</v>
      </c>
      <c r="AA197" s="6" t="s">
        <v>21</v>
      </c>
      <c r="AB197" s="9" t="s">
        <v>565</v>
      </c>
      <c r="AC197" s="9" t="s">
        <v>551</v>
      </c>
      <c r="AD197" s="9" t="s">
        <v>552</v>
      </c>
    </row>
    <row r="198" spans="1:30" ht="89.25" x14ac:dyDescent="0.25">
      <c r="A198" s="113">
        <f t="shared" si="3"/>
        <v>197</v>
      </c>
      <c r="B198" s="16" t="s">
        <v>366</v>
      </c>
      <c r="C198" s="9" t="s">
        <v>537</v>
      </c>
      <c r="D198" s="9" t="s">
        <v>538</v>
      </c>
      <c r="E198" s="9" t="s">
        <v>570</v>
      </c>
      <c r="F198" s="9" t="s">
        <v>571</v>
      </c>
      <c r="G198" s="9" t="s">
        <v>572</v>
      </c>
      <c r="H198" s="13">
        <v>112493.48</v>
      </c>
      <c r="I198" s="11">
        <v>44929</v>
      </c>
      <c r="J198" s="9" t="s">
        <v>6</v>
      </c>
      <c r="K198" s="6" t="s">
        <v>7</v>
      </c>
      <c r="L198" s="9" t="s">
        <v>59</v>
      </c>
      <c r="M198" s="9" t="s">
        <v>9</v>
      </c>
      <c r="N198" s="9" t="s">
        <v>10</v>
      </c>
      <c r="O198" s="9" t="s">
        <v>372</v>
      </c>
      <c r="P198" s="9" t="s">
        <v>373</v>
      </c>
      <c r="Q198" s="9" t="s">
        <v>374</v>
      </c>
      <c r="R198" s="9" t="s">
        <v>29</v>
      </c>
      <c r="S198" s="9" t="s">
        <v>15</v>
      </c>
      <c r="T198" s="9" t="s">
        <v>7</v>
      </c>
      <c r="U198" s="9" t="s">
        <v>133</v>
      </c>
      <c r="V198" s="9" t="s">
        <v>15</v>
      </c>
      <c r="W198" s="9" t="s">
        <v>17</v>
      </c>
      <c r="X198" s="9" t="s">
        <v>18</v>
      </c>
      <c r="Y198" s="9" t="s">
        <v>19</v>
      </c>
      <c r="Z198" s="9" t="s">
        <v>61</v>
      </c>
      <c r="AA198" s="6" t="s">
        <v>17</v>
      </c>
      <c r="AB198" s="9" t="s">
        <v>543</v>
      </c>
      <c r="AC198" s="9">
        <v>8433247506</v>
      </c>
      <c r="AD198" s="9" t="s">
        <v>544</v>
      </c>
    </row>
    <row r="199" spans="1:30" ht="102" x14ac:dyDescent="0.25">
      <c r="A199" s="113">
        <f t="shared" si="3"/>
        <v>198</v>
      </c>
      <c r="B199" s="16" t="s">
        <v>366</v>
      </c>
      <c r="C199" s="9" t="s">
        <v>537</v>
      </c>
      <c r="D199" s="9" t="s">
        <v>538</v>
      </c>
      <c r="E199" s="9" t="s">
        <v>573</v>
      </c>
      <c r="F199" s="9" t="s">
        <v>574</v>
      </c>
      <c r="G199" s="9" t="s">
        <v>572</v>
      </c>
      <c r="H199" s="13">
        <v>108919</v>
      </c>
      <c r="I199" s="11" t="s">
        <v>400</v>
      </c>
      <c r="J199" s="9" t="s">
        <v>6</v>
      </c>
      <c r="K199" s="6" t="s">
        <v>7</v>
      </c>
      <c r="L199" s="9" t="s">
        <v>59</v>
      </c>
      <c r="M199" s="9" t="s">
        <v>9</v>
      </c>
      <c r="N199" s="9" t="s">
        <v>10</v>
      </c>
      <c r="O199" s="9" t="s">
        <v>372</v>
      </c>
      <c r="P199" s="9" t="s">
        <v>373</v>
      </c>
      <c r="Q199" s="9" t="s">
        <v>374</v>
      </c>
      <c r="R199" s="9" t="s">
        <v>29</v>
      </c>
      <c r="S199" s="9" t="s">
        <v>15</v>
      </c>
      <c r="T199" s="9" t="s">
        <v>7</v>
      </c>
      <c r="U199" s="9" t="s">
        <v>133</v>
      </c>
      <c r="V199" s="9" t="s">
        <v>15</v>
      </c>
      <c r="W199" s="9" t="s">
        <v>17</v>
      </c>
      <c r="X199" s="9" t="s">
        <v>18</v>
      </c>
      <c r="Y199" s="9" t="s">
        <v>19</v>
      </c>
      <c r="Z199" s="9" t="s">
        <v>61</v>
      </c>
      <c r="AA199" s="6" t="s">
        <v>17</v>
      </c>
      <c r="AB199" s="9" t="s">
        <v>543</v>
      </c>
      <c r="AC199" s="9">
        <v>8433247506</v>
      </c>
      <c r="AD199" s="9" t="s">
        <v>544</v>
      </c>
    </row>
    <row r="200" spans="1:30" ht="63.75" x14ac:dyDescent="0.25">
      <c r="A200" s="113">
        <f t="shared" si="3"/>
        <v>199</v>
      </c>
      <c r="B200" s="16" t="s">
        <v>366</v>
      </c>
      <c r="C200" s="9" t="s">
        <v>537</v>
      </c>
      <c r="D200" s="9" t="s">
        <v>538</v>
      </c>
      <c r="E200" s="9" t="s">
        <v>575</v>
      </c>
      <c r="F200" s="9" t="s">
        <v>575</v>
      </c>
      <c r="G200" s="9" t="s">
        <v>564</v>
      </c>
      <c r="H200" s="13">
        <v>53750.590000000004</v>
      </c>
      <c r="I200" s="11" t="s">
        <v>88</v>
      </c>
      <c r="J200" s="9" t="s">
        <v>68</v>
      </c>
      <c r="K200" s="6" t="s">
        <v>7</v>
      </c>
      <c r="L200" s="9" t="s">
        <v>69</v>
      </c>
      <c r="M200" s="9" t="s">
        <v>80</v>
      </c>
      <c r="N200" s="9" t="s">
        <v>393</v>
      </c>
      <c r="O200" s="9" t="s">
        <v>372</v>
      </c>
      <c r="P200" s="9" t="s">
        <v>373</v>
      </c>
      <c r="Q200" s="9" t="s">
        <v>374</v>
      </c>
      <c r="R200" s="9" t="s">
        <v>29</v>
      </c>
      <c r="S200" s="9" t="s">
        <v>15</v>
      </c>
      <c r="T200" s="9" t="s">
        <v>7</v>
      </c>
      <c r="U200" s="9" t="s">
        <v>549</v>
      </c>
      <c r="V200" s="9" t="s">
        <v>15</v>
      </c>
      <c r="W200" s="9" t="s">
        <v>17</v>
      </c>
      <c r="X200" s="9" t="s">
        <v>18</v>
      </c>
      <c r="Y200" s="9" t="s">
        <v>19</v>
      </c>
      <c r="Z200" s="9" t="s">
        <v>20</v>
      </c>
      <c r="AA200" s="6" t="s">
        <v>21</v>
      </c>
      <c r="AB200" s="9" t="s">
        <v>565</v>
      </c>
      <c r="AC200" s="9" t="s">
        <v>551</v>
      </c>
      <c r="AD200" s="9" t="s">
        <v>552</v>
      </c>
    </row>
    <row r="201" spans="1:30" ht="51" x14ac:dyDescent="0.25">
      <c r="A201" s="113">
        <f t="shared" si="3"/>
        <v>200</v>
      </c>
      <c r="B201" s="16" t="s">
        <v>366</v>
      </c>
      <c r="C201" s="9" t="s">
        <v>537</v>
      </c>
      <c r="D201" s="9" t="s">
        <v>538</v>
      </c>
      <c r="E201" s="9" t="s">
        <v>576</v>
      </c>
      <c r="F201" s="9" t="s">
        <v>576</v>
      </c>
      <c r="G201" s="9" t="s">
        <v>577</v>
      </c>
      <c r="H201" s="13">
        <v>44341.760000000002</v>
      </c>
      <c r="I201" s="11" t="s">
        <v>88</v>
      </c>
      <c r="J201" s="9" t="s">
        <v>68</v>
      </c>
      <c r="K201" s="6" t="s">
        <v>7</v>
      </c>
      <c r="L201" s="9" t="s">
        <v>444</v>
      </c>
      <c r="M201" s="9" t="s">
        <v>80</v>
      </c>
      <c r="N201" s="9" t="s">
        <v>81</v>
      </c>
      <c r="O201" s="9" t="s">
        <v>372</v>
      </c>
      <c r="P201" s="9" t="s">
        <v>373</v>
      </c>
      <c r="Q201" s="9" t="s">
        <v>374</v>
      </c>
      <c r="R201" s="9" t="s">
        <v>14</v>
      </c>
      <c r="S201" s="9" t="s">
        <v>15</v>
      </c>
      <c r="T201" s="9" t="s">
        <v>7</v>
      </c>
      <c r="U201" s="9" t="s">
        <v>60</v>
      </c>
      <c r="V201" s="9" t="s">
        <v>15</v>
      </c>
      <c r="W201" s="9" t="s">
        <v>17</v>
      </c>
      <c r="X201" s="9" t="s">
        <v>18</v>
      </c>
      <c r="Y201" s="9" t="s">
        <v>31</v>
      </c>
      <c r="Z201" s="9" t="s">
        <v>61</v>
      </c>
      <c r="AA201" s="9" t="s">
        <v>17</v>
      </c>
      <c r="AB201" s="9" t="s">
        <v>578</v>
      </c>
      <c r="AC201" s="9" t="s">
        <v>579</v>
      </c>
      <c r="AD201" s="9" t="s">
        <v>580</v>
      </c>
    </row>
    <row r="202" spans="1:30" ht="51" x14ac:dyDescent="0.25">
      <c r="A202" s="113">
        <f t="shared" si="3"/>
        <v>201</v>
      </c>
      <c r="B202" s="16" t="s">
        <v>366</v>
      </c>
      <c r="C202" s="9" t="s">
        <v>537</v>
      </c>
      <c r="D202" s="9" t="s">
        <v>538</v>
      </c>
      <c r="E202" s="9" t="s">
        <v>1549</v>
      </c>
      <c r="F202" s="9" t="s">
        <v>410</v>
      </c>
      <c r="G202" s="9" t="s">
        <v>581</v>
      </c>
      <c r="H202" s="13">
        <v>400260.17</v>
      </c>
      <c r="I202" s="11">
        <v>45241.000011574077</v>
      </c>
      <c r="J202" s="9" t="s">
        <v>6</v>
      </c>
      <c r="K202" s="6" t="s">
        <v>7</v>
      </c>
      <c r="L202" s="9" t="s">
        <v>27</v>
      </c>
      <c r="M202" s="9" t="s">
        <v>9</v>
      </c>
      <c r="N202" s="9" t="s">
        <v>10</v>
      </c>
      <c r="O202" s="9" t="s">
        <v>372</v>
      </c>
      <c r="P202" s="9" t="s">
        <v>373</v>
      </c>
      <c r="Q202" s="9" t="s">
        <v>374</v>
      </c>
      <c r="R202" s="9" t="s">
        <v>29</v>
      </c>
      <c r="S202" s="9" t="s">
        <v>15</v>
      </c>
      <c r="T202" s="9" t="s">
        <v>7</v>
      </c>
      <c r="U202" s="9" t="s">
        <v>133</v>
      </c>
      <c r="V202" s="9" t="s">
        <v>15</v>
      </c>
      <c r="W202" s="9" t="s">
        <v>17</v>
      </c>
      <c r="X202" s="9" t="s">
        <v>18</v>
      </c>
      <c r="Y202" s="9" t="s">
        <v>19</v>
      </c>
      <c r="Z202" s="9" t="s">
        <v>20</v>
      </c>
      <c r="AA202" s="9" t="s">
        <v>17</v>
      </c>
      <c r="AB202" s="9" t="s">
        <v>582</v>
      </c>
      <c r="AC202" s="9">
        <v>8433247506</v>
      </c>
      <c r="AD202" s="4" t="s">
        <v>583</v>
      </c>
    </row>
    <row r="203" spans="1:30" ht="25.5" customHeight="1" x14ac:dyDescent="0.25">
      <c r="A203" s="118">
        <f>A202+1</f>
        <v>202</v>
      </c>
      <c r="B203" s="119" t="s">
        <v>366</v>
      </c>
      <c r="C203" s="118" t="s">
        <v>537</v>
      </c>
      <c r="D203" s="118" t="s">
        <v>538</v>
      </c>
      <c r="E203" s="118" t="s">
        <v>584</v>
      </c>
      <c r="F203" s="9" t="s">
        <v>585</v>
      </c>
      <c r="G203" s="118" t="s">
        <v>586</v>
      </c>
      <c r="H203" s="142">
        <v>216060</v>
      </c>
      <c r="I203" s="123">
        <v>44986</v>
      </c>
      <c r="J203" s="115" t="s">
        <v>68</v>
      </c>
      <c r="K203" s="6" t="s">
        <v>7</v>
      </c>
      <c r="L203" s="118" t="s">
        <v>69</v>
      </c>
      <c r="M203" s="118" t="s">
        <v>51</v>
      </c>
      <c r="N203" s="118" t="s">
        <v>10</v>
      </c>
      <c r="O203" s="118" t="s">
        <v>372</v>
      </c>
      <c r="P203" s="118" t="s">
        <v>373</v>
      </c>
      <c r="Q203" s="118" t="s">
        <v>374</v>
      </c>
      <c r="R203" s="118" t="s">
        <v>14</v>
      </c>
      <c r="S203" s="118" t="s">
        <v>15</v>
      </c>
      <c r="T203" s="118" t="s">
        <v>7</v>
      </c>
      <c r="U203" s="118" t="s">
        <v>133</v>
      </c>
      <c r="V203" s="118" t="s">
        <v>15</v>
      </c>
      <c r="W203" s="118" t="s">
        <v>21</v>
      </c>
      <c r="X203" s="118" t="s">
        <v>18</v>
      </c>
      <c r="Y203" s="118" t="s">
        <v>19</v>
      </c>
      <c r="Z203" s="118" t="s">
        <v>20</v>
      </c>
      <c r="AA203" s="118" t="s">
        <v>17</v>
      </c>
      <c r="AB203" s="118" t="s">
        <v>582</v>
      </c>
      <c r="AC203" s="118">
        <v>8433247506</v>
      </c>
      <c r="AD203" s="120" t="s">
        <v>583</v>
      </c>
    </row>
    <row r="204" spans="1:30" ht="15" customHeight="1" x14ac:dyDescent="0.25">
      <c r="A204" s="118"/>
      <c r="B204" s="119"/>
      <c r="C204" s="118"/>
      <c r="D204" s="118"/>
      <c r="E204" s="118"/>
      <c r="F204" s="9" t="s">
        <v>587</v>
      </c>
      <c r="G204" s="118"/>
      <c r="H204" s="144">
        <v>0</v>
      </c>
      <c r="I204" s="123"/>
      <c r="J204" s="116"/>
      <c r="K204" s="6" t="s">
        <v>7</v>
      </c>
      <c r="L204" s="118"/>
      <c r="M204" s="118"/>
      <c r="N204" s="118"/>
      <c r="O204" s="118"/>
      <c r="P204" s="118"/>
      <c r="Q204" s="118"/>
      <c r="R204" s="118"/>
      <c r="S204" s="118"/>
      <c r="T204" s="118"/>
      <c r="U204" s="118"/>
      <c r="V204" s="118"/>
      <c r="W204" s="118"/>
      <c r="X204" s="118"/>
      <c r="Y204" s="118"/>
      <c r="Z204" s="118"/>
      <c r="AA204" s="118"/>
      <c r="AB204" s="118"/>
      <c r="AC204" s="118"/>
      <c r="AD204" s="120"/>
    </row>
    <row r="205" spans="1:30" ht="15" customHeight="1" x14ac:dyDescent="0.25">
      <c r="A205" s="118"/>
      <c r="B205" s="119"/>
      <c r="C205" s="118"/>
      <c r="D205" s="118"/>
      <c r="E205" s="118"/>
      <c r="F205" s="9" t="s">
        <v>588</v>
      </c>
      <c r="G205" s="118"/>
      <c r="H205" s="144">
        <v>0</v>
      </c>
      <c r="I205" s="123"/>
      <c r="J205" s="116"/>
      <c r="K205" s="6" t="s">
        <v>7</v>
      </c>
      <c r="L205" s="118"/>
      <c r="M205" s="118"/>
      <c r="N205" s="118"/>
      <c r="O205" s="118"/>
      <c r="P205" s="118"/>
      <c r="Q205" s="118"/>
      <c r="R205" s="118"/>
      <c r="S205" s="118"/>
      <c r="T205" s="118"/>
      <c r="U205" s="118"/>
      <c r="V205" s="118"/>
      <c r="W205" s="118"/>
      <c r="X205" s="118"/>
      <c r="Y205" s="118"/>
      <c r="Z205" s="118"/>
      <c r="AA205" s="118"/>
      <c r="AB205" s="118"/>
      <c r="AC205" s="118"/>
      <c r="AD205" s="120"/>
    </row>
    <row r="206" spans="1:30" x14ac:dyDescent="0.25">
      <c r="A206" s="118"/>
      <c r="B206" s="119"/>
      <c r="C206" s="118"/>
      <c r="D206" s="118"/>
      <c r="E206" s="118"/>
      <c r="F206" s="9" t="s">
        <v>589</v>
      </c>
      <c r="G206" s="118"/>
      <c r="H206" s="144">
        <v>0</v>
      </c>
      <c r="I206" s="123"/>
      <c r="J206" s="116"/>
      <c r="K206" s="6" t="s">
        <v>7</v>
      </c>
      <c r="L206" s="118"/>
      <c r="M206" s="118"/>
      <c r="N206" s="118"/>
      <c r="O206" s="118"/>
      <c r="P206" s="118"/>
      <c r="Q206" s="118"/>
      <c r="R206" s="118"/>
      <c r="S206" s="118"/>
      <c r="T206" s="118"/>
      <c r="U206" s="118"/>
      <c r="V206" s="118"/>
      <c r="W206" s="118"/>
      <c r="X206" s="118"/>
      <c r="Y206" s="118"/>
      <c r="Z206" s="118"/>
      <c r="AA206" s="118"/>
      <c r="AB206" s="118"/>
      <c r="AC206" s="118"/>
      <c r="AD206" s="120"/>
    </row>
    <row r="207" spans="1:30" ht="25.5" x14ac:dyDescent="0.25">
      <c r="A207" s="118"/>
      <c r="B207" s="119"/>
      <c r="C207" s="118"/>
      <c r="D207" s="118"/>
      <c r="E207" s="118"/>
      <c r="F207" s="9" t="s">
        <v>590</v>
      </c>
      <c r="G207" s="118"/>
      <c r="H207" s="144">
        <v>0</v>
      </c>
      <c r="I207" s="123"/>
      <c r="J207" s="116"/>
      <c r="K207" s="6" t="s">
        <v>7</v>
      </c>
      <c r="L207" s="118"/>
      <c r="M207" s="118"/>
      <c r="N207" s="118"/>
      <c r="O207" s="118"/>
      <c r="P207" s="118"/>
      <c r="Q207" s="118"/>
      <c r="R207" s="118"/>
      <c r="S207" s="118"/>
      <c r="T207" s="118"/>
      <c r="U207" s="118"/>
      <c r="V207" s="118"/>
      <c r="W207" s="118"/>
      <c r="X207" s="118"/>
      <c r="Y207" s="118"/>
      <c r="Z207" s="118"/>
      <c r="AA207" s="118"/>
      <c r="AB207" s="118"/>
      <c r="AC207" s="118"/>
      <c r="AD207" s="120"/>
    </row>
    <row r="208" spans="1:30" ht="25.5" x14ac:dyDescent="0.25">
      <c r="A208" s="118"/>
      <c r="B208" s="119"/>
      <c r="C208" s="118"/>
      <c r="D208" s="118"/>
      <c r="E208" s="118"/>
      <c r="F208" s="9" t="s">
        <v>591</v>
      </c>
      <c r="G208" s="118"/>
      <c r="H208" s="144">
        <v>0</v>
      </c>
      <c r="I208" s="123"/>
      <c r="J208" s="116"/>
      <c r="K208" s="6" t="s">
        <v>7</v>
      </c>
      <c r="L208" s="118"/>
      <c r="M208" s="118"/>
      <c r="N208" s="118"/>
      <c r="O208" s="118"/>
      <c r="P208" s="118"/>
      <c r="Q208" s="118"/>
      <c r="R208" s="118"/>
      <c r="S208" s="118"/>
      <c r="T208" s="118"/>
      <c r="U208" s="118"/>
      <c r="V208" s="118"/>
      <c r="W208" s="118"/>
      <c r="X208" s="118"/>
      <c r="Y208" s="118"/>
      <c r="Z208" s="118"/>
      <c r="AA208" s="118"/>
      <c r="AB208" s="118"/>
      <c r="AC208" s="118"/>
      <c r="AD208" s="120"/>
    </row>
    <row r="209" spans="1:30" x14ac:dyDescent="0.25">
      <c r="A209" s="118"/>
      <c r="B209" s="119"/>
      <c r="C209" s="118"/>
      <c r="D209" s="118"/>
      <c r="E209" s="118"/>
      <c r="F209" s="9" t="s">
        <v>592</v>
      </c>
      <c r="G209" s="118"/>
      <c r="H209" s="144">
        <v>0</v>
      </c>
      <c r="I209" s="123"/>
      <c r="J209" s="116"/>
      <c r="K209" s="6" t="s">
        <v>7</v>
      </c>
      <c r="L209" s="118"/>
      <c r="M209" s="118"/>
      <c r="N209" s="118"/>
      <c r="O209" s="118"/>
      <c r="P209" s="118"/>
      <c r="Q209" s="118"/>
      <c r="R209" s="118"/>
      <c r="S209" s="118"/>
      <c r="T209" s="118"/>
      <c r="U209" s="118"/>
      <c r="V209" s="118"/>
      <c r="W209" s="118"/>
      <c r="X209" s="118"/>
      <c r="Y209" s="118"/>
      <c r="Z209" s="118"/>
      <c r="AA209" s="118"/>
      <c r="AB209" s="118"/>
      <c r="AC209" s="118"/>
      <c r="AD209" s="120"/>
    </row>
    <row r="210" spans="1:30" x14ac:dyDescent="0.25">
      <c r="A210" s="118"/>
      <c r="B210" s="119"/>
      <c r="C210" s="118"/>
      <c r="D210" s="118"/>
      <c r="E210" s="118"/>
      <c r="F210" s="9" t="s">
        <v>593</v>
      </c>
      <c r="G210" s="118"/>
      <c r="H210" s="144">
        <v>0</v>
      </c>
      <c r="I210" s="123"/>
      <c r="J210" s="116"/>
      <c r="K210" s="6" t="s">
        <v>7</v>
      </c>
      <c r="L210" s="118"/>
      <c r="M210" s="118"/>
      <c r="N210" s="118"/>
      <c r="O210" s="118"/>
      <c r="P210" s="118"/>
      <c r="Q210" s="118"/>
      <c r="R210" s="118"/>
      <c r="S210" s="118"/>
      <c r="T210" s="118"/>
      <c r="U210" s="118"/>
      <c r="V210" s="118"/>
      <c r="W210" s="118"/>
      <c r="X210" s="118"/>
      <c r="Y210" s="118"/>
      <c r="Z210" s="118"/>
      <c r="AA210" s="118"/>
      <c r="AB210" s="118"/>
      <c r="AC210" s="118"/>
      <c r="AD210" s="120"/>
    </row>
    <row r="211" spans="1:30" x14ac:dyDescent="0.25">
      <c r="A211" s="118"/>
      <c r="B211" s="119"/>
      <c r="C211" s="118"/>
      <c r="D211" s="118"/>
      <c r="E211" s="118"/>
      <c r="F211" s="9" t="s">
        <v>594</v>
      </c>
      <c r="G211" s="118"/>
      <c r="H211" s="144">
        <v>0</v>
      </c>
      <c r="I211" s="123"/>
      <c r="J211" s="116"/>
      <c r="K211" s="6" t="s">
        <v>7</v>
      </c>
      <c r="L211" s="118"/>
      <c r="M211" s="118"/>
      <c r="N211" s="118"/>
      <c r="O211" s="118"/>
      <c r="P211" s="118"/>
      <c r="Q211" s="118"/>
      <c r="R211" s="118"/>
      <c r="S211" s="118"/>
      <c r="T211" s="118"/>
      <c r="U211" s="118"/>
      <c r="V211" s="118"/>
      <c r="W211" s="118"/>
      <c r="X211" s="118"/>
      <c r="Y211" s="118"/>
      <c r="Z211" s="118"/>
      <c r="AA211" s="118"/>
      <c r="AB211" s="118"/>
      <c r="AC211" s="118"/>
      <c r="AD211" s="120"/>
    </row>
    <row r="212" spans="1:30" x14ac:dyDescent="0.25">
      <c r="A212" s="118"/>
      <c r="B212" s="119"/>
      <c r="C212" s="118"/>
      <c r="D212" s="118"/>
      <c r="E212" s="118"/>
      <c r="F212" s="9" t="s">
        <v>595</v>
      </c>
      <c r="G212" s="118"/>
      <c r="H212" s="144">
        <v>0</v>
      </c>
      <c r="I212" s="123"/>
      <c r="J212" s="116"/>
      <c r="K212" s="6" t="s">
        <v>7</v>
      </c>
      <c r="L212" s="118"/>
      <c r="M212" s="118"/>
      <c r="N212" s="118"/>
      <c r="O212" s="118"/>
      <c r="P212" s="118"/>
      <c r="Q212" s="118"/>
      <c r="R212" s="118"/>
      <c r="S212" s="118"/>
      <c r="T212" s="118"/>
      <c r="U212" s="118"/>
      <c r="V212" s="118"/>
      <c r="W212" s="118"/>
      <c r="X212" s="118"/>
      <c r="Y212" s="118"/>
      <c r="Z212" s="118"/>
      <c r="AA212" s="118"/>
      <c r="AB212" s="118"/>
      <c r="AC212" s="118"/>
      <c r="AD212" s="120"/>
    </row>
    <row r="213" spans="1:30" x14ac:dyDescent="0.25">
      <c r="A213" s="118"/>
      <c r="B213" s="119"/>
      <c r="C213" s="118"/>
      <c r="D213" s="118"/>
      <c r="E213" s="118"/>
      <c r="F213" s="9" t="s">
        <v>596</v>
      </c>
      <c r="G213" s="118"/>
      <c r="H213" s="144">
        <v>0</v>
      </c>
      <c r="I213" s="123"/>
      <c r="J213" s="116"/>
      <c r="K213" s="6" t="s">
        <v>7</v>
      </c>
      <c r="L213" s="118"/>
      <c r="M213" s="118"/>
      <c r="N213" s="118"/>
      <c r="O213" s="118"/>
      <c r="P213" s="118"/>
      <c r="Q213" s="118"/>
      <c r="R213" s="118"/>
      <c r="S213" s="118"/>
      <c r="T213" s="118"/>
      <c r="U213" s="118"/>
      <c r="V213" s="118"/>
      <c r="W213" s="118"/>
      <c r="X213" s="118"/>
      <c r="Y213" s="118"/>
      <c r="Z213" s="118"/>
      <c r="AA213" s="118"/>
      <c r="AB213" s="118"/>
      <c r="AC213" s="118"/>
      <c r="AD213" s="120"/>
    </row>
    <row r="214" spans="1:30" x14ac:dyDescent="0.25">
      <c r="A214" s="118"/>
      <c r="B214" s="119"/>
      <c r="C214" s="118"/>
      <c r="D214" s="118"/>
      <c r="E214" s="118"/>
      <c r="F214" s="9" t="s">
        <v>597</v>
      </c>
      <c r="G214" s="118"/>
      <c r="H214" s="144">
        <v>0</v>
      </c>
      <c r="I214" s="123"/>
      <c r="J214" s="116"/>
      <c r="K214" s="6" t="s">
        <v>7</v>
      </c>
      <c r="L214" s="118"/>
      <c r="M214" s="118"/>
      <c r="N214" s="118"/>
      <c r="O214" s="118"/>
      <c r="P214" s="118"/>
      <c r="Q214" s="118"/>
      <c r="R214" s="118"/>
      <c r="S214" s="118"/>
      <c r="T214" s="118"/>
      <c r="U214" s="118"/>
      <c r="V214" s="118"/>
      <c r="W214" s="118"/>
      <c r="X214" s="118"/>
      <c r="Y214" s="118"/>
      <c r="Z214" s="118"/>
      <c r="AA214" s="118"/>
      <c r="AB214" s="118"/>
      <c r="AC214" s="118"/>
      <c r="AD214" s="120"/>
    </row>
    <row r="215" spans="1:30" x14ac:dyDescent="0.25">
      <c r="A215" s="118"/>
      <c r="B215" s="119"/>
      <c r="C215" s="118"/>
      <c r="D215" s="118"/>
      <c r="E215" s="118"/>
      <c r="F215" s="9" t="s">
        <v>598</v>
      </c>
      <c r="G215" s="118"/>
      <c r="H215" s="144">
        <v>0</v>
      </c>
      <c r="I215" s="123"/>
      <c r="J215" s="116"/>
      <c r="K215" s="6" t="s">
        <v>7</v>
      </c>
      <c r="L215" s="118"/>
      <c r="M215" s="118"/>
      <c r="N215" s="118"/>
      <c r="O215" s="118"/>
      <c r="P215" s="118"/>
      <c r="Q215" s="118"/>
      <c r="R215" s="118"/>
      <c r="S215" s="118"/>
      <c r="T215" s="118"/>
      <c r="U215" s="118"/>
      <c r="V215" s="118"/>
      <c r="W215" s="118"/>
      <c r="X215" s="118"/>
      <c r="Y215" s="118"/>
      <c r="Z215" s="118"/>
      <c r="AA215" s="118"/>
      <c r="AB215" s="118"/>
      <c r="AC215" s="118"/>
      <c r="AD215" s="120"/>
    </row>
    <row r="216" spans="1:30" x14ac:dyDescent="0.25">
      <c r="A216" s="118"/>
      <c r="B216" s="119"/>
      <c r="C216" s="118"/>
      <c r="D216" s="118"/>
      <c r="E216" s="118"/>
      <c r="F216" s="9" t="s">
        <v>599</v>
      </c>
      <c r="G216" s="118"/>
      <c r="H216" s="144">
        <v>0</v>
      </c>
      <c r="I216" s="123"/>
      <c r="J216" s="116"/>
      <c r="K216" s="6" t="s">
        <v>7</v>
      </c>
      <c r="L216" s="118"/>
      <c r="M216" s="118"/>
      <c r="N216" s="118"/>
      <c r="O216" s="118"/>
      <c r="P216" s="118"/>
      <c r="Q216" s="118"/>
      <c r="R216" s="118"/>
      <c r="S216" s="118"/>
      <c r="T216" s="118"/>
      <c r="U216" s="118"/>
      <c r="V216" s="118"/>
      <c r="W216" s="118"/>
      <c r="X216" s="118"/>
      <c r="Y216" s="118"/>
      <c r="Z216" s="118"/>
      <c r="AA216" s="118"/>
      <c r="AB216" s="118"/>
      <c r="AC216" s="118"/>
      <c r="AD216" s="120"/>
    </row>
    <row r="217" spans="1:30" x14ac:dyDescent="0.25">
      <c r="A217" s="118"/>
      <c r="B217" s="119"/>
      <c r="C217" s="118"/>
      <c r="D217" s="118"/>
      <c r="E217" s="118"/>
      <c r="F217" s="9" t="s">
        <v>600</v>
      </c>
      <c r="G217" s="118"/>
      <c r="H217" s="144">
        <v>0</v>
      </c>
      <c r="I217" s="123"/>
      <c r="J217" s="116"/>
      <c r="K217" s="6" t="s">
        <v>7</v>
      </c>
      <c r="L217" s="118"/>
      <c r="M217" s="118"/>
      <c r="N217" s="118"/>
      <c r="O217" s="118"/>
      <c r="P217" s="118"/>
      <c r="Q217" s="118"/>
      <c r="R217" s="118"/>
      <c r="S217" s="118"/>
      <c r="T217" s="118"/>
      <c r="U217" s="118"/>
      <c r="V217" s="118"/>
      <c r="W217" s="118"/>
      <c r="X217" s="118"/>
      <c r="Y217" s="118"/>
      <c r="Z217" s="118"/>
      <c r="AA217" s="118"/>
      <c r="AB217" s="118"/>
      <c r="AC217" s="118"/>
      <c r="AD217" s="120"/>
    </row>
    <row r="218" spans="1:30" ht="25.5" x14ac:dyDescent="0.25">
      <c r="A218" s="118"/>
      <c r="B218" s="119"/>
      <c r="C218" s="118"/>
      <c r="D218" s="118"/>
      <c r="E218" s="118"/>
      <c r="F218" s="9" t="s">
        <v>601</v>
      </c>
      <c r="G218" s="118"/>
      <c r="H218" s="144">
        <v>0</v>
      </c>
      <c r="I218" s="123"/>
      <c r="J218" s="116"/>
      <c r="K218" s="6" t="s">
        <v>7</v>
      </c>
      <c r="L218" s="118"/>
      <c r="M218" s="118"/>
      <c r="N218" s="118"/>
      <c r="O218" s="118"/>
      <c r="P218" s="118"/>
      <c r="Q218" s="118"/>
      <c r="R218" s="118"/>
      <c r="S218" s="118"/>
      <c r="T218" s="118"/>
      <c r="U218" s="118"/>
      <c r="V218" s="118"/>
      <c r="W218" s="118"/>
      <c r="X218" s="118"/>
      <c r="Y218" s="118"/>
      <c r="Z218" s="118"/>
      <c r="AA218" s="118"/>
      <c r="AB218" s="118"/>
      <c r="AC218" s="118"/>
      <c r="AD218" s="120"/>
    </row>
    <row r="219" spans="1:30" ht="25.5" x14ac:dyDescent="0.25">
      <c r="A219" s="118"/>
      <c r="B219" s="119"/>
      <c r="C219" s="118"/>
      <c r="D219" s="118"/>
      <c r="E219" s="118"/>
      <c r="F219" s="9" t="s">
        <v>602</v>
      </c>
      <c r="G219" s="118"/>
      <c r="H219" s="144">
        <v>0</v>
      </c>
      <c r="I219" s="123"/>
      <c r="J219" s="116"/>
      <c r="K219" s="6" t="s">
        <v>7</v>
      </c>
      <c r="L219" s="118"/>
      <c r="M219" s="118"/>
      <c r="N219" s="118"/>
      <c r="O219" s="118"/>
      <c r="P219" s="118"/>
      <c r="Q219" s="118"/>
      <c r="R219" s="118"/>
      <c r="S219" s="118"/>
      <c r="T219" s="118"/>
      <c r="U219" s="118"/>
      <c r="V219" s="118"/>
      <c r="W219" s="118"/>
      <c r="X219" s="118"/>
      <c r="Y219" s="118"/>
      <c r="Z219" s="118"/>
      <c r="AA219" s="118"/>
      <c r="AB219" s="118"/>
      <c r="AC219" s="118"/>
      <c r="AD219" s="120"/>
    </row>
    <row r="220" spans="1:30" x14ac:dyDescent="0.25">
      <c r="A220" s="118"/>
      <c r="B220" s="119"/>
      <c r="C220" s="118"/>
      <c r="D220" s="118"/>
      <c r="E220" s="118"/>
      <c r="F220" s="9" t="s">
        <v>603</v>
      </c>
      <c r="G220" s="118"/>
      <c r="H220" s="144">
        <v>0</v>
      </c>
      <c r="I220" s="123"/>
      <c r="J220" s="116"/>
      <c r="K220" s="6" t="s">
        <v>7</v>
      </c>
      <c r="L220" s="118"/>
      <c r="M220" s="118"/>
      <c r="N220" s="118"/>
      <c r="O220" s="118"/>
      <c r="P220" s="118"/>
      <c r="Q220" s="118"/>
      <c r="R220" s="118"/>
      <c r="S220" s="118"/>
      <c r="T220" s="118"/>
      <c r="U220" s="118"/>
      <c r="V220" s="118"/>
      <c r="W220" s="118"/>
      <c r="X220" s="118"/>
      <c r="Y220" s="118"/>
      <c r="Z220" s="118"/>
      <c r="AA220" s="118"/>
      <c r="AB220" s="118"/>
      <c r="AC220" s="118"/>
      <c r="AD220" s="120"/>
    </row>
    <row r="221" spans="1:30" x14ac:dyDescent="0.25">
      <c r="A221" s="118"/>
      <c r="B221" s="119"/>
      <c r="C221" s="118"/>
      <c r="D221" s="118"/>
      <c r="E221" s="118"/>
      <c r="F221" s="9" t="s">
        <v>604</v>
      </c>
      <c r="G221" s="118"/>
      <c r="H221" s="144">
        <v>0</v>
      </c>
      <c r="I221" s="123"/>
      <c r="J221" s="116"/>
      <c r="K221" s="6" t="s">
        <v>7</v>
      </c>
      <c r="L221" s="118"/>
      <c r="M221" s="118"/>
      <c r="N221" s="118"/>
      <c r="O221" s="118"/>
      <c r="P221" s="118"/>
      <c r="Q221" s="118"/>
      <c r="R221" s="118"/>
      <c r="S221" s="118"/>
      <c r="T221" s="118"/>
      <c r="U221" s="118"/>
      <c r="V221" s="118"/>
      <c r="W221" s="118"/>
      <c r="X221" s="118"/>
      <c r="Y221" s="118"/>
      <c r="Z221" s="118"/>
      <c r="AA221" s="118"/>
      <c r="AB221" s="118"/>
      <c r="AC221" s="118"/>
      <c r="AD221" s="120"/>
    </row>
    <row r="222" spans="1:30" x14ac:dyDescent="0.25">
      <c r="A222" s="118"/>
      <c r="B222" s="119"/>
      <c r="C222" s="118"/>
      <c r="D222" s="118"/>
      <c r="E222" s="118"/>
      <c r="F222" s="9" t="s">
        <v>605</v>
      </c>
      <c r="G222" s="118"/>
      <c r="H222" s="144">
        <v>0</v>
      </c>
      <c r="I222" s="123"/>
      <c r="J222" s="117"/>
      <c r="K222" s="6" t="s">
        <v>7</v>
      </c>
      <c r="L222" s="118"/>
      <c r="M222" s="118"/>
      <c r="N222" s="118"/>
      <c r="O222" s="118"/>
      <c r="P222" s="118"/>
      <c r="Q222" s="118"/>
      <c r="R222" s="118"/>
      <c r="S222" s="118"/>
      <c r="T222" s="118"/>
      <c r="U222" s="118"/>
      <c r="V222" s="118"/>
      <c r="W222" s="118"/>
      <c r="X222" s="118"/>
      <c r="Y222" s="118"/>
      <c r="Z222" s="118"/>
      <c r="AA222" s="118"/>
      <c r="AB222" s="118"/>
      <c r="AC222" s="118"/>
      <c r="AD222" s="120"/>
    </row>
    <row r="223" spans="1:30" ht="12.75" customHeight="1" x14ac:dyDescent="0.25">
      <c r="A223" s="118">
        <f>A203+1</f>
        <v>203</v>
      </c>
      <c r="B223" s="119" t="s">
        <v>366</v>
      </c>
      <c r="C223" s="118" t="s">
        <v>537</v>
      </c>
      <c r="D223" s="118" t="s">
        <v>538</v>
      </c>
      <c r="E223" s="118" t="s">
        <v>606</v>
      </c>
      <c r="F223" s="9" t="s">
        <v>607</v>
      </c>
      <c r="G223" s="118" t="s">
        <v>608</v>
      </c>
      <c r="H223" s="142">
        <v>161879</v>
      </c>
      <c r="I223" s="123">
        <v>44986</v>
      </c>
      <c r="J223" s="115" t="s">
        <v>68</v>
      </c>
      <c r="K223" s="6" t="s">
        <v>7</v>
      </c>
      <c r="L223" s="118" t="s">
        <v>444</v>
      </c>
      <c r="M223" s="118" t="s">
        <v>51</v>
      </c>
      <c r="N223" s="118" t="s">
        <v>10</v>
      </c>
      <c r="O223" s="118" t="s">
        <v>372</v>
      </c>
      <c r="P223" s="118" t="s">
        <v>373</v>
      </c>
      <c r="Q223" s="118" t="s">
        <v>374</v>
      </c>
      <c r="R223" s="118" t="s">
        <v>14</v>
      </c>
      <c r="S223" s="118" t="s">
        <v>15</v>
      </c>
      <c r="T223" s="118" t="s">
        <v>7</v>
      </c>
      <c r="U223" s="118" t="s">
        <v>133</v>
      </c>
      <c r="V223" s="118" t="s">
        <v>15</v>
      </c>
      <c r="W223" s="118" t="s">
        <v>21</v>
      </c>
      <c r="X223" s="118" t="s">
        <v>18</v>
      </c>
      <c r="Y223" s="118" t="s">
        <v>19</v>
      </c>
      <c r="Z223" s="118" t="s">
        <v>20</v>
      </c>
      <c r="AA223" s="118" t="s">
        <v>17</v>
      </c>
      <c r="AB223" s="118" t="s">
        <v>582</v>
      </c>
      <c r="AC223" s="118">
        <v>8433247506</v>
      </c>
      <c r="AD223" s="120" t="s">
        <v>583</v>
      </c>
    </row>
    <row r="224" spans="1:30" ht="15" customHeight="1" x14ac:dyDescent="0.25">
      <c r="A224" s="118"/>
      <c r="B224" s="119"/>
      <c r="C224" s="118"/>
      <c r="D224" s="118"/>
      <c r="E224" s="118"/>
      <c r="F224" s="9" t="s">
        <v>609</v>
      </c>
      <c r="G224" s="118"/>
      <c r="H224" s="144">
        <v>0</v>
      </c>
      <c r="I224" s="123"/>
      <c r="J224" s="116"/>
      <c r="K224" s="6" t="s">
        <v>7</v>
      </c>
      <c r="L224" s="118"/>
      <c r="M224" s="118"/>
      <c r="N224" s="118"/>
      <c r="O224" s="118"/>
      <c r="P224" s="118"/>
      <c r="Q224" s="118"/>
      <c r="R224" s="118"/>
      <c r="S224" s="118"/>
      <c r="T224" s="118"/>
      <c r="U224" s="118"/>
      <c r="V224" s="118"/>
      <c r="W224" s="118"/>
      <c r="X224" s="118"/>
      <c r="Y224" s="118"/>
      <c r="Z224" s="118"/>
      <c r="AA224" s="118"/>
      <c r="AB224" s="118"/>
      <c r="AC224" s="118"/>
      <c r="AD224" s="120"/>
    </row>
    <row r="225" spans="1:30" ht="15" customHeight="1" x14ac:dyDescent="0.25">
      <c r="A225" s="118"/>
      <c r="B225" s="119"/>
      <c r="C225" s="118"/>
      <c r="D225" s="118"/>
      <c r="E225" s="118"/>
      <c r="F225" s="9" t="s">
        <v>610</v>
      </c>
      <c r="G225" s="118"/>
      <c r="H225" s="144">
        <v>0</v>
      </c>
      <c r="I225" s="123"/>
      <c r="J225" s="116"/>
      <c r="K225" s="6" t="s">
        <v>7</v>
      </c>
      <c r="L225" s="118"/>
      <c r="M225" s="118"/>
      <c r="N225" s="118"/>
      <c r="O225" s="118"/>
      <c r="P225" s="118"/>
      <c r="Q225" s="118"/>
      <c r="R225" s="118"/>
      <c r="S225" s="118"/>
      <c r="T225" s="118"/>
      <c r="U225" s="118"/>
      <c r="V225" s="118"/>
      <c r="W225" s="118"/>
      <c r="X225" s="118"/>
      <c r="Y225" s="118"/>
      <c r="Z225" s="118"/>
      <c r="AA225" s="118"/>
      <c r="AB225" s="118"/>
      <c r="AC225" s="118"/>
      <c r="AD225" s="120"/>
    </row>
    <row r="226" spans="1:30" x14ac:dyDescent="0.25">
      <c r="A226" s="118"/>
      <c r="B226" s="119"/>
      <c r="C226" s="118"/>
      <c r="D226" s="118"/>
      <c r="E226" s="118"/>
      <c r="F226" s="9" t="s">
        <v>611</v>
      </c>
      <c r="G226" s="118"/>
      <c r="H226" s="144">
        <v>0</v>
      </c>
      <c r="I226" s="123"/>
      <c r="J226" s="116"/>
      <c r="K226" s="6" t="s">
        <v>7</v>
      </c>
      <c r="L226" s="118"/>
      <c r="M226" s="118"/>
      <c r="N226" s="118"/>
      <c r="O226" s="118"/>
      <c r="P226" s="118"/>
      <c r="Q226" s="118"/>
      <c r="R226" s="118"/>
      <c r="S226" s="118"/>
      <c r="T226" s="118"/>
      <c r="U226" s="118"/>
      <c r="V226" s="118"/>
      <c r="W226" s="118"/>
      <c r="X226" s="118"/>
      <c r="Y226" s="118"/>
      <c r="Z226" s="118"/>
      <c r="AA226" s="118"/>
      <c r="AB226" s="118"/>
      <c r="AC226" s="118"/>
      <c r="AD226" s="120"/>
    </row>
    <row r="227" spans="1:30" x14ac:dyDescent="0.25">
      <c r="A227" s="118"/>
      <c r="B227" s="119"/>
      <c r="C227" s="118"/>
      <c r="D227" s="118"/>
      <c r="E227" s="118"/>
      <c r="F227" s="9" t="s">
        <v>612</v>
      </c>
      <c r="G227" s="118"/>
      <c r="H227" s="144">
        <v>0</v>
      </c>
      <c r="I227" s="123"/>
      <c r="J227" s="116"/>
      <c r="K227" s="6" t="s">
        <v>7</v>
      </c>
      <c r="L227" s="118"/>
      <c r="M227" s="118"/>
      <c r="N227" s="118"/>
      <c r="O227" s="118"/>
      <c r="P227" s="118"/>
      <c r="Q227" s="118"/>
      <c r="R227" s="118"/>
      <c r="S227" s="118"/>
      <c r="T227" s="118"/>
      <c r="U227" s="118"/>
      <c r="V227" s="118"/>
      <c r="W227" s="118"/>
      <c r="X227" s="118"/>
      <c r="Y227" s="118"/>
      <c r="Z227" s="118"/>
      <c r="AA227" s="118"/>
      <c r="AB227" s="118"/>
      <c r="AC227" s="118"/>
      <c r="AD227" s="120"/>
    </row>
    <row r="228" spans="1:30" ht="25.5" x14ac:dyDescent="0.25">
      <c r="A228" s="118"/>
      <c r="B228" s="119"/>
      <c r="C228" s="118"/>
      <c r="D228" s="118"/>
      <c r="E228" s="118"/>
      <c r="F228" s="9" t="s">
        <v>613</v>
      </c>
      <c r="G228" s="118"/>
      <c r="H228" s="144">
        <v>0</v>
      </c>
      <c r="I228" s="123"/>
      <c r="J228" s="116"/>
      <c r="K228" s="6" t="s">
        <v>7</v>
      </c>
      <c r="L228" s="118"/>
      <c r="M228" s="118"/>
      <c r="N228" s="118"/>
      <c r="O228" s="118"/>
      <c r="P228" s="118"/>
      <c r="Q228" s="118"/>
      <c r="R228" s="118"/>
      <c r="S228" s="118"/>
      <c r="T228" s="118"/>
      <c r="U228" s="118"/>
      <c r="V228" s="118"/>
      <c r="W228" s="118"/>
      <c r="X228" s="118"/>
      <c r="Y228" s="118"/>
      <c r="Z228" s="118"/>
      <c r="AA228" s="118"/>
      <c r="AB228" s="118"/>
      <c r="AC228" s="118"/>
      <c r="AD228" s="120"/>
    </row>
    <row r="229" spans="1:30" x14ac:dyDescent="0.25">
      <c r="A229" s="118"/>
      <c r="B229" s="119"/>
      <c r="C229" s="118"/>
      <c r="D229" s="118"/>
      <c r="E229" s="118"/>
      <c r="F229" s="9" t="s">
        <v>614</v>
      </c>
      <c r="G229" s="118"/>
      <c r="H229" s="144">
        <v>0</v>
      </c>
      <c r="I229" s="123"/>
      <c r="J229" s="116"/>
      <c r="K229" s="6" t="s">
        <v>7</v>
      </c>
      <c r="L229" s="118"/>
      <c r="M229" s="118"/>
      <c r="N229" s="118"/>
      <c r="O229" s="118"/>
      <c r="P229" s="118"/>
      <c r="Q229" s="118"/>
      <c r="R229" s="118"/>
      <c r="S229" s="118"/>
      <c r="T229" s="118"/>
      <c r="U229" s="118"/>
      <c r="V229" s="118"/>
      <c r="W229" s="118"/>
      <c r="X229" s="118"/>
      <c r="Y229" s="118"/>
      <c r="Z229" s="118"/>
      <c r="AA229" s="118"/>
      <c r="AB229" s="118"/>
      <c r="AC229" s="118"/>
      <c r="AD229" s="120"/>
    </row>
    <row r="230" spans="1:30" x14ac:dyDescent="0.25">
      <c r="A230" s="118"/>
      <c r="B230" s="119"/>
      <c r="C230" s="118"/>
      <c r="D230" s="118"/>
      <c r="E230" s="118"/>
      <c r="F230" s="9" t="s">
        <v>615</v>
      </c>
      <c r="G230" s="118"/>
      <c r="H230" s="144">
        <v>0</v>
      </c>
      <c r="I230" s="123"/>
      <c r="J230" s="116"/>
      <c r="K230" s="6" t="s">
        <v>7</v>
      </c>
      <c r="L230" s="118"/>
      <c r="M230" s="118"/>
      <c r="N230" s="118"/>
      <c r="O230" s="118"/>
      <c r="P230" s="118"/>
      <c r="Q230" s="118"/>
      <c r="R230" s="118"/>
      <c r="S230" s="118"/>
      <c r="T230" s="118"/>
      <c r="U230" s="118"/>
      <c r="V230" s="118"/>
      <c r="W230" s="118"/>
      <c r="X230" s="118"/>
      <c r="Y230" s="118"/>
      <c r="Z230" s="118"/>
      <c r="AA230" s="118"/>
      <c r="AB230" s="118"/>
      <c r="AC230" s="118"/>
      <c r="AD230" s="120"/>
    </row>
    <row r="231" spans="1:30" x14ac:dyDescent="0.25">
      <c r="A231" s="118"/>
      <c r="B231" s="119"/>
      <c r="C231" s="118"/>
      <c r="D231" s="118"/>
      <c r="E231" s="118"/>
      <c r="F231" s="9" t="s">
        <v>616</v>
      </c>
      <c r="G231" s="118"/>
      <c r="H231" s="144">
        <v>0</v>
      </c>
      <c r="I231" s="123"/>
      <c r="J231" s="116"/>
      <c r="K231" s="6" t="s">
        <v>7</v>
      </c>
      <c r="L231" s="118"/>
      <c r="M231" s="118"/>
      <c r="N231" s="118"/>
      <c r="O231" s="118"/>
      <c r="P231" s="118"/>
      <c r="Q231" s="118"/>
      <c r="R231" s="118"/>
      <c r="S231" s="118"/>
      <c r="T231" s="118"/>
      <c r="U231" s="118"/>
      <c r="V231" s="118"/>
      <c r="W231" s="118"/>
      <c r="X231" s="118"/>
      <c r="Y231" s="118"/>
      <c r="Z231" s="118"/>
      <c r="AA231" s="118"/>
      <c r="AB231" s="118"/>
      <c r="AC231" s="118"/>
      <c r="AD231" s="120"/>
    </row>
    <row r="232" spans="1:30" x14ac:dyDescent="0.25">
      <c r="A232" s="118"/>
      <c r="B232" s="119"/>
      <c r="C232" s="118"/>
      <c r="D232" s="118"/>
      <c r="E232" s="118"/>
      <c r="F232" s="9" t="s">
        <v>617</v>
      </c>
      <c r="G232" s="118"/>
      <c r="H232" s="144">
        <v>0</v>
      </c>
      <c r="I232" s="123"/>
      <c r="J232" s="116"/>
      <c r="K232" s="6" t="s">
        <v>7</v>
      </c>
      <c r="L232" s="118"/>
      <c r="M232" s="118"/>
      <c r="N232" s="118"/>
      <c r="O232" s="118"/>
      <c r="P232" s="118"/>
      <c r="Q232" s="118"/>
      <c r="R232" s="118"/>
      <c r="S232" s="118"/>
      <c r="T232" s="118"/>
      <c r="U232" s="118"/>
      <c r="V232" s="118"/>
      <c r="W232" s="118"/>
      <c r="X232" s="118"/>
      <c r="Y232" s="118"/>
      <c r="Z232" s="118"/>
      <c r="AA232" s="118"/>
      <c r="AB232" s="118"/>
      <c r="AC232" s="118"/>
      <c r="AD232" s="120"/>
    </row>
    <row r="233" spans="1:30" x14ac:dyDescent="0.25">
      <c r="A233" s="118"/>
      <c r="B233" s="119"/>
      <c r="C233" s="118"/>
      <c r="D233" s="118"/>
      <c r="E233" s="118"/>
      <c r="F233" s="9" t="s">
        <v>618</v>
      </c>
      <c r="G233" s="118"/>
      <c r="H233" s="144">
        <v>0</v>
      </c>
      <c r="I233" s="123"/>
      <c r="J233" s="116"/>
      <c r="K233" s="6" t="s">
        <v>7</v>
      </c>
      <c r="L233" s="118"/>
      <c r="M233" s="118"/>
      <c r="N233" s="118"/>
      <c r="O233" s="118"/>
      <c r="P233" s="118"/>
      <c r="Q233" s="118"/>
      <c r="R233" s="118"/>
      <c r="S233" s="118"/>
      <c r="T233" s="118"/>
      <c r="U233" s="118"/>
      <c r="V233" s="118"/>
      <c r="W233" s="118"/>
      <c r="X233" s="118"/>
      <c r="Y233" s="118"/>
      <c r="Z233" s="118"/>
      <c r="AA233" s="118"/>
      <c r="AB233" s="118"/>
      <c r="AC233" s="118"/>
      <c r="AD233" s="120"/>
    </row>
    <row r="234" spans="1:30" x14ac:dyDescent="0.25">
      <c r="A234" s="118"/>
      <c r="B234" s="119"/>
      <c r="C234" s="118"/>
      <c r="D234" s="118"/>
      <c r="E234" s="118"/>
      <c r="F234" s="9" t="s">
        <v>619</v>
      </c>
      <c r="G234" s="118"/>
      <c r="H234" s="144">
        <v>0</v>
      </c>
      <c r="I234" s="123"/>
      <c r="J234" s="116"/>
      <c r="K234" s="6" t="s">
        <v>7</v>
      </c>
      <c r="L234" s="118"/>
      <c r="M234" s="118"/>
      <c r="N234" s="118"/>
      <c r="O234" s="118"/>
      <c r="P234" s="118"/>
      <c r="Q234" s="118"/>
      <c r="R234" s="118"/>
      <c r="S234" s="118"/>
      <c r="T234" s="118"/>
      <c r="U234" s="118"/>
      <c r="V234" s="118"/>
      <c r="W234" s="118"/>
      <c r="X234" s="118"/>
      <c r="Y234" s="118"/>
      <c r="Z234" s="118"/>
      <c r="AA234" s="118"/>
      <c r="AB234" s="118"/>
      <c r="AC234" s="118"/>
      <c r="AD234" s="120"/>
    </row>
    <row r="235" spans="1:30" x14ac:dyDescent="0.25">
      <c r="A235" s="118"/>
      <c r="B235" s="119"/>
      <c r="C235" s="118"/>
      <c r="D235" s="118"/>
      <c r="E235" s="118"/>
      <c r="F235" s="9" t="s">
        <v>620</v>
      </c>
      <c r="G235" s="118"/>
      <c r="H235" s="144">
        <v>0</v>
      </c>
      <c r="I235" s="123"/>
      <c r="J235" s="116"/>
      <c r="K235" s="6" t="s">
        <v>7</v>
      </c>
      <c r="L235" s="118"/>
      <c r="M235" s="118"/>
      <c r="N235" s="118"/>
      <c r="O235" s="118"/>
      <c r="P235" s="118"/>
      <c r="Q235" s="118"/>
      <c r="R235" s="118"/>
      <c r="S235" s="118"/>
      <c r="T235" s="118"/>
      <c r="U235" s="118"/>
      <c r="V235" s="118"/>
      <c r="W235" s="118"/>
      <c r="X235" s="118"/>
      <c r="Y235" s="118"/>
      <c r="Z235" s="118"/>
      <c r="AA235" s="118"/>
      <c r="AB235" s="118"/>
      <c r="AC235" s="118"/>
      <c r="AD235" s="120"/>
    </row>
    <row r="236" spans="1:30" x14ac:dyDescent="0.25">
      <c r="A236" s="118"/>
      <c r="B236" s="119"/>
      <c r="C236" s="118"/>
      <c r="D236" s="118"/>
      <c r="E236" s="118"/>
      <c r="F236" s="9" t="s">
        <v>621</v>
      </c>
      <c r="G236" s="118"/>
      <c r="H236" s="144">
        <v>0</v>
      </c>
      <c r="I236" s="123"/>
      <c r="J236" s="116"/>
      <c r="K236" s="6" t="s">
        <v>7</v>
      </c>
      <c r="L236" s="118"/>
      <c r="M236" s="118"/>
      <c r="N236" s="118"/>
      <c r="O236" s="118"/>
      <c r="P236" s="118"/>
      <c r="Q236" s="118"/>
      <c r="R236" s="118"/>
      <c r="S236" s="118"/>
      <c r="T236" s="118"/>
      <c r="U236" s="118"/>
      <c r="V236" s="118"/>
      <c r="W236" s="118"/>
      <c r="X236" s="118"/>
      <c r="Y236" s="118"/>
      <c r="Z236" s="118"/>
      <c r="AA236" s="118"/>
      <c r="AB236" s="118"/>
      <c r="AC236" s="118"/>
      <c r="AD236" s="120"/>
    </row>
    <row r="237" spans="1:30" x14ac:dyDescent="0.25">
      <c r="A237" s="118"/>
      <c r="B237" s="119"/>
      <c r="C237" s="118"/>
      <c r="D237" s="118"/>
      <c r="E237" s="118"/>
      <c r="F237" s="9" t="s">
        <v>622</v>
      </c>
      <c r="G237" s="118"/>
      <c r="H237" s="144">
        <v>0</v>
      </c>
      <c r="I237" s="123"/>
      <c r="J237" s="116"/>
      <c r="K237" s="6" t="s">
        <v>7</v>
      </c>
      <c r="L237" s="118"/>
      <c r="M237" s="118"/>
      <c r="N237" s="118"/>
      <c r="O237" s="118"/>
      <c r="P237" s="118"/>
      <c r="Q237" s="118"/>
      <c r="R237" s="118"/>
      <c r="S237" s="118"/>
      <c r="T237" s="118"/>
      <c r="U237" s="118"/>
      <c r="V237" s="118"/>
      <c r="W237" s="118"/>
      <c r="X237" s="118"/>
      <c r="Y237" s="118"/>
      <c r="Z237" s="118"/>
      <c r="AA237" s="118"/>
      <c r="AB237" s="118"/>
      <c r="AC237" s="118"/>
      <c r="AD237" s="120"/>
    </row>
    <row r="238" spans="1:30" x14ac:dyDescent="0.25">
      <c r="A238" s="118"/>
      <c r="B238" s="119"/>
      <c r="C238" s="118"/>
      <c r="D238" s="118"/>
      <c r="E238" s="118"/>
      <c r="F238" s="9" t="s">
        <v>623</v>
      </c>
      <c r="G238" s="118"/>
      <c r="H238" s="144">
        <v>0</v>
      </c>
      <c r="I238" s="123"/>
      <c r="J238" s="116"/>
      <c r="K238" s="6" t="s">
        <v>7</v>
      </c>
      <c r="L238" s="118"/>
      <c r="M238" s="118"/>
      <c r="N238" s="118"/>
      <c r="O238" s="118"/>
      <c r="P238" s="118"/>
      <c r="Q238" s="118"/>
      <c r="R238" s="118"/>
      <c r="S238" s="118"/>
      <c r="T238" s="118"/>
      <c r="U238" s="118"/>
      <c r="V238" s="118"/>
      <c r="W238" s="118"/>
      <c r="X238" s="118"/>
      <c r="Y238" s="118"/>
      <c r="Z238" s="118"/>
      <c r="AA238" s="118"/>
      <c r="AB238" s="118"/>
      <c r="AC238" s="118"/>
      <c r="AD238" s="120"/>
    </row>
    <row r="239" spans="1:30" x14ac:dyDescent="0.25">
      <c r="A239" s="118"/>
      <c r="B239" s="119"/>
      <c r="C239" s="118"/>
      <c r="D239" s="118"/>
      <c r="E239" s="118"/>
      <c r="F239" s="9" t="s">
        <v>624</v>
      </c>
      <c r="G239" s="118"/>
      <c r="H239" s="144">
        <v>0</v>
      </c>
      <c r="I239" s="123"/>
      <c r="J239" s="116"/>
      <c r="K239" s="6" t="s">
        <v>7</v>
      </c>
      <c r="L239" s="118"/>
      <c r="M239" s="118"/>
      <c r="N239" s="118"/>
      <c r="O239" s="118"/>
      <c r="P239" s="118"/>
      <c r="Q239" s="118"/>
      <c r="R239" s="118"/>
      <c r="S239" s="118"/>
      <c r="T239" s="118"/>
      <c r="U239" s="118"/>
      <c r="V239" s="118"/>
      <c r="W239" s="118"/>
      <c r="X239" s="118"/>
      <c r="Y239" s="118"/>
      <c r="Z239" s="118"/>
      <c r="AA239" s="118"/>
      <c r="AB239" s="118"/>
      <c r="AC239" s="118"/>
      <c r="AD239" s="120"/>
    </row>
    <row r="240" spans="1:30" ht="25.5" x14ac:dyDescent="0.25">
      <c r="A240" s="118"/>
      <c r="B240" s="119"/>
      <c r="C240" s="118"/>
      <c r="D240" s="118"/>
      <c r="E240" s="118"/>
      <c r="F240" s="9" t="s">
        <v>625</v>
      </c>
      <c r="G240" s="118"/>
      <c r="H240" s="144">
        <v>0</v>
      </c>
      <c r="I240" s="123"/>
      <c r="J240" s="116"/>
      <c r="K240" s="6" t="s">
        <v>7</v>
      </c>
      <c r="L240" s="118"/>
      <c r="M240" s="118"/>
      <c r="N240" s="118"/>
      <c r="O240" s="118"/>
      <c r="P240" s="118"/>
      <c r="Q240" s="118"/>
      <c r="R240" s="118"/>
      <c r="S240" s="118"/>
      <c r="T240" s="118"/>
      <c r="U240" s="118"/>
      <c r="V240" s="118"/>
      <c r="W240" s="118"/>
      <c r="X240" s="118"/>
      <c r="Y240" s="118"/>
      <c r="Z240" s="118"/>
      <c r="AA240" s="118"/>
      <c r="AB240" s="118"/>
      <c r="AC240" s="118"/>
      <c r="AD240" s="120"/>
    </row>
    <row r="241" spans="1:30" x14ac:dyDescent="0.25">
      <c r="A241" s="118"/>
      <c r="B241" s="119"/>
      <c r="C241" s="118"/>
      <c r="D241" s="118"/>
      <c r="E241" s="118"/>
      <c r="F241" s="9" t="s">
        <v>626</v>
      </c>
      <c r="G241" s="118"/>
      <c r="H241" s="144">
        <v>0</v>
      </c>
      <c r="I241" s="123"/>
      <c r="J241" s="116"/>
      <c r="K241" s="6" t="s">
        <v>7</v>
      </c>
      <c r="L241" s="118"/>
      <c r="M241" s="118"/>
      <c r="N241" s="118"/>
      <c r="O241" s="118"/>
      <c r="P241" s="118"/>
      <c r="Q241" s="118"/>
      <c r="R241" s="118"/>
      <c r="S241" s="118"/>
      <c r="T241" s="118"/>
      <c r="U241" s="118"/>
      <c r="V241" s="118"/>
      <c r="W241" s="118"/>
      <c r="X241" s="118"/>
      <c r="Y241" s="118"/>
      <c r="Z241" s="118"/>
      <c r="AA241" s="118"/>
      <c r="AB241" s="118"/>
      <c r="AC241" s="118"/>
      <c r="AD241" s="120"/>
    </row>
    <row r="242" spans="1:30" x14ac:dyDescent="0.25">
      <c r="A242" s="118"/>
      <c r="B242" s="119"/>
      <c r="C242" s="118"/>
      <c r="D242" s="118"/>
      <c r="E242" s="118"/>
      <c r="F242" s="9" t="s">
        <v>627</v>
      </c>
      <c r="G242" s="118"/>
      <c r="H242" s="144">
        <v>0</v>
      </c>
      <c r="I242" s="123"/>
      <c r="J242" s="116"/>
      <c r="K242" s="6" t="s">
        <v>7</v>
      </c>
      <c r="L242" s="118"/>
      <c r="M242" s="118"/>
      <c r="N242" s="118"/>
      <c r="O242" s="118"/>
      <c r="P242" s="118"/>
      <c r="Q242" s="118"/>
      <c r="R242" s="118"/>
      <c r="S242" s="118"/>
      <c r="T242" s="118"/>
      <c r="U242" s="118"/>
      <c r="V242" s="118"/>
      <c r="W242" s="118"/>
      <c r="X242" s="118"/>
      <c r="Y242" s="118"/>
      <c r="Z242" s="118"/>
      <c r="AA242" s="118"/>
      <c r="AB242" s="118"/>
      <c r="AC242" s="118"/>
      <c r="AD242" s="120"/>
    </row>
    <row r="243" spans="1:30" x14ac:dyDescent="0.25">
      <c r="A243" s="118"/>
      <c r="B243" s="119"/>
      <c r="C243" s="118"/>
      <c r="D243" s="118"/>
      <c r="E243" s="118"/>
      <c r="F243" s="9" t="s">
        <v>628</v>
      </c>
      <c r="G243" s="118"/>
      <c r="H243" s="144">
        <v>0</v>
      </c>
      <c r="I243" s="123"/>
      <c r="J243" s="116"/>
      <c r="K243" s="6" t="s">
        <v>7</v>
      </c>
      <c r="L243" s="118"/>
      <c r="M243" s="118"/>
      <c r="N243" s="118"/>
      <c r="O243" s="118"/>
      <c r="P243" s="118"/>
      <c r="Q243" s="118"/>
      <c r="R243" s="118"/>
      <c r="S243" s="118"/>
      <c r="T243" s="118"/>
      <c r="U243" s="118"/>
      <c r="V243" s="118"/>
      <c r="W243" s="118"/>
      <c r="X243" s="118"/>
      <c r="Y243" s="118"/>
      <c r="Z243" s="118"/>
      <c r="AA243" s="118"/>
      <c r="AB243" s="118"/>
      <c r="AC243" s="118"/>
      <c r="AD243" s="120"/>
    </row>
    <row r="244" spans="1:30" x14ac:dyDescent="0.25">
      <c r="A244" s="118"/>
      <c r="B244" s="119"/>
      <c r="C244" s="118"/>
      <c r="D244" s="118"/>
      <c r="E244" s="118"/>
      <c r="F244" s="9" t="s">
        <v>629</v>
      </c>
      <c r="G244" s="118"/>
      <c r="H244" s="144">
        <v>0</v>
      </c>
      <c r="I244" s="123"/>
      <c r="J244" s="116"/>
      <c r="K244" s="6" t="s">
        <v>7</v>
      </c>
      <c r="L244" s="118"/>
      <c r="M244" s="118"/>
      <c r="N244" s="118"/>
      <c r="O244" s="118"/>
      <c r="P244" s="118"/>
      <c r="Q244" s="118"/>
      <c r="R244" s="118"/>
      <c r="S244" s="118"/>
      <c r="T244" s="118"/>
      <c r="U244" s="118"/>
      <c r="V244" s="118"/>
      <c r="W244" s="118"/>
      <c r="X244" s="118"/>
      <c r="Y244" s="118"/>
      <c r="Z244" s="118"/>
      <c r="AA244" s="118"/>
      <c r="AB244" s="118"/>
      <c r="AC244" s="118"/>
      <c r="AD244" s="120"/>
    </row>
    <row r="245" spans="1:30" x14ac:dyDescent="0.25">
      <c r="A245" s="118"/>
      <c r="B245" s="119"/>
      <c r="C245" s="118"/>
      <c r="D245" s="118"/>
      <c r="E245" s="118"/>
      <c r="F245" s="9" t="s">
        <v>630</v>
      </c>
      <c r="G245" s="118"/>
      <c r="H245" s="144">
        <v>0</v>
      </c>
      <c r="I245" s="123"/>
      <c r="J245" s="116"/>
      <c r="K245" s="6" t="s">
        <v>7</v>
      </c>
      <c r="L245" s="118"/>
      <c r="M245" s="118"/>
      <c r="N245" s="118"/>
      <c r="O245" s="118"/>
      <c r="P245" s="118"/>
      <c r="Q245" s="118"/>
      <c r="R245" s="118"/>
      <c r="S245" s="118"/>
      <c r="T245" s="118"/>
      <c r="U245" s="118"/>
      <c r="V245" s="118"/>
      <c r="W245" s="118"/>
      <c r="X245" s="118"/>
      <c r="Y245" s="118"/>
      <c r="Z245" s="118"/>
      <c r="AA245" s="118"/>
      <c r="AB245" s="118"/>
      <c r="AC245" s="118"/>
      <c r="AD245" s="120"/>
    </row>
    <row r="246" spans="1:30" x14ac:dyDescent="0.25">
      <c r="A246" s="118"/>
      <c r="B246" s="119"/>
      <c r="C246" s="118"/>
      <c r="D246" s="118"/>
      <c r="E246" s="118"/>
      <c r="F246" s="9" t="s">
        <v>631</v>
      </c>
      <c r="G246" s="118"/>
      <c r="H246" s="144">
        <v>0</v>
      </c>
      <c r="I246" s="123"/>
      <c r="J246" s="116"/>
      <c r="K246" s="6" t="s">
        <v>7</v>
      </c>
      <c r="L246" s="118"/>
      <c r="M246" s="118"/>
      <c r="N246" s="118"/>
      <c r="O246" s="118"/>
      <c r="P246" s="118"/>
      <c r="Q246" s="118"/>
      <c r="R246" s="118"/>
      <c r="S246" s="118"/>
      <c r="T246" s="118"/>
      <c r="U246" s="118"/>
      <c r="V246" s="118"/>
      <c r="W246" s="118"/>
      <c r="X246" s="118"/>
      <c r="Y246" s="118"/>
      <c r="Z246" s="118"/>
      <c r="AA246" s="118"/>
      <c r="AB246" s="118"/>
      <c r="AC246" s="118"/>
      <c r="AD246" s="120"/>
    </row>
    <row r="247" spans="1:30" x14ac:dyDescent="0.25">
      <c r="A247" s="118"/>
      <c r="B247" s="119"/>
      <c r="C247" s="118"/>
      <c r="D247" s="118"/>
      <c r="E247" s="118"/>
      <c r="F247" s="9" t="s">
        <v>632</v>
      </c>
      <c r="G247" s="118"/>
      <c r="H247" s="144">
        <v>0</v>
      </c>
      <c r="I247" s="123"/>
      <c r="J247" s="116"/>
      <c r="K247" s="6" t="s">
        <v>7</v>
      </c>
      <c r="L247" s="118"/>
      <c r="M247" s="118"/>
      <c r="N247" s="118"/>
      <c r="O247" s="118"/>
      <c r="P247" s="118"/>
      <c r="Q247" s="118"/>
      <c r="R247" s="118"/>
      <c r="S247" s="118"/>
      <c r="T247" s="118"/>
      <c r="U247" s="118"/>
      <c r="V247" s="118"/>
      <c r="W247" s="118"/>
      <c r="X247" s="118"/>
      <c r="Y247" s="118"/>
      <c r="Z247" s="118"/>
      <c r="AA247" s="118"/>
      <c r="AB247" s="118"/>
      <c r="AC247" s="118"/>
      <c r="AD247" s="120"/>
    </row>
    <row r="248" spans="1:30" ht="25.5" x14ac:dyDescent="0.25">
      <c r="A248" s="118"/>
      <c r="B248" s="119"/>
      <c r="C248" s="118"/>
      <c r="D248" s="118"/>
      <c r="E248" s="118"/>
      <c r="F248" s="9" t="s">
        <v>633</v>
      </c>
      <c r="G248" s="118"/>
      <c r="H248" s="144">
        <v>0</v>
      </c>
      <c r="I248" s="123"/>
      <c r="J248" s="116"/>
      <c r="K248" s="6" t="s">
        <v>7</v>
      </c>
      <c r="L248" s="118"/>
      <c r="M248" s="118"/>
      <c r="N248" s="118"/>
      <c r="O248" s="118"/>
      <c r="P248" s="118"/>
      <c r="Q248" s="118"/>
      <c r="R248" s="118"/>
      <c r="S248" s="118"/>
      <c r="T248" s="118"/>
      <c r="U248" s="118"/>
      <c r="V248" s="118"/>
      <c r="W248" s="118"/>
      <c r="X248" s="118"/>
      <c r="Y248" s="118"/>
      <c r="Z248" s="118"/>
      <c r="AA248" s="118"/>
      <c r="AB248" s="118"/>
      <c r="AC248" s="118"/>
      <c r="AD248" s="120"/>
    </row>
    <row r="249" spans="1:30" x14ac:dyDescent="0.25">
      <c r="A249" s="118"/>
      <c r="B249" s="119"/>
      <c r="C249" s="118"/>
      <c r="D249" s="118"/>
      <c r="E249" s="118"/>
      <c r="F249" s="9" t="s">
        <v>634</v>
      </c>
      <c r="G249" s="118"/>
      <c r="H249" s="144">
        <v>0</v>
      </c>
      <c r="I249" s="123"/>
      <c r="J249" s="116"/>
      <c r="K249" s="6" t="s">
        <v>7</v>
      </c>
      <c r="L249" s="118"/>
      <c r="M249" s="118"/>
      <c r="N249" s="118"/>
      <c r="O249" s="118"/>
      <c r="P249" s="118"/>
      <c r="Q249" s="118"/>
      <c r="R249" s="118"/>
      <c r="S249" s="118"/>
      <c r="T249" s="118"/>
      <c r="U249" s="118"/>
      <c r="V249" s="118"/>
      <c r="W249" s="118"/>
      <c r="X249" s="118"/>
      <c r="Y249" s="118"/>
      <c r="Z249" s="118"/>
      <c r="AA249" s="118"/>
      <c r="AB249" s="118"/>
      <c r="AC249" s="118"/>
      <c r="AD249" s="120"/>
    </row>
    <row r="250" spans="1:30" x14ac:dyDescent="0.25">
      <c r="A250" s="118"/>
      <c r="B250" s="119"/>
      <c r="C250" s="118"/>
      <c r="D250" s="118"/>
      <c r="E250" s="118"/>
      <c r="F250" s="9" t="s">
        <v>635</v>
      </c>
      <c r="G250" s="118"/>
      <c r="H250" s="144">
        <v>0</v>
      </c>
      <c r="I250" s="123"/>
      <c r="J250" s="116"/>
      <c r="K250" s="6" t="s">
        <v>7</v>
      </c>
      <c r="L250" s="118"/>
      <c r="M250" s="118"/>
      <c r="N250" s="118"/>
      <c r="O250" s="118"/>
      <c r="P250" s="118"/>
      <c r="Q250" s="118"/>
      <c r="R250" s="118"/>
      <c r="S250" s="118"/>
      <c r="T250" s="118"/>
      <c r="U250" s="118"/>
      <c r="V250" s="118"/>
      <c r="W250" s="118"/>
      <c r="X250" s="118"/>
      <c r="Y250" s="118"/>
      <c r="Z250" s="118"/>
      <c r="AA250" s="118"/>
      <c r="AB250" s="118"/>
      <c r="AC250" s="118"/>
      <c r="AD250" s="120"/>
    </row>
    <row r="251" spans="1:30" x14ac:dyDescent="0.25">
      <c r="A251" s="118"/>
      <c r="B251" s="119"/>
      <c r="C251" s="118"/>
      <c r="D251" s="118"/>
      <c r="E251" s="118"/>
      <c r="F251" s="9" t="s">
        <v>636</v>
      </c>
      <c r="G251" s="118"/>
      <c r="H251" s="144">
        <v>0</v>
      </c>
      <c r="I251" s="123"/>
      <c r="J251" s="116"/>
      <c r="K251" s="6" t="s">
        <v>7</v>
      </c>
      <c r="L251" s="118"/>
      <c r="M251" s="118"/>
      <c r="N251" s="118"/>
      <c r="O251" s="118"/>
      <c r="P251" s="118"/>
      <c r="Q251" s="118"/>
      <c r="R251" s="118"/>
      <c r="S251" s="118"/>
      <c r="T251" s="118"/>
      <c r="U251" s="118"/>
      <c r="V251" s="118"/>
      <c r="W251" s="118"/>
      <c r="X251" s="118"/>
      <c r="Y251" s="118"/>
      <c r="Z251" s="118"/>
      <c r="AA251" s="118"/>
      <c r="AB251" s="118"/>
      <c r="AC251" s="118"/>
      <c r="AD251" s="120"/>
    </row>
    <row r="252" spans="1:30" x14ac:dyDescent="0.25">
      <c r="A252" s="118"/>
      <c r="B252" s="119"/>
      <c r="C252" s="118"/>
      <c r="D252" s="118"/>
      <c r="E252" s="118"/>
      <c r="F252" s="9" t="s">
        <v>637</v>
      </c>
      <c r="G252" s="118"/>
      <c r="H252" s="144">
        <v>0</v>
      </c>
      <c r="I252" s="123"/>
      <c r="J252" s="116"/>
      <c r="K252" s="6" t="s">
        <v>7</v>
      </c>
      <c r="L252" s="118"/>
      <c r="M252" s="118"/>
      <c r="N252" s="118"/>
      <c r="O252" s="118"/>
      <c r="P252" s="118"/>
      <c r="Q252" s="118"/>
      <c r="R252" s="118"/>
      <c r="S252" s="118"/>
      <c r="T252" s="118"/>
      <c r="U252" s="118"/>
      <c r="V252" s="118"/>
      <c r="W252" s="118"/>
      <c r="X252" s="118"/>
      <c r="Y252" s="118"/>
      <c r="Z252" s="118"/>
      <c r="AA252" s="118"/>
      <c r="AB252" s="118"/>
      <c r="AC252" s="118"/>
      <c r="AD252" s="120"/>
    </row>
    <row r="253" spans="1:30" x14ac:dyDescent="0.25">
      <c r="A253" s="118"/>
      <c r="B253" s="119"/>
      <c r="C253" s="118"/>
      <c r="D253" s="118"/>
      <c r="E253" s="118"/>
      <c r="F253" s="9" t="s">
        <v>638</v>
      </c>
      <c r="G253" s="118"/>
      <c r="H253" s="144">
        <v>0</v>
      </c>
      <c r="I253" s="123"/>
      <c r="J253" s="117"/>
      <c r="K253" s="6" t="s">
        <v>7</v>
      </c>
      <c r="L253" s="118"/>
      <c r="M253" s="118"/>
      <c r="N253" s="118"/>
      <c r="O253" s="118"/>
      <c r="P253" s="118"/>
      <c r="Q253" s="118"/>
      <c r="R253" s="118"/>
      <c r="S253" s="118"/>
      <c r="T253" s="118"/>
      <c r="U253" s="118"/>
      <c r="V253" s="118"/>
      <c r="W253" s="118"/>
      <c r="X253" s="118"/>
      <c r="Y253" s="118"/>
      <c r="Z253" s="118"/>
      <c r="AA253" s="118"/>
      <c r="AB253" s="118"/>
      <c r="AC253" s="118"/>
      <c r="AD253" s="120"/>
    </row>
    <row r="254" spans="1:30" ht="12.75" customHeight="1" x14ac:dyDescent="0.25">
      <c r="A254" s="118">
        <f>A223+1</f>
        <v>204</v>
      </c>
      <c r="B254" s="127" t="s">
        <v>366</v>
      </c>
      <c r="C254" s="124" t="s">
        <v>537</v>
      </c>
      <c r="D254" s="124" t="s">
        <v>538</v>
      </c>
      <c r="E254" s="124" t="s">
        <v>639</v>
      </c>
      <c r="F254" s="9" t="s">
        <v>640</v>
      </c>
      <c r="G254" s="124" t="s">
        <v>608</v>
      </c>
      <c r="H254" s="142">
        <v>301830</v>
      </c>
      <c r="I254" s="133">
        <v>44986</v>
      </c>
      <c r="J254" s="115" t="s">
        <v>68</v>
      </c>
      <c r="K254" s="6" t="s">
        <v>7</v>
      </c>
      <c r="L254" s="124" t="s">
        <v>444</v>
      </c>
      <c r="M254" s="124" t="s">
        <v>51</v>
      </c>
      <c r="N254" s="124" t="s">
        <v>10</v>
      </c>
      <c r="O254" s="124" t="s">
        <v>372</v>
      </c>
      <c r="P254" s="124" t="s">
        <v>373</v>
      </c>
      <c r="Q254" s="124" t="s">
        <v>374</v>
      </c>
      <c r="R254" s="124" t="s">
        <v>14</v>
      </c>
      <c r="S254" s="124" t="s">
        <v>15</v>
      </c>
      <c r="T254" s="124" t="s">
        <v>7</v>
      </c>
      <c r="U254" s="124" t="s">
        <v>133</v>
      </c>
      <c r="V254" s="124" t="s">
        <v>15</v>
      </c>
      <c r="W254" s="124" t="s">
        <v>21</v>
      </c>
      <c r="X254" s="124" t="s">
        <v>18</v>
      </c>
      <c r="Y254" s="124" t="s">
        <v>19</v>
      </c>
      <c r="Z254" s="124" t="s">
        <v>20</v>
      </c>
      <c r="AA254" s="124" t="s">
        <v>17</v>
      </c>
      <c r="AB254" s="124" t="s">
        <v>582</v>
      </c>
      <c r="AC254" s="124">
        <v>8433247506</v>
      </c>
      <c r="AD254" s="130" t="s">
        <v>583</v>
      </c>
    </row>
    <row r="255" spans="1:30" ht="15" customHeight="1" x14ac:dyDescent="0.25">
      <c r="A255" s="118"/>
      <c r="B255" s="128"/>
      <c r="C255" s="125"/>
      <c r="D255" s="125"/>
      <c r="E255" s="125"/>
      <c r="F255" s="9" t="s">
        <v>641</v>
      </c>
      <c r="G255" s="125"/>
      <c r="H255" s="144">
        <v>0</v>
      </c>
      <c r="I255" s="134"/>
      <c r="J255" s="116"/>
      <c r="K255" s="6" t="s">
        <v>7</v>
      </c>
      <c r="L255" s="125"/>
      <c r="M255" s="125"/>
      <c r="N255" s="125"/>
      <c r="O255" s="125"/>
      <c r="P255" s="125"/>
      <c r="Q255" s="125"/>
      <c r="R255" s="125"/>
      <c r="S255" s="125"/>
      <c r="T255" s="125"/>
      <c r="U255" s="125"/>
      <c r="V255" s="125"/>
      <c r="W255" s="125"/>
      <c r="X255" s="125"/>
      <c r="Y255" s="125"/>
      <c r="Z255" s="125"/>
      <c r="AA255" s="125"/>
      <c r="AB255" s="125"/>
      <c r="AC255" s="125"/>
      <c r="AD255" s="131"/>
    </row>
    <row r="256" spans="1:30" x14ac:dyDescent="0.25">
      <c r="A256" s="118"/>
      <c r="B256" s="128"/>
      <c r="C256" s="125"/>
      <c r="D256" s="125"/>
      <c r="E256" s="125"/>
      <c r="F256" s="9" t="s">
        <v>642</v>
      </c>
      <c r="G256" s="125"/>
      <c r="H256" s="144">
        <v>0</v>
      </c>
      <c r="I256" s="134"/>
      <c r="J256" s="116"/>
      <c r="K256" s="6" t="s">
        <v>7</v>
      </c>
      <c r="L256" s="125"/>
      <c r="M256" s="125"/>
      <c r="N256" s="125"/>
      <c r="O256" s="125"/>
      <c r="P256" s="125"/>
      <c r="Q256" s="125"/>
      <c r="R256" s="125"/>
      <c r="S256" s="125"/>
      <c r="T256" s="125"/>
      <c r="U256" s="125"/>
      <c r="V256" s="125"/>
      <c r="W256" s="125"/>
      <c r="X256" s="125"/>
      <c r="Y256" s="125"/>
      <c r="Z256" s="125"/>
      <c r="AA256" s="125"/>
      <c r="AB256" s="125"/>
      <c r="AC256" s="125"/>
      <c r="AD256" s="131"/>
    </row>
    <row r="257" spans="1:30" x14ac:dyDescent="0.25">
      <c r="A257" s="118"/>
      <c r="B257" s="128"/>
      <c r="C257" s="125"/>
      <c r="D257" s="125"/>
      <c r="E257" s="125"/>
      <c r="F257" s="9" t="s">
        <v>643</v>
      </c>
      <c r="G257" s="125"/>
      <c r="H257" s="144">
        <v>0</v>
      </c>
      <c r="I257" s="134"/>
      <c r="J257" s="116"/>
      <c r="K257" s="6" t="s">
        <v>7</v>
      </c>
      <c r="L257" s="125"/>
      <c r="M257" s="125"/>
      <c r="N257" s="125"/>
      <c r="O257" s="125"/>
      <c r="P257" s="125"/>
      <c r="Q257" s="125"/>
      <c r="R257" s="125"/>
      <c r="S257" s="125"/>
      <c r="T257" s="125"/>
      <c r="U257" s="125"/>
      <c r="V257" s="125"/>
      <c r="W257" s="125"/>
      <c r="X257" s="125"/>
      <c r="Y257" s="125"/>
      <c r="Z257" s="125"/>
      <c r="AA257" s="125"/>
      <c r="AB257" s="125"/>
      <c r="AC257" s="125"/>
      <c r="AD257" s="131"/>
    </row>
    <row r="258" spans="1:30" x14ac:dyDescent="0.25">
      <c r="A258" s="118"/>
      <c r="B258" s="128"/>
      <c r="C258" s="125"/>
      <c r="D258" s="125"/>
      <c r="E258" s="125"/>
      <c r="F258" s="9" t="s">
        <v>644</v>
      </c>
      <c r="G258" s="125"/>
      <c r="H258" s="144">
        <v>0</v>
      </c>
      <c r="I258" s="134"/>
      <c r="J258" s="116"/>
      <c r="K258" s="6" t="s">
        <v>7</v>
      </c>
      <c r="L258" s="125"/>
      <c r="M258" s="125"/>
      <c r="N258" s="125"/>
      <c r="O258" s="125"/>
      <c r="P258" s="125"/>
      <c r="Q258" s="125"/>
      <c r="R258" s="125"/>
      <c r="S258" s="125"/>
      <c r="T258" s="125"/>
      <c r="U258" s="125"/>
      <c r="V258" s="125"/>
      <c r="W258" s="125"/>
      <c r="X258" s="125"/>
      <c r="Y258" s="125"/>
      <c r="Z258" s="125"/>
      <c r="AA258" s="125"/>
      <c r="AB258" s="125"/>
      <c r="AC258" s="125"/>
      <c r="AD258" s="131"/>
    </row>
    <row r="259" spans="1:30" x14ac:dyDescent="0.25">
      <c r="A259" s="118"/>
      <c r="B259" s="128"/>
      <c r="C259" s="125"/>
      <c r="D259" s="125"/>
      <c r="E259" s="125"/>
      <c r="F259" s="9" t="s">
        <v>645</v>
      </c>
      <c r="G259" s="125"/>
      <c r="H259" s="144">
        <v>0</v>
      </c>
      <c r="I259" s="134"/>
      <c r="J259" s="116"/>
      <c r="K259" s="6" t="s">
        <v>7</v>
      </c>
      <c r="L259" s="125"/>
      <c r="M259" s="125"/>
      <c r="N259" s="125"/>
      <c r="O259" s="125"/>
      <c r="P259" s="125"/>
      <c r="Q259" s="125"/>
      <c r="R259" s="125"/>
      <c r="S259" s="125"/>
      <c r="T259" s="125"/>
      <c r="U259" s="125"/>
      <c r="V259" s="125"/>
      <c r="W259" s="125"/>
      <c r="X259" s="125"/>
      <c r="Y259" s="125"/>
      <c r="Z259" s="125"/>
      <c r="AA259" s="125"/>
      <c r="AB259" s="125"/>
      <c r="AC259" s="125"/>
      <c r="AD259" s="131"/>
    </row>
    <row r="260" spans="1:30" x14ac:dyDescent="0.25">
      <c r="A260" s="118"/>
      <c r="B260" s="128"/>
      <c r="C260" s="125"/>
      <c r="D260" s="125"/>
      <c r="E260" s="125"/>
      <c r="F260" s="9" t="s">
        <v>646</v>
      </c>
      <c r="G260" s="125"/>
      <c r="H260" s="144">
        <v>0</v>
      </c>
      <c r="I260" s="134"/>
      <c r="J260" s="116"/>
      <c r="K260" s="6" t="s">
        <v>7</v>
      </c>
      <c r="L260" s="125"/>
      <c r="M260" s="125"/>
      <c r="N260" s="125"/>
      <c r="O260" s="125"/>
      <c r="P260" s="125"/>
      <c r="Q260" s="125"/>
      <c r="R260" s="125"/>
      <c r="S260" s="125"/>
      <c r="T260" s="125"/>
      <c r="U260" s="125"/>
      <c r="V260" s="125"/>
      <c r="W260" s="125"/>
      <c r="X260" s="125"/>
      <c r="Y260" s="125"/>
      <c r="Z260" s="125"/>
      <c r="AA260" s="125"/>
      <c r="AB260" s="125"/>
      <c r="AC260" s="125"/>
      <c r="AD260" s="131"/>
    </row>
    <row r="261" spans="1:30" x14ac:dyDescent="0.25">
      <c r="A261" s="118"/>
      <c r="B261" s="128"/>
      <c r="C261" s="125"/>
      <c r="D261" s="125"/>
      <c r="E261" s="125"/>
      <c r="F261" s="9" t="s">
        <v>647</v>
      </c>
      <c r="G261" s="125"/>
      <c r="H261" s="144">
        <v>0</v>
      </c>
      <c r="I261" s="134"/>
      <c r="J261" s="116"/>
      <c r="K261" s="6" t="s">
        <v>7</v>
      </c>
      <c r="L261" s="125"/>
      <c r="M261" s="125"/>
      <c r="N261" s="125"/>
      <c r="O261" s="125"/>
      <c r="P261" s="125"/>
      <c r="Q261" s="125"/>
      <c r="R261" s="125"/>
      <c r="S261" s="125"/>
      <c r="T261" s="125"/>
      <c r="U261" s="125"/>
      <c r="V261" s="125"/>
      <c r="W261" s="125"/>
      <c r="X261" s="125"/>
      <c r="Y261" s="125"/>
      <c r="Z261" s="125"/>
      <c r="AA261" s="125"/>
      <c r="AB261" s="125"/>
      <c r="AC261" s="125"/>
      <c r="AD261" s="131"/>
    </row>
    <row r="262" spans="1:30" x14ac:dyDescent="0.25">
      <c r="A262" s="118"/>
      <c r="B262" s="128"/>
      <c r="C262" s="125"/>
      <c r="D262" s="125"/>
      <c r="E262" s="125"/>
      <c r="F262" s="9" t="s">
        <v>648</v>
      </c>
      <c r="G262" s="125"/>
      <c r="H262" s="144">
        <v>0</v>
      </c>
      <c r="I262" s="134"/>
      <c r="J262" s="116"/>
      <c r="K262" s="6" t="s">
        <v>7</v>
      </c>
      <c r="L262" s="125"/>
      <c r="M262" s="125"/>
      <c r="N262" s="125"/>
      <c r="O262" s="125"/>
      <c r="P262" s="125"/>
      <c r="Q262" s="125"/>
      <c r="R262" s="125"/>
      <c r="S262" s="125"/>
      <c r="T262" s="125"/>
      <c r="U262" s="125"/>
      <c r="V262" s="125"/>
      <c r="W262" s="125"/>
      <c r="X262" s="125"/>
      <c r="Y262" s="125"/>
      <c r="Z262" s="125"/>
      <c r="AA262" s="125"/>
      <c r="AB262" s="125"/>
      <c r="AC262" s="125"/>
      <c r="AD262" s="131"/>
    </row>
    <row r="263" spans="1:30" x14ac:dyDescent="0.25">
      <c r="A263" s="118"/>
      <c r="B263" s="128"/>
      <c r="C263" s="125"/>
      <c r="D263" s="125"/>
      <c r="E263" s="125"/>
      <c r="F263" s="9" t="s">
        <v>649</v>
      </c>
      <c r="G263" s="125"/>
      <c r="H263" s="144">
        <v>0</v>
      </c>
      <c r="I263" s="134"/>
      <c r="J263" s="116"/>
      <c r="K263" s="6" t="s">
        <v>7</v>
      </c>
      <c r="L263" s="125"/>
      <c r="M263" s="125"/>
      <c r="N263" s="125"/>
      <c r="O263" s="125"/>
      <c r="P263" s="125"/>
      <c r="Q263" s="125"/>
      <c r="R263" s="125"/>
      <c r="S263" s="125"/>
      <c r="T263" s="125"/>
      <c r="U263" s="125"/>
      <c r="V263" s="125"/>
      <c r="W263" s="125"/>
      <c r="X263" s="125"/>
      <c r="Y263" s="125"/>
      <c r="Z263" s="125"/>
      <c r="AA263" s="125"/>
      <c r="AB263" s="125"/>
      <c r="AC263" s="125"/>
      <c r="AD263" s="131"/>
    </row>
    <row r="264" spans="1:30" x14ac:dyDescent="0.25">
      <c r="A264" s="118"/>
      <c r="B264" s="128"/>
      <c r="C264" s="125"/>
      <c r="D264" s="125"/>
      <c r="E264" s="125"/>
      <c r="F264" s="9" t="s">
        <v>649</v>
      </c>
      <c r="G264" s="125"/>
      <c r="H264" s="144">
        <v>0</v>
      </c>
      <c r="I264" s="134"/>
      <c r="J264" s="116"/>
      <c r="K264" s="6" t="s">
        <v>7</v>
      </c>
      <c r="L264" s="125"/>
      <c r="M264" s="125"/>
      <c r="N264" s="125"/>
      <c r="O264" s="125"/>
      <c r="P264" s="125"/>
      <c r="Q264" s="125"/>
      <c r="R264" s="125"/>
      <c r="S264" s="125"/>
      <c r="T264" s="125"/>
      <c r="U264" s="125"/>
      <c r="V264" s="125"/>
      <c r="W264" s="125"/>
      <c r="X264" s="125"/>
      <c r="Y264" s="125"/>
      <c r="Z264" s="125"/>
      <c r="AA264" s="125"/>
      <c r="AB264" s="125"/>
      <c r="AC264" s="125"/>
      <c r="AD264" s="131"/>
    </row>
    <row r="265" spans="1:30" ht="25.5" x14ac:dyDescent="0.25">
      <c r="A265" s="118"/>
      <c r="B265" s="128"/>
      <c r="C265" s="125"/>
      <c r="D265" s="125"/>
      <c r="E265" s="125"/>
      <c r="F265" s="9" t="s">
        <v>650</v>
      </c>
      <c r="G265" s="125"/>
      <c r="H265" s="144">
        <v>0</v>
      </c>
      <c r="I265" s="134"/>
      <c r="J265" s="116"/>
      <c r="K265" s="6" t="s">
        <v>7</v>
      </c>
      <c r="L265" s="125"/>
      <c r="M265" s="125"/>
      <c r="N265" s="125"/>
      <c r="O265" s="125"/>
      <c r="P265" s="125"/>
      <c r="Q265" s="125"/>
      <c r="R265" s="125"/>
      <c r="S265" s="125"/>
      <c r="T265" s="125"/>
      <c r="U265" s="125"/>
      <c r="V265" s="125"/>
      <c r="W265" s="125"/>
      <c r="X265" s="125"/>
      <c r="Y265" s="125"/>
      <c r="Z265" s="125"/>
      <c r="AA265" s="125"/>
      <c r="AB265" s="125"/>
      <c r="AC265" s="125"/>
      <c r="AD265" s="131"/>
    </row>
    <row r="266" spans="1:30" x14ac:dyDescent="0.25">
      <c r="A266" s="118"/>
      <c r="B266" s="128"/>
      <c r="C266" s="125"/>
      <c r="D266" s="125"/>
      <c r="E266" s="125"/>
      <c r="F266" s="9" t="s">
        <v>651</v>
      </c>
      <c r="G266" s="125"/>
      <c r="H266" s="144">
        <v>0</v>
      </c>
      <c r="I266" s="134"/>
      <c r="J266" s="116"/>
      <c r="K266" s="6" t="s">
        <v>7</v>
      </c>
      <c r="L266" s="125"/>
      <c r="M266" s="125"/>
      <c r="N266" s="125"/>
      <c r="O266" s="125"/>
      <c r="P266" s="125"/>
      <c r="Q266" s="125"/>
      <c r="R266" s="125"/>
      <c r="S266" s="125"/>
      <c r="T266" s="125"/>
      <c r="U266" s="125"/>
      <c r="V266" s="125"/>
      <c r="W266" s="125"/>
      <c r="X266" s="125"/>
      <c r="Y266" s="125"/>
      <c r="Z266" s="125"/>
      <c r="AA266" s="125"/>
      <c r="AB266" s="125"/>
      <c r="AC266" s="125"/>
      <c r="AD266" s="131"/>
    </row>
    <row r="267" spans="1:30" x14ac:dyDescent="0.25">
      <c r="A267" s="118"/>
      <c r="B267" s="128"/>
      <c r="C267" s="125"/>
      <c r="D267" s="125"/>
      <c r="E267" s="125"/>
      <c r="F267" s="9" t="s">
        <v>651</v>
      </c>
      <c r="G267" s="125"/>
      <c r="H267" s="144">
        <v>0</v>
      </c>
      <c r="I267" s="134"/>
      <c r="J267" s="116"/>
      <c r="K267" s="6" t="s">
        <v>7</v>
      </c>
      <c r="L267" s="125"/>
      <c r="M267" s="125"/>
      <c r="N267" s="125"/>
      <c r="O267" s="125"/>
      <c r="P267" s="125"/>
      <c r="Q267" s="125"/>
      <c r="R267" s="125"/>
      <c r="S267" s="125"/>
      <c r="T267" s="125"/>
      <c r="U267" s="125"/>
      <c r="V267" s="125"/>
      <c r="W267" s="125"/>
      <c r="X267" s="125"/>
      <c r="Y267" s="125"/>
      <c r="Z267" s="125"/>
      <c r="AA267" s="125"/>
      <c r="AB267" s="125"/>
      <c r="AC267" s="125"/>
      <c r="AD267" s="131"/>
    </row>
    <row r="268" spans="1:30" x14ac:dyDescent="0.25">
      <c r="A268" s="118"/>
      <c r="B268" s="128"/>
      <c r="C268" s="125"/>
      <c r="D268" s="125"/>
      <c r="E268" s="125"/>
      <c r="F268" s="9" t="s">
        <v>652</v>
      </c>
      <c r="G268" s="125"/>
      <c r="H268" s="144">
        <v>0</v>
      </c>
      <c r="I268" s="134"/>
      <c r="J268" s="116"/>
      <c r="K268" s="6" t="s">
        <v>7</v>
      </c>
      <c r="L268" s="125"/>
      <c r="M268" s="125"/>
      <c r="N268" s="125"/>
      <c r="O268" s="125"/>
      <c r="P268" s="125"/>
      <c r="Q268" s="125"/>
      <c r="R268" s="125"/>
      <c r="S268" s="125"/>
      <c r="T268" s="125"/>
      <c r="U268" s="125"/>
      <c r="V268" s="125"/>
      <c r="W268" s="125"/>
      <c r="X268" s="125"/>
      <c r="Y268" s="125"/>
      <c r="Z268" s="125"/>
      <c r="AA268" s="125"/>
      <c r="AB268" s="125"/>
      <c r="AC268" s="125"/>
      <c r="AD268" s="131"/>
    </row>
    <row r="269" spans="1:30" x14ac:dyDescent="0.25">
      <c r="A269" s="118"/>
      <c r="B269" s="128"/>
      <c r="C269" s="125"/>
      <c r="D269" s="125"/>
      <c r="E269" s="125"/>
      <c r="F269" s="9" t="s">
        <v>653</v>
      </c>
      <c r="G269" s="125"/>
      <c r="H269" s="144">
        <v>0</v>
      </c>
      <c r="I269" s="134"/>
      <c r="J269" s="116"/>
      <c r="K269" s="6" t="s">
        <v>7</v>
      </c>
      <c r="L269" s="125"/>
      <c r="M269" s="125"/>
      <c r="N269" s="125"/>
      <c r="O269" s="125"/>
      <c r="P269" s="125"/>
      <c r="Q269" s="125"/>
      <c r="R269" s="125"/>
      <c r="S269" s="125"/>
      <c r="T269" s="125"/>
      <c r="U269" s="125"/>
      <c r="V269" s="125"/>
      <c r="W269" s="125"/>
      <c r="X269" s="125"/>
      <c r="Y269" s="125"/>
      <c r="Z269" s="125"/>
      <c r="AA269" s="125"/>
      <c r="AB269" s="125"/>
      <c r="AC269" s="125"/>
      <c r="AD269" s="131"/>
    </row>
    <row r="270" spans="1:30" x14ac:dyDescent="0.25">
      <c r="A270" s="118"/>
      <c r="B270" s="128"/>
      <c r="C270" s="125"/>
      <c r="D270" s="125"/>
      <c r="E270" s="125"/>
      <c r="F270" s="9" t="s">
        <v>653</v>
      </c>
      <c r="G270" s="125"/>
      <c r="H270" s="144">
        <v>0</v>
      </c>
      <c r="I270" s="134"/>
      <c r="J270" s="116"/>
      <c r="K270" s="6" t="s">
        <v>7</v>
      </c>
      <c r="L270" s="125"/>
      <c r="M270" s="125"/>
      <c r="N270" s="125"/>
      <c r="O270" s="125"/>
      <c r="P270" s="125"/>
      <c r="Q270" s="125"/>
      <c r="R270" s="125"/>
      <c r="S270" s="125"/>
      <c r="T270" s="125"/>
      <c r="U270" s="125"/>
      <c r="V270" s="125"/>
      <c r="W270" s="125"/>
      <c r="X270" s="125"/>
      <c r="Y270" s="125"/>
      <c r="Z270" s="125"/>
      <c r="AA270" s="125"/>
      <c r="AB270" s="125"/>
      <c r="AC270" s="125"/>
      <c r="AD270" s="131"/>
    </row>
    <row r="271" spans="1:30" x14ac:dyDescent="0.25">
      <c r="A271" s="118"/>
      <c r="B271" s="128"/>
      <c r="C271" s="125"/>
      <c r="D271" s="125"/>
      <c r="E271" s="125"/>
      <c r="F271" s="9" t="s">
        <v>654</v>
      </c>
      <c r="G271" s="125"/>
      <c r="H271" s="144">
        <v>0</v>
      </c>
      <c r="I271" s="134"/>
      <c r="J271" s="116"/>
      <c r="K271" s="6" t="s">
        <v>7</v>
      </c>
      <c r="L271" s="125"/>
      <c r="M271" s="125"/>
      <c r="N271" s="125"/>
      <c r="O271" s="125"/>
      <c r="P271" s="125"/>
      <c r="Q271" s="125"/>
      <c r="R271" s="125"/>
      <c r="S271" s="125"/>
      <c r="T271" s="125"/>
      <c r="U271" s="125"/>
      <c r="V271" s="125"/>
      <c r="W271" s="125"/>
      <c r="X271" s="125"/>
      <c r="Y271" s="125"/>
      <c r="Z271" s="125"/>
      <c r="AA271" s="125"/>
      <c r="AB271" s="125"/>
      <c r="AC271" s="125"/>
      <c r="AD271" s="131"/>
    </row>
    <row r="272" spans="1:30" x14ac:dyDescent="0.25">
      <c r="A272" s="118"/>
      <c r="B272" s="128"/>
      <c r="C272" s="125"/>
      <c r="D272" s="125"/>
      <c r="E272" s="125"/>
      <c r="F272" s="9" t="s">
        <v>655</v>
      </c>
      <c r="G272" s="125"/>
      <c r="H272" s="144">
        <v>0</v>
      </c>
      <c r="I272" s="134"/>
      <c r="J272" s="116"/>
      <c r="K272" s="6" t="s">
        <v>7</v>
      </c>
      <c r="L272" s="125"/>
      <c r="M272" s="125"/>
      <c r="N272" s="125"/>
      <c r="O272" s="125"/>
      <c r="P272" s="125"/>
      <c r="Q272" s="125"/>
      <c r="R272" s="125"/>
      <c r="S272" s="125"/>
      <c r="T272" s="125"/>
      <c r="U272" s="125"/>
      <c r="V272" s="125"/>
      <c r="W272" s="125"/>
      <c r="X272" s="125"/>
      <c r="Y272" s="125"/>
      <c r="Z272" s="125"/>
      <c r="AA272" s="125"/>
      <c r="AB272" s="125"/>
      <c r="AC272" s="125"/>
      <c r="AD272" s="131"/>
    </row>
    <row r="273" spans="1:30" x14ac:dyDescent="0.25">
      <c r="A273" s="118"/>
      <c r="B273" s="128"/>
      <c r="C273" s="125"/>
      <c r="D273" s="125"/>
      <c r="E273" s="125"/>
      <c r="F273" s="9" t="s">
        <v>656</v>
      </c>
      <c r="G273" s="125"/>
      <c r="H273" s="144">
        <v>0</v>
      </c>
      <c r="I273" s="134"/>
      <c r="J273" s="116"/>
      <c r="K273" s="6" t="s">
        <v>7</v>
      </c>
      <c r="L273" s="125"/>
      <c r="M273" s="125"/>
      <c r="N273" s="125"/>
      <c r="O273" s="125"/>
      <c r="P273" s="125"/>
      <c r="Q273" s="125"/>
      <c r="R273" s="125"/>
      <c r="S273" s="125"/>
      <c r="T273" s="125"/>
      <c r="U273" s="125"/>
      <c r="V273" s="125"/>
      <c r="W273" s="125"/>
      <c r="X273" s="125"/>
      <c r="Y273" s="125"/>
      <c r="Z273" s="125"/>
      <c r="AA273" s="125"/>
      <c r="AB273" s="125"/>
      <c r="AC273" s="125"/>
      <c r="AD273" s="131"/>
    </row>
    <row r="274" spans="1:30" x14ac:dyDescent="0.25">
      <c r="A274" s="118"/>
      <c r="B274" s="128"/>
      <c r="C274" s="125"/>
      <c r="D274" s="125"/>
      <c r="E274" s="125"/>
      <c r="F274" s="9" t="s">
        <v>657</v>
      </c>
      <c r="G274" s="125"/>
      <c r="H274" s="144">
        <v>0</v>
      </c>
      <c r="I274" s="134"/>
      <c r="J274" s="116"/>
      <c r="K274" s="6" t="s">
        <v>7</v>
      </c>
      <c r="L274" s="125"/>
      <c r="M274" s="125"/>
      <c r="N274" s="125"/>
      <c r="O274" s="125"/>
      <c r="P274" s="125"/>
      <c r="Q274" s="125"/>
      <c r="R274" s="125"/>
      <c r="S274" s="125"/>
      <c r="T274" s="125"/>
      <c r="U274" s="125"/>
      <c r="V274" s="125"/>
      <c r="W274" s="125"/>
      <c r="X274" s="125"/>
      <c r="Y274" s="125"/>
      <c r="Z274" s="125"/>
      <c r="AA274" s="125"/>
      <c r="AB274" s="125"/>
      <c r="AC274" s="125"/>
      <c r="AD274" s="131"/>
    </row>
    <row r="275" spans="1:30" x14ac:dyDescent="0.25">
      <c r="A275" s="118"/>
      <c r="B275" s="128"/>
      <c r="C275" s="125"/>
      <c r="D275" s="125"/>
      <c r="E275" s="125"/>
      <c r="F275" s="9" t="s">
        <v>658</v>
      </c>
      <c r="G275" s="125"/>
      <c r="H275" s="144">
        <v>0</v>
      </c>
      <c r="I275" s="134"/>
      <c r="J275" s="116"/>
      <c r="K275" s="6" t="s">
        <v>7</v>
      </c>
      <c r="L275" s="125"/>
      <c r="M275" s="125"/>
      <c r="N275" s="125"/>
      <c r="O275" s="125"/>
      <c r="P275" s="125"/>
      <c r="Q275" s="125"/>
      <c r="R275" s="125"/>
      <c r="S275" s="125"/>
      <c r="T275" s="125"/>
      <c r="U275" s="125"/>
      <c r="V275" s="125"/>
      <c r="W275" s="125"/>
      <c r="X275" s="125"/>
      <c r="Y275" s="125"/>
      <c r="Z275" s="125"/>
      <c r="AA275" s="125"/>
      <c r="AB275" s="125"/>
      <c r="AC275" s="125"/>
      <c r="AD275" s="131"/>
    </row>
    <row r="276" spans="1:30" x14ac:dyDescent="0.25">
      <c r="A276" s="118"/>
      <c r="B276" s="129"/>
      <c r="C276" s="126"/>
      <c r="D276" s="126"/>
      <c r="E276" s="126"/>
      <c r="F276" s="9" t="s">
        <v>659</v>
      </c>
      <c r="G276" s="126"/>
      <c r="H276" s="144">
        <v>0</v>
      </c>
      <c r="I276" s="135"/>
      <c r="J276" s="117"/>
      <c r="K276" s="6" t="s">
        <v>7</v>
      </c>
      <c r="L276" s="126"/>
      <c r="M276" s="126"/>
      <c r="N276" s="126"/>
      <c r="O276" s="126"/>
      <c r="P276" s="126"/>
      <c r="Q276" s="126"/>
      <c r="R276" s="126"/>
      <c r="S276" s="126"/>
      <c r="T276" s="126"/>
      <c r="U276" s="126"/>
      <c r="V276" s="126"/>
      <c r="W276" s="126"/>
      <c r="X276" s="126"/>
      <c r="Y276" s="126"/>
      <c r="Z276" s="126"/>
      <c r="AA276" s="126"/>
      <c r="AB276" s="126"/>
      <c r="AC276" s="126"/>
      <c r="AD276" s="132"/>
    </row>
    <row r="277" spans="1:30" ht="12.75" customHeight="1" x14ac:dyDescent="0.25">
      <c r="A277" s="118">
        <f>A254+1</f>
        <v>205</v>
      </c>
      <c r="B277" s="127" t="s">
        <v>366</v>
      </c>
      <c r="C277" s="124" t="s">
        <v>537</v>
      </c>
      <c r="D277" s="124" t="s">
        <v>538</v>
      </c>
      <c r="E277" s="124" t="s">
        <v>660</v>
      </c>
      <c r="F277" s="10" t="s">
        <v>661</v>
      </c>
      <c r="G277" s="124" t="s">
        <v>608</v>
      </c>
      <c r="H277" s="142">
        <v>54000</v>
      </c>
      <c r="I277" s="133">
        <v>44986</v>
      </c>
      <c r="J277" s="115" t="s">
        <v>68</v>
      </c>
      <c r="K277" s="6" t="s">
        <v>7</v>
      </c>
      <c r="L277" s="124" t="s">
        <v>444</v>
      </c>
      <c r="M277" s="124" t="s">
        <v>51</v>
      </c>
      <c r="N277" s="124" t="s">
        <v>10</v>
      </c>
      <c r="O277" s="124" t="s">
        <v>372</v>
      </c>
      <c r="P277" s="124" t="s">
        <v>373</v>
      </c>
      <c r="Q277" s="124" t="s">
        <v>374</v>
      </c>
      <c r="R277" s="124" t="s">
        <v>14</v>
      </c>
      <c r="S277" s="124" t="s">
        <v>15</v>
      </c>
      <c r="T277" s="136" t="s">
        <v>7</v>
      </c>
      <c r="U277" s="124" t="s">
        <v>133</v>
      </c>
      <c r="V277" s="124" t="s">
        <v>15</v>
      </c>
      <c r="W277" s="124" t="s">
        <v>21</v>
      </c>
      <c r="X277" s="124" t="s">
        <v>18</v>
      </c>
      <c r="Y277" s="124" t="s">
        <v>19</v>
      </c>
      <c r="Z277" s="124" t="s">
        <v>20</v>
      </c>
      <c r="AA277" s="124" t="s">
        <v>17</v>
      </c>
      <c r="AB277" s="124" t="s">
        <v>582</v>
      </c>
      <c r="AC277" s="124">
        <v>8433247506</v>
      </c>
      <c r="AD277" s="130" t="s">
        <v>583</v>
      </c>
    </row>
    <row r="278" spans="1:30" ht="25.5" x14ac:dyDescent="0.25">
      <c r="A278" s="118"/>
      <c r="B278" s="129"/>
      <c r="C278" s="125"/>
      <c r="D278" s="125"/>
      <c r="E278" s="125"/>
      <c r="F278" s="9" t="s">
        <v>662</v>
      </c>
      <c r="G278" s="125"/>
      <c r="H278" s="143">
        <v>0</v>
      </c>
      <c r="I278" s="134"/>
      <c r="J278" s="117"/>
      <c r="K278" s="6" t="s">
        <v>7</v>
      </c>
      <c r="L278" s="125"/>
      <c r="M278" s="125"/>
      <c r="N278" s="125"/>
      <c r="O278" s="125"/>
      <c r="P278" s="125"/>
      <c r="Q278" s="125"/>
      <c r="R278" s="125"/>
      <c r="S278" s="125"/>
      <c r="T278" s="137"/>
      <c r="U278" s="125"/>
      <c r="V278" s="125"/>
      <c r="W278" s="126"/>
      <c r="X278" s="125"/>
      <c r="Y278" s="125"/>
      <c r="Z278" s="125"/>
      <c r="AA278" s="125"/>
      <c r="AB278" s="125"/>
      <c r="AC278" s="126"/>
      <c r="AD278" s="131"/>
    </row>
    <row r="279" spans="1:30" ht="12.75" customHeight="1" x14ac:dyDescent="0.25">
      <c r="A279" s="118">
        <f>A277+1</f>
        <v>206</v>
      </c>
      <c r="B279" s="127" t="s">
        <v>366</v>
      </c>
      <c r="C279" s="124" t="s">
        <v>537</v>
      </c>
      <c r="D279" s="124" t="s">
        <v>538</v>
      </c>
      <c r="E279" s="124" t="s">
        <v>663</v>
      </c>
      <c r="F279" s="9" t="s">
        <v>664</v>
      </c>
      <c r="G279" s="124" t="s">
        <v>608</v>
      </c>
      <c r="H279" s="142">
        <v>76524.990000000005</v>
      </c>
      <c r="I279" s="133">
        <v>44987</v>
      </c>
      <c r="J279" s="115" t="s">
        <v>68</v>
      </c>
      <c r="K279" s="6" t="s">
        <v>7</v>
      </c>
      <c r="L279" s="124" t="s">
        <v>444</v>
      </c>
      <c r="M279" s="124" t="s">
        <v>51</v>
      </c>
      <c r="N279" s="124" t="s">
        <v>10</v>
      </c>
      <c r="O279" s="124" t="s">
        <v>372</v>
      </c>
      <c r="P279" s="124" t="s">
        <v>373</v>
      </c>
      <c r="Q279" s="124" t="s">
        <v>374</v>
      </c>
      <c r="R279" s="124" t="s">
        <v>14</v>
      </c>
      <c r="S279" s="124" t="s">
        <v>15</v>
      </c>
      <c r="T279" s="124" t="s">
        <v>7</v>
      </c>
      <c r="U279" s="124" t="s">
        <v>133</v>
      </c>
      <c r="V279" s="124" t="s">
        <v>15</v>
      </c>
      <c r="W279" s="124" t="s">
        <v>21</v>
      </c>
      <c r="X279" s="124" t="s">
        <v>18</v>
      </c>
      <c r="Y279" s="124" t="s">
        <v>19</v>
      </c>
      <c r="Z279" s="124" t="s">
        <v>20</v>
      </c>
      <c r="AA279" s="124" t="s">
        <v>17</v>
      </c>
      <c r="AB279" s="124" t="s">
        <v>582</v>
      </c>
      <c r="AC279" s="124">
        <v>8433247507</v>
      </c>
      <c r="AD279" s="130" t="s">
        <v>583</v>
      </c>
    </row>
    <row r="280" spans="1:30" ht="25.5" x14ac:dyDescent="0.25">
      <c r="A280" s="118"/>
      <c r="B280" s="128"/>
      <c r="C280" s="125"/>
      <c r="D280" s="125"/>
      <c r="E280" s="125"/>
      <c r="F280" s="9" t="s">
        <v>665</v>
      </c>
      <c r="G280" s="125"/>
      <c r="H280" s="144">
        <v>0</v>
      </c>
      <c r="I280" s="134"/>
      <c r="J280" s="116"/>
      <c r="K280" s="6" t="s">
        <v>7</v>
      </c>
      <c r="L280" s="125"/>
      <c r="M280" s="125"/>
      <c r="N280" s="125"/>
      <c r="O280" s="125"/>
      <c r="P280" s="125"/>
      <c r="Q280" s="125"/>
      <c r="R280" s="125"/>
      <c r="S280" s="125"/>
      <c r="T280" s="125"/>
      <c r="U280" s="125"/>
      <c r="V280" s="125"/>
      <c r="W280" s="125"/>
      <c r="X280" s="125"/>
      <c r="Y280" s="125"/>
      <c r="Z280" s="125"/>
      <c r="AA280" s="125"/>
      <c r="AB280" s="125"/>
      <c r="AC280" s="125"/>
      <c r="AD280" s="131"/>
    </row>
    <row r="281" spans="1:30" x14ac:dyDescent="0.25">
      <c r="A281" s="118"/>
      <c r="B281" s="128"/>
      <c r="C281" s="125"/>
      <c r="D281" s="125"/>
      <c r="E281" s="125"/>
      <c r="F281" s="9" t="s">
        <v>666</v>
      </c>
      <c r="G281" s="125"/>
      <c r="H281" s="144">
        <v>0</v>
      </c>
      <c r="I281" s="134"/>
      <c r="J281" s="116"/>
      <c r="K281" s="6" t="s">
        <v>7</v>
      </c>
      <c r="L281" s="125"/>
      <c r="M281" s="125"/>
      <c r="N281" s="125"/>
      <c r="O281" s="125"/>
      <c r="P281" s="125"/>
      <c r="Q281" s="125"/>
      <c r="R281" s="125"/>
      <c r="S281" s="125"/>
      <c r="T281" s="125"/>
      <c r="U281" s="125"/>
      <c r="V281" s="125"/>
      <c r="W281" s="125"/>
      <c r="X281" s="125"/>
      <c r="Y281" s="125"/>
      <c r="Z281" s="125"/>
      <c r="AA281" s="125"/>
      <c r="AB281" s="125"/>
      <c r="AC281" s="125"/>
      <c r="AD281" s="131"/>
    </row>
    <row r="282" spans="1:30" x14ac:dyDescent="0.25">
      <c r="A282" s="118"/>
      <c r="B282" s="128"/>
      <c r="C282" s="125"/>
      <c r="D282" s="125"/>
      <c r="E282" s="125"/>
      <c r="F282" s="9" t="s">
        <v>667</v>
      </c>
      <c r="G282" s="125"/>
      <c r="H282" s="144">
        <v>0</v>
      </c>
      <c r="I282" s="134"/>
      <c r="J282" s="116"/>
      <c r="K282" s="6" t="s">
        <v>7</v>
      </c>
      <c r="L282" s="125"/>
      <c r="M282" s="125"/>
      <c r="N282" s="125"/>
      <c r="O282" s="125"/>
      <c r="P282" s="125"/>
      <c r="Q282" s="125"/>
      <c r="R282" s="125"/>
      <c r="S282" s="125"/>
      <c r="T282" s="125"/>
      <c r="U282" s="125"/>
      <c r="V282" s="125"/>
      <c r="W282" s="125"/>
      <c r="X282" s="125"/>
      <c r="Y282" s="125"/>
      <c r="Z282" s="125"/>
      <c r="AA282" s="125"/>
      <c r="AB282" s="125"/>
      <c r="AC282" s="125"/>
      <c r="AD282" s="131"/>
    </row>
    <row r="283" spans="1:30" x14ac:dyDescent="0.25">
      <c r="A283" s="118"/>
      <c r="B283" s="128"/>
      <c r="C283" s="125"/>
      <c r="D283" s="125"/>
      <c r="E283" s="125"/>
      <c r="F283" s="9" t="s">
        <v>668</v>
      </c>
      <c r="G283" s="125"/>
      <c r="H283" s="144">
        <v>0</v>
      </c>
      <c r="I283" s="134"/>
      <c r="J283" s="116"/>
      <c r="K283" s="6" t="s">
        <v>7</v>
      </c>
      <c r="L283" s="125"/>
      <c r="M283" s="125"/>
      <c r="N283" s="125"/>
      <c r="O283" s="125"/>
      <c r="P283" s="125"/>
      <c r="Q283" s="125"/>
      <c r="R283" s="125"/>
      <c r="S283" s="125"/>
      <c r="T283" s="125"/>
      <c r="U283" s="125"/>
      <c r="V283" s="125"/>
      <c r="W283" s="125"/>
      <c r="X283" s="125"/>
      <c r="Y283" s="125"/>
      <c r="Z283" s="125"/>
      <c r="AA283" s="125"/>
      <c r="AB283" s="125"/>
      <c r="AC283" s="125"/>
      <c r="AD283" s="131"/>
    </row>
    <row r="284" spans="1:30" x14ac:dyDescent="0.25">
      <c r="A284" s="118"/>
      <c r="B284" s="128"/>
      <c r="C284" s="125"/>
      <c r="D284" s="125"/>
      <c r="E284" s="125"/>
      <c r="F284" s="9" t="s">
        <v>669</v>
      </c>
      <c r="G284" s="125"/>
      <c r="H284" s="144">
        <v>0</v>
      </c>
      <c r="I284" s="134"/>
      <c r="J284" s="116"/>
      <c r="K284" s="6" t="s">
        <v>7</v>
      </c>
      <c r="L284" s="125"/>
      <c r="M284" s="125"/>
      <c r="N284" s="125"/>
      <c r="O284" s="125"/>
      <c r="P284" s="125"/>
      <c r="Q284" s="125"/>
      <c r="R284" s="125"/>
      <c r="S284" s="125"/>
      <c r="T284" s="125"/>
      <c r="U284" s="125"/>
      <c r="V284" s="125"/>
      <c r="W284" s="125"/>
      <c r="X284" s="125"/>
      <c r="Y284" s="125"/>
      <c r="Z284" s="125"/>
      <c r="AA284" s="125"/>
      <c r="AB284" s="125"/>
      <c r="AC284" s="125"/>
      <c r="AD284" s="131"/>
    </row>
    <row r="285" spans="1:30" x14ac:dyDescent="0.25">
      <c r="A285" s="118"/>
      <c r="B285" s="128"/>
      <c r="C285" s="125"/>
      <c r="D285" s="125"/>
      <c r="E285" s="125"/>
      <c r="F285" s="9" t="s">
        <v>670</v>
      </c>
      <c r="G285" s="125"/>
      <c r="H285" s="144">
        <v>0</v>
      </c>
      <c r="I285" s="134"/>
      <c r="J285" s="116"/>
      <c r="K285" s="6" t="s">
        <v>7</v>
      </c>
      <c r="L285" s="125"/>
      <c r="M285" s="125"/>
      <c r="N285" s="125"/>
      <c r="O285" s="125"/>
      <c r="P285" s="125"/>
      <c r="Q285" s="125"/>
      <c r="R285" s="125"/>
      <c r="S285" s="125"/>
      <c r="T285" s="125"/>
      <c r="U285" s="125"/>
      <c r="V285" s="125"/>
      <c r="W285" s="125"/>
      <c r="X285" s="125"/>
      <c r="Y285" s="125"/>
      <c r="Z285" s="125"/>
      <c r="AA285" s="125"/>
      <c r="AB285" s="125"/>
      <c r="AC285" s="125"/>
      <c r="AD285" s="131"/>
    </row>
    <row r="286" spans="1:30" x14ac:dyDescent="0.25">
      <c r="A286" s="118"/>
      <c r="B286" s="128"/>
      <c r="C286" s="125"/>
      <c r="D286" s="125"/>
      <c r="E286" s="125"/>
      <c r="F286" s="9" t="s">
        <v>671</v>
      </c>
      <c r="G286" s="125"/>
      <c r="H286" s="144">
        <v>0</v>
      </c>
      <c r="I286" s="134"/>
      <c r="J286" s="116"/>
      <c r="K286" s="6" t="s">
        <v>7</v>
      </c>
      <c r="L286" s="125"/>
      <c r="M286" s="125"/>
      <c r="N286" s="125"/>
      <c r="O286" s="125"/>
      <c r="P286" s="125"/>
      <c r="Q286" s="125"/>
      <c r="R286" s="125"/>
      <c r="S286" s="125"/>
      <c r="T286" s="125"/>
      <c r="U286" s="125"/>
      <c r="V286" s="125"/>
      <c r="W286" s="125"/>
      <c r="X286" s="125"/>
      <c r="Y286" s="125"/>
      <c r="Z286" s="125"/>
      <c r="AA286" s="125"/>
      <c r="AB286" s="125"/>
      <c r="AC286" s="125"/>
      <c r="AD286" s="131"/>
    </row>
    <row r="287" spans="1:30" x14ac:dyDescent="0.25">
      <c r="A287" s="118"/>
      <c r="B287" s="128"/>
      <c r="C287" s="125"/>
      <c r="D287" s="125"/>
      <c r="E287" s="125"/>
      <c r="F287" s="9" t="s">
        <v>672</v>
      </c>
      <c r="G287" s="125"/>
      <c r="H287" s="144">
        <v>0</v>
      </c>
      <c r="I287" s="134"/>
      <c r="J287" s="116"/>
      <c r="K287" s="6" t="s">
        <v>7</v>
      </c>
      <c r="L287" s="125"/>
      <c r="M287" s="125"/>
      <c r="N287" s="125"/>
      <c r="O287" s="125"/>
      <c r="P287" s="125"/>
      <c r="Q287" s="125"/>
      <c r="R287" s="125"/>
      <c r="S287" s="125"/>
      <c r="T287" s="125"/>
      <c r="U287" s="125"/>
      <c r="V287" s="125"/>
      <c r="W287" s="125"/>
      <c r="X287" s="125"/>
      <c r="Y287" s="125"/>
      <c r="Z287" s="125"/>
      <c r="AA287" s="125"/>
      <c r="AB287" s="125"/>
      <c r="AC287" s="125"/>
      <c r="AD287" s="131"/>
    </row>
    <row r="288" spans="1:30" x14ac:dyDescent="0.25">
      <c r="A288" s="118"/>
      <c r="B288" s="128"/>
      <c r="C288" s="125"/>
      <c r="D288" s="125"/>
      <c r="E288" s="125"/>
      <c r="F288" s="9" t="s">
        <v>673</v>
      </c>
      <c r="G288" s="125"/>
      <c r="H288" s="144">
        <v>0</v>
      </c>
      <c r="I288" s="134"/>
      <c r="J288" s="116"/>
      <c r="K288" s="6" t="s">
        <v>7</v>
      </c>
      <c r="L288" s="125"/>
      <c r="M288" s="125"/>
      <c r="N288" s="125"/>
      <c r="O288" s="125"/>
      <c r="P288" s="125"/>
      <c r="Q288" s="125"/>
      <c r="R288" s="125"/>
      <c r="S288" s="125"/>
      <c r="T288" s="125"/>
      <c r="U288" s="125"/>
      <c r="V288" s="125"/>
      <c r="W288" s="125"/>
      <c r="X288" s="125"/>
      <c r="Y288" s="125"/>
      <c r="Z288" s="125"/>
      <c r="AA288" s="125"/>
      <c r="AB288" s="125"/>
      <c r="AC288" s="125"/>
      <c r="AD288" s="131"/>
    </row>
    <row r="289" spans="1:30" ht="25.5" x14ac:dyDescent="0.25">
      <c r="A289" s="118"/>
      <c r="B289" s="128"/>
      <c r="C289" s="125"/>
      <c r="D289" s="125"/>
      <c r="E289" s="125"/>
      <c r="F289" s="9" t="s">
        <v>674</v>
      </c>
      <c r="G289" s="125"/>
      <c r="H289" s="144">
        <v>0</v>
      </c>
      <c r="I289" s="134"/>
      <c r="J289" s="116"/>
      <c r="K289" s="6" t="s">
        <v>7</v>
      </c>
      <c r="L289" s="125"/>
      <c r="M289" s="125"/>
      <c r="N289" s="125"/>
      <c r="O289" s="125"/>
      <c r="P289" s="125"/>
      <c r="Q289" s="125"/>
      <c r="R289" s="125"/>
      <c r="S289" s="125"/>
      <c r="T289" s="125"/>
      <c r="U289" s="125"/>
      <c r="V289" s="125"/>
      <c r="W289" s="125"/>
      <c r="X289" s="125"/>
      <c r="Y289" s="125"/>
      <c r="Z289" s="125"/>
      <c r="AA289" s="125"/>
      <c r="AB289" s="125"/>
      <c r="AC289" s="125"/>
      <c r="AD289" s="131"/>
    </row>
    <row r="290" spans="1:30" ht="25.5" x14ac:dyDescent="0.25">
      <c r="A290" s="118"/>
      <c r="B290" s="128"/>
      <c r="C290" s="125"/>
      <c r="D290" s="125"/>
      <c r="E290" s="125"/>
      <c r="F290" s="9" t="s">
        <v>675</v>
      </c>
      <c r="G290" s="125"/>
      <c r="H290" s="144">
        <v>0</v>
      </c>
      <c r="I290" s="134"/>
      <c r="J290" s="116"/>
      <c r="K290" s="6" t="s">
        <v>7</v>
      </c>
      <c r="L290" s="125"/>
      <c r="M290" s="125"/>
      <c r="N290" s="125"/>
      <c r="O290" s="125"/>
      <c r="P290" s="125"/>
      <c r="Q290" s="125"/>
      <c r="R290" s="125"/>
      <c r="S290" s="125"/>
      <c r="T290" s="125"/>
      <c r="U290" s="125"/>
      <c r="V290" s="125"/>
      <c r="W290" s="125"/>
      <c r="X290" s="125"/>
      <c r="Y290" s="125"/>
      <c r="Z290" s="125"/>
      <c r="AA290" s="125"/>
      <c r="AB290" s="125"/>
      <c r="AC290" s="125"/>
      <c r="AD290" s="131"/>
    </row>
    <row r="291" spans="1:30" x14ac:dyDescent="0.25">
      <c r="A291" s="118"/>
      <c r="B291" s="129"/>
      <c r="C291" s="126"/>
      <c r="D291" s="126"/>
      <c r="E291" s="126"/>
      <c r="F291" s="17" t="s">
        <v>676</v>
      </c>
      <c r="G291" s="126"/>
      <c r="H291" s="144">
        <v>0</v>
      </c>
      <c r="I291" s="135"/>
      <c r="J291" s="117"/>
      <c r="K291" s="6" t="s">
        <v>7</v>
      </c>
      <c r="L291" s="126"/>
      <c r="M291" s="126"/>
      <c r="N291" s="126"/>
      <c r="O291" s="126"/>
      <c r="P291" s="126"/>
      <c r="Q291" s="126"/>
      <c r="R291" s="126"/>
      <c r="S291" s="126"/>
      <c r="T291" s="126"/>
      <c r="U291" s="126"/>
      <c r="V291" s="126"/>
      <c r="W291" s="126"/>
      <c r="X291" s="126"/>
      <c r="Y291" s="126"/>
      <c r="Z291" s="126"/>
      <c r="AA291" s="126"/>
      <c r="AB291" s="126"/>
      <c r="AC291" s="126"/>
      <c r="AD291" s="132"/>
    </row>
    <row r="292" spans="1:30" ht="12.75" customHeight="1" x14ac:dyDescent="0.25">
      <c r="A292" s="118">
        <f>A279+1</f>
        <v>207</v>
      </c>
      <c r="B292" s="127" t="s">
        <v>366</v>
      </c>
      <c r="C292" s="124" t="s">
        <v>537</v>
      </c>
      <c r="D292" s="124" t="s">
        <v>538</v>
      </c>
      <c r="E292" s="124" t="s">
        <v>677</v>
      </c>
      <c r="F292" s="9" t="s">
        <v>678</v>
      </c>
      <c r="G292" s="124" t="s">
        <v>608</v>
      </c>
      <c r="H292" s="142">
        <v>136413.95000000001</v>
      </c>
      <c r="I292" s="133">
        <v>44986</v>
      </c>
      <c r="J292" s="115" t="s">
        <v>68</v>
      </c>
      <c r="K292" s="6" t="s">
        <v>7</v>
      </c>
      <c r="L292" s="124" t="s">
        <v>444</v>
      </c>
      <c r="M292" s="124" t="s">
        <v>51</v>
      </c>
      <c r="N292" s="124" t="s">
        <v>10</v>
      </c>
      <c r="O292" s="124" t="s">
        <v>372</v>
      </c>
      <c r="P292" s="124" t="s">
        <v>373</v>
      </c>
      <c r="Q292" s="124" t="s">
        <v>374</v>
      </c>
      <c r="R292" s="124" t="s">
        <v>14</v>
      </c>
      <c r="S292" s="124" t="s">
        <v>15</v>
      </c>
      <c r="T292" s="124" t="s">
        <v>7</v>
      </c>
      <c r="U292" s="124" t="s">
        <v>133</v>
      </c>
      <c r="V292" s="124" t="s">
        <v>15</v>
      </c>
      <c r="W292" s="124" t="s">
        <v>21</v>
      </c>
      <c r="X292" s="124" t="s">
        <v>18</v>
      </c>
      <c r="Y292" s="124" t="s">
        <v>19</v>
      </c>
      <c r="Z292" s="124" t="s">
        <v>20</v>
      </c>
      <c r="AA292" s="124" t="s">
        <v>17</v>
      </c>
      <c r="AB292" s="124" t="s">
        <v>582</v>
      </c>
      <c r="AC292" s="124">
        <v>8433247506</v>
      </c>
      <c r="AD292" s="130" t="s">
        <v>583</v>
      </c>
    </row>
    <row r="293" spans="1:30" ht="15" customHeight="1" x14ac:dyDescent="0.25">
      <c r="A293" s="118"/>
      <c r="B293" s="128"/>
      <c r="C293" s="125"/>
      <c r="D293" s="125"/>
      <c r="E293" s="125"/>
      <c r="F293" s="9" t="s">
        <v>679</v>
      </c>
      <c r="G293" s="125"/>
      <c r="H293" s="144">
        <v>0</v>
      </c>
      <c r="I293" s="134"/>
      <c r="J293" s="116"/>
      <c r="K293" s="6" t="s">
        <v>7</v>
      </c>
      <c r="L293" s="125"/>
      <c r="M293" s="125"/>
      <c r="N293" s="125"/>
      <c r="O293" s="125"/>
      <c r="P293" s="125"/>
      <c r="Q293" s="125"/>
      <c r="R293" s="125"/>
      <c r="S293" s="125"/>
      <c r="T293" s="125"/>
      <c r="U293" s="125"/>
      <c r="V293" s="125"/>
      <c r="W293" s="125"/>
      <c r="X293" s="125"/>
      <c r="Y293" s="125"/>
      <c r="Z293" s="125"/>
      <c r="AA293" s="125"/>
      <c r="AB293" s="125"/>
      <c r="AC293" s="125"/>
      <c r="AD293" s="131"/>
    </row>
    <row r="294" spans="1:30" x14ac:dyDescent="0.25">
      <c r="A294" s="118"/>
      <c r="B294" s="128"/>
      <c r="C294" s="125"/>
      <c r="D294" s="125"/>
      <c r="E294" s="125"/>
      <c r="F294" s="9" t="s">
        <v>680</v>
      </c>
      <c r="G294" s="125"/>
      <c r="H294" s="144">
        <v>0</v>
      </c>
      <c r="I294" s="134"/>
      <c r="J294" s="116"/>
      <c r="K294" s="6" t="s">
        <v>7</v>
      </c>
      <c r="L294" s="125"/>
      <c r="M294" s="125"/>
      <c r="N294" s="125"/>
      <c r="O294" s="125"/>
      <c r="P294" s="125"/>
      <c r="Q294" s="125"/>
      <c r="R294" s="125"/>
      <c r="S294" s="125"/>
      <c r="T294" s="125"/>
      <c r="U294" s="125"/>
      <c r="V294" s="125"/>
      <c r="W294" s="125"/>
      <c r="X294" s="125"/>
      <c r="Y294" s="125"/>
      <c r="Z294" s="125"/>
      <c r="AA294" s="125"/>
      <c r="AB294" s="125"/>
      <c r="AC294" s="125"/>
      <c r="AD294" s="131"/>
    </row>
    <row r="295" spans="1:30" x14ac:dyDescent="0.25">
      <c r="A295" s="118"/>
      <c r="B295" s="128"/>
      <c r="C295" s="125"/>
      <c r="D295" s="125"/>
      <c r="E295" s="125"/>
      <c r="F295" s="9" t="s">
        <v>681</v>
      </c>
      <c r="G295" s="125"/>
      <c r="H295" s="144">
        <v>0</v>
      </c>
      <c r="I295" s="134"/>
      <c r="J295" s="116"/>
      <c r="K295" s="6" t="s">
        <v>7</v>
      </c>
      <c r="L295" s="125"/>
      <c r="M295" s="125"/>
      <c r="N295" s="125"/>
      <c r="O295" s="125"/>
      <c r="P295" s="125"/>
      <c r="Q295" s="125"/>
      <c r="R295" s="125"/>
      <c r="S295" s="125"/>
      <c r="T295" s="125"/>
      <c r="U295" s="125"/>
      <c r="V295" s="125"/>
      <c r="W295" s="125"/>
      <c r="X295" s="125"/>
      <c r="Y295" s="125"/>
      <c r="Z295" s="125"/>
      <c r="AA295" s="125"/>
      <c r="AB295" s="125"/>
      <c r="AC295" s="125"/>
      <c r="AD295" s="131"/>
    </row>
    <row r="296" spans="1:30" x14ac:dyDescent="0.25">
      <c r="A296" s="118"/>
      <c r="B296" s="128"/>
      <c r="C296" s="125"/>
      <c r="D296" s="125"/>
      <c r="E296" s="125"/>
      <c r="F296" s="9" t="s">
        <v>682</v>
      </c>
      <c r="G296" s="125"/>
      <c r="H296" s="144">
        <v>0</v>
      </c>
      <c r="I296" s="134"/>
      <c r="J296" s="116"/>
      <c r="K296" s="6" t="s">
        <v>7</v>
      </c>
      <c r="L296" s="125"/>
      <c r="M296" s="125"/>
      <c r="N296" s="125"/>
      <c r="O296" s="125"/>
      <c r="P296" s="125"/>
      <c r="Q296" s="125"/>
      <c r="R296" s="125"/>
      <c r="S296" s="125"/>
      <c r="T296" s="125"/>
      <c r="U296" s="125"/>
      <c r="V296" s="125"/>
      <c r="W296" s="125"/>
      <c r="X296" s="125"/>
      <c r="Y296" s="125"/>
      <c r="Z296" s="125"/>
      <c r="AA296" s="125"/>
      <c r="AB296" s="125"/>
      <c r="AC296" s="125"/>
      <c r="AD296" s="131"/>
    </row>
    <row r="297" spans="1:30" x14ac:dyDescent="0.25">
      <c r="A297" s="118"/>
      <c r="B297" s="128"/>
      <c r="C297" s="125"/>
      <c r="D297" s="125"/>
      <c r="E297" s="125"/>
      <c r="F297" s="9" t="s">
        <v>683</v>
      </c>
      <c r="G297" s="125"/>
      <c r="H297" s="144">
        <v>0</v>
      </c>
      <c r="I297" s="134"/>
      <c r="J297" s="116"/>
      <c r="K297" s="6" t="s">
        <v>7</v>
      </c>
      <c r="L297" s="125"/>
      <c r="M297" s="125"/>
      <c r="N297" s="125"/>
      <c r="O297" s="125"/>
      <c r="P297" s="125"/>
      <c r="Q297" s="125"/>
      <c r="R297" s="125"/>
      <c r="S297" s="125"/>
      <c r="T297" s="125"/>
      <c r="U297" s="125"/>
      <c r="V297" s="125"/>
      <c r="W297" s="125"/>
      <c r="X297" s="125"/>
      <c r="Y297" s="125"/>
      <c r="Z297" s="125"/>
      <c r="AA297" s="125"/>
      <c r="AB297" s="125"/>
      <c r="AC297" s="125"/>
      <c r="AD297" s="131"/>
    </row>
    <row r="298" spans="1:30" x14ac:dyDescent="0.25">
      <c r="A298" s="118"/>
      <c r="B298" s="128"/>
      <c r="C298" s="125"/>
      <c r="D298" s="125"/>
      <c r="E298" s="125"/>
      <c r="F298" s="9" t="s">
        <v>684</v>
      </c>
      <c r="G298" s="125"/>
      <c r="H298" s="144">
        <v>0</v>
      </c>
      <c r="I298" s="134"/>
      <c r="J298" s="116"/>
      <c r="K298" s="6" t="s">
        <v>7</v>
      </c>
      <c r="L298" s="125"/>
      <c r="M298" s="125"/>
      <c r="N298" s="125"/>
      <c r="O298" s="125"/>
      <c r="P298" s="125"/>
      <c r="Q298" s="125"/>
      <c r="R298" s="125"/>
      <c r="S298" s="125"/>
      <c r="T298" s="125"/>
      <c r="U298" s="125"/>
      <c r="V298" s="125"/>
      <c r="W298" s="125"/>
      <c r="X298" s="125"/>
      <c r="Y298" s="125"/>
      <c r="Z298" s="125"/>
      <c r="AA298" s="125"/>
      <c r="AB298" s="125"/>
      <c r="AC298" s="125"/>
      <c r="AD298" s="131"/>
    </row>
    <row r="299" spans="1:30" x14ac:dyDescent="0.25">
      <c r="A299" s="118"/>
      <c r="B299" s="128"/>
      <c r="C299" s="125"/>
      <c r="D299" s="125"/>
      <c r="E299" s="125"/>
      <c r="F299" s="9" t="s">
        <v>685</v>
      </c>
      <c r="G299" s="125"/>
      <c r="H299" s="144">
        <v>0</v>
      </c>
      <c r="I299" s="134"/>
      <c r="J299" s="116"/>
      <c r="K299" s="6" t="s">
        <v>7</v>
      </c>
      <c r="L299" s="125"/>
      <c r="M299" s="125"/>
      <c r="N299" s="125"/>
      <c r="O299" s="125"/>
      <c r="P299" s="125"/>
      <c r="Q299" s="125"/>
      <c r="R299" s="125"/>
      <c r="S299" s="125"/>
      <c r="T299" s="125"/>
      <c r="U299" s="125"/>
      <c r="V299" s="125"/>
      <c r="W299" s="125"/>
      <c r="X299" s="125"/>
      <c r="Y299" s="125"/>
      <c r="Z299" s="125"/>
      <c r="AA299" s="125"/>
      <c r="AB299" s="125"/>
      <c r="AC299" s="125"/>
      <c r="AD299" s="131"/>
    </row>
    <row r="300" spans="1:30" ht="25.5" customHeight="1" x14ac:dyDescent="0.25">
      <c r="A300" s="118"/>
      <c r="B300" s="128"/>
      <c r="C300" s="125"/>
      <c r="D300" s="125"/>
      <c r="E300" s="125"/>
      <c r="F300" s="9" t="s">
        <v>686</v>
      </c>
      <c r="G300" s="125"/>
      <c r="H300" s="144">
        <v>0</v>
      </c>
      <c r="I300" s="134"/>
      <c r="J300" s="116"/>
      <c r="K300" s="6" t="s">
        <v>7</v>
      </c>
      <c r="L300" s="125"/>
      <c r="M300" s="125"/>
      <c r="N300" s="125"/>
      <c r="O300" s="125"/>
      <c r="P300" s="125"/>
      <c r="Q300" s="125"/>
      <c r="R300" s="125"/>
      <c r="S300" s="125"/>
      <c r="T300" s="125"/>
      <c r="U300" s="125"/>
      <c r="V300" s="125"/>
      <c r="W300" s="125"/>
      <c r="X300" s="125"/>
      <c r="Y300" s="125"/>
      <c r="Z300" s="125"/>
      <c r="AA300" s="125"/>
      <c r="AB300" s="125"/>
      <c r="AC300" s="125"/>
      <c r="AD300" s="131"/>
    </row>
    <row r="301" spans="1:30" ht="25.5" x14ac:dyDescent="0.25">
      <c r="A301" s="118"/>
      <c r="B301" s="128"/>
      <c r="C301" s="125"/>
      <c r="D301" s="125"/>
      <c r="E301" s="125"/>
      <c r="F301" s="9" t="s">
        <v>687</v>
      </c>
      <c r="G301" s="125"/>
      <c r="H301" s="144">
        <v>0</v>
      </c>
      <c r="I301" s="134"/>
      <c r="J301" s="116"/>
      <c r="K301" s="6" t="s">
        <v>7</v>
      </c>
      <c r="L301" s="125"/>
      <c r="M301" s="125"/>
      <c r="N301" s="125"/>
      <c r="O301" s="125"/>
      <c r="P301" s="125"/>
      <c r="Q301" s="125"/>
      <c r="R301" s="125"/>
      <c r="S301" s="125"/>
      <c r="T301" s="125"/>
      <c r="U301" s="125"/>
      <c r="V301" s="125"/>
      <c r="W301" s="125"/>
      <c r="X301" s="125"/>
      <c r="Y301" s="125"/>
      <c r="Z301" s="125"/>
      <c r="AA301" s="125"/>
      <c r="AB301" s="125"/>
      <c r="AC301" s="125"/>
      <c r="AD301" s="131"/>
    </row>
    <row r="302" spans="1:30" x14ac:dyDescent="0.25">
      <c r="A302" s="118"/>
      <c r="B302" s="128"/>
      <c r="C302" s="125"/>
      <c r="D302" s="125"/>
      <c r="E302" s="125"/>
      <c r="F302" s="9" t="s">
        <v>688</v>
      </c>
      <c r="G302" s="125"/>
      <c r="H302" s="144">
        <v>0</v>
      </c>
      <c r="I302" s="134"/>
      <c r="J302" s="116"/>
      <c r="K302" s="6" t="s">
        <v>7</v>
      </c>
      <c r="L302" s="125"/>
      <c r="M302" s="125"/>
      <c r="N302" s="125"/>
      <c r="O302" s="125"/>
      <c r="P302" s="125"/>
      <c r="Q302" s="125"/>
      <c r="R302" s="125"/>
      <c r="S302" s="125"/>
      <c r="T302" s="125"/>
      <c r="U302" s="125"/>
      <c r="V302" s="125"/>
      <c r="W302" s="125"/>
      <c r="X302" s="125"/>
      <c r="Y302" s="125"/>
      <c r="Z302" s="125"/>
      <c r="AA302" s="125"/>
      <c r="AB302" s="125"/>
      <c r="AC302" s="125"/>
      <c r="AD302" s="131"/>
    </row>
    <row r="303" spans="1:30" x14ac:dyDescent="0.25">
      <c r="A303" s="118"/>
      <c r="B303" s="128"/>
      <c r="C303" s="125"/>
      <c r="D303" s="125"/>
      <c r="E303" s="125"/>
      <c r="F303" s="9" t="s">
        <v>689</v>
      </c>
      <c r="G303" s="125"/>
      <c r="H303" s="144">
        <v>0</v>
      </c>
      <c r="I303" s="134"/>
      <c r="J303" s="116"/>
      <c r="K303" s="6" t="s">
        <v>7</v>
      </c>
      <c r="L303" s="125"/>
      <c r="M303" s="125"/>
      <c r="N303" s="125"/>
      <c r="O303" s="125"/>
      <c r="P303" s="125"/>
      <c r="Q303" s="125"/>
      <c r="R303" s="125"/>
      <c r="S303" s="125"/>
      <c r="T303" s="125"/>
      <c r="U303" s="125"/>
      <c r="V303" s="125"/>
      <c r="W303" s="125"/>
      <c r="X303" s="125"/>
      <c r="Y303" s="125"/>
      <c r="Z303" s="125"/>
      <c r="AA303" s="125"/>
      <c r="AB303" s="125"/>
      <c r="AC303" s="125"/>
      <c r="AD303" s="131"/>
    </row>
    <row r="304" spans="1:30" x14ac:dyDescent="0.25">
      <c r="A304" s="118"/>
      <c r="B304" s="128"/>
      <c r="C304" s="125"/>
      <c r="D304" s="125"/>
      <c r="E304" s="125"/>
      <c r="F304" s="9" t="s">
        <v>690</v>
      </c>
      <c r="G304" s="125"/>
      <c r="H304" s="144">
        <v>0</v>
      </c>
      <c r="I304" s="134"/>
      <c r="J304" s="116"/>
      <c r="K304" s="6" t="s">
        <v>7</v>
      </c>
      <c r="L304" s="125"/>
      <c r="M304" s="125"/>
      <c r="N304" s="125"/>
      <c r="O304" s="125"/>
      <c r="P304" s="125"/>
      <c r="Q304" s="125"/>
      <c r="R304" s="125"/>
      <c r="S304" s="125"/>
      <c r="T304" s="125"/>
      <c r="U304" s="125"/>
      <c r="V304" s="125"/>
      <c r="W304" s="125"/>
      <c r="X304" s="125"/>
      <c r="Y304" s="125"/>
      <c r="Z304" s="125"/>
      <c r="AA304" s="125"/>
      <c r="AB304" s="125"/>
      <c r="AC304" s="125"/>
      <c r="AD304" s="131"/>
    </row>
    <row r="305" spans="1:30" ht="12.75" customHeight="1" x14ac:dyDescent="0.25">
      <c r="A305" s="118"/>
      <c r="B305" s="128"/>
      <c r="C305" s="125"/>
      <c r="D305" s="125"/>
      <c r="E305" s="125"/>
      <c r="F305" s="9" t="s">
        <v>691</v>
      </c>
      <c r="G305" s="125"/>
      <c r="H305" s="144">
        <v>0</v>
      </c>
      <c r="I305" s="134"/>
      <c r="J305" s="116"/>
      <c r="K305" s="6" t="s">
        <v>7</v>
      </c>
      <c r="L305" s="125"/>
      <c r="M305" s="125"/>
      <c r="N305" s="125"/>
      <c r="O305" s="125"/>
      <c r="P305" s="125"/>
      <c r="Q305" s="125"/>
      <c r="R305" s="125"/>
      <c r="S305" s="125"/>
      <c r="T305" s="125"/>
      <c r="U305" s="125"/>
      <c r="V305" s="125"/>
      <c r="W305" s="125"/>
      <c r="X305" s="125"/>
      <c r="Y305" s="125"/>
      <c r="Z305" s="125"/>
      <c r="AA305" s="125"/>
      <c r="AB305" s="125"/>
      <c r="AC305" s="125"/>
      <c r="AD305" s="131"/>
    </row>
    <row r="306" spans="1:30" x14ac:dyDescent="0.25">
      <c r="A306" s="118"/>
      <c r="B306" s="128"/>
      <c r="C306" s="125"/>
      <c r="D306" s="125"/>
      <c r="E306" s="125"/>
      <c r="F306" s="9" t="s">
        <v>692</v>
      </c>
      <c r="G306" s="125"/>
      <c r="H306" s="144">
        <v>0</v>
      </c>
      <c r="I306" s="134"/>
      <c r="J306" s="116"/>
      <c r="K306" s="6" t="s">
        <v>7</v>
      </c>
      <c r="L306" s="125"/>
      <c r="M306" s="125"/>
      <c r="N306" s="125"/>
      <c r="O306" s="125"/>
      <c r="P306" s="125"/>
      <c r="Q306" s="125"/>
      <c r="R306" s="125"/>
      <c r="S306" s="125"/>
      <c r="T306" s="125"/>
      <c r="U306" s="125"/>
      <c r="V306" s="125"/>
      <c r="W306" s="125"/>
      <c r="X306" s="125"/>
      <c r="Y306" s="125"/>
      <c r="Z306" s="125"/>
      <c r="AA306" s="125"/>
      <c r="AB306" s="125"/>
      <c r="AC306" s="125"/>
      <c r="AD306" s="131"/>
    </row>
    <row r="307" spans="1:30" x14ac:dyDescent="0.25">
      <c r="A307" s="118"/>
      <c r="B307" s="129"/>
      <c r="C307" s="126"/>
      <c r="D307" s="126"/>
      <c r="E307" s="126"/>
      <c r="F307" s="9" t="s">
        <v>693</v>
      </c>
      <c r="G307" s="126"/>
      <c r="H307" s="144">
        <v>0</v>
      </c>
      <c r="I307" s="135"/>
      <c r="J307" s="117"/>
      <c r="K307" s="6" t="s">
        <v>7</v>
      </c>
      <c r="L307" s="126"/>
      <c r="M307" s="126"/>
      <c r="N307" s="126"/>
      <c r="O307" s="126"/>
      <c r="P307" s="126"/>
      <c r="Q307" s="126"/>
      <c r="R307" s="126"/>
      <c r="S307" s="126"/>
      <c r="T307" s="126"/>
      <c r="U307" s="126"/>
      <c r="V307" s="126"/>
      <c r="W307" s="126"/>
      <c r="X307" s="126"/>
      <c r="Y307" s="126"/>
      <c r="Z307" s="126"/>
      <c r="AA307" s="126"/>
      <c r="AB307" s="126"/>
      <c r="AC307" s="126"/>
      <c r="AD307" s="132"/>
    </row>
    <row r="308" spans="1:30" ht="12.75" customHeight="1" x14ac:dyDescent="0.25">
      <c r="A308" s="118">
        <f>A292+1</f>
        <v>208</v>
      </c>
      <c r="B308" s="127" t="s">
        <v>366</v>
      </c>
      <c r="C308" s="124" t="s">
        <v>537</v>
      </c>
      <c r="D308" s="124" t="s">
        <v>538</v>
      </c>
      <c r="E308" s="124" t="s">
        <v>466</v>
      </c>
      <c r="F308" s="9" t="s">
        <v>694</v>
      </c>
      <c r="G308" s="124" t="s">
        <v>608</v>
      </c>
      <c r="H308" s="142">
        <v>6300</v>
      </c>
      <c r="I308" s="133">
        <v>44986</v>
      </c>
      <c r="J308" s="115" t="s">
        <v>68</v>
      </c>
      <c r="K308" s="6" t="s">
        <v>7</v>
      </c>
      <c r="L308" s="124" t="s">
        <v>8</v>
      </c>
      <c r="M308" s="124" t="s">
        <v>51</v>
      </c>
      <c r="N308" s="124" t="s">
        <v>10</v>
      </c>
      <c r="O308" s="124" t="s">
        <v>372</v>
      </c>
      <c r="P308" s="124" t="s">
        <v>373</v>
      </c>
      <c r="Q308" s="124" t="s">
        <v>374</v>
      </c>
      <c r="R308" s="124" t="s">
        <v>14</v>
      </c>
      <c r="S308" s="124" t="s">
        <v>15</v>
      </c>
      <c r="T308" s="124" t="s">
        <v>7</v>
      </c>
      <c r="U308" s="124" t="s">
        <v>133</v>
      </c>
      <c r="V308" s="124" t="s">
        <v>15</v>
      </c>
      <c r="W308" s="124" t="s">
        <v>21</v>
      </c>
      <c r="X308" s="124" t="s">
        <v>18</v>
      </c>
      <c r="Y308" s="124" t="s">
        <v>19</v>
      </c>
      <c r="Z308" s="124" t="s">
        <v>20</v>
      </c>
      <c r="AA308" s="124" t="s">
        <v>17</v>
      </c>
      <c r="AB308" s="124" t="s">
        <v>582</v>
      </c>
      <c r="AC308" s="124">
        <v>8433247506</v>
      </c>
      <c r="AD308" s="130" t="s">
        <v>583</v>
      </c>
    </row>
    <row r="309" spans="1:30" ht="15" customHeight="1" x14ac:dyDescent="0.25">
      <c r="A309" s="118"/>
      <c r="B309" s="128"/>
      <c r="C309" s="125"/>
      <c r="D309" s="125"/>
      <c r="E309" s="125"/>
      <c r="F309" s="9" t="s">
        <v>695</v>
      </c>
      <c r="G309" s="125"/>
      <c r="H309" s="144">
        <v>0</v>
      </c>
      <c r="I309" s="134"/>
      <c r="J309" s="116"/>
      <c r="K309" s="6" t="s">
        <v>7</v>
      </c>
      <c r="L309" s="125"/>
      <c r="M309" s="125"/>
      <c r="N309" s="125"/>
      <c r="O309" s="125"/>
      <c r="P309" s="125"/>
      <c r="Q309" s="125"/>
      <c r="R309" s="125"/>
      <c r="S309" s="125"/>
      <c r="T309" s="125"/>
      <c r="U309" s="125"/>
      <c r="V309" s="125"/>
      <c r="W309" s="125"/>
      <c r="X309" s="125"/>
      <c r="Y309" s="125"/>
      <c r="Z309" s="125"/>
      <c r="AA309" s="125"/>
      <c r="AB309" s="125"/>
      <c r="AC309" s="125"/>
      <c r="AD309" s="131"/>
    </row>
    <row r="310" spans="1:30" x14ac:dyDescent="0.25">
      <c r="A310" s="118"/>
      <c r="B310" s="128"/>
      <c r="C310" s="125"/>
      <c r="D310" s="125"/>
      <c r="E310" s="125"/>
      <c r="F310" s="9" t="s">
        <v>696</v>
      </c>
      <c r="G310" s="125"/>
      <c r="H310" s="144">
        <v>0</v>
      </c>
      <c r="I310" s="134"/>
      <c r="J310" s="116"/>
      <c r="K310" s="6" t="s">
        <v>7</v>
      </c>
      <c r="L310" s="125"/>
      <c r="M310" s="125"/>
      <c r="N310" s="125"/>
      <c r="O310" s="125"/>
      <c r="P310" s="125"/>
      <c r="Q310" s="125"/>
      <c r="R310" s="125"/>
      <c r="S310" s="125"/>
      <c r="T310" s="125"/>
      <c r="U310" s="125"/>
      <c r="V310" s="125"/>
      <c r="W310" s="125"/>
      <c r="X310" s="125"/>
      <c r="Y310" s="125"/>
      <c r="Z310" s="125"/>
      <c r="AA310" s="125"/>
      <c r="AB310" s="125"/>
      <c r="AC310" s="125"/>
      <c r="AD310" s="131"/>
    </row>
    <row r="311" spans="1:30" x14ac:dyDescent="0.25">
      <c r="A311" s="118"/>
      <c r="B311" s="128"/>
      <c r="C311" s="125"/>
      <c r="D311" s="125"/>
      <c r="E311" s="125"/>
      <c r="F311" s="9" t="s">
        <v>697</v>
      </c>
      <c r="G311" s="125"/>
      <c r="H311" s="144">
        <v>0</v>
      </c>
      <c r="I311" s="134"/>
      <c r="J311" s="116"/>
      <c r="K311" s="6" t="s">
        <v>7</v>
      </c>
      <c r="L311" s="125"/>
      <c r="M311" s="125"/>
      <c r="N311" s="125"/>
      <c r="O311" s="125"/>
      <c r="P311" s="125"/>
      <c r="Q311" s="125"/>
      <c r="R311" s="125"/>
      <c r="S311" s="125"/>
      <c r="T311" s="125"/>
      <c r="U311" s="125"/>
      <c r="V311" s="125"/>
      <c r="W311" s="125"/>
      <c r="X311" s="125"/>
      <c r="Y311" s="125"/>
      <c r="Z311" s="125"/>
      <c r="AA311" s="125"/>
      <c r="AB311" s="125"/>
      <c r="AC311" s="125"/>
      <c r="AD311" s="131"/>
    </row>
    <row r="312" spans="1:30" x14ac:dyDescent="0.25">
      <c r="A312" s="118"/>
      <c r="B312" s="128"/>
      <c r="C312" s="125"/>
      <c r="D312" s="125"/>
      <c r="E312" s="125"/>
      <c r="F312" s="9" t="s">
        <v>698</v>
      </c>
      <c r="G312" s="125"/>
      <c r="H312" s="144">
        <v>0</v>
      </c>
      <c r="I312" s="134"/>
      <c r="J312" s="116"/>
      <c r="K312" s="6" t="s">
        <v>7</v>
      </c>
      <c r="L312" s="125"/>
      <c r="M312" s="125"/>
      <c r="N312" s="125"/>
      <c r="O312" s="125"/>
      <c r="P312" s="125"/>
      <c r="Q312" s="125"/>
      <c r="R312" s="125"/>
      <c r="S312" s="125"/>
      <c r="T312" s="125"/>
      <c r="U312" s="125"/>
      <c r="V312" s="125"/>
      <c r="W312" s="125"/>
      <c r="X312" s="125"/>
      <c r="Y312" s="125"/>
      <c r="Z312" s="125"/>
      <c r="AA312" s="125"/>
      <c r="AB312" s="125"/>
      <c r="AC312" s="125"/>
      <c r="AD312" s="131"/>
    </row>
    <row r="313" spans="1:30" x14ac:dyDescent="0.25">
      <c r="A313" s="118"/>
      <c r="B313" s="128"/>
      <c r="C313" s="125"/>
      <c r="D313" s="125"/>
      <c r="E313" s="125"/>
      <c r="F313" s="9" t="s">
        <v>699</v>
      </c>
      <c r="G313" s="125"/>
      <c r="H313" s="144">
        <v>0</v>
      </c>
      <c r="I313" s="134"/>
      <c r="J313" s="116"/>
      <c r="K313" s="6" t="s">
        <v>7</v>
      </c>
      <c r="L313" s="125"/>
      <c r="M313" s="125"/>
      <c r="N313" s="125"/>
      <c r="O313" s="125"/>
      <c r="P313" s="125"/>
      <c r="Q313" s="125"/>
      <c r="R313" s="125"/>
      <c r="S313" s="125"/>
      <c r="T313" s="125"/>
      <c r="U313" s="125"/>
      <c r="V313" s="125"/>
      <c r="W313" s="125"/>
      <c r="X313" s="125"/>
      <c r="Y313" s="125"/>
      <c r="Z313" s="125"/>
      <c r="AA313" s="125"/>
      <c r="AB313" s="125"/>
      <c r="AC313" s="125"/>
      <c r="AD313" s="131"/>
    </row>
    <row r="314" spans="1:30" x14ac:dyDescent="0.25">
      <c r="A314" s="118"/>
      <c r="B314" s="128"/>
      <c r="C314" s="125"/>
      <c r="D314" s="125"/>
      <c r="E314" s="125"/>
      <c r="F314" s="9" t="s">
        <v>700</v>
      </c>
      <c r="G314" s="125"/>
      <c r="H314" s="144">
        <v>0</v>
      </c>
      <c r="I314" s="134"/>
      <c r="J314" s="116"/>
      <c r="K314" s="6" t="s">
        <v>7</v>
      </c>
      <c r="L314" s="125"/>
      <c r="M314" s="125"/>
      <c r="N314" s="125"/>
      <c r="O314" s="125"/>
      <c r="P314" s="125"/>
      <c r="Q314" s="125"/>
      <c r="R314" s="125"/>
      <c r="S314" s="125"/>
      <c r="T314" s="125"/>
      <c r="U314" s="125"/>
      <c r="V314" s="125"/>
      <c r="W314" s="125"/>
      <c r="X314" s="125"/>
      <c r="Y314" s="125"/>
      <c r="Z314" s="125"/>
      <c r="AA314" s="125"/>
      <c r="AB314" s="125"/>
      <c r="AC314" s="125"/>
      <c r="AD314" s="131"/>
    </row>
    <row r="315" spans="1:30" x14ac:dyDescent="0.25">
      <c r="A315" s="118"/>
      <c r="B315" s="129"/>
      <c r="C315" s="126"/>
      <c r="D315" s="126"/>
      <c r="E315" s="126"/>
      <c r="F315" s="9" t="s">
        <v>701</v>
      </c>
      <c r="G315" s="126"/>
      <c r="H315" s="144">
        <v>0</v>
      </c>
      <c r="I315" s="135"/>
      <c r="J315" s="117"/>
      <c r="K315" s="6" t="s">
        <v>7</v>
      </c>
      <c r="L315" s="126"/>
      <c r="M315" s="126"/>
      <c r="N315" s="126"/>
      <c r="O315" s="126"/>
      <c r="P315" s="126"/>
      <c r="Q315" s="126"/>
      <c r="R315" s="126"/>
      <c r="S315" s="126"/>
      <c r="T315" s="126"/>
      <c r="U315" s="126"/>
      <c r="V315" s="126"/>
      <c r="W315" s="126"/>
      <c r="X315" s="126"/>
      <c r="Y315" s="126"/>
      <c r="Z315" s="126"/>
      <c r="AA315" s="126"/>
      <c r="AB315" s="126"/>
      <c r="AC315" s="126"/>
      <c r="AD315" s="132"/>
    </row>
    <row r="316" spans="1:30" ht="12.75" customHeight="1" x14ac:dyDescent="0.25">
      <c r="A316" s="118">
        <f>A308+1</f>
        <v>209</v>
      </c>
      <c r="B316" s="127" t="s">
        <v>366</v>
      </c>
      <c r="C316" s="124" t="s">
        <v>537</v>
      </c>
      <c r="D316" s="124" t="s">
        <v>538</v>
      </c>
      <c r="E316" s="124" t="s">
        <v>702</v>
      </c>
      <c r="F316" s="9" t="s">
        <v>703</v>
      </c>
      <c r="G316" s="124" t="s">
        <v>608</v>
      </c>
      <c r="H316" s="142">
        <v>19940</v>
      </c>
      <c r="I316" s="133">
        <v>44986</v>
      </c>
      <c r="J316" s="115" t="s">
        <v>68</v>
      </c>
      <c r="K316" s="6" t="s">
        <v>7</v>
      </c>
      <c r="L316" s="124" t="s">
        <v>8</v>
      </c>
      <c r="M316" s="124" t="s">
        <v>51</v>
      </c>
      <c r="N316" s="124" t="s">
        <v>10</v>
      </c>
      <c r="O316" s="124" t="s">
        <v>372</v>
      </c>
      <c r="P316" s="124" t="s">
        <v>373</v>
      </c>
      <c r="Q316" s="124" t="s">
        <v>374</v>
      </c>
      <c r="R316" s="124" t="s">
        <v>14</v>
      </c>
      <c r="S316" s="124" t="s">
        <v>15</v>
      </c>
      <c r="T316" s="124" t="s">
        <v>7</v>
      </c>
      <c r="U316" s="124" t="s">
        <v>133</v>
      </c>
      <c r="V316" s="124" t="s">
        <v>15</v>
      </c>
      <c r="W316" s="124" t="s">
        <v>21</v>
      </c>
      <c r="X316" s="124" t="s">
        <v>18</v>
      </c>
      <c r="Y316" s="124" t="s">
        <v>19</v>
      </c>
      <c r="Z316" s="124" t="s">
        <v>20</v>
      </c>
      <c r="AA316" s="124" t="s">
        <v>17</v>
      </c>
      <c r="AB316" s="124" t="s">
        <v>582</v>
      </c>
      <c r="AC316" s="124">
        <v>8433247507</v>
      </c>
      <c r="AD316" s="130" t="s">
        <v>583</v>
      </c>
    </row>
    <row r="317" spans="1:30" ht="25.5" x14ac:dyDescent="0.25">
      <c r="A317" s="118"/>
      <c r="B317" s="128"/>
      <c r="C317" s="125"/>
      <c r="D317" s="125"/>
      <c r="E317" s="125"/>
      <c r="F317" s="9" t="s">
        <v>704</v>
      </c>
      <c r="G317" s="125"/>
      <c r="H317" s="144">
        <v>0</v>
      </c>
      <c r="I317" s="134"/>
      <c r="J317" s="116"/>
      <c r="K317" s="6" t="s">
        <v>7</v>
      </c>
      <c r="L317" s="125"/>
      <c r="M317" s="125"/>
      <c r="N317" s="125"/>
      <c r="O317" s="125"/>
      <c r="P317" s="125"/>
      <c r="Q317" s="125"/>
      <c r="R317" s="125"/>
      <c r="S317" s="125"/>
      <c r="T317" s="125"/>
      <c r="U317" s="125"/>
      <c r="V317" s="125"/>
      <c r="W317" s="125"/>
      <c r="X317" s="125"/>
      <c r="Y317" s="125"/>
      <c r="Z317" s="125"/>
      <c r="AA317" s="125"/>
      <c r="AB317" s="125"/>
      <c r="AC317" s="125"/>
      <c r="AD317" s="131"/>
    </row>
    <row r="318" spans="1:30" x14ac:dyDescent="0.25">
      <c r="A318" s="118"/>
      <c r="B318" s="128"/>
      <c r="C318" s="125"/>
      <c r="D318" s="125"/>
      <c r="E318" s="125"/>
      <c r="F318" s="9" t="s">
        <v>705</v>
      </c>
      <c r="G318" s="125"/>
      <c r="H318" s="144">
        <v>0</v>
      </c>
      <c r="I318" s="134"/>
      <c r="J318" s="116"/>
      <c r="K318" s="6" t="s">
        <v>7</v>
      </c>
      <c r="L318" s="125"/>
      <c r="M318" s="125"/>
      <c r="N318" s="125"/>
      <c r="O318" s="125"/>
      <c r="P318" s="125"/>
      <c r="Q318" s="125"/>
      <c r="R318" s="125"/>
      <c r="S318" s="125"/>
      <c r="T318" s="125"/>
      <c r="U318" s="125"/>
      <c r="V318" s="125"/>
      <c r="W318" s="125"/>
      <c r="X318" s="125"/>
      <c r="Y318" s="125"/>
      <c r="Z318" s="125"/>
      <c r="AA318" s="125"/>
      <c r="AB318" s="125"/>
      <c r="AC318" s="125"/>
      <c r="AD318" s="131"/>
    </row>
    <row r="319" spans="1:30" ht="12.75" customHeight="1" x14ac:dyDescent="0.25">
      <c r="A319" s="118"/>
      <c r="B319" s="128"/>
      <c r="C319" s="125"/>
      <c r="D319" s="125"/>
      <c r="E319" s="125"/>
      <c r="F319" s="9" t="s">
        <v>706</v>
      </c>
      <c r="G319" s="125"/>
      <c r="H319" s="144">
        <v>0</v>
      </c>
      <c r="I319" s="134"/>
      <c r="J319" s="116"/>
      <c r="K319" s="6" t="s">
        <v>7</v>
      </c>
      <c r="L319" s="125"/>
      <c r="M319" s="125"/>
      <c r="N319" s="125"/>
      <c r="O319" s="125"/>
      <c r="P319" s="125"/>
      <c r="Q319" s="125"/>
      <c r="R319" s="125"/>
      <c r="S319" s="125"/>
      <c r="T319" s="125"/>
      <c r="U319" s="125"/>
      <c r="V319" s="125"/>
      <c r="W319" s="125"/>
      <c r="X319" s="125"/>
      <c r="Y319" s="125"/>
      <c r="Z319" s="125"/>
      <c r="AA319" s="125"/>
      <c r="AB319" s="125"/>
      <c r="AC319" s="125"/>
      <c r="AD319" s="131"/>
    </row>
    <row r="320" spans="1:30" ht="25.5" x14ac:dyDescent="0.25">
      <c r="A320" s="118"/>
      <c r="B320" s="128"/>
      <c r="C320" s="125"/>
      <c r="D320" s="125"/>
      <c r="E320" s="125"/>
      <c r="F320" s="9" t="s">
        <v>707</v>
      </c>
      <c r="G320" s="125"/>
      <c r="H320" s="144">
        <v>0</v>
      </c>
      <c r="I320" s="134"/>
      <c r="J320" s="116"/>
      <c r="K320" s="6" t="s">
        <v>7</v>
      </c>
      <c r="L320" s="125"/>
      <c r="M320" s="125"/>
      <c r="N320" s="125"/>
      <c r="O320" s="125"/>
      <c r="P320" s="125"/>
      <c r="Q320" s="125"/>
      <c r="R320" s="125"/>
      <c r="S320" s="125"/>
      <c r="T320" s="125"/>
      <c r="U320" s="125"/>
      <c r="V320" s="125"/>
      <c r="W320" s="125"/>
      <c r="X320" s="125"/>
      <c r="Y320" s="125"/>
      <c r="Z320" s="125"/>
      <c r="AA320" s="125"/>
      <c r="AB320" s="125"/>
      <c r="AC320" s="125"/>
      <c r="AD320" s="131"/>
    </row>
    <row r="321" spans="1:30" x14ac:dyDescent="0.25">
      <c r="A321" s="118"/>
      <c r="B321" s="128"/>
      <c r="C321" s="125"/>
      <c r="D321" s="125"/>
      <c r="E321" s="125"/>
      <c r="F321" s="9" t="s">
        <v>708</v>
      </c>
      <c r="G321" s="125"/>
      <c r="H321" s="144">
        <v>0</v>
      </c>
      <c r="I321" s="134"/>
      <c r="J321" s="116"/>
      <c r="K321" s="6" t="s">
        <v>7</v>
      </c>
      <c r="L321" s="125"/>
      <c r="M321" s="125"/>
      <c r="N321" s="125"/>
      <c r="O321" s="125"/>
      <c r="P321" s="125"/>
      <c r="Q321" s="125"/>
      <c r="R321" s="125"/>
      <c r="S321" s="125"/>
      <c r="T321" s="125"/>
      <c r="U321" s="125"/>
      <c r="V321" s="125"/>
      <c r="W321" s="125"/>
      <c r="X321" s="125"/>
      <c r="Y321" s="125"/>
      <c r="Z321" s="125"/>
      <c r="AA321" s="125"/>
      <c r="AB321" s="125"/>
      <c r="AC321" s="125"/>
      <c r="AD321" s="131"/>
    </row>
    <row r="322" spans="1:30" ht="25.5" x14ac:dyDescent="0.25">
      <c r="A322" s="118"/>
      <c r="B322" s="128"/>
      <c r="C322" s="125"/>
      <c r="D322" s="125"/>
      <c r="E322" s="125"/>
      <c r="F322" s="9" t="s">
        <v>709</v>
      </c>
      <c r="G322" s="125"/>
      <c r="H322" s="144">
        <v>0</v>
      </c>
      <c r="I322" s="134"/>
      <c r="J322" s="116"/>
      <c r="K322" s="6" t="s">
        <v>7</v>
      </c>
      <c r="L322" s="125"/>
      <c r="M322" s="125"/>
      <c r="N322" s="125"/>
      <c r="O322" s="125"/>
      <c r="P322" s="125"/>
      <c r="Q322" s="125"/>
      <c r="R322" s="125"/>
      <c r="S322" s="125"/>
      <c r="T322" s="125"/>
      <c r="U322" s="125"/>
      <c r="V322" s="125"/>
      <c r="W322" s="125"/>
      <c r="X322" s="125"/>
      <c r="Y322" s="125"/>
      <c r="Z322" s="125"/>
      <c r="AA322" s="125"/>
      <c r="AB322" s="125"/>
      <c r="AC322" s="125"/>
      <c r="AD322" s="131"/>
    </row>
    <row r="323" spans="1:30" x14ac:dyDescent="0.25">
      <c r="A323" s="118"/>
      <c r="B323" s="129"/>
      <c r="C323" s="126"/>
      <c r="D323" s="126"/>
      <c r="E323" s="126"/>
      <c r="F323" s="9" t="s">
        <v>710</v>
      </c>
      <c r="G323" s="126"/>
      <c r="H323" s="144">
        <v>0</v>
      </c>
      <c r="I323" s="135"/>
      <c r="J323" s="117"/>
      <c r="K323" s="6" t="s">
        <v>7</v>
      </c>
      <c r="L323" s="126"/>
      <c r="M323" s="126"/>
      <c r="N323" s="126"/>
      <c r="O323" s="126"/>
      <c r="P323" s="126"/>
      <c r="Q323" s="126"/>
      <c r="R323" s="126"/>
      <c r="S323" s="126"/>
      <c r="T323" s="126"/>
      <c r="U323" s="126"/>
      <c r="V323" s="126"/>
      <c r="W323" s="126"/>
      <c r="X323" s="126"/>
      <c r="Y323" s="126"/>
      <c r="Z323" s="126"/>
      <c r="AA323" s="126"/>
      <c r="AB323" s="126"/>
      <c r="AC323" s="126"/>
      <c r="AD323" s="132"/>
    </row>
    <row r="324" spans="1:30" ht="12.75" customHeight="1" x14ac:dyDescent="0.25">
      <c r="A324" s="118">
        <f>A316+1</f>
        <v>210</v>
      </c>
      <c r="B324" s="127" t="s">
        <v>366</v>
      </c>
      <c r="C324" s="124" t="s">
        <v>537</v>
      </c>
      <c r="D324" s="124" t="s">
        <v>538</v>
      </c>
      <c r="E324" s="124" t="s">
        <v>711</v>
      </c>
      <c r="F324" s="9" t="s">
        <v>712</v>
      </c>
      <c r="G324" s="124" t="s">
        <v>608</v>
      </c>
      <c r="H324" s="142">
        <v>90400</v>
      </c>
      <c r="I324" s="133">
        <v>44987</v>
      </c>
      <c r="J324" s="115" t="s">
        <v>68</v>
      </c>
      <c r="K324" s="6" t="s">
        <v>7</v>
      </c>
      <c r="L324" s="124" t="s">
        <v>8</v>
      </c>
      <c r="M324" s="124" t="s">
        <v>51</v>
      </c>
      <c r="N324" s="124" t="s">
        <v>10</v>
      </c>
      <c r="O324" s="124" t="s">
        <v>372</v>
      </c>
      <c r="P324" s="124" t="s">
        <v>373</v>
      </c>
      <c r="Q324" s="124" t="s">
        <v>374</v>
      </c>
      <c r="R324" s="124" t="s">
        <v>14</v>
      </c>
      <c r="S324" s="124" t="s">
        <v>15</v>
      </c>
      <c r="T324" s="124" t="s">
        <v>7</v>
      </c>
      <c r="U324" s="124" t="s">
        <v>133</v>
      </c>
      <c r="V324" s="124" t="s">
        <v>15</v>
      </c>
      <c r="W324" s="124" t="s">
        <v>21</v>
      </c>
      <c r="X324" s="124" t="s">
        <v>18</v>
      </c>
      <c r="Y324" s="124" t="s">
        <v>19</v>
      </c>
      <c r="Z324" s="124" t="s">
        <v>20</v>
      </c>
      <c r="AA324" s="124" t="s">
        <v>17</v>
      </c>
      <c r="AB324" s="124" t="s">
        <v>582</v>
      </c>
      <c r="AC324" s="124">
        <v>8433247508</v>
      </c>
      <c r="AD324" s="130" t="s">
        <v>583</v>
      </c>
    </row>
    <row r="325" spans="1:30" ht="15" customHeight="1" x14ac:dyDescent="0.25">
      <c r="A325" s="118"/>
      <c r="B325" s="128"/>
      <c r="C325" s="125"/>
      <c r="D325" s="125"/>
      <c r="E325" s="125"/>
      <c r="F325" s="9" t="s">
        <v>713</v>
      </c>
      <c r="G325" s="125"/>
      <c r="H325" s="144">
        <v>0</v>
      </c>
      <c r="I325" s="134"/>
      <c r="J325" s="116"/>
      <c r="K325" s="6" t="s">
        <v>7</v>
      </c>
      <c r="L325" s="125"/>
      <c r="M325" s="125"/>
      <c r="N325" s="125"/>
      <c r="O325" s="125"/>
      <c r="P325" s="125"/>
      <c r="Q325" s="125"/>
      <c r="R325" s="125"/>
      <c r="S325" s="125"/>
      <c r="T325" s="125"/>
      <c r="U325" s="125"/>
      <c r="V325" s="125"/>
      <c r="W325" s="125"/>
      <c r="X325" s="125"/>
      <c r="Y325" s="125"/>
      <c r="Z325" s="125"/>
      <c r="AA325" s="125"/>
      <c r="AB325" s="125"/>
      <c r="AC325" s="125"/>
      <c r="AD325" s="131"/>
    </row>
    <row r="326" spans="1:30" ht="25.5" x14ac:dyDescent="0.25">
      <c r="A326" s="118"/>
      <c r="B326" s="128"/>
      <c r="C326" s="125"/>
      <c r="D326" s="125"/>
      <c r="E326" s="125"/>
      <c r="F326" s="9" t="s">
        <v>714</v>
      </c>
      <c r="G326" s="125"/>
      <c r="H326" s="144">
        <v>0</v>
      </c>
      <c r="I326" s="134"/>
      <c r="J326" s="116"/>
      <c r="K326" s="6" t="s">
        <v>7</v>
      </c>
      <c r="L326" s="125"/>
      <c r="M326" s="125"/>
      <c r="N326" s="125"/>
      <c r="O326" s="125"/>
      <c r="P326" s="125"/>
      <c r="Q326" s="125"/>
      <c r="R326" s="125"/>
      <c r="S326" s="125"/>
      <c r="T326" s="125"/>
      <c r="U326" s="125"/>
      <c r="V326" s="125"/>
      <c r="W326" s="125"/>
      <c r="X326" s="125"/>
      <c r="Y326" s="125"/>
      <c r="Z326" s="125"/>
      <c r="AA326" s="125"/>
      <c r="AB326" s="125"/>
      <c r="AC326" s="125"/>
      <c r="AD326" s="131"/>
    </row>
    <row r="327" spans="1:30" x14ac:dyDescent="0.25">
      <c r="A327" s="118"/>
      <c r="B327" s="128"/>
      <c r="C327" s="125"/>
      <c r="D327" s="125"/>
      <c r="E327" s="125"/>
      <c r="F327" s="9" t="s">
        <v>715</v>
      </c>
      <c r="G327" s="125"/>
      <c r="H327" s="144">
        <v>0</v>
      </c>
      <c r="I327" s="134"/>
      <c r="J327" s="116"/>
      <c r="K327" s="6" t="s">
        <v>7</v>
      </c>
      <c r="L327" s="125"/>
      <c r="M327" s="125"/>
      <c r="N327" s="125"/>
      <c r="O327" s="125"/>
      <c r="P327" s="125"/>
      <c r="Q327" s="125"/>
      <c r="R327" s="125"/>
      <c r="S327" s="125"/>
      <c r="T327" s="125"/>
      <c r="U327" s="125"/>
      <c r="V327" s="125"/>
      <c r="W327" s="125"/>
      <c r="X327" s="125"/>
      <c r="Y327" s="125"/>
      <c r="Z327" s="125"/>
      <c r="AA327" s="125"/>
      <c r="AB327" s="125"/>
      <c r="AC327" s="125"/>
      <c r="AD327" s="131"/>
    </row>
    <row r="328" spans="1:30" ht="25.5" x14ac:dyDescent="0.25">
      <c r="A328" s="118"/>
      <c r="B328" s="128"/>
      <c r="C328" s="125"/>
      <c r="D328" s="125"/>
      <c r="E328" s="125"/>
      <c r="F328" s="9" t="s">
        <v>716</v>
      </c>
      <c r="G328" s="125"/>
      <c r="H328" s="144">
        <v>0</v>
      </c>
      <c r="I328" s="134"/>
      <c r="J328" s="116"/>
      <c r="K328" s="6" t="s">
        <v>7</v>
      </c>
      <c r="L328" s="125"/>
      <c r="M328" s="125"/>
      <c r="N328" s="125"/>
      <c r="O328" s="125"/>
      <c r="P328" s="125"/>
      <c r="Q328" s="125"/>
      <c r="R328" s="125"/>
      <c r="S328" s="125"/>
      <c r="T328" s="125"/>
      <c r="U328" s="125"/>
      <c r="V328" s="125"/>
      <c r="W328" s="125"/>
      <c r="X328" s="125"/>
      <c r="Y328" s="125"/>
      <c r="Z328" s="125"/>
      <c r="AA328" s="125"/>
      <c r="AB328" s="125"/>
      <c r="AC328" s="125"/>
      <c r="AD328" s="131"/>
    </row>
    <row r="329" spans="1:30" x14ac:dyDescent="0.25">
      <c r="A329" s="118"/>
      <c r="B329" s="128"/>
      <c r="C329" s="125"/>
      <c r="D329" s="125"/>
      <c r="E329" s="125"/>
      <c r="F329" s="9" t="s">
        <v>717</v>
      </c>
      <c r="G329" s="125"/>
      <c r="H329" s="144">
        <v>0</v>
      </c>
      <c r="I329" s="134"/>
      <c r="J329" s="116"/>
      <c r="K329" s="6" t="s">
        <v>7</v>
      </c>
      <c r="L329" s="125"/>
      <c r="M329" s="125"/>
      <c r="N329" s="125"/>
      <c r="O329" s="125"/>
      <c r="P329" s="125"/>
      <c r="Q329" s="125"/>
      <c r="R329" s="125"/>
      <c r="S329" s="125"/>
      <c r="T329" s="125"/>
      <c r="U329" s="125"/>
      <c r="V329" s="125"/>
      <c r="W329" s="125"/>
      <c r="X329" s="125"/>
      <c r="Y329" s="125"/>
      <c r="Z329" s="125"/>
      <c r="AA329" s="125"/>
      <c r="AB329" s="125"/>
      <c r="AC329" s="125"/>
      <c r="AD329" s="131"/>
    </row>
    <row r="330" spans="1:30" ht="25.5" x14ac:dyDescent="0.25">
      <c r="A330" s="118"/>
      <c r="B330" s="128"/>
      <c r="C330" s="125"/>
      <c r="D330" s="125"/>
      <c r="E330" s="125"/>
      <c r="F330" s="9" t="s">
        <v>718</v>
      </c>
      <c r="G330" s="125"/>
      <c r="H330" s="144">
        <v>0</v>
      </c>
      <c r="I330" s="134"/>
      <c r="J330" s="116"/>
      <c r="K330" s="6" t="s">
        <v>7</v>
      </c>
      <c r="L330" s="125"/>
      <c r="M330" s="125"/>
      <c r="N330" s="125"/>
      <c r="O330" s="125"/>
      <c r="P330" s="125"/>
      <c r="Q330" s="125"/>
      <c r="R330" s="125"/>
      <c r="S330" s="125"/>
      <c r="T330" s="125"/>
      <c r="U330" s="125"/>
      <c r="V330" s="125"/>
      <c r="W330" s="125"/>
      <c r="X330" s="125"/>
      <c r="Y330" s="125"/>
      <c r="Z330" s="125"/>
      <c r="AA330" s="125"/>
      <c r="AB330" s="125"/>
      <c r="AC330" s="125"/>
      <c r="AD330" s="131"/>
    </row>
    <row r="331" spans="1:30" x14ac:dyDescent="0.25">
      <c r="A331" s="118"/>
      <c r="B331" s="129"/>
      <c r="C331" s="126"/>
      <c r="D331" s="126"/>
      <c r="E331" s="126"/>
      <c r="F331" s="9" t="s">
        <v>719</v>
      </c>
      <c r="G331" s="126"/>
      <c r="H331" s="144">
        <v>0</v>
      </c>
      <c r="I331" s="135"/>
      <c r="J331" s="117"/>
      <c r="K331" s="6" t="s">
        <v>7</v>
      </c>
      <c r="L331" s="126"/>
      <c r="M331" s="126"/>
      <c r="N331" s="126"/>
      <c r="O331" s="126"/>
      <c r="P331" s="126"/>
      <c r="Q331" s="126"/>
      <c r="R331" s="126"/>
      <c r="S331" s="126"/>
      <c r="T331" s="126"/>
      <c r="U331" s="126"/>
      <c r="V331" s="126"/>
      <c r="W331" s="126"/>
      <c r="X331" s="126"/>
      <c r="Y331" s="126"/>
      <c r="Z331" s="126"/>
      <c r="AA331" s="126"/>
      <c r="AB331" s="126"/>
      <c r="AC331" s="126"/>
      <c r="AD331" s="132"/>
    </row>
    <row r="332" spans="1:30" ht="25.5" customHeight="1" x14ac:dyDescent="0.25">
      <c r="A332" s="118">
        <f>A324+1</f>
        <v>211</v>
      </c>
      <c r="B332" s="119" t="s">
        <v>366</v>
      </c>
      <c r="C332" s="118" t="s">
        <v>537</v>
      </c>
      <c r="D332" s="118" t="s">
        <v>538</v>
      </c>
      <c r="E332" s="118" t="s">
        <v>720</v>
      </c>
      <c r="F332" s="9" t="s">
        <v>721</v>
      </c>
      <c r="G332" s="118" t="s">
        <v>608</v>
      </c>
      <c r="H332" s="142">
        <v>90401</v>
      </c>
      <c r="I332" s="123">
        <v>44988</v>
      </c>
      <c r="J332" s="115" t="s">
        <v>68</v>
      </c>
      <c r="K332" s="6" t="s">
        <v>7</v>
      </c>
      <c r="L332" s="118" t="s">
        <v>8</v>
      </c>
      <c r="M332" s="118" t="s">
        <v>51</v>
      </c>
      <c r="N332" s="118" t="s">
        <v>10</v>
      </c>
      <c r="O332" s="118" t="s">
        <v>372</v>
      </c>
      <c r="P332" s="118" t="s">
        <v>373</v>
      </c>
      <c r="Q332" s="118" t="s">
        <v>374</v>
      </c>
      <c r="R332" s="118" t="s">
        <v>14</v>
      </c>
      <c r="S332" s="118" t="s">
        <v>15</v>
      </c>
      <c r="T332" s="118" t="s">
        <v>7</v>
      </c>
      <c r="U332" s="118" t="s">
        <v>133</v>
      </c>
      <c r="V332" s="118" t="s">
        <v>15</v>
      </c>
      <c r="W332" s="118" t="s">
        <v>21</v>
      </c>
      <c r="X332" s="118" t="s">
        <v>18</v>
      </c>
      <c r="Y332" s="118" t="s">
        <v>19</v>
      </c>
      <c r="Z332" s="118" t="s">
        <v>20</v>
      </c>
      <c r="AA332" s="118" t="s">
        <v>17</v>
      </c>
      <c r="AB332" s="118" t="s">
        <v>582</v>
      </c>
      <c r="AC332" s="118">
        <v>8433247509</v>
      </c>
      <c r="AD332" s="118" t="s">
        <v>583</v>
      </c>
    </row>
    <row r="333" spans="1:30" ht="15" customHeight="1" x14ac:dyDescent="0.25">
      <c r="A333" s="118"/>
      <c r="B333" s="119"/>
      <c r="C333" s="118"/>
      <c r="D333" s="118"/>
      <c r="E333" s="118"/>
      <c r="F333" s="9" t="s">
        <v>722</v>
      </c>
      <c r="G333" s="118"/>
      <c r="H333" s="144">
        <v>0</v>
      </c>
      <c r="I333" s="123"/>
      <c r="J333" s="116"/>
      <c r="K333" s="6" t="s">
        <v>7</v>
      </c>
      <c r="L333" s="118"/>
      <c r="M333" s="118"/>
      <c r="N333" s="118"/>
      <c r="O333" s="118"/>
      <c r="P333" s="118"/>
      <c r="Q333" s="118"/>
      <c r="R333" s="118"/>
      <c r="S333" s="118"/>
      <c r="T333" s="118"/>
      <c r="U333" s="118"/>
      <c r="V333" s="118"/>
      <c r="W333" s="118"/>
      <c r="X333" s="118"/>
      <c r="Y333" s="118"/>
      <c r="Z333" s="118"/>
      <c r="AA333" s="118"/>
      <c r="AB333" s="118"/>
      <c r="AC333" s="118"/>
      <c r="AD333" s="118"/>
    </row>
    <row r="334" spans="1:30" x14ac:dyDescent="0.25">
      <c r="A334" s="118"/>
      <c r="B334" s="119"/>
      <c r="C334" s="118"/>
      <c r="D334" s="118"/>
      <c r="E334" s="118"/>
      <c r="F334" s="9" t="s">
        <v>723</v>
      </c>
      <c r="G334" s="118"/>
      <c r="H334" s="144">
        <v>0</v>
      </c>
      <c r="I334" s="123"/>
      <c r="J334" s="116"/>
      <c r="K334" s="6" t="s">
        <v>7</v>
      </c>
      <c r="L334" s="118"/>
      <c r="M334" s="118"/>
      <c r="N334" s="118"/>
      <c r="O334" s="118"/>
      <c r="P334" s="118"/>
      <c r="Q334" s="118"/>
      <c r="R334" s="118"/>
      <c r="S334" s="118"/>
      <c r="T334" s="118"/>
      <c r="U334" s="118"/>
      <c r="V334" s="118"/>
      <c r="W334" s="118"/>
      <c r="X334" s="118"/>
      <c r="Y334" s="118"/>
      <c r="Z334" s="118"/>
      <c r="AA334" s="118"/>
      <c r="AB334" s="118"/>
      <c r="AC334" s="118"/>
      <c r="AD334" s="118"/>
    </row>
    <row r="335" spans="1:30" x14ac:dyDescent="0.25">
      <c r="A335" s="118"/>
      <c r="B335" s="119"/>
      <c r="C335" s="118"/>
      <c r="D335" s="118"/>
      <c r="E335" s="118"/>
      <c r="F335" s="9" t="s">
        <v>724</v>
      </c>
      <c r="G335" s="118"/>
      <c r="H335" s="144">
        <v>0</v>
      </c>
      <c r="I335" s="123"/>
      <c r="J335" s="116"/>
      <c r="K335" s="6" t="s">
        <v>7</v>
      </c>
      <c r="L335" s="118"/>
      <c r="M335" s="118"/>
      <c r="N335" s="118"/>
      <c r="O335" s="118"/>
      <c r="P335" s="118"/>
      <c r="Q335" s="118"/>
      <c r="R335" s="118"/>
      <c r="S335" s="118"/>
      <c r="T335" s="118"/>
      <c r="U335" s="118"/>
      <c r="V335" s="118"/>
      <c r="W335" s="118"/>
      <c r="X335" s="118"/>
      <c r="Y335" s="118"/>
      <c r="Z335" s="118"/>
      <c r="AA335" s="118"/>
      <c r="AB335" s="118"/>
      <c r="AC335" s="118"/>
      <c r="AD335" s="118"/>
    </row>
    <row r="336" spans="1:30" x14ac:dyDescent="0.25">
      <c r="A336" s="118"/>
      <c r="B336" s="119"/>
      <c r="C336" s="118"/>
      <c r="D336" s="118"/>
      <c r="E336" s="118"/>
      <c r="F336" s="9" t="s">
        <v>725</v>
      </c>
      <c r="G336" s="118"/>
      <c r="H336" s="144">
        <v>0</v>
      </c>
      <c r="I336" s="123"/>
      <c r="J336" s="116"/>
      <c r="K336" s="6" t="s">
        <v>7</v>
      </c>
      <c r="L336" s="118"/>
      <c r="M336" s="118"/>
      <c r="N336" s="118"/>
      <c r="O336" s="118"/>
      <c r="P336" s="118"/>
      <c r="Q336" s="118"/>
      <c r="R336" s="118"/>
      <c r="S336" s="118"/>
      <c r="T336" s="118"/>
      <c r="U336" s="118"/>
      <c r="V336" s="118"/>
      <c r="W336" s="118"/>
      <c r="X336" s="118"/>
      <c r="Y336" s="118"/>
      <c r="Z336" s="118"/>
      <c r="AA336" s="118"/>
      <c r="AB336" s="118"/>
      <c r="AC336" s="118"/>
      <c r="AD336" s="118"/>
    </row>
    <row r="337" spans="1:30" x14ac:dyDescent="0.25">
      <c r="A337" s="118"/>
      <c r="B337" s="119"/>
      <c r="C337" s="118"/>
      <c r="D337" s="118"/>
      <c r="E337" s="118"/>
      <c r="F337" s="9" t="s">
        <v>726</v>
      </c>
      <c r="G337" s="118"/>
      <c r="H337" s="144">
        <v>0</v>
      </c>
      <c r="I337" s="123"/>
      <c r="J337" s="117"/>
      <c r="K337" s="6" t="s">
        <v>7</v>
      </c>
      <c r="L337" s="118"/>
      <c r="M337" s="118"/>
      <c r="N337" s="118"/>
      <c r="O337" s="118"/>
      <c r="P337" s="118"/>
      <c r="Q337" s="118"/>
      <c r="R337" s="118"/>
      <c r="S337" s="118"/>
      <c r="T337" s="118"/>
      <c r="U337" s="118"/>
      <c r="V337" s="118"/>
      <c r="W337" s="118"/>
      <c r="X337" s="118"/>
      <c r="Y337" s="118"/>
      <c r="Z337" s="118"/>
      <c r="AA337" s="118"/>
      <c r="AB337" s="118"/>
      <c r="AC337" s="118"/>
      <c r="AD337" s="118"/>
    </row>
    <row r="338" spans="1:30" ht="51" x14ac:dyDescent="0.25">
      <c r="A338" s="9">
        <f>A332+1</f>
        <v>212</v>
      </c>
      <c r="B338" s="16" t="s">
        <v>366</v>
      </c>
      <c r="C338" s="9" t="s">
        <v>537</v>
      </c>
      <c r="D338" s="9" t="s">
        <v>538</v>
      </c>
      <c r="E338" s="9" t="s">
        <v>727</v>
      </c>
      <c r="F338" s="9" t="s">
        <v>728</v>
      </c>
      <c r="G338" s="9" t="s">
        <v>608</v>
      </c>
      <c r="H338" s="13">
        <v>25000</v>
      </c>
      <c r="I338" s="11">
        <v>44988</v>
      </c>
      <c r="J338" s="9" t="s">
        <v>6</v>
      </c>
      <c r="K338" s="6" t="s">
        <v>7</v>
      </c>
      <c r="L338" s="9" t="s">
        <v>8</v>
      </c>
      <c r="M338" s="9" t="s">
        <v>51</v>
      </c>
      <c r="N338" s="9" t="s">
        <v>10</v>
      </c>
      <c r="O338" s="9" t="s">
        <v>372</v>
      </c>
      <c r="P338" s="9" t="s">
        <v>373</v>
      </c>
      <c r="Q338" s="9" t="s">
        <v>374</v>
      </c>
      <c r="R338" s="9" t="s">
        <v>14</v>
      </c>
      <c r="S338" s="9" t="s">
        <v>15</v>
      </c>
      <c r="T338" s="9" t="s">
        <v>7</v>
      </c>
      <c r="U338" s="9" t="s">
        <v>133</v>
      </c>
      <c r="V338" s="9" t="s">
        <v>15</v>
      </c>
      <c r="W338" s="9" t="s">
        <v>21</v>
      </c>
      <c r="X338" s="9" t="s">
        <v>18</v>
      </c>
      <c r="Y338" s="9" t="s">
        <v>19</v>
      </c>
      <c r="Z338" s="9" t="s">
        <v>20</v>
      </c>
      <c r="AA338" s="9" t="s">
        <v>17</v>
      </c>
      <c r="AB338" s="9" t="s">
        <v>582</v>
      </c>
      <c r="AC338" s="9">
        <v>8433247509</v>
      </c>
      <c r="AD338" s="9" t="s">
        <v>583</v>
      </c>
    </row>
    <row r="339" spans="1:30" ht="140.25" x14ac:dyDescent="0.25">
      <c r="A339" s="9">
        <f>A338+1</f>
        <v>213</v>
      </c>
      <c r="B339" s="16" t="s">
        <v>366</v>
      </c>
      <c r="C339" s="9" t="s">
        <v>729</v>
      </c>
      <c r="D339" s="9" t="s">
        <v>730</v>
      </c>
      <c r="E339" s="9" t="s">
        <v>731</v>
      </c>
      <c r="F339" s="9" t="s">
        <v>559</v>
      </c>
      <c r="G339" s="9" t="s">
        <v>560</v>
      </c>
      <c r="H339" s="13">
        <v>850000</v>
      </c>
      <c r="I339" s="11">
        <v>44927</v>
      </c>
      <c r="J339" s="9" t="s">
        <v>6</v>
      </c>
      <c r="K339" s="6" t="s">
        <v>7</v>
      </c>
      <c r="L339" s="9" t="s">
        <v>59</v>
      </c>
      <c r="M339" s="9" t="s">
        <v>9</v>
      </c>
      <c r="N339" s="9" t="s">
        <v>10</v>
      </c>
      <c r="O339" s="9" t="s">
        <v>372</v>
      </c>
      <c r="P339" s="9" t="s">
        <v>373</v>
      </c>
      <c r="Q339" s="9" t="s">
        <v>374</v>
      </c>
      <c r="R339" s="9" t="s">
        <v>29</v>
      </c>
      <c r="S339" s="9" t="s">
        <v>15</v>
      </c>
      <c r="T339" s="9" t="s">
        <v>7</v>
      </c>
      <c r="U339" s="9" t="s">
        <v>60</v>
      </c>
      <c r="V339" s="9" t="s">
        <v>15</v>
      </c>
      <c r="W339" s="9" t="s">
        <v>17</v>
      </c>
      <c r="X339" s="9" t="s">
        <v>18</v>
      </c>
      <c r="Y339" s="9" t="s">
        <v>31</v>
      </c>
      <c r="Z339" s="9" t="s">
        <v>61</v>
      </c>
      <c r="AA339" s="9" t="s">
        <v>17</v>
      </c>
      <c r="AB339" s="9" t="s">
        <v>732</v>
      </c>
      <c r="AC339" s="9" t="s">
        <v>733</v>
      </c>
      <c r="AD339" s="4" t="s">
        <v>734</v>
      </c>
    </row>
    <row r="340" spans="1:30" ht="63.75" x14ac:dyDescent="0.25">
      <c r="A340" s="113">
        <f t="shared" ref="A340:A358" si="4">A339+1</f>
        <v>214</v>
      </c>
      <c r="B340" s="16" t="s">
        <v>366</v>
      </c>
      <c r="C340" s="9" t="s">
        <v>729</v>
      </c>
      <c r="D340" s="9" t="s">
        <v>730</v>
      </c>
      <c r="E340" s="9" t="s">
        <v>735</v>
      </c>
      <c r="F340" s="9" t="s">
        <v>736</v>
      </c>
      <c r="G340" s="9" t="s">
        <v>737</v>
      </c>
      <c r="H340" s="13">
        <v>180000</v>
      </c>
      <c r="I340" s="11">
        <v>44927</v>
      </c>
      <c r="J340" s="6" t="s">
        <v>6</v>
      </c>
      <c r="K340" s="6" t="s">
        <v>7</v>
      </c>
      <c r="L340" s="9" t="s">
        <v>59</v>
      </c>
      <c r="M340" s="9" t="s">
        <v>9</v>
      </c>
      <c r="N340" s="9" t="s">
        <v>10</v>
      </c>
      <c r="O340" s="9" t="s">
        <v>738</v>
      </c>
      <c r="P340" s="9" t="s">
        <v>739</v>
      </c>
      <c r="Q340" s="9" t="s">
        <v>740</v>
      </c>
      <c r="R340" s="9" t="s">
        <v>29</v>
      </c>
      <c r="S340" s="9" t="s">
        <v>15</v>
      </c>
      <c r="T340" s="9" t="s">
        <v>7</v>
      </c>
      <c r="U340" s="9" t="s">
        <v>60</v>
      </c>
      <c r="V340" s="9" t="s">
        <v>15</v>
      </c>
      <c r="W340" s="9" t="s">
        <v>17</v>
      </c>
      <c r="X340" s="9" t="s">
        <v>18</v>
      </c>
      <c r="Y340" s="9" t="s">
        <v>31</v>
      </c>
      <c r="Z340" s="9" t="s">
        <v>61</v>
      </c>
      <c r="AA340" s="9" t="s">
        <v>17</v>
      </c>
      <c r="AB340" s="9" t="s">
        <v>732</v>
      </c>
      <c r="AC340" s="9" t="s">
        <v>733</v>
      </c>
      <c r="AD340" s="4" t="s">
        <v>734</v>
      </c>
    </row>
    <row r="341" spans="1:30" ht="102" x14ac:dyDescent="0.25">
      <c r="A341" s="113">
        <f t="shared" si="4"/>
        <v>215</v>
      </c>
      <c r="B341" s="16" t="s">
        <v>366</v>
      </c>
      <c r="C341" s="9" t="s">
        <v>729</v>
      </c>
      <c r="D341" s="9" t="s">
        <v>730</v>
      </c>
      <c r="E341" s="9" t="s">
        <v>741</v>
      </c>
      <c r="F341" s="9" t="s">
        <v>385</v>
      </c>
      <c r="G341" s="9" t="s">
        <v>737</v>
      </c>
      <c r="H341" s="13">
        <v>2000000</v>
      </c>
      <c r="I341" s="11">
        <v>44927</v>
      </c>
      <c r="J341" s="9" t="s">
        <v>6</v>
      </c>
      <c r="K341" s="6" t="s">
        <v>7</v>
      </c>
      <c r="L341" s="9" t="s">
        <v>59</v>
      </c>
      <c r="M341" s="9" t="s">
        <v>9</v>
      </c>
      <c r="N341" s="9" t="s">
        <v>10</v>
      </c>
      <c r="O341" s="9" t="s">
        <v>372</v>
      </c>
      <c r="P341" s="9" t="s">
        <v>373</v>
      </c>
      <c r="Q341" s="9" t="s">
        <v>374</v>
      </c>
      <c r="R341" s="9" t="s">
        <v>29</v>
      </c>
      <c r="S341" s="9" t="s">
        <v>15</v>
      </c>
      <c r="T341" s="9" t="s">
        <v>7</v>
      </c>
      <c r="U341" s="9" t="s">
        <v>60</v>
      </c>
      <c r="V341" s="9" t="s">
        <v>15</v>
      </c>
      <c r="W341" s="9" t="s">
        <v>17</v>
      </c>
      <c r="X341" s="9" t="s">
        <v>18</v>
      </c>
      <c r="Y341" s="9" t="s">
        <v>31</v>
      </c>
      <c r="Z341" s="9" t="s">
        <v>61</v>
      </c>
      <c r="AA341" s="9" t="s">
        <v>17</v>
      </c>
      <c r="AB341" s="9" t="s">
        <v>732</v>
      </c>
      <c r="AC341" s="9" t="s">
        <v>733</v>
      </c>
      <c r="AD341" s="4" t="s">
        <v>734</v>
      </c>
    </row>
    <row r="342" spans="1:30" ht="89.25" x14ac:dyDescent="0.25">
      <c r="A342" s="113">
        <f t="shared" si="4"/>
        <v>216</v>
      </c>
      <c r="B342" s="16" t="s">
        <v>366</v>
      </c>
      <c r="C342" s="9" t="s">
        <v>729</v>
      </c>
      <c r="D342" s="9" t="s">
        <v>730</v>
      </c>
      <c r="E342" s="9" t="s">
        <v>742</v>
      </c>
      <c r="F342" s="9" t="s">
        <v>743</v>
      </c>
      <c r="G342" s="9" t="s">
        <v>737</v>
      </c>
      <c r="H342" s="13">
        <v>1596059.95</v>
      </c>
      <c r="I342" s="11">
        <v>45242</v>
      </c>
      <c r="J342" s="6" t="s">
        <v>6</v>
      </c>
      <c r="K342" s="6" t="s">
        <v>7</v>
      </c>
      <c r="L342" s="9" t="s">
        <v>59</v>
      </c>
      <c r="M342" s="9" t="s">
        <v>9</v>
      </c>
      <c r="N342" s="9" t="s">
        <v>10</v>
      </c>
      <c r="O342" s="9" t="s">
        <v>738</v>
      </c>
      <c r="P342" s="9" t="s">
        <v>739</v>
      </c>
      <c r="Q342" s="9" t="s">
        <v>740</v>
      </c>
      <c r="R342" s="9" t="s">
        <v>29</v>
      </c>
      <c r="S342" s="9" t="s">
        <v>15</v>
      </c>
      <c r="T342" s="9" t="s">
        <v>7</v>
      </c>
      <c r="U342" s="9" t="s">
        <v>60</v>
      </c>
      <c r="V342" s="9" t="s">
        <v>15</v>
      </c>
      <c r="W342" s="9" t="s">
        <v>17</v>
      </c>
      <c r="X342" s="9" t="s">
        <v>18</v>
      </c>
      <c r="Y342" s="9" t="s">
        <v>31</v>
      </c>
      <c r="Z342" s="9" t="s">
        <v>61</v>
      </c>
      <c r="AA342" s="9" t="s">
        <v>17</v>
      </c>
      <c r="AB342" s="9" t="s">
        <v>732</v>
      </c>
      <c r="AC342" s="9" t="s">
        <v>733</v>
      </c>
      <c r="AD342" s="4" t="s">
        <v>734</v>
      </c>
    </row>
    <row r="343" spans="1:30" ht="255" x14ac:dyDescent="0.25">
      <c r="A343" s="113">
        <f t="shared" si="4"/>
        <v>217</v>
      </c>
      <c r="B343" s="16" t="s">
        <v>366</v>
      </c>
      <c r="C343" s="9" t="s">
        <v>729</v>
      </c>
      <c r="D343" s="9" t="s">
        <v>730</v>
      </c>
      <c r="E343" s="9" t="s">
        <v>744</v>
      </c>
      <c r="F343" s="9" t="s">
        <v>554</v>
      </c>
      <c r="G343" s="9" t="s">
        <v>737</v>
      </c>
      <c r="H343" s="13">
        <v>525000</v>
      </c>
      <c r="I343" s="11">
        <v>44927</v>
      </c>
      <c r="J343" s="9" t="s">
        <v>6</v>
      </c>
      <c r="K343" s="6" t="s">
        <v>7</v>
      </c>
      <c r="L343" s="9" t="s">
        <v>260</v>
      </c>
      <c r="M343" s="9" t="s">
        <v>89</v>
      </c>
      <c r="N343" s="9" t="s">
        <v>10</v>
      </c>
      <c r="O343" s="9" t="s">
        <v>372</v>
      </c>
      <c r="P343" s="9" t="s">
        <v>373</v>
      </c>
      <c r="Q343" s="9" t="s">
        <v>374</v>
      </c>
      <c r="R343" s="9" t="s">
        <v>29</v>
      </c>
      <c r="S343" s="9" t="s">
        <v>15</v>
      </c>
      <c r="T343" s="9" t="s">
        <v>7</v>
      </c>
      <c r="U343" s="9" t="s">
        <v>133</v>
      </c>
      <c r="V343" s="9" t="s">
        <v>15</v>
      </c>
      <c r="W343" s="9" t="s">
        <v>17</v>
      </c>
      <c r="X343" s="9" t="s">
        <v>18</v>
      </c>
      <c r="Y343" s="9" t="s">
        <v>19</v>
      </c>
      <c r="Z343" s="9" t="s">
        <v>61</v>
      </c>
      <c r="AA343" s="9" t="s">
        <v>17</v>
      </c>
      <c r="AB343" s="9" t="s">
        <v>732</v>
      </c>
      <c r="AC343" s="9" t="s">
        <v>733</v>
      </c>
      <c r="AD343" s="4" t="s">
        <v>734</v>
      </c>
    </row>
    <row r="344" spans="1:30" ht="165.75" x14ac:dyDescent="0.25">
      <c r="A344" s="113">
        <f t="shared" si="4"/>
        <v>218</v>
      </c>
      <c r="B344" s="16" t="s">
        <v>366</v>
      </c>
      <c r="C344" s="9" t="s">
        <v>729</v>
      </c>
      <c r="D344" s="9" t="s">
        <v>730</v>
      </c>
      <c r="E344" s="9" t="s">
        <v>745</v>
      </c>
      <c r="F344" s="9" t="s">
        <v>746</v>
      </c>
      <c r="G344" s="9" t="s">
        <v>747</v>
      </c>
      <c r="H344" s="13">
        <v>80000</v>
      </c>
      <c r="I344" s="11">
        <v>44927</v>
      </c>
      <c r="J344" s="9" t="s">
        <v>6</v>
      </c>
      <c r="K344" s="6" t="s">
        <v>7</v>
      </c>
      <c r="L344" s="9" t="s">
        <v>97</v>
      </c>
      <c r="M344" s="9" t="s">
        <v>9</v>
      </c>
      <c r="N344" s="9" t="s">
        <v>81</v>
      </c>
      <c r="O344" s="9" t="s">
        <v>372</v>
      </c>
      <c r="P344" s="9" t="s">
        <v>373</v>
      </c>
      <c r="Q344" s="9" t="s">
        <v>374</v>
      </c>
      <c r="R344" s="9" t="s">
        <v>29</v>
      </c>
      <c r="S344" s="9" t="s">
        <v>15</v>
      </c>
      <c r="T344" s="9" t="s">
        <v>7</v>
      </c>
      <c r="U344" s="9" t="s">
        <v>60</v>
      </c>
      <c r="V344" s="9" t="s">
        <v>15</v>
      </c>
      <c r="W344" s="9" t="s">
        <v>17</v>
      </c>
      <c r="X344" s="9" t="s">
        <v>18</v>
      </c>
      <c r="Y344" s="9" t="s">
        <v>31</v>
      </c>
      <c r="Z344" s="9" t="s">
        <v>20</v>
      </c>
      <c r="AA344" s="9" t="s">
        <v>17</v>
      </c>
      <c r="AB344" s="9" t="s">
        <v>732</v>
      </c>
      <c r="AC344" s="9" t="s">
        <v>733</v>
      </c>
      <c r="AD344" s="4" t="s">
        <v>734</v>
      </c>
    </row>
    <row r="345" spans="1:30" ht="165.75" x14ac:dyDescent="0.25">
      <c r="A345" s="113">
        <f t="shared" si="4"/>
        <v>219</v>
      </c>
      <c r="B345" s="16" t="s">
        <v>366</v>
      </c>
      <c r="C345" s="9" t="s">
        <v>729</v>
      </c>
      <c r="D345" s="9" t="s">
        <v>730</v>
      </c>
      <c r="E345" s="9" t="s">
        <v>748</v>
      </c>
      <c r="F345" s="9" t="s">
        <v>746</v>
      </c>
      <c r="G345" s="9" t="s">
        <v>747</v>
      </c>
      <c r="H345" s="13">
        <v>80000</v>
      </c>
      <c r="I345" s="11">
        <v>44927</v>
      </c>
      <c r="J345" s="6" t="s">
        <v>6</v>
      </c>
      <c r="K345" s="6" t="s">
        <v>7</v>
      </c>
      <c r="L345" s="9" t="s">
        <v>97</v>
      </c>
      <c r="M345" s="9" t="s">
        <v>9</v>
      </c>
      <c r="N345" s="9" t="s">
        <v>81</v>
      </c>
      <c r="O345" s="9" t="s">
        <v>738</v>
      </c>
      <c r="P345" s="9" t="s">
        <v>739</v>
      </c>
      <c r="Q345" s="9" t="s">
        <v>740</v>
      </c>
      <c r="R345" s="9" t="s">
        <v>29</v>
      </c>
      <c r="S345" s="9" t="s">
        <v>15</v>
      </c>
      <c r="T345" s="9" t="s">
        <v>7</v>
      </c>
      <c r="U345" s="9" t="s">
        <v>60</v>
      </c>
      <c r="V345" s="9" t="s">
        <v>15</v>
      </c>
      <c r="W345" s="9" t="s">
        <v>17</v>
      </c>
      <c r="X345" s="9" t="s">
        <v>18</v>
      </c>
      <c r="Y345" s="9" t="s">
        <v>31</v>
      </c>
      <c r="Z345" s="9" t="s">
        <v>20</v>
      </c>
      <c r="AA345" s="9" t="s">
        <v>17</v>
      </c>
      <c r="AB345" s="9" t="s">
        <v>732</v>
      </c>
      <c r="AC345" s="9" t="s">
        <v>733</v>
      </c>
      <c r="AD345" s="4" t="s">
        <v>734</v>
      </c>
    </row>
    <row r="346" spans="1:30" ht="76.5" x14ac:dyDescent="0.25">
      <c r="A346" s="113">
        <f t="shared" si="4"/>
        <v>220</v>
      </c>
      <c r="B346" s="16" t="s">
        <v>366</v>
      </c>
      <c r="C346" s="9" t="s">
        <v>729</v>
      </c>
      <c r="D346" s="9" t="s">
        <v>730</v>
      </c>
      <c r="E346" s="9" t="s">
        <v>749</v>
      </c>
      <c r="F346" s="9" t="s">
        <v>540</v>
      </c>
      <c r="G346" s="9" t="s">
        <v>541</v>
      </c>
      <c r="H346" s="13">
        <v>2173947.6</v>
      </c>
      <c r="I346" s="11">
        <v>45193</v>
      </c>
      <c r="J346" s="9" t="s">
        <v>6</v>
      </c>
      <c r="K346" s="6" t="s">
        <v>7</v>
      </c>
      <c r="L346" s="9" t="s">
        <v>27</v>
      </c>
      <c r="M346" s="9" t="s">
        <v>9</v>
      </c>
      <c r="N346" s="9" t="s">
        <v>10</v>
      </c>
      <c r="O346" s="9" t="s">
        <v>372</v>
      </c>
      <c r="P346" s="9" t="s">
        <v>373</v>
      </c>
      <c r="Q346" s="9" t="s">
        <v>374</v>
      </c>
      <c r="R346" s="9" t="s">
        <v>29</v>
      </c>
      <c r="S346" s="9" t="s">
        <v>15</v>
      </c>
      <c r="T346" s="9" t="s">
        <v>7</v>
      </c>
      <c r="U346" s="9" t="s">
        <v>60</v>
      </c>
      <c r="V346" s="9" t="s">
        <v>15</v>
      </c>
      <c r="W346" s="9" t="s">
        <v>17</v>
      </c>
      <c r="X346" s="9" t="s">
        <v>18</v>
      </c>
      <c r="Y346" s="9" t="s">
        <v>31</v>
      </c>
      <c r="Z346" s="9" t="s">
        <v>61</v>
      </c>
      <c r="AA346" s="9" t="s">
        <v>17</v>
      </c>
      <c r="AB346" s="9" t="s">
        <v>732</v>
      </c>
      <c r="AC346" s="9" t="s">
        <v>733</v>
      </c>
      <c r="AD346" s="4" t="s">
        <v>734</v>
      </c>
    </row>
    <row r="347" spans="1:30" ht="153" x14ac:dyDescent="0.25">
      <c r="A347" s="113">
        <f t="shared" si="4"/>
        <v>221</v>
      </c>
      <c r="B347" s="16" t="s">
        <v>366</v>
      </c>
      <c r="C347" s="9" t="s">
        <v>729</v>
      </c>
      <c r="D347" s="9" t="s">
        <v>730</v>
      </c>
      <c r="E347" s="9" t="s">
        <v>750</v>
      </c>
      <c r="F347" s="9" t="s">
        <v>751</v>
      </c>
      <c r="G347" s="9" t="s">
        <v>752</v>
      </c>
      <c r="H347" s="13">
        <v>150000</v>
      </c>
      <c r="I347" s="11">
        <v>44961</v>
      </c>
      <c r="J347" s="6" t="s">
        <v>6</v>
      </c>
      <c r="K347" s="6" t="s">
        <v>7</v>
      </c>
      <c r="L347" s="9" t="s">
        <v>27</v>
      </c>
      <c r="M347" s="9" t="s">
        <v>9</v>
      </c>
      <c r="N347" s="9" t="s">
        <v>10</v>
      </c>
      <c r="O347" s="9" t="s">
        <v>738</v>
      </c>
      <c r="P347" s="9" t="s">
        <v>739</v>
      </c>
      <c r="Q347" s="9" t="s">
        <v>740</v>
      </c>
      <c r="R347" s="9" t="s">
        <v>29</v>
      </c>
      <c r="S347" s="9" t="s">
        <v>15</v>
      </c>
      <c r="T347" s="9" t="s">
        <v>7</v>
      </c>
      <c r="U347" s="9" t="s">
        <v>146</v>
      </c>
      <c r="V347" s="9" t="s">
        <v>15</v>
      </c>
      <c r="W347" s="9" t="s">
        <v>17</v>
      </c>
      <c r="X347" s="9" t="s">
        <v>18</v>
      </c>
      <c r="Y347" s="9" t="s">
        <v>31</v>
      </c>
      <c r="Z347" s="9" t="s">
        <v>61</v>
      </c>
      <c r="AA347" s="9" t="s">
        <v>17</v>
      </c>
      <c r="AB347" s="9" t="s">
        <v>732</v>
      </c>
      <c r="AC347" s="9" t="s">
        <v>733</v>
      </c>
      <c r="AD347" s="4" t="s">
        <v>734</v>
      </c>
    </row>
    <row r="348" spans="1:30" ht="102" x14ac:dyDescent="0.25">
      <c r="A348" s="113">
        <f t="shared" si="4"/>
        <v>222</v>
      </c>
      <c r="B348" s="16" t="s">
        <v>366</v>
      </c>
      <c r="C348" s="9" t="s">
        <v>729</v>
      </c>
      <c r="D348" s="9" t="s">
        <v>730</v>
      </c>
      <c r="E348" s="9" t="s">
        <v>753</v>
      </c>
      <c r="F348" s="9" t="s">
        <v>754</v>
      </c>
      <c r="G348" s="7" t="s">
        <v>755</v>
      </c>
      <c r="H348" s="13">
        <v>28259.84</v>
      </c>
      <c r="I348" s="11">
        <v>44943</v>
      </c>
      <c r="J348" s="6" t="s">
        <v>6</v>
      </c>
      <c r="K348" s="6" t="s">
        <v>7</v>
      </c>
      <c r="L348" s="9" t="s">
        <v>27</v>
      </c>
      <c r="M348" s="9" t="s">
        <v>9</v>
      </c>
      <c r="N348" s="9" t="s">
        <v>10</v>
      </c>
      <c r="O348" s="9" t="s">
        <v>756</v>
      </c>
      <c r="P348" s="9" t="s">
        <v>757</v>
      </c>
      <c r="Q348" s="9" t="s">
        <v>758</v>
      </c>
      <c r="R348" s="9" t="s">
        <v>29</v>
      </c>
      <c r="S348" s="9" t="s">
        <v>15</v>
      </c>
      <c r="T348" s="9" t="s">
        <v>7</v>
      </c>
      <c r="U348" s="9" t="s">
        <v>146</v>
      </c>
      <c r="V348" s="9" t="s">
        <v>15</v>
      </c>
      <c r="W348" s="9" t="s">
        <v>17</v>
      </c>
      <c r="X348" s="9" t="s">
        <v>18</v>
      </c>
      <c r="Y348" s="9" t="s">
        <v>31</v>
      </c>
      <c r="Z348" s="9" t="s">
        <v>61</v>
      </c>
      <c r="AA348" s="9" t="s">
        <v>17</v>
      </c>
      <c r="AB348" s="9" t="s">
        <v>732</v>
      </c>
      <c r="AC348" s="9" t="s">
        <v>733</v>
      </c>
      <c r="AD348" s="4" t="s">
        <v>734</v>
      </c>
    </row>
    <row r="349" spans="1:30" ht="63.75" x14ac:dyDescent="0.25">
      <c r="A349" s="113">
        <f t="shared" si="4"/>
        <v>223</v>
      </c>
      <c r="B349" s="16" t="s">
        <v>366</v>
      </c>
      <c r="C349" s="9" t="s">
        <v>729</v>
      </c>
      <c r="D349" s="9" t="s">
        <v>730</v>
      </c>
      <c r="E349" s="9" t="s">
        <v>1550</v>
      </c>
      <c r="F349" s="9" t="s">
        <v>410</v>
      </c>
      <c r="G349" s="9" t="s">
        <v>581</v>
      </c>
      <c r="H349" s="13">
        <v>400145.33</v>
      </c>
      <c r="I349" s="11">
        <v>45196</v>
      </c>
      <c r="J349" s="9" t="s">
        <v>6</v>
      </c>
      <c r="K349" s="6" t="s">
        <v>7</v>
      </c>
      <c r="L349" s="9" t="s">
        <v>27</v>
      </c>
      <c r="M349" s="9" t="s">
        <v>9</v>
      </c>
      <c r="N349" s="9" t="s">
        <v>10</v>
      </c>
      <c r="O349" s="9" t="s">
        <v>372</v>
      </c>
      <c r="P349" s="9" t="s">
        <v>373</v>
      </c>
      <c r="Q349" s="9" t="s">
        <v>374</v>
      </c>
      <c r="R349" s="9" t="s">
        <v>29</v>
      </c>
      <c r="S349" s="9" t="s">
        <v>15</v>
      </c>
      <c r="T349" s="9" t="s">
        <v>7</v>
      </c>
      <c r="U349" s="9" t="s">
        <v>133</v>
      </c>
      <c r="V349" s="9" t="s">
        <v>15</v>
      </c>
      <c r="W349" s="9" t="s">
        <v>17</v>
      </c>
      <c r="X349" s="9" t="s">
        <v>18</v>
      </c>
      <c r="Y349" s="9" t="s">
        <v>31</v>
      </c>
      <c r="Z349" s="9" t="s">
        <v>20</v>
      </c>
      <c r="AA349" s="9" t="s">
        <v>17</v>
      </c>
      <c r="AB349" s="9" t="s">
        <v>732</v>
      </c>
      <c r="AC349" s="9" t="s">
        <v>733</v>
      </c>
      <c r="AD349" s="4" t="s">
        <v>734</v>
      </c>
    </row>
    <row r="350" spans="1:30" ht="102" x14ac:dyDescent="0.25">
      <c r="A350" s="113">
        <f t="shared" si="4"/>
        <v>224</v>
      </c>
      <c r="B350" s="16" t="s">
        <v>366</v>
      </c>
      <c r="C350" s="9" t="s">
        <v>729</v>
      </c>
      <c r="D350" s="9" t="s">
        <v>730</v>
      </c>
      <c r="E350" s="9" t="s">
        <v>759</v>
      </c>
      <c r="F350" s="9" t="s">
        <v>574</v>
      </c>
      <c r="G350" s="9" t="s">
        <v>760</v>
      </c>
      <c r="H350" s="13">
        <v>140000</v>
      </c>
      <c r="I350" s="11">
        <v>44996</v>
      </c>
      <c r="J350" s="9" t="s">
        <v>6</v>
      </c>
      <c r="K350" s="6" t="s">
        <v>7</v>
      </c>
      <c r="L350" s="9" t="s">
        <v>27</v>
      </c>
      <c r="M350" s="9" t="s">
        <v>9</v>
      </c>
      <c r="N350" s="9" t="s">
        <v>10</v>
      </c>
      <c r="O350" s="9" t="s">
        <v>372</v>
      </c>
      <c r="P350" s="9" t="s">
        <v>373</v>
      </c>
      <c r="Q350" s="9" t="s">
        <v>374</v>
      </c>
      <c r="R350" s="9" t="s">
        <v>29</v>
      </c>
      <c r="S350" s="9" t="s">
        <v>15</v>
      </c>
      <c r="T350" s="9" t="s">
        <v>7</v>
      </c>
      <c r="U350" s="9" t="s">
        <v>133</v>
      </c>
      <c r="V350" s="9" t="s">
        <v>15</v>
      </c>
      <c r="W350" s="9" t="s">
        <v>17</v>
      </c>
      <c r="X350" s="9" t="s">
        <v>18</v>
      </c>
      <c r="Y350" s="9" t="s">
        <v>31</v>
      </c>
      <c r="Z350" s="9" t="s">
        <v>61</v>
      </c>
      <c r="AA350" s="9" t="s">
        <v>17</v>
      </c>
      <c r="AB350" s="9" t="s">
        <v>732</v>
      </c>
      <c r="AC350" s="9" t="s">
        <v>733</v>
      </c>
      <c r="AD350" s="4" t="s">
        <v>734</v>
      </c>
    </row>
    <row r="351" spans="1:30" ht="63.75" x14ac:dyDescent="0.25">
      <c r="A351" s="113">
        <f t="shared" si="4"/>
        <v>225</v>
      </c>
      <c r="B351" s="16" t="s">
        <v>366</v>
      </c>
      <c r="C351" s="9" t="s">
        <v>729</v>
      </c>
      <c r="D351" s="9" t="s">
        <v>730</v>
      </c>
      <c r="E351" s="9" t="s">
        <v>761</v>
      </c>
      <c r="F351" s="9" t="s">
        <v>762</v>
      </c>
      <c r="G351" s="9" t="s">
        <v>763</v>
      </c>
      <c r="H351" s="13">
        <v>20000</v>
      </c>
      <c r="I351" s="11">
        <v>44927</v>
      </c>
      <c r="J351" s="6" t="s">
        <v>6</v>
      </c>
      <c r="K351" s="6" t="s">
        <v>7</v>
      </c>
      <c r="L351" s="9" t="s">
        <v>27</v>
      </c>
      <c r="M351" s="9" t="s">
        <v>9</v>
      </c>
      <c r="N351" s="9" t="s">
        <v>10</v>
      </c>
      <c r="O351" s="9" t="s">
        <v>738</v>
      </c>
      <c r="P351" s="9" t="s">
        <v>739</v>
      </c>
      <c r="Q351" s="9" t="s">
        <v>740</v>
      </c>
      <c r="R351" s="9" t="s">
        <v>29</v>
      </c>
      <c r="S351" s="9" t="s">
        <v>15</v>
      </c>
      <c r="T351" s="9" t="s">
        <v>7</v>
      </c>
      <c r="U351" s="9" t="s">
        <v>133</v>
      </c>
      <c r="V351" s="9" t="s">
        <v>15</v>
      </c>
      <c r="W351" s="9" t="s">
        <v>17</v>
      </c>
      <c r="X351" s="9" t="s">
        <v>18</v>
      </c>
      <c r="Y351" s="9" t="s">
        <v>31</v>
      </c>
      <c r="Z351" s="9" t="s">
        <v>267</v>
      </c>
      <c r="AA351" s="9" t="s">
        <v>17</v>
      </c>
      <c r="AB351" s="9" t="s">
        <v>732</v>
      </c>
      <c r="AC351" s="9" t="s">
        <v>733</v>
      </c>
      <c r="AD351" s="4" t="s">
        <v>734</v>
      </c>
    </row>
    <row r="352" spans="1:30" ht="63.75" x14ac:dyDescent="0.25">
      <c r="A352" s="113">
        <f t="shared" si="4"/>
        <v>226</v>
      </c>
      <c r="B352" s="16" t="s">
        <v>366</v>
      </c>
      <c r="C352" s="9" t="s">
        <v>729</v>
      </c>
      <c r="D352" s="9" t="s">
        <v>730</v>
      </c>
      <c r="E352" s="9" t="s">
        <v>547</v>
      </c>
      <c r="F352" s="9" t="s">
        <v>547</v>
      </c>
      <c r="G352" s="9" t="s">
        <v>548</v>
      </c>
      <c r="H352" s="13">
        <v>1373675.18</v>
      </c>
      <c r="I352" s="11">
        <v>44927</v>
      </c>
      <c r="J352" s="9" t="s">
        <v>68</v>
      </c>
      <c r="K352" s="6" t="s">
        <v>7</v>
      </c>
      <c r="L352" s="9" t="s">
        <v>69</v>
      </c>
      <c r="M352" s="9" t="s">
        <v>80</v>
      </c>
      <c r="N352" s="9" t="s">
        <v>393</v>
      </c>
      <c r="O352" s="9" t="s">
        <v>372</v>
      </c>
      <c r="P352" s="9" t="s">
        <v>373</v>
      </c>
      <c r="Q352" s="9" t="s">
        <v>374</v>
      </c>
      <c r="R352" s="9" t="s">
        <v>29</v>
      </c>
      <c r="S352" s="9" t="s">
        <v>15</v>
      </c>
      <c r="T352" s="9" t="s">
        <v>7</v>
      </c>
      <c r="U352" s="9" t="s">
        <v>549</v>
      </c>
      <c r="V352" s="9" t="s">
        <v>15</v>
      </c>
      <c r="W352" s="9" t="s">
        <v>17</v>
      </c>
      <c r="X352" s="9" t="s">
        <v>18</v>
      </c>
      <c r="Y352" s="9" t="s">
        <v>19</v>
      </c>
      <c r="Z352" s="9" t="s">
        <v>20</v>
      </c>
      <c r="AA352" s="6" t="s">
        <v>21</v>
      </c>
      <c r="AB352" s="9" t="s">
        <v>732</v>
      </c>
      <c r="AC352" s="9" t="s">
        <v>733</v>
      </c>
      <c r="AD352" s="4" t="s">
        <v>734</v>
      </c>
    </row>
    <row r="353" spans="1:30" ht="63.75" x14ac:dyDescent="0.25">
      <c r="A353" s="113">
        <f t="shared" si="4"/>
        <v>227</v>
      </c>
      <c r="B353" s="16" t="s">
        <v>366</v>
      </c>
      <c r="C353" s="9" t="s">
        <v>729</v>
      </c>
      <c r="D353" s="9" t="s">
        <v>730</v>
      </c>
      <c r="E353" s="9" t="s">
        <v>563</v>
      </c>
      <c r="F353" s="9" t="s">
        <v>563</v>
      </c>
      <c r="G353" s="9" t="s">
        <v>564</v>
      </c>
      <c r="H353" s="13">
        <v>567939.1</v>
      </c>
      <c r="I353" s="11">
        <v>44958</v>
      </c>
      <c r="J353" s="9" t="s">
        <v>68</v>
      </c>
      <c r="K353" s="6" t="s">
        <v>7</v>
      </c>
      <c r="L353" s="9" t="s">
        <v>69</v>
      </c>
      <c r="M353" s="9" t="s">
        <v>80</v>
      </c>
      <c r="N353" s="9" t="s">
        <v>393</v>
      </c>
      <c r="O353" s="9" t="s">
        <v>372</v>
      </c>
      <c r="P353" s="9" t="s">
        <v>373</v>
      </c>
      <c r="Q353" s="9" t="s">
        <v>374</v>
      </c>
      <c r="R353" s="9" t="s">
        <v>29</v>
      </c>
      <c r="S353" s="9" t="s">
        <v>15</v>
      </c>
      <c r="T353" s="9" t="s">
        <v>7</v>
      </c>
      <c r="U353" s="9" t="s">
        <v>549</v>
      </c>
      <c r="V353" s="9" t="s">
        <v>15</v>
      </c>
      <c r="W353" s="9" t="s">
        <v>17</v>
      </c>
      <c r="X353" s="9" t="s">
        <v>18</v>
      </c>
      <c r="Y353" s="9" t="s">
        <v>19</v>
      </c>
      <c r="Z353" s="9" t="s">
        <v>20</v>
      </c>
      <c r="AA353" s="6" t="s">
        <v>21</v>
      </c>
      <c r="AB353" s="9" t="s">
        <v>732</v>
      </c>
      <c r="AC353" s="9" t="s">
        <v>733</v>
      </c>
      <c r="AD353" s="4" t="s">
        <v>734</v>
      </c>
    </row>
    <row r="354" spans="1:30" ht="63.75" x14ac:dyDescent="0.25">
      <c r="A354" s="113">
        <f t="shared" si="4"/>
        <v>228</v>
      </c>
      <c r="B354" s="16" t="s">
        <v>366</v>
      </c>
      <c r="C354" s="9" t="s">
        <v>729</v>
      </c>
      <c r="D354" s="9" t="s">
        <v>730</v>
      </c>
      <c r="E354" s="9" t="s">
        <v>566</v>
      </c>
      <c r="F354" s="9" t="s">
        <v>566</v>
      </c>
      <c r="G354" s="9" t="s">
        <v>567</v>
      </c>
      <c r="H354" s="13">
        <v>413042.75</v>
      </c>
      <c r="I354" s="11">
        <v>44986</v>
      </c>
      <c r="J354" s="9" t="s">
        <v>68</v>
      </c>
      <c r="K354" s="6" t="s">
        <v>7</v>
      </c>
      <c r="L354" s="9" t="s">
        <v>69</v>
      </c>
      <c r="M354" s="9" t="s">
        <v>80</v>
      </c>
      <c r="N354" s="9" t="s">
        <v>393</v>
      </c>
      <c r="O354" s="9" t="s">
        <v>372</v>
      </c>
      <c r="P354" s="9" t="s">
        <v>373</v>
      </c>
      <c r="Q354" s="9" t="s">
        <v>374</v>
      </c>
      <c r="R354" s="9" t="s">
        <v>29</v>
      </c>
      <c r="S354" s="9" t="s">
        <v>15</v>
      </c>
      <c r="T354" s="9" t="s">
        <v>7</v>
      </c>
      <c r="U354" s="9" t="s">
        <v>549</v>
      </c>
      <c r="V354" s="9" t="s">
        <v>15</v>
      </c>
      <c r="W354" s="9" t="s">
        <v>17</v>
      </c>
      <c r="X354" s="9" t="s">
        <v>18</v>
      </c>
      <c r="Y354" s="9" t="s">
        <v>19</v>
      </c>
      <c r="Z354" s="9" t="s">
        <v>20</v>
      </c>
      <c r="AA354" s="6" t="s">
        <v>21</v>
      </c>
      <c r="AB354" s="9" t="s">
        <v>732</v>
      </c>
      <c r="AC354" s="9" t="s">
        <v>733</v>
      </c>
      <c r="AD354" s="4" t="s">
        <v>734</v>
      </c>
    </row>
    <row r="355" spans="1:30" ht="63.75" x14ac:dyDescent="0.25">
      <c r="A355" s="113">
        <f t="shared" si="4"/>
        <v>229</v>
      </c>
      <c r="B355" s="16" t="s">
        <v>366</v>
      </c>
      <c r="C355" s="9" t="s">
        <v>729</v>
      </c>
      <c r="D355" s="9" t="s">
        <v>730</v>
      </c>
      <c r="E355" s="9" t="s">
        <v>568</v>
      </c>
      <c r="F355" s="9" t="s">
        <v>569</v>
      </c>
      <c r="G355" s="9" t="s">
        <v>548</v>
      </c>
      <c r="H355" s="13">
        <v>368494.55</v>
      </c>
      <c r="I355" s="11" t="s">
        <v>88</v>
      </c>
      <c r="J355" s="9" t="s">
        <v>68</v>
      </c>
      <c r="K355" s="6" t="s">
        <v>7</v>
      </c>
      <c r="L355" s="9" t="s">
        <v>69</v>
      </c>
      <c r="M355" s="9" t="s">
        <v>80</v>
      </c>
      <c r="N355" s="9" t="s">
        <v>393</v>
      </c>
      <c r="O355" s="9" t="s">
        <v>372</v>
      </c>
      <c r="P355" s="9" t="s">
        <v>373</v>
      </c>
      <c r="Q355" s="9" t="s">
        <v>374</v>
      </c>
      <c r="R355" s="9" t="s">
        <v>29</v>
      </c>
      <c r="S355" s="9" t="s">
        <v>15</v>
      </c>
      <c r="T355" s="9" t="s">
        <v>7</v>
      </c>
      <c r="U355" s="9" t="s">
        <v>549</v>
      </c>
      <c r="V355" s="9" t="s">
        <v>15</v>
      </c>
      <c r="W355" s="9" t="s">
        <v>17</v>
      </c>
      <c r="X355" s="9" t="s">
        <v>18</v>
      </c>
      <c r="Y355" s="9" t="s">
        <v>19</v>
      </c>
      <c r="Z355" s="9" t="s">
        <v>20</v>
      </c>
      <c r="AA355" s="6" t="s">
        <v>21</v>
      </c>
      <c r="AB355" s="9" t="s">
        <v>732</v>
      </c>
      <c r="AC355" s="9" t="s">
        <v>733</v>
      </c>
      <c r="AD355" s="4" t="s">
        <v>734</v>
      </c>
    </row>
    <row r="356" spans="1:30" ht="63.75" x14ac:dyDescent="0.25">
      <c r="A356" s="113">
        <f t="shared" si="4"/>
        <v>230</v>
      </c>
      <c r="B356" s="16" t="s">
        <v>366</v>
      </c>
      <c r="C356" s="9" t="s">
        <v>729</v>
      </c>
      <c r="D356" s="9" t="s">
        <v>730</v>
      </c>
      <c r="E356" s="9" t="s">
        <v>575</v>
      </c>
      <c r="F356" s="9" t="s">
        <v>575</v>
      </c>
      <c r="G356" s="9" t="s">
        <v>564</v>
      </c>
      <c r="H356" s="13">
        <v>53750.59</v>
      </c>
      <c r="I356" s="11" t="s">
        <v>88</v>
      </c>
      <c r="J356" s="9" t="s">
        <v>68</v>
      </c>
      <c r="K356" s="6" t="s">
        <v>7</v>
      </c>
      <c r="L356" s="9" t="s">
        <v>69</v>
      </c>
      <c r="M356" s="9" t="s">
        <v>80</v>
      </c>
      <c r="N356" s="9" t="s">
        <v>393</v>
      </c>
      <c r="O356" s="9" t="s">
        <v>372</v>
      </c>
      <c r="P356" s="9" t="s">
        <v>373</v>
      </c>
      <c r="Q356" s="9" t="s">
        <v>374</v>
      </c>
      <c r="R356" s="9" t="s">
        <v>29</v>
      </c>
      <c r="S356" s="9" t="s">
        <v>15</v>
      </c>
      <c r="T356" s="9" t="s">
        <v>7</v>
      </c>
      <c r="U356" s="9" t="s">
        <v>549</v>
      </c>
      <c r="V356" s="9" t="s">
        <v>15</v>
      </c>
      <c r="W356" s="9" t="s">
        <v>17</v>
      </c>
      <c r="X356" s="9" t="s">
        <v>18</v>
      </c>
      <c r="Y356" s="9" t="s">
        <v>19</v>
      </c>
      <c r="Z356" s="9" t="s">
        <v>20</v>
      </c>
      <c r="AA356" s="6" t="s">
        <v>21</v>
      </c>
      <c r="AB356" s="9" t="s">
        <v>732</v>
      </c>
      <c r="AC356" s="9" t="s">
        <v>733</v>
      </c>
      <c r="AD356" s="4" t="s">
        <v>734</v>
      </c>
    </row>
    <row r="357" spans="1:30" ht="63.75" x14ac:dyDescent="0.25">
      <c r="A357" s="113">
        <f t="shared" si="4"/>
        <v>231</v>
      </c>
      <c r="B357" s="16" t="s">
        <v>366</v>
      </c>
      <c r="C357" s="9" t="s">
        <v>729</v>
      </c>
      <c r="D357" s="9" t="s">
        <v>730</v>
      </c>
      <c r="E357" s="9" t="s">
        <v>576</v>
      </c>
      <c r="F357" s="9" t="s">
        <v>576</v>
      </c>
      <c r="G357" s="9" t="s">
        <v>577</v>
      </c>
      <c r="H357" s="13">
        <v>45000</v>
      </c>
      <c r="I357" s="11" t="s">
        <v>88</v>
      </c>
      <c r="J357" s="9" t="s">
        <v>68</v>
      </c>
      <c r="K357" s="6" t="s">
        <v>7</v>
      </c>
      <c r="L357" s="9" t="s">
        <v>444</v>
      </c>
      <c r="M357" s="9" t="s">
        <v>80</v>
      </c>
      <c r="N357" s="9" t="s">
        <v>81</v>
      </c>
      <c r="O357" s="9" t="s">
        <v>372</v>
      </c>
      <c r="P357" s="9" t="s">
        <v>373</v>
      </c>
      <c r="Q357" s="9" t="s">
        <v>374</v>
      </c>
      <c r="R357" s="9" t="s">
        <v>14</v>
      </c>
      <c r="S357" s="9" t="s">
        <v>15</v>
      </c>
      <c r="T357" s="9" t="s">
        <v>7</v>
      </c>
      <c r="U357" s="9" t="s">
        <v>60</v>
      </c>
      <c r="V357" s="9" t="s">
        <v>15</v>
      </c>
      <c r="W357" s="9" t="s">
        <v>17</v>
      </c>
      <c r="X357" s="9" t="s">
        <v>18</v>
      </c>
      <c r="Y357" s="9" t="s">
        <v>31</v>
      </c>
      <c r="Z357" s="9" t="s">
        <v>61</v>
      </c>
      <c r="AA357" s="9" t="s">
        <v>17</v>
      </c>
      <c r="AB357" s="9" t="s">
        <v>732</v>
      </c>
      <c r="AC357" s="9" t="s">
        <v>733</v>
      </c>
      <c r="AD357" s="4" t="s">
        <v>734</v>
      </c>
    </row>
    <row r="358" spans="1:30" ht="63.75" x14ac:dyDescent="0.25">
      <c r="A358" s="113">
        <f t="shared" si="4"/>
        <v>232</v>
      </c>
      <c r="B358" s="16" t="s">
        <v>366</v>
      </c>
      <c r="C358" s="9" t="s">
        <v>729</v>
      </c>
      <c r="D358" s="9" t="s">
        <v>730</v>
      </c>
      <c r="E358" s="9" t="s">
        <v>764</v>
      </c>
      <c r="F358" s="9" t="s">
        <v>765</v>
      </c>
      <c r="G358" s="9" t="s">
        <v>766</v>
      </c>
      <c r="H358" s="13">
        <v>13200</v>
      </c>
      <c r="I358" s="11">
        <v>44927</v>
      </c>
      <c r="J358" s="6" t="s">
        <v>6</v>
      </c>
      <c r="K358" s="6" t="s">
        <v>7</v>
      </c>
      <c r="L358" s="9" t="s">
        <v>27</v>
      </c>
      <c r="M358" s="9" t="s">
        <v>51</v>
      </c>
      <c r="N358" s="9" t="s">
        <v>245</v>
      </c>
      <c r="O358" s="9" t="s">
        <v>372</v>
      </c>
      <c r="P358" s="9" t="s">
        <v>373</v>
      </c>
      <c r="Q358" s="9" t="s">
        <v>374</v>
      </c>
      <c r="R358" s="9" t="s">
        <v>29</v>
      </c>
      <c r="S358" s="9" t="s">
        <v>15</v>
      </c>
      <c r="T358" s="9" t="s">
        <v>7</v>
      </c>
      <c r="U358" s="9" t="s">
        <v>146</v>
      </c>
      <c r="V358" s="9" t="s">
        <v>15</v>
      </c>
      <c r="W358" s="9" t="s">
        <v>17</v>
      </c>
      <c r="X358" s="9" t="s">
        <v>18</v>
      </c>
      <c r="Y358" s="9" t="s">
        <v>31</v>
      </c>
      <c r="Z358" s="9" t="s">
        <v>61</v>
      </c>
      <c r="AA358" s="9" t="s">
        <v>17</v>
      </c>
      <c r="AB358" s="9" t="s">
        <v>732</v>
      </c>
      <c r="AC358" s="9" t="s">
        <v>733</v>
      </c>
      <c r="AD358" s="4" t="s">
        <v>734</v>
      </c>
    </row>
    <row r="359" spans="1:30" ht="12.75" customHeight="1" x14ac:dyDescent="0.25">
      <c r="A359" s="118">
        <f>A358+1</f>
        <v>233</v>
      </c>
      <c r="B359" s="119" t="s">
        <v>366</v>
      </c>
      <c r="C359" s="118" t="s">
        <v>729</v>
      </c>
      <c r="D359" s="124" t="s">
        <v>730</v>
      </c>
      <c r="E359" s="118" t="s">
        <v>767</v>
      </c>
      <c r="F359" s="18" t="s">
        <v>768</v>
      </c>
      <c r="G359" s="118" t="s">
        <v>769</v>
      </c>
      <c r="H359" s="142">
        <v>78445</v>
      </c>
      <c r="I359" s="123">
        <v>44986</v>
      </c>
      <c r="J359" s="115" t="s">
        <v>68</v>
      </c>
      <c r="K359" s="6" t="s">
        <v>7</v>
      </c>
      <c r="L359" s="118" t="s">
        <v>256</v>
      </c>
      <c r="M359" s="118" t="s">
        <v>51</v>
      </c>
      <c r="N359" s="118" t="s">
        <v>10</v>
      </c>
      <c r="O359" s="118" t="s">
        <v>372</v>
      </c>
      <c r="P359" s="118" t="s">
        <v>373</v>
      </c>
      <c r="Q359" s="118" t="s">
        <v>374</v>
      </c>
      <c r="R359" s="118" t="s">
        <v>14</v>
      </c>
      <c r="S359" s="118" t="s">
        <v>15</v>
      </c>
      <c r="T359" s="118" t="s">
        <v>7</v>
      </c>
      <c r="U359" s="118" t="s">
        <v>133</v>
      </c>
      <c r="V359" s="118" t="s">
        <v>15</v>
      </c>
      <c r="W359" s="118" t="s">
        <v>21</v>
      </c>
      <c r="X359" s="118" t="s">
        <v>18</v>
      </c>
      <c r="Y359" s="118" t="s">
        <v>19</v>
      </c>
      <c r="Z359" s="118" t="s">
        <v>20</v>
      </c>
      <c r="AA359" s="118" t="s">
        <v>17</v>
      </c>
      <c r="AB359" s="118" t="s">
        <v>732</v>
      </c>
      <c r="AC359" s="118" t="s">
        <v>733</v>
      </c>
      <c r="AD359" s="120" t="s">
        <v>734</v>
      </c>
    </row>
    <row r="360" spans="1:30" ht="25.5" x14ac:dyDescent="0.25">
      <c r="A360" s="118"/>
      <c r="B360" s="119"/>
      <c r="C360" s="118"/>
      <c r="D360" s="125"/>
      <c r="E360" s="138"/>
      <c r="F360" s="18" t="s">
        <v>770</v>
      </c>
      <c r="G360" s="119"/>
      <c r="H360" s="144">
        <v>0</v>
      </c>
      <c r="I360" s="123"/>
      <c r="J360" s="116"/>
      <c r="K360" s="6" t="s">
        <v>7</v>
      </c>
      <c r="L360" s="118"/>
      <c r="M360" s="118"/>
      <c r="N360" s="118"/>
      <c r="O360" s="118"/>
      <c r="P360" s="118"/>
      <c r="Q360" s="118"/>
      <c r="R360" s="118"/>
      <c r="S360" s="118"/>
      <c r="T360" s="118"/>
      <c r="U360" s="118"/>
      <c r="V360" s="118"/>
      <c r="W360" s="118"/>
      <c r="X360" s="118"/>
      <c r="Y360" s="118"/>
      <c r="Z360" s="118"/>
      <c r="AA360" s="118"/>
      <c r="AB360" s="118"/>
      <c r="AC360" s="118"/>
      <c r="AD360" s="120"/>
    </row>
    <row r="361" spans="1:30" x14ac:dyDescent="0.25">
      <c r="A361" s="118"/>
      <c r="B361" s="119"/>
      <c r="C361" s="118"/>
      <c r="D361" s="125"/>
      <c r="E361" s="138"/>
      <c r="F361" s="18" t="s">
        <v>771</v>
      </c>
      <c r="G361" s="119"/>
      <c r="H361" s="144">
        <v>0</v>
      </c>
      <c r="I361" s="123"/>
      <c r="J361" s="116"/>
      <c r="K361" s="6" t="s">
        <v>7</v>
      </c>
      <c r="L361" s="118"/>
      <c r="M361" s="118"/>
      <c r="N361" s="118"/>
      <c r="O361" s="118"/>
      <c r="P361" s="118"/>
      <c r="Q361" s="118"/>
      <c r="R361" s="118"/>
      <c r="S361" s="118"/>
      <c r="T361" s="118"/>
      <c r="U361" s="118"/>
      <c r="V361" s="118"/>
      <c r="W361" s="118"/>
      <c r="X361" s="118"/>
      <c r="Y361" s="118"/>
      <c r="Z361" s="118"/>
      <c r="AA361" s="118"/>
      <c r="AB361" s="118"/>
      <c r="AC361" s="118"/>
      <c r="AD361" s="120"/>
    </row>
    <row r="362" spans="1:30" x14ac:dyDescent="0.25">
      <c r="A362" s="118"/>
      <c r="B362" s="119"/>
      <c r="C362" s="118"/>
      <c r="D362" s="125"/>
      <c r="E362" s="138"/>
      <c r="F362" s="18" t="s">
        <v>772</v>
      </c>
      <c r="G362" s="119"/>
      <c r="H362" s="144">
        <v>0</v>
      </c>
      <c r="I362" s="123"/>
      <c r="J362" s="116"/>
      <c r="K362" s="6" t="s">
        <v>7</v>
      </c>
      <c r="L362" s="118"/>
      <c r="M362" s="118"/>
      <c r="N362" s="118"/>
      <c r="O362" s="118"/>
      <c r="P362" s="118"/>
      <c r="Q362" s="118"/>
      <c r="R362" s="118"/>
      <c r="S362" s="118"/>
      <c r="T362" s="118"/>
      <c r="U362" s="118"/>
      <c r="V362" s="118"/>
      <c r="W362" s="118"/>
      <c r="X362" s="118"/>
      <c r="Y362" s="118"/>
      <c r="Z362" s="118"/>
      <c r="AA362" s="118"/>
      <c r="AB362" s="118"/>
      <c r="AC362" s="118"/>
      <c r="AD362" s="120"/>
    </row>
    <row r="363" spans="1:30" x14ac:dyDescent="0.25">
      <c r="A363" s="118"/>
      <c r="B363" s="119"/>
      <c r="C363" s="118"/>
      <c r="D363" s="125"/>
      <c r="E363" s="138"/>
      <c r="F363" s="18" t="s">
        <v>773</v>
      </c>
      <c r="G363" s="119"/>
      <c r="H363" s="144">
        <v>0</v>
      </c>
      <c r="I363" s="123"/>
      <c r="J363" s="116"/>
      <c r="K363" s="6" t="s">
        <v>7</v>
      </c>
      <c r="L363" s="118"/>
      <c r="M363" s="118"/>
      <c r="N363" s="118"/>
      <c r="O363" s="118"/>
      <c r="P363" s="118"/>
      <c r="Q363" s="118"/>
      <c r="R363" s="118"/>
      <c r="S363" s="118"/>
      <c r="T363" s="118"/>
      <c r="U363" s="118"/>
      <c r="V363" s="118"/>
      <c r="W363" s="118"/>
      <c r="X363" s="118"/>
      <c r="Y363" s="118"/>
      <c r="Z363" s="118"/>
      <c r="AA363" s="118"/>
      <c r="AB363" s="118"/>
      <c r="AC363" s="118"/>
      <c r="AD363" s="120"/>
    </row>
    <row r="364" spans="1:30" x14ac:dyDescent="0.25">
      <c r="A364" s="118"/>
      <c r="B364" s="119"/>
      <c r="C364" s="118"/>
      <c r="D364" s="125"/>
      <c r="E364" s="138"/>
      <c r="F364" s="18" t="s">
        <v>774</v>
      </c>
      <c r="G364" s="119"/>
      <c r="H364" s="144">
        <v>0</v>
      </c>
      <c r="I364" s="123"/>
      <c r="J364" s="116"/>
      <c r="K364" s="6" t="s">
        <v>7</v>
      </c>
      <c r="L364" s="118"/>
      <c r="M364" s="118"/>
      <c r="N364" s="118"/>
      <c r="O364" s="118"/>
      <c r="P364" s="118"/>
      <c r="Q364" s="118"/>
      <c r="R364" s="118"/>
      <c r="S364" s="118"/>
      <c r="T364" s="118"/>
      <c r="U364" s="118"/>
      <c r="V364" s="118"/>
      <c r="W364" s="118"/>
      <c r="X364" s="118"/>
      <c r="Y364" s="118"/>
      <c r="Z364" s="118"/>
      <c r="AA364" s="118"/>
      <c r="AB364" s="118"/>
      <c r="AC364" s="118"/>
      <c r="AD364" s="120"/>
    </row>
    <row r="365" spans="1:30" ht="25.5" x14ac:dyDescent="0.25">
      <c r="A365" s="118"/>
      <c r="B365" s="119"/>
      <c r="C365" s="118"/>
      <c r="D365" s="125"/>
      <c r="E365" s="138"/>
      <c r="F365" s="18" t="s">
        <v>775</v>
      </c>
      <c r="G365" s="119"/>
      <c r="H365" s="144">
        <v>0</v>
      </c>
      <c r="I365" s="123"/>
      <c r="J365" s="116"/>
      <c r="K365" s="6" t="s">
        <v>7</v>
      </c>
      <c r="L365" s="118"/>
      <c r="M365" s="118"/>
      <c r="N365" s="118"/>
      <c r="O365" s="118"/>
      <c r="P365" s="118"/>
      <c r="Q365" s="118"/>
      <c r="R365" s="118"/>
      <c r="S365" s="118"/>
      <c r="T365" s="118"/>
      <c r="U365" s="118"/>
      <c r="V365" s="118"/>
      <c r="W365" s="118"/>
      <c r="X365" s="118"/>
      <c r="Y365" s="118"/>
      <c r="Z365" s="118"/>
      <c r="AA365" s="118"/>
      <c r="AB365" s="118"/>
      <c r="AC365" s="118"/>
      <c r="AD365" s="120"/>
    </row>
    <row r="366" spans="1:30" x14ac:dyDescent="0.25">
      <c r="A366" s="118"/>
      <c r="B366" s="119"/>
      <c r="C366" s="118"/>
      <c r="D366" s="125"/>
      <c r="E366" s="138"/>
      <c r="F366" s="18" t="s">
        <v>776</v>
      </c>
      <c r="G366" s="119"/>
      <c r="H366" s="144">
        <v>0</v>
      </c>
      <c r="I366" s="123"/>
      <c r="J366" s="116"/>
      <c r="K366" s="6" t="s">
        <v>7</v>
      </c>
      <c r="L366" s="118"/>
      <c r="M366" s="118"/>
      <c r="N366" s="118"/>
      <c r="O366" s="118"/>
      <c r="P366" s="118"/>
      <c r="Q366" s="118"/>
      <c r="R366" s="118"/>
      <c r="S366" s="118"/>
      <c r="T366" s="118"/>
      <c r="U366" s="118"/>
      <c r="V366" s="118"/>
      <c r="W366" s="118"/>
      <c r="X366" s="118"/>
      <c r="Y366" s="118"/>
      <c r="Z366" s="118"/>
      <c r="AA366" s="118"/>
      <c r="AB366" s="118"/>
      <c r="AC366" s="118"/>
      <c r="AD366" s="120"/>
    </row>
    <row r="367" spans="1:30" x14ac:dyDescent="0.25">
      <c r="A367" s="118"/>
      <c r="B367" s="119"/>
      <c r="C367" s="118"/>
      <c r="D367" s="125"/>
      <c r="E367" s="138"/>
      <c r="F367" s="9" t="s">
        <v>777</v>
      </c>
      <c r="G367" s="119"/>
      <c r="H367" s="144">
        <v>0</v>
      </c>
      <c r="I367" s="123"/>
      <c r="J367" s="116"/>
      <c r="K367" s="6" t="s">
        <v>7</v>
      </c>
      <c r="L367" s="118"/>
      <c r="M367" s="118"/>
      <c r="N367" s="118"/>
      <c r="O367" s="118"/>
      <c r="P367" s="118"/>
      <c r="Q367" s="118"/>
      <c r="R367" s="118"/>
      <c r="S367" s="118"/>
      <c r="T367" s="118"/>
      <c r="U367" s="118"/>
      <c r="V367" s="118"/>
      <c r="W367" s="118"/>
      <c r="X367" s="118"/>
      <c r="Y367" s="118"/>
      <c r="Z367" s="118"/>
      <c r="AA367" s="118"/>
      <c r="AB367" s="118"/>
      <c r="AC367" s="118"/>
      <c r="AD367" s="120"/>
    </row>
    <row r="368" spans="1:30" x14ac:dyDescent="0.25">
      <c r="A368" s="118"/>
      <c r="B368" s="119"/>
      <c r="C368" s="118"/>
      <c r="D368" s="125"/>
      <c r="E368" s="138"/>
      <c r="F368" s="9" t="s">
        <v>778</v>
      </c>
      <c r="G368" s="119"/>
      <c r="H368" s="144">
        <v>0</v>
      </c>
      <c r="I368" s="123"/>
      <c r="J368" s="116"/>
      <c r="K368" s="6" t="s">
        <v>7</v>
      </c>
      <c r="L368" s="118"/>
      <c r="M368" s="118"/>
      <c r="N368" s="118"/>
      <c r="O368" s="118"/>
      <c r="P368" s="118"/>
      <c r="Q368" s="118"/>
      <c r="R368" s="118"/>
      <c r="S368" s="118"/>
      <c r="T368" s="118"/>
      <c r="U368" s="118"/>
      <c r="V368" s="118"/>
      <c r="W368" s="118"/>
      <c r="X368" s="118"/>
      <c r="Y368" s="118"/>
      <c r="Z368" s="118"/>
      <c r="AA368" s="118"/>
      <c r="AB368" s="118"/>
      <c r="AC368" s="118"/>
      <c r="AD368" s="120"/>
    </row>
    <row r="369" spans="1:30" x14ac:dyDescent="0.25">
      <c r="A369" s="118"/>
      <c r="B369" s="119"/>
      <c r="C369" s="118"/>
      <c r="D369" s="125"/>
      <c r="E369" s="138"/>
      <c r="F369" s="9" t="s">
        <v>779</v>
      </c>
      <c r="G369" s="119"/>
      <c r="H369" s="144">
        <v>0</v>
      </c>
      <c r="I369" s="123"/>
      <c r="J369" s="116"/>
      <c r="K369" s="6" t="s">
        <v>7</v>
      </c>
      <c r="L369" s="118"/>
      <c r="M369" s="118"/>
      <c r="N369" s="118"/>
      <c r="O369" s="118"/>
      <c r="P369" s="118"/>
      <c r="Q369" s="118"/>
      <c r="R369" s="118"/>
      <c r="S369" s="118"/>
      <c r="T369" s="118"/>
      <c r="U369" s="118"/>
      <c r="V369" s="118"/>
      <c r="W369" s="118"/>
      <c r="X369" s="118"/>
      <c r="Y369" s="118"/>
      <c r="Z369" s="118"/>
      <c r="AA369" s="118"/>
      <c r="AB369" s="118"/>
      <c r="AC369" s="118"/>
      <c r="AD369" s="120"/>
    </row>
    <row r="370" spans="1:30" x14ac:dyDescent="0.25">
      <c r="A370" s="118"/>
      <c r="B370" s="119"/>
      <c r="C370" s="118"/>
      <c r="D370" s="125"/>
      <c r="E370" s="138"/>
      <c r="F370" s="9" t="s">
        <v>779</v>
      </c>
      <c r="G370" s="119"/>
      <c r="H370" s="144">
        <v>0</v>
      </c>
      <c r="I370" s="123"/>
      <c r="J370" s="116"/>
      <c r="K370" s="6" t="s">
        <v>7</v>
      </c>
      <c r="L370" s="118"/>
      <c r="M370" s="118"/>
      <c r="N370" s="118"/>
      <c r="O370" s="118"/>
      <c r="P370" s="118"/>
      <c r="Q370" s="118"/>
      <c r="R370" s="118"/>
      <c r="S370" s="118"/>
      <c r="T370" s="118"/>
      <c r="U370" s="118"/>
      <c r="V370" s="118"/>
      <c r="W370" s="118"/>
      <c r="X370" s="118"/>
      <c r="Y370" s="118"/>
      <c r="Z370" s="118"/>
      <c r="AA370" s="118"/>
      <c r="AB370" s="118"/>
      <c r="AC370" s="118"/>
      <c r="AD370" s="120"/>
    </row>
    <row r="371" spans="1:30" x14ac:dyDescent="0.25">
      <c r="A371" s="118"/>
      <c r="B371" s="119"/>
      <c r="C371" s="118"/>
      <c r="D371" s="125"/>
      <c r="E371" s="138"/>
      <c r="F371" s="18" t="s">
        <v>780</v>
      </c>
      <c r="G371" s="119"/>
      <c r="H371" s="144">
        <v>0</v>
      </c>
      <c r="I371" s="123"/>
      <c r="J371" s="116"/>
      <c r="K371" s="6" t="s">
        <v>7</v>
      </c>
      <c r="L371" s="118"/>
      <c r="M371" s="118"/>
      <c r="N371" s="118"/>
      <c r="O371" s="118"/>
      <c r="P371" s="118"/>
      <c r="Q371" s="118"/>
      <c r="R371" s="118"/>
      <c r="S371" s="118"/>
      <c r="T371" s="118"/>
      <c r="U371" s="118"/>
      <c r="V371" s="118"/>
      <c r="W371" s="118"/>
      <c r="X371" s="118"/>
      <c r="Y371" s="118"/>
      <c r="Z371" s="118"/>
      <c r="AA371" s="118"/>
      <c r="AB371" s="118"/>
      <c r="AC371" s="118"/>
      <c r="AD371" s="120"/>
    </row>
    <row r="372" spans="1:30" x14ac:dyDescent="0.25">
      <c r="A372" s="118"/>
      <c r="B372" s="119"/>
      <c r="C372" s="118"/>
      <c r="D372" s="125"/>
      <c r="E372" s="138"/>
      <c r="F372" s="18" t="s">
        <v>781</v>
      </c>
      <c r="G372" s="119"/>
      <c r="H372" s="144">
        <v>0</v>
      </c>
      <c r="I372" s="123"/>
      <c r="J372" s="116"/>
      <c r="K372" s="6" t="s">
        <v>7</v>
      </c>
      <c r="L372" s="118"/>
      <c r="M372" s="118"/>
      <c r="N372" s="118"/>
      <c r="O372" s="118"/>
      <c r="P372" s="118"/>
      <c r="Q372" s="118"/>
      <c r="R372" s="118"/>
      <c r="S372" s="118"/>
      <c r="T372" s="118"/>
      <c r="U372" s="118"/>
      <c r="V372" s="118"/>
      <c r="W372" s="118"/>
      <c r="X372" s="118"/>
      <c r="Y372" s="118"/>
      <c r="Z372" s="118"/>
      <c r="AA372" s="118"/>
      <c r="AB372" s="118"/>
      <c r="AC372" s="118"/>
      <c r="AD372" s="120"/>
    </row>
    <row r="373" spans="1:30" ht="25.5" x14ac:dyDescent="0.25">
      <c r="A373" s="118"/>
      <c r="B373" s="119"/>
      <c r="C373" s="118"/>
      <c r="D373" s="125"/>
      <c r="E373" s="138"/>
      <c r="F373" s="18" t="s">
        <v>782</v>
      </c>
      <c r="G373" s="119"/>
      <c r="H373" s="144">
        <v>0</v>
      </c>
      <c r="I373" s="123"/>
      <c r="J373" s="116"/>
      <c r="K373" s="6" t="s">
        <v>7</v>
      </c>
      <c r="L373" s="118"/>
      <c r="M373" s="118"/>
      <c r="N373" s="118"/>
      <c r="O373" s="118"/>
      <c r="P373" s="118"/>
      <c r="Q373" s="118"/>
      <c r="R373" s="118"/>
      <c r="S373" s="118"/>
      <c r="T373" s="118"/>
      <c r="U373" s="118"/>
      <c r="V373" s="118"/>
      <c r="W373" s="118"/>
      <c r="X373" s="118"/>
      <c r="Y373" s="118"/>
      <c r="Z373" s="118"/>
      <c r="AA373" s="118"/>
      <c r="AB373" s="118"/>
      <c r="AC373" s="118"/>
      <c r="AD373" s="120"/>
    </row>
    <row r="374" spans="1:30" x14ac:dyDescent="0.25">
      <c r="A374" s="118"/>
      <c r="B374" s="119"/>
      <c r="C374" s="118"/>
      <c r="D374" s="125"/>
      <c r="E374" s="138"/>
      <c r="F374" s="18" t="s">
        <v>783</v>
      </c>
      <c r="G374" s="119"/>
      <c r="H374" s="144">
        <v>0</v>
      </c>
      <c r="I374" s="123"/>
      <c r="J374" s="116"/>
      <c r="K374" s="6" t="s">
        <v>7</v>
      </c>
      <c r="L374" s="118"/>
      <c r="M374" s="118"/>
      <c r="N374" s="118"/>
      <c r="O374" s="118"/>
      <c r="P374" s="118"/>
      <c r="Q374" s="118"/>
      <c r="R374" s="118"/>
      <c r="S374" s="118"/>
      <c r="T374" s="118"/>
      <c r="U374" s="118"/>
      <c r="V374" s="118"/>
      <c r="W374" s="118"/>
      <c r="X374" s="118"/>
      <c r="Y374" s="118"/>
      <c r="Z374" s="118"/>
      <c r="AA374" s="118"/>
      <c r="AB374" s="118"/>
      <c r="AC374" s="118"/>
      <c r="AD374" s="120"/>
    </row>
    <row r="375" spans="1:30" x14ac:dyDescent="0.25">
      <c r="A375" s="118"/>
      <c r="B375" s="119"/>
      <c r="C375" s="118"/>
      <c r="D375" s="125"/>
      <c r="E375" s="138"/>
      <c r="F375" s="18" t="s">
        <v>784</v>
      </c>
      <c r="G375" s="119"/>
      <c r="H375" s="144">
        <v>0</v>
      </c>
      <c r="I375" s="123"/>
      <c r="J375" s="116"/>
      <c r="K375" s="6" t="s">
        <v>7</v>
      </c>
      <c r="L375" s="118"/>
      <c r="M375" s="118"/>
      <c r="N375" s="118"/>
      <c r="O375" s="118"/>
      <c r="P375" s="118"/>
      <c r="Q375" s="118"/>
      <c r="R375" s="118"/>
      <c r="S375" s="118"/>
      <c r="T375" s="118"/>
      <c r="U375" s="118"/>
      <c r="V375" s="118"/>
      <c r="W375" s="118"/>
      <c r="X375" s="118"/>
      <c r="Y375" s="118"/>
      <c r="Z375" s="118"/>
      <c r="AA375" s="118"/>
      <c r="AB375" s="118"/>
      <c r="AC375" s="118"/>
      <c r="AD375" s="120"/>
    </row>
    <row r="376" spans="1:30" x14ac:dyDescent="0.25">
      <c r="A376" s="118"/>
      <c r="B376" s="119"/>
      <c r="C376" s="118"/>
      <c r="D376" s="125"/>
      <c r="E376" s="138"/>
      <c r="F376" s="18" t="s">
        <v>785</v>
      </c>
      <c r="G376" s="119"/>
      <c r="H376" s="144">
        <v>0</v>
      </c>
      <c r="I376" s="123"/>
      <c r="J376" s="116"/>
      <c r="K376" s="6" t="s">
        <v>7</v>
      </c>
      <c r="L376" s="118"/>
      <c r="M376" s="118"/>
      <c r="N376" s="118"/>
      <c r="O376" s="118"/>
      <c r="P376" s="118"/>
      <c r="Q376" s="118"/>
      <c r="R376" s="118"/>
      <c r="S376" s="118"/>
      <c r="T376" s="118"/>
      <c r="U376" s="118"/>
      <c r="V376" s="118"/>
      <c r="W376" s="118"/>
      <c r="X376" s="118"/>
      <c r="Y376" s="118"/>
      <c r="Z376" s="118"/>
      <c r="AA376" s="118"/>
      <c r="AB376" s="118"/>
      <c r="AC376" s="118"/>
      <c r="AD376" s="120"/>
    </row>
    <row r="377" spans="1:30" ht="25.5" x14ac:dyDescent="0.25">
      <c r="A377" s="118"/>
      <c r="B377" s="119"/>
      <c r="C377" s="118"/>
      <c r="D377" s="125"/>
      <c r="E377" s="138"/>
      <c r="F377" s="9" t="s">
        <v>786</v>
      </c>
      <c r="G377" s="119"/>
      <c r="H377" s="144">
        <v>0</v>
      </c>
      <c r="I377" s="123"/>
      <c r="J377" s="116"/>
      <c r="K377" s="6" t="s">
        <v>7</v>
      </c>
      <c r="L377" s="118"/>
      <c r="M377" s="118"/>
      <c r="N377" s="118"/>
      <c r="O377" s="118"/>
      <c r="P377" s="118"/>
      <c r="Q377" s="118"/>
      <c r="R377" s="118"/>
      <c r="S377" s="118"/>
      <c r="T377" s="118"/>
      <c r="U377" s="118"/>
      <c r="V377" s="118"/>
      <c r="W377" s="118"/>
      <c r="X377" s="118"/>
      <c r="Y377" s="118"/>
      <c r="Z377" s="118"/>
      <c r="AA377" s="118"/>
      <c r="AB377" s="118"/>
      <c r="AC377" s="118"/>
      <c r="AD377" s="120"/>
    </row>
    <row r="378" spans="1:30" ht="25.5" x14ac:dyDescent="0.25">
      <c r="A378" s="118"/>
      <c r="B378" s="119"/>
      <c r="C378" s="118"/>
      <c r="D378" s="125"/>
      <c r="E378" s="138"/>
      <c r="F378" s="9" t="s">
        <v>786</v>
      </c>
      <c r="G378" s="119"/>
      <c r="H378" s="144">
        <v>0</v>
      </c>
      <c r="I378" s="123"/>
      <c r="J378" s="116"/>
      <c r="K378" s="6" t="s">
        <v>7</v>
      </c>
      <c r="L378" s="118"/>
      <c r="M378" s="118"/>
      <c r="N378" s="118"/>
      <c r="O378" s="118"/>
      <c r="P378" s="118"/>
      <c r="Q378" s="118"/>
      <c r="R378" s="118"/>
      <c r="S378" s="118"/>
      <c r="T378" s="118"/>
      <c r="U378" s="118"/>
      <c r="V378" s="118"/>
      <c r="W378" s="118"/>
      <c r="X378" s="118"/>
      <c r="Y378" s="118"/>
      <c r="Z378" s="118"/>
      <c r="AA378" s="118"/>
      <c r="AB378" s="118"/>
      <c r="AC378" s="118"/>
      <c r="AD378" s="120"/>
    </row>
    <row r="379" spans="1:30" ht="25.5" x14ac:dyDescent="0.25">
      <c r="A379" s="118"/>
      <c r="B379" s="119"/>
      <c r="C379" s="118"/>
      <c r="D379" s="125"/>
      <c r="E379" s="138"/>
      <c r="F379" s="9" t="s">
        <v>787</v>
      </c>
      <c r="G379" s="119"/>
      <c r="H379" s="144">
        <v>0</v>
      </c>
      <c r="I379" s="123"/>
      <c r="J379" s="116"/>
      <c r="K379" s="6" t="s">
        <v>7</v>
      </c>
      <c r="L379" s="118"/>
      <c r="M379" s="118"/>
      <c r="N379" s="118"/>
      <c r="O379" s="118"/>
      <c r="P379" s="118"/>
      <c r="Q379" s="118"/>
      <c r="R379" s="118"/>
      <c r="S379" s="118"/>
      <c r="T379" s="118"/>
      <c r="U379" s="118"/>
      <c r="V379" s="118"/>
      <c r="W379" s="118"/>
      <c r="X379" s="118"/>
      <c r="Y379" s="118"/>
      <c r="Z379" s="118"/>
      <c r="AA379" s="118"/>
      <c r="AB379" s="118"/>
      <c r="AC379" s="118"/>
      <c r="AD379" s="120"/>
    </row>
    <row r="380" spans="1:30" x14ac:dyDescent="0.25">
      <c r="A380" s="118"/>
      <c r="B380" s="119"/>
      <c r="C380" s="118"/>
      <c r="D380" s="125"/>
      <c r="E380" s="138"/>
      <c r="F380" s="9" t="s">
        <v>788</v>
      </c>
      <c r="G380" s="119"/>
      <c r="H380" s="144">
        <v>0</v>
      </c>
      <c r="I380" s="123"/>
      <c r="J380" s="116"/>
      <c r="K380" s="6" t="s">
        <v>7</v>
      </c>
      <c r="L380" s="118"/>
      <c r="M380" s="118"/>
      <c r="N380" s="118"/>
      <c r="O380" s="118"/>
      <c r="P380" s="118"/>
      <c r="Q380" s="118"/>
      <c r="R380" s="118"/>
      <c r="S380" s="118"/>
      <c r="T380" s="118"/>
      <c r="U380" s="118"/>
      <c r="V380" s="118"/>
      <c r="W380" s="118"/>
      <c r="X380" s="118"/>
      <c r="Y380" s="118"/>
      <c r="Z380" s="118"/>
      <c r="AA380" s="118"/>
      <c r="AB380" s="118"/>
      <c r="AC380" s="118"/>
      <c r="AD380" s="120"/>
    </row>
    <row r="381" spans="1:30" x14ac:dyDescent="0.25">
      <c r="A381" s="118"/>
      <c r="B381" s="119"/>
      <c r="C381" s="118"/>
      <c r="D381" s="125"/>
      <c r="E381" s="138"/>
      <c r="F381" s="18" t="s">
        <v>789</v>
      </c>
      <c r="G381" s="119"/>
      <c r="H381" s="144">
        <v>0</v>
      </c>
      <c r="I381" s="123"/>
      <c r="J381" s="116"/>
      <c r="K381" s="6" t="s">
        <v>7</v>
      </c>
      <c r="L381" s="118"/>
      <c r="M381" s="118"/>
      <c r="N381" s="118"/>
      <c r="O381" s="118"/>
      <c r="P381" s="118"/>
      <c r="Q381" s="118"/>
      <c r="R381" s="118"/>
      <c r="S381" s="118"/>
      <c r="T381" s="118"/>
      <c r="U381" s="118"/>
      <c r="V381" s="118"/>
      <c r="W381" s="118"/>
      <c r="X381" s="118"/>
      <c r="Y381" s="118"/>
      <c r="Z381" s="118"/>
      <c r="AA381" s="118"/>
      <c r="AB381" s="118"/>
      <c r="AC381" s="118"/>
      <c r="AD381" s="120"/>
    </row>
    <row r="382" spans="1:30" x14ac:dyDescent="0.25">
      <c r="A382" s="118"/>
      <c r="B382" s="119"/>
      <c r="C382" s="118"/>
      <c r="D382" s="125"/>
      <c r="E382" s="138"/>
      <c r="F382" s="18" t="s">
        <v>790</v>
      </c>
      <c r="G382" s="119"/>
      <c r="H382" s="144">
        <v>0</v>
      </c>
      <c r="I382" s="123"/>
      <c r="J382" s="116"/>
      <c r="K382" s="6" t="s">
        <v>7</v>
      </c>
      <c r="L382" s="118"/>
      <c r="M382" s="118"/>
      <c r="N382" s="118"/>
      <c r="O382" s="118"/>
      <c r="P382" s="118"/>
      <c r="Q382" s="118"/>
      <c r="R382" s="118"/>
      <c r="S382" s="118"/>
      <c r="T382" s="118"/>
      <c r="U382" s="118"/>
      <c r="V382" s="118"/>
      <c r="W382" s="118"/>
      <c r="X382" s="118"/>
      <c r="Y382" s="118"/>
      <c r="Z382" s="118"/>
      <c r="AA382" s="118"/>
      <c r="AB382" s="118"/>
      <c r="AC382" s="118"/>
      <c r="AD382" s="120"/>
    </row>
    <row r="383" spans="1:30" ht="25.5" x14ac:dyDescent="0.25">
      <c r="A383" s="118"/>
      <c r="B383" s="119"/>
      <c r="C383" s="118"/>
      <c r="D383" s="125"/>
      <c r="E383" s="138"/>
      <c r="F383" s="18" t="s">
        <v>791</v>
      </c>
      <c r="G383" s="119"/>
      <c r="H383" s="144">
        <v>0</v>
      </c>
      <c r="I383" s="123"/>
      <c r="J383" s="116"/>
      <c r="K383" s="6" t="s">
        <v>7</v>
      </c>
      <c r="L383" s="118"/>
      <c r="M383" s="118"/>
      <c r="N383" s="118"/>
      <c r="O383" s="118"/>
      <c r="P383" s="118"/>
      <c r="Q383" s="118"/>
      <c r="R383" s="118"/>
      <c r="S383" s="118"/>
      <c r="T383" s="118"/>
      <c r="U383" s="118"/>
      <c r="V383" s="118"/>
      <c r="W383" s="118"/>
      <c r="X383" s="118"/>
      <c r="Y383" s="118"/>
      <c r="Z383" s="118"/>
      <c r="AA383" s="118"/>
      <c r="AB383" s="118"/>
      <c r="AC383" s="118"/>
      <c r="AD383" s="120"/>
    </row>
    <row r="384" spans="1:30" x14ac:dyDescent="0.25">
      <c r="A384" s="118"/>
      <c r="B384" s="119"/>
      <c r="C384" s="118"/>
      <c r="D384" s="125"/>
      <c r="E384" s="138"/>
      <c r="F384" s="18" t="s">
        <v>792</v>
      </c>
      <c r="G384" s="119"/>
      <c r="H384" s="144">
        <v>0</v>
      </c>
      <c r="I384" s="123"/>
      <c r="J384" s="116"/>
      <c r="K384" s="6" t="s">
        <v>7</v>
      </c>
      <c r="L384" s="118"/>
      <c r="M384" s="118"/>
      <c r="N384" s="118"/>
      <c r="O384" s="118"/>
      <c r="P384" s="118"/>
      <c r="Q384" s="118"/>
      <c r="R384" s="118"/>
      <c r="S384" s="118"/>
      <c r="T384" s="118"/>
      <c r="U384" s="118"/>
      <c r="V384" s="118"/>
      <c r="W384" s="118"/>
      <c r="X384" s="118"/>
      <c r="Y384" s="118"/>
      <c r="Z384" s="118"/>
      <c r="AA384" s="118"/>
      <c r="AB384" s="118"/>
      <c r="AC384" s="118"/>
      <c r="AD384" s="120"/>
    </row>
    <row r="385" spans="1:30" x14ac:dyDescent="0.25">
      <c r="A385" s="118"/>
      <c r="B385" s="119"/>
      <c r="C385" s="118"/>
      <c r="D385" s="126"/>
      <c r="E385" s="138"/>
      <c r="F385" s="9" t="s">
        <v>793</v>
      </c>
      <c r="G385" s="119"/>
      <c r="H385" s="144">
        <v>0</v>
      </c>
      <c r="I385" s="123"/>
      <c r="J385" s="117"/>
      <c r="K385" s="6" t="s">
        <v>7</v>
      </c>
      <c r="L385" s="118"/>
      <c r="M385" s="118"/>
      <c r="N385" s="118"/>
      <c r="O385" s="118"/>
      <c r="P385" s="118"/>
      <c r="Q385" s="118"/>
      <c r="R385" s="118"/>
      <c r="S385" s="118"/>
      <c r="T385" s="118"/>
      <c r="U385" s="118"/>
      <c r="V385" s="118"/>
      <c r="W385" s="118"/>
      <c r="X385" s="118"/>
      <c r="Y385" s="118"/>
      <c r="Z385" s="118"/>
      <c r="AA385" s="118"/>
      <c r="AB385" s="118"/>
      <c r="AC385" s="118"/>
      <c r="AD385" s="120"/>
    </row>
    <row r="386" spans="1:30" ht="25.5" customHeight="1" x14ac:dyDescent="0.25">
      <c r="A386" s="118">
        <f>A359+1</f>
        <v>234</v>
      </c>
      <c r="B386" s="127" t="s">
        <v>366</v>
      </c>
      <c r="C386" s="124" t="s">
        <v>729</v>
      </c>
      <c r="D386" s="124" t="s">
        <v>730</v>
      </c>
      <c r="E386" s="124" t="s">
        <v>794</v>
      </c>
      <c r="F386" s="9" t="s">
        <v>795</v>
      </c>
      <c r="G386" s="124" t="s">
        <v>796</v>
      </c>
      <c r="H386" s="142">
        <v>34660</v>
      </c>
      <c r="I386" s="133">
        <v>45047</v>
      </c>
      <c r="J386" s="115" t="s">
        <v>68</v>
      </c>
      <c r="K386" s="6" t="s">
        <v>7</v>
      </c>
      <c r="L386" s="124" t="s">
        <v>444</v>
      </c>
      <c r="M386" s="124" t="s">
        <v>51</v>
      </c>
      <c r="N386" s="124" t="s">
        <v>10</v>
      </c>
      <c r="O386" s="124" t="s">
        <v>372</v>
      </c>
      <c r="P386" s="124" t="s">
        <v>373</v>
      </c>
      <c r="Q386" s="124" t="s">
        <v>374</v>
      </c>
      <c r="R386" s="124" t="s">
        <v>14</v>
      </c>
      <c r="S386" s="124" t="s">
        <v>15</v>
      </c>
      <c r="T386" s="124" t="s">
        <v>7</v>
      </c>
      <c r="U386" s="124" t="s">
        <v>146</v>
      </c>
      <c r="V386" s="124" t="s">
        <v>15</v>
      </c>
      <c r="W386" s="124" t="s">
        <v>17</v>
      </c>
      <c r="X386" s="124" t="s">
        <v>18</v>
      </c>
      <c r="Y386" s="124" t="s">
        <v>19</v>
      </c>
      <c r="Z386" s="124" t="s">
        <v>20</v>
      </c>
      <c r="AA386" s="124" t="s">
        <v>17</v>
      </c>
      <c r="AB386" s="124" t="s">
        <v>732</v>
      </c>
      <c r="AC386" s="124" t="s">
        <v>733</v>
      </c>
      <c r="AD386" s="130" t="s">
        <v>734</v>
      </c>
    </row>
    <row r="387" spans="1:30" ht="15" customHeight="1" x14ac:dyDescent="0.25">
      <c r="A387" s="118"/>
      <c r="B387" s="128"/>
      <c r="C387" s="125"/>
      <c r="D387" s="125"/>
      <c r="E387" s="125"/>
      <c r="F387" s="9" t="s">
        <v>797</v>
      </c>
      <c r="G387" s="125"/>
      <c r="H387" s="144">
        <v>0</v>
      </c>
      <c r="I387" s="134"/>
      <c r="J387" s="116"/>
      <c r="K387" s="6" t="s">
        <v>7</v>
      </c>
      <c r="L387" s="125"/>
      <c r="M387" s="125"/>
      <c r="N387" s="125"/>
      <c r="O387" s="125"/>
      <c r="P387" s="125"/>
      <c r="Q387" s="125"/>
      <c r="R387" s="125"/>
      <c r="S387" s="125"/>
      <c r="T387" s="125"/>
      <c r="U387" s="125"/>
      <c r="V387" s="125"/>
      <c r="W387" s="125"/>
      <c r="X387" s="125"/>
      <c r="Y387" s="125"/>
      <c r="Z387" s="125"/>
      <c r="AA387" s="125"/>
      <c r="AB387" s="125"/>
      <c r="AC387" s="125"/>
      <c r="AD387" s="131"/>
    </row>
    <row r="388" spans="1:30" ht="25.5" x14ac:dyDescent="0.25">
      <c r="A388" s="118"/>
      <c r="B388" s="128"/>
      <c r="C388" s="125"/>
      <c r="D388" s="125"/>
      <c r="E388" s="125"/>
      <c r="F388" s="9" t="s">
        <v>798</v>
      </c>
      <c r="G388" s="125"/>
      <c r="H388" s="144">
        <v>0</v>
      </c>
      <c r="I388" s="134"/>
      <c r="J388" s="116"/>
      <c r="K388" s="6" t="s">
        <v>7</v>
      </c>
      <c r="L388" s="125"/>
      <c r="M388" s="125"/>
      <c r="N388" s="125"/>
      <c r="O388" s="125"/>
      <c r="P388" s="125"/>
      <c r="Q388" s="125"/>
      <c r="R388" s="125"/>
      <c r="S388" s="125"/>
      <c r="T388" s="125"/>
      <c r="U388" s="125"/>
      <c r="V388" s="125"/>
      <c r="W388" s="125"/>
      <c r="X388" s="125"/>
      <c r="Y388" s="125"/>
      <c r="Z388" s="125"/>
      <c r="AA388" s="125"/>
      <c r="AB388" s="125"/>
      <c r="AC388" s="125"/>
      <c r="AD388" s="131"/>
    </row>
    <row r="389" spans="1:30" x14ac:dyDescent="0.25">
      <c r="A389" s="118"/>
      <c r="B389" s="128"/>
      <c r="C389" s="125"/>
      <c r="D389" s="125"/>
      <c r="E389" s="125"/>
      <c r="F389" s="9" t="s">
        <v>799</v>
      </c>
      <c r="G389" s="125"/>
      <c r="H389" s="144">
        <v>0</v>
      </c>
      <c r="I389" s="134"/>
      <c r="J389" s="116"/>
      <c r="K389" s="6" t="s">
        <v>7</v>
      </c>
      <c r="L389" s="125"/>
      <c r="M389" s="125"/>
      <c r="N389" s="125"/>
      <c r="O389" s="125"/>
      <c r="P389" s="125"/>
      <c r="Q389" s="125"/>
      <c r="R389" s="125"/>
      <c r="S389" s="125"/>
      <c r="T389" s="125"/>
      <c r="U389" s="125"/>
      <c r="V389" s="125"/>
      <c r="W389" s="125"/>
      <c r="X389" s="125"/>
      <c r="Y389" s="125"/>
      <c r="Z389" s="125"/>
      <c r="AA389" s="125"/>
      <c r="AB389" s="125"/>
      <c r="AC389" s="125"/>
      <c r="AD389" s="131"/>
    </row>
    <row r="390" spans="1:30" x14ac:dyDescent="0.25">
      <c r="A390" s="118"/>
      <c r="B390" s="128"/>
      <c r="C390" s="125"/>
      <c r="D390" s="125"/>
      <c r="E390" s="125"/>
      <c r="F390" s="9" t="s">
        <v>800</v>
      </c>
      <c r="G390" s="125"/>
      <c r="H390" s="144">
        <v>0</v>
      </c>
      <c r="I390" s="134"/>
      <c r="J390" s="116"/>
      <c r="K390" s="6" t="s">
        <v>7</v>
      </c>
      <c r="L390" s="125"/>
      <c r="M390" s="125"/>
      <c r="N390" s="125"/>
      <c r="O390" s="125"/>
      <c r="P390" s="125"/>
      <c r="Q390" s="125"/>
      <c r="R390" s="125"/>
      <c r="S390" s="125"/>
      <c r="T390" s="125"/>
      <c r="U390" s="125"/>
      <c r="V390" s="125"/>
      <c r="W390" s="125"/>
      <c r="X390" s="125"/>
      <c r="Y390" s="125"/>
      <c r="Z390" s="125"/>
      <c r="AA390" s="125"/>
      <c r="AB390" s="125"/>
      <c r="AC390" s="125"/>
      <c r="AD390" s="131"/>
    </row>
    <row r="391" spans="1:30" x14ac:dyDescent="0.25">
      <c r="A391" s="118"/>
      <c r="B391" s="128"/>
      <c r="C391" s="125"/>
      <c r="D391" s="125"/>
      <c r="E391" s="125"/>
      <c r="F391" s="9" t="s">
        <v>801</v>
      </c>
      <c r="G391" s="125"/>
      <c r="H391" s="144">
        <v>0</v>
      </c>
      <c r="I391" s="134"/>
      <c r="J391" s="116"/>
      <c r="K391" s="6" t="s">
        <v>7</v>
      </c>
      <c r="L391" s="125"/>
      <c r="M391" s="125"/>
      <c r="N391" s="125"/>
      <c r="O391" s="125"/>
      <c r="P391" s="125"/>
      <c r="Q391" s="125"/>
      <c r="R391" s="125"/>
      <c r="S391" s="125"/>
      <c r="T391" s="125"/>
      <c r="U391" s="125"/>
      <c r="V391" s="125"/>
      <c r="W391" s="125"/>
      <c r="X391" s="125"/>
      <c r="Y391" s="125"/>
      <c r="Z391" s="125"/>
      <c r="AA391" s="125"/>
      <c r="AB391" s="125"/>
      <c r="AC391" s="125"/>
      <c r="AD391" s="131"/>
    </row>
    <row r="392" spans="1:30" x14ac:dyDescent="0.25">
      <c r="A392" s="118"/>
      <c r="B392" s="128"/>
      <c r="C392" s="125"/>
      <c r="D392" s="125"/>
      <c r="E392" s="125"/>
      <c r="F392" s="9" t="s">
        <v>802</v>
      </c>
      <c r="G392" s="125"/>
      <c r="H392" s="144">
        <v>0</v>
      </c>
      <c r="I392" s="134"/>
      <c r="J392" s="116"/>
      <c r="K392" s="6" t="s">
        <v>7</v>
      </c>
      <c r="L392" s="125"/>
      <c r="M392" s="125"/>
      <c r="N392" s="125"/>
      <c r="O392" s="125"/>
      <c r="P392" s="125"/>
      <c r="Q392" s="125"/>
      <c r="R392" s="125"/>
      <c r="S392" s="125"/>
      <c r="T392" s="125"/>
      <c r="U392" s="125"/>
      <c r="V392" s="125"/>
      <c r="W392" s="125"/>
      <c r="X392" s="125"/>
      <c r="Y392" s="125"/>
      <c r="Z392" s="125"/>
      <c r="AA392" s="125"/>
      <c r="AB392" s="125"/>
      <c r="AC392" s="125"/>
      <c r="AD392" s="131"/>
    </row>
    <row r="393" spans="1:30" x14ac:dyDescent="0.25">
      <c r="A393" s="118"/>
      <c r="B393" s="128"/>
      <c r="C393" s="125"/>
      <c r="D393" s="125"/>
      <c r="E393" s="125"/>
      <c r="F393" s="9" t="s">
        <v>649</v>
      </c>
      <c r="G393" s="125"/>
      <c r="H393" s="144">
        <v>0</v>
      </c>
      <c r="I393" s="134"/>
      <c r="J393" s="116"/>
      <c r="K393" s="6" t="s">
        <v>7</v>
      </c>
      <c r="L393" s="125"/>
      <c r="M393" s="125"/>
      <c r="N393" s="125"/>
      <c r="O393" s="125"/>
      <c r="P393" s="125"/>
      <c r="Q393" s="125"/>
      <c r="R393" s="125"/>
      <c r="S393" s="125"/>
      <c r="T393" s="125"/>
      <c r="U393" s="125"/>
      <c r="V393" s="125"/>
      <c r="W393" s="125"/>
      <c r="X393" s="125"/>
      <c r="Y393" s="125"/>
      <c r="Z393" s="125"/>
      <c r="AA393" s="125"/>
      <c r="AB393" s="125"/>
      <c r="AC393" s="125"/>
      <c r="AD393" s="131"/>
    </row>
    <row r="394" spans="1:30" x14ac:dyDescent="0.25">
      <c r="A394" s="118"/>
      <c r="B394" s="128"/>
      <c r="C394" s="125"/>
      <c r="D394" s="125"/>
      <c r="E394" s="125"/>
      <c r="F394" s="9" t="s">
        <v>803</v>
      </c>
      <c r="G394" s="125"/>
      <c r="H394" s="144">
        <v>0</v>
      </c>
      <c r="I394" s="134"/>
      <c r="J394" s="116"/>
      <c r="K394" s="6" t="s">
        <v>7</v>
      </c>
      <c r="L394" s="125"/>
      <c r="M394" s="125"/>
      <c r="N394" s="125"/>
      <c r="O394" s="125"/>
      <c r="P394" s="125"/>
      <c r="Q394" s="125"/>
      <c r="R394" s="125"/>
      <c r="S394" s="125"/>
      <c r="T394" s="125"/>
      <c r="U394" s="125"/>
      <c r="V394" s="125"/>
      <c r="W394" s="125"/>
      <c r="X394" s="125"/>
      <c r="Y394" s="125"/>
      <c r="Z394" s="125"/>
      <c r="AA394" s="125"/>
      <c r="AB394" s="125"/>
      <c r="AC394" s="125"/>
      <c r="AD394" s="131"/>
    </row>
    <row r="395" spans="1:30" x14ac:dyDescent="0.25">
      <c r="A395" s="118"/>
      <c r="B395" s="128"/>
      <c r="C395" s="125"/>
      <c r="D395" s="125"/>
      <c r="E395" s="125"/>
      <c r="F395" s="18" t="s">
        <v>804</v>
      </c>
      <c r="G395" s="125"/>
      <c r="H395" s="144">
        <v>0</v>
      </c>
      <c r="I395" s="134"/>
      <c r="J395" s="116"/>
      <c r="K395" s="6" t="s">
        <v>7</v>
      </c>
      <c r="L395" s="125"/>
      <c r="M395" s="125"/>
      <c r="N395" s="125"/>
      <c r="O395" s="125"/>
      <c r="P395" s="125"/>
      <c r="Q395" s="125"/>
      <c r="R395" s="125"/>
      <c r="S395" s="125"/>
      <c r="T395" s="125"/>
      <c r="U395" s="125"/>
      <c r="V395" s="125"/>
      <c r="W395" s="125"/>
      <c r="X395" s="125"/>
      <c r="Y395" s="125"/>
      <c r="Z395" s="125"/>
      <c r="AA395" s="125"/>
      <c r="AB395" s="125"/>
      <c r="AC395" s="125"/>
      <c r="AD395" s="131"/>
    </row>
    <row r="396" spans="1:30" x14ac:dyDescent="0.25">
      <c r="A396" s="118"/>
      <c r="B396" s="128"/>
      <c r="C396" s="125"/>
      <c r="D396" s="125"/>
      <c r="E396" s="125"/>
      <c r="F396" s="18" t="s">
        <v>805</v>
      </c>
      <c r="G396" s="125"/>
      <c r="H396" s="143">
        <v>0</v>
      </c>
      <c r="I396" s="134"/>
      <c r="J396" s="117"/>
      <c r="K396" s="6" t="s">
        <v>7</v>
      </c>
      <c r="L396" s="125"/>
      <c r="M396" s="125"/>
      <c r="N396" s="125"/>
      <c r="O396" s="125"/>
      <c r="P396" s="125"/>
      <c r="Q396" s="125"/>
      <c r="R396" s="125"/>
      <c r="S396" s="125"/>
      <c r="T396" s="125"/>
      <c r="U396" s="125"/>
      <c r="V396" s="125"/>
      <c r="W396" s="125"/>
      <c r="X396" s="125"/>
      <c r="Y396" s="125"/>
      <c r="Z396" s="125"/>
      <c r="AA396" s="125"/>
      <c r="AB396" s="125"/>
      <c r="AC396" s="125"/>
      <c r="AD396" s="131"/>
    </row>
    <row r="397" spans="1:30" ht="12.75" customHeight="1" x14ac:dyDescent="0.25">
      <c r="A397" s="118">
        <f>A386+1</f>
        <v>235</v>
      </c>
      <c r="B397" s="127" t="s">
        <v>366</v>
      </c>
      <c r="C397" s="124" t="s">
        <v>729</v>
      </c>
      <c r="D397" s="124" t="s">
        <v>730</v>
      </c>
      <c r="E397" s="124" t="s">
        <v>466</v>
      </c>
      <c r="F397" s="18" t="s">
        <v>806</v>
      </c>
      <c r="G397" s="124" t="s">
        <v>807</v>
      </c>
      <c r="H397" s="142">
        <v>6870</v>
      </c>
      <c r="I397" s="133">
        <v>45047</v>
      </c>
      <c r="J397" s="115" t="s">
        <v>68</v>
      </c>
      <c r="K397" s="6" t="s">
        <v>7</v>
      </c>
      <c r="L397" s="124" t="s">
        <v>444</v>
      </c>
      <c r="M397" s="124" t="s">
        <v>51</v>
      </c>
      <c r="N397" s="124" t="s">
        <v>10</v>
      </c>
      <c r="O397" s="124" t="s">
        <v>372</v>
      </c>
      <c r="P397" s="124" t="s">
        <v>373</v>
      </c>
      <c r="Q397" s="124" t="s">
        <v>374</v>
      </c>
      <c r="R397" s="124" t="s">
        <v>14</v>
      </c>
      <c r="S397" s="124" t="s">
        <v>15</v>
      </c>
      <c r="T397" s="124" t="s">
        <v>7</v>
      </c>
      <c r="U397" s="124" t="s">
        <v>133</v>
      </c>
      <c r="V397" s="124" t="s">
        <v>15</v>
      </c>
      <c r="W397" s="124" t="s">
        <v>21</v>
      </c>
      <c r="X397" s="124" t="s">
        <v>18</v>
      </c>
      <c r="Y397" s="124" t="s">
        <v>19</v>
      </c>
      <c r="Z397" s="124" t="s">
        <v>20</v>
      </c>
      <c r="AA397" s="124" t="s">
        <v>17</v>
      </c>
      <c r="AB397" s="124" t="s">
        <v>732</v>
      </c>
      <c r="AC397" s="124" t="s">
        <v>733</v>
      </c>
      <c r="AD397" s="130" t="s">
        <v>734</v>
      </c>
    </row>
    <row r="398" spans="1:30" ht="15" customHeight="1" x14ac:dyDescent="0.25">
      <c r="A398" s="118"/>
      <c r="B398" s="128"/>
      <c r="C398" s="125"/>
      <c r="D398" s="125"/>
      <c r="E398" s="125"/>
      <c r="F398" s="18" t="s">
        <v>808</v>
      </c>
      <c r="G398" s="125"/>
      <c r="H398" s="144">
        <v>0</v>
      </c>
      <c r="I398" s="134"/>
      <c r="J398" s="116"/>
      <c r="K398" s="6" t="s">
        <v>7</v>
      </c>
      <c r="L398" s="125"/>
      <c r="M398" s="125"/>
      <c r="N398" s="125"/>
      <c r="O398" s="125"/>
      <c r="P398" s="125"/>
      <c r="Q398" s="125"/>
      <c r="R398" s="125"/>
      <c r="S398" s="125"/>
      <c r="T398" s="125"/>
      <c r="U398" s="125"/>
      <c r="V398" s="125"/>
      <c r="W398" s="125"/>
      <c r="X398" s="125"/>
      <c r="Y398" s="125"/>
      <c r="Z398" s="125"/>
      <c r="AA398" s="125"/>
      <c r="AB398" s="125"/>
      <c r="AC398" s="125"/>
      <c r="AD398" s="131"/>
    </row>
    <row r="399" spans="1:30" ht="25.5" x14ac:dyDescent="0.25">
      <c r="A399" s="118"/>
      <c r="B399" s="128"/>
      <c r="C399" s="125"/>
      <c r="D399" s="125"/>
      <c r="E399" s="125"/>
      <c r="F399" s="18" t="s">
        <v>809</v>
      </c>
      <c r="G399" s="125"/>
      <c r="H399" s="144">
        <v>0</v>
      </c>
      <c r="I399" s="134"/>
      <c r="J399" s="116"/>
      <c r="K399" s="6" t="s">
        <v>7</v>
      </c>
      <c r="L399" s="125"/>
      <c r="M399" s="125"/>
      <c r="N399" s="125"/>
      <c r="O399" s="125"/>
      <c r="P399" s="125"/>
      <c r="Q399" s="125"/>
      <c r="R399" s="125"/>
      <c r="S399" s="125"/>
      <c r="T399" s="125"/>
      <c r="U399" s="125"/>
      <c r="V399" s="125"/>
      <c r="W399" s="125"/>
      <c r="X399" s="125"/>
      <c r="Y399" s="125"/>
      <c r="Z399" s="125"/>
      <c r="AA399" s="125"/>
      <c r="AB399" s="125"/>
      <c r="AC399" s="125"/>
      <c r="AD399" s="131"/>
    </row>
    <row r="400" spans="1:30" x14ac:dyDescent="0.25">
      <c r="A400" s="118"/>
      <c r="B400" s="128"/>
      <c r="C400" s="125"/>
      <c r="D400" s="125"/>
      <c r="E400" s="125"/>
      <c r="F400" s="18" t="s">
        <v>810</v>
      </c>
      <c r="G400" s="125"/>
      <c r="H400" s="144">
        <v>0</v>
      </c>
      <c r="I400" s="134"/>
      <c r="J400" s="116"/>
      <c r="K400" s="6" t="s">
        <v>7</v>
      </c>
      <c r="L400" s="125"/>
      <c r="M400" s="125"/>
      <c r="N400" s="125"/>
      <c r="O400" s="125"/>
      <c r="P400" s="125"/>
      <c r="Q400" s="125"/>
      <c r="R400" s="125"/>
      <c r="S400" s="125"/>
      <c r="T400" s="125"/>
      <c r="U400" s="125"/>
      <c r="V400" s="125"/>
      <c r="W400" s="125"/>
      <c r="X400" s="125"/>
      <c r="Y400" s="125"/>
      <c r="Z400" s="125"/>
      <c r="AA400" s="125"/>
      <c r="AB400" s="125"/>
      <c r="AC400" s="125"/>
      <c r="AD400" s="131"/>
    </row>
    <row r="401" spans="1:30" x14ac:dyDescent="0.25">
      <c r="A401" s="118"/>
      <c r="B401" s="128"/>
      <c r="C401" s="125"/>
      <c r="D401" s="125"/>
      <c r="E401" s="125"/>
      <c r="F401" s="18" t="s">
        <v>811</v>
      </c>
      <c r="G401" s="125"/>
      <c r="H401" s="144">
        <v>0</v>
      </c>
      <c r="I401" s="134"/>
      <c r="J401" s="116"/>
      <c r="K401" s="6" t="s">
        <v>7</v>
      </c>
      <c r="L401" s="125"/>
      <c r="M401" s="125"/>
      <c r="N401" s="125"/>
      <c r="O401" s="125"/>
      <c r="P401" s="125"/>
      <c r="Q401" s="125"/>
      <c r="R401" s="125"/>
      <c r="S401" s="125"/>
      <c r="T401" s="125"/>
      <c r="U401" s="125"/>
      <c r="V401" s="125"/>
      <c r="W401" s="125"/>
      <c r="X401" s="125"/>
      <c r="Y401" s="125"/>
      <c r="Z401" s="125"/>
      <c r="AA401" s="125"/>
      <c r="AB401" s="125"/>
      <c r="AC401" s="125"/>
      <c r="AD401" s="131"/>
    </row>
    <row r="402" spans="1:30" x14ac:dyDescent="0.25">
      <c r="A402" s="118"/>
      <c r="B402" s="128"/>
      <c r="C402" s="125"/>
      <c r="D402" s="125"/>
      <c r="E402" s="125"/>
      <c r="F402" s="18" t="s">
        <v>812</v>
      </c>
      <c r="G402" s="125"/>
      <c r="H402" s="144">
        <v>0</v>
      </c>
      <c r="I402" s="134"/>
      <c r="J402" s="116"/>
      <c r="K402" s="6" t="s">
        <v>7</v>
      </c>
      <c r="L402" s="125"/>
      <c r="M402" s="125"/>
      <c r="N402" s="125"/>
      <c r="O402" s="125"/>
      <c r="P402" s="125"/>
      <c r="Q402" s="125"/>
      <c r="R402" s="125"/>
      <c r="S402" s="125"/>
      <c r="T402" s="125"/>
      <c r="U402" s="125"/>
      <c r="V402" s="125"/>
      <c r="W402" s="125"/>
      <c r="X402" s="125"/>
      <c r="Y402" s="125"/>
      <c r="Z402" s="125"/>
      <c r="AA402" s="125"/>
      <c r="AB402" s="125"/>
      <c r="AC402" s="125"/>
      <c r="AD402" s="131"/>
    </row>
    <row r="403" spans="1:30" x14ac:dyDescent="0.25">
      <c r="A403" s="118"/>
      <c r="B403" s="128"/>
      <c r="C403" s="125"/>
      <c r="D403" s="125"/>
      <c r="E403" s="125"/>
      <c r="F403" s="18" t="s">
        <v>813</v>
      </c>
      <c r="G403" s="125"/>
      <c r="H403" s="144">
        <v>0</v>
      </c>
      <c r="I403" s="134"/>
      <c r="J403" s="116"/>
      <c r="K403" s="6" t="s">
        <v>7</v>
      </c>
      <c r="L403" s="125"/>
      <c r="M403" s="125"/>
      <c r="N403" s="125"/>
      <c r="O403" s="125"/>
      <c r="P403" s="125"/>
      <c r="Q403" s="125"/>
      <c r="R403" s="125"/>
      <c r="S403" s="125"/>
      <c r="T403" s="125"/>
      <c r="U403" s="125"/>
      <c r="V403" s="125"/>
      <c r="W403" s="125"/>
      <c r="X403" s="125"/>
      <c r="Y403" s="125"/>
      <c r="Z403" s="125"/>
      <c r="AA403" s="125"/>
      <c r="AB403" s="125"/>
      <c r="AC403" s="125"/>
      <c r="AD403" s="131"/>
    </row>
    <row r="404" spans="1:30" x14ac:dyDescent="0.25">
      <c r="A404" s="118"/>
      <c r="B404" s="128"/>
      <c r="C404" s="125"/>
      <c r="D404" s="125"/>
      <c r="E404" s="125"/>
      <c r="F404" s="18" t="s">
        <v>814</v>
      </c>
      <c r="G404" s="125"/>
      <c r="H404" s="144">
        <v>0</v>
      </c>
      <c r="I404" s="134"/>
      <c r="J404" s="116"/>
      <c r="K404" s="6" t="s">
        <v>7</v>
      </c>
      <c r="L404" s="125"/>
      <c r="M404" s="125"/>
      <c r="N404" s="125"/>
      <c r="O404" s="125"/>
      <c r="P404" s="125"/>
      <c r="Q404" s="125"/>
      <c r="R404" s="125"/>
      <c r="S404" s="125"/>
      <c r="T404" s="125"/>
      <c r="U404" s="125"/>
      <c r="V404" s="125"/>
      <c r="W404" s="125"/>
      <c r="X404" s="125"/>
      <c r="Y404" s="125"/>
      <c r="Z404" s="125"/>
      <c r="AA404" s="125"/>
      <c r="AB404" s="125"/>
      <c r="AC404" s="125"/>
      <c r="AD404" s="131"/>
    </row>
    <row r="405" spans="1:30" ht="25.5" x14ac:dyDescent="0.25">
      <c r="A405" s="118"/>
      <c r="B405" s="128"/>
      <c r="C405" s="125"/>
      <c r="D405" s="125"/>
      <c r="E405" s="125"/>
      <c r="F405" s="7" t="s">
        <v>815</v>
      </c>
      <c r="G405" s="125"/>
      <c r="H405" s="144">
        <v>0</v>
      </c>
      <c r="I405" s="134"/>
      <c r="J405" s="116"/>
      <c r="K405" s="6" t="s">
        <v>7</v>
      </c>
      <c r="L405" s="125"/>
      <c r="M405" s="125"/>
      <c r="N405" s="125"/>
      <c r="O405" s="125"/>
      <c r="P405" s="125"/>
      <c r="Q405" s="125"/>
      <c r="R405" s="125"/>
      <c r="S405" s="125"/>
      <c r="T405" s="125"/>
      <c r="U405" s="125"/>
      <c r="V405" s="125"/>
      <c r="W405" s="125"/>
      <c r="X405" s="125"/>
      <c r="Y405" s="125"/>
      <c r="Z405" s="125"/>
      <c r="AA405" s="125"/>
      <c r="AB405" s="125"/>
      <c r="AC405" s="125"/>
      <c r="AD405" s="131"/>
    </row>
    <row r="406" spans="1:30" ht="12.75" customHeight="1" x14ac:dyDescent="0.25">
      <c r="A406" s="118"/>
      <c r="B406" s="128"/>
      <c r="C406" s="125"/>
      <c r="D406" s="125"/>
      <c r="E406" s="125"/>
      <c r="F406" s="18" t="s">
        <v>816</v>
      </c>
      <c r="G406" s="125"/>
      <c r="H406" s="144">
        <v>0</v>
      </c>
      <c r="I406" s="134"/>
      <c r="J406" s="116"/>
      <c r="K406" s="6" t="s">
        <v>7</v>
      </c>
      <c r="L406" s="125"/>
      <c r="M406" s="125"/>
      <c r="N406" s="125"/>
      <c r="O406" s="125"/>
      <c r="P406" s="125"/>
      <c r="Q406" s="125"/>
      <c r="R406" s="125"/>
      <c r="S406" s="125"/>
      <c r="T406" s="125"/>
      <c r="U406" s="125"/>
      <c r="V406" s="125"/>
      <c r="W406" s="125"/>
      <c r="X406" s="125"/>
      <c r="Y406" s="125"/>
      <c r="Z406" s="125"/>
      <c r="AA406" s="125"/>
      <c r="AB406" s="125"/>
      <c r="AC406" s="125"/>
      <c r="AD406" s="131"/>
    </row>
    <row r="407" spans="1:30" x14ac:dyDescent="0.25">
      <c r="A407" s="118"/>
      <c r="B407" s="128"/>
      <c r="C407" s="125"/>
      <c r="D407" s="125"/>
      <c r="E407" s="125"/>
      <c r="F407" s="18" t="s">
        <v>817</v>
      </c>
      <c r="G407" s="125"/>
      <c r="H407" s="143">
        <v>0</v>
      </c>
      <c r="I407" s="134"/>
      <c r="J407" s="117"/>
      <c r="K407" s="6" t="s">
        <v>7</v>
      </c>
      <c r="L407" s="125"/>
      <c r="M407" s="125"/>
      <c r="N407" s="125"/>
      <c r="O407" s="125"/>
      <c r="P407" s="125"/>
      <c r="Q407" s="125"/>
      <c r="R407" s="125"/>
      <c r="S407" s="125"/>
      <c r="T407" s="125"/>
      <c r="U407" s="125"/>
      <c r="V407" s="125"/>
      <c r="W407" s="125"/>
      <c r="X407" s="125"/>
      <c r="Y407" s="125"/>
      <c r="Z407" s="125"/>
      <c r="AA407" s="125"/>
      <c r="AB407" s="125"/>
      <c r="AC407" s="125"/>
      <c r="AD407" s="131"/>
    </row>
    <row r="408" spans="1:30" ht="25.5" customHeight="1" x14ac:dyDescent="0.25">
      <c r="A408" s="118">
        <f>A397+1</f>
        <v>236</v>
      </c>
      <c r="B408" s="127" t="s">
        <v>366</v>
      </c>
      <c r="C408" s="124" t="s">
        <v>729</v>
      </c>
      <c r="D408" s="124" t="s">
        <v>730</v>
      </c>
      <c r="E408" s="124" t="s">
        <v>413</v>
      </c>
      <c r="F408" s="19" t="s">
        <v>818</v>
      </c>
      <c r="G408" s="124" t="s">
        <v>807</v>
      </c>
      <c r="H408" s="142">
        <v>18952</v>
      </c>
      <c r="I408" s="133">
        <v>44986</v>
      </c>
      <c r="J408" s="115" t="s">
        <v>68</v>
      </c>
      <c r="K408" s="6" t="s">
        <v>7</v>
      </c>
      <c r="L408" s="124" t="s">
        <v>8</v>
      </c>
      <c r="M408" s="124" t="s">
        <v>51</v>
      </c>
      <c r="N408" s="124" t="s">
        <v>10</v>
      </c>
      <c r="O408" s="124" t="s">
        <v>372</v>
      </c>
      <c r="P408" s="124" t="s">
        <v>373</v>
      </c>
      <c r="Q408" s="124" t="s">
        <v>374</v>
      </c>
      <c r="R408" s="124" t="s">
        <v>14</v>
      </c>
      <c r="S408" s="124" t="s">
        <v>15</v>
      </c>
      <c r="T408" s="124" t="s">
        <v>7</v>
      </c>
      <c r="U408" s="124" t="s">
        <v>133</v>
      </c>
      <c r="V408" s="124" t="s">
        <v>15</v>
      </c>
      <c r="W408" s="124" t="s">
        <v>21</v>
      </c>
      <c r="X408" s="124" t="s">
        <v>18</v>
      </c>
      <c r="Y408" s="124" t="s">
        <v>19</v>
      </c>
      <c r="Z408" s="124" t="s">
        <v>20</v>
      </c>
      <c r="AA408" s="124" t="s">
        <v>17</v>
      </c>
      <c r="AB408" s="124" t="s">
        <v>732</v>
      </c>
      <c r="AC408" s="124" t="s">
        <v>733</v>
      </c>
      <c r="AD408" s="130" t="s">
        <v>734</v>
      </c>
    </row>
    <row r="409" spans="1:30" ht="38.25" x14ac:dyDescent="0.25">
      <c r="A409" s="118"/>
      <c r="B409" s="128"/>
      <c r="C409" s="125"/>
      <c r="D409" s="125"/>
      <c r="E409" s="125"/>
      <c r="F409" s="18" t="s">
        <v>819</v>
      </c>
      <c r="G409" s="125"/>
      <c r="H409" s="144">
        <v>0</v>
      </c>
      <c r="I409" s="134"/>
      <c r="J409" s="116"/>
      <c r="K409" s="6" t="s">
        <v>7</v>
      </c>
      <c r="L409" s="125"/>
      <c r="M409" s="125"/>
      <c r="N409" s="125"/>
      <c r="O409" s="125"/>
      <c r="P409" s="125"/>
      <c r="Q409" s="125"/>
      <c r="R409" s="125"/>
      <c r="S409" s="125"/>
      <c r="T409" s="125"/>
      <c r="U409" s="125"/>
      <c r="V409" s="125"/>
      <c r="W409" s="125"/>
      <c r="X409" s="125"/>
      <c r="Y409" s="125"/>
      <c r="Z409" s="125"/>
      <c r="AA409" s="125"/>
      <c r="AB409" s="125"/>
      <c r="AC409" s="125"/>
      <c r="AD409" s="131"/>
    </row>
    <row r="410" spans="1:30" x14ac:dyDescent="0.25">
      <c r="A410" s="118"/>
      <c r="B410" s="128"/>
      <c r="C410" s="125"/>
      <c r="D410" s="125"/>
      <c r="E410" s="125"/>
      <c r="F410" s="18" t="s">
        <v>820</v>
      </c>
      <c r="G410" s="125"/>
      <c r="H410" s="144">
        <v>0</v>
      </c>
      <c r="I410" s="134"/>
      <c r="J410" s="116"/>
      <c r="K410" s="6" t="s">
        <v>7</v>
      </c>
      <c r="L410" s="125"/>
      <c r="M410" s="125"/>
      <c r="N410" s="125"/>
      <c r="O410" s="125"/>
      <c r="P410" s="125"/>
      <c r="Q410" s="125"/>
      <c r="R410" s="125"/>
      <c r="S410" s="125"/>
      <c r="T410" s="125"/>
      <c r="U410" s="125"/>
      <c r="V410" s="125"/>
      <c r="W410" s="125"/>
      <c r="X410" s="125"/>
      <c r="Y410" s="125"/>
      <c r="Z410" s="125"/>
      <c r="AA410" s="125"/>
      <c r="AB410" s="125"/>
      <c r="AC410" s="125"/>
      <c r="AD410" s="131"/>
    </row>
    <row r="411" spans="1:30" x14ac:dyDescent="0.25">
      <c r="A411" s="118"/>
      <c r="B411" s="128"/>
      <c r="C411" s="125"/>
      <c r="D411" s="125"/>
      <c r="E411" s="125"/>
      <c r="F411" s="18" t="s">
        <v>821</v>
      </c>
      <c r="G411" s="125"/>
      <c r="H411" s="144">
        <v>0</v>
      </c>
      <c r="I411" s="134"/>
      <c r="J411" s="116"/>
      <c r="K411" s="6" t="s">
        <v>7</v>
      </c>
      <c r="L411" s="125"/>
      <c r="M411" s="125"/>
      <c r="N411" s="125"/>
      <c r="O411" s="125"/>
      <c r="P411" s="125"/>
      <c r="Q411" s="125"/>
      <c r="R411" s="125"/>
      <c r="S411" s="125"/>
      <c r="T411" s="125"/>
      <c r="U411" s="125"/>
      <c r="V411" s="125"/>
      <c r="W411" s="125"/>
      <c r="X411" s="125"/>
      <c r="Y411" s="125"/>
      <c r="Z411" s="125"/>
      <c r="AA411" s="125"/>
      <c r="AB411" s="125"/>
      <c r="AC411" s="125"/>
      <c r="AD411" s="131"/>
    </row>
    <row r="412" spans="1:30" x14ac:dyDescent="0.25">
      <c r="A412" s="118"/>
      <c r="B412" s="128"/>
      <c r="C412" s="125"/>
      <c r="D412" s="125"/>
      <c r="E412" s="125"/>
      <c r="F412" s="18" t="s">
        <v>822</v>
      </c>
      <c r="G412" s="125"/>
      <c r="H412" s="143">
        <v>0</v>
      </c>
      <c r="I412" s="134"/>
      <c r="J412" s="117"/>
      <c r="K412" s="6" t="s">
        <v>7</v>
      </c>
      <c r="L412" s="125"/>
      <c r="M412" s="125"/>
      <c r="N412" s="125"/>
      <c r="O412" s="125"/>
      <c r="P412" s="125"/>
      <c r="Q412" s="125"/>
      <c r="R412" s="125"/>
      <c r="S412" s="125"/>
      <c r="T412" s="125"/>
      <c r="U412" s="125"/>
      <c r="V412" s="125"/>
      <c r="W412" s="125"/>
      <c r="X412" s="125"/>
      <c r="Y412" s="125"/>
      <c r="Z412" s="125"/>
      <c r="AA412" s="125"/>
      <c r="AB412" s="125"/>
      <c r="AC412" s="125"/>
      <c r="AD412" s="131"/>
    </row>
    <row r="413" spans="1:30" ht="63.75" x14ac:dyDescent="0.25">
      <c r="A413" s="9">
        <f>A408+1</f>
        <v>237</v>
      </c>
      <c r="B413" s="16" t="s">
        <v>366</v>
      </c>
      <c r="C413" s="9" t="s">
        <v>729</v>
      </c>
      <c r="D413" s="9" t="s">
        <v>730</v>
      </c>
      <c r="E413" s="9" t="s">
        <v>823</v>
      </c>
      <c r="F413" s="9" t="s">
        <v>823</v>
      </c>
      <c r="G413" s="9" t="s">
        <v>824</v>
      </c>
      <c r="H413" s="13">
        <v>20400</v>
      </c>
      <c r="I413" s="11">
        <v>45078</v>
      </c>
      <c r="J413" s="9" t="s">
        <v>6</v>
      </c>
      <c r="K413" s="6" t="s">
        <v>7</v>
      </c>
      <c r="L413" s="9" t="s">
        <v>27</v>
      </c>
      <c r="M413" s="9" t="s">
        <v>51</v>
      </c>
      <c r="N413" s="9" t="s">
        <v>10</v>
      </c>
      <c r="O413" s="9" t="s">
        <v>372</v>
      </c>
      <c r="P413" s="9" t="s">
        <v>373</v>
      </c>
      <c r="Q413" s="9" t="s">
        <v>374</v>
      </c>
      <c r="R413" s="9" t="s">
        <v>29</v>
      </c>
      <c r="S413" s="9" t="s">
        <v>15</v>
      </c>
      <c r="T413" s="9" t="s">
        <v>7</v>
      </c>
      <c r="U413" s="9" t="s">
        <v>146</v>
      </c>
      <c r="V413" s="9" t="s">
        <v>15</v>
      </c>
      <c r="W413" s="9" t="s">
        <v>17</v>
      </c>
      <c r="X413" s="9" t="s">
        <v>18</v>
      </c>
      <c r="Y413" s="9" t="s">
        <v>19</v>
      </c>
      <c r="Z413" s="9" t="s">
        <v>20</v>
      </c>
      <c r="AA413" s="9" t="s">
        <v>17</v>
      </c>
      <c r="AB413" s="9" t="s">
        <v>732</v>
      </c>
      <c r="AC413" s="9" t="s">
        <v>733</v>
      </c>
      <c r="AD413" s="4" t="s">
        <v>734</v>
      </c>
    </row>
    <row r="414" spans="1:30" ht="63.75" x14ac:dyDescent="0.25">
      <c r="A414" s="9">
        <f>A413+1</f>
        <v>238</v>
      </c>
      <c r="B414" s="16" t="s">
        <v>366</v>
      </c>
      <c r="C414" s="9" t="s">
        <v>729</v>
      </c>
      <c r="D414" s="9" t="s">
        <v>730</v>
      </c>
      <c r="E414" s="9" t="s">
        <v>825</v>
      </c>
      <c r="F414" s="9" t="s">
        <v>826</v>
      </c>
      <c r="G414" s="9" t="s">
        <v>807</v>
      </c>
      <c r="H414" s="13">
        <v>2000</v>
      </c>
      <c r="I414" s="11">
        <v>45017</v>
      </c>
      <c r="J414" s="9" t="s">
        <v>6</v>
      </c>
      <c r="K414" s="6" t="s">
        <v>7</v>
      </c>
      <c r="L414" s="9" t="s">
        <v>27</v>
      </c>
      <c r="M414" s="9" t="s">
        <v>51</v>
      </c>
      <c r="N414" s="9" t="s">
        <v>10</v>
      </c>
      <c r="O414" s="9" t="s">
        <v>738</v>
      </c>
      <c r="P414" s="9" t="s">
        <v>373</v>
      </c>
      <c r="Q414" s="9" t="s">
        <v>374</v>
      </c>
      <c r="R414" s="9" t="s">
        <v>29</v>
      </c>
      <c r="S414" s="9" t="s">
        <v>15</v>
      </c>
      <c r="T414" s="9" t="s">
        <v>7</v>
      </c>
      <c r="U414" s="9" t="s">
        <v>146</v>
      </c>
      <c r="V414" s="9" t="s">
        <v>15</v>
      </c>
      <c r="W414" s="9" t="s">
        <v>17</v>
      </c>
      <c r="X414" s="9" t="s">
        <v>18</v>
      </c>
      <c r="Y414" s="9" t="s">
        <v>19</v>
      </c>
      <c r="Z414" s="9" t="s">
        <v>20</v>
      </c>
      <c r="AA414" s="9" t="s">
        <v>17</v>
      </c>
      <c r="AB414" s="9" t="s">
        <v>732</v>
      </c>
      <c r="AC414" s="9" t="s">
        <v>827</v>
      </c>
      <c r="AD414" s="4" t="s">
        <v>734</v>
      </c>
    </row>
    <row r="415" spans="1:30" ht="12.75" customHeight="1" x14ac:dyDescent="0.25">
      <c r="A415" s="118">
        <f>A414+1</f>
        <v>239</v>
      </c>
      <c r="B415" s="127" t="s">
        <v>366</v>
      </c>
      <c r="C415" s="124" t="s">
        <v>729</v>
      </c>
      <c r="D415" s="124" t="s">
        <v>730</v>
      </c>
      <c r="E415" s="124" t="s">
        <v>828</v>
      </c>
      <c r="F415" s="18" t="s">
        <v>829</v>
      </c>
      <c r="G415" s="118" t="s">
        <v>830</v>
      </c>
      <c r="H415" s="142">
        <v>131300</v>
      </c>
      <c r="I415" s="133">
        <v>45017</v>
      </c>
      <c r="J415" s="115" t="s">
        <v>68</v>
      </c>
      <c r="K415" s="6" t="s">
        <v>7</v>
      </c>
      <c r="L415" s="124" t="s">
        <v>8</v>
      </c>
      <c r="M415" s="124" t="s">
        <v>51</v>
      </c>
      <c r="N415" s="124" t="s">
        <v>10</v>
      </c>
      <c r="O415" s="124" t="s">
        <v>738</v>
      </c>
      <c r="P415" s="124" t="s">
        <v>373</v>
      </c>
      <c r="Q415" s="124" t="s">
        <v>374</v>
      </c>
      <c r="R415" s="124" t="s">
        <v>14</v>
      </c>
      <c r="S415" s="20" t="s">
        <v>15</v>
      </c>
      <c r="T415" s="124" t="s">
        <v>7</v>
      </c>
      <c r="U415" s="124" t="s">
        <v>146</v>
      </c>
      <c r="V415" s="124" t="s">
        <v>15</v>
      </c>
      <c r="W415" s="124" t="s">
        <v>17</v>
      </c>
      <c r="X415" s="124" t="s">
        <v>18</v>
      </c>
      <c r="Y415" s="124" t="s">
        <v>19</v>
      </c>
      <c r="Z415" s="124" t="s">
        <v>20</v>
      </c>
      <c r="AA415" s="124" t="s">
        <v>17</v>
      </c>
      <c r="AB415" s="124" t="s">
        <v>732</v>
      </c>
      <c r="AC415" s="124" t="s">
        <v>733</v>
      </c>
      <c r="AD415" s="130" t="s">
        <v>734</v>
      </c>
    </row>
    <row r="416" spans="1:30" ht="15" customHeight="1" x14ac:dyDescent="0.25">
      <c r="A416" s="118"/>
      <c r="B416" s="128"/>
      <c r="C416" s="125"/>
      <c r="D416" s="125"/>
      <c r="E416" s="125"/>
      <c r="F416" s="18" t="s">
        <v>831</v>
      </c>
      <c r="G416" s="118"/>
      <c r="H416" s="144">
        <v>0</v>
      </c>
      <c r="I416" s="134"/>
      <c r="J416" s="116"/>
      <c r="K416" s="6" t="s">
        <v>7</v>
      </c>
      <c r="L416" s="125"/>
      <c r="M416" s="125"/>
      <c r="N416" s="125"/>
      <c r="O416" s="125"/>
      <c r="P416" s="125"/>
      <c r="Q416" s="125"/>
      <c r="R416" s="125"/>
      <c r="S416" s="21" t="s">
        <v>15</v>
      </c>
      <c r="T416" s="125"/>
      <c r="U416" s="125"/>
      <c r="V416" s="125"/>
      <c r="W416" s="125"/>
      <c r="X416" s="125"/>
      <c r="Y416" s="125"/>
      <c r="Z416" s="125"/>
      <c r="AA416" s="125"/>
      <c r="AB416" s="125"/>
      <c r="AC416" s="125"/>
      <c r="AD416" s="131"/>
    </row>
    <row r="417" spans="1:30" ht="25.5" customHeight="1" x14ac:dyDescent="0.25">
      <c r="A417" s="118"/>
      <c r="B417" s="128"/>
      <c r="C417" s="125"/>
      <c r="D417" s="125"/>
      <c r="E417" s="125"/>
      <c r="F417" s="18" t="s">
        <v>832</v>
      </c>
      <c r="G417" s="118"/>
      <c r="H417" s="144">
        <v>0</v>
      </c>
      <c r="I417" s="134"/>
      <c r="J417" s="116"/>
      <c r="K417" s="6" t="s">
        <v>7</v>
      </c>
      <c r="L417" s="125"/>
      <c r="M417" s="125"/>
      <c r="N417" s="125"/>
      <c r="O417" s="125"/>
      <c r="P417" s="125"/>
      <c r="Q417" s="125"/>
      <c r="R417" s="125"/>
      <c r="S417" s="21" t="s">
        <v>15</v>
      </c>
      <c r="T417" s="125"/>
      <c r="U417" s="125"/>
      <c r="V417" s="125"/>
      <c r="W417" s="125"/>
      <c r="X417" s="125"/>
      <c r="Y417" s="125"/>
      <c r="Z417" s="125"/>
      <c r="AA417" s="125"/>
      <c r="AB417" s="125"/>
      <c r="AC417" s="125"/>
      <c r="AD417" s="131"/>
    </row>
    <row r="418" spans="1:30" ht="76.5" x14ac:dyDescent="0.25">
      <c r="A418" s="118"/>
      <c r="B418" s="128"/>
      <c r="C418" s="125"/>
      <c r="D418" s="125"/>
      <c r="E418" s="125"/>
      <c r="F418" s="18" t="s">
        <v>833</v>
      </c>
      <c r="G418" s="118"/>
      <c r="H418" s="144">
        <v>0</v>
      </c>
      <c r="I418" s="134"/>
      <c r="J418" s="116"/>
      <c r="K418" s="6" t="s">
        <v>7</v>
      </c>
      <c r="L418" s="125"/>
      <c r="M418" s="125"/>
      <c r="N418" s="125"/>
      <c r="O418" s="125"/>
      <c r="P418" s="125"/>
      <c r="Q418" s="125"/>
      <c r="R418" s="125"/>
      <c r="S418" s="21" t="s">
        <v>15</v>
      </c>
      <c r="T418" s="125"/>
      <c r="U418" s="125"/>
      <c r="V418" s="125"/>
      <c r="W418" s="125"/>
      <c r="X418" s="125"/>
      <c r="Y418" s="125"/>
      <c r="Z418" s="125"/>
      <c r="AA418" s="125"/>
      <c r="AB418" s="125"/>
      <c r="AC418" s="125"/>
      <c r="AD418" s="131"/>
    </row>
    <row r="419" spans="1:30" x14ac:dyDescent="0.25">
      <c r="A419" s="118"/>
      <c r="B419" s="128"/>
      <c r="C419" s="125"/>
      <c r="D419" s="125"/>
      <c r="E419" s="125"/>
      <c r="F419" s="18" t="s">
        <v>834</v>
      </c>
      <c r="G419" s="118"/>
      <c r="H419" s="144">
        <v>0</v>
      </c>
      <c r="I419" s="134"/>
      <c r="J419" s="116"/>
      <c r="K419" s="6" t="s">
        <v>7</v>
      </c>
      <c r="L419" s="125"/>
      <c r="M419" s="125"/>
      <c r="N419" s="125"/>
      <c r="O419" s="125"/>
      <c r="P419" s="125"/>
      <c r="Q419" s="125"/>
      <c r="R419" s="125"/>
      <c r="S419" s="21" t="s">
        <v>15</v>
      </c>
      <c r="T419" s="125"/>
      <c r="U419" s="125"/>
      <c r="V419" s="125"/>
      <c r="W419" s="125"/>
      <c r="X419" s="125"/>
      <c r="Y419" s="125"/>
      <c r="Z419" s="125"/>
      <c r="AA419" s="125"/>
      <c r="AB419" s="125"/>
      <c r="AC419" s="125"/>
      <c r="AD419" s="131"/>
    </row>
    <row r="420" spans="1:30" ht="25.5" x14ac:dyDescent="0.25">
      <c r="A420" s="118"/>
      <c r="B420" s="128"/>
      <c r="C420" s="125"/>
      <c r="D420" s="125"/>
      <c r="E420" s="125"/>
      <c r="F420" s="22" t="s">
        <v>835</v>
      </c>
      <c r="G420" s="118"/>
      <c r="H420" s="144">
        <v>0</v>
      </c>
      <c r="I420" s="134"/>
      <c r="J420" s="116"/>
      <c r="K420" s="6" t="s">
        <v>7</v>
      </c>
      <c r="L420" s="125"/>
      <c r="M420" s="125"/>
      <c r="N420" s="125"/>
      <c r="O420" s="125"/>
      <c r="P420" s="125"/>
      <c r="Q420" s="125"/>
      <c r="R420" s="125"/>
      <c r="S420" s="21" t="s">
        <v>15</v>
      </c>
      <c r="T420" s="125"/>
      <c r="U420" s="125"/>
      <c r="V420" s="125"/>
      <c r="W420" s="125"/>
      <c r="X420" s="125"/>
      <c r="Y420" s="125"/>
      <c r="Z420" s="125"/>
      <c r="AA420" s="125"/>
      <c r="AB420" s="125"/>
      <c r="AC420" s="125"/>
      <c r="AD420" s="131"/>
    </row>
    <row r="421" spans="1:30" ht="25.5" x14ac:dyDescent="0.25">
      <c r="A421" s="118"/>
      <c r="B421" s="128"/>
      <c r="C421" s="125"/>
      <c r="D421" s="125"/>
      <c r="E421" s="125"/>
      <c r="F421" s="22" t="s">
        <v>836</v>
      </c>
      <c r="G421" s="118"/>
      <c r="H421" s="144">
        <v>0</v>
      </c>
      <c r="I421" s="134"/>
      <c r="J421" s="116"/>
      <c r="K421" s="6" t="s">
        <v>7</v>
      </c>
      <c r="L421" s="125"/>
      <c r="M421" s="125"/>
      <c r="N421" s="125"/>
      <c r="O421" s="125"/>
      <c r="P421" s="125"/>
      <c r="Q421" s="125"/>
      <c r="R421" s="125"/>
      <c r="S421" s="21" t="s">
        <v>15</v>
      </c>
      <c r="T421" s="125"/>
      <c r="U421" s="125"/>
      <c r="V421" s="125"/>
      <c r="W421" s="125"/>
      <c r="X421" s="125"/>
      <c r="Y421" s="125"/>
      <c r="Z421" s="125"/>
      <c r="AA421" s="125"/>
      <c r="AB421" s="125"/>
      <c r="AC421" s="125"/>
      <c r="AD421" s="131"/>
    </row>
    <row r="422" spans="1:30" ht="38.25" x14ac:dyDescent="0.25">
      <c r="A422" s="118"/>
      <c r="B422" s="128"/>
      <c r="C422" s="125"/>
      <c r="D422" s="125"/>
      <c r="E422" s="125"/>
      <c r="F422" s="18" t="s">
        <v>837</v>
      </c>
      <c r="G422" s="118"/>
      <c r="H422" s="144">
        <v>0</v>
      </c>
      <c r="I422" s="134"/>
      <c r="J422" s="116"/>
      <c r="K422" s="6" t="s">
        <v>7</v>
      </c>
      <c r="L422" s="125"/>
      <c r="M422" s="125"/>
      <c r="N422" s="125"/>
      <c r="O422" s="125"/>
      <c r="P422" s="125"/>
      <c r="Q422" s="125"/>
      <c r="R422" s="125"/>
      <c r="S422" s="21" t="s">
        <v>15</v>
      </c>
      <c r="T422" s="125"/>
      <c r="U422" s="125"/>
      <c r="V422" s="125"/>
      <c r="W422" s="125"/>
      <c r="X422" s="125"/>
      <c r="Y422" s="125"/>
      <c r="Z422" s="125"/>
      <c r="AA422" s="125"/>
      <c r="AB422" s="125"/>
      <c r="AC422" s="125"/>
      <c r="AD422" s="131"/>
    </row>
    <row r="423" spans="1:30" x14ac:dyDescent="0.25">
      <c r="A423" s="118"/>
      <c r="B423" s="128"/>
      <c r="C423" s="125"/>
      <c r="D423" s="125"/>
      <c r="E423" s="125"/>
      <c r="F423" s="18" t="s">
        <v>838</v>
      </c>
      <c r="G423" s="118"/>
      <c r="H423" s="144">
        <v>0</v>
      </c>
      <c r="I423" s="134"/>
      <c r="J423" s="116"/>
      <c r="K423" s="6" t="s">
        <v>7</v>
      </c>
      <c r="L423" s="125"/>
      <c r="M423" s="125"/>
      <c r="N423" s="125"/>
      <c r="O423" s="125"/>
      <c r="P423" s="125"/>
      <c r="Q423" s="125"/>
      <c r="R423" s="125"/>
      <c r="S423" s="21" t="s">
        <v>15</v>
      </c>
      <c r="T423" s="125"/>
      <c r="U423" s="125"/>
      <c r="V423" s="125"/>
      <c r="W423" s="125"/>
      <c r="X423" s="125"/>
      <c r="Y423" s="125"/>
      <c r="Z423" s="125"/>
      <c r="AA423" s="125"/>
      <c r="AB423" s="125"/>
      <c r="AC423" s="125"/>
      <c r="AD423" s="131"/>
    </row>
    <row r="424" spans="1:30" ht="25.5" x14ac:dyDescent="0.25">
      <c r="A424" s="118"/>
      <c r="B424" s="128"/>
      <c r="C424" s="125"/>
      <c r="D424" s="125"/>
      <c r="E424" s="125"/>
      <c r="F424" s="18" t="s">
        <v>839</v>
      </c>
      <c r="G424" s="118"/>
      <c r="H424" s="144">
        <v>0</v>
      </c>
      <c r="I424" s="134"/>
      <c r="J424" s="116"/>
      <c r="K424" s="6" t="s">
        <v>7</v>
      </c>
      <c r="L424" s="125"/>
      <c r="M424" s="125"/>
      <c r="N424" s="125"/>
      <c r="O424" s="125"/>
      <c r="P424" s="125"/>
      <c r="Q424" s="125"/>
      <c r="R424" s="125"/>
      <c r="S424" s="21" t="s">
        <v>15</v>
      </c>
      <c r="T424" s="125"/>
      <c r="U424" s="125"/>
      <c r="V424" s="125"/>
      <c r="W424" s="125"/>
      <c r="X424" s="125"/>
      <c r="Y424" s="125"/>
      <c r="Z424" s="125"/>
      <c r="AA424" s="125"/>
      <c r="AB424" s="125"/>
      <c r="AC424" s="125"/>
      <c r="AD424" s="131"/>
    </row>
    <row r="425" spans="1:30" x14ac:dyDescent="0.25">
      <c r="A425" s="118"/>
      <c r="B425" s="128"/>
      <c r="C425" s="125"/>
      <c r="D425" s="125"/>
      <c r="E425" s="125"/>
      <c r="F425" s="18" t="s">
        <v>840</v>
      </c>
      <c r="G425" s="118"/>
      <c r="H425" s="144">
        <v>0</v>
      </c>
      <c r="I425" s="134"/>
      <c r="J425" s="116"/>
      <c r="K425" s="6" t="s">
        <v>7</v>
      </c>
      <c r="L425" s="125"/>
      <c r="M425" s="125"/>
      <c r="N425" s="125"/>
      <c r="O425" s="125"/>
      <c r="P425" s="125"/>
      <c r="Q425" s="125"/>
      <c r="R425" s="125"/>
      <c r="S425" s="21" t="s">
        <v>15</v>
      </c>
      <c r="T425" s="125"/>
      <c r="U425" s="125"/>
      <c r="V425" s="125"/>
      <c r="W425" s="125"/>
      <c r="X425" s="125"/>
      <c r="Y425" s="125"/>
      <c r="Z425" s="125"/>
      <c r="AA425" s="125"/>
      <c r="AB425" s="125"/>
      <c r="AC425" s="125"/>
      <c r="AD425" s="131"/>
    </row>
    <row r="426" spans="1:30" ht="25.5" x14ac:dyDescent="0.25">
      <c r="A426" s="118"/>
      <c r="B426" s="128"/>
      <c r="C426" s="125"/>
      <c r="D426" s="125"/>
      <c r="E426" s="125"/>
      <c r="F426" s="18" t="s">
        <v>841</v>
      </c>
      <c r="G426" s="118"/>
      <c r="H426" s="144">
        <v>0</v>
      </c>
      <c r="I426" s="134"/>
      <c r="J426" s="116"/>
      <c r="K426" s="6" t="s">
        <v>7</v>
      </c>
      <c r="L426" s="125"/>
      <c r="M426" s="125"/>
      <c r="N426" s="125"/>
      <c r="O426" s="125"/>
      <c r="P426" s="125"/>
      <c r="Q426" s="125"/>
      <c r="R426" s="125"/>
      <c r="S426" s="21" t="s">
        <v>15</v>
      </c>
      <c r="T426" s="125"/>
      <c r="U426" s="125"/>
      <c r="V426" s="125"/>
      <c r="W426" s="125"/>
      <c r="X426" s="125"/>
      <c r="Y426" s="125"/>
      <c r="Z426" s="125"/>
      <c r="AA426" s="125"/>
      <c r="AB426" s="125"/>
      <c r="AC426" s="125"/>
      <c r="AD426" s="131"/>
    </row>
    <row r="427" spans="1:30" ht="25.5" x14ac:dyDescent="0.25">
      <c r="A427" s="118"/>
      <c r="B427" s="129"/>
      <c r="C427" s="126"/>
      <c r="D427" s="126"/>
      <c r="E427" s="126"/>
      <c r="F427" s="18" t="s">
        <v>842</v>
      </c>
      <c r="G427" s="118"/>
      <c r="H427" s="143">
        <v>0</v>
      </c>
      <c r="I427" s="135"/>
      <c r="J427" s="117"/>
      <c r="K427" s="6" t="s">
        <v>7</v>
      </c>
      <c r="L427" s="126"/>
      <c r="M427" s="126"/>
      <c r="N427" s="126"/>
      <c r="O427" s="126"/>
      <c r="P427" s="126"/>
      <c r="Q427" s="126"/>
      <c r="R427" s="126"/>
      <c r="S427" s="23" t="s">
        <v>15</v>
      </c>
      <c r="T427" s="126"/>
      <c r="U427" s="126"/>
      <c r="V427" s="126"/>
      <c r="W427" s="126"/>
      <c r="X427" s="126"/>
      <c r="Y427" s="126"/>
      <c r="Z427" s="126"/>
      <c r="AA427" s="126"/>
      <c r="AB427" s="126"/>
      <c r="AC427" s="126"/>
      <c r="AD427" s="132"/>
    </row>
    <row r="428" spans="1:30" ht="51" x14ac:dyDescent="0.25">
      <c r="A428" s="9">
        <f>A415+1</f>
        <v>240</v>
      </c>
      <c r="B428" s="16" t="s">
        <v>366</v>
      </c>
      <c r="C428" s="9" t="s">
        <v>843</v>
      </c>
      <c r="D428" s="9" t="s">
        <v>844</v>
      </c>
      <c r="E428" s="9" t="s">
        <v>845</v>
      </c>
      <c r="F428" s="9" t="s">
        <v>845</v>
      </c>
      <c r="G428" s="9" t="s">
        <v>846</v>
      </c>
      <c r="H428" s="13">
        <v>1900000</v>
      </c>
      <c r="I428" s="11" t="s">
        <v>847</v>
      </c>
      <c r="J428" s="9" t="s">
        <v>6</v>
      </c>
      <c r="K428" s="6" t="s">
        <v>7</v>
      </c>
      <c r="L428" s="9" t="s">
        <v>27</v>
      </c>
      <c r="M428" s="9" t="s">
        <v>9</v>
      </c>
      <c r="N428" s="9" t="s">
        <v>10</v>
      </c>
      <c r="O428" s="9" t="s">
        <v>372</v>
      </c>
      <c r="P428" s="9" t="s">
        <v>373</v>
      </c>
      <c r="Q428" s="9" t="s">
        <v>374</v>
      </c>
      <c r="R428" s="9" t="s">
        <v>29</v>
      </c>
      <c r="S428" s="9" t="s">
        <v>15</v>
      </c>
      <c r="T428" s="9" t="s">
        <v>7</v>
      </c>
      <c r="U428" s="9" t="s">
        <v>16</v>
      </c>
      <c r="V428" s="9" t="s">
        <v>15</v>
      </c>
      <c r="W428" s="9" t="s">
        <v>17</v>
      </c>
      <c r="X428" s="9" t="s">
        <v>18</v>
      </c>
      <c r="Y428" s="9" t="s">
        <v>31</v>
      </c>
      <c r="Z428" s="9" t="s">
        <v>61</v>
      </c>
      <c r="AA428" s="9" t="s">
        <v>17</v>
      </c>
      <c r="AB428" s="9" t="s">
        <v>848</v>
      </c>
      <c r="AC428" s="9" t="s">
        <v>849</v>
      </c>
      <c r="AD428" s="9" t="s">
        <v>850</v>
      </c>
    </row>
    <row r="429" spans="1:30" ht="51" x14ac:dyDescent="0.25">
      <c r="A429" s="113">
        <f>A428+1</f>
        <v>241</v>
      </c>
      <c r="B429" s="16" t="s">
        <v>366</v>
      </c>
      <c r="C429" s="9" t="s">
        <v>843</v>
      </c>
      <c r="D429" s="9" t="s">
        <v>844</v>
      </c>
      <c r="E429" s="9" t="s">
        <v>385</v>
      </c>
      <c r="F429" s="9" t="s">
        <v>385</v>
      </c>
      <c r="G429" s="9" t="s">
        <v>851</v>
      </c>
      <c r="H429" s="13">
        <v>2400000</v>
      </c>
      <c r="I429" s="11" t="s">
        <v>852</v>
      </c>
      <c r="J429" s="9" t="s">
        <v>6</v>
      </c>
      <c r="K429" s="6" t="s">
        <v>7</v>
      </c>
      <c r="L429" s="9" t="s">
        <v>59</v>
      </c>
      <c r="M429" s="9" t="s">
        <v>9</v>
      </c>
      <c r="N429" s="9" t="s">
        <v>10</v>
      </c>
      <c r="O429" s="9" t="s">
        <v>372</v>
      </c>
      <c r="P429" s="9" t="s">
        <v>373</v>
      </c>
      <c r="Q429" s="9" t="s">
        <v>374</v>
      </c>
      <c r="R429" s="9" t="s">
        <v>29</v>
      </c>
      <c r="S429" s="9" t="s">
        <v>15</v>
      </c>
      <c r="T429" s="9" t="s">
        <v>7</v>
      </c>
      <c r="U429" s="9" t="s">
        <v>16</v>
      </c>
      <c r="V429" s="9" t="s">
        <v>15</v>
      </c>
      <c r="W429" s="9" t="s">
        <v>17</v>
      </c>
      <c r="X429" s="9" t="s">
        <v>18</v>
      </c>
      <c r="Y429" s="9" t="s">
        <v>19</v>
      </c>
      <c r="Z429" s="9" t="s">
        <v>61</v>
      </c>
      <c r="AA429" s="9" t="s">
        <v>17</v>
      </c>
      <c r="AB429" s="9" t="s">
        <v>848</v>
      </c>
      <c r="AC429" s="9" t="s">
        <v>849</v>
      </c>
      <c r="AD429" s="9" t="s">
        <v>850</v>
      </c>
    </row>
    <row r="430" spans="1:30" ht="51" x14ac:dyDescent="0.25">
      <c r="A430" s="113">
        <f t="shared" ref="A430:A457" si="5">A429+1</f>
        <v>242</v>
      </c>
      <c r="B430" s="16" t="s">
        <v>366</v>
      </c>
      <c r="C430" s="9" t="s">
        <v>843</v>
      </c>
      <c r="D430" s="9" t="s">
        <v>844</v>
      </c>
      <c r="E430" s="9" t="s">
        <v>853</v>
      </c>
      <c r="F430" s="9" t="s">
        <v>853</v>
      </c>
      <c r="G430" s="9" t="s">
        <v>854</v>
      </c>
      <c r="H430" s="13">
        <v>1373675.18</v>
      </c>
      <c r="I430" s="11" t="s">
        <v>855</v>
      </c>
      <c r="J430" s="9" t="s">
        <v>68</v>
      </c>
      <c r="K430" s="6" t="s">
        <v>7</v>
      </c>
      <c r="L430" s="9" t="s">
        <v>69</v>
      </c>
      <c r="M430" s="9" t="s">
        <v>80</v>
      </c>
      <c r="N430" s="9" t="s">
        <v>81</v>
      </c>
      <c r="O430" s="9" t="s">
        <v>372</v>
      </c>
      <c r="P430" s="9" t="s">
        <v>373</v>
      </c>
      <c r="Q430" s="9" t="s">
        <v>374</v>
      </c>
      <c r="R430" s="9" t="s">
        <v>29</v>
      </c>
      <c r="S430" s="9" t="s">
        <v>15</v>
      </c>
      <c r="T430" s="9" t="s">
        <v>7</v>
      </c>
      <c r="U430" s="9" t="s">
        <v>60</v>
      </c>
      <c r="V430" s="9" t="s">
        <v>15</v>
      </c>
      <c r="W430" s="9" t="s">
        <v>17</v>
      </c>
      <c r="X430" s="9" t="s">
        <v>18</v>
      </c>
      <c r="Y430" s="9" t="s">
        <v>19</v>
      </c>
      <c r="Z430" s="9" t="s">
        <v>61</v>
      </c>
      <c r="AA430" s="9" t="s">
        <v>17</v>
      </c>
      <c r="AB430" s="9" t="s">
        <v>848</v>
      </c>
      <c r="AC430" s="9" t="s">
        <v>849</v>
      </c>
      <c r="AD430" s="9" t="s">
        <v>850</v>
      </c>
    </row>
    <row r="431" spans="1:30" ht="51" x14ac:dyDescent="0.25">
      <c r="A431" s="113">
        <f t="shared" si="5"/>
        <v>243</v>
      </c>
      <c r="B431" s="16" t="s">
        <v>366</v>
      </c>
      <c r="C431" s="9" t="s">
        <v>843</v>
      </c>
      <c r="D431" s="9" t="s">
        <v>844</v>
      </c>
      <c r="E431" s="9" t="s">
        <v>856</v>
      </c>
      <c r="F431" s="9" t="s">
        <v>856</v>
      </c>
      <c r="G431" s="9" t="s">
        <v>857</v>
      </c>
      <c r="H431" s="13">
        <v>1200000</v>
      </c>
      <c r="I431" s="11" t="s">
        <v>858</v>
      </c>
      <c r="J431" s="9" t="s">
        <v>6</v>
      </c>
      <c r="K431" s="6" t="s">
        <v>7</v>
      </c>
      <c r="L431" s="9" t="s">
        <v>59</v>
      </c>
      <c r="M431" s="9" t="s">
        <v>9</v>
      </c>
      <c r="N431" s="9" t="s">
        <v>10</v>
      </c>
      <c r="O431" s="9" t="s">
        <v>372</v>
      </c>
      <c r="P431" s="9" t="s">
        <v>373</v>
      </c>
      <c r="Q431" s="9" t="s">
        <v>374</v>
      </c>
      <c r="R431" s="9" t="s">
        <v>29</v>
      </c>
      <c r="S431" s="9" t="s">
        <v>15</v>
      </c>
      <c r="T431" s="9" t="s">
        <v>7</v>
      </c>
      <c r="U431" s="9" t="s">
        <v>16</v>
      </c>
      <c r="V431" s="9" t="s">
        <v>15</v>
      </c>
      <c r="W431" s="9" t="s">
        <v>17</v>
      </c>
      <c r="X431" s="9" t="s">
        <v>18</v>
      </c>
      <c r="Y431" s="9" t="s">
        <v>19</v>
      </c>
      <c r="Z431" s="9" t="s">
        <v>61</v>
      </c>
      <c r="AA431" s="9" t="s">
        <v>17</v>
      </c>
      <c r="AB431" s="9" t="s">
        <v>848</v>
      </c>
      <c r="AC431" s="9" t="s">
        <v>849</v>
      </c>
      <c r="AD431" s="9" t="s">
        <v>850</v>
      </c>
    </row>
    <row r="432" spans="1:30" ht="51" x14ac:dyDescent="0.25">
      <c r="A432" s="113">
        <f t="shared" si="5"/>
        <v>244</v>
      </c>
      <c r="B432" s="16" t="s">
        <v>366</v>
      </c>
      <c r="C432" s="9" t="s">
        <v>843</v>
      </c>
      <c r="D432" s="9" t="s">
        <v>844</v>
      </c>
      <c r="E432" s="9" t="s">
        <v>859</v>
      </c>
      <c r="F432" s="9" t="s">
        <v>859</v>
      </c>
      <c r="G432" s="9" t="s">
        <v>854</v>
      </c>
      <c r="H432" s="13">
        <v>567939.1</v>
      </c>
      <c r="I432" s="11" t="s">
        <v>855</v>
      </c>
      <c r="J432" s="9" t="s">
        <v>68</v>
      </c>
      <c r="K432" s="6" t="s">
        <v>7</v>
      </c>
      <c r="L432" s="9" t="s">
        <v>69</v>
      </c>
      <c r="M432" s="9" t="s">
        <v>80</v>
      </c>
      <c r="N432" s="9" t="s">
        <v>81</v>
      </c>
      <c r="O432" s="9" t="s">
        <v>372</v>
      </c>
      <c r="P432" s="9" t="s">
        <v>373</v>
      </c>
      <c r="Q432" s="9" t="s">
        <v>374</v>
      </c>
      <c r="R432" s="9" t="s">
        <v>29</v>
      </c>
      <c r="S432" s="9" t="s">
        <v>15</v>
      </c>
      <c r="T432" s="9" t="s">
        <v>7</v>
      </c>
      <c r="U432" s="9" t="s">
        <v>60</v>
      </c>
      <c r="V432" s="9" t="s">
        <v>15</v>
      </c>
      <c r="W432" s="9" t="s">
        <v>17</v>
      </c>
      <c r="X432" s="9" t="s">
        <v>18</v>
      </c>
      <c r="Y432" s="9" t="s">
        <v>31</v>
      </c>
      <c r="Z432" s="9" t="s">
        <v>61</v>
      </c>
      <c r="AA432" s="9" t="s">
        <v>17</v>
      </c>
      <c r="AB432" s="9" t="s">
        <v>848</v>
      </c>
      <c r="AC432" s="9" t="s">
        <v>849</v>
      </c>
      <c r="AD432" s="9" t="s">
        <v>850</v>
      </c>
    </row>
    <row r="433" spans="1:30" ht="51" x14ac:dyDescent="0.25">
      <c r="A433" s="113">
        <f t="shared" si="5"/>
        <v>245</v>
      </c>
      <c r="B433" s="16" t="s">
        <v>366</v>
      </c>
      <c r="C433" s="9" t="s">
        <v>843</v>
      </c>
      <c r="D433" s="9" t="s">
        <v>844</v>
      </c>
      <c r="E433" s="9" t="s">
        <v>860</v>
      </c>
      <c r="F433" s="9" t="s">
        <v>860</v>
      </c>
      <c r="G433" s="9" t="s">
        <v>854</v>
      </c>
      <c r="H433" s="13">
        <v>413042.75</v>
      </c>
      <c r="I433" s="11" t="s">
        <v>855</v>
      </c>
      <c r="J433" s="9" t="s">
        <v>68</v>
      </c>
      <c r="K433" s="6" t="s">
        <v>7</v>
      </c>
      <c r="L433" s="9" t="s">
        <v>69</v>
      </c>
      <c r="M433" s="9" t="s">
        <v>80</v>
      </c>
      <c r="N433" s="9" t="s">
        <v>81</v>
      </c>
      <c r="O433" s="9" t="s">
        <v>372</v>
      </c>
      <c r="P433" s="9" t="s">
        <v>373</v>
      </c>
      <c r="Q433" s="9" t="s">
        <v>374</v>
      </c>
      <c r="R433" s="9" t="s">
        <v>29</v>
      </c>
      <c r="S433" s="9" t="s">
        <v>15</v>
      </c>
      <c r="T433" s="9" t="s">
        <v>7</v>
      </c>
      <c r="U433" s="9" t="s">
        <v>60</v>
      </c>
      <c r="V433" s="9" t="s">
        <v>15</v>
      </c>
      <c r="W433" s="9" t="s">
        <v>17</v>
      </c>
      <c r="X433" s="9" t="s">
        <v>18</v>
      </c>
      <c r="Y433" s="9" t="s">
        <v>19</v>
      </c>
      <c r="Z433" s="9" t="s">
        <v>61</v>
      </c>
      <c r="AA433" s="9" t="s">
        <v>17</v>
      </c>
      <c r="AB433" s="9" t="s">
        <v>848</v>
      </c>
      <c r="AC433" s="9" t="s">
        <v>849</v>
      </c>
      <c r="AD433" s="9" t="s">
        <v>850</v>
      </c>
    </row>
    <row r="434" spans="1:30" ht="51" x14ac:dyDescent="0.25">
      <c r="A434" s="113">
        <f t="shared" si="5"/>
        <v>246</v>
      </c>
      <c r="B434" s="16" t="s">
        <v>366</v>
      </c>
      <c r="C434" s="9" t="s">
        <v>843</v>
      </c>
      <c r="D434" s="9" t="s">
        <v>844</v>
      </c>
      <c r="E434" s="9" t="s">
        <v>861</v>
      </c>
      <c r="F434" s="9" t="s">
        <v>861</v>
      </c>
      <c r="G434" s="9" t="s">
        <v>581</v>
      </c>
      <c r="H434" s="13">
        <v>370000</v>
      </c>
      <c r="I434" s="11" t="s">
        <v>862</v>
      </c>
      <c r="J434" s="9" t="s">
        <v>6</v>
      </c>
      <c r="K434" s="6" t="s">
        <v>7</v>
      </c>
      <c r="L434" s="9" t="s">
        <v>27</v>
      </c>
      <c r="M434" s="9" t="s">
        <v>9</v>
      </c>
      <c r="N434" s="9" t="s">
        <v>10</v>
      </c>
      <c r="O434" s="9" t="s">
        <v>372</v>
      </c>
      <c r="P434" s="9" t="s">
        <v>373</v>
      </c>
      <c r="Q434" s="9" t="s">
        <v>374</v>
      </c>
      <c r="R434" s="9" t="s">
        <v>29</v>
      </c>
      <c r="S434" s="9" t="s">
        <v>15</v>
      </c>
      <c r="T434" s="9" t="s">
        <v>7</v>
      </c>
      <c r="U434" s="9" t="s">
        <v>16</v>
      </c>
      <c r="V434" s="9" t="s">
        <v>15</v>
      </c>
      <c r="W434" s="9" t="s">
        <v>17</v>
      </c>
      <c r="X434" s="9" t="s">
        <v>18</v>
      </c>
      <c r="Y434" s="9" t="s">
        <v>19</v>
      </c>
      <c r="Z434" s="9" t="s">
        <v>61</v>
      </c>
      <c r="AA434" s="9" t="s">
        <v>17</v>
      </c>
      <c r="AB434" s="9" t="s">
        <v>848</v>
      </c>
      <c r="AC434" s="9" t="s">
        <v>849</v>
      </c>
      <c r="AD434" s="9" t="s">
        <v>850</v>
      </c>
    </row>
    <row r="435" spans="1:30" ht="51" x14ac:dyDescent="0.25">
      <c r="A435" s="113">
        <f t="shared" si="5"/>
        <v>247</v>
      </c>
      <c r="B435" s="16" t="s">
        <v>366</v>
      </c>
      <c r="C435" s="9" t="s">
        <v>843</v>
      </c>
      <c r="D435" s="9" t="s">
        <v>844</v>
      </c>
      <c r="E435" s="9" t="s">
        <v>863</v>
      </c>
      <c r="F435" s="9" t="s">
        <v>863</v>
      </c>
      <c r="G435" s="9" t="s">
        <v>854</v>
      </c>
      <c r="H435" s="13">
        <v>368494.55</v>
      </c>
      <c r="I435" s="11" t="s">
        <v>855</v>
      </c>
      <c r="J435" s="9" t="s">
        <v>68</v>
      </c>
      <c r="K435" s="6" t="s">
        <v>7</v>
      </c>
      <c r="L435" s="9" t="s">
        <v>69</v>
      </c>
      <c r="M435" s="9" t="s">
        <v>80</v>
      </c>
      <c r="N435" s="9" t="s">
        <v>81</v>
      </c>
      <c r="O435" s="9" t="s">
        <v>372</v>
      </c>
      <c r="P435" s="9" t="s">
        <v>373</v>
      </c>
      <c r="Q435" s="9" t="s">
        <v>374</v>
      </c>
      <c r="R435" s="9" t="s">
        <v>29</v>
      </c>
      <c r="S435" s="9" t="s">
        <v>15</v>
      </c>
      <c r="T435" s="9" t="s">
        <v>7</v>
      </c>
      <c r="U435" s="9" t="s">
        <v>60</v>
      </c>
      <c r="V435" s="9" t="s">
        <v>15</v>
      </c>
      <c r="W435" s="9" t="s">
        <v>17</v>
      </c>
      <c r="X435" s="9" t="s">
        <v>18</v>
      </c>
      <c r="Y435" s="9" t="s">
        <v>19</v>
      </c>
      <c r="Z435" s="9" t="s">
        <v>61</v>
      </c>
      <c r="AA435" s="9" t="s">
        <v>17</v>
      </c>
      <c r="AB435" s="9" t="s">
        <v>848</v>
      </c>
      <c r="AC435" s="9" t="s">
        <v>849</v>
      </c>
      <c r="AD435" s="9" t="s">
        <v>850</v>
      </c>
    </row>
    <row r="436" spans="1:30" ht="51" x14ac:dyDescent="0.25">
      <c r="A436" s="113">
        <f t="shared" si="5"/>
        <v>248</v>
      </c>
      <c r="B436" s="16" t="s">
        <v>366</v>
      </c>
      <c r="C436" s="9" t="s">
        <v>843</v>
      </c>
      <c r="D436" s="9" t="s">
        <v>844</v>
      </c>
      <c r="E436" s="9" t="s">
        <v>864</v>
      </c>
      <c r="F436" s="9" t="s">
        <v>864</v>
      </c>
      <c r="G436" s="9" t="s">
        <v>854</v>
      </c>
      <c r="H436" s="13">
        <v>53750.59</v>
      </c>
      <c r="I436" s="11" t="s">
        <v>855</v>
      </c>
      <c r="J436" s="9" t="s">
        <v>68</v>
      </c>
      <c r="K436" s="6" t="s">
        <v>7</v>
      </c>
      <c r="L436" s="9" t="s">
        <v>69</v>
      </c>
      <c r="M436" s="9" t="s">
        <v>80</v>
      </c>
      <c r="N436" s="9" t="s">
        <v>81</v>
      </c>
      <c r="O436" s="9" t="s">
        <v>372</v>
      </c>
      <c r="P436" s="9" t="s">
        <v>373</v>
      </c>
      <c r="Q436" s="9" t="s">
        <v>374</v>
      </c>
      <c r="R436" s="9" t="s">
        <v>29</v>
      </c>
      <c r="S436" s="9" t="s">
        <v>15</v>
      </c>
      <c r="T436" s="9" t="s">
        <v>7</v>
      </c>
      <c r="U436" s="9" t="s">
        <v>60</v>
      </c>
      <c r="V436" s="9" t="s">
        <v>15</v>
      </c>
      <c r="W436" s="9" t="s">
        <v>17</v>
      </c>
      <c r="X436" s="9" t="s">
        <v>18</v>
      </c>
      <c r="Y436" s="9" t="s">
        <v>19</v>
      </c>
      <c r="Z436" s="9" t="s">
        <v>61</v>
      </c>
      <c r="AA436" s="9" t="s">
        <v>17</v>
      </c>
      <c r="AB436" s="9" t="s">
        <v>848</v>
      </c>
      <c r="AC436" s="9" t="s">
        <v>849</v>
      </c>
      <c r="AD436" s="9" t="s">
        <v>850</v>
      </c>
    </row>
    <row r="437" spans="1:30" ht="51" x14ac:dyDescent="0.25">
      <c r="A437" s="113">
        <f t="shared" si="5"/>
        <v>249</v>
      </c>
      <c r="B437" s="16" t="s">
        <v>366</v>
      </c>
      <c r="C437" s="9" t="s">
        <v>843</v>
      </c>
      <c r="D437" s="9" t="s">
        <v>844</v>
      </c>
      <c r="E437" s="9" t="s">
        <v>865</v>
      </c>
      <c r="F437" s="9" t="s">
        <v>865</v>
      </c>
      <c r="G437" s="9" t="s">
        <v>866</v>
      </c>
      <c r="H437" s="13">
        <v>38325</v>
      </c>
      <c r="I437" s="11" t="s">
        <v>855</v>
      </c>
      <c r="J437" s="9" t="s">
        <v>68</v>
      </c>
      <c r="K437" s="6" t="s">
        <v>7</v>
      </c>
      <c r="L437" s="9" t="s">
        <v>444</v>
      </c>
      <c r="M437" s="9" t="s">
        <v>51</v>
      </c>
      <c r="N437" s="9" t="s">
        <v>10</v>
      </c>
      <c r="O437" s="9" t="s">
        <v>372</v>
      </c>
      <c r="P437" s="9" t="s">
        <v>373</v>
      </c>
      <c r="Q437" s="9" t="s">
        <v>374</v>
      </c>
      <c r="R437" s="9" t="s">
        <v>29</v>
      </c>
      <c r="S437" s="9" t="s">
        <v>15</v>
      </c>
      <c r="T437" s="9" t="s">
        <v>7</v>
      </c>
      <c r="U437" s="9" t="s">
        <v>16</v>
      </c>
      <c r="V437" s="9" t="s">
        <v>15</v>
      </c>
      <c r="W437" s="9" t="s">
        <v>21</v>
      </c>
      <c r="X437" s="9" t="s">
        <v>18</v>
      </c>
      <c r="Y437" s="9" t="s">
        <v>19</v>
      </c>
      <c r="Z437" s="9" t="s">
        <v>20</v>
      </c>
      <c r="AA437" s="6" t="s">
        <v>21</v>
      </c>
      <c r="AB437" s="9" t="s">
        <v>848</v>
      </c>
      <c r="AC437" s="9" t="s">
        <v>849</v>
      </c>
      <c r="AD437" s="9" t="s">
        <v>850</v>
      </c>
    </row>
    <row r="438" spans="1:30" ht="51" x14ac:dyDescent="0.25">
      <c r="A438" s="113">
        <f t="shared" si="5"/>
        <v>250</v>
      </c>
      <c r="B438" s="16" t="s">
        <v>366</v>
      </c>
      <c r="C438" s="9" t="s">
        <v>843</v>
      </c>
      <c r="D438" s="9" t="s">
        <v>844</v>
      </c>
      <c r="E438" s="9" t="s">
        <v>867</v>
      </c>
      <c r="F438" s="9" t="s">
        <v>867</v>
      </c>
      <c r="G438" s="9" t="s">
        <v>868</v>
      </c>
      <c r="H438" s="13">
        <v>40000</v>
      </c>
      <c r="I438" s="11" t="s">
        <v>847</v>
      </c>
      <c r="J438" s="9" t="s">
        <v>68</v>
      </c>
      <c r="K438" s="6" t="s">
        <v>7</v>
      </c>
      <c r="L438" s="9" t="s">
        <v>8</v>
      </c>
      <c r="M438" s="9" t="s">
        <v>51</v>
      </c>
      <c r="N438" s="9" t="s">
        <v>10</v>
      </c>
      <c r="O438" s="9" t="s">
        <v>372</v>
      </c>
      <c r="P438" s="9" t="s">
        <v>373</v>
      </c>
      <c r="Q438" s="9" t="s">
        <v>374</v>
      </c>
      <c r="R438" s="9" t="s">
        <v>14</v>
      </c>
      <c r="S438" s="9" t="s">
        <v>15</v>
      </c>
      <c r="T438" s="9" t="s">
        <v>7</v>
      </c>
      <c r="U438" s="9" t="s">
        <v>16</v>
      </c>
      <c r="V438" s="9" t="s">
        <v>15</v>
      </c>
      <c r="W438" s="9" t="s">
        <v>21</v>
      </c>
      <c r="X438" s="9" t="s">
        <v>18</v>
      </c>
      <c r="Y438" s="9" t="s">
        <v>19</v>
      </c>
      <c r="Z438" s="9" t="s">
        <v>20</v>
      </c>
      <c r="AA438" s="6" t="s">
        <v>21</v>
      </c>
      <c r="AB438" s="9" t="s">
        <v>848</v>
      </c>
      <c r="AC438" s="9" t="s">
        <v>849</v>
      </c>
      <c r="AD438" s="9" t="s">
        <v>850</v>
      </c>
    </row>
    <row r="439" spans="1:30" ht="51" x14ac:dyDescent="0.25">
      <c r="A439" s="113">
        <f t="shared" si="5"/>
        <v>251</v>
      </c>
      <c r="B439" s="16" t="s">
        <v>366</v>
      </c>
      <c r="C439" s="9" t="s">
        <v>843</v>
      </c>
      <c r="D439" s="9" t="s">
        <v>844</v>
      </c>
      <c r="E439" s="9" t="s">
        <v>869</v>
      </c>
      <c r="F439" s="9" t="s">
        <v>869</v>
      </c>
      <c r="G439" s="9" t="s">
        <v>870</v>
      </c>
      <c r="H439" s="13">
        <v>30000</v>
      </c>
      <c r="I439" s="11" t="s">
        <v>871</v>
      </c>
      <c r="J439" s="9" t="s">
        <v>96</v>
      </c>
      <c r="K439" s="9" t="s">
        <v>872</v>
      </c>
      <c r="L439" s="9" t="s">
        <v>444</v>
      </c>
      <c r="M439" s="9" t="s">
        <v>51</v>
      </c>
      <c r="N439" s="9" t="s">
        <v>10</v>
      </c>
      <c r="O439" s="9" t="s">
        <v>372</v>
      </c>
      <c r="P439" s="9" t="s">
        <v>373</v>
      </c>
      <c r="Q439" s="9" t="s">
        <v>374</v>
      </c>
      <c r="R439" s="9" t="s">
        <v>14</v>
      </c>
      <c r="S439" s="9" t="s">
        <v>15</v>
      </c>
      <c r="T439" s="9" t="s">
        <v>7</v>
      </c>
      <c r="U439" s="9" t="s">
        <v>16</v>
      </c>
      <c r="V439" s="9" t="s">
        <v>15</v>
      </c>
      <c r="W439" s="9" t="s">
        <v>21</v>
      </c>
      <c r="X439" s="9" t="s">
        <v>18</v>
      </c>
      <c r="Y439" s="9" t="s">
        <v>19</v>
      </c>
      <c r="Z439" s="9" t="s">
        <v>61</v>
      </c>
      <c r="AA439" s="9" t="s">
        <v>17</v>
      </c>
      <c r="AB439" s="9" t="s">
        <v>848</v>
      </c>
      <c r="AC439" s="9" t="s">
        <v>849</v>
      </c>
      <c r="AD439" s="9" t="s">
        <v>850</v>
      </c>
    </row>
    <row r="440" spans="1:30" ht="51" x14ac:dyDescent="0.25">
      <c r="A440" s="113">
        <f t="shared" si="5"/>
        <v>252</v>
      </c>
      <c r="B440" s="16" t="s">
        <v>366</v>
      </c>
      <c r="C440" s="9" t="s">
        <v>843</v>
      </c>
      <c r="D440" s="9" t="s">
        <v>844</v>
      </c>
      <c r="E440" s="9" t="s">
        <v>873</v>
      </c>
      <c r="F440" s="9" t="s">
        <v>874</v>
      </c>
      <c r="G440" s="9" t="s">
        <v>875</v>
      </c>
      <c r="H440" s="13">
        <v>30000</v>
      </c>
      <c r="I440" s="11" t="s">
        <v>88</v>
      </c>
      <c r="J440" s="9" t="s">
        <v>68</v>
      </c>
      <c r="K440" s="6" t="s">
        <v>7</v>
      </c>
      <c r="L440" s="9" t="s">
        <v>444</v>
      </c>
      <c r="M440" s="9" t="s">
        <v>51</v>
      </c>
      <c r="N440" s="9" t="s">
        <v>10</v>
      </c>
      <c r="O440" s="9" t="s">
        <v>372</v>
      </c>
      <c r="P440" s="9" t="s">
        <v>373</v>
      </c>
      <c r="Q440" s="9" t="s">
        <v>374</v>
      </c>
      <c r="R440" s="9" t="s">
        <v>29</v>
      </c>
      <c r="S440" s="9" t="s">
        <v>15</v>
      </c>
      <c r="T440" s="9" t="s">
        <v>7</v>
      </c>
      <c r="U440" s="9" t="s">
        <v>16</v>
      </c>
      <c r="V440" s="9" t="s">
        <v>15</v>
      </c>
      <c r="W440" s="9" t="s">
        <v>21</v>
      </c>
      <c r="X440" s="9" t="s">
        <v>18</v>
      </c>
      <c r="Y440" s="9" t="s">
        <v>19</v>
      </c>
      <c r="Z440" s="9" t="s">
        <v>41</v>
      </c>
      <c r="AA440" s="6" t="s">
        <v>21</v>
      </c>
      <c r="AB440" s="9" t="s">
        <v>848</v>
      </c>
      <c r="AC440" s="9" t="s">
        <v>849</v>
      </c>
      <c r="AD440" s="9" t="s">
        <v>850</v>
      </c>
    </row>
    <row r="441" spans="1:30" ht="51" x14ac:dyDescent="0.25">
      <c r="A441" s="113">
        <f t="shared" si="5"/>
        <v>253</v>
      </c>
      <c r="B441" s="16" t="s">
        <v>366</v>
      </c>
      <c r="C441" s="9" t="s">
        <v>843</v>
      </c>
      <c r="D441" s="9" t="s">
        <v>844</v>
      </c>
      <c r="E441" s="9" t="s">
        <v>876</v>
      </c>
      <c r="F441" s="9" t="s">
        <v>876</v>
      </c>
      <c r="G441" s="9" t="s">
        <v>877</v>
      </c>
      <c r="H441" s="13">
        <v>20000</v>
      </c>
      <c r="I441" s="11" t="s">
        <v>878</v>
      </c>
      <c r="J441" s="9" t="s">
        <v>68</v>
      </c>
      <c r="K441" s="6" t="s">
        <v>7</v>
      </c>
      <c r="L441" s="9" t="s">
        <v>69</v>
      </c>
      <c r="M441" s="9" t="s">
        <v>51</v>
      </c>
      <c r="N441" s="9" t="s">
        <v>10</v>
      </c>
      <c r="O441" s="9" t="s">
        <v>372</v>
      </c>
      <c r="P441" s="9" t="s">
        <v>373</v>
      </c>
      <c r="Q441" s="9" t="s">
        <v>374</v>
      </c>
      <c r="R441" s="9" t="s">
        <v>29</v>
      </c>
      <c r="S441" s="9" t="s">
        <v>15</v>
      </c>
      <c r="T441" s="9" t="s">
        <v>7</v>
      </c>
      <c r="U441" s="9" t="s">
        <v>16</v>
      </c>
      <c r="V441" s="9" t="s">
        <v>15</v>
      </c>
      <c r="W441" s="9" t="s">
        <v>21</v>
      </c>
      <c r="X441" s="9" t="s">
        <v>18</v>
      </c>
      <c r="Y441" s="9" t="s">
        <v>19</v>
      </c>
      <c r="Z441" s="9" t="s">
        <v>20</v>
      </c>
      <c r="AA441" s="6" t="s">
        <v>21</v>
      </c>
      <c r="AB441" s="9" t="s">
        <v>848</v>
      </c>
      <c r="AC441" s="9" t="s">
        <v>849</v>
      </c>
      <c r="AD441" s="9" t="s">
        <v>850</v>
      </c>
    </row>
    <row r="442" spans="1:30" ht="51" x14ac:dyDescent="0.25">
      <c r="A442" s="113">
        <f t="shared" si="5"/>
        <v>254</v>
      </c>
      <c r="B442" s="16" t="s">
        <v>366</v>
      </c>
      <c r="C442" s="9" t="s">
        <v>843</v>
      </c>
      <c r="D442" s="9" t="s">
        <v>844</v>
      </c>
      <c r="E442" s="9" t="s">
        <v>879</v>
      </c>
      <c r="F442" s="9" t="s">
        <v>879</v>
      </c>
      <c r="G442" s="9" t="s">
        <v>880</v>
      </c>
      <c r="H442" s="13">
        <v>15000</v>
      </c>
      <c r="I442" s="11" t="s">
        <v>871</v>
      </c>
      <c r="J442" s="9" t="s">
        <v>68</v>
      </c>
      <c r="K442" s="6" t="s">
        <v>7</v>
      </c>
      <c r="L442" s="9" t="s">
        <v>444</v>
      </c>
      <c r="M442" s="9" t="s">
        <v>89</v>
      </c>
      <c r="N442" s="9" t="s">
        <v>10</v>
      </c>
      <c r="O442" s="9" t="s">
        <v>372</v>
      </c>
      <c r="P442" s="9" t="s">
        <v>373</v>
      </c>
      <c r="Q442" s="9" t="s">
        <v>374</v>
      </c>
      <c r="R442" s="9" t="s">
        <v>14</v>
      </c>
      <c r="S442" s="9" t="s">
        <v>15</v>
      </c>
      <c r="T442" s="9" t="s">
        <v>7</v>
      </c>
      <c r="U442" s="9" t="s">
        <v>16</v>
      </c>
      <c r="V442" s="9" t="s">
        <v>15</v>
      </c>
      <c r="W442" s="9" t="s">
        <v>17</v>
      </c>
      <c r="X442" s="9" t="s">
        <v>18</v>
      </c>
      <c r="Y442" s="9" t="s">
        <v>19</v>
      </c>
      <c r="Z442" s="9" t="s">
        <v>20</v>
      </c>
      <c r="AA442" s="6" t="s">
        <v>21</v>
      </c>
      <c r="AB442" s="9" t="s">
        <v>848</v>
      </c>
      <c r="AC442" s="9" t="s">
        <v>849</v>
      </c>
      <c r="AD442" s="9" t="s">
        <v>850</v>
      </c>
    </row>
    <row r="443" spans="1:30" ht="51" x14ac:dyDescent="0.25">
      <c r="A443" s="113">
        <f t="shared" si="5"/>
        <v>255</v>
      </c>
      <c r="B443" s="16" t="s">
        <v>366</v>
      </c>
      <c r="C443" s="9" t="s">
        <v>843</v>
      </c>
      <c r="D443" s="9" t="s">
        <v>844</v>
      </c>
      <c r="E443" s="9" t="s">
        <v>881</v>
      </c>
      <c r="F443" s="9" t="s">
        <v>881</v>
      </c>
      <c r="G443" s="9" t="s">
        <v>882</v>
      </c>
      <c r="H443" s="13">
        <v>10000</v>
      </c>
      <c r="I443" s="11" t="s">
        <v>883</v>
      </c>
      <c r="J443" s="9" t="s">
        <v>68</v>
      </c>
      <c r="K443" s="6" t="s">
        <v>7</v>
      </c>
      <c r="L443" s="9" t="s">
        <v>69</v>
      </c>
      <c r="M443" s="9" t="s">
        <v>51</v>
      </c>
      <c r="N443" s="9" t="s">
        <v>10</v>
      </c>
      <c r="O443" s="9" t="s">
        <v>372</v>
      </c>
      <c r="P443" s="9" t="s">
        <v>373</v>
      </c>
      <c r="Q443" s="9" t="s">
        <v>374</v>
      </c>
      <c r="R443" s="9" t="s">
        <v>29</v>
      </c>
      <c r="S443" s="9" t="s">
        <v>15</v>
      </c>
      <c r="T443" s="9" t="s">
        <v>7</v>
      </c>
      <c r="U443" s="9" t="s">
        <v>16</v>
      </c>
      <c r="V443" s="9" t="s">
        <v>15</v>
      </c>
      <c r="W443" s="9" t="s">
        <v>21</v>
      </c>
      <c r="X443" s="9" t="s">
        <v>18</v>
      </c>
      <c r="Y443" s="9" t="s">
        <v>19</v>
      </c>
      <c r="Z443" s="9" t="s">
        <v>20</v>
      </c>
      <c r="AA443" s="6" t="s">
        <v>21</v>
      </c>
      <c r="AB443" s="9" t="s">
        <v>848</v>
      </c>
      <c r="AC443" s="9" t="s">
        <v>849</v>
      </c>
      <c r="AD443" s="9" t="s">
        <v>850</v>
      </c>
    </row>
    <row r="444" spans="1:30" ht="51" x14ac:dyDescent="0.25">
      <c r="A444" s="113">
        <f t="shared" si="5"/>
        <v>256</v>
      </c>
      <c r="B444" s="16" t="s">
        <v>366</v>
      </c>
      <c r="C444" s="9" t="s">
        <v>843</v>
      </c>
      <c r="D444" s="9" t="s">
        <v>844</v>
      </c>
      <c r="E444" s="9" t="s">
        <v>884</v>
      </c>
      <c r="F444" s="9" t="s">
        <v>884</v>
      </c>
      <c r="G444" s="9" t="s">
        <v>885</v>
      </c>
      <c r="H444" s="13">
        <v>5000</v>
      </c>
      <c r="I444" s="11" t="s">
        <v>88</v>
      </c>
      <c r="J444" s="9" t="s">
        <v>68</v>
      </c>
      <c r="K444" s="6" t="s">
        <v>7</v>
      </c>
      <c r="L444" s="9" t="s">
        <v>69</v>
      </c>
      <c r="M444" s="9" t="s">
        <v>51</v>
      </c>
      <c r="N444" s="9" t="s">
        <v>10</v>
      </c>
      <c r="O444" s="9" t="s">
        <v>372</v>
      </c>
      <c r="P444" s="9" t="s">
        <v>373</v>
      </c>
      <c r="Q444" s="9" t="s">
        <v>374</v>
      </c>
      <c r="R444" s="9" t="s">
        <v>29</v>
      </c>
      <c r="S444" s="9" t="s">
        <v>15</v>
      </c>
      <c r="T444" s="9" t="s">
        <v>7</v>
      </c>
      <c r="U444" s="9" t="s">
        <v>16</v>
      </c>
      <c r="V444" s="9" t="s">
        <v>15</v>
      </c>
      <c r="W444" s="9" t="s">
        <v>21</v>
      </c>
      <c r="X444" s="9" t="s">
        <v>18</v>
      </c>
      <c r="Y444" s="9" t="s">
        <v>19</v>
      </c>
      <c r="Z444" s="9" t="s">
        <v>41</v>
      </c>
      <c r="AA444" s="6" t="s">
        <v>21</v>
      </c>
      <c r="AB444" s="9" t="s">
        <v>848</v>
      </c>
      <c r="AC444" s="9" t="s">
        <v>849</v>
      </c>
      <c r="AD444" s="9" t="s">
        <v>850</v>
      </c>
    </row>
    <row r="445" spans="1:30" ht="51" x14ac:dyDescent="0.25">
      <c r="A445" s="113">
        <f t="shared" si="5"/>
        <v>257</v>
      </c>
      <c r="B445" s="16" t="s">
        <v>366</v>
      </c>
      <c r="C445" s="9" t="s">
        <v>843</v>
      </c>
      <c r="D445" s="9" t="s">
        <v>844</v>
      </c>
      <c r="E445" s="9" t="s">
        <v>886</v>
      </c>
      <c r="F445" s="9" t="s">
        <v>886</v>
      </c>
      <c r="G445" s="9" t="s">
        <v>887</v>
      </c>
      <c r="H445" s="13">
        <v>18000</v>
      </c>
      <c r="I445" s="11" t="s">
        <v>189</v>
      </c>
      <c r="J445" s="9" t="s">
        <v>68</v>
      </c>
      <c r="K445" s="6" t="s">
        <v>7</v>
      </c>
      <c r="L445" s="9" t="s">
        <v>69</v>
      </c>
      <c r="M445" s="9" t="s">
        <v>51</v>
      </c>
      <c r="N445" s="9" t="s">
        <v>10</v>
      </c>
      <c r="O445" s="9" t="s">
        <v>372</v>
      </c>
      <c r="P445" s="9" t="s">
        <v>373</v>
      </c>
      <c r="Q445" s="9" t="s">
        <v>374</v>
      </c>
      <c r="R445" s="9" t="s">
        <v>29</v>
      </c>
      <c r="S445" s="9" t="s">
        <v>15</v>
      </c>
      <c r="T445" s="9" t="s">
        <v>7</v>
      </c>
      <c r="U445" s="9" t="s">
        <v>16</v>
      </c>
      <c r="V445" s="9" t="s">
        <v>15</v>
      </c>
      <c r="W445" s="9" t="s">
        <v>21</v>
      </c>
      <c r="X445" s="9" t="s">
        <v>18</v>
      </c>
      <c r="Y445" s="9" t="s">
        <v>19</v>
      </c>
      <c r="Z445" s="9" t="s">
        <v>41</v>
      </c>
      <c r="AA445" s="6" t="s">
        <v>21</v>
      </c>
      <c r="AB445" s="9" t="s">
        <v>848</v>
      </c>
      <c r="AC445" s="9" t="s">
        <v>849</v>
      </c>
      <c r="AD445" s="9" t="s">
        <v>850</v>
      </c>
    </row>
    <row r="446" spans="1:30" ht="51" x14ac:dyDescent="0.25">
      <c r="A446" s="113">
        <f t="shared" si="5"/>
        <v>258</v>
      </c>
      <c r="B446" s="16" t="s">
        <v>366</v>
      </c>
      <c r="C446" s="9" t="s">
        <v>843</v>
      </c>
      <c r="D446" s="9" t="s">
        <v>844</v>
      </c>
      <c r="E446" s="9" t="s">
        <v>888</v>
      </c>
      <c r="F446" s="9" t="s">
        <v>888</v>
      </c>
      <c r="G446" s="9" t="s">
        <v>889</v>
      </c>
      <c r="H446" s="13">
        <v>12000</v>
      </c>
      <c r="I446" s="11">
        <v>45017</v>
      </c>
      <c r="J446" s="9" t="s">
        <v>68</v>
      </c>
      <c r="K446" s="6" t="s">
        <v>7</v>
      </c>
      <c r="L446" s="9" t="s">
        <v>444</v>
      </c>
      <c r="M446" s="9" t="s">
        <v>51</v>
      </c>
      <c r="N446" s="9" t="s">
        <v>10</v>
      </c>
      <c r="O446" s="9" t="s">
        <v>372</v>
      </c>
      <c r="P446" s="9" t="s">
        <v>373</v>
      </c>
      <c r="Q446" s="9" t="s">
        <v>374</v>
      </c>
      <c r="R446" s="9" t="s">
        <v>29</v>
      </c>
      <c r="S446" s="9" t="s">
        <v>15</v>
      </c>
      <c r="T446" s="9" t="s">
        <v>7</v>
      </c>
      <c r="U446" s="9" t="s">
        <v>16</v>
      </c>
      <c r="V446" s="9" t="s">
        <v>15</v>
      </c>
      <c r="W446" s="9" t="s">
        <v>21</v>
      </c>
      <c r="X446" s="9" t="s">
        <v>18</v>
      </c>
      <c r="Y446" s="9" t="s">
        <v>19</v>
      </c>
      <c r="Z446" s="9" t="s">
        <v>41</v>
      </c>
      <c r="AA446" s="6" t="s">
        <v>21</v>
      </c>
      <c r="AB446" s="9" t="s">
        <v>848</v>
      </c>
      <c r="AC446" s="9" t="s">
        <v>849</v>
      </c>
      <c r="AD446" s="9" t="s">
        <v>850</v>
      </c>
    </row>
    <row r="447" spans="1:30" ht="51" x14ac:dyDescent="0.25">
      <c r="A447" s="113">
        <f t="shared" si="5"/>
        <v>259</v>
      </c>
      <c r="B447" s="16" t="s">
        <v>366</v>
      </c>
      <c r="C447" s="9" t="s">
        <v>843</v>
      </c>
      <c r="D447" s="9" t="s">
        <v>844</v>
      </c>
      <c r="E447" s="9" t="s">
        <v>890</v>
      </c>
      <c r="F447" s="9" t="s">
        <v>891</v>
      </c>
      <c r="G447" s="9" t="s">
        <v>892</v>
      </c>
      <c r="H447" s="13">
        <v>10000</v>
      </c>
      <c r="I447" s="11" t="s">
        <v>893</v>
      </c>
      <c r="J447" s="9" t="s">
        <v>6</v>
      </c>
      <c r="K447" s="6" t="s">
        <v>7</v>
      </c>
      <c r="L447" s="9" t="s">
        <v>27</v>
      </c>
      <c r="M447" s="9" t="s">
        <v>51</v>
      </c>
      <c r="N447" s="9" t="s">
        <v>10</v>
      </c>
      <c r="O447" s="9" t="s">
        <v>372</v>
      </c>
      <c r="P447" s="9" t="s">
        <v>373</v>
      </c>
      <c r="Q447" s="9" t="s">
        <v>374</v>
      </c>
      <c r="R447" s="9" t="s">
        <v>29</v>
      </c>
      <c r="S447" s="9" t="s">
        <v>15</v>
      </c>
      <c r="T447" s="9" t="s">
        <v>7</v>
      </c>
      <c r="U447" s="9" t="s">
        <v>16</v>
      </c>
      <c r="V447" s="9" t="s">
        <v>15</v>
      </c>
      <c r="W447" s="9" t="s">
        <v>21</v>
      </c>
      <c r="X447" s="9" t="s">
        <v>18</v>
      </c>
      <c r="Y447" s="9" t="s">
        <v>19</v>
      </c>
      <c r="Z447" s="9" t="s">
        <v>41</v>
      </c>
      <c r="AA447" s="6" t="s">
        <v>21</v>
      </c>
      <c r="AB447" s="9" t="s">
        <v>848</v>
      </c>
      <c r="AC447" s="9" t="s">
        <v>849</v>
      </c>
      <c r="AD447" s="9" t="s">
        <v>850</v>
      </c>
    </row>
    <row r="448" spans="1:30" ht="51" x14ac:dyDescent="0.25">
      <c r="A448" s="113">
        <f t="shared" si="5"/>
        <v>260</v>
      </c>
      <c r="B448" s="16" t="s">
        <v>366</v>
      </c>
      <c r="C448" s="9" t="s">
        <v>843</v>
      </c>
      <c r="D448" s="9" t="s">
        <v>844</v>
      </c>
      <c r="E448" s="9" t="s">
        <v>894</v>
      </c>
      <c r="F448" s="9" t="s">
        <v>894</v>
      </c>
      <c r="G448" s="9" t="s">
        <v>895</v>
      </c>
      <c r="H448" s="13">
        <v>9500</v>
      </c>
      <c r="I448" s="11" t="s">
        <v>847</v>
      </c>
      <c r="J448" s="9" t="s">
        <v>68</v>
      </c>
      <c r="K448" s="6" t="s">
        <v>7</v>
      </c>
      <c r="L448" s="9" t="s">
        <v>8</v>
      </c>
      <c r="M448" s="9" t="s">
        <v>51</v>
      </c>
      <c r="N448" s="9" t="s">
        <v>10</v>
      </c>
      <c r="O448" s="9" t="s">
        <v>372</v>
      </c>
      <c r="P448" s="9" t="s">
        <v>373</v>
      </c>
      <c r="Q448" s="9" t="s">
        <v>374</v>
      </c>
      <c r="R448" s="9" t="s">
        <v>14</v>
      </c>
      <c r="S448" s="9" t="s">
        <v>15</v>
      </c>
      <c r="T448" s="9" t="s">
        <v>7</v>
      </c>
      <c r="U448" s="9" t="s">
        <v>16</v>
      </c>
      <c r="V448" s="9" t="s">
        <v>15</v>
      </c>
      <c r="W448" s="9" t="s">
        <v>21</v>
      </c>
      <c r="X448" s="9" t="s">
        <v>18</v>
      </c>
      <c r="Y448" s="9" t="s">
        <v>19</v>
      </c>
      <c r="Z448" s="9" t="s">
        <v>20</v>
      </c>
      <c r="AA448" s="6" t="s">
        <v>21</v>
      </c>
      <c r="AB448" s="9" t="s">
        <v>848</v>
      </c>
      <c r="AC448" s="9" t="s">
        <v>849</v>
      </c>
      <c r="AD448" s="9" t="s">
        <v>850</v>
      </c>
    </row>
    <row r="449" spans="1:30" ht="51" x14ac:dyDescent="0.25">
      <c r="A449" s="113">
        <f t="shared" si="5"/>
        <v>261</v>
      </c>
      <c r="B449" s="16" t="s">
        <v>366</v>
      </c>
      <c r="C449" s="9" t="s">
        <v>843</v>
      </c>
      <c r="D449" s="9" t="s">
        <v>844</v>
      </c>
      <c r="E449" s="9" t="s">
        <v>896</v>
      </c>
      <c r="F449" s="9" t="s">
        <v>896</v>
      </c>
      <c r="G449" s="9" t="s">
        <v>897</v>
      </c>
      <c r="H449" s="13">
        <v>7000</v>
      </c>
      <c r="I449" s="11" t="s">
        <v>855</v>
      </c>
      <c r="J449" s="9" t="s">
        <v>68</v>
      </c>
      <c r="K449" s="6" t="s">
        <v>7</v>
      </c>
      <c r="L449" s="9" t="s">
        <v>69</v>
      </c>
      <c r="M449" s="9" t="s">
        <v>51</v>
      </c>
      <c r="N449" s="9" t="s">
        <v>10</v>
      </c>
      <c r="O449" s="9" t="s">
        <v>372</v>
      </c>
      <c r="P449" s="9" t="s">
        <v>373</v>
      </c>
      <c r="Q449" s="9" t="s">
        <v>374</v>
      </c>
      <c r="R449" s="9" t="s">
        <v>29</v>
      </c>
      <c r="S449" s="9" t="s">
        <v>15</v>
      </c>
      <c r="T449" s="9" t="s">
        <v>7</v>
      </c>
      <c r="U449" s="9" t="s">
        <v>16</v>
      </c>
      <c r="V449" s="9" t="s">
        <v>15</v>
      </c>
      <c r="W449" s="9" t="s">
        <v>21</v>
      </c>
      <c r="X449" s="9" t="s">
        <v>18</v>
      </c>
      <c r="Y449" s="9" t="s">
        <v>19</v>
      </c>
      <c r="Z449" s="9" t="s">
        <v>41</v>
      </c>
      <c r="AA449" s="6" t="s">
        <v>21</v>
      </c>
      <c r="AB449" s="9" t="s">
        <v>848</v>
      </c>
      <c r="AC449" s="9" t="s">
        <v>849</v>
      </c>
      <c r="AD449" s="9" t="s">
        <v>850</v>
      </c>
    </row>
    <row r="450" spans="1:30" ht="51" x14ac:dyDescent="0.25">
      <c r="A450" s="113">
        <f t="shared" si="5"/>
        <v>262</v>
      </c>
      <c r="B450" s="16" t="s">
        <v>366</v>
      </c>
      <c r="C450" s="9" t="s">
        <v>843</v>
      </c>
      <c r="D450" s="9" t="s">
        <v>844</v>
      </c>
      <c r="E450" s="9" t="s">
        <v>898</v>
      </c>
      <c r="F450" s="9" t="s">
        <v>898</v>
      </c>
      <c r="G450" s="9" t="s">
        <v>899</v>
      </c>
      <c r="H450" s="13">
        <v>4500</v>
      </c>
      <c r="I450" s="11" t="s">
        <v>847</v>
      </c>
      <c r="J450" s="9" t="s">
        <v>68</v>
      </c>
      <c r="K450" s="6" t="s">
        <v>7</v>
      </c>
      <c r="L450" s="9" t="s">
        <v>444</v>
      </c>
      <c r="M450" s="9" t="s">
        <v>51</v>
      </c>
      <c r="N450" s="9" t="s">
        <v>10</v>
      </c>
      <c r="O450" s="9" t="s">
        <v>372</v>
      </c>
      <c r="P450" s="9" t="s">
        <v>373</v>
      </c>
      <c r="Q450" s="9" t="s">
        <v>374</v>
      </c>
      <c r="R450" s="9" t="s">
        <v>29</v>
      </c>
      <c r="S450" s="9" t="s">
        <v>15</v>
      </c>
      <c r="T450" s="9" t="s">
        <v>7</v>
      </c>
      <c r="U450" s="9" t="s">
        <v>16</v>
      </c>
      <c r="V450" s="9" t="s">
        <v>15</v>
      </c>
      <c r="W450" s="9" t="s">
        <v>21</v>
      </c>
      <c r="X450" s="9" t="s">
        <v>18</v>
      </c>
      <c r="Y450" s="9" t="s">
        <v>19</v>
      </c>
      <c r="Z450" s="9" t="s">
        <v>41</v>
      </c>
      <c r="AA450" s="6" t="s">
        <v>21</v>
      </c>
      <c r="AB450" s="9" t="s">
        <v>848</v>
      </c>
      <c r="AC450" s="9" t="s">
        <v>849</v>
      </c>
      <c r="AD450" s="9" t="s">
        <v>850</v>
      </c>
    </row>
    <row r="451" spans="1:30" ht="51" x14ac:dyDescent="0.25">
      <c r="A451" s="113">
        <f t="shared" si="5"/>
        <v>263</v>
      </c>
      <c r="B451" s="16" t="s">
        <v>366</v>
      </c>
      <c r="C451" s="9" t="s">
        <v>843</v>
      </c>
      <c r="D451" s="9" t="s">
        <v>844</v>
      </c>
      <c r="E451" s="9" t="s">
        <v>900</v>
      </c>
      <c r="F451" s="9" t="s">
        <v>900</v>
      </c>
      <c r="G451" s="9" t="s">
        <v>901</v>
      </c>
      <c r="H451" s="13">
        <v>4000</v>
      </c>
      <c r="I451" s="11" t="s">
        <v>189</v>
      </c>
      <c r="J451" s="9" t="s">
        <v>68</v>
      </c>
      <c r="K451" s="6" t="s">
        <v>7</v>
      </c>
      <c r="L451" s="9" t="s">
        <v>444</v>
      </c>
      <c r="M451" s="9" t="s">
        <v>51</v>
      </c>
      <c r="N451" s="9" t="s">
        <v>10</v>
      </c>
      <c r="O451" s="9" t="s">
        <v>372</v>
      </c>
      <c r="P451" s="9" t="s">
        <v>373</v>
      </c>
      <c r="Q451" s="9" t="s">
        <v>374</v>
      </c>
      <c r="R451" s="9" t="s">
        <v>29</v>
      </c>
      <c r="S451" s="9" t="s">
        <v>15</v>
      </c>
      <c r="T451" s="9" t="s">
        <v>7</v>
      </c>
      <c r="U451" s="9" t="s">
        <v>16</v>
      </c>
      <c r="V451" s="9" t="s">
        <v>15</v>
      </c>
      <c r="W451" s="9" t="s">
        <v>21</v>
      </c>
      <c r="X451" s="9" t="s">
        <v>18</v>
      </c>
      <c r="Y451" s="9" t="s">
        <v>19</v>
      </c>
      <c r="Z451" s="9" t="s">
        <v>41</v>
      </c>
      <c r="AA451" s="6" t="s">
        <v>21</v>
      </c>
      <c r="AB451" s="9" t="s">
        <v>848</v>
      </c>
      <c r="AC451" s="9" t="s">
        <v>849</v>
      </c>
      <c r="AD451" s="9" t="s">
        <v>850</v>
      </c>
    </row>
    <row r="452" spans="1:30" ht="51" x14ac:dyDescent="0.25">
      <c r="A452" s="113">
        <f t="shared" si="5"/>
        <v>264</v>
      </c>
      <c r="B452" s="16" t="s">
        <v>366</v>
      </c>
      <c r="C452" s="9" t="s">
        <v>843</v>
      </c>
      <c r="D452" s="9" t="s">
        <v>844</v>
      </c>
      <c r="E452" s="9" t="s">
        <v>902</v>
      </c>
      <c r="F452" s="9" t="s">
        <v>903</v>
      </c>
      <c r="G452" s="9" t="s">
        <v>904</v>
      </c>
      <c r="H452" s="13">
        <v>5000</v>
      </c>
      <c r="I452" s="11" t="s">
        <v>871</v>
      </c>
      <c r="J452" s="9" t="s">
        <v>96</v>
      </c>
      <c r="K452" s="9" t="s">
        <v>905</v>
      </c>
      <c r="L452" s="9" t="s">
        <v>265</v>
      </c>
      <c r="M452" s="9" t="s">
        <v>9</v>
      </c>
      <c r="N452" s="9" t="s">
        <v>393</v>
      </c>
      <c r="O452" s="9" t="s">
        <v>372</v>
      </c>
      <c r="P452" s="9" t="s">
        <v>373</v>
      </c>
      <c r="Q452" s="9" t="s">
        <v>374</v>
      </c>
      <c r="R452" s="9" t="s">
        <v>29</v>
      </c>
      <c r="S452" s="9" t="s">
        <v>15</v>
      </c>
      <c r="T452" s="9" t="s">
        <v>7</v>
      </c>
      <c r="U452" s="9" t="s">
        <v>60</v>
      </c>
      <c r="V452" s="9" t="s">
        <v>15</v>
      </c>
      <c r="W452" s="9" t="s">
        <v>17</v>
      </c>
      <c r="X452" s="9" t="s">
        <v>18</v>
      </c>
      <c r="Y452" s="9" t="s">
        <v>31</v>
      </c>
      <c r="Z452" s="9" t="s">
        <v>20</v>
      </c>
      <c r="AA452" s="9" t="s">
        <v>17</v>
      </c>
      <c r="AB452" s="9" t="s">
        <v>848</v>
      </c>
      <c r="AC452" s="9" t="s">
        <v>849</v>
      </c>
      <c r="AD452" s="9" t="s">
        <v>850</v>
      </c>
    </row>
    <row r="453" spans="1:30" ht="51" x14ac:dyDescent="0.25">
      <c r="A453" s="113">
        <f t="shared" si="5"/>
        <v>265</v>
      </c>
      <c r="B453" s="16" t="s">
        <v>366</v>
      </c>
      <c r="C453" s="9" t="s">
        <v>843</v>
      </c>
      <c r="D453" s="9" t="s">
        <v>844</v>
      </c>
      <c r="E453" s="9" t="s">
        <v>906</v>
      </c>
      <c r="F453" s="9" t="s">
        <v>906</v>
      </c>
      <c r="G453" s="9" t="s">
        <v>907</v>
      </c>
      <c r="H453" s="13">
        <v>2000</v>
      </c>
      <c r="I453" s="11" t="s">
        <v>855</v>
      </c>
      <c r="J453" s="9" t="s">
        <v>6</v>
      </c>
      <c r="K453" s="6" t="s">
        <v>7</v>
      </c>
      <c r="L453" s="9" t="s">
        <v>27</v>
      </c>
      <c r="M453" s="9" t="s">
        <v>51</v>
      </c>
      <c r="N453" s="9" t="s">
        <v>10</v>
      </c>
      <c r="O453" s="9" t="s">
        <v>372</v>
      </c>
      <c r="P453" s="9" t="s">
        <v>373</v>
      </c>
      <c r="Q453" s="9" t="s">
        <v>374</v>
      </c>
      <c r="R453" s="9" t="s">
        <v>29</v>
      </c>
      <c r="S453" s="9" t="s">
        <v>15</v>
      </c>
      <c r="T453" s="9" t="s">
        <v>7</v>
      </c>
      <c r="U453" s="9" t="s">
        <v>16</v>
      </c>
      <c r="V453" s="9" t="s">
        <v>15</v>
      </c>
      <c r="W453" s="9" t="s">
        <v>21</v>
      </c>
      <c r="X453" s="9" t="s">
        <v>18</v>
      </c>
      <c r="Y453" s="9" t="s">
        <v>19</v>
      </c>
      <c r="Z453" s="9" t="s">
        <v>41</v>
      </c>
      <c r="AA453" s="6" t="s">
        <v>21</v>
      </c>
      <c r="AB453" s="9" t="s">
        <v>848</v>
      </c>
      <c r="AC453" s="9" t="s">
        <v>849</v>
      </c>
      <c r="AD453" s="9" t="s">
        <v>850</v>
      </c>
    </row>
    <row r="454" spans="1:30" ht="51" x14ac:dyDescent="0.25">
      <c r="A454" s="113">
        <f t="shared" si="5"/>
        <v>266</v>
      </c>
      <c r="B454" s="16" t="s">
        <v>366</v>
      </c>
      <c r="C454" s="9" t="s">
        <v>843</v>
      </c>
      <c r="D454" s="9" t="s">
        <v>844</v>
      </c>
      <c r="E454" s="9" t="s">
        <v>908</v>
      </c>
      <c r="F454" s="9" t="s">
        <v>908</v>
      </c>
      <c r="G454" s="9" t="s">
        <v>909</v>
      </c>
      <c r="H454" s="13">
        <v>1300</v>
      </c>
      <c r="I454" s="11" t="s">
        <v>871</v>
      </c>
      <c r="J454" s="9" t="s">
        <v>68</v>
      </c>
      <c r="K454" s="6" t="s">
        <v>7</v>
      </c>
      <c r="L454" s="9" t="s">
        <v>69</v>
      </c>
      <c r="M454" s="9" t="s">
        <v>51</v>
      </c>
      <c r="N454" s="9" t="s">
        <v>10</v>
      </c>
      <c r="O454" s="9" t="s">
        <v>372</v>
      </c>
      <c r="P454" s="9" t="s">
        <v>373</v>
      </c>
      <c r="Q454" s="9" t="s">
        <v>374</v>
      </c>
      <c r="R454" s="9" t="s">
        <v>29</v>
      </c>
      <c r="S454" s="9" t="s">
        <v>15</v>
      </c>
      <c r="T454" s="9" t="s">
        <v>7</v>
      </c>
      <c r="U454" s="9" t="s">
        <v>16</v>
      </c>
      <c r="V454" s="9" t="s">
        <v>15</v>
      </c>
      <c r="W454" s="9" t="s">
        <v>21</v>
      </c>
      <c r="X454" s="9" t="s">
        <v>18</v>
      </c>
      <c r="Y454" s="9" t="s">
        <v>19</v>
      </c>
      <c r="Z454" s="9" t="s">
        <v>41</v>
      </c>
      <c r="AA454" s="6" t="s">
        <v>21</v>
      </c>
      <c r="AB454" s="9" t="s">
        <v>910</v>
      </c>
      <c r="AC454" s="9" t="s">
        <v>849</v>
      </c>
      <c r="AD454" s="9" t="s">
        <v>850</v>
      </c>
    </row>
    <row r="455" spans="1:30" ht="51" x14ac:dyDescent="0.25">
      <c r="A455" s="113">
        <f t="shared" si="5"/>
        <v>267</v>
      </c>
      <c r="B455" s="16" t="s">
        <v>366</v>
      </c>
      <c r="C455" s="9" t="s">
        <v>843</v>
      </c>
      <c r="D455" s="9" t="s">
        <v>844</v>
      </c>
      <c r="E455" s="9" t="s">
        <v>911</v>
      </c>
      <c r="F455" s="9" t="s">
        <v>911</v>
      </c>
      <c r="G455" s="9" t="s">
        <v>912</v>
      </c>
      <c r="H455" s="13">
        <v>1200</v>
      </c>
      <c r="I455" s="11" t="s">
        <v>88</v>
      </c>
      <c r="J455" s="9" t="s">
        <v>68</v>
      </c>
      <c r="K455" s="6" t="s">
        <v>7</v>
      </c>
      <c r="L455" s="9" t="s">
        <v>69</v>
      </c>
      <c r="M455" s="9" t="s">
        <v>51</v>
      </c>
      <c r="N455" s="9" t="s">
        <v>10</v>
      </c>
      <c r="O455" s="9" t="s">
        <v>372</v>
      </c>
      <c r="P455" s="9" t="s">
        <v>373</v>
      </c>
      <c r="Q455" s="9" t="s">
        <v>374</v>
      </c>
      <c r="R455" s="9" t="s">
        <v>29</v>
      </c>
      <c r="S455" s="9" t="s">
        <v>15</v>
      </c>
      <c r="T455" s="9" t="s">
        <v>7</v>
      </c>
      <c r="U455" s="9" t="s">
        <v>16</v>
      </c>
      <c r="V455" s="9" t="s">
        <v>15</v>
      </c>
      <c r="W455" s="9" t="s">
        <v>21</v>
      </c>
      <c r="X455" s="9" t="s">
        <v>18</v>
      </c>
      <c r="Y455" s="9" t="s">
        <v>19</v>
      </c>
      <c r="Z455" s="9" t="s">
        <v>20</v>
      </c>
      <c r="AA455" s="6" t="s">
        <v>21</v>
      </c>
      <c r="AB455" s="9" t="s">
        <v>848</v>
      </c>
      <c r="AC455" s="9" t="s">
        <v>849</v>
      </c>
      <c r="AD455" s="9" t="s">
        <v>850</v>
      </c>
    </row>
    <row r="456" spans="1:30" ht="51" x14ac:dyDescent="0.25">
      <c r="A456" s="113">
        <f t="shared" si="5"/>
        <v>268</v>
      </c>
      <c r="B456" s="16" t="s">
        <v>366</v>
      </c>
      <c r="C456" s="9" t="s">
        <v>843</v>
      </c>
      <c r="D456" s="9" t="s">
        <v>844</v>
      </c>
      <c r="E456" s="9" t="s">
        <v>576</v>
      </c>
      <c r="F456" s="9" t="s">
        <v>576</v>
      </c>
      <c r="G456" s="9" t="s">
        <v>577</v>
      </c>
      <c r="H456" s="13">
        <v>246.45</v>
      </c>
      <c r="I456" s="11" t="s">
        <v>88</v>
      </c>
      <c r="J456" s="9" t="s">
        <v>68</v>
      </c>
      <c r="K456" s="6" t="s">
        <v>7</v>
      </c>
      <c r="L456" s="9" t="s">
        <v>444</v>
      </c>
      <c r="M456" s="9" t="s">
        <v>80</v>
      </c>
      <c r="N456" s="9" t="s">
        <v>81</v>
      </c>
      <c r="O456" s="9" t="s">
        <v>372</v>
      </c>
      <c r="P456" s="9" t="s">
        <v>373</v>
      </c>
      <c r="Q456" s="9" t="s">
        <v>374</v>
      </c>
      <c r="R456" s="9" t="s">
        <v>29</v>
      </c>
      <c r="S456" s="9" t="s">
        <v>15</v>
      </c>
      <c r="T456" s="9" t="s">
        <v>7</v>
      </c>
      <c r="U456" s="9" t="s">
        <v>60</v>
      </c>
      <c r="V456" s="9" t="s">
        <v>15</v>
      </c>
      <c r="W456" s="9" t="s">
        <v>17</v>
      </c>
      <c r="X456" s="9" t="s">
        <v>18</v>
      </c>
      <c r="Y456" s="9" t="s">
        <v>19</v>
      </c>
      <c r="Z456" s="9" t="s">
        <v>41</v>
      </c>
      <c r="AA456" s="6" t="s">
        <v>21</v>
      </c>
      <c r="AB456" s="9" t="s">
        <v>848</v>
      </c>
      <c r="AC456" s="9" t="s">
        <v>849</v>
      </c>
      <c r="AD456" s="9" t="s">
        <v>850</v>
      </c>
    </row>
    <row r="457" spans="1:30" ht="63.75" x14ac:dyDescent="0.25">
      <c r="A457" s="113">
        <f t="shared" si="5"/>
        <v>269</v>
      </c>
      <c r="B457" s="16" t="s">
        <v>366</v>
      </c>
      <c r="C457" s="9" t="s">
        <v>843</v>
      </c>
      <c r="D457" s="9" t="s">
        <v>844</v>
      </c>
      <c r="E457" s="9" t="s">
        <v>913</v>
      </c>
      <c r="F457" s="9" t="s">
        <v>913</v>
      </c>
      <c r="G457" s="9" t="s">
        <v>914</v>
      </c>
      <c r="H457" s="13">
        <v>32000</v>
      </c>
      <c r="I457" s="11" t="s">
        <v>88</v>
      </c>
      <c r="J457" s="9" t="s">
        <v>68</v>
      </c>
      <c r="K457" s="6" t="s">
        <v>7</v>
      </c>
      <c r="L457" s="9" t="s">
        <v>444</v>
      </c>
      <c r="M457" s="9" t="s">
        <v>51</v>
      </c>
      <c r="N457" s="9" t="s">
        <v>10</v>
      </c>
      <c r="O457" s="9" t="s">
        <v>372</v>
      </c>
      <c r="P457" s="9" t="s">
        <v>373</v>
      </c>
      <c r="Q457" s="9" t="s">
        <v>374</v>
      </c>
      <c r="R457" s="9" t="s">
        <v>14</v>
      </c>
      <c r="S457" s="9" t="s">
        <v>15</v>
      </c>
      <c r="T457" s="9" t="s">
        <v>7</v>
      </c>
      <c r="U457" s="9" t="s">
        <v>16</v>
      </c>
      <c r="V457" s="9" t="s">
        <v>15</v>
      </c>
      <c r="W457" s="9" t="s">
        <v>21</v>
      </c>
      <c r="X457" s="9" t="s">
        <v>18</v>
      </c>
      <c r="Y457" s="9" t="s">
        <v>19</v>
      </c>
      <c r="Z457" s="9" t="s">
        <v>61</v>
      </c>
      <c r="AA457" s="9" t="s">
        <v>17</v>
      </c>
      <c r="AB457" s="15" t="s">
        <v>848</v>
      </c>
      <c r="AC457" s="15" t="s">
        <v>849</v>
      </c>
      <c r="AD457" s="15" t="s">
        <v>850</v>
      </c>
    </row>
    <row r="458" spans="1:30" ht="51" customHeight="1" x14ac:dyDescent="0.25">
      <c r="A458" s="124">
        <f>A457+1</f>
        <v>270</v>
      </c>
      <c r="B458" s="119" t="s">
        <v>366</v>
      </c>
      <c r="C458" s="118" t="s">
        <v>843</v>
      </c>
      <c r="D458" s="118" t="s">
        <v>844</v>
      </c>
      <c r="E458" s="118" t="s">
        <v>915</v>
      </c>
      <c r="F458" s="9" t="s">
        <v>916</v>
      </c>
      <c r="G458" s="9" t="s">
        <v>917</v>
      </c>
      <c r="H458" s="142">
        <v>1500</v>
      </c>
      <c r="I458" s="123" t="s">
        <v>88</v>
      </c>
      <c r="J458" s="13" t="s">
        <v>68</v>
      </c>
      <c r="K458" s="6" t="s">
        <v>7</v>
      </c>
      <c r="L458" s="141" t="s">
        <v>444</v>
      </c>
      <c r="M458" s="141" t="s">
        <v>51</v>
      </c>
      <c r="N458" s="141" t="s">
        <v>10</v>
      </c>
      <c r="O458" s="141" t="s">
        <v>372</v>
      </c>
      <c r="P458" s="141" t="s">
        <v>373</v>
      </c>
      <c r="Q458" s="141" t="s">
        <v>374</v>
      </c>
      <c r="R458" s="13" t="s">
        <v>14</v>
      </c>
      <c r="S458" s="13" t="s">
        <v>15</v>
      </c>
      <c r="T458" s="141" t="s">
        <v>7</v>
      </c>
      <c r="U458" s="141" t="s">
        <v>16</v>
      </c>
      <c r="V458" s="141" t="s">
        <v>15</v>
      </c>
      <c r="W458" s="141" t="s">
        <v>21</v>
      </c>
      <c r="X458" s="13" t="s">
        <v>18</v>
      </c>
      <c r="Y458" s="141" t="s">
        <v>19</v>
      </c>
      <c r="Z458" s="13" t="s">
        <v>61</v>
      </c>
      <c r="AA458" s="141" t="s">
        <v>17</v>
      </c>
      <c r="AB458" s="15" t="s">
        <v>848</v>
      </c>
      <c r="AC458" s="15" t="s">
        <v>849</v>
      </c>
      <c r="AD458" s="15" t="s">
        <v>850</v>
      </c>
    </row>
    <row r="459" spans="1:30" ht="51" x14ac:dyDescent="0.25">
      <c r="A459" s="126"/>
      <c r="B459" s="119"/>
      <c r="C459" s="118"/>
      <c r="D459" s="118"/>
      <c r="E459" s="118"/>
      <c r="F459" s="9" t="s">
        <v>918</v>
      </c>
      <c r="G459" s="9" t="s">
        <v>919</v>
      </c>
      <c r="H459" s="143">
        <v>0</v>
      </c>
      <c r="I459" s="123"/>
      <c r="J459" s="114" t="s">
        <v>68</v>
      </c>
      <c r="K459" s="6" t="s">
        <v>7</v>
      </c>
      <c r="L459" s="141"/>
      <c r="M459" s="141"/>
      <c r="N459" s="141"/>
      <c r="O459" s="141"/>
      <c r="P459" s="141"/>
      <c r="Q459" s="141"/>
      <c r="R459" s="13" t="s">
        <v>14</v>
      </c>
      <c r="S459" s="24" t="s">
        <v>15</v>
      </c>
      <c r="T459" s="141"/>
      <c r="U459" s="141"/>
      <c r="V459" s="141"/>
      <c r="W459" s="141"/>
      <c r="X459" s="24" t="s">
        <v>18</v>
      </c>
      <c r="Y459" s="141"/>
      <c r="Z459" s="24" t="s">
        <v>61</v>
      </c>
      <c r="AA459" s="141"/>
      <c r="AB459" s="15" t="s">
        <v>848</v>
      </c>
      <c r="AC459" s="15" t="s">
        <v>849</v>
      </c>
      <c r="AD459" s="15" t="s">
        <v>850</v>
      </c>
    </row>
    <row r="460" spans="1:30" ht="51" customHeight="1" x14ac:dyDescent="0.25">
      <c r="A460" s="9">
        <f>A458+1</f>
        <v>271</v>
      </c>
      <c r="B460" s="16" t="s">
        <v>366</v>
      </c>
      <c r="C460" s="9" t="s">
        <v>843</v>
      </c>
      <c r="D460" s="9" t="s">
        <v>844</v>
      </c>
      <c r="E460" s="118" t="s">
        <v>920</v>
      </c>
      <c r="F460" s="9" t="s">
        <v>921</v>
      </c>
      <c r="G460" s="118" t="s">
        <v>922</v>
      </c>
      <c r="H460" s="142">
        <v>7500</v>
      </c>
      <c r="I460" s="133" t="s">
        <v>88</v>
      </c>
      <c r="J460" s="121" t="s">
        <v>68</v>
      </c>
      <c r="K460" s="6" t="s">
        <v>7</v>
      </c>
      <c r="L460" s="141" t="s">
        <v>444</v>
      </c>
      <c r="M460" s="139" t="s">
        <v>51</v>
      </c>
      <c r="N460" s="139" t="s">
        <v>10</v>
      </c>
      <c r="O460" s="139" t="s">
        <v>372</v>
      </c>
      <c r="P460" s="139" t="s">
        <v>373</v>
      </c>
      <c r="Q460" s="139" t="s">
        <v>374</v>
      </c>
      <c r="R460" s="139" t="s">
        <v>29</v>
      </c>
      <c r="S460" s="139" t="s">
        <v>15</v>
      </c>
      <c r="T460" s="139" t="s">
        <v>7</v>
      </c>
      <c r="U460" s="139" t="s">
        <v>16</v>
      </c>
      <c r="V460" s="139" t="s">
        <v>15</v>
      </c>
      <c r="W460" s="139" t="s">
        <v>21</v>
      </c>
      <c r="X460" s="139" t="s">
        <v>18</v>
      </c>
      <c r="Y460" s="139" t="s">
        <v>19</v>
      </c>
      <c r="Z460" s="139" t="s">
        <v>20</v>
      </c>
      <c r="AA460" s="139" t="s">
        <v>21</v>
      </c>
      <c r="AB460" s="15" t="s">
        <v>848</v>
      </c>
      <c r="AC460" s="15" t="s">
        <v>849</v>
      </c>
      <c r="AD460" s="15" t="s">
        <v>850</v>
      </c>
    </row>
    <row r="461" spans="1:30" ht="51" x14ac:dyDescent="0.25">
      <c r="A461" s="9">
        <f>A460+1</f>
        <v>272</v>
      </c>
      <c r="B461" s="16" t="s">
        <v>366</v>
      </c>
      <c r="C461" s="9" t="s">
        <v>843</v>
      </c>
      <c r="D461" s="9" t="s">
        <v>844</v>
      </c>
      <c r="E461" s="118"/>
      <c r="F461" s="9" t="s">
        <v>923</v>
      </c>
      <c r="G461" s="118"/>
      <c r="H461" s="143">
        <v>0</v>
      </c>
      <c r="I461" s="135"/>
      <c r="J461" s="122"/>
      <c r="K461" s="6" t="s">
        <v>7</v>
      </c>
      <c r="L461" s="141"/>
      <c r="M461" s="140"/>
      <c r="N461" s="140"/>
      <c r="O461" s="140"/>
      <c r="P461" s="140"/>
      <c r="Q461" s="140"/>
      <c r="R461" s="140"/>
      <c r="S461" s="140"/>
      <c r="T461" s="140"/>
      <c r="U461" s="140"/>
      <c r="V461" s="140"/>
      <c r="W461" s="140"/>
      <c r="X461" s="140"/>
      <c r="Y461" s="140"/>
      <c r="Z461" s="140"/>
      <c r="AA461" s="140"/>
      <c r="AB461" s="15" t="s">
        <v>848</v>
      </c>
      <c r="AC461" s="15" t="s">
        <v>849</v>
      </c>
      <c r="AD461" s="15" t="s">
        <v>850</v>
      </c>
    </row>
    <row r="462" spans="1:30" ht="38.25" customHeight="1" x14ac:dyDescent="0.25">
      <c r="A462" s="113">
        <f t="shared" ref="A462:A525" si="6">A461+1</f>
        <v>273</v>
      </c>
      <c r="B462" s="119" t="s">
        <v>366</v>
      </c>
      <c r="C462" s="118" t="s">
        <v>843</v>
      </c>
      <c r="D462" s="118" t="s">
        <v>844</v>
      </c>
      <c r="E462" s="118" t="s">
        <v>924</v>
      </c>
      <c r="F462" s="9" t="s">
        <v>925</v>
      </c>
      <c r="G462" s="9" t="s">
        <v>926</v>
      </c>
      <c r="H462" s="142">
        <v>8000</v>
      </c>
      <c r="I462" s="123" t="s">
        <v>88</v>
      </c>
      <c r="J462" s="121" t="s">
        <v>68</v>
      </c>
      <c r="K462" s="6" t="s">
        <v>7</v>
      </c>
      <c r="L462" s="141" t="s">
        <v>444</v>
      </c>
      <c r="M462" s="141" t="s">
        <v>51</v>
      </c>
      <c r="N462" s="141" t="s">
        <v>10</v>
      </c>
      <c r="O462" s="141" t="s">
        <v>372</v>
      </c>
      <c r="P462" s="141" t="s">
        <v>373</v>
      </c>
      <c r="Q462" s="141" t="s">
        <v>374</v>
      </c>
      <c r="R462" s="141" t="s">
        <v>14</v>
      </c>
      <c r="S462" s="141" t="s">
        <v>15</v>
      </c>
      <c r="T462" s="141" t="s">
        <v>7</v>
      </c>
      <c r="U462" s="141" t="s">
        <v>16</v>
      </c>
      <c r="V462" s="141" t="s">
        <v>15</v>
      </c>
      <c r="W462" s="141" t="s">
        <v>21</v>
      </c>
      <c r="X462" s="141" t="s">
        <v>18</v>
      </c>
      <c r="Y462" s="141" t="s">
        <v>19</v>
      </c>
      <c r="Z462" s="141" t="s">
        <v>61</v>
      </c>
      <c r="AA462" s="141" t="s">
        <v>17</v>
      </c>
      <c r="AB462" s="15" t="s">
        <v>848</v>
      </c>
      <c r="AC462" s="15" t="s">
        <v>849</v>
      </c>
      <c r="AD462" s="15" t="s">
        <v>850</v>
      </c>
    </row>
    <row r="463" spans="1:30" ht="38.25" x14ac:dyDescent="0.25">
      <c r="A463" s="113">
        <f t="shared" si="6"/>
        <v>274</v>
      </c>
      <c r="B463" s="119" t="s">
        <v>366</v>
      </c>
      <c r="C463" s="118" t="s">
        <v>843</v>
      </c>
      <c r="D463" s="118" t="s">
        <v>844</v>
      </c>
      <c r="E463" s="118"/>
      <c r="F463" s="9" t="s">
        <v>927</v>
      </c>
      <c r="G463" s="9" t="s">
        <v>928</v>
      </c>
      <c r="H463" s="143">
        <v>0</v>
      </c>
      <c r="I463" s="123"/>
      <c r="J463" s="122"/>
      <c r="K463" s="6" t="s">
        <v>7</v>
      </c>
      <c r="L463" s="141"/>
      <c r="M463" s="141"/>
      <c r="N463" s="141"/>
      <c r="O463" s="141"/>
      <c r="P463" s="141"/>
      <c r="Q463" s="141"/>
      <c r="R463" s="141"/>
      <c r="S463" s="141"/>
      <c r="T463" s="141"/>
      <c r="U463" s="141"/>
      <c r="V463" s="141"/>
      <c r="W463" s="141"/>
      <c r="X463" s="141"/>
      <c r="Y463" s="141"/>
      <c r="Z463" s="141"/>
      <c r="AA463" s="141"/>
      <c r="AB463" s="15" t="s">
        <v>848</v>
      </c>
      <c r="AC463" s="15" t="s">
        <v>849</v>
      </c>
      <c r="AD463" s="15" t="s">
        <v>850</v>
      </c>
    </row>
    <row r="464" spans="1:30" ht="51" x14ac:dyDescent="0.25">
      <c r="A464" s="113">
        <f t="shared" si="6"/>
        <v>275</v>
      </c>
      <c r="B464" s="16" t="s">
        <v>366</v>
      </c>
      <c r="C464" s="9" t="s">
        <v>843</v>
      </c>
      <c r="D464" s="9" t="s">
        <v>844</v>
      </c>
      <c r="E464" s="9" t="s">
        <v>929</v>
      </c>
      <c r="F464" s="9" t="s">
        <v>930</v>
      </c>
      <c r="G464" s="9" t="s">
        <v>931</v>
      </c>
      <c r="H464" s="13">
        <v>2000</v>
      </c>
      <c r="I464" s="11" t="s">
        <v>88</v>
      </c>
      <c r="J464" s="9" t="s">
        <v>68</v>
      </c>
      <c r="K464" s="6" t="s">
        <v>7</v>
      </c>
      <c r="L464" s="9" t="s">
        <v>69</v>
      </c>
      <c r="M464" s="9" t="s">
        <v>51</v>
      </c>
      <c r="N464" s="9" t="s">
        <v>10</v>
      </c>
      <c r="O464" s="9" t="s">
        <v>372</v>
      </c>
      <c r="P464" s="9" t="s">
        <v>373</v>
      </c>
      <c r="Q464" s="9" t="s">
        <v>374</v>
      </c>
      <c r="R464" s="9" t="s">
        <v>29</v>
      </c>
      <c r="S464" s="9" t="s">
        <v>15</v>
      </c>
      <c r="T464" s="9" t="s">
        <v>7</v>
      </c>
      <c r="U464" s="9" t="s">
        <v>16</v>
      </c>
      <c r="V464" s="9" t="s">
        <v>15</v>
      </c>
      <c r="W464" s="9" t="s">
        <v>21</v>
      </c>
      <c r="X464" s="9" t="s">
        <v>18</v>
      </c>
      <c r="Y464" s="9" t="s">
        <v>19</v>
      </c>
      <c r="Z464" s="9" t="s">
        <v>20</v>
      </c>
      <c r="AA464" s="9" t="s">
        <v>21</v>
      </c>
      <c r="AB464" s="15" t="s">
        <v>848</v>
      </c>
      <c r="AC464" s="15" t="s">
        <v>849</v>
      </c>
      <c r="AD464" s="15" t="s">
        <v>850</v>
      </c>
    </row>
    <row r="465" spans="1:30" ht="51" x14ac:dyDescent="0.25">
      <c r="A465" s="113">
        <f t="shared" si="6"/>
        <v>276</v>
      </c>
      <c r="B465" s="16" t="s">
        <v>366</v>
      </c>
      <c r="C465" s="9" t="s">
        <v>843</v>
      </c>
      <c r="D465" s="9" t="s">
        <v>844</v>
      </c>
      <c r="E465" s="9" t="s">
        <v>728</v>
      </c>
      <c r="F465" s="9" t="s">
        <v>728</v>
      </c>
      <c r="G465" s="9" t="s">
        <v>932</v>
      </c>
      <c r="H465" s="13">
        <v>10000</v>
      </c>
      <c r="I465" s="11" t="s">
        <v>862</v>
      </c>
      <c r="J465" s="9" t="s">
        <v>6</v>
      </c>
      <c r="K465" s="6" t="s">
        <v>7</v>
      </c>
      <c r="L465" s="9" t="s">
        <v>27</v>
      </c>
      <c r="M465" s="9" t="s">
        <v>51</v>
      </c>
      <c r="N465" s="9" t="s">
        <v>10</v>
      </c>
      <c r="O465" s="9" t="s">
        <v>372</v>
      </c>
      <c r="P465" s="9" t="s">
        <v>373</v>
      </c>
      <c r="Q465" s="9" t="s">
        <v>374</v>
      </c>
      <c r="R465" s="9" t="s">
        <v>29</v>
      </c>
      <c r="S465" s="9" t="s">
        <v>15</v>
      </c>
      <c r="T465" s="9" t="s">
        <v>7</v>
      </c>
      <c r="U465" s="9" t="s">
        <v>16</v>
      </c>
      <c r="V465" s="9" t="s">
        <v>15</v>
      </c>
      <c r="W465" s="9" t="s">
        <v>21</v>
      </c>
      <c r="X465" s="9" t="s">
        <v>18</v>
      </c>
      <c r="Y465" s="9" t="s">
        <v>19</v>
      </c>
      <c r="Z465" s="9" t="s">
        <v>41</v>
      </c>
      <c r="AA465" s="9" t="s">
        <v>21</v>
      </c>
      <c r="AB465" s="15" t="s">
        <v>848</v>
      </c>
      <c r="AC465" s="15" t="s">
        <v>849</v>
      </c>
      <c r="AD465" s="15" t="s">
        <v>850</v>
      </c>
    </row>
    <row r="466" spans="1:30" ht="51" x14ac:dyDescent="0.25">
      <c r="A466" s="113">
        <f t="shared" si="6"/>
        <v>277</v>
      </c>
      <c r="B466" s="16" t="s">
        <v>366</v>
      </c>
      <c r="C466" s="9" t="s">
        <v>843</v>
      </c>
      <c r="D466" s="9" t="s">
        <v>844</v>
      </c>
      <c r="E466" s="9" t="s">
        <v>933</v>
      </c>
      <c r="F466" s="9" t="s">
        <v>934</v>
      </c>
      <c r="G466" s="9" t="s">
        <v>935</v>
      </c>
      <c r="H466" s="13">
        <v>8000</v>
      </c>
      <c r="I466" s="11" t="s">
        <v>88</v>
      </c>
      <c r="J466" s="9" t="s">
        <v>6</v>
      </c>
      <c r="K466" s="6" t="s">
        <v>7</v>
      </c>
      <c r="L466" s="9" t="s">
        <v>27</v>
      </c>
      <c r="M466" s="9" t="s">
        <v>51</v>
      </c>
      <c r="N466" s="9" t="s">
        <v>10</v>
      </c>
      <c r="O466" s="9" t="s">
        <v>372</v>
      </c>
      <c r="P466" s="9" t="s">
        <v>373</v>
      </c>
      <c r="Q466" s="9" t="s">
        <v>374</v>
      </c>
      <c r="R466" s="9" t="s">
        <v>29</v>
      </c>
      <c r="S466" s="9" t="s">
        <v>15</v>
      </c>
      <c r="T466" s="9" t="s">
        <v>7</v>
      </c>
      <c r="U466" s="9" t="s">
        <v>16</v>
      </c>
      <c r="V466" s="9" t="s">
        <v>15</v>
      </c>
      <c r="W466" s="9" t="s">
        <v>21</v>
      </c>
      <c r="X466" s="9" t="s">
        <v>18</v>
      </c>
      <c r="Y466" s="9" t="s">
        <v>19</v>
      </c>
      <c r="Z466" s="9" t="s">
        <v>41</v>
      </c>
      <c r="AA466" s="9" t="s">
        <v>21</v>
      </c>
      <c r="AB466" s="15" t="s">
        <v>848</v>
      </c>
      <c r="AC466" s="15" t="s">
        <v>849</v>
      </c>
      <c r="AD466" s="15" t="s">
        <v>850</v>
      </c>
    </row>
    <row r="467" spans="1:30" ht="51" x14ac:dyDescent="0.25">
      <c r="A467" s="113">
        <f t="shared" si="6"/>
        <v>278</v>
      </c>
      <c r="B467" s="16" t="s">
        <v>366</v>
      </c>
      <c r="C467" s="9" t="s">
        <v>843</v>
      </c>
      <c r="D467" s="9" t="s">
        <v>844</v>
      </c>
      <c r="E467" s="9" t="s">
        <v>936</v>
      </c>
      <c r="F467" s="9" t="s">
        <v>937</v>
      </c>
      <c r="G467" s="9" t="s">
        <v>936</v>
      </c>
      <c r="H467" s="13">
        <v>9000</v>
      </c>
      <c r="I467" s="11" t="s">
        <v>88</v>
      </c>
      <c r="J467" s="9" t="s">
        <v>68</v>
      </c>
      <c r="K467" s="6" t="s">
        <v>7</v>
      </c>
      <c r="L467" s="9" t="s">
        <v>444</v>
      </c>
      <c r="M467" s="9" t="s">
        <v>51</v>
      </c>
      <c r="N467" s="9" t="s">
        <v>10</v>
      </c>
      <c r="O467" s="9" t="s">
        <v>372</v>
      </c>
      <c r="P467" s="9" t="s">
        <v>373</v>
      </c>
      <c r="Q467" s="9" t="s">
        <v>374</v>
      </c>
      <c r="R467" s="9" t="s">
        <v>29</v>
      </c>
      <c r="S467" s="9" t="s">
        <v>15</v>
      </c>
      <c r="T467" s="9" t="s">
        <v>7</v>
      </c>
      <c r="U467" s="9" t="s">
        <v>16</v>
      </c>
      <c r="V467" s="9" t="s">
        <v>15</v>
      </c>
      <c r="W467" s="9" t="s">
        <v>21</v>
      </c>
      <c r="X467" s="9" t="s">
        <v>18</v>
      </c>
      <c r="Y467" s="9" t="s">
        <v>19</v>
      </c>
      <c r="Z467" s="9" t="s">
        <v>41</v>
      </c>
      <c r="AA467" s="9" t="s">
        <v>21</v>
      </c>
      <c r="AB467" s="15" t="s">
        <v>848</v>
      </c>
      <c r="AC467" s="15" t="s">
        <v>849</v>
      </c>
      <c r="AD467" s="15" t="s">
        <v>850</v>
      </c>
    </row>
    <row r="468" spans="1:30" ht="51" x14ac:dyDescent="0.25">
      <c r="A468" s="113">
        <f t="shared" si="6"/>
        <v>279</v>
      </c>
      <c r="B468" s="9" t="s">
        <v>366</v>
      </c>
      <c r="C468" s="9" t="s">
        <v>938</v>
      </c>
      <c r="D468" s="9" t="s">
        <v>939</v>
      </c>
      <c r="E468" s="9" t="s">
        <v>940</v>
      </c>
      <c r="F468" s="9" t="s">
        <v>940</v>
      </c>
      <c r="G468" s="9" t="s">
        <v>941</v>
      </c>
      <c r="H468" s="13">
        <v>666510.16</v>
      </c>
      <c r="I468" s="11" t="s">
        <v>871</v>
      </c>
      <c r="J468" s="9" t="s">
        <v>68</v>
      </c>
      <c r="K468" s="6" t="s">
        <v>7</v>
      </c>
      <c r="L468" s="9" t="s">
        <v>69</v>
      </c>
      <c r="M468" s="9" t="s">
        <v>51</v>
      </c>
      <c r="N468" s="9" t="s">
        <v>81</v>
      </c>
      <c r="O468" s="9" t="s">
        <v>372</v>
      </c>
      <c r="P468" s="9" t="s">
        <v>373</v>
      </c>
      <c r="Q468" s="9" t="s">
        <v>374</v>
      </c>
      <c r="R468" s="9" t="s">
        <v>29</v>
      </c>
      <c r="S468" s="9" t="s">
        <v>15</v>
      </c>
      <c r="T468" s="9" t="s">
        <v>7</v>
      </c>
      <c r="U468" s="9" t="s">
        <v>60</v>
      </c>
      <c r="V468" s="9" t="s">
        <v>15</v>
      </c>
      <c r="W468" s="9" t="s">
        <v>17</v>
      </c>
      <c r="X468" s="9" t="s">
        <v>18</v>
      </c>
      <c r="Y468" s="9" t="s">
        <v>19</v>
      </c>
      <c r="Z468" s="9" t="s">
        <v>20</v>
      </c>
      <c r="AA468" s="9" t="s">
        <v>21</v>
      </c>
      <c r="AB468" s="9" t="s">
        <v>942</v>
      </c>
      <c r="AC468" s="9" t="s">
        <v>943</v>
      </c>
      <c r="AD468" s="9" t="s">
        <v>944</v>
      </c>
    </row>
    <row r="469" spans="1:30" ht="51" x14ac:dyDescent="0.25">
      <c r="A469" s="113">
        <f t="shared" si="6"/>
        <v>280</v>
      </c>
      <c r="B469" s="9" t="s">
        <v>366</v>
      </c>
      <c r="C469" s="9" t="s">
        <v>938</v>
      </c>
      <c r="D469" s="9" t="s">
        <v>939</v>
      </c>
      <c r="E469" s="9" t="s">
        <v>945</v>
      </c>
      <c r="F469" s="9" t="s">
        <v>945</v>
      </c>
      <c r="G469" s="9" t="s">
        <v>941</v>
      </c>
      <c r="H469" s="13">
        <v>497727.1</v>
      </c>
      <c r="I469" s="11" t="s">
        <v>871</v>
      </c>
      <c r="J469" s="9" t="s">
        <v>68</v>
      </c>
      <c r="K469" s="6" t="s">
        <v>7</v>
      </c>
      <c r="L469" s="9" t="s">
        <v>69</v>
      </c>
      <c r="M469" s="9" t="s">
        <v>51</v>
      </c>
      <c r="N469" s="9" t="s">
        <v>10</v>
      </c>
      <c r="O469" s="9" t="s">
        <v>372</v>
      </c>
      <c r="P469" s="9" t="s">
        <v>373</v>
      </c>
      <c r="Q469" s="9" t="s">
        <v>374</v>
      </c>
      <c r="R469" s="9" t="s">
        <v>29</v>
      </c>
      <c r="S469" s="9" t="s">
        <v>15</v>
      </c>
      <c r="T469" s="9" t="s">
        <v>7</v>
      </c>
      <c r="U469" s="9" t="s">
        <v>60</v>
      </c>
      <c r="V469" s="9" t="s">
        <v>15</v>
      </c>
      <c r="W469" s="9" t="s">
        <v>21</v>
      </c>
      <c r="X469" s="9" t="s">
        <v>18</v>
      </c>
      <c r="Y469" s="9" t="s">
        <v>19</v>
      </c>
      <c r="Z469" s="9" t="s">
        <v>20</v>
      </c>
      <c r="AA469" s="9" t="s">
        <v>21</v>
      </c>
      <c r="AB469" s="9" t="s">
        <v>946</v>
      </c>
      <c r="AC469" s="9">
        <v>6935338676</v>
      </c>
      <c r="AD469" s="9" t="s">
        <v>944</v>
      </c>
    </row>
    <row r="470" spans="1:30" ht="51" x14ac:dyDescent="0.25">
      <c r="A470" s="113">
        <f t="shared" si="6"/>
        <v>281</v>
      </c>
      <c r="B470" s="9" t="s">
        <v>366</v>
      </c>
      <c r="C470" s="9" t="s">
        <v>938</v>
      </c>
      <c r="D470" s="9" t="s">
        <v>939</v>
      </c>
      <c r="E470" s="9" t="s">
        <v>947</v>
      </c>
      <c r="F470" s="9" t="s">
        <v>947</v>
      </c>
      <c r="G470" s="9" t="s">
        <v>941</v>
      </c>
      <c r="H470" s="13">
        <v>324496</v>
      </c>
      <c r="I470" s="11" t="s">
        <v>871</v>
      </c>
      <c r="J470" s="9" t="s">
        <v>68</v>
      </c>
      <c r="K470" s="6" t="s">
        <v>7</v>
      </c>
      <c r="L470" s="9" t="s">
        <v>69</v>
      </c>
      <c r="M470" s="9" t="s">
        <v>51</v>
      </c>
      <c r="N470" s="9" t="s">
        <v>81</v>
      </c>
      <c r="O470" s="9" t="s">
        <v>372</v>
      </c>
      <c r="P470" s="9" t="s">
        <v>373</v>
      </c>
      <c r="Q470" s="9" t="s">
        <v>374</v>
      </c>
      <c r="R470" s="9" t="s">
        <v>29</v>
      </c>
      <c r="S470" s="9" t="s">
        <v>15</v>
      </c>
      <c r="T470" s="9" t="s">
        <v>7</v>
      </c>
      <c r="U470" s="9" t="s">
        <v>60</v>
      </c>
      <c r="V470" s="9" t="s">
        <v>15</v>
      </c>
      <c r="W470" s="9" t="s">
        <v>17</v>
      </c>
      <c r="X470" s="9" t="s">
        <v>18</v>
      </c>
      <c r="Y470" s="9" t="s">
        <v>19</v>
      </c>
      <c r="Z470" s="9" t="s">
        <v>20</v>
      </c>
      <c r="AA470" s="9" t="s">
        <v>21</v>
      </c>
      <c r="AB470" s="9" t="s">
        <v>942</v>
      </c>
      <c r="AC470" s="9" t="s">
        <v>943</v>
      </c>
      <c r="AD470" s="9" t="s">
        <v>944</v>
      </c>
    </row>
    <row r="471" spans="1:30" ht="51" x14ac:dyDescent="0.25">
      <c r="A471" s="113">
        <f t="shared" si="6"/>
        <v>282</v>
      </c>
      <c r="B471" s="9" t="s">
        <v>366</v>
      </c>
      <c r="C471" s="9" t="s">
        <v>938</v>
      </c>
      <c r="D471" s="9" t="s">
        <v>939</v>
      </c>
      <c r="E471" s="9" t="s">
        <v>948</v>
      </c>
      <c r="F471" s="9" t="s">
        <v>948</v>
      </c>
      <c r="G471" s="9" t="s">
        <v>941</v>
      </c>
      <c r="H471" s="13">
        <v>308872</v>
      </c>
      <c r="I471" s="11" t="s">
        <v>871</v>
      </c>
      <c r="J471" s="9" t="s">
        <v>68</v>
      </c>
      <c r="K471" s="6" t="s">
        <v>7</v>
      </c>
      <c r="L471" s="9" t="s">
        <v>69</v>
      </c>
      <c r="M471" s="9" t="s">
        <v>51</v>
      </c>
      <c r="N471" s="9" t="s">
        <v>81</v>
      </c>
      <c r="O471" s="9" t="s">
        <v>372</v>
      </c>
      <c r="P471" s="9" t="s">
        <v>373</v>
      </c>
      <c r="Q471" s="9" t="s">
        <v>374</v>
      </c>
      <c r="R471" s="9" t="s">
        <v>29</v>
      </c>
      <c r="S471" s="9" t="s">
        <v>15</v>
      </c>
      <c r="T471" s="9" t="s">
        <v>7</v>
      </c>
      <c r="U471" s="9" t="s">
        <v>60</v>
      </c>
      <c r="V471" s="9" t="s">
        <v>15</v>
      </c>
      <c r="W471" s="9" t="s">
        <v>17</v>
      </c>
      <c r="X471" s="9" t="s">
        <v>18</v>
      </c>
      <c r="Y471" s="9" t="s">
        <v>19</v>
      </c>
      <c r="Z471" s="9" t="s">
        <v>20</v>
      </c>
      <c r="AA471" s="9" t="s">
        <v>21</v>
      </c>
      <c r="AB471" s="9" t="s">
        <v>942</v>
      </c>
      <c r="AC471" s="9" t="s">
        <v>943</v>
      </c>
      <c r="AD471" s="9" t="s">
        <v>944</v>
      </c>
    </row>
    <row r="472" spans="1:30" ht="51" x14ac:dyDescent="0.25">
      <c r="A472" s="113">
        <f t="shared" si="6"/>
        <v>283</v>
      </c>
      <c r="B472" s="9" t="s">
        <v>366</v>
      </c>
      <c r="C472" s="9" t="s">
        <v>938</v>
      </c>
      <c r="D472" s="9" t="s">
        <v>939</v>
      </c>
      <c r="E472" s="9" t="s">
        <v>949</v>
      </c>
      <c r="F472" s="9" t="s">
        <v>949</v>
      </c>
      <c r="G472" s="9" t="s">
        <v>941</v>
      </c>
      <c r="H472" s="13">
        <v>287980</v>
      </c>
      <c r="I472" s="11" t="s">
        <v>871</v>
      </c>
      <c r="J472" s="9" t="s">
        <v>68</v>
      </c>
      <c r="K472" s="6" t="s">
        <v>7</v>
      </c>
      <c r="L472" s="9" t="s">
        <v>69</v>
      </c>
      <c r="M472" s="9" t="s">
        <v>51</v>
      </c>
      <c r="N472" s="9" t="s">
        <v>81</v>
      </c>
      <c r="O472" s="9" t="s">
        <v>372</v>
      </c>
      <c r="P472" s="9" t="s">
        <v>373</v>
      </c>
      <c r="Q472" s="9" t="s">
        <v>374</v>
      </c>
      <c r="R472" s="9" t="s">
        <v>29</v>
      </c>
      <c r="S472" s="9" t="s">
        <v>15</v>
      </c>
      <c r="T472" s="9" t="s">
        <v>7</v>
      </c>
      <c r="U472" s="9" t="s">
        <v>60</v>
      </c>
      <c r="V472" s="9" t="s">
        <v>15</v>
      </c>
      <c r="W472" s="9" t="s">
        <v>17</v>
      </c>
      <c r="X472" s="9" t="s">
        <v>18</v>
      </c>
      <c r="Y472" s="9" t="s">
        <v>19</v>
      </c>
      <c r="Z472" s="9" t="s">
        <v>20</v>
      </c>
      <c r="AA472" s="9" t="s">
        <v>21</v>
      </c>
      <c r="AB472" s="9" t="s">
        <v>942</v>
      </c>
      <c r="AC472" s="9" t="s">
        <v>943</v>
      </c>
      <c r="AD472" s="9" t="s">
        <v>944</v>
      </c>
    </row>
    <row r="473" spans="1:30" ht="51" x14ac:dyDescent="0.25">
      <c r="A473" s="113">
        <f t="shared" si="6"/>
        <v>284</v>
      </c>
      <c r="B473" s="9" t="s">
        <v>366</v>
      </c>
      <c r="C473" s="9" t="s">
        <v>938</v>
      </c>
      <c r="D473" s="9" t="s">
        <v>939</v>
      </c>
      <c r="E473" s="9" t="s">
        <v>950</v>
      </c>
      <c r="F473" s="9" t="s">
        <v>950</v>
      </c>
      <c r="G473" s="9" t="s">
        <v>941</v>
      </c>
      <c r="H473" s="13">
        <v>130590.72</v>
      </c>
      <c r="I473" s="11" t="s">
        <v>871</v>
      </c>
      <c r="J473" s="9" t="s">
        <v>68</v>
      </c>
      <c r="K473" s="6" t="s">
        <v>7</v>
      </c>
      <c r="L473" s="9" t="s">
        <v>69</v>
      </c>
      <c r="M473" s="9" t="s">
        <v>51</v>
      </c>
      <c r="N473" s="9" t="s">
        <v>10</v>
      </c>
      <c r="O473" s="9" t="s">
        <v>372</v>
      </c>
      <c r="P473" s="9" t="s">
        <v>373</v>
      </c>
      <c r="Q473" s="9" t="s">
        <v>374</v>
      </c>
      <c r="R473" s="9" t="s">
        <v>29</v>
      </c>
      <c r="S473" s="9" t="s">
        <v>15</v>
      </c>
      <c r="T473" s="9" t="s">
        <v>7</v>
      </c>
      <c r="U473" s="9" t="s">
        <v>60</v>
      </c>
      <c r="V473" s="9" t="s">
        <v>15</v>
      </c>
      <c r="W473" s="9" t="s">
        <v>21</v>
      </c>
      <c r="X473" s="9" t="s">
        <v>18</v>
      </c>
      <c r="Y473" s="9" t="s">
        <v>19</v>
      </c>
      <c r="Z473" s="9" t="s">
        <v>20</v>
      </c>
      <c r="AA473" s="9" t="s">
        <v>21</v>
      </c>
      <c r="AB473" s="9" t="s">
        <v>946</v>
      </c>
      <c r="AC473" s="9">
        <v>6935338676</v>
      </c>
      <c r="AD473" s="9" t="s">
        <v>944</v>
      </c>
    </row>
    <row r="474" spans="1:30" ht="318.75" x14ac:dyDescent="0.25">
      <c r="A474" s="113">
        <f t="shared" si="6"/>
        <v>285</v>
      </c>
      <c r="B474" s="9" t="s">
        <v>366</v>
      </c>
      <c r="C474" s="9" t="s">
        <v>938</v>
      </c>
      <c r="D474" s="9" t="s">
        <v>939</v>
      </c>
      <c r="E474" s="9" t="s">
        <v>745</v>
      </c>
      <c r="F474" s="9" t="s">
        <v>746</v>
      </c>
      <c r="G474" s="9" t="s">
        <v>951</v>
      </c>
      <c r="H474" s="13">
        <v>120000</v>
      </c>
      <c r="I474" s="11" t="s">
        <v>871</v>
      </c>
      <c r="J474" s="9" t="s">
        <v>6</v>
      </c>
      <c r="K474" s="6" t="s">
        <v>7</v>
      </c>
      <c r="L474" s="9" t="s">
        <v>952</v>
      </c>
      <c r="M474" s="9" t="s">
        <v>255</v>
      </c>
      <c r="N474" s="9" t="s">
        <v>81</v>
      </c>
      <c r="O474" s="9" t="s">
        <v>372</v>
      </c>
      <c r="P474" s="9" t="s">
        <v>373</v>
      </c>
      <c r="Q474" s="9" t="s">
        <v>374</v>
      </c>
      <c r="R474" s="9" t="s">
        <v>29</v>
      </c>
      <c r="S474" s="9" t="s">
        <v>15</v>
      </c>
      <c r="T474" s="9" t="s">
        <v>7</v>
      </c>
      <c r="U474" s="9" t="s">
        <v>60</v>
      </c>
      <c r="V474" s="9" t="s">
        <v>15</v>
      </c>
      <c r="W474" s="9" t="s">
        <v>17</v>
      </c>
      <c r="X474" s="9" t="s">
        <v>18</v>
      </c>
      <c r="Y474" s="9" t="s">
        <v>19</v>
      </c>
      <c r="Z474" s="9" t="s">
        <v>20</v>
      </c>
      <c r="AA474" s="9" t="s">
        <v>21</v>
      </c>
      <c r="AB474" s="9" t="s">
        <v>942</v>
      </c>
      <c r="AC474" s="9" t="s">
        <v>943</v>
      </c>
      <c r="AD474" s="9" t="s">
        <v>944</v>
      </c>
    </row>
    <row r="475" spans="1:30" ht="51" x14ac:dyDescent="0.25">
      <c r="A475" s="113">
        <f t="shared" si="6"/>
        <v>286</v>
      </c>
      <c r="B475" s="9" t="s">
        <v>366</v>
      </c>
      <c r="C475" s="9" t="s">
        <v>938</v>
      </c>
      <c r="D475" s="9" t="s">
        <v>939</v>
      </c>
      <c r="E475" s="9" t="s">
        <v>953</v>
      </c>
      <c r="F475" s="9" t="s">
        <v>953</v>
      </c>
      <c r="G475" s="9" t="s">
        <v>941</v>
      </c>
      <c r="H475" s="13">
        <v>80882.16</v>
      </c>
      <c r="I475" s="11" t="s">
        <v>871</v>
      </c>
      <c r="J475" s="9" t="s">
        <v>68</v>
      </c>
      <c r="K475" s="6" t="s">
        <v>7</v>
      </c>
      <c r="L475" s="9" t="s">
        <v>69</v>
      </c>
      <c r="M475" s="9" t="s">
        <v>51</v>
      </c>
      <c r="N475" s="9" t="s">
        <v>10</v>
      </c>
      <c r="O475" s="9" t="s">
        <v>372</v>
      </c>
      <c r="P475" s="9" t="s">
        <v>373</v>
      </c>
      <c r="Q475" s="9" t="s">
        <v>374</v>
      </c>
      <c r="R475" s="9" t="s">
        <v>29</v>
      </c>
      <c r="S475" s="9" t="s">
        <v>15</v>
      </c>
      <c r="T475" s="9" t="s">
        <v>7</v>
      </c>
      <c r="U475" s="9" t="s">
        <v>60</v>
      </c>
      <c r="V475" s="9" t="s">
        <v>15</v>
      </c>
      <c r="W475" s="9" t="s">
        <v>21</v>
      </c>
      <c r="X475" s="9" t="s">
        <v>18</v>
      </c>
      <c r="Y475" s="9" t="s">
        <v>19</v>
      </c>
      <c r="Z475" s="9" t="s">
        <v>20</v>
      </c>
      <c r="AA475" s="9" t="s">
        <v>21</v>
      </c>
      <c r="AB475" s="9" t="s">
        <v>946</v>
      </c>
      <c r="AC475" s="9">
        <v>6935338676</v>
      </c>
      <c r="AD475" s="9" t="s">
        <v>944</v>
      </c>
    </row>
    <row r="476" spans="1:30" ht="51" x14ac:dyDescent="0.25">
      <c r="A476" s="113">
        <f t="shared" si="6"/>
        <v>287</v>
      </c>
      <c r="B476" s="9" t="s">
        <v>366</v>
      </c>
      <c r="C476" s="9" t="s">
        <v>938</v>
      </c>
      <c r="D476" s="9" t="s">
        <v>939</v>
      </c>
      <c r="E476" s="9" t="s">
        <v>954</v>
      </c>
      <c r="F476" s="9" t="s">
        <v>954</v>
      </c>
      <c r="G476" s="9" t="s">
        <v>955</v>
      </c>
      <c r="H476" s="13">
        <v>80000</v>
      </c>
      <c r="I476" s="11">
        <v>45078</v>
      </c>
      <c r="J476" s="9" t="s">
        <v>68</v>
      </c>
      <c r="K476" s="6" t="s">
        <v>7</v>
      </c>
      <c r="L476" s="9" t="s">
        <v>8</v>
      </c>
      <c r="M476" s="9" t="s">
        <v>51</v>
      </c>
      <c r="N476" s="9" t="s">
        <v>81</v>
      </c>
      <c r="O476" s="9" t="s">
        <v>372</v>
      </c>
      <c r="P476" s="9" t="s">
        <v>373</v>
      </c>
      <c r="Q476" s="9" t="s">
        <v>374</v>
      </c>
      <c r="R476" s="9" t="s">
        <v>29</v>
      </c>
      <c r="S476" s="9" t="s">
        <v>15</v>
      </c>
      <c r="T476" s="9" t="s">
        <v>7</v>
      </c>
      <c r="U476" s="9" t="s">
        <v>60</v>
      </c>
      <c r="V476" s="9" t="s">
        <v>15</v>
      </c>
      <c r="W476" s="9" t="s">
        <v>17</v>
      </c>
      <c r="X476" s="9" t="s">
        <v>18</v>
      </c>
      <c r="Y476" s="9" t="s">
        <v>19</v>
      </c>
      <c r="Z476" s="9" t="s">
        <v>20</v>
      </c>
      <c r="AA476" s="9" t="s">
        <v>21</v>
      </c>
      <c r="AB476" s="9" t="s">
        <v>942</v>
      </c>
      <c r="AC476" s="9" t="s">
        <v>943</v>
      </c>
      <c r="AD476" s="9" t="s">
        <v>944</v>
      </c>
    </row>
    <row r="477" spans="1:30" ht="63.75" x14ac:dyDescent="0.25">
      <c r="A477" s="113">
        <f t="shared" si="6"/>
        <v>288</v>
      </c>
      <c r="B477" s="9" t="s">
        <v>366</v>
      </c>
      <c r="C477" s="9" t="s">
        <v>938</v>
      </c>
      <c r="D477" s="9" t="s">
        <v>939</v>
      </c>
      <c r="E477" s="9" t="s">
        <v>956</v>
      </c>
      <c r="F477" s="9" t="s">
        <v>957</v>
      </c>
      <c r="G477" s="9" t="s">
        <v>958</v>
      </c>
      <c r="H477" s="13">
        <v>50000</v>
      </c>
      <c r="I477" s="11" t="s">
        <v>871</v>
      </c>
      <c r="J477" s="9" t="s">
        <v>6</v>
      </c>
      <c r="K477" s="6" t="s">
        <v>7</v>
      </c>
      <c r="L477" s="9" t="s">
        <v>27</v>
      </c>
      <c r="M477" s="9" t="s">
        <v>9</v>
      </c>
      <c r="N477" s="9" t="s">
        <v>81</v>
      </c>
      <c r="O477" s="9" t="s">
        <v>372</v>
      </c>
      <c r="P477" s="9" t="s">
        <v>373</v>
      </c>
      <c r="Q477" s="9" t="s">
        <v>374</v>
      </c>
      <c r="R477" s="9" t="s">
        <v>29</v>
      </c>
      <c r="S477" s="9" t="s">
        <v>15</v>
      </c>
      <c r="T477" s="9" t="s">
        <v>7</v>
      </c>
      <c r="U477" s="9" t="s">
        <v>60</v>
      </c>
      <c r="V477" s="9" t="s">
        <v>15</v>
      </c>
      <c r="W477" s="9" t="s">
        <v>17</v>
      </c>
      <c r="X477" s="9" t="s">
        <v>18</v>
      </c>
      <c r="Y477" s="9" t="s">
        <v>19</v>
      </c>
      <c r="Z477" s="9" t="s">
        <v>61</v>
      </c>
      <c r="AA477" s="9" t="s">
        <v>17</v>
      </c>
      <c r="AB477" s="9" t="s">
        <v>942</v>
      </c>
      <c r="AC477" s="9" t="s">
        <v>959</v>
      </c>
      <c r="AD477" s="9" t="s">
        <v>944</v>
      </c>
    </row>
    <row r="478" spans="1:30" ht="51" x14ac:dyDescent="0.25">
      <c r="A478" s="113">
        <f t="shared" si="6"/>
        <v>289</v>
      </c>
      <c r="B478" s="9" t="s">
        <v>366</v>
      </c>
      <c r="C478" s="9" t="s">
        <v>938</v>
      </c>
      <c r="D478" s="9" t="s">
        <v>939</v>
      </c>
      <c r="E478" s="9" t="s">
        <v>960</v>
      </c>
      <c r="F478" s="9" t="s">
        <v>960</v>
      </c>
      <c r="G478" s="9" t="s">
        <v>961</v>
      </c>
      <c r="H478" s="13">
        <v>50000</v>
      </c>
      <c r="I478" s="11" t="s">
        <v>871</v>
      </c>
      <c r="J478" s="9" t="s">
        <v>68</v>
      </c>
      <c r="K478" s="6" t="s">
        <v>7</v>
      </c>
      <c r="L478" s="9" t="s">
        <v>8</v>
      </c>
      <c r="M478" s="9" t="s">
        <v>51</v>
      </c>
      <c r="N478" s="9" t="s">
        <v>10</v>
      </c>
      <c r="O478" s="9" t="s">
        <v>372</v>
      </c>
      <c r="P478" s="9" t="s">
        <v>373</v>
      </c>
      <c r="Q478" s="9" t="s">
        <v>374</v>
      </c>
      <c r="R478" s="9" t="s">
        <v>29</v>
      </c>
      <c r="S478" s="9" t="s">
        <v>15</v>
      </c>
      <c r="T478" s="9" t="s">
        <v>7</v>
      </c>
      <c r="U478" s="9" t="s">
        <v>60</v>
      </c>
      <c r="V478" s="9" t="s">
        <v>15</v>
      </c>
      <c r="W478" s="9" t="s">
        <v>21</v>
      </c>
      <c r="X478" s="9" t="s">
        <v>18</v>
      </c>
      <c r="Y478" s="9" t="s">
        <v>19</v>
      </c>
      <c r="Z478" s="9" t="s">
        <v>41</v>
      </c>
      <c r="AA478" s="9" t="s">
        <v>21</v>
      </c>
      <c r="AB478" s="9" t="s">
        <v>946</v>
      </c>
      <c r="AC478" s="9">
        <v>6935338676</v>
      </c>
      <c r="AD478" s="9" t="s">
        <v>944</v>
      </c>
    </row>
    <row r="479" spans="1:30" ht="51" x14ac:dyDescent="0.25">
      <c r="A479" s="113">
        <f t="shared" si="6"/>
        <v>290</v>
      </c>
      <c r="B479" s="9" t="s">
        <v>366</v>
      </c>
      <c r="C479" s="9" t="s">
        <v>938</v>
      </c>
      <c r="D479" s="9" t="s">
        <v>939</v>
      </c>
      <c r="E479" s="9" t="s">
        <v>962</v>
      </c>
      <c r="F479" s="9" t="s">
        <v>962</v>
      </c>
      <c r="G479" s="9" t="s">
        <v>941</v>
      </c>
      <c r="H479" s="13">
        <v>43436.639999999999</v>
      </c>
      <c r="I479" s="11" t="s">
        <v>871</v>
      </c>
      <c r="J479" s="9" t="s">
        <v>68</v>
      </c>
      <c r="K479" s="6" t="s">
        <v>7</v>
      </c>
      <c r="L479" s="9" t="s">
        <v>69</v>
      </c>
      <c r="M479" s="9" t="s">
        <v>51</v>
      </c>
      <c r="N479" s="9" t="s">
        <v>10</v>
      </c>
      <c r="O479" s="9" t="s">
        <v>372</v>
      </c>
      <c r="P479" s="9" t="s">
        <v>373</v>
      </c>
      <c r="Q479" s="9" t="s">
        <v>374</v>
      </c>
      <c r="R479" s="9" t="s">
        <v>29</v>
      </c>
      <c r="S479" s="9" t="s">
        <v>15</v>
      </c>
      <c r="T479" s="9" t="s">
        <v>7</v>
      </c>
      <c r="U479" s="9" t="s">
        <v>60</v>
      </c>
      <c r="V479" s="9" t="s">
        <v>15</v>
      </c>
      <c r="W479" s="9" t="s">
        <v>21</v>
      </c>
      <c r="X479" s="9" t="s">
        <v>18</v>
      </c>
      <c r="Y479" s="9" t="s">
        <v>19</v>
      </c>
      <c r="Z479" s="9" t="s">
        <v>20</v>
      </c>
      <c r="AA479" s="9" t="s">
        <v>21</v>
      </c>
      <c r="AB479" s="9" t="s">
        <v>946</v>
      </c>
      <c r="AC479" s="9">
        <v>6935338676</v>
      </c>
      <c r="AD479" s="9" t="s">
        <v>944</v>
      </c>
    </row>
    <row r="480" spans="1:30" ht="51" x14ac:dyDescent="0.25">
      <c r="A480" s="113">
        <f t="shared" si="6"/>
        <v>291</v>
      </c>
      <c r="B480" s="9" t="s">
        <v>366</v>
      </c>
      <c r="C480" s="9" t="s">
        <v>938</v>
      </c>
      <c r="D480" s="9" t="s">
        <v>939</v>
      </c>
      <c r="E480" s="9" t="s">
        <v>963</v>
      </c>
      <c r="F480" s="9" t="s">
        <v>963</v>
      </c>
      <c r="G480" s="9" t="s">
        <v>964</v>
      </c>
      <c r="H480" s="13">
        <v>42000</v>
      </c>
      <c r="I480" s="11" t="s">
        <v>871</v>
      </c>
      <c r="J480" s="9" t="s">
        <v>68</v>
      </c>
      <c r="K480" s="6" t="s">
        <v>7</v>
      </c>
      <c r="L480" s="9" t="s">
        <v>444</v>
      </c>
      <c r="M480" s="9" t="s">
        <v>51</v>
      </c>
      <c r="N480" s="9" t="s">
        <v>81</v>
      </c>
      <c r="O480" s="9" t="s">
        <v>372</v>
      </c>
      <c r="P480" s="9" t="s">
        <v>373</v>
      </c>
      <c r="Q480" s="9" t="s">
        <v>374</v>
      </c>
      <c r="R480" s="9" t="s">
        <v>29</v>
      </c>
      <c r="S480" s="9" t="s">
        <v>15</v>
      </c>
      <c r="T480" s="9" t="s">
        <v>7</v>
      </c>
      <c r="U480" s="9" t="s">
        <v>60</v>
      </c>
      <c r="V480" s="9" t="s">
        <v>15</v>
      </c>
      <c r="W480" s="9" t="s">
        <v>21</v>
      </c>
      <c r="X480" s="9" t="s">
        <v>18</v>
      </c>
      <c r="Y480" s="9" t="s">
        <v>19</v>
      </c>
      <c r="Z480" s="9" t="s">
        <v>20</v>
      </c>
      <c r="AA480" s="9" t="s">
        <v>21</v>
      </c>
      <c r="AB480" s="9" t="s">
        <v>942</v>
      </c>
      <c r="AC480" s="9" t="s">
        <v>943</v>
      </c>
      <c r="AD480" s="9" t="s">
        <v>944</v>
      </c>
    </row>
    <row r="481" spans="1:30" ht="242.25" x14ac:dyDescent="0.25">
      <c r="A481" s="113">
        <f t="shared" si="6"/>
        <v>292</v>
      </c>
      <c r="B481" s="9" t="s">
        <v>366</v>
      </c>
      <c r="C481" s="9" t="s">
        <v>938</v>
      </c>
      <c r="D481" s="9" t="s">
        <v>939</v>
      </c>
      <c r="E481" s="9" t="s">
        <v>965</v>
      </c>
      <c r="F481" s="9" t="s">
        <v>965</v>
      </c>
      <c r="G481" s="9" t="s">
        <v>966</v>
      </c>
      <c r="H481" s="13">
        <v>40000</v>
      </c>
      <c r="I481" s="11" t="s">
        <v>871</v>
      </c>
      <c r="J481" s="9" t="s">
        <v>68</v>
      </c>
      <c r="K481" s="6" t="s">
        <v>7</v>
      </c>
      <c r="L481" s="9" t="s">
        <v>69</v>
      </c>
      <c r="M481" s="9" t="s">
        <v>51</v>
      </c>
      <c r="N481" s="9" t="s">
        <v>10</v>
      </c>
      <c r="O481" s="9" t="s">
        <v>372</v>
      </c>
      <c r="P481" s="9" t="s">
        <v>373</v>
      </c>
      <c r="Q481" s="9" t="s">
        <v>374</v>
      </c>
      <c r="R481" s="9" t="s">
        <v>29</v>
      </c>
      <c r="S481" s="9" t="s">
        <v>15</v>
      </c>
      <c r="T481" s="9" t="s">
        <v>7</v>
      </c>
      <c r="U481" s="9" t="s">
        <v>60</v>
      </c>
      <c r="V481" s="9" t="s">
        <v>15</v>
      </c>
      <c r="W481" s="9" t="s">
        <v>21</v>
      </c>
      <c r="X481" s="9" t="s">
        <v>18</v>
      </c>
      <c r="Y481" s="9" t="s">
        <v>19</v>
      </c>
      <c r="Z481" s="9" t="s">
        <v>20</v>
      </c>
      <c r="AA481" s="9" t="s">
        <v>21</v>
      </c>
      <c r="AB481" s="9" t="s">
        <v>946</v>
      </c>
      <c r="AC481" s="9">
        <v>6935338676</v>
      </c>
      <c r="AD481" s="9" t="s">
        <v>944</v>
      </c>
    </row>
    <row r="482" spans="1:30" ht="51" x14ac:dyDescent="0.25">
      <c r="A482" s="113">
        <f t="shared" si="6"/>
        <v>293</v>
      </c>
      <c r="B482" s="9" t="s">
        <v>366</v>
      </c>
      <c r="C482" s="9" t="s">
        <v>938</v>
      </c>
      <c r="D482" s="9" t="s">
        <v>939</v>
      </c>
      <c r="E482" s="9" t="s">
        <v>967</v>
      </c>
      <c r="F482" s="9" t="s">
        <v>967</v>
      </c>
      <c r="G482" s="9" t="s">
        <v>968</v>
      </c>
      <c r="H482" s="13">
        <v>40000</v>
      </c>
      <c r="I482" s="11" t="s">
        <v>871</v>
      </c>
      <c r="J482" s="9" t="s">
        <v>68</v>
      </c>
      <c r="K482" s="6" t="s">
        <v>7</v>
      </c>
      <c r="L482" s="9" t="s">
        <v>69</v>
      </c>
      <c r="M482" s="9" t="s">
        <v>51</v>
      </c>
      <c r="N482" s="9" t="s">
        <v>10</v>
      </c>
      <c r="O482" s="9" t="s">
        <v>372</v>
      </c>
      <c r="P482" s="9" t="s">
        <v>373</v>
      </c>
      <c r="Q482" s="9" t="s">
        <v>374</v>
      </c>
      <c r="R482" s="9" t="s">
        <v>29</v>
      </c>
      <c r="S482" s="9" t="s">
        <v>15</v>
      </c>
      <c r="T482" s="9" t="s">
        <v>7</v>
      </c>
      <c r="U482" s="9" t="s">
        <v>60</v>
      </c>
      <c r="V482" s="9" t="s">
        <v>15</v>
      </c>
      <c r="W482" s="9" t="s">
        <v>21</v>
      </c>
      <c r="X482" s="9" t="s">
        <v>18</v>
      </c>
      <c r="Y482" s="9" t="s">
        <v>19</v>
      </c>
      <c r="Z482" s="9" t="s">
        <v>20</v>
      </c>
      <c r="AA482" s="9" t="s">
        <v>21</v>
      </c>
      <c r="AB482" s="9" t="s">
        <v>946</v>
      </c>
      <c r="AC482" s="9">
        <v>6935338676</v>
      </c>
      <c r="AD482" s="9" t="s">
        <v>944</v>
      </c>
    </row>
    <row r="483" spans="1:30" ht="51" x14ac:dyDescent="0.25">
      <c r="A483" s="113">
        <f t="shared" si="6"/>
        <v>294</v>
      </c>
      <c r="B483" s="9" t="s">
        <v>366</v>
      </c>
      <c r="C483" s="9" t="s">
        <v>938</v>
      </c>
      <c r="D483" s="9" t="s">
        <v>939</v>
      </c>
      <c r="E483" s="9" t="s">
        <v>969</v>
      </c>
      <c r="F483" s="9" t="s">
        <v>969</v>
      </c>
      <c r="G483" s="9" t="s">
        <v>941</v>
      </c>
      <c r="H483" s="13">
        <v>38524.6</v>
      </c>
      <c r="I483" s="11" t="s">
        <v>871</v>
      </c>
      <c r="J483" s="9" t="s">
        <v>68</v>
      </c>
      <c r="K483" s="6" t="s">
        <v>7</v>
      </c>
      <c r="L483" s="9" t="s">
        <v>69</v>
      </c>
      <c r="M483" s="9" t="s">
        <v>51</v>
      </c>
      <c r="N483" s="9" t="s">
        <v>10</v>
      </c>
      <c r="O483" s="9" t="s">
        <v>372</v>
      </c>
      <c r="P483" s="9" t="s">
        <v>373</v>
      </c>
      <c r="Q483" s="9" t="s">
        <v>374</v>
      </c>
      <c r="R483" s="9" t="s">
        <v>29</v>
      </c>
      <c r="S483" s="9" t="s">
        <v>15</v>
      </c>
      <c r="T483" s="9" t="s">
        <v>7</v>
      </c>
      <c r="U483" s="9" t="s">
        <v>60</v>
      </c>
      <c r="V483" s="9" t="s">
        <v>15</v>
      </c>
      <c r="W483" s="9" t="s">
        <v>21</v>
      </c>
      <c r="X483" s="9" t="s">
        <v>18</v>
      </c>
      <c r="Y483" s="9" t="s">
        <v>19</v>
      </c>
      <c r="Z483" s="9" t="s">
        <v>20</v>
      </c>
      <c r="AA483" s="9" t="s">
        <v>21</v>
      </c>
      <c r="AB483" s="9" t="s">
        <v>946</v>
      </c>
      <c r="AC483" s="9">
        <v>6935338676</v>
      </c>
      <c r="AD483" s="9" t="s">
        <v>944</v>
      </c>
    </row>
    <row r="484" spans="1:30" ht="51" x14ac:dyDescent="0.25">
      <c r="A484" s="113">
        <f t="shared" si="6"/>
        <v>295</v>
      </c>
      <c r="B484" s="9" t="s">
        <v>366</v>
      </c>
      <c r="C484" s="9" t="s">
        <v>938</v>
      </c>
      <c r="D484" s="9" t="s">
        <v>939</v>
      </c>
      <c r="E484" s="9" t="s">
        <v>970</v>
      </c>
      <c r="F484" s="9" t="s">
        <v>970</v>
      </c>
      <c r="G484" s="9" t="s">
        <v>941</v>
      </c>
      <c r="H484" s="13">
        <v>37480</v>
      </c>
      <c r="I484" s="11" t="s">
        <v>871</v>
      </c>
      <c r="J484" s="9" t="s">
        <v>68</v>
      </c>
      <c r="K484" s="6" t="s">
        <v>7</v>
      </c>
      <c r="L484" s="9" t="s">
        <v>69</v>
      </c>
      <c r="M484" s="9" t="s">
        <v>51</v>
      </c>
      <c r="N484" s="9" t="s">
        <v>10</v>
      </c>
      <c r="O484" s="9" t="s">
        <v>372</v>
      </c>
      <c r="P484" s="9" t="s">
        <v>373</v>
      </c>
      <c r="Q484" s="9" t="s">
        <v>374</v>
      </c>
      <c r="R484" s="9" t="s">
        <v>29</v>
      </c>
      <c r="S484" s="9" t="s">
        <v>15</v>
      </c>
      <c r="T484" s="9" t="s">
        <v>7</v>
      </c>
      <c r="U484" s="9" t="s">
        <v>60</v>
      </c>
      <c r="V484" s="9" t="s">
        <v>15</v>
      </c>
      <c r="W484" s="9" t="s">
        <v>21</v>
      </c>
      <c r="X484" s="9" t="s">
        <v>18</v>
      </c>
      <c r="Y484" s="9" t="s">
        <v>19</v>
      </c>
      <c r="Z484" s="9" t="s">
        <v>20</v>
      </c>
      <c r="AA484" s="9" t="s">
        <v>21</v>
      </c>
      <c r="AB484" s="9" t="s">
        <v>946</v>
      </c>
      <c r="AC484" s="9">
        <v>6935338676</v>
      </c>
      <c r="AD484" s="9" t="s">
        <v>944</v>
      </c>
    </row>
    <row r="485" spans="1:30" ht="51" x14ac:dyDescent="0.25">
      <c r="A485" s="113">
        <f t="shared" si="6"/>
        <v>296</v>
      </c>
      <c r="B485" s="9" t="s">
        <v>366</v>
      </c>
      <c r="C485" s="9" t="s">
        <v>938</v>
      </c>
      <c r="D485" s="9" t="s">
        <v>939</v>
      </c>
      <c r="E485" s="9" t="s">
        <v>971</v>
      </c>
      <c r="F485" s="9" t="s">
        <v>971</v>
      </c>
      <c r="G485" s="9" t="s">
        <v>972</v>
      </c>
      <c r="H485" s="13">
        <v>36479.42</v>
      </c>
      <c r="I485" s="11" t="s">
        <v>871</v>
      </c>
      <c r="J485" s="9" t="s">
        <v>68</v>
      </c>
      <c r="K485" s="6" t="s">
        <v>7</v>
      </c>
      <c r="L485" s="9" t="s">
        <v>8</v>
      </c>
      <c r="M485" s="9" t="s">
        <v>51</v>
      </c>
      <c r="N485" s="9" t="s">
        <v>81</v>
      </c>
      <c r="O485" s="9" t="s">
        <v>372</v>
      </c>
      <c r="P485" s="9" t="s">
        <v>373</v>
      </c>
      <c r="Q485" s="9" t="s">
        <v>374</v>
      </c>
      <c r="R485" s="9" t="s">
        <v>29</v>
      </c>
      <c r="S485" s="9" t="s">
        <v>15</v>
      </c>
      <c r="T485" s="9" t="s">
        <v>7</v>
      </c>
      <c r="U485" s="9" t="s">
        <v>60</v>
      </c>
      <c r="V485" s="9" t="s">
        <v>15</v>
      </c>
      <c r="W485" s="9" t="s">
        <v>17</v>
      </c>
      <c r="X485" s="9" t="s">
        <v>18</v>
      </c>
      <c r="Y485" s="9" t="s">
        <v>19</v>
      </c>
      <c r="Z485" s="9" t="s">
        <v>20</v>
      </c>
      <c r="AA485" s="9" t="s">
        <v>21</v>
      </c>
      <c r="AB485" s="9" t="s">
        <v>942</v>
      </c>
      <c r="AC485" s="9" t="s">
        <v>943</v>
      </c>
      <c r="AD485" s="9" t="s">
        <v>944</v>
      </c>
    </row>
    <row r="486" spans="1:30" ht="51" x14ac:dyDescent="0.25">
      <c r="A486" s="113">
        <f t="shared" si="6"/>
        <v>297</v>
      </c>
      <c r="B486" s="9" t="s">
        <v>366</v>
      </c>
      <c r="C486" s="9" t="s">
        <v>938</v>
      </c>
      <c r="D486" s="9" t="s">
        <v>939</v>
      </c>
      <c r="E486" s="9" t="s">
        <v>973</v>
      </c>
      <c r="F486" s="9" t="s">
        <v>973</v>
      </c>
      <c r="G486" s="9" t="s">
        <v>941</v>
      </c>
      <c r="H486" s="13">
        <v>35419.1</v>
      </c>
      <c r="I486" s="11" t="s">
        <v>871</v>
      </c>
      <c r="J486" s="9" t="s">
        <v>68</v>
      </c>
      <c r="K486" s="6" t="s">
        <v>7</v>
      </c>
      <c r="L486" s="9" t="s">
        <v>69</v>
      </c>
      <c r="M486" s="9" t="s">
        <v>51</v>
      </c>
      <c r="N486" s="9" t="s">
        <v>81</v>
      </c>
      <c r="O486" s="9" t="s">
        <v>372</v>
      </c>
      <c r="P486" s="9" t="s">
        <v>373</v>
      </c>
      <c r="Q486" s="9" t="s">
        <v>374</v>
      </c>
      <c r="R486" s="9" t="s">
        <v>29</v>
      </c>
      <c r="S486" s="9" t="s">
        <v>15</v>
      </c>
      <c r="T486" s="9" t="s">
        <v>7</v>
      </c>
      <c r="U486" s="9" t="s">
        <v>60</v>
      </c>
      <c r="V486" s="9" t="s">
        <v>15</v>
      </c>
      <c r="W486" s="9" t="s">
        <v>17</v>
      </c>
      <c r="X486" s="9" t="s">
        <v>18</v>
      </c>
      <c r="Y486" s="9" t="s">
        <v>19</v>
      </c>
      <c r="Z486" s="9" t="s">
        <v>20</v>
      </c>
      <c r="AA486" s="9" t="s">
        <v>21</v>
      </c>
      <c r="AB486" s="9" t="s">
        <v>942</v>
      </c>
      <c r="AC486" s="9" t="s">
        <v>943</v>
      </c>
      <c r="AD486" s="9" t="s">
        <v>944</v>
      </c>
    </row>
    <row r="487" spans="1:30" ht="51" x14ac:dyDescent="0.25">
      <c r="A487" s="113">
        <f t="shared" si="6"/>
        <v>298</v>
      </c>
      <c r="B487" s="9" t="s">
        <v>366</v>
      </c>
      <c r="C487" s="9" t="s">
        <v>938</v>
      </c>
      <c r="D487" s="9" t="s">
        <v>939</v>
      </c>
      <c r="E487" s="9" t="s">
        <v>974</v>
      </c>
      <c r="F487" s="9" t="s">
        <v>974</v>
      </c>
      <c r="G487" s="9" t="s">
        <v>975</v>
      </c>
      <c r="H487" s="13">
        <v>35000</v>
      </c>
      <c r="I487" s="11" t="s">
        <v>871</v>
      </c>
      <c r="J487" s="9" t="s">
        <v>68</v>
      </c>
      <c r="K487" s="6" t="s">
        <v>7</v>
      </c>
      <c r="L487" s="9" t="s">
        <v>69</v>
      </c>
      <c r="M487" s="9" t="s">
        <v>51</v>
      </c>
      <c r="N487" s="9" t="s">
        <v>10</v>
      </c>
      <c r="O487" s="9" t="s">
        <v>372</v>
      </c>
      <c r="P487" s="9" t="s">
        <v>373</v>
      </c>
      <c r="Q487" s="9" t="s">
        <v>374</v>
      </c>
      <c r="R487" s="9" t="s">
        <v>29</v>
      </c>
      <c r="S487" s="9" t="s">
        <v>15</v>
      </c>
      <c r="T487" s="9" t="s">
        <v>7</v>
      </c>
      <c r="U487" s="9" t="s">
        <v>60</v>
      </c>
      <c r="V487" s="9" t="s">
        <v>15</v>
      </c>
      <c r="W487" s="9" t="s">
        <v>21</v>
      </c>
      <c r="X487" s="9" t="s">
        <v>18</v>
      </c>
      <c r="Y487" s="9" t="s">
        <v>19</v>
      </c>
      <c r="Z487" s="9" t="s">
        <v>20</v>
      </c>
      <c r="AA487" s="9" t="s">
        <v>21</v>
      </c>
      <c r="AB487" s="9" t="s">
        <v>946</v>
      </c>
      <c r="AC487" s="9">
        <v>6935338676</v>
      </c>
      <c r="AD487" s="9" t="s">
        <v>944</v>
      </c>
    </row>
    <row r="488" spans="1:30" ht="51" x14ac:dyDescent="0.25">
      <c r="A488" s="113">
        <f t="shared" si="6"/>
        <v>299</v>
      </c>
      <c r="B488" s="9" t="s">
        <v>366</v>
      </c>
      <c r="C488" s="9" t="s">
        <v>938</v>
      </c>
      <c r="D488" s="9" t="s">
        <v>939</v>
      </c>
      <c r="E488" s="9" t="s">
        <v>976</v>
      </c>
      <c r="F488" s="9" t="s">
        <v>976</v>
      </c>
      <c r="G488" s="9" t="s">
        <v>941</v>
      </c>
      <c r="H488" s="13">
        <v>31344.44</v>
      </c>
      <c r="I488" s="11" t="s">
        <v>871</v>
      </c>
      <c r="J488" s="9" t="s">
        <v>68</v>
      </c>
      <c r="K488" s="6" t="s">
        <v>7</v>
      </c>
      <c r="L488" s="9" t="s">
        <v>444</v>
      </c>
      <c r="M488" s="9" t="s">
        <v>51</v>
      </c>
      <c r="N488" s="9" t="s">
        <v>10</v>
      </c>
      <c r="O488" s="9" t="s">
        <v>372</v>
      </c>
      <c r="P488" s="9" t="s">
        <v>373</v>
      </c>
      <c r="Q488" s="9" t="s">
        <v>374</v>
      </c>
      <c r="R488" s="9" t="s">
        <v>29</v>
      </c>
      <c r="S488" s="9" t="s">
        <v>15</v>
      </c>
      <c r="T488" s="9" t="s">
        <v>7</v>
      </c>
      <c r="U488" s="9" t="s">
        <v>60</v>
      </c>
      <c r="V488" s="9" t="s">
        <v>15</v>
      </c>
      <c r="W488" s="9" t="s">
        <v>21</v>
      </c>
      <c r="X488" s="9" t="s">
        <v>18</v>
      </c>
      <c r="Y488" s="9" t="s">
        <v>19</v>
      </c>
      <c r="Z488" s="9" t="s">
        <v>20</v>
      </c>
      <c r="AA488" s="9" t="s">
        <v>21</v>
      </c>
      <c r="AB488" s="9" t="s">
        <v>946</v>
      </c>
      <c r="AC488" s="9">
        <v>6935338676</v>
      </c>
      <c r="AD488" s="9" t="s">
        <v>944</v>
      </c>
    </row>
    <row r="489" spans="1:30" ht="140.25" x14ac:dyDescent="0.25">
      <c r="A489" s="113">
        <f t="shared" si="6"/>
        <v>300</v>
      </c>
      <c r="B489" s="9" t="s">
        <v>366</v>
      </c>
      <c r="C489" s="9" t="s">
        <v>938</v>
      </c>
      <c r="D489" s="9" t="s">
        <v>939</v>
      </c>
      <c r="E489" s="9" t="s">
        <v>977</v>
      </c>
      <c r="F489" s="9" t="s">
        <v>977</v>
      </c>
      <c r="G489" s="9" t="s">
        <v>978</v>
      </c>
      <c r="H489" s="13">
        <v>30000</v>
      </c>
      <c r="I489" s="11" t="s">
        <v>871</v>
      </c>
      <c r="J489" s="9" t="s">
        <v>68</v>
      </c>
      <c r="K489" s="6" t="s">
        <v>7</v>
      </c>
      <c r="L489" s="9" t="s">
        <v>69</v>
      </c>
      <c r="M489" s="9" t="s">
        <v>51</v>
      </c>
      <c r="N489" s="9" t="s">
        <v>10</v>
      </c>
      <c r="O489" s="9" t="s">
        <v>372</v>
      </c>
      <c r="P489" s="9" t="s">
        <v>373</v>
      </c>
      <c r="Q489" s="9" t="s">
        <v>374</v>
      </c>
      <c r="R489" s="9" t="s">
        <v>29</v>
      </c>
      <c r="S489" s="9" t="s">
        <v>15</v>
      </c>
      <c r="T489" s="9" t="s">
        <v>7</v>
      </c>
      <c r="U489" s="9" t="s">
        <v>60</v>
      </c>
      <c r="V489" s="9" t="s">
        <v>15</v>
      </c>
      <c r="W489" s="9" t="s">
        <v>21</v>
      </c>
      <c r="X489" s="9" t="s">
        <v>18</v>
      </c>
      <c r="Y489" s="9" t="s">
        <v>19</v>
      </c>
      <c r="Z489" s="9" t="s">
        <v>20</v>
      </c>
      <c r="AA489" s="9" t="s">
        <v>21</v>
      </c>
      <c r="AB489" s="9" t="s">
        <v>946</v>
      </c>
      <c r="AC489" s="9">
        <v>6935338676</v>
      </c>
      <c r="AD489" s="9" t="s">
        <v>944</v>
      </c>
    </row>
    <row r="490" spans="1:30" ht="89.25" x14ac:dyDescent="0.25">
      <c r="A490" s="113">
        <f t="shared" si="6"/>
        <v>301</v>
      </c>
      <c r="B490" s="9" t="s">
        <v>366</v>
      </c>
      <c r="C490" s="9" t="s">
        <v>938</v>
      </c>
      <c r="D490" s="9" t="s">
        <v>939</v>
      </c>
      <c r="E490" s="9" t="s">
        <v>979</v>
      </c>
      <c r="F490" s="9" t="s">
        <v>979</v>
      </c>
      <c r="G490" s="9" t="s">
        <v>980</v>
      </c>
      <c r="H490" s="13">
        <v>30000</v>
      </c>
      <c r="I490" s="11" t="s">
        <v>871</v>
      </c>
      <c r="J490" s="9" t="s">
        <v>68</v>
      </c>
      <c r="K490" s="6" t="s">
        <v>7</v>
      </c>
      <c r="L490" s="9" t="s">
        <v>8</v>
      </c>
      <c r="M490" s="9" t="s">
        <v>51</v>
      </c>
      <c r="N490" s="9" t="s">
        <v>10</v>
      </c>
      <c r="O490" s="9" t="s">
        <v>372</v>
      </c>
      <c r="P490" s="9" t="s">
        <v>373</v>
      </c>
      <c r="Q490" s="9" t="s">
        <v>374</v>
      </c>
      <c r="R490" s="9" t="s">
        <v>29</v>
      </c>
      <c r="S490" s="9" t="s">
        <v>15</v>
      </c>
      <c r="T490" s="9" t="s">
        <v>7</v>
      </c>
      <c r="U490" s="9" t="s">
        <v>60</v>
      </c>
      <c r="V490" s="9" t="s">
        <v>15</v>
      </c>
      <c r="W490" s="9" t="s">
        <v>21</v>
      </c>
      <c r="X490" s="9" t="s">
        <v>18</v>
      </c>
      <c r="Y490" s="9" t="s">
        <v>19</v>
      </c>
      <c r="Z490" s="9" t="s">
        <v>41</v>
      </c>
      <c r="AA490" s="9" t="s">
        <v>21</v>
      </c>
      <c r="AB490" s="9" t="s">
        <v>981</v>
      </c>
      <c r="AC490" s="9" t="s">
        <v>982</v>
      </c>
      <c r="AD490" s="9" t="s">
        <v>944</v>
      </c>
    </row>
    <row r="491" spans="1:30" ht="51" x14ac:dyDescent="0.25">
      <c r="A491" s="113">
        <f t="shared" si="6"/>
        <v>302</v>
      </c>
      <c r="B491" s="9" t="s">
        <v>366</v>
      </c>
      <c r="C491" s="9" t="s">
        <v>938</v>
      </c>
      <c r="D491" s="9" t="s">
        <v>939</v>
      </c>
      <c r="E491" s="9" t="s">
        <v>983</v>
      </c>
      <c r="F491" s="9" t="s">
        <v>983</v>
      </c>
      <c r="G491" s="9" t="s">
        <v>941</v>
      </c>
      <c r="H491" s="13">
        <v>27831.200000000001</v>
      </c>
      <c r="I491" s="11" t="s">
        <v>871</v>
      </c>
      <c r="J491" s="9" t="s">
        <v>68</v>
      </c>
      <c r="K491" s="6" t="s">
        <v>7</v>
      </c>
      <c r="L491" s="9" t="s">
        <v>69</v>
      </c>
      <c r="M491" s="9" t="s">
        <v>51</v>
      </c>
      <c r="N491" s="9" t="s">
        <v>81</v>
      </c>
      <c r="O491" s="9" t="s">
        <v>372</v>
      </c>
      <c r="P491" s="9" t="s">
        <v>373</v>
      </c>
      <c r="Q491" s="9" t="s">
        <v>374</v>
      </c>
      <c r="R491" s="9" t="s">
        <v>29</v>
      </c>
      <c r="S491" s="9" t="s">
        <v>15</v>
      </c>
      <c r="T491" s="9" t="s">
        <v>7</v>
      </c>
      <c r="U491" s="9" t="s">
        <v>60</v>
      </c>
      <c r="V491" s="9" t="s">
        <v>15</v>
      </c>
      <c r="W491" s="9" t="s">
        <v>17</v>
      </c>
      <c r="X491" s="9" t="s">
        <v>18</v>
      </c>
      <c r="Y491" s="9" t="s">
        <v>19</v>
      </c>
      <c r="Z491" s="9" t="s">
        <v>20</v>
      </c>
      <c r="AA491" s="9" t="s">
        <v>21</v>
      </c>
      <c r="AB491" s="9" t="s">
        <v>942</v>
      </c>
      <c r="AC491" s="9" t="s">
        <v>943</v>
      </c>
      <c r="AD491" s="9" t="s">
        <v>944</v>
      </c>
    </row>
    <row r="492" spans="1:30" ht="51" x14ac:dyDescent="0.25">
      <c r="A492" s="113">
        <f t="shared" si="6"/>
        <v>303</v>
      </c>
      <c r="B492" s="9" t="s">
        <v>366</v>
      </c>
      <c r="C492" s="9" t="s">
        <v>938</v>
      </c>
      <c r="D492" s="9" t="s">
        <v>939</v>
      </c>
      <c r="E492" s="9" t="s">
        <v>984</v>
      </c>
      <c r="F492" s="9" t="s">
        <v>984</v>
      </c>
      <c r="G492" s="9" t="s">
        <v>941</v>
      </c>
      <c r="H492" s="13">
        <v>26991.95</v>
      </c>
      <c r="I492" s="11" t="s">
        <v>871</v>
      </c>
      <c r="J492" s="9" t="s">
        <v>68</v>
      </c>
      <c r="K492" s="6" t="s">
        <v>7</v>
      </c>
      <c r="L492" s="9" t="s">
        <v>69</v>
      </c>
      <c r="M492" s="9" t="s">
        <v>51</v>
      </c>
      <c r="N492" s="9" t="s">
        <v>10</v>
      </c>
      <c r="O492" s="9" t="s">
        <v>372</v>
      </c>
      <c r="P492" s="9" t="s">
        <v>373</v>
      </c>
      <c r="Q492" s="9" t="s">
        <v>374</v>
      </c>
      <c r="R492" s="9" t="s">
        <v>29</v>
      </c>
      <c r="S492" s="9" t="s">
        <v>15</v>
      </c>
      <c r="T492" s="9" t="s">
        <v>7</v>
      </c>
      <c r="U492" s="9" t="s">
        <v>60</v>
      </c>
      <c r="V492" s="9" t="s">
        <v>15</v>
      </c>
      <c r="W492" s="9" t="s">
        <v>21</v>
      </c>
      <c r="X492" s="9" t="s">
        <v>18</v>
      </c>
      <c r="Y492" s="9" t="s">
        <v>19</v>
      </c>
      <c r="Z492" s="9" t="s">
        <v>20</v>
      </c>
      <c r="AA492" s="9" t="s">
        <v>21</v>
      </c>
      <c r="AB492" s="9" t="s">
        <v>946</v>
      </c>
      <c r="AC492" s="9">
        <v>6935338676</v>
      </c>
      <c r="AD492" s="9" t="s">
        <v>944</v>
      </c>
    </row>
    <row r="493" spans="1:30" ht="51" x14ac:dyDescent="0.25">
      <c r="A493" s="113">
        <f t="shared" si="6"/>
        <v>304</v>
      </c>
      <c r="B493" s="9" t="s">
        <v>366</v>
      </c>
      <c r="C493" s="9" t="s">
        <v>938</v>
      </c>
      <c r="D493" s="9" t="s">
        <v>939</v>
      </c>
      <c r="E493" s="9" t="s">
        <v>985</v>
      </c>
      <c r="F493" s="9" t="s">
        <v>986</v>
      </c>
      <c r="G493" s="9" t="s">
        <v>987</v>
      </c>
      <c r="H493" s="13">
        <v>25000</v>
      </c>
      <c r="I493" s="11" t="s">
        <v>871</v>
      </c>
      <c r="J493" s="9" t="s">
        <v>68</v>
      </c>
      <c r="K493" s="6" t="s">
        <v>7</v>
      </c>
      <c r="L493" s="9" t="s">
        <v>8</v>
      </c>
      <c r="M493" s="9" t="s">
        <v>51</v>
      </c>
      <c r="N493" s="9" t="s">
        <v>10</v>
      </c>
      <c r="O493" s="9" t="s">
        <v>372</v>
      </c>
      <c r="P493" s="9" t="s">
        <v>373</v>
      </c>
      <c r="Q493" s="9" t="s">
        <v>374</v>
      </c>
      <c r="R493" s="9" t="s">
        <v>29</v>
      </c>
      <c r="S493" s="9" t="s">
        <v>15</v>
      </c>
      <c r="T493" s="9" t="s">
        <v>7</v>
      </c>
      <c r="U493" s="9" t="s">
        <v>60</v>
      </c>
      <c r="V493" s="9" t="s">
        <v>15</v>
      </c>
      <c r="W493" s="9" t="s">
        <v>21</v>
      </c>
      <c r="X493" s="9" t="s">
        <v>18</v>
      </c>
      <c r="Y493" s="9" t="s">
        <v>19</v>
      </c>
      <c r="Z493" s="9" t="s">
        <v>41</v>
      </c>
      <c r="AA493" s="9" t="s">
        <v>21</v>
      </c>
      <c r="AB493" s="9" t="s">
        <v>946</v>
      </c>
      <c r="AC493" s="9">
        <v>6935338676</v>
      </c>
      <c r="AD493" s="9" t="s">
        <v>944</v>
      </c>
    </row>
    <row r="494" spans="1:30" ht="51" x14ac:dyDescent="0.25">
      <c r="A494" s="113">
        <f t="shared" si="6"/>
        <v>305</v>
      </c>
      <c r="B494" s="9" t="s">
        <v>366</v>
      </c>
      <c r="C494" s="9" t="s">
        <v>938</v>
      </c>
      <c r="D494" s="9" t="s">
        <v>939</v>
      </c>
      <c r="E494" s="9" t="s">
        <v>988</v>
      </c>
      <c r="F494" s="9" t="s">
        <v>988</v>
      </c>
      <c r="G494" s="9" t="s">
        <v>989</v>
      </c>
      <c r="H494" s="13">
        <v>24000</v>
      </c>
      <c r="I494" s="11" t="s">
        <v>871</v>
      </c>
      <c r="J494" s="9" t="s">
        <v>6</v>
      </c>
      <c r="K494" s="6" t="s">
        <v>7</v>
      </c>
      <c r="L494" s="9" t="s">
        <v>27</v>
      </c>
      <c r="M494" s="9" t="s">
        <v>51</v>
      </c>
      <c r="N494" s="9" t="s">
        <v>10</v>
      </c>
      <c r="O494" s="9" t="s">
        <v>372</v>
      </c>
      <c r="P494" s="9" t="s">
        <v>373</v>
      </c>
      <c r="Q494" s="9" t="s">
        <v>374</v>
      </c>
      <c r="R494" s="9" t="s">
        <v>29</v>
      </c>
      <c r="S494" s="9" t="s">
        <v>15</v>
      </c>
      <c r="T494" s="9" t="s">
        <v>7</v>
      </c>
      <c r="U494" s="9" t="s">
        <v>60</v>
      </c>
      <c r="V494" s="9" t="s">
        <v>15</v>
      </c>
      <c r="W494" s="9" t="s">
        <v>21</v>
      </c>
      <c r="X494" s="9" t="s">
        <v>18</v>
      </c>
      <c r="Y494" s="9" t="s">
        <v>19</v>
      </c>
      <c r="Z494" s="9" t="s">
        <v>20</v>
      </c>
      <c r="AA494" s="9" t="s">
        <v>21</v>
      </c>
      <c r="AB494" s="9" t="s">
        <v>946</v>
      </c>
      <c r="AC494" s="9">
        <v>6935338676</v>
      </c>
      <c r="AD494" s="9" t="s">
        <v>944</v>
      </c>
    </row>
    <row r="495" spans="1:30" ht="51" x14ac:dyDescent="0.25">
      <c r="A495" s="113">
        <f t="shared" si="6"/>
        <v>306</v>
      </c>
      <c r="B495" s="9" t="s">
        <v>366</v>
      </c>
      <c r="C495" s="9" t="s">
        <v>938</v>
      </c>
      <c r="D495" s="9" t="s">
        <v>939</v>
      </c>
      <c r="E495" s="9" t="s">
        <v>990</v>
      </c>
      <c r="F495" s="9" t="s">
        <v>990</v>
      </c>
      <c r="G495" s="9" t="s">
        <v>941</v>
      </c>
      <c r="H495" s="13">
        <v>22350</v>
      </c>
      <c r="I495" s="11" t="s">
        <v>871</v>
      </c>
      <c r="J495" s="9" t="s">
        <v>68</v>
      </c>
      <c r="K495" s="6" t="s">
        <v>7</v>
      </c>
      <c r="L495" s="9" t="s">
        <v>69</v>
      </c>
      <c r="M495" s="9" t="s">
        <v>51</v>
      </c>
      <c r="N495" s="9" t="s">
        <v>81</v>
      </c>
      <c r="O495" s="9" t="s">
        <v>372</v>
      </c>
      <c r="P495" s="9" t="s">
        <v>373</v>
      </c>
      <c r="Q495" s="9" t="s">
        <v>374</v>
      </c>
      <c r="R495" s="9" t="s">
        <v>29</v>
      </c>
      <c r="S495" s="9" t="s">
        <v>15</v>
      </c>
      <c r="T495" s="9" t="s">
        <v>7</v>
      </c>
      <c r="U495" s="9" t="s">
        <v>60</v>
      </c>
      <c r="V495" s="9" t="s">
        <v>15</v>
      </c>
      <c r="W495" s="9" t="s">
        <v>17</v>
      </c>
      <c r="X495" s="9" t="s">
        <v>18</v>
      </c>
      <c r="Y495" s="9" t="s">
        <v>19</v>
      </c>
      <c r="Z495" s="9" t="s">
        <v>20</v>
      </c>
      <c r="AA495" s="9" t="s">
        <v>21</v>
      </c>
      <c r="AB495" s="9" t="s">
        <v>942</v>
      </c>
      <c r="AC495" s="9" t="s">
        <v>943</v>
      </c>
      <c r="AD495" s="9" t="s">
        <v>944</v>
      </c>
    </row>
    <row r="496" spans="1:30" ht="51" x14ac:dyDescent="0.25">
      <c r="A496" s="113">
        <f t="shared" si="6"/>
        <v>307</v>
      </c>
      <c r="B496" s="9" t="s">
        <v>366</v>
      </c>
      <c r="C496" s="9" t="s">
        <v>938</v>
      </c>
      <c r="D496" s="9" t="s">
        <v>939</v>
      </c>
      <c r="E496" s="9" t="s">
        <v>991</v>
      </c>
      <c r="F496" s="9" t="s">
        <v>991</v>
      </c>
      <c r="G496" s="9" t="s">
        <v>941</v>
      </c>
      <c r="H496" s="13">
        <v>21256</v>
      </c>
      <c r="I496" s="11" t="s">
        <v>871</v>
      </c>
      <c r="J496" s="9" t="s">
        <v>68</v>
      </c>
      <c r="K496" s="6" t="s">
        <v>7</v>
      </c>
      <c r="L496" s="9" t="s">
        <v>69</v>
      </c>
      <c r="M496" s="9" t="s">
        <v>51</v>
      </c>
      <c r="N496" s="9" t="s">
        <v>10</v>
      </c>
      <c r="O496" s="9" t="s">
        <v>372</v>
      </c>
      <c r="P496" s="9" t="s">
        <v>373</v>
      </c>
      <c r="Q496" s="9" t="s">
        <v>374</v>
      </c>
      <c r="R496" s="9" t="s">
        <v>29</v>
      </c>
      <c r="S496" s="9" t="s">
        <v>15</v>
      </c>
      <c r="T496" s="9" t="s">
        <v>7</v>
      </c>
      <c r="U496" s="9" t="s">
        <v>60</v>
      </c>
      <c r="V496" s="9" t="s">
        <v>15</v>
      </c>
      <c r="W496" s="9" t="s">
        <v>21</v>
      </c>
      <c r="X496" s="9" t="s">
        <v>18</v>
      </c>
      <c r="Y496" s="9" t="s">
        <v>19</v>
      </c>
      <c r="Z496" s="9" t="s">
        <v>20</v>
      </c>
      <c r="AA496" s="9" t="s">
        <v>21</v>
      </c>
      <c r="AB496" s="9" t="s">
        <v>946</v>
      </c>
      <c r="AC496" s="9">
        <v>6935338676</v>
      </c>
      <c r="AD496" s="9" t="s">
        <v>944</v>
      </c>
    </row>
    <row r="497" spans="1:30" ht="51" x14ac:dyDescent="0.25">
      <c r="A497" s="113">
        <f t="shared" si="6"/>
        <v>308</v>
      </c>
      <c r="B497" s="9" t="s">
        <v>366</v>
      </c>
      <c r="C497" s="9" t="s">
        <v>938</v>
      </c>
      <c r="D497" s="9" t="s">
        <v>939</v>
      </c>
      <c r="E497" s="9" t="s">
        <v>992</v>
      </c>
      <c r="F497" s="9" t="s">
        <v>992</v>
      </c>
      <c r="G497" s="9" t="s">
        <v>941</v>
      </c>
      <c r="H497" s="13">
        <v>20973.26</v>
      </c>
      <c r="I497" s="11" t="s">
        <v>871</v>
      </c>
      <c r="J497" s="9" t="s">
        <v>68</v>
      </c>
      <c r="K497" s="6" t="s">
        <v>7</v>
      </c>
      <c r="L497" s="9" t="s">
        <v>69</v>
      </c>
      <c r="M497" s="9" t="s">
        <v>51</v>
      </c>
      <c r="N497" s="9" t="s">
        <v>81</v>
      </c>
      <c r="O497" s="9" t="s">
        <v>372</v>
      </c>
      <c r="P497" s="9" t="s">
        <v>373</v>
      </c>
      <c r="Q497" s="9" t="s">
        <v>374</v>
      </c>
      <c r="R497" s="9" t="s">
        <v>29</v>
      </c>
      <c r="S497" s="9" t="s">
        <v>15</v>
      </c>
      <c r="T497" s="9" t="s">
        <v>7</v>
      </c>
      <c r="U497" s="9" t="s">
        <v>60</v>
      </c>
      <c r="V497" s="9" t="s">
        <v>15</v>
      </c>
      <c r="W497" s="9" t="s">
        <v>17</v>
      </c>
      <c r="X497" s="9" t="s">
        <v>18</v>
      </c>
      <c r="Y497" s="9" t="s">
        <v>19</v>
      </c>
      <c r="Z497" s="9" t="s">
        <v>20</v>
      </c>
      <c r="AA497" s="9" t="s">
        <v>21</v>
      </c>
      <c r="AB497" s="9" t="s">
        <v>942</v>
      </c>
      <c r="AC497" s="9" t="s">
        <v>943</v>
      </c>
      <c r="AD497" s="9" t="s">
        <v>944</v>
      </c>
    </row>
    <row r="498" spans="1:30" ht="51" x14ac:dyDescent="0.25">
      <c r="A498" s="113">
        <f t="shared" si="6"/>
        <v>309</v>
      </c>
      <c r="B498" s="9" t="s">
        <v>366</v>
      </c>
      <c r="C498" s="9" t="s">
        <v>938</v>
      </c>
      <c r="D498" s="9" t="s">
        <v>939</v>
      </c>
      <c r="E498" s="9" t="s">
        <v>993</v>
      </c>
      <c r="F498" s="9" t="s">
        <v>993</v>
      </c>
      <c r="G498" s="9" t="s">
        <v>941</v>
      </c>
      <c r="H498" s="13">
        <v>20542.080000000002</v>
      </c>
      <c r="I498" s="11" t="s">
        <v>871</v>
      </c>
      <c r="J498" s="9" t="s">
        <v>68</v>
      </c>
      <c r="K498" s="6" t="s">
        <v>7</v>
      </c>
      <c r="L498" s="9" t="s">
        <v>69</v>
      </c>
      <c r="M498" s="9" t="s">
        <v>51</v>
      </c>
      <c r="N498" s="9" t="s">
        <v>10</v>
      </c>
      <c r="O498" s="9" t="s">
        <v>372</v>
      </c>
      <c r="P498" s="9" t="s">
        <v>373</v>
      </c>
      <c r="Q498" s="9" t="s">
        <v>374</v>
      </c>
      <c r="R498" s="9" t="s">
        <v>29</v>
      </c>
      <c r="S498" s="9" t="s">
        <v>15</v>
      </c>
      <c r="T498" s="9" t="s">
        <v>7</v>
      </c>
      <c r="U498" s="9" t="s">
        <v>60</v>
      </c>
      <c r="V498" s="9" t="s">
        <v>15</v>
      </c>
      <c r="W498" s="9" t="s">
        <v>21</v>
      </c>
      <c r="X498" s="9" t="s">
        <v>18</v>
      </c>
      <c r="Y498" s="9" t="s">
        <v>19</v>
      </c>
      <c r="Z498" s="9" t="s">
        <v>41</v>
      </c>
      <c r="AA498" s="9" t="s">
        <v>21</v>
      </c>
      <c r="AB498" s="9" t="s">
        <v>946</v>
      </c>
      <c r="AC498" s="9">
        <v>6935338676</v>
      </c>
      <c r="AD498" s="9" t="s">
        <v>944</v>
      </c>
    </row>
    <row r="499" spans="1:30" ht="76.5" x14ac:dyDescent="0.25">
      <c r="A499" s="113">
        <f t="shared" si="6"/>
        <v>310</v>
      </c>
      <c r="B499" s="9" t="s">
        <v>366</v>
      </c>
      <c r="C499" s="9" t="s">
        <v>938</v>
      </c>
      <c r="D499" s="9" t="s">
        <v>939</v>
      </c>
      <c r="E499" s="9" t="s">
        <v>994</v>
      </c>
      <c r="F499" s="9" t="s">
        <v>994</v>
      </c>
      <c r="G499" s="9" t="s">
        <v>995</v>
      </c>
      <c r="H499" s="13">
        <v>20000</v>
      </c>
      <c r="I499" s="11" t="s">
        <v>871</v>
      </c>
      <c r="J499" s="9" t="s">
        <v>68</v>
      </c>
      <c r="K499" s="6" t="s">
        <v>7</v>
      </c>
      <c r="L499" s="9" t="s">
        <v>69</v>
      </c>
      <c r="M499" s="9" t="s">
        <v>51</v>
      </c>
      <c r="N499" s="9" t="s">
        <v>10</v>
      </c>
      <c r="O499" s="9" t="s">
        <v>372</v>
      </c>
      <c r="P499" s="9" t="s">
        <v>373</v>
      </c>
      <c r="Q499" s="9" t="s">
        <v>374</v>
      </c>
      <c r="R499" s="9" t="s">
        <v>29</v>
      </c>
      <c r="S499" s="9" t="s">
        <v>15</v>
      </c>
      <c r="T499" s="9" t="s">
        <v>7</v>
      </c>
      <c r="U499" s="9" t="s">
        <v>60</v>
      </c>
      <c r="V499" s="9" t="s">
        <v>15</v>
      </c>
      <c r="W499" s="9" t="s">
        <v>21</v>
      </c>
      <c r="X499" s="9" t="s">
        <v>18</v>
      </c>
      <c r="Y499" s="9" t="s">
        <v>19</v>
      </c>
      <c r="Z499" s="9" t="s">
        <v>41</v>
      </c>
      <c r="AA499" s="9" t="s">
        <v>21</v>
      </c>
      <c r="AB499" s="9" t="s">
        <v>946</v>
      </c>
      <c r="AC499" s="9">
        <v>6935338676</v>
      </c>
      <c r="AD499" s="9" t="s">
        <v>944</v>
      </c>
    </row>
    <row r="500" spans="1:30" ht="51" x14ac:dyDescent="0.25">
      <c r="A500" s="113">
        <f t="shared" si="6"/>
        <v>311</v>
      </c>
      <c r="B500" s="9" t="s">
        <v>366</v>
      </c>
      <c r="C500" s="9" t="s">
        <v>938</v>
      </c>
      <c r="D500" s="9" t="s">
        <v>939</v>
      </c>
      <c r="E500" s="9" t="s">
        <v>996</v>
      </c>
      <c r="F500" s="9" t="s">
        <v>996</v>
      </c>
      <c r="G500" s="9" t="s">
        <v>941</v>
      </c>
      <c r="H500" s="13">
        <v>19065.599999999999</v>
      </c>
      <c r="I500" s="11" t="s">
        <v>871</v>
      </c>
      <c r="J500" s="9" t="s">
        <v>68</v>
      </c>
      <c r="K500" s="6" t="s">
        <v>7</v>
      </c>
      <c r="L500" s="9" t="s">
        <v>69</v>
      </c>
      <c r="M500" s="9" t="s">
        <v>51</v>
      </c>
      <c r="N500" s="9" t="s">
        <v>81</v>
      </c>
      <c r="O500" s="9" t="s">
        <v>372</v>
      </c>
      <c r="P500" s="9" t="s">
        <v>373</v>
      </c>
      <c r="Q500" s="9" t="s">
        <v>374</v>
      </c>
      <c r="R500" s="9" t="s">
        <v>29</v>
      </c>
      <c r="S500" s="9" t="s">
        <v>15</v>
      </c>
      <c r="T500" s="9" t="s">
        <v>7</v>
      </c>
      <c r="U500" s="9" t="s">
        <v>60</v>
      </c>
      <c r="V500" s="9" t="s">
        <v>15</v>
      </c>
      <c r="W500" s="9" t="s">
        <v>17</v>
      </c>
      <c r="X500" s="9" t="s">
        <v>18</v>
      </c>
      <c r="Y500" s="9" t="s">
        <v>19</v>
      </c>
      <c r="Z500" s="9" t="s">
        <v>20</v>
      </c>
      <c r="AA500" s="9" t="s">
        <v>21</v>
      </c>
      <c r="AB500" s="9" t="s">
        <v>942</v>
      </c>
      <c r="AC500" s="9" t="s">
        <v>943</v>
      </c>
      <c r="AD500" s="9" t="s">
        <v>944</v>
      </c>
    </row>
    <row r="501" spans="1:30" ht="51" x14ac:dyDescent="0.25">
      <c r="A501" s="113">
        <f t="shared" si="6"/>
        <v>312</v>
      </c>
      <c r="B501" s="9" t="s">
        <v>366</v>
      </c>
      <c r="C501" s="9" t="s">
        <v>938</v>
      </c>
      <c r="D501" s="9" t="s">
        <v>939</v>
      </c>
      <c r="E501" s="9" t="s">
        <v>997</v>
      </c>
      <c r="F501" s="9" t="s">
        <v>997</v>
      </c>
      <c r="G501" s="9" t="s">
        <v>972</v>
      </c>
      <c r="H501" s="13">
        <v>18658.189999999999</v>
      </c>
      <c r="I501" s="11" t="s">
        <v>871</v>
      </c>
      <c r="J501" s="9" t="s">
        <v>68</v>
      </c>
      <c r="K501" s="6" t="s">
        <v>7</v>
      </c>
      <c r="L501" s="9" t="s">
        <v>8</v>
      </c>
      <c r="M501" s="9" t="s">
        <v>51</v>
      </c>
      <c r="N501" s="9" t="s">
        <v>81</v>
      </c>
      <c r="O501" s="9" t="s">
        <v>372</v>
      </c>
      <c r="P501" s="9" t="s">
        <v>373</v>
      </c>
      <c r="Q501" s="9" t="s">
        <v>374</v>
      </c>
      <c r="R501" s="9" t="s">
        <v>29</v>
      </c>
      <c r="S501" s="9" t="s">
        <v>15</v>
      </c>
      <c r="T501" s="9" t="s">
        <v>7</v>
      </c>
      <c r="U501" s="9" t="s">
        <v>60</v>
      </c>
      <c r="V501" s="9" t="s">
        <v>15</v>
      </c>
      <c r="W501" s="9" t="s">
        <v>17</v>
      </c>
      <c r="X501" s="9" t="s">
        <v>18</v>
      </c>
      <c r="Y501" s="9" t="s">
        <v>19</v>
      </c>
      <c r="Z501" s="9" t="s">
        <v>20</v>
      </c>
      <c r="AA501" s="9" t="s">
        <v>21</v>
      </c>
      <c r="AB501" s="9" t="s">
        <v>942</v>
      </c>
      <c r="AC501" s="9" t="s">
        <v>943</v>
      </c>
      <c r="AD501" s="9" t="s">
        <v>944</v>
      </c>
    </row>
    <row r="502" spans="1:30" ht="51" x14ac:dyDescent="0.25">
      <c r="A502" s="113">
        <f t="shared" si="6"/>
        <v>313</v>
      </c>
      <c r="B502" s="9" t="s">
        <v>366</v>
      </c>
      <c r="C502" s="9" t="s">
        <v>938</v>
      </c>
      <c r="D502" s="9" t="s">
        <v>939</v>
      </c>
      <c r="E502" s="9" t="s">
        <v>998</v>
      </c>
      <c r="F502" s="9" t="s">
        <v>998</v>
      </c>
      <c r="G502" s="9" t="s">
        <v>980</v>
      </c>
      <c r="H502" s="13">
        <v>18000</v>
      </c>
      <c r="I502" s="11" t="s">
        <v>871</v>
      </c>
      <c r="J502" s="9" t="s">
        <v>68</v>
      </c>
      <c r="K502" s="6" t="s">
        <v>7</v>
      </c>
      <c r="L502" s="9" t="s">
        <v>8</v>
      </c>
      <c r="M502" s="9" t="s">
        <v>51</v>
      </c>
      <c r="N502" s="9" t="s">
        <v>10</v>
      </c>
      <c r="O502" s="9" t="s">
        <v>372</v>
      </c>
      <c r="P502" s="9" t="s">
        <v>373</v>
      </c>
      <c r="Q502" s="9" t="s">
        <v>374</v>
      </c>
      <c r="R502" s="9" t="s">
        <v>29</v>
      </c>
      <c r="S502" s="9" t="s">
        <v>15</v>
      </c>
      <c r="T502" s="9" t="s">
        <v>7</v>
      </c>
      <c r="U502" s="9" t="s">
        <v>60</v>
      </c>
      <c r="V502" s="9" t="s">
        <v>15</v>
      </c>
      <c r="W502" s="9" t="s">
        <v>21</v>
      </c>
      <c r="X502" s="9" t="s">
        <v>18</v>
      </c>
      <c r="Y502" s="9" t="s">
        <v>19</v>
      </c>
      <c r="Z502" s="9" t="s">
        <v>41</v>
      </c>
      <c r="AA502" s="9" t="s">
        <v>21</v>
      </c>
      <c r="AB502" s="9" t="s">
        <v>946</v>
      </c>
      <c r="AC502" s="9">
        <v>6935338676</v>
      </c>
      <c r="AD502" s="9" t="s">
        <v>944</v>
      </c>
    </row>
    <row r="503" spans="1:30" ht="63.75" x14ac:dyDescent="0.25">
      <c r="A503" s="113">
        <f t="shared" si="6"/>
        <v>314</v>
      </c>
      <c r="B503" s="9" t="s">
        <v>366</v>
      </c>
      <c r="C503" s="9" t="s">
        <v>938</v>
      </c>
      <c r="D503" s="9" t="s">
        <v>939</v>
      </c>
      <c r="E503" s="9" t="s">
        <v>999</v>
      </c>
      <c r="F503" s="9" t="s">
        <v>999</v>
      </c>
      <c r="G503" s="9" t="s">
        <v>1000</v>
      </c>
      <c r="H503" s="13">
        <v>18000</v>
      </c>
      <c r="I503" s="11">
        <v>45078</v>
      </c>
      <c r="J503" s="9" t="s">
        <v>68</v>
      </c>
      <c r="K503" s="6" t="s">
        <v>7</v>
      </c>
      <c r="L503" s="9" t="s">
        <v>8</v>
      </c>
      <c r="M503" s="9" t="s">
        <v>51</v>
      </c>
      <c r="N503" s="9" t="s">
        <v>81</v>
      </c>
      <c r="O503" s="9" t="s">
        <v>372</v>
      </c>
      <c r="P503" s="9" t="s">
        <v>373</v>
      </c>
      <c r="Q503" s="9" t="s">
        <v>374</v>
      </c>
      <c r="R503" s="9" t="s">
        <v>29</v>
      </c>
      <c r="S503" s="9" t="s">
        <v>15</v>
      </c>
      <c r="T503" s="9" t="s">
        <v>7</v>
      </c>
      <c r="U503" s="9" t="s">
        <v>60</v>
      </c>
      <c r="V503" s="9" t="s">
        <v>15</v>
      </c>
      <c r="W503" s="9" t="s">
        <v>17</v>
      </c>
      <c r="X503" s="9" t="s">
        <v>18</v>
      </c>
      <c r="Y503" s="9" t="s">
        <v>19</v>
      </c>
      <c r="Z503" s="9" t="s">
        <v>20</v>
      </c>
      <c r="AA503" s="9" t="s">
        <v>21</v>
      </c>
      <c r="AB503" s="9" t="s">
        <v>942</v>
      </c>
      <c r="AC503" s="9" t="s">
        <v>943</v>
      </c>
      <c r="AD503" s="9" t="s">
        <v>944</v>
      </c>
    </row>
    <row r="504" spans="1:30" ht="51" x14ac:dyDescent="0.25">
      <c r="A504" s="113">
        <f t="shared" si="6"/>
        <v>315</v>
      </c>
      <c r="B504" s="9" t="s">
        <v>366</v>
      </c>
      <c r="C504" s="9" t="s">
        <v>938</v>
      </c>
      <c r="D504" s="9" t="s">
        <v>939</v>
      </c>
      <c r="E504" s="9" t="s">
        <v>1001</v>
      </c>
      <c r="F504" s="9" t="s">
        <v>1001</v>
      </c>
      <c r="G504" s="9" t="s">
        <v>989</v>
      </c>
      <c r="H504" s="13">
        <v>15000</v>
      </c>
      <c r="I504" s="11" t="s">
        <v>871</v>
      </c>
      <c r="J504" s="9" t="s">
        <v>6</v>
      </c>
      <c r="K504" s="6" t="s">
        <v>7</v>
      </c>
      <c r="L504" s="9" t="s">
        <v>27</v>
      </c>
      <c r="M504" s="9" t="s">
        <v>51</v>
      </c>
      <c r="N504" s="9" t="s">
        <v>10</v>
      </c>
      <c r="O504" s="9" t="s">
        <v>372</v>
      </c>
      <c r="P504" s="9" t="s">
        <v>373</v>
      </c>
      <c r="Q504" s="9" t="s">
        <v>374</v>
      </c>
      <c r="R504" s="9" t="s">
        <v>29</v>
      </c>
      <c r="S504" s="9" t="s">
        <v>15</v>
      </c>
      <c r="T504" s="9" t="s">
        <v>7</v>
      </c>
      <c r="U504" s="9" t="s">
        <v>549</v>
      </c>
      <c r="V504" s="9" t="s">
        <v>15</v>
      </c>
      <c r="W504" s="9" t="s">
        <v>21</v>
      </c>
      <c r="X504" s="9" t="s">
        <v>18</v>
      </c>
      <c r="Y504" s="9" t="s">
        <v>31</v>
      </c>
      <c r="Z504" s="9" t="s">
        <v>61</v>
      </c>
      <c r="AA504" s="9" t="s">
        <v>17</v>
      </c>
      <c r="AB504" s="9" t="s">
        <v>946</v>
      </c>
      <c r="AC504" s="9">
        <v>6935338676</v>
      </c>
      <c r="AD504" s="9" t="s">
        <v>944</v>
      </c>
    </row>
    <row r="505" spans="1:30" ht="51" x14ac:dyDescent="0.25">
      <c r="A505" s="113">
        <f t="shared" si="6"/>
        <v>316</v>
      </c>
      <c r="B505" s="9" t="s">
        <v>366</v>
      </c>
      <c r="C505" s="9" t="s">
        <v>938</v>
      </c>
      <c r="D505" s="9" t="s">
        <v>939</v>
      </c>
      <c r="E505" s="9" t="s">
        <v>1002</v>
      </c>
      <c r="F505" s="9" t="s">
        <v>1002</v>
      </c>
      <c r="G505" s="9" t="s">
        <v>941</v>
      </c>
      <c r="H505" s="13">
        <v>12088.96</v>
      </c>
      <c r="I505" s="11" t="s">
        <v>871</v>
      </c>
      <c r="J505" s="9" t="s">
        <v>68</v>
      </c>
      <c r="K505" s="6" t="s">
        <v>7</v>
      </c>
      <c r="L505" s="9" t="s">
        <v>69</v>
      </c>
      <c r="M505" s="9" t="s">
        <v>51</v>
      </c>
      <c r="N505" s="9" t="s">
        <v>81</v>
      </c>
      <c r="O505" s="9" t="s">
        <v>372</v>
      </c>
      <c r="P505" s="9" t="s">
        <v>373</v>
      </c>
      <c r="Q505" s="9" t="s">
        <v>374</v>
      </c>
      <c r="R505" s="9" t="s">
        <v>29</v>
      </c>
      <c r="S505" s="9" t="s">
        <v>15</v>
      </c>
      <c r="T505" s="9" t="s">
        <v>7</v>
      </c>
      <c r="U505" s="9" t="s">
        <v>60</v>
      </c>
      <c r="V505" s="9" t="s">
        <v>15</v>
      </c>
      <c r="W505" s="9" t="s">
        <v>17</v>
      </c>
      <c r="X505" s="9" t="s">
        <v>18</v>
      </c>
      <c r="Y505" s="9" t="s">
        <v>19</v>
      </c>
      <c r="Z505" s="9" t="s">
        <v>20</v>
      </c>
      <c r="AA505" s="9" t="s">
        <v>21</v>
      </c>
      <c r="AB505" s="9" t="s">
        <v>942</v>
      </c>
      <c r="AC505" s="9" t="s">
        <v>943</v>
      </c>
      <c r="AD505" s="9" t="s">
        <v>944</v>
      </c>
    </row>
    <row r="506" spans="1:30" ht="51" x14ac:dyDescent="0.25">
      <c r="A506" s="113">
        <f t="shared" si="6"/>
        <v>317</v>
      </c>
      <c r="B506" s="9" t="s">
        <v>366</v>
      </c>
      <c r="C506" s="9" t="s">
        <v>938</v>
      </c>
      <c r="D506" s="9" t="s">
        <v>939</v>
      </c>
      <c r="E506" s="9" t="s">
        <v>1003</v>
      </c>
      <c r="F506" s="9" t="s">
        <v>1004</v>
      </c>
      <c r="G506" s="9" t="s">
        <v>1005</v>
      </c>
      <c r="H506" s="13">
        <v>12000</v>
      </c>
      <c r="I506" s="11" t="s">
        <v>871</v>
      </c>
      <c r="J506" s="9" t="s">
        <v>68</v>
      </c>
      <c r="K506" s="6" t="s">
        <v>7</v>
      </c>
      <c r="L506" s="9" t="s">
        <v>8</v>
      </c>
      <c r="M506" s="9" t="s">
        <v>51</v>
      </c>
      <c r="N506" s="9" t="s">
        <v>10</v>
      </c>
      <c r="O506" s="9" t="s">
        <v>372</v>
      </c>
      <c r="P506" s="9" t="s">
        <v>373</v>
      </c>
      <c r="Q506" s="9" t="s">
        <v>374</v>
      </c>
      <c r="R506" s="9" t="s">
        <v>29</v>
      </c>
      <c r="S506" s="9" t="s">
        <v>15</v>
      </c>
      <c r="T506" s="9" t="s">
        <v>7</v>
      </c>
      <c r="U506" s="9" t="s">
        <v>60</v>
      </c>
      <c r="V506" s="9" t="s">
        <v>15</v>
      </c>
      <c r="W506" s="9" t="s">
        <v>21</v>
      </c>
      <c r="X506" s="9" t="s">
        <v>18</v>
      </c>
      <c r="Y506" s="9" t="s">
        <v>19</v>
      </c>
      <c r="Z506" s="9" t="s">
        <v>41</v>
      </c>
      <c r="AA506" s="9" t="s">
        <v>21</v>
      </c>
      <c r="AB506" s="9" t="s">
        <v>946</v>
      </c>
      <c r="AC506" s="9">
        <v>6935338676</v>
      </c>
      <c r="AD506" s="9" t="s">
        <v>944</v>
      </c>
    </row>
    <row r="507" spans="1:30" ht="51" x14ac:dyDescent="0.25">
      <c r="A507" s="113">
        <f t="shared" si="6"/>
        <v>318</v>
      </c>
      <c r="B507" s="9" t="s">
        <v>366</v>
      </c>
      <c r="C507" s="9" t="s">
        <v>938</v>
      </c>
      <c r="D507" s="9" t="s">
        <v>939</v>
      </c>
      <c r="E507" s="9" t="s">
        <v>1006</v>
      </c>
      <c r="F507" s="9" t="s">
        <v>1006</v>
      </c>
      <c r="G507" s="9" t="s">
        <v>941</v>
      </c>
      <c r="H507" s="13">
        <v>11656</v>
      </c>
      <c r="I507" s="11" t="s">
        <v>871</v>
      </c>
      <c r="J507" s="9" t="s">
        <v>68</v>
      </c>
      <c r="K507" s="6" t="s">
        <v>7</v>
      </c>
      <c r="L507" s="9" t="s">
        <v>69</v>
      </c>
      <c r="M507" s="9" t="s">
        <v>51</v>
      </c>
      <c r="N507" s="9" t="s">
        <v>10</v>
      </c>
      <c r="O507" s="9" t="s">
        <v>372</v>
      </c>
      <c r="P507" s="9" t="s">
        <v>373</v>
      </c>
      <c r="Q507" s="9" t="s">
        <v>374</v>
      </c>
      <c r="R507" s="9" t="s">
        <v>29</v>
      </c>
      <c r="S507" s="9" t="s">
        <v>15</v>
      </c>
      <c r="T507" s="9" t="s">
        <v>7</v>
      </c>
      <c r="U507" s="9" t="s">
        <v>60</v>
      </c>
      <c r="V507" s="9" t="s">
        <v>15</v>
      </c>
      <c r="W507" s="9" t="s">
        <v>21</v>
      </c>
      <c r="X507" s="9" t="s">
        <v>18</v>
      </c>
      <c r="Y507" s="9" t="s">
        <v>19</v>
      </c>
      <c r="Z507" s="9" t="s">
        <v>20</v>
      </c>
      <c r="AA507" s="9" t="s">
        <v>21</v>
      </c>
      <c r="AB507" s="9" t="s">
        <v>946</v>
      </c>
      <c r="AC507" s="9">
        <v>6935338676</v>
      </c>
      <c r="AD507" s="9" t="s">
        <v>944</v>
      </c>
    </row>
    <row r="508" spans="1:30" ht="51" x14ac:dyDescent="0.25">
      <c r="A508" s="113">
        <f t="shared" si="6"/>
        <v>319</v>
      </c>
      <c r="B508" s="9" t="s">
        <v>366</v>
      </c>
      <c r="C508" s="9" t="s">
        <v>938</v>
      </c>
      <c r="D508" s="9" t="s">
        <v>939</v>
      </c>
      <c r="E508" s="9" t="s">
        <v>1007</v>
      </c>
      <c r="F508" s="9" t="s">
        <v>1007</v>
      </c>
      <c r="G508" s="9" t="s">
        <v>941</v>
      </c>
      <c r="H508" s="13">
        <v>10085.280000000001</v>
      </c>
      <c r="I508" s="11" t="s">
        <v>871</v>
      </c>
      <c r="J508" s="9" t="s">
        <v>68</v>
      </c>
      <c r="K508" s="6" t="s">
        <v>7</v>
      </c>
      <c r="L508" s="9" t="s">
        <v>69</v>
      </c>
      <c r="M508" s="9" t="s">
        <v>51</v>
      </c>
      <c r="N508" s="9" t="s">
        <v>81</v>
      </c>
      <c r="O508" s="9" t="s">
        <v>372</v>
      </c>
      <c r="P508" s="9" t="s">
        <v>373</v>
      </c>
      <c r="Q508" s="9" t="s">
        <v>374</v>
      </c>
      <c r="R508" s="9" t="s">
        <v>29</v>
      </c>
      <c r="S508" s="9" t="s">
        <v>15</v>
      </c>
      <c r="T508" s="9" t="s">
        <v>7</v>
      </c>
      <c r="U508" s="9" t="s">
        <v>60</v>
      </c>
      <c r="V508" s="9" t="s">
        <v>15</v>
      </c>
      <c r="W508" s="9" t="s">
        <v>17</v>
      </c>
      <c r="X508" s="9" t="s">
        <v>18</v>
      </c>
      <c r="Y508" s="9" t="s">
        <v>19</v>
      </c>
      <c r="Z508" s="9" t="s">
        <v>20</v>
      </c>
      <c r="AA508" s="9" t="s">
        <v>21</v>
      </c>
      <c r="AB508" s="9" t="s">
        <v>942</v>
      </c>
      <c r="AC508" s="9" t="s">
        <v>943</v>
      </c>
      <c r="AD508" s="9" t="s">
        <v>944</v>
      </c>
    </row>
    <row r="509" spans="1:30" ht="76.5" x14ac:dyDescent="0.25">
      <c r="A509" s="113">
        <f t="shared" si="6"/>
        <v>320</v>
      </c>
      <c r="B509" s="9" t="s">
        <v>366</v>
      </c>
      <c r="C509" s="9" t="s">
        <v>938</v>
      </c>
      <c r="D509" s="9" t="s">
        <v>939</v>
      </c>
      <c r="E509" s="9" t="s">
        <v>1008</v>
      </c>
      <c r="F509" s="9" t="s">
        <v>1008</v>
      </c>
      <c r="G509" s="9" t="s">
        <v>1009</v>
      </c>
      <c r="H509" s="13">
        <v>10000</v>
      </c>
      <c r="I509" s="11" t="s">
        <v>871</v>
      </c>
      <c r="J509" s="9" t="s">
        <v>68</v>
      </c>
      <c r="K509" s="6" t="s">
        <v>7</v>
      </c>
      <c r="L509" s="9" t="s">
        <v>69</v>
      </c>
      <c r="M509" s="9" t="s">
        <v>51</v>
      </c>
      <c r="N509" s="9" t="s">
        <v>10</v>
      </c>
      <c r="O509" s="9" t="s">
        <v>372</v>
      </c>
      <c r="P509" s="9" t="s">
        <v>373</v>
      </c>
      <c r="Q509" s="9" t="s">
        <v>374</v>
      </c>
      <c r="R509" s="9" t="s">
        <v>29</v>
      </c>
      <c r="S509" s="9" t="s">
        <v>15</v>
      </c>
      <c r="T509" s="9" t="s">
        <v>7</v>
      </c>
      <c r="U509" s="9" t="s">
        <v>60</v>
      </c>
      <c r="V509" s="9" t="s">
        <v>15</v>
      </c>
      <c r="W509" s="9" t="s">
        <v>21</v>
      </c>
      <c r="X509" s="9" t="s">
        <v>18</v>
      </c>
      <c r="Y509" s="9" t="s">
        <v>19</v>
      </c>
      <c r="Z509" s="9" t="s">
        <v>41</v>
      </c>
      <c r="AA509" s="9" t="s">
        <v>21</v>
      </c>
      <c r="AB509" s="9" t="s">
        <v>946</v>
      </c>
      <c r="AC509" s="9" t="s">
        <v>1010</v>
      </c>
      <c r="AD509" s="9" t="s">
        <v>944</v>
      </c>
    </row>
    <row r="510" spans="1:30" ht="127.5" x14ac:dyDescent="0.25">
      <c r="A510" s="113">
        <f t="shared" si="6"/>
        <v>321</v>
      </c>
      <c r="B510" s="9" t="s">
        <v>366</v>
      </c>
      <c r="C510" s="9" t="s">
        <v>938</v>
      </c>
      <c r="D510" s="9" t="s">
        <v>939</v>
      </c>
      <c r="E510" s="9" t="s">
        <v>1011</v>
      </c>
      <c r="F510" s="9" t="s">
        <v>1011</v>
      </c>
      <c r="G510" s="9" t="s">
        <v>1012</v>
      </c>
      <c r="H510" s="13">
        <v>10000</v>
      </c>
      <c r="I510" s="11" t="s">
        <v>871</v>
      </c>
      <c r="J510" s="9" t="s">
        <v>68</v>
      </c>
      <c r="K510" s="6" t="s">
        <v>7</v>
      </c>
      <c r="L510" s="9" t="s">
        <v>8</v>
      </c>
      <c r="M510" s="9" t="s">
        <v>51</v>
      </c>
      <c r="N510" s="9" t="s">
        <v>10</v>
      </c>
      <c r="O510" s="9" t="s">
        <v>372</v>
      </c>
      <c r="P510" s="9" t="s">
        <v>373</v>
      </c>
      <c r="Q510" s="9" t="s">
        <v>374</v>
      </c>
      <c r="R510" s="9" t="s">
        <v>29</v>
      </c>
      <c r="S510" s="9" t="s">
        <v>15</v>
      </c>
      <c r="T510" s="9" t="s">
        <v>7</v>
      </c>
      <c r="U510" s="9" t="s">
        <v>60</v>
      </c>
      <c r="V510" s="9" t="s">
        <v>15</v>
      </c>
      <c r="W510" s="9" t="s">
        <v>21</v>
      </c>
      <c r="X510" s="9" t="s">
        <v>18</v>
      </c>
      <c r="Y510" s="9" t="s">
        <v>31</v>
      </c>
      <c r="Z510" s="9" t="s">
        <v>61</v>
      </c>
      <c r="AA510" s="9" t="s">
        <v>17</v>
      </c>
      <c r="AB510" s="9" t="s">
        <v>946</v>
      </c>
      <c r="AC510" s="9">
        <v>6935338676</v>
      </c>
      <c r="AD510" s="9" t="s">
        <v>944</v>
      </c>
    </row>
    <row r="511" spans="1:30" ht="51" x14ac:dyDescent="0.25">
      <c r="A511" s="113">
        <f t="shared" si="6"/>
        <v>322</v>
      </c>
      <c r="B511" s="9" t="s">
        <v>366</v>
      </c>
      <c r="C511" s="9" t="s">
        <v>938</v>
      </c>
      <c r="D511" s="9" t="s">
        <v>939</v>
      </c>
      <c r="E511" s="9" t="s">
        <v>1013</v>
      </c>
      <c r="F511" s="9" t="s">
        <v>1013</v>
      </c>
      <c r="G511" s="9" t="s">
        <v>1014</v>
      </c>
      <c r="H511" s="13">
        <v>10000</v>
      </c>
      <c r="I511" s="11" t="s">
        <v>871</v>
      </c>
      <c r="J511" s="9" t="s">
        <v>68</v>
      </c>
      <c r="K511" s="6" t="s">
        <v>7</v>
      </c>
      <c r="L511" s="9" t="s">
        <v>69</v>
      </c>
      <c r="M511" s="9" t="s">
        <v>51</v>
      </c>
      <c r="N511" s="9" t="s">
        <v>10</v>
      </c>
      <c r="O511" s="9" t="s">
        <v>372</v>
      </c>
      <c r="P511" s="9" t="s">
        <v>373</v>
      </c>
      <c r="Q511" s="9" t="s">
        <v>374</v>
      </c>
      <c r="R511" s="9" t="s">
        <v>29</v>
      </c>
      <c r="S511" s="9" t="s">
        <v>15</v>
      </c>
      <c r="T511" s="9" t="s">
        <v>7</v>
      </c>
      <c r="U511" s="9" t="s">
        <v>60</v>
      </c>
      <c r="V511" s="9" t="s">
        <v>15</v>
      </c>
      <c r="W511" s="9" t="s">
        <v>21</v>
      </c>
      <c r="X511" s="9" t="s">
        <v>18</v>
      </c>
      <c r="Y511" s="9" t="s">
        <v>19</v>
      </c>
      <c r="Z511" s="9" t="s">
        <v>20</v>
      </c>
      <c r="AA511" s="9" t="s">
        <v>21</v>
      </c>
      <c r="AB511" s="9" t="s">
        <v>946</v>
      </c>
      <c r="AC511" s="9">
        <v>6935338676</v>
      </c>
      <c r="AD511" s="9" t="s">
        <v>944</v>
      </c>
    </row>
    <row r="512" spans="1:30" ht="51" x14ac:dyDescent="0.25">
      <c r="A512" s="113">
        <f t="shared" si="6"/>
        <v>323</v>
      </c>
      <c r="B512" s="9" t="s">
        <v>366</v>
      </c>
      <c r="C512" s="9" t="s">
        <v>938</v>
      </c>
      <c r="D512" s="9" t="s">
        <v>939</v>
      </c>
      <c r="E512" s="9" t="s">
        <v>1015</v>
      </c>
      <c r="F512" s="9" t="s">
        <v>1015</v>
      </c>
      <c r="G512" s="9" t="s">
        <v>968</v>
      </c>
      <c r="H512" s="13">
        <v>10000</v>
      </c>
      <c r="I512" s="11" t="s">
        <v>871</v>
      </c>
      <c r="J512" s="9" t="s">
        <v>68</v>
      </c>
      <c r="K512" s="6" t="s">
        <v>7</v>
      </c>
      <c r="L512" s="9" t="s">
        <v>69</v>
      </c>
      <c r="M512" s="9" t="s">
        <v>51</v>
      </c>
      <c r="N512" s="9" t="s">
        <v>10</v>
      </c>
      <c r="O512" s="9" t="s">
        <v>372</v>
      </c>
      <c r="P512" s="9" t="s">
        <v>373</v>
      </c>
      <c r="Q512" s="9" t="s">
        <v>374</v>
      </c>
      <c r="R512" s="9" t="s">
        <v>29</v>
      </c>
      <c r="S512" s="9" t="s">
        <v>15</v>
      </c>
      <c r="T512" s="9" t="s">
        <v>7</v>
      </c>
      <c r="U512" s="9" t="s">
        <v>60</v>
      </c>
      <c r="V512" s="9" t="s">
        <v>15</v>
      </c>
      <c r="W512" s="9" t="s">
        <v>21</v>
      </c>
      <c r="X512" s="9" t="s">
        <v>18</v>
      </c>
      <c r="Y512" s="9" t="s">
        <v>19</v>
      </c>
      <c r="Z512" s="9" t="s">
        <v>20</v>
      </c>
      <c r="AA512" s="9" t="s">
        <v>21</v>
      </c>
      <c r="AB512" s="9" t="s">
        <v>946</v>
      </c>
      <c r="AC512" s="9">
        <v>6935338676</v>
      </c>
      <c r="AD512" s="9" t="s">
        <v>944</v>
      </c>
    </row>
    <row r="513" spans="1:30" ht="51" x14ac:dyDescent="0.25">
      <c r="A513" s="113">
        <f t="shared" si="6"/>
        <v>324</v>
      </c>
      <c r="B513" s="9" t="s">
        <v>366</v>
      </c>
      <c r="C513" s="9" t="s">
        <v>938</v>
      </c>
      <c r="D513" s="9" t="s">
        <v>939</v>
      </c>
      <c r="E513" s="9" t="s">
        <v>1016</v>
      </c>
      <c r="F513" s="9" t="s">
        <v>1016</v>
      </c>
      <c r="G513" s="9" t="s">
        <v>968</v>
      </c>
      <c r="H513" s="13">
        <v>10000</v>
      </c>
      <c r="I513" s="11" t="s">
        <v>871</v>
      </c>
      <c r="J513" s="9" t="s">
        <v>68</v>
      </c>
      <c r="K513" s="6" t="s">
        <v>7</v>
      </c>
      <c r="L513" s="9" t="s">
        <v>69</v>
      </c>
      <c r="M513" s="9" t="s">
        <v>51</v>
      </c>
      <c r="N513" s="9" t="s">
        <v>10</v>
      </c>
      <c r="O513" s="9" t="s">
        <v>372</v>
      </c>
      <c r="P513" s="9" t="s">
        <v>373</v>
      </c>
      <c r="Q513" s="9" t="s">
        <v>374</v>
      </c>
      <c r="R513" s="9" t="s">
        <v>29</v>
      </c>
      <c r="S513" s="9" t="s">
        <v>15</v>
      </c>
      <c r="T513" s="9" t="s">
        <v>7</v>
      </c>
      <c r="U513" s="9" t="s">
        <v>60</v>
      </c>
      <c r="V513" s="9" t="s">
        <v>15</v>
      </c>
      <c r="W513" s="9" t="s">
        <v>21</v>
      </c>
      <c r="X513" s="9" t="s">
        <v>18</v>
      </c>
      <c r="Y513" s="9" t="s">
        <v>19</v>
      </c>
      <c r="Z513" s="9" t="s">
        <v>20</v>
      </c>
      <c r="AA513" s="9" t="s">
        <v>21</v>
      </c>
      <c r="AB513" s="9" t="s">
        <v>946</v>
      </c>
      <c r="AC513" s="9">
        <v>6935338676</v>
      </c>
      <c r="AD513" s="9" t="s">
        <v>944</v>
      </c>
    </row>
    <row r="514" spans="1:30" ht="51" x14ac:dyDescent="0.25">
      <c r="A514" s="113">
        <f t="shared" si="6"/>
        <v>325</v>
      </c>
      <c r="B514" s="9" t="s">
        <v>366</v>
      </c>
      <c r="C514" s="9" t="s">
        <v>938</v>
      </c>
      <c r="D514" s="9" t="s">
        <v>939</v>
      </c>
      <c r="E514" s="9" t="s">
        <v>1017</v>
      </c>
      <c r="F514" s="9" t="s">
        <v>1017</v>
      </c>
      <c r="G514" s="9" t="s">
        <v>968</v>
      </c>
      <c r="H514" s="13">
        <v>10000</v>
      </c>
      <c r="I514" s="11" t="s">
        <v>871</v>
      </c>
      <c r="J514" s="9" t="s">
        <v>68</v>
      </c>
      <c r="K514" s="6" t="s">
        <v>7</v>
      </c>
      <c r="L514" s="9" t="s">
        <v>69</v>
      </c>
      <c r="M514" s="9" t="s">
        <v>51</v>
      </c>
      <c r="N514" s="9" t="s">
        <v>10</v>
      </c>
      <c r="O514" s="9" t="s">
        <v>372</v>
      </c>
      <c r="P514" s="9" t="s">
        <v>373</v>
      </c>
      <c r="Q514" s="9" t="s">
        <v>374</v>
      </c>
      <c r="R514" s="9" t="s">
        <v>29</v>
      </c>
      <c r="S514" s="9" t="s">
        <v>15</v>
      </c>
      <c r="T514" s="9" t="s">
        <v>7</v>
      </c>
      <c r="U514" s="9" t="s">
        <v>60</v>
      </c>
      <c r="V514" s="9" t="s">
        <v>15</v>
      </c>
      <c r="W514" s="9" t="s">
        <v>21</v>
      </c>
      <c r="X514" s="9" t="s">
        <v>18</v>
      </c>
      <c r="Y514" s="9" t="s">
        <v>19</v>
      </c>
      <c r="Z514" s="9" t="s">
        <v>20</v>
      </c>
      <c r="AA514" s="9" t="s">
        <v>21</v>
      </c>
      <c r="AB514" s="9" t="s">
        <v>946</v>
      </c>
      <c r="AC514" s="9">
        <v>6935338676</v>
      </c>
      <c r="AD514" s="9" t="s">
        <v>944</v>
      </c>
    </row>
    <row r="515" spans="1:30" ht="51" x14ac:dyDescent="0.25">
      <c r="A515" s="113">
        <f t="shared" si="6"/>
        <v>326</v>
      </c>
      <c r="B515" s="9" t="s">
        <v>366</v>
      </c>
      <c r="C515" s="9" t="s">
        <v>938</v>
      </c>
      <c r="D515" s="9" t="s">
        <v>939</v>
      </c>
      <c r="E515" s="9" t="s">
        <v>1018</v>
      </c>
      <c r="F515" s="9" t="s">
        <v>1018</v>
      </c>
      <c r="G515" s="9" t="s">
        <v>980</v>
      </c>
      <c r="H515" s="13">
        <v>10000</v>
      </c>
      <c r="I515" s="11" t="s">
        <v>871</v>
      </c>
      <c r="J515" s="9" t="s">
        <v>68</v>
      </c>
      <c r="K515" s="6" t="s">
        <v>7</v>
      </c>
      <c r="L515" s="9" t="s">
        <v>8</v>
      </c>
      <c r="M515" s="9" t="s">
        <v>51</v>
      </c>
      <c r="N515" s="9" t="s">
        <v>10</v>
      </c>
      <c r="O515" s="9" t="s">
        <v>372</v>
      </c>
      <c r="P515" s="9" t="s">
        <v>373</v>
      </c>
      <c r="Q515" s="9" t="s">
        <v>374</v>
      </c>
      <c r="R515" s="9" t="s">
        <v>29</v>
      </c>
      <c r="S515" s="9" t="s">
        <v>15</v>
      </c>
      <c r="T515" s="9" t="s">
        <v>7</v>
      </c>
      <c r="U515" s="9" t="s">
        <v>60</v>
      </c>
      <c r="V515" s="9" t="s">
        <v>15</v>
      </c>
      <c r="W515" s="9" t="s">
        <v>21</v>
      </c>
      <c r="X515" s="9" t="s">
        <v>18</v>
      </c>
      <c r="Y515" s="9" t="s">
        <v>19</v>
      </c>
      <c r="Z515" s="9" t="s">
        <v>41</v>
      </c>
      <c r="AA515" s="9" t="s">
        <v>21</v>
      </c>
      <c r="AB515" s="9" t="s">
        <v>946</v>
      </c>
      <c r="AC515" s="9">
        <v>6935338676</v>
      </c>
      <c r="AD515" s="9" t="s">
        <v>944</v>
      </c>
    </row>
    <row r="516" spans="1:30" ht="51" x14ac:dyDescent="0.25">
      <c r="A516" s="113">
        <f t="shared" si="6"/>
        <v>327</v>
      </c>
      <c r="B516" s="9" t="s">
        <v>366</v>
      </c>
      <c r="C516" s="9" t="s">
        <v>938</v>
      </c>
      <c r="D516" s="9" t="s">
        <v>939</v>
      </c>
      <c r="E516" s="9" t="s">
        <v>1019</v>
      </c>
      <c r="F516" s="9" t="s">
        <v>1019</v>
      </c>
      <c r="G516" s="9" t="s">
        <v>941</v>
      </c>
      <c r="H516" s="13">
        <v>10000</v>
      </c>
      <c r="I516" s="11" t="s">
        <v>871</v>
      </c>
      <c r="J516" s="9" t="s">
        <v>68</v>
      </c>
      <c r="K516" s="6" t="s">
        <v>7</v>
      </c>
      <c r="L516" s="9" t="s">
        <v>69</v>
      </c>
      <c r="M516" s="9" t="s">
        <v>51</v>
      </c>
      <c r="N516" s="9" t="s">
        <v>81</v>
      </c>
      <c r="O516" s="9" t="s">
        <v>372</v>
      </c>
      <c r="P516" s="9" t="s">
        <v>373</v>
      </c>
      <c r="Q516" s="9" t="s">
        <v>374</v>
      </c>
      <c r="R516" s="9" t="s">
        <v>29</v>
      </c>
      <c r="S516" s="9" t="s">
        <v>15</v>
      </c>
      <c r="T516" s="9" t="s">
        <v>7</v>
      </c>
      <c r="U516" s="9" t="s">
        <v>60</v>
      </c>
      <c r="V516" s="9" t="s">
        <v>15</v>
      </c>
      <c r="W516" s="9" t="s">
        <v>17</v>
      </c>
      <c r="X516" s="9" t="s">
        <v>18</v>
      </c>
      <c r="Y516" s="9" t="s">
        <v>19</v>
      </c>
      <c r="Z516" s="9" t="s">
        <v>20</v>
      </c>
      <c r="AA516" s="9" t="s">
        <v>21</v>
      </c>
      <c r="AB516" s="9" t="s">
        <v>942</v>
      </c>
      <c r="AC516" s="9" t="s">
        <v>943</v>
      </c>
      <c r="AD516" s="9" t="s">
        <v>944</v>
      </c>
    </row>
    <row r="517" spans="1:30" ht="51" x14ac:dyDescent="0.25">
      <c r="A517" s="113">
        <f t="shared" si="6"/>
        <v>328</v>
      </c>
      <c r="B517" s="9" t="s">
        <v>366</v>
      </c>
      <c r="C517" s="9" t="s">
        <v>938</v>
      </c>
      <c r="D517" s="9" t="s">
        <v>939</v>
      </c>
      <c r="E517" s="9" t="s">
        <v>1020</v>
      </c>
      <c r="F517" s="9" t="s">
        <v>1020</v>
      </c>
      <c r="G517" s="9" t="s">
        <v>989</v>
      </c>
      <c r="H517" s="13">
        <v>10000</v>
      </c>
      <c r="I517" s="11" t="s">
        <v>871</v>
      </c>
      <c r="J517" s="9" t="s">
        <v>68</v>
      </c>
      <c r="K517" s="6" t="s">
        <v>7</v>
      </c>
      <c r="L517" s="9" t="s">
        <v>8</v>
      </c>
      <c r="M517" s="9" t="s">
        <v>51</v>
      </c>
      <c r="N517" s="9" t="s">
        <v>10</v>
      </c>
      <c r="O517" s="9" t="s">
        <v>372</v>
      </c>
      <c r="P517" s="9" t="s">
        <v>373</v>
      </c>
      <c r="Q517" s="9" t="s">
        <v>374</v>
      </c>
      <c r="R517" s="9" t="s">
        <v>29</v>
      </c>
      <c r="S517" s="9" t="s">
        <v>15</v>
      </c>
      <c r="T517" s="9" t="s">
        <v>7</v>
      </c>
      <c r="U517" s="9" t="s">
        <v>60</v>
      </c>
      <c r="V517" s="9" t="s">
        <v>15</v>
      </c>
      <c r="W517" s="9" t="s">
        <v>21</v>
      </c>
      <c r="X517" s="9" t="s">
        <v>18</v>
      </c>
      <c r="Y517" s="9" t="s">
        <v>19</v>
      </c>
      <c r="Z517" s="9" t="s">
        <v>20</v>
      </c>
      <c r="AA517" s="9" t="s">
        <v>21</v>
      </c>
      <c r="AB517" s="9" t="s">
        <v>946</v>
      </c>
      <c r="AC517" s="9">
        <v>6935338676</v>
      </c>
      <c r="AD517" s="9" t="s">
        <v>944</v>
      </c>
    </row>
    <row r="518" spans="1:30" ht="51" x14ac:dyDescent="0.25">
      <c r="A518" s="113">
        <f t="shared" si="6"/>
        <v>329</v>
      </c>
      <c r="B518" s="9" t="s">
        <v>366</v>
      </c>
      <c r="C518" s="9" t="s">
        <v>938</v>
      </c>
      <c r="D518" s="9" t="s">
        <v>939</v>
      </c>
      <c r="E518" s="9" t="s">
        <v>1021</v>
      </c>
      <c r="F518" s="9" t="s">
        <v>1021</v>
      </c>
      <c r="G518" s="9" t="s">
        <v>941</v>
      </c>
      <c r="H518" s="13">
        <v>9681</v>
      </c>
      <c r="I518" s="11" t="s">
        <v>871</v>
      </c>
      <c r="J518" s="9" t="s">
        <v>68</v>
      </c>
      <c r="K518" s="6" t="s">
        <v>7</v>
      </c>
      <c r="L518" s="9" t="s">
        <v>69</v>
      </c>
      <c r="M518" s="9" t="s">
        <v>51</v>
      </c>
      <c r="N518" s="9" t="s">
        <v>81</v>
      </c>
      <c r="O518" s="9" t="s">
        <v>372</v>
      </c>
      <c r="P518" s="9" t="s">
        <v>373</v>
      </c>
      <c r="Q518" s="9" t="s">
        <v>374</v>
      </c>
      <c r="R518" s="9" t="s">
        <v>29</v>
      </c>
      <c r="S518" s="9" t="s">
        <v>15</v>
      </c>
      <c r="T518" s="9" t="s">
        <v>7</v>
      </c>
      <c r="U518" s="9" t="s">
        <v>60</v>
      </c>
      <c r="V518" s="9" t="s">
        <v>15</v>
      </c>
      <c r="W518" s="9" t="s">
        <v>17</v>
      </c>
      <c r="X518" s="9" t="s">
        <v>18</v>
      </c>
      <c r="Y518" s="9" t="s">
        <v>19</v>
      </c>
      <c r="Z518" s="9" t="s">
        <v>20</v>
      </c>
      <c r="AA518" s="9" t="s">
        <v>21</v>
      </c>
      <c r="AB518" s="9" t="s">
        <v>942</v>
      </c>
      <c r="AC518" s="9" t="s">
        <v>943</v>
      </c>
      <c r="AD518" s="9" t="s">
        <v>944</v>
      </c>
    </row>
    <row r="519" spans="1:30" ht="51" x14ac:dyDescent="0.25">
      <c r="A519" s="113">
        <f t="shared" si="6"/>
        <v>330</v>
      </c>
      <c r="B519" s="9" t="s">
        <v>366</v>
      </c>
      <c r="C519" s="9" t="s">
        <v>938</v>
      </c>
      <c r="D519" s="9" t="s">
        <v>939</v>
      </c>
      <c r="E519" s="9" t="s">
        <v>1022</v>
      </c>
      <c r="F519" s="9" t="s">
        <v>1022</v>
      </c>
      <c r="G519" s="9" t="s">
        <v>1023</v>
      </c>
      <c r="H519" s="13">
        <v>9541</v>
      </c>
      <c r="I519" s="11" t="s">
        <v>871</v>
      </c>
      <c r="J519" s="9" t="s">
        <v>68</v>
      </c>
      <c r="K519" s="6" t="s">
        <v>7</v>
      </c>
      <c r="L519" s="9" t="s">
        <v>8</v>
      </c>
      <c r="M519" s="9" t="s">
        <v>51</v>
      </c>
      <c r="N519" s="9" t="s">
        <v>81</v>
      </c>
      <c r="O519" s="9" t="s">
        <v>372</v>
      </c>
      <c r="P519" s="9" t="s">
        <v>373</v>
      </c>
      <c r="Q519" s="9" t="s">
        <v>374</v>
      </c>
      <c r="R519" s="9" t="s">
        <v>29</v>
      </c>
      <c r="S519" s="9" t="s">
        <v>15</v>
      </c>
      <c r="T519" s="9" t="s">
        <v>7</v>
      </c>
      <c r="U519" s="9" t="s">
        <v>60</v>
      </c>
      <c r="V519" s="9" t="s">
        <v>15</v>
      </c>
      <c r="W519" s="9" t="s">
        <v>17</v>
      </c>
      <c r="X519" s="9" t="s">
        <v>18</v>
      </c>
      <c r="Y519" s="9" t="s">
        <v>19</v>
      </c>
      <c r="Z519" s="9" t="s">
        <v>20</v>
      </c>
      <c r="AA519" s="9" t="s">
        <v>21</v>
      </c>
      <c r="AB519" s="9" t="s">
        <v>942</v>
      </c>
      <c r="AC519" s="9" t="s">
        <v>943</v>
      </c>
      <c r="AD519" s="9" t="s">
        <v>944</v>
      </c>
    </row>
    <row r="520" spans="1:30" ht="51" x14ac:dyDescent="0.25">
      <c r="A520" s="113">
        <f t="shared" si="6"/>
        <v>331</v>
      </c>
      <c r="B520" s="9" t="s">
        <v>366</v>
      </c>
      <c r="C520" s="9" t="s">
        <v>938</v>
      </c>
      <c r="D520" s="9" t="s">
        <v>939</v>
      </c>
      <c r="E520" s="9" t="s">
        <v>1024</v>
      </c>
      <c r="F520" s="9" t="s">
        <v>1024</v>
      </c>
      <c r="G520" s="9" t="s">
        <v>961</v>
      </c>
      <c r="H520" s="13">
        <v>9000</v>
      </c>
      <c r="I520" s="11" t="s">
        <v>871</v>
      </c>
      <c r="J520" s="9" t="s">
        <v>68</v>
      </c>
      <c r="K520" s="6" t="s">
        <v>7</v>
      </c>
      <c r="L520" s="9" t="s">
        <v>8</v>
      </c>
      <c r="M520" s="9" t="s">
        <v>51</v>
      </c>
      <c r="N520" s="9" t="s">
        <v>10</v>
      </c>
      <c r="O520" s="9" t="s">
        <v>372</v>
      </c>
      <c r="P520" s="9" t="s">
        <v>373</v>
      </c>
      <c r="Q520" s="9" t="s">
        <v>374</v>
      </c>
      <c r="R520" s="9" t="s">
        <v>29</v>
      </c>
      <c r="S520" s="9" t="s">
        <v>15</v>
      </c>
      <c r="T520" s="9" t="s">
        <v>7</v>
      </c>
      <c r="U520" s="9" t="s">
        <v>60</v>
      </c>
      <c r="V520" s="9" t="s">
        <v>15</v>
      </c>
      <c r="W520" s="9" t="s">
        <v>21</v>
      </c>
      <c r="X520" s="9" t="s">
        <v>18</v>
      </c>
      <c r="Y520" s="9" t="s">
        <v>19</v>
      </c>
      <c r="Z520" s="9" t="s">
        <v>41</v>
      </c>
      <c r="AA520" s="9" t="s">
        <v>21</v>
      </c>
      <c r="AB520" s="9" t="s">
        <v>946</v>
      </c>
      <c r="AC520" s="9" t="s">
        <v>982</v>
      </c>
      <c r="AD520" s="9" t="s">
        <v>944</v>
      </c>
    </row>
    <row r="521" spans="1:30" ht="51" x14ac:dyDescent="0.25">
      <c r="A521" s="113">
        <f t="shared" si="6"/>
        <v>332</v>
      </c>
      <c r="B521" s="9" t="s">
        <v>366</v>
      </c>
      <c r="C521" s="9" t="s">
        <v>938</v>
      </c>
      <c r="D521" s="9" t="s">
        <v>939</v>
      </c>
      <c r="E521" s="9" t="s">
        <v>1025</v>
      </c>
      <c r="F521" s="9" t="s">
        <v>1025</v>
      </c>
      <c r="G521" s="9" t="s">
        <v>941</v>
      </c>
      <c r="H521" s="13">
        <v>7832.45</v>
      </c>
      <c r="I521" s="11" t="s">
        <v>871</v>
      </c>
      <c r="J521" s="9" t="s">
        <v>68</v>
      </c>
      <c r="K521" s="6" t="s">
        <v>7</v>
      </c>
      <c r="L521" s="9" t="s">
        <v>444</v>
      </c>
      <c r="M521" s="9" t="s">
        <v>51</v>
      </c>
      <c r="N521" s="9" t="s">
        <v>10</v>
      </c>
      <c r="O521" s="9" t="s">
        <v>372</v>
      </c>
      <c r="P521" s="9" t="s">
        <v>373</v>
      </c>
      <c r="Q521" s="9" t="s">
        <v>374</v>
      </c>
      <c r="R521" s="9" t="s">
        <v>29</v>
      </c>
      <c r="S521" s="9" t="s">
        <v>15</v>
      </c>
      <c r="T521" s="9" t="s">
        <v>7</v>
      </c>
      <c r="U521" s="9" t="s">
        <v>60</v>
      </c>
      <c r="V521" s="9" t="s">
        <v>15</v>
      </c>
      <c r="W521" s="9" t="s">
        <v>21</v>
      </c>
      <c r="X521" s="9" t="s">
        <v>18</v>
      </c>
      <c r="Y521" s="9" t="s">
        <v>19</v>
      </c>
      <c r="Z521" s="9" t="s">
        <v>20</v>
      </c>
      <c r="AA521" s="9" t="s">
        <v>21</v>
      </c>
      <c r="AB521" s="9" t="s">
        <v>946</v>
      </c>
      <c r="AC521" s="9">
        <v>6935338676</v>
      </c>
      <c r="AD521" s="9" t="s">
        <v>944</v>
      </c>
    </row>
    <row r="522" spans="1:30" ht="51" x14ac:dyDescent="0.25">
      <c r="A522" s="113">
        <f t="shared" si="6"/>
        <v>333</v>
      </c>
      <c r="B522" s="9" t="s">
        <v>366</v>
      </c>
      <c r="C522" s="9" t="s">
        <v>938</v>
      </c>
      <c r="D522" s="9" t="s">
        <v>939</v>
      </c>
      <c r="E522" s="9" t="s">
        <v>1026</v>
      </c>
      <c r="F522" s="9" t="s">
        <v>1026</v>
      </c>
      <c r="G522" s="9" t="s">
        <v>989</v>
      </c>
      <c r="H522" s="13">
        <v>7497.5</v>
      </c>
      <c r="I522" s="11" t="s">
        <v>88</v>
      </c>
      <c r="J522" s="9" t="s">
        <v>68</v>
      </c>
      <c r="K522" s="6" t="s">
        <v>7</v>
      </c>
      <c r="L522" s="9" t="s">
        <v>69</v>
      </c>
      <c r="M522" s="9" t="s">
        <v>51</v>
      </c>
      <c r="N522" s="9" t="s">
        <v>10</v>
      </c>
      <c r="O522" s="9" t="s">
        <v>372</v>
      </c>
      <c r="P522" s="9" t="s">
        <v>373</v>
      </c>
      <c r="Q522" s="9" t="s">
        <v>374</v>
      </c>
      <c r="R522" s="9" t="s">
        <v>29</v>
      </c>
      <c r="S522" s="9" t="s">
        <v>15</v>
      </c>
      <c r="T522" s="9" t="s">
        <v>7</v>
      </c>
      <c r="U522" s="9" t="s">
        <v>60</v>
      </c>
      <c r="V522" s="9" t="s">
        <v>15</v>
      </c>
      <c r="W522" s="9" t="s">
        <v>21</v>
      </c>
      <c r="X522" s="9" t="s">
        <v>18</v>
      </c>
      <c r="Y522" s="9" t="s">
        <v>19</v>
      </c>
      <c r="Z522" s="9" t="s">
        <v>20</v>
      </c>
      <c r="AA522" s="9" t="s">
        <v>21</v>
      </c>
      <c r="AB522" s="9" t="s">
        <v>946</v>
      </c>
      <c r="AC522" s="9">
        <v>6935338676</v>
      </c>
      <c r="AD522" s="9" t="s">
        <v>944</v>
      </c>
    </row>
    <row r="523" spans="1:30" ht="51" x14ac:dyDescent="0.25">
      <c r="A523" s="113">
        <f t="shared" si="6"/>
        <v>334</v>
      </c>
      <c r="B523" s="9" t="s">
        <v>366</v>
      </c>
      <c r="C523" s="9" t="s">
        <v>938</v>
      </c>
      <c r="D523" s="9" t="s">
        <v>939</v>
      </c>
      <c r="E523" s="9" t="s">
        <v>1027</v>
      </c>
      <c r="F523" s="9" t="s">
        <v>1027</v>
      </c>
      <c r="G523" s="9" t="s">
        <v>941</v>
      </c>
      <c r="H523" s="13">
        <v>7384.5</v>
      </c>
      <c r="I523" s="11" t="s">
        <v>871</v>
      </c>
      <c r="J523" s="9" t="s">
        <v>68</v>
      </c>
      <c r="K523" s="6" t="s">
        <v>7</v>
      </c>
      <c r="L523" s="9" t="s">
        <v>69</v>
      </c>
      <c r="M523" s="9" t="s">
        <v>51</v>
      </c>
      <c r="N523" s="9" t="s">
        <v>81</v>
      </c>
      <c r="O523" s="9" t="s">
        <v>372</v>
      </c>
      <c r="P523" s="9" t="s">
        <v>373</v>
      </c>
      <c r="Q523" s="9" t="s">
        <v>374</v>
      </c>
      <c r="R523" s="9" t="s">
        <v>29</v>
      </c>
      <c r="S523" s="9" t="s">
        <v>15</v>
      </c>
      <c r="T523" s="9" t="s">
        <v>7</v>
      </c>
      <c r="U523" s="9" t="s">
        <v>60</v>
      </c>
      <c r="V523" s="9" t="s">
        <v>15</v>
      </c>
      <c r="W523" s="9" t="s">
        <v>17</v>
      </c>
      <c r="X523" s="9" t="s">
        <v>18</v>
      </c>
      <c r="Y523" s="9" t="s">
        <v>19</v>
      </c>
      <c r="Z523" s="9" t="s">
        <v>20</v>
      </c>
      <c r="AA523" s="9" t="s">
        <v>21</v>
      </c>
      <c r="AB523" s="9" t="s">
        <v>942</v>
      </c>
      <c r="AC523" s="9" t="s">
        <v>943</v>
      </c>
      <c r="AD523" s="9" t="s">
        <v>944</v>
      </c>
    </row>
    <row r="524" spans="1:30" ht="51" x14ac:dyDescent="0.25">
      <c r="A524" s="113">
        <f t="shared" si="6"/>
        <v>335</v>
      </c>
      <c r="B524" s="9" t="s">
        <v>366</v>
      </c>
      <c r="C524" s="9" t="s">
        <v>938</v>
      </c>
      <c r="D524" s="9" t="s">
        <v>939</v>
      </c>
      <c r="E524" s="9" t="s">
        <v>1028</v>
      </c>
      <c r="F524" s="9" t="s">
        <v>1028</v>
      </c>
      <c r="G524" s="9" t="s">
        <v>941</v>
      </c>
      <c r="H524" s="13">
        <v>6280</v>
      </c>
      <c r="I524" s="11" t="s">
        <v>871</v>
      </c>
      <c r="J524" s="9" t="s">
        <v>68</v>
      </c>
      <c r="K524" s="6" t="s">
        <v>7</v>
      </c>
      <c r="L524" s="9" t="s">
        <v>69</v>
      </c>
      <c r="M524" s="9" t="s">
        <v>51</v>
      </c>
      <c r="N524" s="9" t="s">
        <v>81</v>
      </c>
      <c r="O524" s="9" t="s">
        <v>372</v>
      </c>
      <c r="P524" s="9" t="s">
        <v>373</v>
      </c>
      <c r="Q524" s="9" t="s">
        <v>374</v>
      </c>
      <c r="R524" s="9" t="s">
        <v>29</v>
      </c>
      <c r="S524" s="9" t="s">
        <v>15</v>
      </c>
      <c r="T524" s="9" t="s">
        <v>7</v>
      </c>
      <c r="U524" s="9" t="s">
        <v>60</v>
      </c>
      <c r="V524" s="9" t="s">
        <v>15</v>
      </c>
      <c r="W524" s="9" t="s">
        <v>17</v>
      </c>
      <c r="X524" s="9" t="s">
        <v>18</v>
      </c>
      <c r="Y524" s="9" t="s">
        <v>19</v>
      </c>
      <c r="Z524" s="9" t="s">
        <v>20</v>
      </c>
      <c r="AA524" s="9" t="s">
        <v>21</v>
      </c>
      <c r="AB524" s="9" t="s">
        <v>942</v>
      </c>
      <c r="AC524" s="9" t="s">
        <v>943</v>
      </c>
      <c r="AD524" s="9" t="s">
        <v>944</v>
      </c>
    </row>
    <row r="525" spans="1:30" ht="140.25" x14ac:dyDescent="0.25">
      <c r="A525" s="113">
        <f t="shared" si="6"/>
        <v>336</v>
      </c>
      <c r="B525" s="9" t="s">
        <v>366</v>
      </c>
      <c r="C525" s="9" t="s">
        <v>938</v>
      </c>
      <c r="D525" s="9" t="s">
        <v>939</v>
      </c>
      <c r="E525" s="9" t="s">
        <v>1029</v>
      </c>
      <c r="F525" s="9" t="s">
        <v>1029</v>
      </c>
      <c r="G525" s="9" t="s">
        <v>1030</v>
      </c>
      <c r="H525" s="13">
        <v>6000</v>
      </c>
      <c r="I525" s="11" t="s">
        <v>871</v>
      </c>
      <c r="J525" s="9" t="s">
        <v>68</v>
      </c>
      <c r="K525" s="6" t="s">
        <v>7</v>
      </c>
      <c r="L525" s="9" t="s">
        <v>8</v>
      </c>
      <c r="M525" s="9" t="s">
        <v>51</v>
      </c>
      <c r="N525" s="9" t="s">
        <v>10</v>
      </c>
      <c r="O525" s="9" t="s">
        <v>372</v>
      </c>
      <c r="P525" s="9" t="s">
        <v>373</v>
      </c>
      <c r="Q525" s="9" t="s">
        <v>374</v>
      </c>
      <c r="R525" s="9" t="s">
        <v>29</v>
      </c>
      <c r="S525" s="9" t="s">
        <v>15</v>
      </c>
      <c r="T525" s="9" t="s">
        <v>7</v>
      </c>
      <c r="U525" s="9" t="s">
        <v>60</v>
      </c>
      <c r="V525" s="9" t="s">
        <v>15</v>
      </c>
      <c r="W525" s="9" t="s">
        <v>21</v>
      </c>
      <c r="X525" s="9" t="s">
        <v>18</v>
      </c>
      <c r="Y525" s="9" t="s">
        <v>19</v>
      </c>
      <c r="Z525" s="9" t="s">
        <v>20</v>
      </c>
      <c r="AA525" s="9" t="s">
        <v>21</v>
      </c>
      <c r="AB525" s="9" t="s">
        <v>946</v>
      </c>
      <c r="AC525" s="9">
        <v>6935338676</v>
      </c>
      <c r="AD525" s="9" t="s">
        <v>944</v>
      </c>
    </row>
    <row r="526" spans="1:30" ht="51" x14ac:dyDescent="0.25">
      <c r="A526" s="113">
        <f t="shared" ref="A526:A589" si="7">A525+1</f>
        <v>337</v>
      </c>
      <c r="B526" s="9" t="s">
        <v>366</v>
      </c>
      <c r="C526" s="9" t="s">
        <v>938</v>
      </c>
      <c r="D526" s="9" t="s">
        <v>939</v>
      </c>
      <c r="E526" s="9" t="s">
        <v>1031</v>
      </c>
      <c r="F526" s="9" t="s">
        <v>1031</v>
      </c>
      <c r="G526" s="9" t="s">
        <v>968</v>
      </c>
      <c r="H526" s="13">
        <v>6000</v>
      </c>
      <c r="I526" s="11" t="s">
        <v>871</v>
      </c>
      <c r="J526" s="9" t="s">
        <v>68</v>
      </c>
      <c r="K526" s="6" t="s">
        <v>7</v>
      </c>
      <c r="L526" s="9" t="s">
        <v>69</v>
      </c>
      <c r="M526" s="9" t="s">
        <v>51</v>
      </c>
      <c r="N526" s="9" t="s">
        <v>10</v>
      </c>
      <c r="O526" s="9" t="s">
        <v>372</v>
      </c>
      <c r="P526" s="9" t="s">
        <v>373</v>
      </c>
      <c r="Q526" s="9" t="s">
        <v>374</v>
      </c>
      <c r="R526" s="9" t="s">
        <v>29</v>
      </c>
      <c r="S526" s="9" t="s">
        <v>15</v>
      </c>
      <c r="T526" s="9" t="s">
        <v>7</v>
      </c>
      <c r="U526" s="9" t="s">
        <v>60</v>
      </c>
      <c r="V526" s="9" t="s">
        <v>15</v>
      </c>
      <c r="W526" s="9" t="s">
        <v>21</v>
      </c>
      <c r="X526" s="9" t="s">
        <v>18</v>
      </c>
      <c r="Y526" s="9" t="s">
        <v>19</v>
      </c>
      <c r="Z526" s="9" t="s">
        <v>20</v>
      </c>
      <c r="AA526" s="9" t="s">
        <v>21</v>
      </c>
      <c r="AB526" s="9" t="s">
        <v>946</v>
      </c>
      <c r="AC526" s="9">
        <v>6935338676</v>
      </c>
      <c r="AD526" s="9" t="s">
        <v>944</v>
      </c>
    </row>
    <row r="527" spans="1:30" ht="51" x14ac:dyDescent="0.25">
      <c r="A527" s="113">
        <f t="shared" si="7"/>
        <v>338</v>
      </c>
      <c r="B527" s="9" t="s">
        <v>366</v>
      </c>
      <c r="C527" s="9" t="s">
        <v>938</v>
      </c>
      <c r="D527" s="9" t="s">
        <v>939</v>
      </c>
      <c r="E527" s="9" t="s">
        <v>1032</v>
      </c>
      <c r="F527" s="9" t="s">
        <v>1032</v>
      </c>
      <c r="G527" s="9" t="s">
        <v>980</v>
      </c>
      <c r="H527" s="13">
        <v>6000</v>
      </c>
      <c r="I527" s="11" t="s">
        <v>871</v>
      </c>
      <c r="J527" s="9" t="s">
        <v>68</v>
      </c>
      <c r="K527" s="6" t="s">
        <v>7</v>
      </c>
      <c r="L527" s="9" t="s">
        <v>8</v>
      </c>
      <c r="M527" s="9" t="s">
        <v>51</v>
      </c>
      <c r="N527" s="9" t="s">
        <v>10</v>
      </c>
      <c r="O527" s="9" t="s">
        <v>372</v>
      </c>
      <c r="P527" s="9" t="s">
        <v>373</v>
      </c>
      <c r="Q527" s="9" t="s">
        <v>374</v>
      </c>
      <c r="R527" s="9" t="s">
        <v>29</v>
      </c>
      <c r="S527" s="9" t="s">
        <v>15</v>
      </c>
      <c r="T527" s="9" t="s">
        <v>7</v>
      </c>
      <c r="U527" s="9" t="s">
        <v>60</v>
      </c>
      <c r="V527" s="9" t="s">
        <v>15</v>
      </c>
      <c r="W527" s="9" t="s">
        <v>21</v>
      </c>
      <c r="X527" s="9" t="s">
        <v>18</v>
      </c>
      <c r="Y527" s="9" t="s">
        <v>19</v>
      </c>
      <c r="Z527" s="9" t="s">
        <v>41</v>
      </c>
      <c r="AA527" s="9" t="s">
        <v>21</v>
      </c>
      <c r="AB527" s="9" t="s">
        <v>946</v>
      </c>
      <c r="AC527" s="9">
        <v>6935338676</v>
      </c>
      <c r="AD527" s="9" t="s">
        <v>944</v>
      </c>
    </row>
    <row r="528" spans="1:30" ht="51" x14ac:dyDescent="0.25">
      <c r="A528" s="113">
        <f t="shared" si="7"/>
        <v>339</v>
      </c>
      <c r="B528" s="9" t="s">
        <v>366</v>
      </c>
      <c r="C528" s="9" t="s">
        <v>938</v>
      </c>
      <c r="D528" s="9" t="s">
        <v>939</v>
      </c>
      <c r="E528" s="9" t="s">
        <v>1033</v>
      </c>
      <c r="F528" s="9" t="s">
        <v>1033</v>
      </c>
      <c r="G528" s="9" t="s">
        <v>941</v>
      </c>
      <c r="H528" s="13">
        <v>5811</v>
      </c>
      <c r="I528" s="11" t="s">
        <v>871</v>
      </c>
      <c r="J528" s="9" t="s">
        <v>68</v>
      </c>
      <c r="K528" s="6" t="s">
        <v>7</v>
      </c>
      <c r="L528" s="9" t="s">
        <v>69</v>
      </c>
      <c r="M528" s="9" t="s">
        <v>51</v>
      </c>
      <c r="N528" s="9" t="s">
        <v>10</v>
      </c>
      <c r="O528" s="9" t="s">
        <v>372</v>
      </c>
      <c r="P528" s="9" t="s">
        <v>373</v>
      </c>
      <c r="Q528" s="9" t="s">
        <v>374</v>
      </c>
      <c r="R528" s="9" t="s">
        <v>29</v>
      </c>
      <c r="S528" s="9" t="s">
        <v>15</v>
      </c>
      <c r="T528" s="9" t="s">
        <v>7</v>
      </c>
      <c r="U528" s="9" t="s">
        <v>60</v>
      </c>
      <c r="V528" s="9" t="s">
        <v>15</v>
      </c>
      <c r="W528" s="9" t="s">
        <v>21</v>
      </c>
      <c r="X528" s="9" t="s">
        <v>18</v>
      </c>
      <c r="Y528" s="9" t="s">
        <v>19</v>
      </c>
      <c r="Z528" s="9" t="s">
        <v>20</v>
      </c>
      <c r="AA528" s="9" t="s">
        <v>21</v>
      </c>
      <c r="AB528" s="9" t="s">
        <v>946</v>
      </c>
      <c r="AC528" s="9">
        <v>6935338676</v>
      </c>
      <c r="AD528" s="9" t="s">
        <v>944</v>
      </c>
    </row>
    <row r="529" spans="1:30" ht="114.75" x14ac:dyDescent="0.25">
      <c r="A529" s="113">
        <f t="shared" si="7"/>
        <v>340</v>
      </c>
      <c r="B529" s="9" t="s">
        <v>366</v>
      </c>
      <c r="C529" s="9" t="s">
        <v>938</v>
      </c>
      <c r="D529" s="9" t="s">
        <v>939</v>
      </c>
      <c r="E529" s="9" t="s">
        <v>1034</v>
      </c>
      <c r="F529" s="9" t="s">
        <v>1034</v>
      </c>
      <c r="G529" s="9" t="s">
        <v>1035</v>
      </c>
      <c r="H529" s="13">
        <v>5000</v>
      </c>
      <c r="I529" s="11" t="s">
        <v>871</v>
      </c>
      <c r="J529" s="9" t="s">
        <v>68</v>
      </c>
      <c r="K529" s="6" t="s">
        <v>7</v>
      </c>
      <c r="L529" s="9" t="s">
        <v>8</v>
      </c>
      <c r="M529" s="9" t="s">
        <v>51</v>
      </c>
      <c r="N529" s="9" t="s">
        <v>10</v>
      </c>
      <c r="O529" s="9" t="s">
        <v>372</v>
      </c>
      <c r="P529" s="9" t="s">
        <v>373</v>
      </c>
      <c r="Q529" s="9" t="s">
        <v>374</v>
      </c>
      <c r="R529" s="9" t="s">
        <v>29</v>
      </c>
      <c r="S529" s="9" t="s">
        <v>15</v>
      </c>
      <c r="T529" s="9" t="s">
        <v>7</v>
      </c>
      <c r="U529" s="9" t="s">
        <v>60</v>
      </c>
      <c r="V529" s="9" t="s">
        <v>15</v>
      </c>
      <c r="W529" s="9" t="s">
        <v>21</v>
      </c>
      <c r="X529" s="9" t="s">
        <v>18</v>
      </c>
      <c r="Y529" s="9" t="s">
        <v>19</v>
      </c>
      <c r="Z529" s="9" t="s">
        <v>20</v>
      </c>
      <c r="AA529" s="9" t="s">
        <v>21</v>
      </c>
      <c r="AB529" s="9" t="s">
        <v>946</v>
      </c>
      <c r="AC529" s="9">
        <v>6935338676</v>
      </c>
      <c r="AD529" s="9" t="s">
        <v>944</v>
      </c>
    </row>
    <row r="530" spans="1:30" ht="102" x14ac:dyDescent="0.25">
      <c r="A530" s="113">
        <f t="shared" si="7"/>
        <v>341</v>
      </c>
      <c r="B530" s="9" t="s">
        <v>366</v>
      </c>
      <c r="C530" s="9" t="s">
        <v>938</v>
      </c>
      <c r="D530" s="9" t="s">
        <v>939</v>
      </c>
      <c r="E530" s="9" t="s">
        <v>1036</v>
      </c>
      <c r="F530" s="9" t="s">
        <v>1036</v>
      </c>
      <c r="G530" s="9" t="s">
        <v>1037</v>
      </c>
      <c r="H530" s="13">
        <v>5000</v>
      </c>
      <c r="I530" s="11" t="s">
        <v>871</v>
      </c>
      <c r="J530" s="9" t="s">
        <v>68</v>
      </c>
      <c r="K530" s="6" t="s">
        <v>7</v>
      </c>
      <c r="L530" s="9" t="s">
        <v>8</v>
      </c>
      <c r="M530" s="9" t="s">
        <v>51</v>
      </c>
      <c r="N530" s="9" t="s">
        <v>10</v>
      </c>
      <c r="O530" s="9" t="s">
        <v>372</v>
      </c>
      <c r="P530" s="9" t="s">
        <v>373</v>
      </c>
      <c r="Q530" s="9" t="s">
        <v>374</v>
      </c>
      <c r="R530" s="9" t="s">
        <v>29</v>
      </c>
      <c r="S530" s="9" t="s">
        <v>15</v>
      </c>
      <c r="T530" s="9" t="s">
        <v>7</v>
      </c>
      <c r="U530" s="9" t="s">
        <v>60</v>
      </c>
      <c r="V530" s="9" t="s">
        <v>15</v>
      </c>
      <c r="W530" s="9" t="s">
        <v>21</v>
      </c>
      <c r="X530" s="9" t="s">
        <v>18</v>
      </c>
      <c r="Y530" s="9" t="s">
        <v>19</v>
      </c>
      <c r="Z530" s="9" t="s">
        <v>20</v>
      </c>
      <c r="AA530" s="9" t="s">
        <v>21</v>
      </c>
      <c r="AB530" s="9" t="s">
        <v>946</v>
      </c>
      <c r="AC530" s="9">
        <v>6935338676</v>
      </c>
      <c r="AD530" s="9" t="s">
        <v>944</v>
      </c>
    </row>
    <row r="531" spans="1:30" ht="51" x14ac:dyDescent="0.25">
      <c r="A531" s="113">
        <f t="shared" si="7"/>
        <v>342</v>
      </c>
      <c r="B531" s="9" t="s">
        <v>366</v>
      </c>
      <c r="C531" s="9" t="s">
        <v>938</v>
      </c>
      <c r="D531" s="9" t="s">
        <v>939</v>
      </c>
      <c r="E531" s="9" t="s">
        <v>1038</v>
      </c>
      <c r="F531" s="9" t="s">
        <v>1038</v>
      </c>
      <c r="G531" s="9" t="s">
        <v>1039</v>
      </c>
      <c r="H531" s="13">
        <v>5000</v>
      </c>
      <c r="I531" s="11" t="s">
        <v>871</v>
      </c>
      <c r="J531" s="9" t="s">
        <v>68</v>
      </c>
      <c r="K531" s="6" t="s">
        <v>7</v>
      </c>
      <c r="L531" s="9" t="s">
        <v>8</v>
      </c>
      <c r="M531" s="9" t="s">
        <v>51</v>
      </c>
      <c r="N531" s="9" t="s">
        <v>10</v>
      </c>
      <c r="O531" s="9" t="s">
        <v>372</v>
      </c>
      <c r="P531" s="9" t="s">
        <v>373</v>
      </c>
      <c r="Q531" s="9" t="s">
        <v>374</v>
      </c>
      <c r="R531" s="9" t="s">
        <v>29</v>
      </c>
      <c r="S531" s="9" t="s">
        <v>15</v>
      </c>
      <c r="T531" s="9" t="s">
        <v>7</v>
      </c>
      <c r="U531" s="9" t="s">
        <v>60</v>
      </c>
      <c r="V531" s="9" t="s">
        <v>15</v>
      </c>
      <c r="W531" s="9" t="s">
        <v>21</v>
      </c>
      <c r="X531" s="9" t="s">
        <v>18</v>
      </c>
      <c r="Y531" s="9" t="s">
        <v>19</v>
      </c>
      <c r="Z531" s="9" t="s">
        <v>41</v>
      </c>
      <c r="AA531" s="9" t="s">
        <v>21</v>
      </c>
      <c r="AB531" s="9" t="s">
        <v>946</v>
      </c>
      <c r="AC531" s="9">
        <v>6935338676</v>
      </c>
      <c r="AD531" s="9" t="s">
        <v>944</v>
      </c>
    </row>
    <row r="532" spans="1:30" ht="51" x14ac:dyDescent="0.25">
      <c r="A532" s="113">
        <f t="shared" si="7"/>
        <v>343</v>
      </c>
      <c r="B532" s="9" t="s">
        <v>366</v>
      </c>
      <c r="C532" s="9" t="s">
        <v>938</v>
      </c>
      <c r="D532" s="9" t="s">
        <v>939</v>
      </c>
      <c r="E532" s="9" t="s">
        <v>1040</v>
      </c>
      <c r="F532" s="9" t="s">
        <v>1040</v>
      </c>
      <c r="G532" s="9" t="s">
        <v>968</v>
      </c>
      <c r="H532" s="13">
        <v>5000</v>
      </c>
      <c r="I532" s="11" t="s">
        <v>871</v>
      </c>
      <c r="J532" s="9" t="s">
        <v>68</v>
      </c>
      <c r="K532" s="6" t="s">
        <v>7</v>
      </c>
      <c r="L532" s="9" t="s">
        <v>69</v>
      </c>
      <c r="M532" s="9" t="s">
        <v>51</v>
      </c>
      <c r="N532" s="9" t="s">
        <v>10</v>
      </c>
      <c r="O532" s="9" t="s">
        <v>372</v>
      </c>
      <c r="P532" s="9" t="s">
        <v>373</v>
      </c>
      <c r="Q532" s="9" t="s">
        <v>374</v>
      </c>
      <c r="R532" s="9" t="s">
        <v>29</v>
      </c>
      <c r="S532" s="9" t="s">
        <v>15</v>
      </c>
      <c r="T532" s="9" t="s">
        <v>7</v>
      </c>
      <c r="U532" s="9" t="s">
        <v>60</v>
      </c>
      <c r="V532" s="9" t="s">
        <v>15</v>
      </c>
      <c r="W532" s="9" t="s">
        <v>21</v>
      </c>
      <c r="X532" s="9" t="s">
        <v>18</v>
      </c>
      <c r="Y532" s="9" t="s">
        <v>19</v>
      </c>
      <c r="Z532" s="9" t="s">
        <v>20</v>
      </c>
      <c r="AA532" s="9" t="s">
        <v>21</v>
      </c>
      <c r="AB532" s="9" t="s">
        <v>946</v>
      </c>
      <c r="AC532" s="9">
        <v>6935338676</v>
      </c>
      <c r="AD532" s="9" t="s">
        <v>944</v>
      </c>
    </row>
    <row r="533" spans="1:30" ht="51" x14ac:dyDescent="0.25">
      <c r="A533" s="113">
        <f t="shared" si="7"/>
        <v>344</v>
      </c>
      <c r="B533" s="9" t="s">
        <v>366</v>
      </c>
      <c r="C533" s="9" t="s">
        <v>938</v>
      </c>
      <c r="D533" s="9" t="s">
        <v>939</v>
      </c>
      <c r="E533" s="9" t="s">
        <v>1041</v>
      </c>
      <c r="F533" s="9" t="s">
        <v>1041</v>
      </c>
      <c r="G533" s="9" t="s">
        <v>941</v>
      </c>
      <c r="H533" s="13">
        <v>4865</v>
      </c>
      <c r="I533" s="11" t="s">
        <v>871</v>
      </c>
      <c r="J533" s="9" t="s">
        <v>68</v>
      </c>
      <c r="K533" s="6" t="s">
        <v>7</v>
      </c>
      <c r="L533" s="9" t="s">
        <v>69</v>
      </c>
      <c r="M533" s="9" t="s">
        <v>51</v>
      </c>
      <c r="N533" s="9" t="s">
        <v>10</v>
      </c>
      <c r="O533" s="9" t="s">
        <v>372</v>
      </c>
      <c r="P533" s="9" t="s">
        <v>373</v>
      </c>
      <c r="Q533" s="9" t="s">
        <v>374</v>
      </c>
      <c r="R533" s="9" t="s">
        <v>29</v>
      </c>
      <c r="S533" s="9" t="s">
        <v>15</v>
      </c>
      <c r="T533" s="9" t="s">
        <v>7</v>
      </c>
      <c r="U533" s="9" t="s">
        <v>60</v>
      </c>
      <c r="V533" s="9" t="s">
        <v>15</v>
      </c>
      <c r="W533" s="9" t="s">
        <v>21</v>
      </c>
      <c r="X533" s="9" t="s">
        <v>18</v>
      </c>
      <c r="Y533" s="9" t="s">
        <v>19</v>
      </c>
      <c r="Z533" s="9" t="s">
        <v>20</v>
      </c>
      <c r="AA533" s="9" t="s">
        <v>21</v>
      </c>
      <c r="AB533" s="9" t="s">
        <v>946</v>
      </c>
      <c r="AC533" s="9">
        <v>6935338676</v>
      </c>
      <c r="AD533" s="9" t="s">
        <v>944</v>
      </c>
    </row>
    <row r="534" spans="1:30" ht="51" x14ac:dyDescent="0.25">
      <c r="A534" s="113">
        <f t="shared" si="7"/>
        <v>345</v>
      </c>
      <c r="B534" s="9" t="s">
        <v>366</v>
      </c>
      <c r="C534" s="9" t="s">
        <v>938</v>
      </c>
      <c r="D534" s="9" t="s">
        <v>939</v>
      </c>
      <c r="E534" s="9" t="s">
        <v>1042</v>
      </c>
      <c r="F534" s="9" t="s">
        <v>1043</v>
      </c>
      <c r="G534" s="9" t="s">
        <v>989</v>
      </c>
      <c r="H534" s="13">
        <v>4780</v>
      </c>
      <c r="I534" s="11" t="s">
        <v>88</v>
      </c>
      <c r="J534" s="9" t="s">
        <v>68</v>
      </c>
      <c r="K534" s="6" t="s">
        <v>7</v>
      </c>
      <c r="L534" s="9" t="s">
        <v>69</v>
      </c>
      <c r="M534" s="9" t="s">
        <v>51</v>
      </c>
      <c r="N534" s="9" t="s">
        <v>10</v>
      </c>
      <c r="O534" s="9" t="s">
        <v>372</v>
      </c>
      <c r="P534" s="9" t="s">
        <v>373</v>
      </c>
      <c r="Q534" s="9" t="s">
        <v>374</v>
      </c>
      <c r="R534" s="9" t="s">
        <v>29</v>
      </c>
      <c r="S534" s="9" t="s">
        <v>15</v>
      </c>
      <c r="T534" s="9" t="s">
        <v>7</v>
      </c>
      <c r="U534" s="9" t="s">
        <v>60</v>
      </c>
      <c r="V534" s="9" t="s">
        <v>15</v>
      </c>
      <c r="W534" s="9" t="s">
        <v>21</v>
      </c>
      <c r="X534" s="9" t="s">
        <v>18</v>
      </c>
      <c r="Y534" s="9" t="s">
        <v>19</v>
      </c>
      <c r="Z534" s="9" t="s">
        <v>20</v>
      </c>
      <c r="AA534" s="9" t="s">
        <v>21</v>
      </c>
      <c r="AB534" s="9" t="s">
        <v>946</v>
      </c>
      <c r="AC534" s="9">
        <v>6935338676</v>
      </c>
      <c r="AD534" s="9" t="s">
        <v>944</v>
      </c>
    </row>
    <row r="535" spans="1:30" ht="51" x14ac:dyDescent="0.25">
      <c r="A535" s="113">
        <f t="shared" si="7"/>
        <v>346</v>
      </c>
      <c r="B535" s="9" t="s">
        <v>366</v>
      </c>
      <c r="C535" s="9" t="s">
        <v>938</v>
      </c>
      <c r="D535" s="9" t="s">
        <v>939</v>
      </c>
      <c r="E535" s="9" t="s">
        <v>1044</v>
      </c>
      <c r="F535" s="9" t="s">
        <v>1044</v>
      </c>
      <c r="G535" s="9" t="s">
        <v>1045</v>
      </c>
      <c r="H535" s="13">
        <v>4500</v>
      </c>
      <c r="I535" s="11" t="s">
        <v>871</v>
      </c>
      <c r="J535" s="9" t="s">
        <v>68</v>
      </c>
      <c r="K535" s="6" t="s">
        <v>7</v>
      </c>
      <c r="L535" s="9" t="s">
        <v>8</v>
      </c>
      <c r="M535" s="9" t="s">
        <v>51</v>
      </c>
      <c r="N535" s="9" t="s">
        <v>10</v>
      </c>
      <c r="O535" s="9" t="s">
        <v>372</v>
      </c>
      <c r="P535" s="9" t="s">
        <v>373</v>
      </c>
      <c r="Q535" s="9" t="s">
        <v>374</v>
      </c>
      <c r="R535" s="9" t="s">
        <v>29</v>
      </c>
      <c r="S535" s="9" t="s">
        <v>15</v>
      </c>
      <c r="T535" s="9" t="s">
        <v>7</v>
      </c>
      <c r="U535" s="9" t="s">
        <v>60</v>
      </c>
      <c r="V535" s="9" t="s">
        <v>15</v>
      </c>
      <c r="W535" s="9" t="s">
        <v>21</v>
      </c>
      <c r="X535" s="9" t="s">
        <v>18</v>
      </c>
      <c r="Y535" s="9" t="s">
        <v>19</v>
      </c>
      <c r="Z535" s="9" t="s">
        <v>41</v>
      </c>
      <c r="AA535" s="9" t="s">
        <v>21</v>
      </c>
      <c r="AB535" s="9" t="s">
        <v>946</v>
      </c>
      <c r="AC535" s="9">
        <v>6935338676</v>
      </c>
      <c r="AD535" s="9" t="s">
        <v>944</v>
      </c>
    </row>
    <row r="536" spans="1:30" ht="51" x14ac:dyDescent="0.25">
      <c r="A536" s="113">
        <f t="shared" si="7"/>
        <v>347</v>
      </c>
      <c r="B536" s="9" t="s">
        <v>366</v>
      </c>
      <c r="C536" s="9" t="s">
        <v>938</v>
      </c>
      <c r="D536" s="9" t="s">
        <v>939</v>
      </c>
      <c r="E536" s="9" t="s">
        <v>971</v>
      </c>
      <c r="F536" s="9" t="s">
        <v>971</v>
      </c>
      <c r="G536" s="9" t="s">
        <v>972</v>
      </c>
      <c r="H536" s="13">
        <v>4496</v>
      </c>
      <c r="I536" s="11" t="s">
        <v>871</v>
      </c>
      <c r="J536" s="9" t="s">
        <v>68</v>
      </c>
      <c r="K536" s="6" t="s">
        <v>7</v>
      </c>
      <c r="L536" s="9" t="s">
        <v>8</v>
      </c>
      <c r="M536" s="9" t="s">
        <v>51</v>
      </c>
      <c r="N536" s="9" t="s">
        <v>81</v>
      </c>
      <c r="O536" s="9" t="s">
        <v>372</v>
      </c>
      <c r="P536" s="9" t="s">
        <v>373</v>
      </c>
      <c r="Q536" s="9" t="s">
        <v>374</v>
      </c>
      <c r="R536" s="9" t="s">
        <v>29</v>
      </c>
      <c r="S536" s="9" t="s">
        <v>15</v>
      </c>
      <c r="T536" s="9" t="s">
        <v>7</v>
      </c>
      <c r="U536" s="9" t="s">
        <v>60</v>
      </c>
      <c r="V536" s="9" t="s">
        <v>15</v>
      </c>
      <c r="W536" s="9" t="s">
        <v>17</v>
      </c>
      <c r="X536" s="9" t="s">
        <v>18</v>
      </c>
      <c r="Y536" s="9" t="s">
        <v>19</v>
      </c>
      <c r="Z536" s="9" t="s">
        <v>20</v>
      </c>
      <c r="AA536" s="9" t="s">
        <v>21</v>
      </c>
      <c r="AB536" s="9" t="s">
        <v>942</v>
      </c>
      <c r="AC536" s="9" t="s">
        <v>943</v>
      </c>
      <c r="AD536" s="9" t="s">
        <v>944</v>
      </c>
    </row>
    <row r="537" spans="1:30" ht="51" x14ac:dyDescent="0.25">
      <c r="A537" s="113">
        <f t="shared" si="7"/>
        <v>348</v>
      </c>
      <c r="B537" s="9" t="s">
        <v>366</v>
      </c>
      <c r="C537" s="9" t="s">
        <v>938</v>
      </c>
      <c r="D537" s="9" t="s">
        <v>939</v>
      </c>
      <c r="E537" s="9" t="s">
        <v>1046</v>
      </c>
      <c r="F537" s="9" t="s">
        <v>1046</v>
      </c>
      <c r="G537" s="9" t="s">
        <v>941</v>
      </c>
      <c r="H537" s="13">
        <v>4484.4799999999996</v>
      </c>
      <c r="I537" s="11" t="s">
        <v>871</v>
      </c>
      <c r="J537" s="9" t="s">
        <v>68</v>
      </c>
      <c r="K537" s="6" t="s">
        <v>7</v>
      </c>
      <c r="L537" s="9" t="s">
        <v>69</v>
      </c>
      <c r="M537" s="9" t="s">
        <v>51</v>
      </c>
      <c r="N537" s="9" t="s">
        <v>10</v>
      </c>
      <c r="O537" s="9" t="s">
        <v>372</v>
      </c>
      <c r="P537" s="9" t="s">
        <v>373</v>
      </c>
      <c r="Q537" s="9" t="s">
        <v>374</v>
      </c>
      <c r="R537" s="9" t="s">
        <v>29</v>
      </c>
      <c r="S537" s="9" t="s">
        <v>15</v>
      </c>
      <c r="T537" s="9" t="s">
        <v>7</v>
      </c>
      <c r="U537" s="9" t="s">
        <v>60</v>
      </c>
      <c r="V537" s="9" t="s">
        <v>15</v>
      </c>
      <c r="W537" s="9" t="s">
        <v>21</v>
      </c>
      <c r="X537" s="9" t="s">
        <v>18</v>
      </c>
      <c r="Y537" s="9" t="s">
        <v>19</v>
      </c>
      <c r="Z537" s="9" t="s">
        <v>41</v>
      </c>
      <c r="AA537" s="9" t="s">
        <v>21</v>
      </c>
      <c r="AB537" s="9" t="s">
        <v>946</v>
      </c>
      <c r="AC537" s="9">
        <v>6935338676</v>
      </c>
      <c r="AD537" s="9" t="s">
        <v>944</v>
      </c>
    </row>
    <row r="538" spans="1:30" ht="76.5" x14ac:dyDescent="0.25">
      <c r="A538" s="113">
        <f t="shared" si="7"/>
        <v>349</v>
      </c>
      <c r="B538" s="9" t="s">
        <v>366</v>
      </c>
      <c r="C538" s="9" t="s">
        <v>938</v>
      </c>
      <c r="D538" s="9" t="s">
        <v>939</v>
      </c>
      <c r="E538" s="9" t="s">
        <v>1047</v>
      </c>
      <c r="F538" s="9" t="s">
        <v>1047</v>
      </c>
      <c r="G538" s="9" t="s">
        <v>1048</v>
      </c>
      <c r="H538" s="13">
        <v>4000</v>
      </c>
      <c r="I538" s="11" t="s">
        <v>871</v>
      </c>
      <c r="J538" s="9" t="s">
        <v>68</v>
      </c>
      <c r="K538" s="6" t="s">
        <v>7</v>
      </c>
      <c r="L538" s="9" t="s">
        <v>8</v>
      </c>
      <c r="M538" s="9" t="s">
        <v>51</v>
      </c>
      <c r="N538" s="9" t="s">
        <v>10</v>
      </c>
      <c r="O538" s="9" t="s">
        <v>372</v>
      </c>
      <c r="P538" s="9" t="s">
        <v>373</v>
      </c>
      <c r="Q538" s="9" t="s">
        <v>374</v>
      </c>
      <c r="R538" s="9" t="s">
        <v>29</v>
      </c>
      <c r="S538" s="9" t="s">
        <v>15</v>
      </c>
      <c r="T538" s="9" t="s">
        <v>7</v>
      </c>
      <c r="U538" s="9" t="s">
        <v>60</v>
      </c>
      <c r="V538" s="9" t="s">
        <v>15</v>
      </c>
      <c r="W538" s="9" t="s">
        <v>21</v>
      </c>
      <c r="X538" s="9" t="s">
        <v>18</v>
      </c>
      <c r="Y538" s="9" t="s">
        <v>19</v>
      </c>
      <c r="Z538" s="9" t="s">
        <v>41</v>
      </c>
      <c r="AA538" s="9" t="s">
        <v>21</v>
      </c>
      <c r="AB538" s="9" t="s">
        <v>1049</v>
      </c>
      <c r="AC538" s="9">
        <v>6935338676</v>
      </c>
      <c r="AD538" s="9" t="s">
        <v>944</v>
      </c>
    </row>
    <row r="539" spans="1:30" ht="51" x14ac:dyDescent="0.25">
      <c r="A539" s="113">
        <f t="shared" si="7"/>
        <v>350</v>
      </c>
      <c r="B539" s="9" t="s">
        <v>366</v>
      </c>
      <c r="C539" s="9" t="s">
        <v>938</v>
      </c>
      <c r="D539" s="9" t="s">
        <v>939</v>
      </c>
      <c r="E539" s="9" t="s">
        <v>1050</v>
      </c>
      <c r="F539" s="9" t="s">
        <v>1050</v>
      </c>
      <c r="G539" s="9" t="s">
        <v>1051</v>
      </c>
      <c r="H539" s="13">
        <v>4000</v>
      </c>
      <c r="I539" s="11" t="s">
        <v>871</v>
      </c>
      <c r="J539" s="9" t="s">
        <v>68</v>
      </c>
      <c r="K539" s="6" t="s">
        <v>7</v>
      </c>
      <c r="L539" s="9" t="s">
        <v>8</v>
      </c>
      <c r="M539" s="9" t="s">
        <v>51</v>
      </c>
      <c r="N539" s="9" t="s">
        <v>10</v>
      </c>
      <c r="O539" s="9" t="s">
        <v>372</v>
      </c>
      <c r="P539" s="9" t="s">
        <v>373</v>
      </c>
      <c r="Q539" s="9" t="s">
        <v>374</v>
      </c>
      <c r="R539" s="9" t="s">
        <v>29</v>
      </c>
      <c r="S539" s="9" t="s">
        <v>15</v>
      </c>
      <c r="T539" s="9" t="s">
        <v>7</v>
      </c>
      <c r="U539" s="9" t="s">
        <v>60</v>
      </c>
      <c r="V539" s="9" t="s">
        <v>15</v>
      </c>
      <c r="W539" s="9" t="s">
        <v>21</v>
      </c>
      <c r="X539" s="9" t="s">
        <v>18</v>
      </c>
      <c r="Y539" s="9" t="s">
        <v>19</v>
      </c>
      <c r="Z539" s="9" t="s">
        <v>41</v>
      </c>
      <c r="AA539" s="9" t="s">
        <v>21</v>
      </c>
      <c r="AB539" s="9" t="s">
        <v>946</v>
      </c>
      <c r="AC539" s="9">
        <v>6935338676</v>
      </c>
      <c r="AD539" s="9" t="s">
        <v>944</v>
      </c>
    </row>
    <row r="540" spans="1:30" ht="51" x14ac:dyDescent="0.25">
      <c r="A540" s="113">
        <f t="shared" si="7"/>
        <v>351</v>
      </c>
      <c r="B540" s="9" t="s">
        <v>366</v>
      </c>
      <c r="C540" s="9" t="s">
        <v>938</v>
      </c>
      <c r="D540" s="9" t="s">
        <v>939</v>
      </c>
      <c r="E540" s="9" t="s">
        <v>969</v>
      </c>
      <c r="F540" s="9" t="s">
        <v>969</v>
      </c>
      <c r="G540" s="9" t="s">
        <v>941</v>
      </c>
      <c r="H540" s="13">
        <v>3931.2</v>
      </c>
      <c r="I540" s="11" t="s">
        <v>871</v>
      </c>
      <c r="J540" s="9" t="s">
        <v>68</v>
      </c>
      <c r="K540" s="6" t="s">
        <v>7</v>
      </c>
      <c r="L540" s="9" t="s">
        <v>69</v>
      </c>
      <c r="M540" s="9" t="s">
        <v>51</v>
      </c>
      <c r="N540" s="9" t="s">
        <v>81</v>
      </c>
      <c r="O540" s="9" t="s">
        <v>372</v>
      </c>
      <c r="P540" s="9" t="s">
        <v>373</v>
      </c>
      <c r="Q540" s="9" t="s">
        <v>374</v>
      </c>
      <c r="R540" s="9" t="s">
        <v>29</v>
      </c>
      <c r="S540" s="9" t="s">
        <v>15</v>
      </c>
      <c r="T540" s="9" t="s">
        <v>7</v>
      </c>
      <c r="U540" s="9" t="s">
        <v>60</v>
      </c>
      <c r="V540" s="9" t="s">
        <v>15</v>
      </c>
      <c r="W540" s="9" t="s">
        <v>17</v>
      </c>
      <c r="X540" s="9" t="s">
        <v>18</v>
      </c>
      <c r="Y540" s="9" t="s">
        <v>19</v>
      </c>
      <c r="Z540" s="9" t="s">
        <v>20</v>
      </c>
      <c r="AA540" s="9" t="s">
        <v>21</v>
      </c>
      <c r="AB540" s="9" t="s">
        <v>942</v>
      </c>
      <c r="AC540" s="9" t="s">
        <v>943</v>
      </c>
      <c r="AD540" s="9" t="s">
        <v>944</v>
      </c>
    </row>
    <row r="541" spans="1:30" ht="51" x14ac:dyDescent="0.25">
      <c r="A541" s="113">
        <f t="shared" si="7"/>
        <v>352</v>
      </c>
      <c r="B541" s="9" t="s">
        <v>366</v>
      </c>
      <c r="C541" s="9" t="s">
        <v>938</v>
      </c>
      <c r="D541" s="9" t="s">
        <v>939</v>
      </c>
      <c r="E541" s="9" t="s">
        <v>971</v>
      </c>
      <c r="F541" s="9" t="s">
        <v>971</v>
      </c>
      <c r="G541" s="9" t="s">
        <v>941</v>
      </c>
      <c r="H541" s="13">
        <v>3873.62</v>
      </c>
      <c r="I541" s="11" t="s">
        <v>871</v>
      </c>
      <c r="J541" s="9" t="s">
        <v>68</v>
      </c>
      <c r="K541" s="6" t="s">
        <v>7</v>
      </c>
      <c r="L541" s="9" t="s">
        <v>444</v>
      </c>
      <c r="M541" s="9" t="s">
        <v>51</v>
      </c>
      <c r="N541" s="9" t="s">
        <v>10</v>
      </c>
      <c r="O541" s="9" t="s">
        <v>372</v>
      </c>
      <c r="P541" s="9" t="s">
        <v>373</v>
      </c>
      <c r="Q541" s="9" t="s">
        <v>374</v>
      </c>
      <c r="R541" s="9" t="s">
        <v>29</v>
      </c>
      <c r="S541" s="9" t="s">
        <v>15</v>
      </c>
      <c r="T541" s="9" t="s">
        <v>7</v>
      </c>
      <c r="U541" s="9" t="s">
        <v>60</v>
      </c>
      <c r="V541" s="9" t="s">
        <v>15</v>
      </c>
      <c r="W541" s="9" t="s">
        <v>21</v>
      </c>
      <c r="X541" s="9" t="s">
        <v>18</v>
      </c>
      <c r="Y541" s="9" t="s">
        <v>19</v>
      </c>
      <c r="Z541" s="9" t="s">
        <v>20</v>
      </c>
      <c r="AA541" s="9" t="s">
        <v>21</v>
      </c>
      <c r="AB541" s="9" t="s">
        <v>946</v>
      </c>
      <c r="AC541" s="9">
        <v>6935338676</v>
      </c>
      <c r="AD541" s="9" t="s">
        <v>944</v>
      </c>
    </row>
    <row r="542" spans="1:30" ht="51" x14ac:dyDescent="0.25">
      <c r="A542" s="113">
        <f t="shared" si="7"/>
        <v>353</v>
      </c>
      <c r="B542" s="9" t="s">
        <v>366</v>
      </c>
      <c r="C542" s="9" t="s">
        <v>938</v>
      </c>
      <c r="D542" s="9" t="s">
        <v>939</v>
      </c>
      <c r="E542" s="9" t="s">
        <v>1052</v>
      </c>
      <c r="F542" s="9" t="s">
        <v>1052</v>
      </c>
      <c r="G542" s="9" t="s">
        <v>941</v>
      </c>
      <c r="H542" s="13">
        <v>3765.48</v>
      </c>
      <c r="I542" s="11" t="s">
        <v>871</v>
      </c>
      <c r="J542" s="9" t="s">
        <v>68</v>
      </c>
      <c r="K542" s="6" t="s">
        <v>7</v>
      </c>
      <c r="L542" s="9" t="s">
        <v>69</v>
      </c>
      <c r="M542" s="9" t="s">
        <v>51</v>
      </c>
      <c r="N542" s="9" t="s">
        <v>10</v>
      </c>
      <c r="O542" s="9" t="s">
        <v>372</v>
      </c>
      <c r="P542" s="9" t="s">
        <v>373</v>
      </c>
      <c r="Q542" s="9" t="s">
        <v>374</v>
      </c>
      <c r="R542" s="9" t="s">
        <v>29</v>
      </c>
      <c r="S542" s="9" t="s">
        <v>15</v>
      </c>
      <c r="T542" s="9" t="s">
        <v>7</v>
      </c>
      <c r="U542" s="9" t="s">
        <v>60</v>
      </c>
      <c r="V542" s="9" t="s">
        <v>15</v>
      </c>
      <c r="W542" s="9" t="s">
        <v>21</v>
      </c>
      <c r="X542" s="9" t="s">
        <v>18</v>
      </c>
      <c r="Y542" s="9" t="s">
        <v>19</v>
      </c>
      <c r="Z542" s="9" t="s">
        <v>41</v>
      </c>
      <c r="AA542" s="9" t="s">
        <v>21</v>
      </c>
      <c r="AB542" s="9" t="s">
        <v>946</v>
      </c>
      <c r="AC542" s="9">
        <v>6935338676</v>
      </c>
      <c r="AD542" s="9" t="s">
        <v>944</v>
      </c>
    </row>
    <row r="543" spans="1:30" ht="51" x14ac:dyDescent="0.25">
      <c r="A543" s="113">
        <f t="shared" si="7"/>
        <v>354</v>
      </c>
      <c r="B543" s="9" t="s">
        <v>366</v>
      </c>
      <c r="C543" s="9" t="s">
        <v>938</v>
      </c>
      <c r="D543" s="9" t="s">
        <v>939</v>
      </c>
      <c r="E543" s="9" t="s">
        <v>1053</v>
      </c>
      <c r="F543" s="9" t="s">
        <v>1053</v>
      </c>
      <c r="G543" s="9" t="s">
        <v>1054</v>
      </c>
      <c r="H543" s="13">
        <v>3750</v>
      </c>
      <c r="I543" s="11" t="s">
        <v>871</v>
      </c>
      <c r="J543" s="9" t="s">
        <v>68</v>
      </c>
      <c r="K543" s="6" t="s">
        <v>7</v>
      </c>
      <c r="L543" s="9" t="s">
        <v>444</v>
      </c>
      <c r="M543" s="9" t="s">
        <v>51</v>
      </c>
      <c r="N543" s="9" t="s">
        <v>81</v>
      </c>
      <c r="O543" s="9" t="s">
        <v>372</v>
      </c>
      <c r="P543" s="9" t="s">
        <v>373</v>
      </c>
      <c r="Q543" s="9" t="s">
        <v>374</v>
      </c>
      <c r="R543" s="9" t="s">
        <v>29</v>
      </c>
      <c r="S543" s="9" t="s">
        <v>15</v>
      </c>
      <c r="T543" s="9" t="s">
        <v>7</v>
      </c>
      <c r="U543" s="9" t="s">
        <v>60</v>
      </c>
      <c r="V543" s="9" t="s">
        <v>15</v>
      </c>
      <c r="W543" s="9" t="s">
        <v>21</v>
      </c>
      <c r="X543" s="9" t="s">
        <v>18</v>
      </c>
      <c r="Y543" s="9" t="s">
        <v>19</v>
      </c>
      <c r="Z543" s="9" t="s">
        <v>20</v>
      </c>
      <c r="AA543" s="9" t="s">
        <v>21</v>
      </c>
      <c r="AB543" s="9" t="s">
        <v>942</v>
      </c>
      <c r="AC543" s="9" t="s">
        <v>943</v>
      </c>
      <c r="AD543" s="9" t="s">
        <v>944</v>
      </c>
    </row>
    <row r="544" spans="1:30" ht="51" x14ac:dyDescent="0.25">
      <c r="A544" s="113">
        <f t="shared" si="7"/>
        <v>355</v>
      </c>
      <c r="B544" s="9" t="s">
        <v>366</v>
      </c>
      <c r="C544" s="9" t="s">
        <v>938</v>
      </c>
      <c r="D544" s="9" t="s">
        <v>939</v>
      </c>
      <c r="E544" s="9" t="s">
        <v>1055</v>
      </c>
      <c r="F544" s="9" t="s">
        <v>1055</v>
      </c>
      <c r="G544" s="9" t="s">
        <v>941</v>
      </c>
      <c r="H544" s="13">
        <v>3702.8</v>
      </c>
      <c r="I544" s="11" t="s">
        <v>871</v>
      </c>
      <c r="J544" s="9" t="s">
        <v>68</v>
      </c>
      <c r="K544" s="6" t="s">
        <v>7</v>
      </c>
      <c r="L544" s="9" t="s">
        <v>69</v>
      </c>
      <c r="M544" s="9" t="s">
        <v>51</v>
      </c>
      <c r="N544" s="9" t="s">
        <v>81</v>
      </c>
      <c r="O544" s="9" t="s">
        <v>372</v>
      </c>
      <c r="P544" s="9" t="s">
        <v>373</v>
      </c>
      <c r="Q544" s="9" t="s">
        <v>374</v>
      </c>
      <c r="R544" s="9" t="s">
        <v>29</v>
      </c>
      <c r="S544" s="9" t="s">
        <v>15</v>
      </c>
      <c r="T544" s="9" t="s">
        <v>7</v>
      </c>
      <c r="U544" s="9" t="s">
        <v>60</v>
      </c>
      <c r="V544" s="9" t="s">
        <v>15</v>
      </c>
      <c r="W544" s="9" t="s">
        <v>17</v>
      </c>
      <c r="X544" s="9" t="s">
        <v>18</v>
      </c>
      <c r="Y544" s="9" t="s">
        <v>19</v>
      </c>
      <c r="Z544" s="9" t="s">
        <v>20</v>
      </c>
      <c r="AA544" s="9" t="s">
        <v>21</v>
      </c>
      <c r="AB544" s="9" t="s">
        <v>942</v>
      </c>
      <c r="AC544" s="9" t="s">
        <v>943</v>
      </c>
      <c r="AD544" s="9" t="s">
        <v>944</v>
      </c>
    </row>
    <row r="545" spans="1:30" ht="51" x14ac:dyDescent="0.25">
      <c r="A545" s="113">
        <f t="shared" si="7"/>
        <v>356</v>
      </c>
      <c r="B545" s="9" t="s">
        <v>366</v>
      </c>
      <c r="C545" s="9" t="s">
        <v>938</v>
      </c>
      <c r="D545" s="9" t="s">
        <v>939</v>
      </c>
      <c r="E545" s="9" t="s">
        <v>1056</v>
      </c>
      <c r="F545" s="9" t="s">
        <v>1056</v>
      </c>
      <c r="G545" s="9" t="s">
        <v>987</v>
      </c>
      <c r="H545" s="13">
        <v>3500</v>
      </c>
      <c r="I545" s="11" t="s">
        <v>871</v>
      </c>
      <c r="J545" s="9" t="s">
        <v>68</v>
      </c>
      <c r="K545" s="6" t="s">
        <v>7</v>
      </c>
      <c r="L545" s="9" t="s">
        <v>69</v>
      </c>
      <c r="M545" s="9" t="s">
        <v>51</v>
      </c>
      <c r="N545" s="9" t="s">
        <v>10</v>
      </c>
      <c r="O545" s="9" t="s">
        <v>372</v>
      </c>
      <c r="P545" s="9" t="s">
        <v>373</v>
      </c>
      <c r="Q545" s="9" t="s">
        <v>374</v>
      </c>
      <c r="R545" s="9" t="s">
        <v>29</v>
      </c>
      <c r="S545" s="9" t="s">
        <v>15</v>
      </c>
      <c r="T545" s="9" t="s">
        <v>7</v>
      </c>
      <c r="U545" s="9" t="s">
        <v>60</v>
      </c>
      <c r="V545" s="9" t="s">
        <v>15</v>
      </c>
      <c r="W545" s="9" t="s">
        <v>21</v>
      </c>
      <c r="X545" s="9" t="s">
        <v>18</v>
      </c>
      <c r="Y545" s="9" t="s">
        <v>19</v>
      </c>
      <c r="Z545" s="9" t="s">
        <v>41</v>
      </c>
      <c r="AA545" s="9" t="s">
        <v>21</v>
      </c>
      <c r="AB545" s="9" t="s">
        <v>946</v>
      </c>
      <c r="AC545" s="9">
        <v>6935338676</v>
      </c>
      <c r="AD545" s="9" t="s">
        <v>944</v>
      </c>
    </row>
    <row r="546" spans="1:30" ht="89.25" x14ac:dyDescent="0.25">
      <c r="A546" s="113">
        <f t="shared" si="7"/>
        <v>357</v>
      </c>
      <c r="B546" s="9" t="s">
        <v>366</v>
      </c>
      <c r="C546" s="9" t="s">
        <v>938</v>
      </c>
      <c r="D546" s="9" t="s">
        <v>939</v>
      </c>
      <c r="E546" s="9" t="s">
        <v>1057</v>
      </c>
      <c r="F546" s="9" t="s">
        <v>1058</v>
      </c>
      <c r="G546" s="9" t="s">
        <v>1059</v>
      </c>
      <c r="H546" s="13">
        <v>3500</v>
      </c>
      <c r="I546" s="11" t="s">
        <v>871</v>
      </c>
      <c r="J546" s="9" t="s">
        <v>68</v>
      </c>
      <c r="K546" s="6" t="s">
        <v>7</v>
      </c>
      <c r="L546" s="9" t="s">
        <v>8</v>
      </c>
      <c r="M546" s="9" t="s">
        <v>51</v>
      </c>
      <c r="N546" s="9" t="s">
        <v>81</v>
      </c>
      <c r="O546" s="9" t="s">
        <v>372</v>
      </c>
      <c r="P546" s="9" t="s">
        <v>373</v>
      </c>
      <c r="Q546" s="9" t="s">
        <v>374</v>
      </c>
      <c r="R546" s="9" t="s">
        <v>29</v>
      </c>
      <c r="S546" s="9" t="s">
        <v>15</v>
      </c>
      <c r="T546" s="9" t="s">
        <v>7</v>
      </c>
      <c r="U546" s="9" t="s">
        <v>60</v>
      </c>
      <c r="V546" s="9" t="s">
        <v>15</v>
      </c>
      <c r="W546" s="9" t="s">
        <v>17</v>
      </c>
      <c r="X546" s="9" t="s">
        <v>18</v>
      </c>
      <c r="Y546" s="9" t="s">
        <v>19</v>
      </c>
      <c r="Z546" s="9" t="s">
        <v>20</v>
      </c>
      <c r="AA546" s="9" t="s">
        <v>21</v>
      </c>
      <c r="AB546" s="9" t="s">
        <v>942</v>
      </c>
      <c r="AC546" s="9" t="s">
        <v>943</v>
      </c>
      <c r="AD546" s="9" t="s">
        <v>944</v>
      </c>
    </row>
    <row r="547" spans="1:30" ht="63.75" x14ac:dyDescent="0.25">
      <c r="A547" s="113">
        <f t="shared" si="7"/>
        <v>358</v>
      </c>
      <c r="B547" s="9" t="s">
        <v>366</v>
      </c>
      <c r="C547" s="9" t="s">
        <v>938</v>
      </c>
      <c r="D547" s="9" t="s">
        <v>939</v>
      </c>
      <c r="E547" s="9" t="s">
        <v>1060</v>
      </c>
      <c r="F547" s="9" t="s">
        <v>1060</v>
      </c>
      <c r="G547" s="9" t="s">
        <v>1061</v>
      </c>
      <c r="H547" s="13">
        <v>3200</v>
      </c>
      <c r="I547" s="11">
        <v>45078</v>
      </c>
      <c r="J547" s="9" t="s">
        <v>68</v>
      </c>
      <c r="K547" s="6" t="s">
        <v>7</v>
      </c>
      <c r="L547" s="9" t="s">
        <v>8</v>
      </c>
      <c r="M547" s="9" t="s">
        <v>51</v>
      </c>
      <c r="N547" s="9" t="s">
        <v>81</v>
      </c>
      <c r="O547" s="9" t="s">
        <v>372</v>
      </c>
      <c r="P547" s="9" t="s">
        <v>373</v>
      </c>
      <c r="Q547" s="9" t="s">
        <v>374</v>
      </c>
      <c r="R547" s="9" t="s">
        <v>29</v>
      </c>
      <c r="S547" s="9" t="s">
        <v>15</v>
      </c>
      <c r="T547" s="9" t="s">
        <v>7</v>
      </c>
      <c r="U547" s="9" t="s">
        <v>60</v>
      </c>
      <c r="V547" s="9" t="s">
        <v>15</v>
      </c>
      <c r="W547" s="9" t="s">
        <v>17</v>
      </c>
      <c r="X547" s="9" t="s">
        <v>18</v>
      </c>
      <c r="Y547" s="9" t="s">
        <v>19</v>
      </c>
      <c r="Z547" s="9" t="s">
        <v>20</v>
      </c>
      <c r="AA547" s="9" t="s">
        <v>21</v>
      </c>
      <c r="AB547" s="9" t="s">
        <v>942</v>
      </c>
      <c r="AC547" s="9" t="s">
        <v>943</v>
      </c>
      <c r="AD547" s="9" t="s">
        <v>944</v>
      </c>
    </row>
    <row r="548" spans="1:30" ht="51" x14ac:dyDescent="0.25">
      <c r="A548" s="113">
        <f t="shared" si="7"/>
        <v>359</v>
      </c>
      <c r="B548" s="9" t="s">
        <v>366</v>
      </c>
      <c r="C548" s="9" t="s">
        <v>938</v>
      </c>
      <c r="D548" s="9" t="s">
        <v>939</v>
      </c>
      <c r="E548" s="9" t="s">
        <v>1062</v>
      </c>
      <c r="F548" s="9" t="s">
        <v>1062</v>
      </c>
      <c r="G548" s="9" t="s">
        <v>941</v>
      </c>
      <c r="H548" s="13">
        <v>3194.88</v>
      </c>
      <c r="I548" s="11" t="s">
        <v>871</v>
      </c>
      <c r="J548" s="9" t="s">
        <v>68</v>
      </c>
      <c r="K548" s="6" t="s">
        <v>7</v>
      </c>
      <c r="L548" s="9" t="s">
        <v>69</v>
      </c>
      <c r="M548" s="9" t="s">
        <v>51</v>
      </c>
      <c r="N548" s="9" t="s">
        <v>10</v>
      </c>
      <c r="O548" s="9" t="s">
        <v>372</v>
      </c>
      <c r="P548" s="9" t="s">
        <v>373</v>
      </c>
      <c r="Q548" s="9" t="s">
        <v>374</v>
      </c>
      <c r="R548" s="9" t="s">
        <v>29</v>
      </c>
      <c r="S548" s="9" t="s">
        <v>15</v>
      </c>
      <c r="T548" s="9" t="s">
        <v>7</v>
      </c>
      <c r="U548" s="9" t="s">
        <v>60</v>
      </c>
      <c r="V548" s="9" t="s">
        <v>15</v>
      </c>
      <c r="W548" s="9" t="s">
        <v>21</v>
      </c>
      <c r="X548" s="9" t="s">
        <v>18</v>
      </c>
      <c r="Y548" s="9" t="s">
        <v>19</v>
      </c>
      <c r="Z548" s="9" t="s">
        <v>41</v>
      </c>
      <c r="AA548" s="9" t="s">
        <v>21</v>
      </c>
      <c r="AB548" s="9" t="s">
        <v>946</v>
      </c>
      <c r="AC548" s="9">
        <v>6935338676</v>
      </c>
      <c r="AD548" s="9" t="s">
        <v>944</v>
      </c>
    </row>
    <row r="549" spans="1:30" ht="51" x14ac:dyDescent="0.25">
      <c r="A549" s="113">
        <f t="shared" si="7"/>
        <v>360</v>
      </c>
      <c r="B549" s="9" t="s">
        <v>366</v>
      </c>
      <c r="C549" s="9" t="s">
        <v>938</v>
      </c>
      <c r="D549" s="9" t="s">
        <v>939</v>
      </c>
      <c r="E549" s="9" t="s">
        <v>1063</v>
      </c>
      <c r="F549" s="9" t="s">
        <v>1063</v>
      </c>
      <c r="G549" s="9" t="s">
        <v>941</v>
      </c>
      <c r="H549" s="13">
        <v>3128.4</v>
      </c>
      <c r="I549" s="11" t="s">
        <v>871</v>
      </c>
      <c r="J549" s="9" t="s">
        <v>68</v>
      </c>
      <c r="K549" s="6" t="s">
        <v>7</v>
      </c>
      <c r="L549" s="9" t="s">
        <v>69</v>
      </c>
      <c r="M549" s="9" t="s">
        <v>51</v>
      </c>
      <c r="N549" s="9" t="s">
        <v>10</v>
      </c>
      <c r="O549" s="9" t="s">
        <v>372</v>
      </c>
      <c r="P549" s="9" t="s">
        <v>373</v>
      </c>
      <c r="Q549" s="9" t="s">
        <v>374</v>
      </c>
      <c r="R549" s="9" t="s">
        <v>29</v>
      </c>
      <c r="S549" s="9" t="s">
        <v>15</v>
      </c>
      <c r="T549" s="9" t="s">
        <v>7</v>
      </c>
      <c r="U549" s="9" t="s">
        <v>60</v>
      </c>
      <c r="V549" s="9" t="s">
        <v>15</v>
      </c>
      <c r="W549" s="9" t="s">
        <v>21</v>
      </c>
      <c r="X549" s="9" t="s">
        <v>18</v>
      </c>
      <c r="Y549" s="9" t="s">
        <v>19</v>
      </c>
      <c r="Z549" s="9" t="s">
        <v>41</v>
      </c>
      <c r="AA549" s="9" t="s">
        <v>21</v>
      </c>
      <c r="AB549" s="9" t="s">
        <v>946</v>
      </c>
      <c r="AC549" s="9">
        <v>6935338676</v>
      </c>
      <c r="AD549" s="9" t="s">
        <v>944</v>
      </c>
    </row>
    <row r="550" spans="1:30" ht="51" x14ac:dyDescent="0.25">
      <c r="A550" s="113">
        <f t="shared" si="7"/>
        <v>361</v>
      </c>
      <c r="B550" s="9" t="s">
        <v>366</v>
      </c>
      <c r="C550" s="9" t="s">
        <v>938</v>
      </c>
      <c r="D550" s="9" t="s">
        <v>939</v>
      </c>
      <c r="E550" s="9" t="s">
        <v>1006</v>
      </c>
      <c r="F550" s="9" t="s">
        <v>1006</v>
      </c>
      <c r="G550" s="9" t="s">
        <v>941</v>
      </c>
      <c r="H550" s="13">
        <v>3046.7</v>
      </c>
      <c r="I550" s="11" t="s">
        <v>871</v>
      </c>
      <c r="J550" s="9" t="s">
        <v>68</v>
      </c>
      <c r="K550" s="6" t="s">
        <v>7</v>
      </c>
      <c r="L550" s="9" t="s">
        <v>69</v>
      </c>
      <c r="M550" s="9" t="s">
        <v>51</v>
      </c>
      <c r="N550" s="9" t="s">
        <v>81</v>
      </c>
      <c r="O550" s="9" t="s">
        <v>372</v>
      </c>
      <c r="P550" s="9" t="s">
        <v>373</v>
      </c>
      <c r="Q550" s="9" t="s">
        <v>374</v>
      </c>
      <c r="R550" s="9" t="s">
        <v>29</v>
      </c>
      <c r="S550" s="9" t="s">
        <v>15</v>
      </c>
      <c r="T550" s="9" t="s">
        <v>7</v>
      </c>
      <c r="U550" s="9" t="s">
        <v>60</v>
      </c>
      <c r="V550" s="9" t="s">
        <v>15</v>
      </c>
      <c r="W550" s="9" t="s">
        <v>17</v>
      </c>
      <c r="X550" s="9" t="s">
        <v>18</v>
      </c>
      <c r="Y550" s="9" t="s">
        <v>19</v>
      </c>
      <c r="Z550" s="9" t="s">
        <v>20</v>
      </c>
      <c r="AA550" s="9" t="s">
        <v>21</v>
      </c>
      <c r="AB550" s="9" t="s">
        <v>942</v>
      </c>
      <c r="AC550" s="9" t="s">
        <v>943</v>
      </c>
      <c r="AD550" s="9" t="s">
        <v>944</v>
      </c>
    </row>
    <row r="551" spans="1:30" ht="178.5" x14ac:dyDescent="0.25">
      <c r="A551" s="113">
        <f t="shared" si="7"/>
        <v>362</v>
      </c>
      <c r="B551" s="9" t="s">
        <v>366</v>
      </c>
      <c r="C551" s="9" t="s">
        <v>938</v>
      </c>
      <c r="D551" s="9" t="s">
        <v>939</v>
      </c>
      <c r="E551" s="9" t="s">
        <v>1064</v>
      </c>
      <c r="F551" s="9" t="s">
        <v>1065</v>
      </c>
      <c r="G551" s="9" t="s">
        <v>1066</v>
      </c>
      <c r="H551" s="13">
        <v>3000</v>
      </c>
      <c r="I551" s="11" t="s">
        <v>871</v>
      </c>
      <c r="J551" s="9" t="s">
        <v>68</v>
      </c>
      <c r="K551" s="6" t="s">
        <v>7</v>
      </c>
      <c r="L551" s="9" t="s">
        <v>69</v>
      </c>
      <c r="M551" s="9" t="s">
        <v>51</v>
      </c>
      <c r="N551" s="9" t="s">
        <v>10</v>
      </c>
      <c r="O551" s="9" t="s">
        <v>372</v>
      </c>
      <c r="P551" s="9" t="s">
        <v>373</v>
      </c>
      <c r="Q551" s="9" t="s">
        <v>374</v>
      </c>
      <c r="R551" s="9" t="s">
        <v>29</v>
      </c>
      <c r="S551" s="9" t="s">
        <v>15</v>
      </c>
      <c r="T551" s="9" t="s">
        <v>7</v>
      </c>
      <c r="U551" s="9" t="s">
        <v>60</v>
      </c>
      <c r="V551" s="9" t="s">
        <v>15</v>
      </c>
      <c r="W551" s="9" t="s">
        <v>21</v>
      </c>
      <c r="X551" s="9" t="s">
        <v>18</v>
      </c>
      <c r="Y551" s="9" t="s">
        <v>19</v>
      </c>
      <c r="Z551" s="9" t="s">
        <v>20</v>
      </c>
      <c r="AA551" s="9" t="s">
        <v>21</v>
      </c>
      <c r="AB551" s="9" t="s">
        <v>946</v>
      </c>
      <c r="AC551" s="9">
        <v>6935338676</v>
      </c>
      <c r="AD551" s="9" t="s">
        <v>944</v>
      </c>
    </row>
    <row r="552" spans="1:30" ht="51" x14ac:dyDescent="0.25">
      <c r="A552" s="113">
        <f t="shared" si="7"/>
        <v>363</v>
      </c>
      <c r="B552" s="9" t="s">
        <v>366</v>
      </c>
      <c r="C552" s="9" t="s">
        <v>938</v>
      </c>
      <c r="D552" s="9" t="s">
        <v>939</v>
      </c>
      <c r="E552" s="9" t="s">
        <v>1067</v>
      </c>
      <c r="F552" s="9" t="s">
        <v>1067</v>
      </c>
      <c r="G552" s="9" t="s">
        <v>980</v>
      </c>
      <c r="H552" s="13">
        <v>3000</v>
      </c>
      <c r="I552" s="11" t="s">
        <v>871</v>
      </c>
      <c r="J552" s="9" t="s">
        <v>68</v>
      </c>
      <c r="K552" s="6" t="s">
        <v>7</v>
      </c>
      <c r="L552" s="9" t="s">
        <v>8</v>
      </c>
      <c r="M552" s="9" t="s">
        <v>51</v>
      </c>
      <c r="N552" s="9" t="s">
        <v>10</v>
      </c>
      <c r="O552" s="9" t="s">
        <v>372</v>
      </c>
      <c r="P552" s="9" t="s">
        <v>373</v>
      </c>
      <c r="Q552" s="9" t="s">
        <v>374</v>
      </c>
      <c r="R552" s="9" t="s">
        <v>29</v>
      </c>
      <c r="S552" s="9" t="s">
        <v>15</v>
      </c>
      <c r="T552" s="9" t="s">
        <v>7</v>
      </c>
      <c r="U552" s="9" t="s">
        <v>60</v>
      </c>
      <c r="V552" s="9" t="s">
        <v>15</v>
      </c>
      <c r="W552" s="9" t="s">
        <v>21</v>
      </c>
      <c r="X552" s="9" t="s">
        <v>18</v>
      </c>
      <c r="Y552" s="9" t="s">
        <v>19</v>
      </c>
      <c r="Z552" s="9" t="s">
        <v>41</v>
      </c>
      <c r="AA552" s="9" t="s">
        <v>21</v>
      </c>
      <c r="AB552" s="9" t="s">
        <v>946</v>
      </c>
      <c r="AC552" s="9">
        <v>6935338676</v>
      </c>
      <c r="AD552" s="9" t="s">
        <v>944</v>
      </c>
    </row>
    <row r="553" spans="1:30" ht="51" x14ac:dyDescent="0.25">
      <c r="A553" s="113">
        <f t="shared" si="7"/>
        <v>364</v>
      </c>
      <c r="B553" s="9" t="s">
        <v>366</v>
      </c>
      <c r="C553" s="9" t="s">
        <v>938</v>
      </c>
      <c r="D553" s="9" t="s">
        <v>939</v>
      </c>
      <c r="E553" s="9" t="s">
        <v>1068</v>
      </c>
      <c r="F553" s="9" t="s">
        <v>1068</v>
      </c>
      <c r="G553" s="9" t="s">
        <v>968</v>
      </c>
      <c r="H553" s="13">
        <v>3000</v>
      </c>
      <c r="I553" s="11" t="s">
        <v>871</v>
      </c>
      <c r="J553" s="9" t="s">
        <v>68</v>
      </c>
      <c r="K553" s="6" t="s">
        <v>7</v>
      </c>
      <c r="L553" s="9" t="s">
        <v>69</v>
      </c>
      <c r="M553" s="9" t="s">
        <v>51</v>
      </c>
      <c r="N553" s="9" t="s">
        <v>10</v>
      </c>
      <c r="O553" s="9" t="s">
        <v>372</v>
      </c>
      <c r="P553" s="9" t="s">
        <v>373</v>
      </c>
      <c r="Q553" s="9" t="s">
        <v>374</v>
      </c>
      <c r="R553" s="9" t="s">
        <v>29</v>
      </c>
      <c r="S553" s="9" t="s">
        <v>15</v>
      </c>
      <c r="T553" s="9" t="s">
        <v>7</v>
      </c>
      <c r="U553" s="9" t="s">
        <v>60</v>
      </c>
      <c r="V553" s="9" t="s">
        <v>15</v>
      </c>
      <c r="W553" s="9" t="s">
        <v>21</v>
      </c>
      <c r="X553" s="9" t="s">
        <v>18</v>
      </c>
      <c r="Y553" s="9" t="s">
        <v>19</v>
      </c>
      <c r="Z553" s="9" t="s">
        <v>20</v>
      </c>
      <c r="AA553" s="9" t="s">
        <v>21</v>
      </c>
      <c r="AB553" s="9" t="s">
        <v>946</v>
      </c>
      <c r="AC553" s="9">
        <v>6935338676</v>
      </c>
      <c r="AD553" s="9" t="s">
        <v>944</v>
      </c>
    </row>
    <row r="554" spans="1:30" ht="51" x14ac:dyDescent="0.25">
      <c r="A554" s="113">
        <f t="shared" si="7"/>
        <v>365</v>
      </c>
      <c r="B554" s="9" t="s">
        <v>366</v>
      </c>
      <c r="C554" s="9" t="s">
        <v>938</v>
      </c>
      <c r="D554" s="9" t="s">
        <v>939</v>
      </c>
      <c r="E554" s="9" t="s">
        <v>1069</v>
      </c>
      <c r="F554" s="9" t="s">
        <v>1069</v>
      </c>
      <c r="G554" s="9" t="s">
        <v>1048</v>
      </c>
      <c r="H554" s="13">
        <v>2500</v>
      </c>
      <c r="I554" s="11" t="s">
        <v>871</v>
      </c>
      <c r="J554" s="9" t="s">
        <v>68</v>
      </c>
      <c r="K554" s="6" t="s">
        <v>7</v>
      </c>
      <c r="L554" s="9" t="s">
        <v>8</v>
      </c>
      <c r="M554" s="9" t="s">
        <v>51</v>
      </c>
      <c r="N554" s="9" t="s">
        <v>10</v>
      </c>
      <c r="O554" s="9" t="s">
        <v>372</v>
      </c>
      <c r="P554" s="9" t="s">
        <v>373</v>
      </c>
      <c r="Q554" s="9" t="s">
        <v>374</v>
      </c>
      <c r="R554" s="9" t="s">
        <v>29</v>
      </c>
      <c r="S554" s="9" t="s">
        <v>15</v>
      </c>
      <c r="T554" s="9" t="s">
        <v>7</v>
      </c>
      <c r="U554" s="9" t="s">
        <v>60</v>
      </c>
      <c r="V554" s="9" t="s">
        <v>15</v>
      </c>
      <c r="W554" s="9" t="s">
        <v>21</v>
      </c>
      <c r="X554" s="9" t="s">
        <v>18</v>
      </c>
      <c r="Y554" s="9" t="s">
        <v>19</v>
      </c>
      <c r="Z554" s="9" t="s">
        <v>41</v>
      </c>
      <c r="AA554" s="9" t="s">
        <v>21</v>
      </c>
      <c r="AB554" s="9" t="s">
        <v>946</v>
      </c>
      <c r="AC554" s="9">
        <v>6935338676</v>
      </c>
      <c r="AD554" s="9" t="s">
        <v>944</v>
      </c>
    </row>
    <row r="555" spans="1:30" ht="63.75" x14ac:dyDescent="0.25">
      <c r="A555" s="113">
        <f t="shared" si="7"/>
        <v>366</v>
      </c>
      <c r="B555" s="9" t="s">
        <v>366</v>
      </c>
      <c r="C555" s="9" t="s">
        <v>938</v>
      </c>
      <c r="D555" s="9" t="s">
        <v>939</v>
      </c>
      <c r="E555" s="9" t="s">
        <v>1070</v>
      </c>
      <c r="F555" s="9" t="s">
        <v>1070</v>
      </c>
      <c r="G555" s="9" t="s">
        <v>1071</v>
      </c>
      <c r="H555" s="13">
        <v>2500</v>
      </c>
      <c r="I555" s="11" t="s">
        <v>871</v>
      </c>
      <c r="J555" s="9" t="s">
        <v>68</v>
      </c>
      <c r="K555" s="6" t="s">
        <v>7</v>
      </c>
      <c r="L555" s="9" t="s">
        <v>69</v>
      </c>
      <c r="M555" s="9" t="s">
        <v>51</v>
      </c>
      <c r="N555" s="9" t="s">
        <v>10</v>
      </c>
      <c r="O555" s="9" t="s">
        <v>372</v>
      </c>
      <c r="P555" s="9" t="s">
        <v>373</v>
      </c>
      <c r="Q555" s="9" t="s">
        <v>374</v>
      </c>
      <c r="R555" s="9" t="s">
        <v>29</v>
      </c>
      <c r="S555" s="9" t="s">
        <v>15</v>
      </c>
      <c r="T555" s="9" t="s">
        <v>7</v>
      </c>
      <c r="U555" s="9" t="s">
        <v>60</v>
      </c>
      <c r="V555" s="9" t="s">
        <v>15</v>
      </c>
      <c r="W555" s="9" t="s">
        <v>21</v>
      </c>
      <c r="X555" s="9" t="s">
        <v>18</v>
      </c>
      <c r="Y555" s="9" t="s">
        <v>19</v>
      </c>
      <c r="Z555" s="9" t="s">
        <v>20</v>
      </c>
      <c r="AA555" s="9" t="s">
        <v>21</v>
      </c>
      <c r="AB555" s="9" t="s">
        <v>946</v>
      </c>
      <c r="AC555" s="9">
        <v>6935338676</v>
      </c>
      <c r="AD555" s="9" t="s">
        <v>944</v>
      </c>
    </row>
    <row r="556" spans="1:30" ht="51" x14ac:dyDescent="0.25">
      <c r="A556" s="113">
        <f t="shared" si="7"/>
        <v>367</v>
      </c>
      <c r="B556" s="9" t="s">
        <v>366</v>
      </c>
      <c r="C556" s="9" t="s">
        <v>938</v>
      </c>
      <c r="D556" s="9" t="s">
        <v>939</v>
      </c>
      <c r="E556" s="9" t="s">
        <v>1072</v>
      </c>
      <c r="F556" s="9" t="s">
        <v>1072</v>
      </c>
      <c r="G556" s="9" t="s">
        <v>980</v>
      </c>
      <c r="H556" s="13">
        <v>2400</v>
      </c>
      <c r="I556" s="11" t="s">
        <v>871</v>
      </c>
      <c r="J556" s="9" t="s">
        <v>68</v>
      </c>
      <c r="K556" s="6" t="s">
        <v>7</v>
      </c>
      <c r="L556" s="9" t="s">
        <v>8</v>
      </c>
      <c r="M556" s="9" t="s">
        <v>51</v>
      </c>
      <c r="N556" s="9" t="s">
        <v>10</v>
      </c>
      <c r="O556" s="9" t="s">
        <v>372</v>
      </c>
      <c r="P556" s="9" t="s">
        <v>373</v>
      </c>
      <c r="Q556" s="9" t="s">
        <v>374</v>
      </c>
      <c r="R556" s="9" t="s">
        <v>29</v>
      </c>
      <c r="S556" s="9" t="s">
        <v>15</v>
      </c>
      <c r="T556" s="9" t="s">
        <v>7</v>
      </c>
      <c r="U556" s="9" t="s">
        <v>60</v>
      </c>
      <c r="V556" s="9" t="s">
        <v>15</v>
      </c>
      <c r="W556" s="9" t="s">
        <v>21</v>
      </c>
      <c r="X556" s="9" t="s">
        <v>18</v>
      </c>
      <c r="Y556" s="9" t="s">
        <v>19</v>
      </c>
      <c r="Z556" s="9" t="s">
        <v>41</v>
      </c>
      <c r="AA556" s="9" t="s">
        <v>21</v>
      </c>
      <c r="AB556" s="9" t="s">
        <v>946</v>
      </c>
      <c r="AC556" s="9">
        <v>6935338676</v>
      </c>
      <c r="AD556" s="9" t="s">
        <v>1073</v>
      </c>
    </row>
    <row r="557" spans="1:30" ht="51" x14ac:dyDescent="0.25">
      <c r="A557" s="113">
        <f t="shared" si="7"/>
        <v>368</v>
      </c>
      <c r="B557" s="9" t="s">
        <v>366</v>
      </c>
      <c r="C557" s="9" t="s">
        <v>938</v>
      </c>
      <c r="D557" s="9" t="s">
        <v>939</v>
      </c>
      <c r="E557" s="9" t="s">
        <v>1074</v>
      </c>
      <c r="F557" s="9" t="s">
        <v>1074</v>
      </c>
      <c r="G557" s="9" t="s">
        <v>1054</v>
      </c>
      <c r="H557" s="13">
        <v>2400</v>
      </c>
      <c r="I557" s="11" t="s">
        <v>871</v>
      </c>
      <c r="J557" s="9" t="s">
        <v>68</v>
      </c>
      <c r="K557" s="6" t="s">
        <v>7</v>
      </c>
      <c r="L557" s="9" t="s">
        <v>444</v>
      </c>
      <c r="M557" s="9" t="s">
        <v>51</v>
      </c>
      <c r="N557" s="9" t="s">
        <v>81</v>
      </c>
      <c r="O557" s="9" t="s">
        <v>372</v>
      </c>
      <c r="P557" s="9" t="s">
        <v>373</v>
      </c>
      <c r="Q557" s="9" t="s">
        <v>374</v>
      </c>
      <c r="R557" s="9" t="s">
        <v>29</v>
      </c>
      <c r="S557" s="9" t="s">
        <v>15</v>
      </c>
      <c r="T557" s="9" t="s">
        <v>7</v>
      </c>
      <c r="U557" s="9" t="s">
        <v>60</v>
      </c>
      <c r="V557" s="9" t="s">
        <v>15</v>
      </c>
      <c r="W557" s="9" t="s">
        <v>21</v>
      </c>
      <c r="X557" s="9" t="s">
        <v>18</v>
      </c>
      <c r="Y557" s="9" t="s">
        <v>19</v>
      </c>
      <c r="Z557" s="9" t="s">
        <v>20</v>
      </c>
      <c r="AA557" s="9" t="s">
        <v>21</v>
      </c>
      <c r="AB557" s="9" t="s">
        <v>942</v>
      </c>
      <c r="AC557" s="9" t="s">
        <v>943</v>
      </c>
      <c r="AD557" s="9" t="s">
        <v>944</v>
      </c>
    </row>
    <row r="558" spans="1:30" ht="51" x14ac:dyDescent="0.25">
      <c r="A558" s="113">
        <f t="shared" si="7"/>
        <v>369</v>
      </c>
      <c r="B558" s="9" t="s">
        <v>366</v>
      </c>
      <c r="C558" s="9" t="s">
        <v>938</v>
      </c>
      <c r="D558" s="9" t="s">
        <v>939</v>
      </c>
      <c r="E558" s="9" t="s">
        <v>940</v>
      </c>
      <c r="F558" s="9" t="s">
        <v>940</v>
      </c>
      <c r="G558" s="9" t="s">
        <v>941</v>
      </c>
      <c r="H558" s="13">
        <v>2320</v>
      </c>
      <c r="I558" s="11" t="s">
        <v>871</v>
      </c>
      <c r="J558" s="9" t="s">
        <v>68</v>
      </c>
      <c r="K558" s="6" t="s">
        <v>7</v>
      </c>
      <c r="L558" s="9" t="s">
        <v>69</v>
      </c>
      <c r="M558" s="9" t="s">
        <v>51</v>
      </c>
      <c r="N558" s="9" t="s">
        <v>81</v>
      </c>
      <c r="O558" s="9" t="s">
        <v>372</v>
      </c>
      <c r="P558" s="9" t="s">
        <v>373</v>
      </c>
      <c r="Q558" s="9" t="s">
        <v>374</v>
      </c>
      <c r="R558" s="9" t="s">
        <v>29</v>
      </c>
      <c r="S558" s="9" t="s">
        <v>15</v>
      </c>
      <c r="T558" s="9" t="s">
        <v>7</v>
      </c>
      <c r="U558" s="9" t="s">
        <v>60</v>
      </c>
      <c r="V558" s="9" t="s">
        <v>15</v>
      </c>
      <c r="W558" s="9" t="s">
        <v>17</v>
      </c>
      <c r="X558" s="9" t="s">
        <v>18</v>
      </c>
      <c r="Y558" s="9" t="s">
        <v>19</v>
      </c>
      <c r="Z558" s="9" t="s">
        <v>20</v>
      </c>
      <c r="AA558" s="9" t="s">
        <v>21</v>
      </c>
      <c r="AB558" s="9" t="s">
        <v>942</v>
      </c>
      <c r="AC558" s="9" t="s">
        <v>943</v>
      </c>
      <c r="AD558" s="9" t="s">
        <v>944</v>
      </c>
    </row>
    <row r="559" spans="1:30" ht="51" x14ac:dyDescent="0.25">
      <c r="A559" s="113">
        <f t="shared" si="7"/>
        <v>370</v>
      </c>
      <c r="B559" s="9" t="s">
        <v>366</v>
      </c>
      <c r="C559" s="9" t="s">
        <v>938</v>
      </c>
      <c r="D559" s="9" t="s">
        <v>939</v>
      </c>
      <c r="E559" s="9" t="s">
        <v>969</v>
      </c>
      <c r="F559" s="9" t="s">
        <v>969</v>
      </c>
      <c r="G559" s="9" t="s">
        <v>941</v>
      </c>
      <c r="H559" s="13">
        <v>2161.35</v>
      </c>
      <c r="I559" s="11" t="s">
        <v>871</v>
      </c>
      <c r="J559" s="9" t="s">
        <v>68</v>
      </c>
      <c r="K559" s="6" t="s">
        <v>7</v>
      </c>
      <c r="L559" s="9" t="s">
        <v>69</v>
      </c>
      <c r="M559" s="9" t="s">
        <v>51</v>
      </c>
      <c r="N559" s="9" t="s">
        <v>10</v>
      </c>
      <c r="O559" s="9" t="s">
        <v>372</v>
      </c>
      <c r="P559" s="9" t="s">
        <v>373</v>
      </c>
      <c r="Q559" s="9" t="s">
        <v>374</v>
      </c>
      <c r="R559" s="9" t="s">
        <v>29</v>
      </c>
      <c r="S559" s="9" t="s">
        <v>15</v>
      </c>
      <c r="T559" s="9" t="s">
        <v>7</v>
      </c>
      <c r="U559" s="9" t="s">
        <v>60</v>
      </c>
      <c r="V559" s="9" t="s">
        <v>15</v>
      </c>
      <c r="W559" s="9" t="s">
        <v>21</v>
      </c>
      <c r="X559" s="9" t="s">
        <v>18</v>
      </c>
      <c r="Y559" s="9" t="s">
        <v>19</v>
      </c>
      <c r="Z559" s="9" t="s">
        <v>20</v>
      </c>
      <c r="AA559" s="9" t="s">
        <v>21</v>
      </c>
      <c r="AB559" s="9" t="s">
        <v>946</v>
      </c>
      <c r="AC559" s="9">
        <v>6935338676</v>
      </c>
      <c r="AD559" s="9" t="s">
        <v>944</v>
      </c>
    </row>
    <row r="560" spans="1:30" ht="51" x14ac:dyDescent="0.25">
      <c r="A560" s="113">
        <f t="shared" si="7"/>
        <v>371</v>
      </c>
      <c r="B560" s="9" t="s">
        <v>366</v>
      </c>
      <c r="C560" s="9" t="s">
        <v>938</v>
      </c>
      <c r="D560" s="9" t="s">
        <v>939</v>
      </c>
      <c r="E560" s="9" t="s">
        <v>1075</v>
      </c>
      <c r="F560" s="9" t="s">
        <v>1075</v>
      </c>
      <c r="G560" s="9" t="s">
        <v>1039</v>
      </c>
      <c r="H560" s="13">
        <v>2000</v>
      </c>
      <c r="I560" s="11" t="s">
        <v>871</v>
      </c>
      <c r="J560" s="9" t="s">
        <v>68</v>
      </c>
      <c r="K560" s="6" t="s">
        <v>7</v>
      </c>
      <c r="L560" s="9" t="s">
        <v>8</v>
      </c>
      <c r="M560" s="9" t="s">
        <v>51</v>
      </c>
      <c r="N560" s="9" t="s">
        <v>10</v>
      </c>
      <c r="O560" s="9" t="s">
        <v>372</v>
      </c>
      <c r="P560" s="9" t="s">
        <v>373</v>
      </c>
      <c r="Q560" s="9" t="s">
        <v>374</v>
      </c>
      <c r="R560" s="9" t="s">
        <v>29</v>
      </c>
      <c r="S560" s="9" t="s">
        <v>15</v>
      </c>
      <c r="T560" s="9" t="s">
        <v>7</v>
      </c>
      <c r="U560" s="9" t="s">
        <v>60</v>
      </c>
      <c r="V560" s="9" t="s">
        <v>15</v>
      </c>
      <c r="W560" s="9" t="s">
        <v>21</v>
      </c>
      <c r="X560" s="9" t="s">
        <v>18</v>
      </c>
      <c r="Y560" s="9" t="s">
        <v>19</v>
      </c>
      <c r="Z560" s="9" t="s">
        <v>41</v>
      </c>
      <c r="AA560" s="9" t="s">
        <v>21</v>
      </c>
      <c r="AB560" s="9" t="s">
        <v>946</v>
      </c>
      <c r="AC560" s="9">
        <v>6935338676</v>
      </c>
      <c r="AD560" s="9" t="s">
        <v>944</v>
      </c>
    </row>
    <row r="561" spans="1:30" ht="204" x14ac:dyDescent="0.25">
      <c r="A561" s="113">
        <f t="shared" si="7"/>
        <v>372</v>
      </c>
      <c r="B561" s="9" t="s">
        <v>366</v>
      </c>
      <c r="C561" s="9" t="s">
        <v>938</v>
      </c>
      <c r="D561" s="9" t="s">
        <v>939</v>
      </c>
      <c r="E561" s="9" t="s">
        <v>1076</v>
      </c>
      <c r="F561" s="9" t="s">
        <v>1077</v>
      </c>
      <c r="G561" s="9" t="s">
        <v>1078</v>
      </c>
      <c r="H561" s="13">
        <v>2000</v>
      </c>
      <c r="I561" s="11" t="s">
        <v>871</v>
      </c>
      <c r="J561" s="9" t="s">
        <v>68</v>
      </c>
      <c r="K561" s="6" t="s">
        <v>7</v>
      </c>
      <c r="L561" s="9" t="s">
        <v>8</v>
      </c>
      <c r="M561" s="9" t="s">
        <v>51</v>
      </c>
      <c r="N561" s="9" t="s">
        <v>10</v>
      </c>
      <c r="O561" s="9" t="s">
        <v>372</v>
      </c>
      <c r="P561" s="9" t="s">
        <v>373</v>
      </c>
      <c r="Q561" s="9" t="s">
        <v>374</v>
      </c>
      <c r="R561" s="9" t="s">
        <v>29</v>
      </c>
      <c r="S561" s="9" t="s">
        <v>15</v>
      </c>
      <c r="T561" s="9" t="s">
        <v>7</v>
      </c>
      <c r="U561" s="9" t="s">
        <v>60</v>
      </c>
      <c r="V561" s="9" t="s">
        <v>15</v>
      </c>
      <c r="W561" s="9" t="s">
        <v>21</v>
      </c>
      <c r="X561" s="9" t="s">
        <v>18</v>
      </c>
      <c r="Y561" s="9" t="s">
        <v>19</v>
      </c>
      <c r="Z561" s="9" t="s">
        <v>41</v>
      </c>
      <c r="AA561" s="9" t="s">
        <v>21</v>
      </c>
      <c r="AB561" s="9" t="s">
        <v>946</v>
      </c>
      <c r="AC561" s="9">
        <v>6935338676</v>
      </c>
      <c r="AD561" s="9" t="s">
        <v>944</v>
      </c>
    </row>
    <row r="562" spans="1:30" ht="51" x14ac:dyDescent="0.25">
      <c r="A562" s="113">
        <f t="shared" si="7"/>
        <v>373</v>
      </c>
      <c r="B562" s="9" t="s">
        <v>366</v>
      </c>
      <c r="C562" s="9" t="s">
        <v>938</v>
      </c>
      <c r="D562" s="9" t="s">
        <v>939</v>
      </c>
      <c r="E562" s="9" t="s">
        <v>1079</v>
      </c>
      <c r="F562" s="9" t="s">
        <v>1079</v>
      </c>
      <c r="G562" s="9" t="s">
        <v>968</v>
      </c>
      <c r="H562" s="13">
        <v>2000</v>
      </c>
      <c r="I562" s="11" t="s">
        <v>871</v>
      </c>
      <c r="J562" s="9" t="s">
        <v>68</v>
      </c>
      <c r="K562" s="6" t="s">
        <v>7</v>
      </c>
      <c r="L562" s="9" t="s">
        <v>69</v>
      </c>
      <c r="M562" s="9" t="s">
        <v>51</v>
      </c>
      <c r="N562" s="9" t="s">
        <v>10</v>
      </c>
      <c r="O562" s="9" t="s">
        <v>372</v>
      </c>
      <c r="P562" s="9" t="s">
        <v>373</v>
      </c>
      <c r="Q562" s="9" t="s">
        <v>374</v>
      </c>
      <c r="R562" s="9" t="s">
        <v>29</v>
      </c>
      <c r="S562" s="9" t="s">
        <v>15</v>
      </c>
      <c r="T562" s="9" t="s">
        <v>7</v>
      </c>
      <c r="U562" s="9" t="s">
        <v>60</v>
      </c>
      <c r="V562" s="9" t="s">
        <v>15</v>
      </c>
      <c r="W562" s="9" t="s">
        <v>21</v>
      </c>
      <c r="X562" s="9" t="s">
        <v>18</v>
      </c>
      <c r="Y562" s="9" t="s">
        <v>19</v>
      </c>
      <c r="Z562" s="9" t="s">
        <v>20</v>
      </c>
      <c r="AA562" s="9" t="s">
        <v>21</v>
      </c>
      <c r="AB562" s="9" t="s">
        <v>946</v>
      </c>
      <c r="AC562" s="9">
        <v>6935338676</v>
      </c>
      <c r="AD562" s="9" t="s">
        <v>944</v>
      </c>
    </row>
    <row r="563" spans="1:30" ht="51" x14ac:dyDescent="0.25">
      <c r="A563" s="113">
        <f t="shared" si="7"/>
        <v>374</v>
      </c>
      <c r="B563" s="9" t="s">
        <v>366</v>
      </c>
      <c r="C563" s="9" t="s">
        <v>938</v>
      </c>
      <c r="D563" s="9" t="s">
        <v>939</v>
      </c>
      <c r="E563" s="9" t="s">
        <v>1080</v>
      </c>
      <c r="F563" s="9" t="s">
        <v>1080</v>
      </c>
      <c r="G563" s="9" t="s">
        <v>989</v>
      </c>
      <c r="H563" s="13">
        <v>1800</v>
      </c>
      <c r="I563" s="11" t="s">
        <v>88</v>
      </c>
      <c r="J563" s="9" t="s">
        <v>68</v>
      </c>
      <c r="K563" s="6" t="s">
        <v>7</v>
      </c>
      <c r="L563" s="9" t="s">
        <v>69</v>
      </c>
      <c r="M563" s="9" t="s">
        <v>51</v>
      </c>
      <c r="N563" s="9" t="s">
        <v>10</v>
      </c>
      <c r="O563" s="9" t="s">
        <v>372</v>
      </c>
      <c r="P563" s="9" t="s">
        <v>373</v>
      </c>
      <c r="Q563" s="9" t="s">
        <v>374</v>
      </c>
      <c r="R563" s="9" t="s">
        <v>29</v>
      </c>
      <c r="S563" s="9" t="s">
        <v>15</v>
      </c>
      <c r="T563" s="9" t="s">
        <v>7</v>
      </c>
      <c r="U563" s="9" t="s">
        <v>60</v>
      </c>
      <c r="V563" s="9" t="s">
        <v>15</v>
      </c>
      <c r="W563" s="9" t="s">
        <v>21</v>
      </c>
      <c r="X563" s="9" t="s">
        <v>18</v>
      </c>
      <c r="Y563" s="9" t="s">
        <v>19</v>
      </c>
      <c r="Z563" s="9" t="s">
        <v>20</v>
      </c>
      <c r="AA563" s="9" t="s">
        <v>21</v>
      </c>
      <c r="AB563" s="9" t="s">
        <v>946</v>
      </c>
      <c r="AC563" s="9">
        <v>6935338676</v>
      </c>
      <c r="AD563" s="9" t="s">
        <v>944</v>
      </c>
    </row>
    <row r="564" spans="1:30" ht="51" x14ac:dyDescent="0.25">
      <c r="A564" s="113">
        <f t="shared" si="7"/>
        <v>375</v>
      </c>
      <c r="B564" s="9" t="s">
        <v>366</v>
      </c>
      <c r="C564" s="9" t="s">
        <v>938</v>
      </c>
      <c r="D564" s="9" t="s">
        <v>939</v>
      </c>
      <c r="E564" s="9" t="s">
        <v>997</v>
      </c>
      <c r="F564" s="9" t="s">
        <v>997</v>
      </c>
      <c r="G564" s="9" t="s">
        <v>941</v>
      </c>
      <c r="H564" s="13">
        <v>1627</v>
      </c>
      <c r="I564" s="11" t="s">
        <v>871</v>
      </c>
      <c r="J564" s="9" t="s">
        <v>68</v>
      </c>
      <c r="K564" s="6" t="s">
        <v>7</v>
      </c>
      <c r="L564" s="9" t="s">
        <v>444</v>
      </c>
      <c r="M564" s="9" t="s">
        <v>51</v>
      </c>
      <c r="N564" s="9" t="s">
        <v>10</v>
      </c>
      <c r="O564" s="9" t="s">
        <v>372</v>
      </c>
      <c r="P564" s="9" t="s">
        <v>373</v>
      </c>
      <c r="Q564" s="9" t="s">
        <v>374</v>
      </c>
      <c r="R564" s="9" t="s">
        <v>29</v>
      </c>
      <c r="S564" s="9" t="s">
        <v>15</v>
      </c>
      <c r="T564" s="9" t="s">
        <v>7</v>
      </c>
      <c r="U564" s="9" t="s">
        <v>60</v>
      </c>
      <c r="V564" s="9" t="s">
        <v>15</v>
      </c>
      <c r="W564" s="9" t="s">
        <v>21</v>
      </c>
      <c r="X564" s="9" t="s">
        <v>18</v>
      </c>
      <c r="Y564" s="9" t="s">
        <v>19</v>
      </c>
      <c r="Z564" s="9" t="s">
        <v>20</v>
      </c>
      <c r="AA564" s="9" t="s">
        <v>21</v>
      </c>
      <c r="AB564" s="9" t="s">
        <v>946</v>
      </c>
      <c r="AC564" s="9">
        <v>6935338676</v>
      </c>
      <c r="AD564" s="9" t="s">
        <v>944</v>
      </c>
    </row>
    <row r="565" spans="1:30" ht="76.5" x14ac:dyDescent="0.25">
      <c r="A565" s="113">
        <f t="shared" si="7"/>
        <v>376</v>
      </c>
      <c r="B565" s="9" t="s">
        <v>366</v>
      </c>
      <c r="C565" s="9" t="s">
        <v>938</v>
      </c>
      <c r="D565" s="9" t="s">
        <v>939</v>
      </c>
      <c r="E565" s="9" t="s">
        <v>1081</v>
      </c>
      <c r="F565" s="9" t="s">
        <v>1081</v>
      </c>
      <c r="G565" s="9" t="s">
        <v>1082</v>
      </c>
      <c r="H565" s="13">
        <v>1500</v>
      </c>
      <c r="I565" s="11" t="s">
        <v>871</v>
      </c>
      <c r="J565" s="9" t="s">
        <v>68</v>
      </c>
      <c r="K565" s="6" t="s">
        <v>7</v>
      </c>
      <c r="L565" s="9" t="s">
        <v>69</v>
      </c>
      <c r="M565" s="9" t="s">
        <v>51</v>
      </c>
      <c r="N565" s="9" t="s">
        <v>10</v>
      </c>
      <c r="O565" s="9" t="s">
        <v>372</v>
      </c>
      <c r="P565" s="9" t="s">
        <v>373</v>
      </c>
      <c r="Q565" s="9" t="s">
        <v>374</v>
      </c>
      <c r="R565" s="9" t="s">
        <v>29</v>
      </c>
      <c r="S565" s="9" t="s">
        <v>15</v>
      </c>
      <c r="T565" s="9" t="s">
        <v>7</v>
      </c>
      <c r="U565" s="9" t="s">
        <v>60</v>
      </c>
      <c r="V565" s="9" t="s">
        <v>15</v>
      </c>
      <c r="W565" s="9" t="s">
        <v>21</v>
      </c>
      <c r="X565" s="9" t="s">
        <v>18</v>
      </c>
      <c r="Y565" s="9" t="s">
        <v>19</v>
      </c>
      <c r="Z565" s="9" t="s">
        <v>20</v>
      </c>
      <c r="AA565" s="9" t="s">
        <v>21</v>
      </c>
      <c r="AB565" s="9" t="s">
        <v>946</v>
      </c>
      <c r="AC565" s="9">
        <v>6935338676</v>
      </c>
      <c r="AD565" s="9" t="s">
        <v>944</v>
      </c>
    </row>
    <row r="566" spans="1:30" ht="63.75" x14ac:dyDescent="0.25">
      <c r="A566" s="113">
        <f t="shared" si="7"/>
        <v>377</v>
      </c>
      <c r="B566" s="9" t="s">
        <v>366</v>
      </c>
      <c r="C566" s="9" t="s">
        <v>938</v>
      </c>
      <c r="D566" s="9" t="s">
        <v>939</v>
      </c>
      <c r="E566" s="9" t="s">
        <v>1083</v>
      </c>
      <c r="F566" s="9" t="s">
        <v>1083</v>
      </c>
      <c r="G566" s="9" t="s">
        <v>1084</v>
      </c>
      <c r="H566" s="13">
        <v>1500</v>
      </c>
      <c r="I566" s="11" t="s">
        <v>871</v>
      </c>
      <c r="J566" s="9" t="s">
        <v>68</v>
      </c>
      <c r="K566" s="6" t="s">
        <v>7</v>
      </c>
      <c r="L566" s="9" t="s">
        <v>8</v>
      </c>
      <c r="M566" s="9" t="s">
        <v>51</v>
      </c>
      <c r="N566" s="9" t="s">
        <v>10</v>
      </c>
      <c r="O566" s="9" t="s">
        <v>372</v>
      </c>
      <c r="P566" s="9" t="s">
        <v>373</v>
      </c>
      <c r="Q566" s="9" t="s">
        <v>374</v>
      </c>
      <c r="R566" s="9" t="s">
        <v>29</v>
      </c>
      <c r="S566" s="9" t="s">
        <v>15</v>
      </c>
      <c r="T566" s="9" t="s">
        <v>7</v>
      </c>
      <c r="U566" s="9" t="s">
        <v>60</v>
      </c>
      <c r="V566" s="9" t="s">
        <v>15</v>
      </c>
      <c r="W566" s="9" t="s">
        <v>21</v>
      </c>
      <c r="X566" s="9" t="s">
        <v>18</v>
      </c>
      <c r="Y566" s="9" t="s">
        <v>19</v>
      </c>
      <c r="Z566" s="9" t="s">
        <v>41</v>
      </c>
      <c r="AA566" s="9" t="s">
        <v>21</v>
      </c>
      <c r="AB566" s="9" t="s">
        <v>946</v>
      </c>
      <c r="AC566" s="9">
        <v>6935338676</v>
      </c>
      <c r="AD566" s="9" t="s">
        <v>944</v>
      </c>
    </row>
    <row r="567" spans="1:30" ht="51" x14ac:dyDescent="0.25">
      <c r="A567" s="113">
        <f t="shared" si="7"/>
        <v>378</v>
      </c>
      <c r="B567" s="9" t="s">
        <v>366</v>
      </c>
      <c r="C567" s="9" t="s">
        <v>938</v>
      </c>
      <c r="D567" s="9" t="s">
        <v>939</v>
      </c>
      <c r="E567" s="9" t="s">
        <v>1085</v>
      </c>
      <c r="F567" s="9" t="s">
        <v>1085</v>
      </c>
      <c r="G567" s="9" t="s">
        <v>1086</v>
      </c>
      <c r="H567" s="13">
        <v>1500</v>
      </c>
      <c r="I567" s="11" t="s">
        <v>871</v>
      </c>
      <c r="J567" s="9" t="s">
        <v>68</v>
      </c>
      <c r="K567" s="6" t="s">
        <v>7</v>
      </c>
      <c r="L567" s="9" t="s">
        <v>8</v>
      </c>
      <c r="M567" s="9" t="s">
        <v>51</v>
      </c>
      <c r="N567" s="9" t="s">
        <v>10</v>
      </c>
      <c r="O567" s="9" t="s">
        <v>372</v>
      </c>
      <c r="P567" s="9" t="s">
        <v>373</v>
      </c>
      <c r="Q567" s="9" t="s">
        <v>374</v>
      </c>
      <c r="R567" s="9" t="s">
        <v>29</v>
      </c>
      <c r="S567" s="9" t="s">
        <v>15</v>
      </c>
      <c r="T567" s="9" t="s">
        <v>7</v>
      </c>
      <c r="U567" s="9" t="s">
        <v>60</v>
      </c>
      <c r="V567" s="9" t="s">
        <v>15</v>
      </c>
      <c r="W567" s="9" t="s">
        <v>21</v>
      </c>
      <c r="X567" s="9" t="s">
        <v>18</v>
      </c>
      <c r="Y567" s="9" t="s">
        <v>19</v>
      </c>
      <c r="Z567" s="9" t="s">
        <v>41</v>
      </c>
      <c r="AA567" s="9" t="s">
        <v>21</v>
      </c>
      <c r="AB567" s="9" t="s">
        <v>946</v>
      </c>
      <c r="AC567" s="9">
        <v>6935338676</v>
      </c>
      <c r="AD567" s="9" t="s">
        <v>944</v>
      </c>
    </row>
    <row r="568" spans="1:30" ht="51" x14ac:dyDescent="0.25">
      <c r="A568" s="113">
        <f t="shared" si="7"/>
        <v>379</v>
      </c>
      <c r="B568" s="9" t="s">
        <v>366</v>
      </c>
      <c r="C568" s="9" t="s">
        <v>938</v>
      </c>
      <c r="D568" s="9" t="s">
        <v>939</v>
      </c>
      <c r="E568" s="9" t="s">
        <v>1087</v>
      </c>
      <c r="F568" s="9" t="s">
        <v>1087</v>
      </c>
      <c r="G568" s="9" t="s">
        <v>941</v>
      </c>
      <c r="H568" s="13">
        <v>1435.5</v>
      </c>
      <c r="I568" s="11" t="s">
        <v>871</v>
      </c>
      <c r="J568" s="9" t="s">
        <v>68</v>
      </c>
      <c r="K568" s="6" t="s">
        <v>7</v>
      </c>
      <c r="L568" s="9" t="s">
        <v>69</v>
      </c>
      <c r="M568" s="9" t="s">
        <v>51</v>
      </c>
      <c r="N568" s="9" t="s">
        <v>81</v>
      </c>
      <c r="O568" s="9" t="s">
        <v>372</v>
      </c>
      <c r="P568" s="9" t="s">
        <v>373</v>
      </c>
      <c r="Q568" s="9" t="s">
        <v>374</v>
      </c>
      <c r="R568" s="9" t="s">
        <v>29</v>
      </c>
      <c r="S568" s="9" t="s">
        <v>15</v>
      </c>
      <c r="T568" s="9" t="s">
        <v>7</v>
      </c>
      <c r="U568" s="9" t="s">
        <v>60</v>
      </c>
      <c r="V568" s="9" t="s">
        <v>15</v>
      </c>
      <c r="W568" s="9" t="s">
        <v>17</v>
      </c>
      <c r="X568" s="9" t="s">
        <v>18</v>
      </c>
      <c r="Y568" s="9" t="s">
        <v>19</v>
      </c>
      <c r="Z568" s="9" t="s">
        <v>20</v>
      </c>
      <c r="AA568" s="9" t="s">
        <v>21</v>
      </c>
      <c r="AB568" s="9" t="s">
        <v>942</v>
      </c>
      <c r="AC568" s="9" t="s">
        <v>943</v>
      </c>
      <c r="AD568" s="9" t="s">
        <v>944</v>
      </c>
    </row>
    <row r="569" spans="1:30" ht="76.5" x14ac:dyDescent="0.25">
      <c r="A569" s="113">
        <f t="shared" si="7"/>
        <v>380</v>
      </c>
      <c r="B569" s="9" t="s">
        <v>366</v>
      </c>
      <c r="C569" s="9" t="s">
        <v>938</v>
      </c>
      <c r="D569" s="9" t="s">
        <v>939</v>
      </c>
      <c r="E569" s="9" t="s">
        <v>1088</v>
      </c>
      <c r="F569" s="9" t="s">
        <v>1088</v>
      </c>
      <c r="G569" s="9" t="s">
        <v>1089</v>
      </c>
      <c r="H569" s="13">
        <v>1400</v>
      </c>
      <c r="I569" s="11" t="s">
        <v>871</v>
      </c>
      <c r="J569" s="9" t="s">
        <v>68</v>
      </c>
      <c r="K569" s="6" t="s">
        <v>7</v>
      </c>
      <c r="L569" s="9" t="s">
        <v>69</v>
      </c>
      <c r="M569" s="9" t="s">
        <v>51</v>
      </c>
      <c r="N569" s="9" t="s">
        <v>10</v>
      </c>
      <c r="O569" s="9" t="s">
        <v>372</v>
      </c>
      <c r="P569" s="9" t="s">
        <v>373</v>
      </c>
      <c r="Q569" s="9" t="s">
        <v>374</v>
      </c>
      <c r="R569" s="9" t="s">
        <v>29</v>
      </c>
      <c r="S569" s="9" t="s">
        <v>15</v>
      </c>
      <c r="T569" s="9" t="s">
        <v>7</v>
      </c>
      <c r="U569" s="9" t="s">
        <v>60</v>
      </c>
      <c r="V569" s="9" t="s">
        <v>15</v>
      </c>
      <c r="W569" s="9" t="s">
        <v>21</v>
      </c>
      <c r="X569" s="9" t="s">
        <v>18</v>
      </c>
      <c r="Y569" s="9" t="s">
        <v>19</v>
      </c>
      <c r="Z569" s="9" t="s">
        <v>41</v>
      </c>
      <c r="AA569" s="9" t="s">
        <v>21</v>
      </c>
      <c r="AB569" s="9" t="s">
        <v>946</v>
      </c>
      <c r="AC569" s="9">
        <v>6935338676</v>
      </c>
      <c r="AD569" s="9" t="s">
        <v>944</v>
      </c>
    </row>
    <row r="570" spans="1:30" ht="76.5" x14ac:dyDescent="0.25">
      <c r="A570" s="113">
        <f t="shared" si="7"/>
        <v>381</v>
      </c>
      <c r="B570" s="9" t="s">
        <v>366</v>
      </c>
      <c r="C570" s="9" t="s">
        <v>938</v>
      </c>
      <c r="D570" s="9" t="s">
        <v>939</v>
      </c>
      <c r="E570" s="9" t="s">
        <v>1090</v>
      </c>
      <c r="F570" s="9" t="s">
        <v>1090</v>
      </c>
      <c r="G570" s="9" t="s">
        <v>1091</v>
      </c>
      <c r="H570" s="13">
        <v>1400</v>
      </c>
      <c r="I570" s="11" t="s">
        <v>871</v>
      </c>
      <c r="J570" s="9" t="s">
        <v>68</v>
      </c>
      <c r="K570" s="6" t="s">
        <v>7</v>
      </c>
      <c r="L570" s="9" t="s">
        <v>8</v>
      </c>
      <c r="M570" s="9" t="s">
        <v>51</v>
      </c>
      <c r="N570" s="9" t="s">
        <v>10</v>
      </c>
      <c r="O570" s="9" t="s">
        <v>372</v>
      </c>
      <c r="P570" s="9" t="s">
        <v>373</v>
      </c>
      <c r="Q570" s="9" t="s">
        <v>374</v>
      </c>
      <c r="R570" s="9" t="s">
        <v>29</v>
      </c>
      <c r="S570" s="9" t="s">
        <v>15</v>
      </c>
      <c r="T570" s="9" t="s">
        <v>7</v>
      </c>
      <c r="U570" s="9" t="s">
        <v>60</v>
      </c>
      <c r="V570" s="9" t="s">
        <v>15</v>
      </c>
      <c r="W570" s="9" t="s">
        <v>21</v>
      </c>
      <c r="X570" s="9" t="s">
        <v>18</v>
      </c>
      <c r="Y570" s="9" t="s">
        <v>19</v>
      </c>
      <c r="Z570" s="9" t="s">
        <v>41</v>
      </c>
      <c r="AA570" s="9" t="s">
        <v>21</v>
      </c>
      <c r="AB570" s="9" t="s">
        <v>946</v>
      </c>
      <c r="AC570" s="9">
        <v>6935338676</v>
      </c>
      <c r="AD570" s="9" t="s">
        <v>944</v>
      </c>
    </row>
    <row r="571" spans="1:30" ht="51" x14ac:dyDescent="0.25">
      <c r="A571" s="113">
        <f t="shared" si="7"/>
        <v>382</v>
      </c>
      <c r="B571" s="9" t="s">
        <v>366</v>
      </c>
      <c r="C571" s="9" t="s">
        <v>938</v>
      </c>
      <c r="D571" s="9" t="s">
        <v>939</v>
      </c>
      <c r="E571" s="9" t="s">
        <v>1092</v>
      </c>
      <c r="F571" s="9" t="s">
        <v>1092</v>
      </c>
      <c r="G571" s="9" t="s">
        <v>941</v>
      </c>
      <c r="H571" s="13">
        <v>1328.47</v>
      </c>
      <c r="I571" s="11" t="s">
        <v>871</v>
      </c>
      <c r="J571" s="9" t="s">
        <v>68</v>
      </c>
      <c r="K571" s="6" t="s">
        <v>7</v>
      </c>
      <c r="L571" s="9" t="s">
        <v>8</v>
      </c>
      <c r="M571" s="9" t="s">
        <v>51</v>
      </c>
      <c r="N571" s="9" t="s">
        <v>10</v>
      </c>
      <c r="O571" s="9" t="s">
        <v>372</v>
      </c>
      <c r="P571" s="9" t="s">
        <v>373</v>
      </c>
      <c r="Q571" s="9" t="s">
        <v>374</v>
      </c>
      <c r="R571" s="9" t="s">
        <v>29</v>
      </c>
      <c r="S571" s="9" t="s">
        <v>15</v>
      </c>
      <c r="T571" s="9" t="s">
        <v>7</v>
      </c>
      <c r="U571" s="9" t="s">
        <v>60</v>
      </c>
      <c r="V571" s="9" t="s">
        <v>15</v>
      </c>
      <c r="W571" s="9" t="s">
        <v>21</v>
      </c>
      <c r="X571" s="9" t="s">
        <v>18</v>
      </c>
      <c r="Y571" s="9" t="s">
        <v>19</v>
      </c>
      <c r="Z571" s="9" t="s">
        <v>20</v>
      </c>
      <c r="AA571" s="9" t="s">
        <v>21</v>
      </c>
      <c r="AB571" s="9" t="s">
        <v>946</v>
      </c>
      <c r="AC571" s="9">
        <v>6935338676</v>
      </c>
      <c r="AD571" s="9" t="s">
        <v>944</v>
      </c>
    </row>
    <row r="572" spans="1:30" ht="51" x14ac:dyDescent="0.25">
      <c r="A572" s="113">
        <f t="shared" si="7"/>
        <v>383</v>
      </c>
      <c r="B572" s="9" t="s">
        <v>366</v>
      </c>
      <c r="C572" s="9" t="s">
        <v>938</v>
      </c>
      <c r="D572" s="9" t="s">
        <v>939</v>
      </c>
      <c r="E572" s="9" t="s">
        <v>1093</v>
      </c>
      <c r="F572" s="9" t="s">
        <v>1093</v>
      </c>
      <c r="G572" s="9" t="s">
        <v>941</v>
      </c>
      <c r="H572" s="13">
        <v>1299</v>
      </c>
      <c r="I572" s="11" t="s">
        <v>871</v>
      </c>
      <c r="J572" s="9" t="s">
        <v>68</v>
      </c>
      <c r="K572" s="6" t="s">
        <v>7</v>
      </c>
      <c r="L572" s="9" t="s">
        <v>8</v>
      </c>
      <c r="M572" s="9" t="s">
        <v>51</v>
      </c>
      <c r="N572" s="9" t="s">
        <v>10</v>
      </c>
      <c r="O572" s="9" t="s">
        <v>372</v>
      </c>
      <c r="P572" s="9" t="s">
        <v>373</v>
      </c>
      <c r="Q572" s="9" t="s">
        <v>374</v>
      </c>
      <c r="R572" s="9" t="s">
        <v>29</v>
      </c>
      <c r="S572" s="9" t="s">
        <v>15</v>
      </c>
      <c r="T572" s="9" t="s">
        <v>7</v>
      </c>
      <c r="U572" s="9" t="s">
        <v>60</v>
      </c>
      <c r="V572" s="9" t="s">
        <v>15</v>
      </c>
      <c r="W572" s="9" t="s">
        <v>21</v>
      </c>
      <c r="X572" s="9" t="s">
        <v>18</v>
      </c>
      <c r="Y572" s="9" t="s">
        <v>19</v>
      </c>
      <c r="Z572" s="9" t="s">
        <v>20</v>
      </c>
      <c r="AA572" s="9" t="s">
        <v>21</v>
      </c>
      <c r="AB572" s="9" t="s">
        <v>946</v>
      </c>
      <c r="AC572" s="9">
        <v>6935338676</v>
      </c>
      <c r="AD572" s="9" t="s">
        <v>944</v>
      </c>
    </row>
    <row r="573" spans="1:30" ht="51" x14ac:dyDescent="0.25">
      <c r="A573" s="113">
        <f t="shared" si="7"/>
        <v>384</v>
      </c>
      <c r="B573" s="9" t="s">
        <v>366</v>
      </c>
      <c r="C573" s="9" t="s">
        <v>938</v>
      </c>
      <c r="D573" s="9" t="s">
        <v>939</v>
      </c>
      <c r="E573" s="9" t="s">
        <v>1094</v>
      </c>
      <c r="F573" s="9" t="s">
        <v>1094</v>
      </c>
      <c r="G573" s="9" t="s">
        <v>941</v>
      </c>
      <c r="H573" s="13">
        <v>1252.1600000000001</v>
      </c>
      <c r="I573" s="11" t="s">
        <v>871</v>
      </c>
      <c r="J573" s="9" t="s">
        <v>68</v>
      </c>
      <c r="K573" s="6" t="s">
        <v>7</v>
      </c>
      <c r="L573" s="9" t="s">
        <v>69</v>
      </c>
      <c r="M573" s="9" t="s">
        <v>51</v>
      </c>
      <c r="N573" s="9" t="s">
        <v>10</v>
      </c>
      <c r="O573" s="9" t="s">
        <v>372</v>
      </c>
      <c r="P573" s="9" t="s">
        <v>373</v>
      </c>
      <c r="Q573" s="9" t="s">
        <v>374</v>
      </c>
      <c r="R573" s="9" t="s">
        <v>29</v>
      </c>
      <c r="S573" s="9" t="s">
        <v>15</v>
      </c>
      <c r="T573" s="9" t="s">
        <v>7</v>
      </c>
      <c r="U573" s="9" t="s">
        <v>60</v>
      </c>
      <c r="V573" s="9" t="s">
        <v>15</v>
      </c>
      <c r="W573" s="9" t="s">
        <v>21</v>
      </c>
      <c r="X573" s="9" t="s">
        <v>18</v>
      </c>
      <c r="Y573" s="9" t="s">
        <v>19</v>
      </c>
      <c r="Z573" s="9" t="s">
        <v>20</v>
      </c>
      <c r="AA573" s="9" t="s">
        <v>21</v>
      </c>
      <c r="AB573" s="9" t="s">
        <v>946</v>
      </c>
      <c r="AC573" s="9">
        <v>6935338676</v>
      </c>
      <c r="AD573" s="9" t="s">
        <v>944</v>
      </c>
    </row>
    <row r="574" spans="1:30" ht="102" x14ac:dyDescent="0.25">
      <c r="A574" s="113">
        <f t="shared" si="7"/>
        <v>385</v>
      </c>
      <c r="B574" s="9" t="s">
        <v>366</v>
      </c>
      <c r="C574" s="9" t="s">
        <v>938</v>
      </c>
      <c r="D574" s="9" t="s">
        <v>939</v>
      </c>
      <c r="E574" s="9" t="s">
        <v>1095</v>
      </c>
      <c r="F574" s="9" t="s">
        <v>1095</v>
      </c>
      <c r="G574" s="9" t="s">
        <v>1096</v>
      </c>
      <c r="H574" s="13">
        <v>1200</v>
      </c>
      <c r="I574" s="11" t="s">
        <v>871</v>
      </c>
      <c r="J574" s="9" t="s">
        <v>68</v>
      </c>
      <c r="K574" s="6" t="s">
        <v>7</v>
      </c>
      <c r="L574" s="9" t="s">
        <v>8</v>
      </c>
      <c r="M574" s="9" t="s">
        <v>51</v>
      </c>
      <c r="N574" s="9" t="s">
        <v>10</v>
      </c>
      <c r="O574" s="9" t="s">
        <v>372</v>
      </c>
      <c r="P574" s="9" t="s">
        <v>373</v>
      </c>
      <c r="Q574" s="9" t="s">
        <v>374</v>
      </c>
      <c r="R574" s="9" t="s">
        <v>29</v>
      </c>
      <c r="S574" s="9" t="s">
        <v>15</v>
      </c>
      <c r="T574" s="9" t="s">
        <v>7</v>
      </c>
      <c r="U574" s="9" t="s">
        <v>60</v>
      </c>
      <c r="V574" s="9" t="s">
        <v>15</v>
      </c>
      <c r="W574" s="9" t="s">
        <v>21</v>
      </c>
      <c r="X574" s="9" t="s">
        <v>18</v>
      </c>
      <c r="Y574" s="9" t="s">
        <v>19</v>
      </c>
      <c r="Z574" s="9" t="s">
        <v>41</v>
      </c>
      <c r="AA574" s="9" t="s">
        <v>21</v>
      </c>
      <c r="AB574" s="9" t="s">
        <v>946</v>
      </c>
      <c r="AC574" s="9">
        <v>6935338676</v>
      </c>
      <c r="AD574" s="9" t="s">
        <v>944</v>
      </c>
    </row>
    <row r="575" spans="1:30" ht="51" x14ac:dyDescent="0.25">
      <c r="A575" s="113">
        <f t="shared" si="7"/>
        <v>386</v>
      </c>
      <c r="B575" s="9" t="s">
        <v>366</v>
      </c>
      <c r="C575" s="9" t="s">
        <v>938</v>
      </c>
      <c r="D575" s="9" t="s">
        <v>939</v>
      </c>
      <c r="E575" s="9" t="s">
        <v>1097</v>
      </c>
      <c r="F575" s="9" t="s">
        <v>1097</v>
      </c>
      <c r="G575" s="9" t="s">
        <v>961</v>
      </c>
      <c r="H575" s="13">
        <v>1200</v>
      </c>
      <c r="I575" s="11" t="s">
        <v>871</v>
      </c>
      <c r="J575" s="9" t="s">
        <v>68</v>
      </c>
      <c r="K575" s="6" t="s">
        <v>7</v>
      </c>
      <c r="L575" s="9" t="s">
        <v>8</v>
      </c>
      <c r="M575" s="9" t="s">
        <v>51</v>
      </c>
      <c r="N575" s="9" t="s">
        <v>10</v>
      </c>
      <c r="O575" s="9" t="s">
        <v>372</v>
      </c>
      <c r="P575" s="9" t="s">
        <v>373</v>
      </c>
      <c r="Q575" s="9" t="s">
        <v>374</v>
      </c>
      <c r="R575" s="9" t="s">
        <v>29</v>
      </c>
      <c r="S575" s="9" t="s">
        <v>15</v>
      </c>
      <c r="T575" s="9" t="s">
        <v>7</v>
      </c>
      <c r="U575" s="9" t="s">
        <v>60</v>
      </c>
      <c r="V575" s="9" t="s">
        <v>15</v>
      </c>
      <c r="W575" s="9" t="s">
        <v>21</v>
      </c>
      <c r="X575" s="9" t="s">
        <v>18</v>
      </c>
      <c r="Y575" s="9" t="s">
        <v>19</v>
      </c>
      <c r="Z575" s="9" t="s">
        <v>41</v>
      </c>
      <c r="AA575" s="9" t="s">
        <v>21</v>
      </c>
      <c r="AB575" s="9" t="s">
        <v>946</v>
      </c>
      <c r="AC575" s="9">
        <v>6935338676</v>
      </c>
      <c r="AD575" s="9" t="s">
        <v>944</v>
      </c>
    </row>
    <row r="576" spans="1:30" ht="51" x14ac:dyDescent="0.25">
      <c r="A576" s="113">
        <f t="shared" si="7"/>
        <v>387</v>
      </c>
      <c r="B576" s="9" t="s">
        <v>366</v>
      </c>
      <c r="C576" s="9" t="s">
        <v>938</v>
      </c>
      <c r="D576" s="9" t="s">
        <v>939</v>
      </c>
      <c r="E576" s="9" t="s">
        <v>1098</v>
      </c>
      <c r="F576" s="9" t="s">
        <v>1098</v>
      </c>
      <c r="G576" s="9" t="s">
        <v>961</v>
      </c>
      <c r="H576" s="13">
        <v>1200</v>
      </c>
      <c r="I576" s="11" t="s">
        <v>871</v>
      </c>
      <c r="J576" s="9" t="s">
        <v>68</v>
      </c>
      <c r="K576" s="6" t="s">
        <v>7</v>
      </c>
      <c r="L576" s="9" t="s">
        <v>8</v>
      </c>
      <c r="M576" s="9" t="s">
        <v>51</v>
      </c>
      <c r="N576" s="9" t="s">
        <v>10</v>
      </c>
      <c r="O576" s="9" t="s">
        <v>372</v>
      </c>
      <c r="P576" s="9" t="s">
        <v>373</v>
      </c>
      <c r="Q576" s="9" t="s">
        <v>374</v>
      </c>
      <c r="R576" s="9" t="s">
        <v>29</v>
      </c>
      <c r="S576" s="9" t="s">
        <v>15</v>
      </c>
      <c r="T576" s="9" t="s">
        <v>7</v>
      </c>
      <c r="U576" s="9" t="s">
        <v>60</v>
      </c>
      <c r="V576" s="9" t="s">
        <v>15</v>
      </c>
      <c r="W576" s="9" t="s">
        <v>21</v>
      </c>
      <c r="X576" s="9" t="s">
        <v>18</v>
      </c>
      <c r="Y576" s="9" t="s">
        <v>19</v>
      </c>
      <c r="Z576" s="9" t="s">
        <v>41</v>
      </c>
      <c r="AA576" s="9" t="s">
        <v>21</v>
      </c>
      <c r="AB576" s="9" t="s">
        <v>946</v>
      </c>
      <c r="AC576" s="9" t="s">
        <v>1099</v>
      </c>
      <c r="AD576" s="9" t="s">
        <v>944</v>
      </c>
    </row>
    <row r="577" spans="1:30" ht="51" x14ac:dyDescent="0.25">
      <c r="A577" s="113">
        <f t="shared" si="7"/>
        <v>388</v>
      </c>
      <c r="B577" s="9" t="s">
        <v>366</v>
      </c>
      <c r="C577" s="9" t="s">
        <v>938</v>
      </c>
      <c r="D577" s="9" t="s">
        <v>939</v>
      </c>
      <c r="E577" s="9" t="s">
        <v>1100</v>
      </c>
      <c r="F577" s="9" t="s">
        <v>1100</v>
      </c>
      <c r="G577" s="9" t="s">
        <v>972</v>
      </c>
      <c r="H577" s="13">
        <v>1054</v>
      </c>
      <c r="I577" s="11" t="s">
        <v>871</v>
      </c>
      <c r="J577" s="9" t="s">
        <v>68</v>
      </c>
      <c r="K577" s="6" t="s">
        <v>7</v>
      </c>
      <c r="L577" s="9" t="s">
        <v>8</v>
      </c>
      <c r="M577" s="9" t="s">
        <v>51</v>
      </c>
      <c r="N577" s="9" t="s">
        <v>81</v>
      </c>
      <c r="O577" s="9" t="s">
        <v>372</v>
      </c>
      <c r="P577" s="9" t="s">
        <v>373</v>
      </c>
      <c r="Q577" s="9" t="s">
        <v>374</v>
      </c>
      <c r="R577" s="9" t="s">
        <v>29</v>
      </c>
      <c r="S577" s="9" t="s">
        <v>15</v>
      </c>
      <c r="T577" s="9" t="s">
        <v>7</v>
      </c>
      <c r="U577" s="9" t="s">
        <v>60</v>
      </c>
      <c r="V577" s="9" t="s">
        <v>15</v>
      </c>
      <c r="W577" s="9" t="s">
        <v>17</v>
      </c>
      <c r="X577" s="9" t="s">
        <v>18</v>
      </c>
      <c r="Y577" s="9" t="s">
        <v>19</v>
      </c>
      <c r="Z577" s="9" t="s">
        <v>20</v>
      </c>
      <c r="AA577" s="9" t="s">
        <v>21</v>
      </c>
      <c r="AB577" s="9" t="s">
        <v>942</v>
      </c>
      <c r="AC577" s="9" t="s">
        <v>943</v>
      </c>
      <c r="AD577" s="9" t="s">
        <v>944</v>
      </c>
    </row>
    <row r="578" spans="1:30" ht="51" x14ac:dyDescent="0.25">
      <c r="A578" s="113">
        <f t="shared" si="7"/>
        <v>389</v>
      </c>
      <c r="B578" s="9" t="s">
        <v>366</v>
      </c>
      <c r="C578" s="9" t="s">
        <v>938</v>
      </c>
      <c r="D578" s="9" t="s">
        <v>939</v>
      </c>
      <c r="E578" s="9" t="s">
        <v>1101</v>
      </c>
      <c r="F578" s="9" t="s">
        <v>1101</v>
      </c>
      <c r="G578" s="9" t="s">
        <v>1102</v>
      </c>
      <c r="H578" s="13">
        <v>1050</v>
      </c>
      <c r="I578" s="11" t="s">
        <v>871</v>
      </c>
      <c r="J578" s="9" t="s">
        <v>68</v>
      </c>
      <c r="K578" s="6" t="s">
        <v>7</v>
      </c>
      <c r="L578" s="9" t="s">
        <v>69</v>
      </c>
      <c r="M578" s="9" t="s">
        <v>51</v>
      </c>
      <c r="N578" s="9" t="s">
        <v>10</v>
      </c>
      <c r="O578" s="9" t="s">
        <v>372</v>
      </c>
      <c r="P578" s="9" t="s">
        <v>373</v>
      </c>
      <c r="Q578" s="9" t="s">
        <v>374</v>
      </c>
      <c r="R578" s="9" t="s">
        <v>29</v>
      </c>
      <c r="S578" s="9" t="s">
        <v>15</v>
      </c>
      <c r="T578" s="9" t="s">
        <v>7</v>
      </c>
      <c r="U578" s="9" t="s">
        <v>60</v>
      </c>
      <c r="V578" s="9" t="s">
        <v>15</v>
      </c>
      <c r="W578" s="9" t="s">
        <v>21</v>
      </c>
      <c r="X578" s="9" t="s">
        <v>18</v>
      </c>
      <c r="Y578" s="9" t="s">
        <v>19</v>
      </c>
      <c r="Z578" s="9" t="s">
        <v>41</v>
      </c>
      <c r="AA578" s="9" t="s">
        <v>21</v>
      </c>
      <c r="AB578" s="9" t="s">
        <v>946</v>
      </c>
      <c r="AC578" s="9">
        <v>6935338676</v>
      </c>
      <c r="AD578" s="9" t="s">
        <v>944</v>
      </c>
    </row>
    <row r="579" spans="1:30" ht="51" x14ac:dyDescent="0.25">
      <c r="A579" s="113">
        <f t="shared" si="7"/>
        <v>390</v>
      </c>
      <c r="B579" s="9" t="s">
        <v>366</v>
      </c>
      <c r="C579" s="9" t="s">
        <v>938</v>
      </c>
      <c r="D579" s="9" t="s">
        <v>939</v>
      </c>
      <c r="E579" s="9" t="s">
        <v>1092</v>
      </c>
      <c r="F579" s="9" t="s">
        <v>1092</v>
      </c>
      <c r="G579" s="9" t="s">
        <v>972</v>
      </c>
      <c r="H579" s="13">
        <v>1019.99</v>
      </c>
      <c r="I579" s="11" t="s">
        <v>871</v>
      </c>
      <c r="J579" s="9" t="s">
        <v>68</v>
      </c>
      <c r="K579" s="6" t="s">
        <v>7</v>
      </c>
      <c r="L579" s="9" t="s">
        <v>8</v>
      </c>
      <c r="M579" s="9" t="s">
        <v>51</v>
      </c>
      <c r="N579" s="9" t="s">
        <v>81</v>
      </c>
      <c r="O579" s="9" t="s">
        <v>372</v>
      </c>
      <c r="P579" s="9" t="s">
        <v>373</v>
      </c>
      <c r="Q579" s="9" t="s">
        <v>374</v>
      </c>
      <c r="R579" s="9" t="s">
        <v>29</v>
      </c>
      <c r="S579" s="9" t="s">
        <v>15</v>
      </c>
      <c r="T579" s="9" t="s">
        <v>7</v>
      </c>
      <c r="U579" s="9" t="s">
        <v>60</v>
      </c>
      <c r="V579" s="9" t="s">
        <v>15</v>
      </c>
      <c r="W579" s="9" t="s">
        <v>17</v>
      </c>
      <c r="X579" s="9" t="s">
        <v>18</v>
      </c>
      <c r="Y579" s="9" t="s">
        <v>19</v>
      </c>
      <c r="Z579" s="9" t="s">
        <v>20</v>
      </c>
      <c r="AA579" s="9" t="s">
        <v>21</v>
      </c>
      <c r="AB579" s="9" t="s">
        <v>942</v>
      </c>
      <c r="AC579" s="9" t="s">
        <v>943</v>
      </c>
      <c r="AD579" s="9" t="s">
        <v>944</v>
      </c>
    </row>
    <row r="580" spans="1:30" ht="51" x14ac:dyDescent="0.25">
      <c r="A580" s="113">
        <f t="shared" si="7"/>
        <v>391</v>
      </c>
      <c r="B580" s="9" t="s">
        <v>366</v>
      </c>
      <c r="C580" s="9" t="s">
        <v>938</v>
      </c>
      <c r="D580" s="9" t="s">
        <v>939</v>
      </c>
      <c r="E580" s="9" t="s">
        <v>945</v>
      </c>
      <c r="F580" s="9" t="s">
        <v>945</v>
      </c>
      <c r="G580" s="9" t="s">
        <v>941</v>
      </c>
      <c r="H580" s="13">
        <v>1005.25</v>
      </c>
      <c r="I580" s="11" t="s">
        <v>871</v>
      </c>
      <c r="J580" s="9" t="s">
        <v>68</v>
      </c>
      <c r="K580" s="6" t="s">
        <v>7</v>
      </c>
      <c r="L580" s="9" t="s">
        <v>69</v>
      </c>
      <c r="M580" s="9" t="s">
        <v>51</v>
      </c>
      <c r="N580" s="9" t="s">
        <v>10</v>
      </c>
      <c r="O580" s="9" t="s">
        <v>372</v>
      </c>
      <c r="P580" s="9" t="s">
        <v>373</v>
      </c>
      <c r="Q580" s="9" t="s">
        <v>374</v>
      </c>
      <c r="R580" s="9" t="s">
        <v>29</v>
      </c>
      <c r="S580" s="9" t="s">
        <v>15</v>
      </c>
      <c r="T580" s="9" t="s">
        <v>7</v>
      </c>
      <c r="U580" s="9" t="s">
        <v>60</v>
      </c>
      <c r="V580" s="9" t="s">
        <v>15</v>
      </c>
      <c r="W580" s="9" t="s">
        <v>21</v>
      </c>
      <c r="X580" s="9" t="s">
        <v>18</v>
      </c>
      <c r="Y580" s="9" t="s">
        <v>19</v>
      </c>
      <c r="Z580" s="9" t="s">
        <v>20</v>
      </c>
      <c r="AA580" s="9" t="s">
        <v>21</v>
      </c>
      <c r="AB580" s="9" t="s">
        <v>946</v>
      </c>
      <c r="AC580" s="9">
        <v>6935338676</v>
      </c>
      <c r="AD580" s="9" t="s">
        <v>944</v>
      </c>
    </row>
    <row r="581" spans="1:30" ht="51" x14ac:dyDescent="0.25">
      <c r="A581" s="113">
        <f t="shared" si="7"/>
        <v>392</v>
      </c>
      <c r="B581" s="9" t="s">
        <v>366</v>
      </c>
      <c r="C581" s="9" t="s">
        <v>938</v>
      </c>
      <c r="D581" s="9" t="s">
        <v>939</v>
      </c>
      <c r="E581" s="9" t="s">
        <v>1103</v>
      </c>
      <c r="F581" s="9" t="s">
        <v>1103</v>
      </c>
      <c r="G581" s="9" t="s">
        <v>968</v>
      </c>
      <c r="H581" s="13">
        <v>1000</v>
      </c>
      <c r="I581" s="11" t="s">
        <v>871</v>
      </c>
      <c r="J581" s="9" t="s">
        <v>68</v>
      </c>
      <c r="K581" s="6" t="s">
        <v>7</v>
      </c>
      <c r="L581" s="9" t="s">
        <v>69</v>
      </c>
      <c r="M581" s="9" t="s">
        <v>51</v>
      </c>
      <c r="N581" s="9" t="s">
        <v>10</v>
      </c>
      <c r="O581" s="9" t="s">
        <v>372</v>
      </c>
      <c r="P581" s="9" t="s">
        <v>373</v>
      </c>
      <c r="Q581" s="9" t="s">
        <v>374</v>
      </c>
      <c r="R581" s="9" t="s">
        <v>29</v>
      </c>
      <c r="S581" s="9" t="s">
        <v>15</v>
      </c>
      <c r="T581" s="9" t="s">
        <v>7</v>
      </c>
      <c r="U581" s="9" t="s">
        <v>60</v>
      </c>
      <c r="V581" s="9" t="s">
        <v>15</v>
      </c>
      <c r="W581" s="9" t="s">
        <v>21</v>
      </c>
      <c r="X581" s="9" t="s">
        <v>18</v>
      </c>
      <c r="Y581" s="9" t="s">
        <v>19</v>
      </c>
      <c r="Z581" s="9" t="s">
        <v>41</v>
      </c>
      <c r="AA581" s="9" t="s">
        <v>21</v>
      </c>
      <c r="AB581" s="9" t="s">
        <v>946</v>
      </c>
      <c r="AC581" s="9">
        <v>6935338676</v>
      </c>
      <c r="AD581" s="9" t="s">
        <v>944</v>
      </c>
    </row>
    <row r="582" spans="1:30" ht="51" x14ac:dyDescent="0.25">
      <c r="A582" s="113">
        <f t="shared" si="7"/>
        <v>393</v>
      </c>
      <c r="B582" s="9" t="s">
        <v>366</v>
      </c>
      <c r="C582" s="9" t="s">
        <v>938</v>
      </c>
      <c r="D582" s="9" t="s">
        <v>939</v>
      </c>
      <c r="E582" s="9" t="s">
        <v>1104</v>
      </c>
      <c r="F582" s="9" t="s">
        <v>1104</v>
      </c>
      <c r="G582" s="9" t="s">
        <v>1105</v>
      </c>
      <c r="H582" s="13">
        <v>960</v>
      </c>
      <c r="I582" s="11">
        <v>45078</v>
      </c>
      <c r="J582" s="9" t="s">
        <v>68</v>
      </c>
      <c r="K582" s="6" t="s">
        <v>7</v>
      </c>
      <c r="L582" s="9" t="s">
        <v>444</v>
      </c>
      <c r="M582" s="9" t="s">
        <v>51</v>
      </c>
      <c r="N582" s="9" t="s">
        <v>81</v>
      </c>
      <c r="O582" s="9" t="s">
        <v>372</v>
      </c>
      <c r="P582" s="9" t="s">
        <v>373</v>
      </c>
      <c r="Q582" s="9" t="s">
        <v>374</v>
      </c>
      <c r="R582" s="9" t="s">
        <v>29</v>
      </c>
      <c r="S582" s="9" t="s">
        <v>15</v>
      </c>
      <c r="T582" s="9" t="s">
        <v>7</v>
      </c>
      <c r="U582" s="9" t="s">
        <v>60</v>
      </c>
      <c r="V582" s="9" t="s">
        <v>15</v>
      </c>
      <c r="W582" s="9" t="s">
        <v>17</v>
      </c>
      <c r="X582" s="9" t="s">
        <v>18</v>
      </c>
      <c r="Y582" s="9" t="s">
        <v>19</v>
      </c>
      <c r="Z582" s="9" t="s">
        <v>20</v>
      </c>
      <c r="AA582" s="9" t="s">
        <v>21</v>
      </c>
      <c r="AB582" s="9" t="s">
        <v>942</v>
      </c>
      <c r="AC582" s="9" t="s">
        <v>943</v>
      </c>
      <c r="AD582" s="9" t="s">
        <v>944</v>
      </c>
    </row>
    <row r="583" spans="1:30" ht="51" x14ac:dyDescent="0.25">
      <c r="A583" s="113">
        <f t="shared" si="7"/>
        <v>394</v>
      </c>
      <c r="B583" s="9" t="s">
        <v>366</v>
      </c>
      <c r="C583" s="9" t="s">
        <v>938</v>
      </c>
      <c r="D583" s="9" t="s">
        <v>939</v>
      </c>
      <c r="E583" s="9" t="s">
        <v>1106</v>
      </c>
      <c r="F583" s="9" t="s">
        <v>1106</v>
      </c>
      <c r="G583" s="9" t="s">
        <v>941</v>
      </c>
      <c r="H583" s="13">
        <v>874.14</v>
      </c>
      <c r="I583" s="11" t="s">
        <v>871</v>
      </c>
      <c r="J583" s="9" t="s">
        <v>68</v>
      </c>
      <c r="K583" s="6" t="s">
        <v>7</v>
      </c>
      <c r="L583" s="9" t="s">
        <v>69</v>
      </c>
      <c r="M583" s="9" t="s">
        <v>51</v>
      </c>
      <c r="N583" s="9" t="s">
        <v>81</v>
      </c>
      <c r="O583" s="9" t="s">
        <v>372</v>
      </c>
      <c r="P583" s="9" t="s">
        <v>373</v>
      </c>
      <c r="Q583" s="9" t="s">
        <v>374</v>
      </c>
      <c r="R583" s="9" t="s">
        <v>29</v>
      </c>
      <c r="S583" s="9" t="s">
        <v>15</v>
      </c>
      <c r="T583" s="9" t="s">
        <v>7</v>
      </c>
      <c r="U583" s="9" t="s">
        <v>60</v>
      </c>
      <c r="V583" s="9" t="s">
        <v>15</v>
      </c>
      <c r="W583" s="9" t="s">
        <v>17</v>
      </c>
      <c r="X583" s="9" t="s">
        <v>18</v>
      </c>
      <c r="Y583" s="9" t="s">
        <v>19</v>
      </c>
      <c r="Z583" s="9" t="s">
        <v>20</v>
      </c>
      <c r="AA583" s="9" t="s">
        <v>21</v>
      </c>
      <c r="AB583" s="9" t="s">
        <v>942</v>
      </c>
      <c r="AC583" s="9" t="s">
        <v>943</v>
      </c>
      <c r="AD583" s="9" t="s">
        <v>944</v>
      </c>
    </row>
    <row r="584" spans="1:30" ht="51" x14ac:dyDescent="0.25">
      <c r="A584" s="113">
        <f t="shared" si="7"/>
        <v>395</v>
      </c>
      <c r="B584" s="9" t="s">
        <v>366</v>
      </c>
      <c r="C584" s="9" t="s">
        <v>938</v>
      </c>
      <c r="D584" s="9" t="s">
        <v>939</v>
      </c>
      <c r="E584" s="9" t="s">
        <v>1107</v>
      </c>
      <c r="F584" s="9" t="s">
        <v>1107</v>
      </c>
      <c r="G584" s="9" t="s">
        <v>941</v>
      </c>
      <c r="H584" s="13">
        <v>849.52</v>
      </c>
      <c r="I584" s="11" t="s">
        <v>871</v>
      </c>
      <c r="J584" s="9" t="s">
        <v>68</v>
      </c>
      <c r="K584" s="6" t="s">
        <v>7</v>
      </c>
      <c r="L584" s="9" t="s">
        <v>69</v>
      </c>
      <c r="M584" s="9" t="s">
        <v>51</v>
      </c>
      <c r="N584" s="9" t="s">
        <v>81</v>
      </c>
      <c r="O584" s="9" t="s">
        <v>372</v>
      </c>
      <c r="P584" s="9" t="s">
        <v>373</v>
      </c>
      <c r="Q584" s="9" t="s">
        <v>374</v>
      </c>
      <c r="R584" s="9" t="s">
        <v>29</v>
      </c>
      <c r="S584" s="9" t="s">
        <v>15</v>
      </c>
      <c r="T584" s="9" t="s">
        <v>7</v>
      </c>
      <c r="U584" s="9" t="s">
        <v>60</v>
      </c>
      <c r="V584" s="9" t="s">
        <v>15</v>
      </c>
      <c r="W584" s="9" t="s">
        <v>17</v>
      </c>
      <c r="X584" s="9" t="s">
        <v>18</v>
      </c>
      <c r="Y584" s="9" t="s">
        <v>19</v>
      </c>
      <c r="Z584" s="9" t="s">
        <v>20</v>
      </c>
      <c r="AA584" s="9" t="s">
        <v>21</v>
      </c>
      <c r="AB584" s="9" t="s">
        <v>942</v>
      </c>
      <c r="AC584" s="9" t="s">
        <v>943</v>
      </c>
      <c r="AD584" s="9" t="s">
        <v>944</v>
      </c>
    </row>
    <row r="585" spans="1:30" ht="51" x14ac:dyDescent="0.25">
      <c r="A585" s="113">
        <f t="shared" si="7"/>
        <v>396</v>
      </c>
      <c r="B585" s="9" t="s">
        <v>366</v>
      </c>
      <c r="C585" s="9" t="s">
        <v>938</v>
      </c>
      <c r="D585" s="9" t="s">
        <v>939</v>
      </c>
      <c r="E585" s="9" t="s">
        <v>1108</v>
      </c>
      <c r="F585" s="9" t="s">
        <v>1108</v>
      </c>
      <c r="G585" s="9" t="s">
        <v>1048</v>
      </c>
      <c r="H585" s="13">
        <v>800</v>
      </c>
      <c r="I585" s="11" t="s">
        <v>871</v>
      </c>
      <c r="J585" s="9" t="s">
        <v>68</v>
      </c>
      <c r="K585" s="6" t="s">
        <v>7</v>
      </c>
      <c r="L585" s="9" t="s">
        <v>8</v>
      </c>
      <c r="M585" s="9" t="s">
        <v>51</v>
      </c>
      <c r="N585" s="9" t="s">
        <v>10</v>
      </c>
      <c r="O585" s="9" t="s">
        <v>372</v>
      </c>
      <c r="P585" s="9" t="s">
        <v>373</v>
      </c>
      <c r="Q585" s="9" t="s">
        <v>374</v>
      </c>
      <c r="R585" s="9" t="s">
        <v>29</v>
      </c>
      <c r="S585" s="9" t="s">
        <v>15</v>
      </c>
      <c r="T585" s="9" t="s">
        <v>7</v>
      </c>
      <c r="U585" s="9" t="s">
        <v>60</v>
      </c>
      <c r="V585" s="9" t="s">
        <v>15</v>
      </c>
      <c r="W585" s="9" t="s">
        <v>21</v>
      </c>
      <c r="X585" s="9" t="s">
        <v>18</v>
      </c>
      <c r="Y585" s="9" t="s">
        <v>19</v>
      </c>
      <c r="Z585" s="9" t="s">
        <v>41</v>
      </c>
      <c r="AA585" s="9" t="s">
        <v>21</v>
      </c>
      <c r="AB585" s="9" t="s">
        <v>946</v>
      </c>
      <c r="AC585" s="9" t="s">
        <v>982</v>
      </c>
      <c r="AD585" s="9" t="s">
        <v>944</v>
      </c>
    </row>
    <row r="586" spans="1:30" ht="51" x14ac:dyDescent="0.25">
      <c r="A586" s="113">
        <f t="shared" si="7"/>
        <v>397</v>
      </c>
      <c r="B586" s="9" t="s">
        <v>366</v>
      </c>
      <c r="C586" s="9" t="s">
        <v>938</v>
      </c>
      <c r="D586" s="9" t="s">
        <v>939</v>
      </c>
      <c r="E586" s="9" t="s">
        <v>1109</v>
      </c>
      <c r="F586" s="9" t="s">
        <v>1109</v>
      </c>
      <c r="G586" s="9" t="s">
        <v>941</v>
      </c>
      <c r="H586" s="13">
        <v>800</v>
      </c>
      <c r="I586" s="11" t="s">
        <v>871</v>
      </c>
      <c r="J586" s="9" t="s">
        <v>68</v>
      </c>
      <c r="K586" s="6" t="s">
        <v>7</v>
      </c>
      <c r="L586" s="9" t="s">
        <v>69</v>
      </c>
      <c r="M586" s="9" t="s">
        <v>51</v>
      </c>
      <c r="N586" s="9" t="s">
        <v>10</v>
      </c>
      <c r="O586" s="9" t="s">
        <v>372</v>
      </c>
      <c r="P586" s="9" t="s">
        <v>373</v>
      </c>
      <c r="Q586" s="9" t="s">
        <v>374</v>
      </c>
      <c r="R586" s="9" t="s">
        <v>29</v>
      </c>
      <c r="S586" s="9" t="s">
        <v>15</v>
      </c>
      <c r="T586" s="9" t="s">
        <v>7</v>
      </c>
      <c r="U586" s="9" t="s">
        <v>60</v>
      </c>
      <c r="V586" s="9" t="s">
        <v>15</v>
      </c>
      <c r="W586" s="9" t="s">
        <v>21</v>
      </c>
      <c r="X586" s="9" t="s">
        <v>18</v>
      </c>
      <c r="Y586" s="9" t="s">
        <v>19</v>
      </c>
      <c r="Z586" s="9" t="s">
        <v>41</v>
      </c>
      <c r="AA586" s="9" t="s">
        <v>21</v>
      </c>
      <c r="AB586" s="9" t="s">
        <v>946</v>
      </c>
      <c r="AC586" s="9">
        <v>6935338676</v>
      </c>
      <c r="AD586" s="9" t="s">
        <v>944</v>
      </c>
    </row>
    <row r="587" spans="1:30" ht="51" x14ac:dyDescent="0.25">
      <c r="A587" s="113">
        <f t="shared" si="7"/>
        <v>398</v>
      </c>
      <c r="B587" s="9" t="s">
        <v>366</v>
      </c>
      <c r="C587" s="9" t="s">
        <v>938</v>
      </c>
      <c r="D587" s="9" t="s">
        <v>939</v>
      </c>
      <c r="E587" s="9" t="s">
        <v>1110</v>
      </c>
      <c r="F587" s="9" t="s">
        <v>1110</v>
      </c>
      <c r="G587" s="9" t="s">
        <v>961</v>
      </c>
      <c r="H587" s="13">
        <v>750</v>
      </c>
      <c r="I587" s="11" t="s">
        <v>871</v>
      </c>
      <c r="J587" s="9" t="s">
        <v>68</v>
      </c>
      <c r="K587" s="6" t="s">
        <v>7</v>
      </c>
      <c r="L587" s="9" t="s">
        <v>69</v>
      </c>
      <c r="M587" s="9" t="s">
        <v>51</v>
      </c>
      <c r="N587" s="9" t="s">
        <v>10</v>
      </c>
      <c r="O587" s="9" t="s">
        <v>372</v>
      </c>
      <c r="P587" s="9" t="s">
        <v>373</v>
      </c>
      <c r="Q587" s="9" t="s">
        <v>374</v>
      </c>
      <c r="R587" s="9" t="s">
        <v>29</v>
      </c>
      <c r="S587" s="9" t="s">
        <v>15</v>
      </c>
      <c r="T587" s="9" t="s">
        <v>7</v>
      </c>
      <c r="U587" s="9" t="s">
        <v>60</v>
      </c>
      <c r="V587" s="9" t="s">
        <v>15</v>
      </c>
      <c r="W587" s="9" t="s">
        <v>21</v>
      </c>
      <c r="X587" s="9" t="s">
        <v>18</v>
      </c>
      <c r="Y587" s="9" t="s">
        <v>19</v>
      </c>
      <c r="Z587" s="9" t="s">
        <v>41</v>
      </c>
      <c r="AA587" s="9" t="s">
        <v>21</v>
      </c>
      <c r="AB587" s="9" t="s">
        <v>946</v>
      </c>
      <c r="AC587" s="9">
        <v>6935338676</v>
      </c>
      <c r="AD587" s="9" t="s">
        <v>944</v>
      </c>
    </row>
    <row r="588" spans="1:30" ht="51" x14ac:dyDescent="0.25">
      <c r="A588" s="113">
        <f t="shared" si="7"/>
        <v>399</v>
      </c>
      <c r="B588" s="9" t="s">
        <v>366</v>
      </c>
      <c r="C588" s="9" t="s">
        <v>938</v>
      </c>
      <c r="D588" s="9" t="s">
        <v>939</v>
      </c>
      <c r="E588" s="9" t="s">
        <v>1111</v>
      </c>
      <c r="F588" s="9" t="s">
        <v>1111</v>
      </c>
      <c r="G588" s="9" t="s">
        <v>941</v>
      </c>
      <c r="H588" s="13">
        <v>683.55</v>
      </c>
      <c r="I588" s="11" t="s">
        <v>871</v>
      </c>
      <c r="J588" s="9" t="s">
        <v>68</v>
      </c>
      <c r="K588" s="6" t="s">
        <v>7</v>
      </c>
      <c r="L588" s="9" t="s">
        <v>8</v>
      </c>
      <c r="M588" s="9" t="s">
        <v>51</v>
      </c>
      <c r="N588" s="9" t="s">
        <v>10</v>
      </c>
      <c r="O588" s="9" t="s">
        <v>372</v>
      </c>
      <c r="P588" s="9" t="s">
        <v>373</v>
      </c>
      <c r="Q588" s="9" t="s">
        <v>374</v>
      </c>
      <c r="R588" s="9" t="s">
        <v>29</v>
      </c>
      <c r="S588" s="9" t="s">
        <v>15</v>
      </c>
      <c r="T588" s="9" t="s">
        <v>7</v>
      </c>
      <c r="U588" s="9" t="s">
        <v>60</v>
      </c>
      <c r="V588" s="9" t="s">
        <v>15</v>
      </c>
      <c r="W588" s="9" t="s">
        <v>21</v>
      </c>
      <c r="X588" s="9" t="s">
        <v>18</v>
      </c>
      <c r="Y588" s="9" t="s">
        <v>19</v>
      </c>
      <c r="Z588" s="9" t="s">
        <v>41</v>
      </c>
      <c r="AA588" s="9" t="s">
        <v>21</v>
      </c>
      <c r="AB588" s="9" t="s">
        <v>946</v>
      </c>
      <c r="AC588" s="9">
        <v>6935338676</v>
      </c>
      <c r="AD588" s="9" t="s">
        <v>944</v>
      </c>
    </row>
    <row r="589" spans="1:30" ht="51" x14ac:dyDescent="0.25">
      <c r="A589" s="113">
        <f t="shared" si="7"/>
        <v>400</v>
      </c>
      <c r="B589" s="9" t="s">
        <v>366</v>
      </c>
      <c r="C589" s="9" t="s">
        <v>938</v>
      </c>
      <c r="D589" s="9" t="s">
        <v>939</v>
      </c>
      <c r="E589" s="9" t="s">
        <v>1109</v>
      </c>
      <c r="F589" s="9" t="s">
        <v>1109</v>
      </c>
      <c r="G589" s="9" t="s">
        <v>941</v>
      </c>
      <c r="H589" s="13">
        <v>674.3</v>
      </c>
      <c r="I589" s="11" t="s">
        <v>871</v>
      </c>
      <c r="J589" s="9" t="s">
        <v>68</v>
      </c>
      <c r="K589" s="6" t="s">
        <v>7</v>
      </c>
      <c r="L589" s="9" t="s">
        <v>8</v>
      </c>
      <c r="M589" s="9" t="s">
        <v>51</v>
      </c>
      <c r="N589" s="9" t="s">
        <v>10</v>
      </c>
      <c r="O589" s="9" t="s">
        <v>372</v>
      </c>
      <c r="P589" s="9" t="s">
        <v>373</v>
      </c>
      <c r="Q589" s="9" t="s">
        <v>374</v>
      </c>
      <c r="R589" s="9" t="s">
        <v>29</v>
      </c>
      <c r="S589" s="9" t="s">
        <v>15</v>
      </c>
      <c r="T589" s="9" t="s">
        <v>7</v>
      </c>
      <c r="U589" s="9" t="s">
        <v>60</v>
      </c>
      <c r="V589" s="9" t="s">
        <v>15</v>
      </c>
      <c r="W589" s="9" t="s">
        <v>21</v>
      </c>
      <c r="X589" s="9" t="s">
        <v>18</v>
      </c>
      <c r="Y589" s="9" t="s">
        <v>19</v>
      </c>
      <c r="Z589" s="9" t="s">
        <v>20</v>
      </c>
      <c r="AA589" s="9" t="s">
        <v>21</v>
      </c>
      <c r="AB589" s="9" t="s">
        <v>946</v>
      </c>
      <c r="AC589" s="9">
        <v>6935338676</v>
      </c>
      <c r="AD589" s="9" t="s">
        <v>944</v>
      </c>
    </row>
    <row r="590" spans="1:30" ht="51" x14ac:dyDescent="0.25">
      <c r="A590" s="113">
        <f t="shared" ref="A590:A653" si="8">A589+1</f>
        <v>401</v>
      </c>
      <c r="B590" s="9" t="s">
        <v>366</v>
      </c>
      <c r="C590" s="9" t="s">
        <v>938</v>
      </c>
      <c r="D590" s="9" t="s">
        <v>939</v>
      </c>
      <c r="E590" s="9" t="s">
        <v>1112</v>
      </c>
      <c r="F590" s="9" t="s">
        <v>1112</v>
      </c>
      <c r="G590" s="9" t="s">
        <v>989</v>
      </c>
      <c r="H590" s="13">
        <v>632</v>
      </c>
      <c r="I590" s="11" t="s">
        <v>871</v>
      </c>
      <c r="J590" s="9" t="s">
        <v>68</v>
      </c>
      <c r="K590" s="6" t="s">
        <v>7</v>
      </c>
      <c r="L590" s="9" t="s">
        <v>8</v>
      </c>
      <c r="M590" s="9" t="s">
        <v>51</v>
      </c>
      <c r="N590" s="9" t="s">
        <v>10</v>
      </c>
      <c r="O590" s="9" t="s">
        <v>372</v>
      </c>
      <c r="P590" s="9" t="s">
        <v>373</v>
      </c>
      <c r="Q590" s="9" t="s">
        <v>374</v>
      </c>
      <c r="R590" s="9" t="s">
        <v>29</v>
      </c>
      <c r="S590" s="9" t="s">
        <v>15</v>
      </c>
      <c r="T590" s="9" t="s">
        <v>7</v>
      </c>
      <c r="U590" s="9" t="s">
        <v>60</v>
      </c>
      <c r="V590" s="9" t="s">
        <v>15</v>
      </c>
      <c r="W590" s="9" t="s">
        <v>21</v>
      </c>
      <c r="X590" s="9" t="s">
        <v>18</v>
      </c>
      <c r="Y590" s="9" t="s">
        <v>19</v>
      </c>
      <c r="Z590" s="9" t="s">
        <v>41</v>
      </c>
      <c r="AA590" s="9" t="s">
        <v>21</v>
      </c>
      <c r="AB590" s="9" t="s">
        <v>946</v>
      </c>
      <c r="AC590" s="9">
        <v>6935338676</v>
      </c>
      <c r="AD590" s="9" t="s">
        <v>944</v>
      </c>
    </row>
    <row r="591" spans="1:30" ht="165.75" x14ac:dyDescent="0.25">
      <c r="A591" s="113">
        <f t="shared" si="8"/>
        <v>402</v>
      </c>
      <c r="B591" s="9" t="s">
        <v>366</v>
      </c>
      <c r="C591" s="9" t="s">
        <v>938</v>
      </c>
      <c r="D591" s="9" t="s">
        <v>939</v>
      </c>
      <c r="E591" s="9" t="s">
        <v>1113</v>
      </c>
      <c r="F591" s="9" t="s">
        <v>1114</v>
      </c>
      <c r="G591" s="9" t="s">
        <v>968</v>
      </c>
      <c r="H591" s="13">
        <v>600</v>
      </c>
      <c r="I591" s="11" t="s">
        <v>871</v>
      </c>
      <c r="J591" s="9" t="s">
        <v>68</v>
      </c>
      <c r="K591" s="6" t="s">
        <v>7</v>
      </c>
      <c r="L591" s="9" t="s">
        <v>8</v>
      </c>
      <c r="M591" s="9" t="s">
        <v>51</v>
      </c>
      <c r="N591" s="9" t="s">
        <v>10</v>
      </c>
      <c r="O591" s="9" t="s">
        <v>372</v>
      </c>
      <c r="P591" s="9" t="s">
        <v>373</v>
      </c>
      <c r="Q591" s="9" t="s">
        <v>374</v>
      </c>
      <c r="R591" s="9" t="s">
        <v>29</v>
      </c>
      <c r="S591" s="9" t="s">
        <v>15</v>
      </c>
      <c r="T591" s="9" t="s">
        <v>7</v>
      </c>
      <c r="U591" s="9" t="s">
        <v>60</v>
      </c>
      <c r="V591" s="9" t="s">
        <v>15</v>
      </c>
      <c r="W591" s="9" t="s">
        <v>21</v>
      </c>
      <c r="X591" s="9" t="s">
        <v>18</v>
      </c>
      <c r="Y591" s="9" t="s">
        <v>19</v>
      </c>
      <c r="Z591" s="9" t="s">
        <v>41</v>
      </c>
      <c r="AA591" s="9" t="s">
        <v>21</v>
      </c>
      <c r="AB591" s="9" t="s">
        <v>946</v>
      </c>
      <c r="AC591" s="9">
        <v>6935338676</v>
      </c>
      <c r="AD591" s="9" t="s">
        <v>944</v>
      </c>
    </row>
    <row r="592" spans="1:30" ht="89.25" x14ac:dyDescent="0.25">
      <c r="A592" s="113">
        <f t="shared" si="8"/>
        <v>403</v>
      </c>
      <c r="B592" s="9" t="s">
        <v>366</v>
      </c>
      <c r="C592" s="9" t="s">
        <v>938</v>
      </c>
      <c r="D592" s="9" t="s">
        <v>939</v>
      </c>
      <c r="E592" s="9" t="s">
        <v>1115</v>
      </c>
      <c r="F592" s="9" t="s">
        <v>1115</v>
      </c>
      <c r="G592" s="9" t="s">
        <v>1116</v>
      </c>
      <c r="H592" s="13">
        <v>600</v>
      </c>
      <c r="I592" s="11" t="s">
        <v>871</v>
      </c>
      <c r="J592" s="9" t="s">
        <v>68</v>
      </c>
      <c r="K592" s="6" t="s">
        <v>7</v>
      </c>
      <c r="L592" s="9" t="s">
        <v>8</v>
      </c>
      <c r="M592" s="9" t="s">
        <v>51</v>
      </c>
      <c r="N592" s="9" t="s">
        <v>81</v>
      </c>
      <c r="O592" s="9" t="s">
        <v>372</v>
      </c>
      <c r="P592" s="9" t="s">
        <v>373</v>
      </c>
      <c r="Q592" s="9" t="s">
        <v>374</v>
      </c>
      <c r="R592" s="9" t="s">
        <v>29</v>
      </c>
      <c r="S592" s="9" t="s">
        <v>15</v>
      </c>
      <c r="T592" s="9" t="s">
        <v>7</v>
      </c>
      <c r="U592" s="9" t="s">
        <v>60</v>
      </c>
      <c r="V592" s="9" t="s">
        <v>15</v>
      </c>
      <c r="W592" s="9" t="s">
        <v>17</v>
      </c>
      <c r="X592" s="9" t="s">
        <v>18</v>
      </c>
      <c r="Y592" s="9" t="s">
        <v>19</v>
      </c>
      <c r="Z592" s="9" t="s">
        <v>20</v>
      </c>
      <c r="AA592" s="9" t="s">
        <v>21</v>
      </c>
      <c r="AB592" s="9" t="s">
        <v>942</v>
      </c>
      <c r="AC592" s="9" t="s">
        <v>943</v>
      </c>
      <c r="AD592" s="9" t="s">
        <v>944</v>
      </c>
    </row>
    <row r="593" spans="1:30" ht="63.75" x14ac:dyDescent="0.25">
      <c r="A593" s="113">
        <f t="shared" si="8"/>
        <v>404</v>
      </c>
      <c r="B593" s="9" t="s">
        <v>366</v>
      </c>
      <c r="C593" s="9" t="s">
        <v>938</v>
      </c>
      <c r="D593" s="9" t="s">
        <v>939</v>
      </c>
      <c r="E593" s="9" t="s">
        <v>1117</v>
      </c>
      <c r="F593" s="9" t="s">
        <v>1117</v>
      </c>
      <c r="G593" s="9" t="s">
        <v>1118</v>
      </c>
      <c r="H593" s="13">
        <v>600</v>
      </c>
      <c r="I593" s="11">
        <v>45078</v>
      </c>
      <c r="J593" s="9" t="s">
        <v>68</v>
      </c>
      <c r="K593" s="6" t="s">
        <v>7</v>
      </c>
      <c r="L593" s="9" t="s">
        <v>8</v>
      </c>
      <c r="M593" s="9" t="s">
        <v>51</v>
      </c>
      <c r="N593" s="9" t="s">
        <v>10</v>
      </c>
      <c r="O593" s="9" t="s">
        <v>372</v>
      </c>
      <c r="P593" s="9" t="s">
        <v>373</v>
      </c>
      <c r="Q593" s="9" t="s">
        <v>374</v>
      </c>
      <c r="R593" s="9" t="s">
        <v>29</v>
      </c>
      <c r="S593" s="9" t="s">
        <v>15</v>
      </c>
      <c r="T593" s="9" t="s">
        <v>7</v>
      </c>
      <c r="U593" s="9" t="s">
        <v>60</v>
      </c>
      <c r="V593" s="9" t="s">
        <v>15</v>
      </c>
      <c r="W593" s="9" t="s">
        <v>21</v>
      </c>
      <c r="X593" s="9" t="s">
        <v>18</v>
      </c>
      <c r="Y593" s="9" t="s">
        <v>19</v>
      </c>
      <c r="Z593" s="9" t="s">
        <v>41</v>
      </c>
      <c r="AA593" s="9" t="s">
        <v>21</v>
      </c>
      <c r="AB593" s="9" t="s">
        <v>946</v>
      </c>
      <c r="AC593" s="9">
        <v>6935338676</v>
      </c>
      <c r="AD593" s="9" t="s">
        <v>944</v>
      </c>
    </row>
    <row r="594" spans="1:30" ht="51" x14ac:dyDescent="0.25">
      <c r="A594" s="113">
        <f t="shared" si="8"/>
        <v>405</v>
      </c>
      <c r="B594" s="9" t="s">
        <v>366</v>
      </c>
      <c r="C594" s="9" t="s">
        <v>938</v>
      </c>
      <c r="D594" s="9" t="s">
        <v>939</v>
      </c>
      <c r="E594" s="9" t="s">
        <v>1119</v>
      </c>
      <c r="F594" s="9" t="s">
        <v>1119</v>
      </c>
      <c r="G594" s="9" t="s">
        <v>989</v>
      </c>
      <c r="H594" s="13">
        <v>528.9</v>
      </c>
      <c r="I594" s="11" t="s">
        <v>871</v>
      </c>
      <c r="J594" s="9" t="s">
        <v>68</v>
      </c>
      <c r="K594" s="6" t="s">
        <v>7</v>
      </c>
      <c r="L594" s="9" t="s">
        <v>8</v>
      </c>
      <c r="M594" s="9" t="s">
        <v>51</v>
      </c>
      <c r="N594" s="9" t="s">
        <v>10</v>
      </c>
      <c r="O594" s="9" t="s">
        <v>372</v>
      </c>
      <c r="P594" s="9" t="s">
        <v>373</v>
      </c>
      <c r="Q594" s="9" t="s">
        <v>374</v>
      </c>
      <c r="R594" s="9" t="s">
        <v>29</v>
      </c>
      <c r="S594" s="9" t="s">
        <v>15</v>
      </c>
      <c r="T594" s="9" t="s">
        <v>7</v>
      </c>
      <c r="U594" s="9" t="s">
        <v>60</v>
      </c>
      <c r="V594" s="9" t="s">
        <v>15</v>
      </c>
      <c r="W594" s="9" t="s">
        <v>21</v>
      </c>
      <c r="X594" s="9" t="s">
        <v>18</v>
      </c>
      <c r="Y594" s="9" t="s">
        <v>19</v>
      </c>
      <c r="Z594" s="9" t="s">
        <v>41</v>
      </c>
      <c r="AA594" s="9" t="s">
        <v>21</v>
      </c>
      <c r="AB594" s="9" t="s">
        <v>946</v>
      </c>
      <c r="AC594" s="9">
        <v>6935338676</v>
      </c>
      <c r="AD594" s="9" t="s">
        <v>944</v>
      </c>
    </row>
    <row r="595" spans="1:30" ht="51" x14ac:dyDescent="0.25">
      <c r="A595" s="113">
        <f t="shared" si="8"/>
        <v>406</v>
      </c>
      <c r="B595" s="9" t="s">
        <v>366</v>
      </c>
      <c r="C595" s="9" t="s">
        <v>938</v>
      </c>
      <c r="D595" s="9" t="s">
        <v>939</v>
      </c>
      <c r="E595" s="9" t="s">
        <v>1120</v>
      </c>
      <c r="F595" s="9" t="s">
        <v>1120</v>
      </c>
      <c r="G595" s="9" t="s">
        <v>1121</v>
      </c>
      <c r="H595" s="13">
        <v>500</v>
      </c>
      <c r="I595" s="11" t="s">
        <v>871</v>
      </c>
      <c r="J595" s="9" t="s">
        <v>68</v>
      </c>
      <c r="K595" s="6" t="s">
        <v>7</v>
      </c>
      <c r="L595" s="9" t="s">
        <v>69</v>
      </c>
      <c r="M595" s="9" t="s">
        <v>51</v>
      </c>
      <c r="N595" s="9" t="s">
        <v>10</v>
      </c>
      <c r="O595" s="9" t="s">
        <v>372</v>
      </c>
      <c r="P595" s="9" t="s">
        <v>373</v>
      </c>
      <c r="Q595" s="9" t="s">
        <v>374</v>
      </c>
      <c r="R595" s="9" t="s">
        <v>29</v>
      </c>
      <c r="S595" s="9" t="s">
        <v>15</v>
      </c>
      <c r="T595" s="9" t="s">
        <v>7</v>
      </c>
      <c r="U595" s="9" t="s">
        <v>60</v>
      </c>
      <c r="V595" s="9" t="s">
        <v>15</v>
      </c>
      <c r="W595" s="9" t="s">
        <v>21</v>
      </c>
      <c r="X595" s="9" t="s">
        <v>18</v>
      </c>
      <c r="Y595" s="9" t="s">
        <v>19</v>
      </c>
      <c r="Z595" s="9" t="s">
        <v>41</v>
      </c>
      <c r="AA595" s="9" t="s">
        <v>21</v>
      </c>
      <c r="AB595" s="9" t="s">
        <v>946</v>
      </c>
      <c r="AC595" s="9">
        <v>6935338676</v>
      </c>
      <c r="AD595" s="9" t="s">
        <v>944</v>
      </c>
    </row>
    <row r="596" spans="1:30" ht="51" x14ac:dyDescent="0.25">
      <c r="A596" s="113">
        <f t="shared" si="8"/>
        <v>407</v>
      </c>
      <c r="B596" s="9" t="s">
        <v>366</v>
      </c>
      <c r="C596" s="9" t="s">
        <v>938</v>
      </c>
      <c r="D596" s="9" t="s">
        <v>939</v>
      </c>
      <c r="E596" s="9" t="s">
        <v>1006</v>
      </c>
      <c r="F596" s="9" t="s">
        <v>1006</v>
      </c>
      <c r="G596" s="9" t="s">
        <v>941</v>
      </c>
      <c r="H596" s="13">
        <v>466.1</v>
      </c>
      <c r="I596" s="11" t="s">
        <v>871</v>
      </c>
      <c r="J596" s="9" t="s">
        <v>68</v>
      </c>
      <c r="K596" s="6" t="s">
        <v>7</v>
      </c>
      <c r="L596" s="9" t="s">
        <v>69</v>
      </c>
      <c r="M596" s="9" t="s">
        <v>51</v>
      </c>
      <c r="N596" s="9" t="s">
        <v>10</v>
      </c>
      <c r="O596" s="9" t="s">
        <v>372</v>
      </c>
      <c r="P596" s="9" t="s">
        <v>373</v>
      </c>
      <c r="Q596" s="9" t="s">
        <v>374</v>
      </c>
      <c r="R596" s="9" t="s">
        <v>29</v>
      </c>
      <c r="S596" s="9" t="s">
        <v>15</v>
      </c>
      <c r="T596" s="9" t="s">
        <v>7</v>
      </c>
      <c r="U596" s="9" t="s">
        <v>60</v>
      </c>
      <c r="V596" s="9" t="s">
        <v>15</v>
      </c>
      <c r="W596" s="9" t="s">
        <v>21</v>
      </c>
      <c r="X596" s="9" t="s">
        <v>18</v>
      </c>
      <c r="Y596" s="9" t="s">
        <v>19</v>
      </c>
      <c r="Z596" s="9" t="s">
        <v>20</v>
      </c>
      <c r="AA596" s="9" t="s">
        <v>21</v>
      </c>
      <c r="AB596" s="9" t="s">
        <v>946</v>
      </c>
      <c r="AC596" s="9">
        <v>6935338676</v>
      </c>
      <c r="AD596" s="9" t="s">
        <v>944</v>
      </c>
    </row>
    <row r="597" spans="1:30" ht="51" x14ac:dyDescent="0.25">
      <c r="A597" s="113">
        <f t="shared" si="8"/>
        <v>408</v>
      </c>
      <c r="B597" s="9" t="s">
        <v>366</v>
      </c>
      <c r="C597" s="9" t="s">
        <v>938</v>
      </c>
      <c r="D597" s="9" t="s">
        <v>939</v>
      </c>
      <c r="E597" s="9" t="s">
        <v>1122</v>
      </c>
      <c r="F597" s="9" t="s">
        <v>1122</v>
      </c>
      <c r="G597" s="9" t="s">
        <v>941</v>
      </c>
      <c r="H597" s="13">
        <v>465.61</v>
      </c>
      <c r="I597" s="11" t="s">
        <v>871</v>
      </c>
      <c r="J597" s="9" t="s">
        <v>68</v>
      </c>
      <c r="K597" s="6" t="s">
        <v>7</v>
      </c>
      <c r="L597" s="9" t="s">
        <v>252</v>
      </c>
      <c r="M597" s="9" t="s">
        <v>51</v>
      </c>
      <c r="N597" s="9" t="s">
        <v>10</v>
      </c>
      <c r="O597" s="9" t="s">
        <v>372</v>
      </c>
      <c r="P597" s="9" t="s">
        <v>373</v>
      </c>
      <c r="Q597" s="9" t="s">
        <v>1123</v>
      </c>
      <c r="R597" s="9" t="s">
        <v>29</v>
      </c>
      <c r="S597" s="9" t="s">
        <v>15</v>
      </c>
      <c r="T597" s="9" t="s">
        <v>7</v>
      </c>
      <c r="U597" s="9" t="s">
        <v>60</v>
      </c>
      <c r="V597" s="9" t="s">
        <v>15</v>
      </c>
      <c r="W597" s="9" t="s">
        <v>21</v>
      </c>
      <c r="X597" s="9" t="s">
        <v>18</v>
      </c>
      <c r="Y597" s="9" t="s">
        <v>19</v>
      </c>
      <c r="Z597" s="9" t="s">
        <v>41</v>
      </c>
      <c r="AA597" s="9" t="s">
        <v>21</v>
      </c>
      <c r="AB597" s="9" t="s">
        <v>946</v>
      </c>
      <c r="AC597" s="9">
        <v>6935338676</v>
      </c>
      <c r="AD597" s="9" t="s">
        <v>944</v>
      </c>
    </row>
    <row r="598" spans="1:30" ht="51" x14ac:dyDescent="0.25">
      <c r="A598" s="113">
        <f t="shared" si="8"/>
        <v>409</v>
      </c>
      <c r="B598" s="9" t="s">
        <v>366</v>
      </c>
      <c r="C598" s="9" t="s">
        <v>938</v>
      </c>
      <c r="D598" s="9" t="s">
        <v>939</v>
      </c>
      <c r="E598" s="9" t="s">
        <v>1124</v>
      </c>
      <c r="F598" s="9" t="s">
        <v>1124</v>
      </c>
      <c r="G598" s="9" t="s">
        <v>941</v>
      </c>
      <c r="H598" s="13">
        <v>459.72</v>
      </c>
      <c r="I598" s="11" t="s">
        <v>871</v>
      </c>
      <c r="J598" s="9" t="s">
        <v>68</v>
      </c>
      <c r="K598" s="6" t="s">
        <v>7</v>
      </c>
      <c r="L598" s="9" t="s">
        <v>69</v>
      </c>
      <c r="M598" s="9" t="s">
        <v>51</v>
      </c>
      <c r="N598" s="9" t="s">
        <v>81</v>
      </c>
      <c r="O598" s="9" t="s">
        <v>372</v>
      </c>
      <c r="P598" s="9" t="s">
        <v>373</v>
      </c>
      <c r="Q598" s="9" t="s">
        <v>374</v>
      </c>
      <c r="R598" s="9" t="s">
        <v>29</v>
      </c>
      <c r="S598" s="9" t="s">
        <v>15</v>
      </c>
      <c r="T598" s="9" t="s">
        <v>7</v>
      </c>
      <c r="U598" s="9" t="s">
        <v>60</v>
      </c>
      <c r="V598" s="9" t="s">
        <v>15</v>
      </c>
      <c r="W598" s="9" t="s">
        <v>17</v>
      </c>
      <c r="X598" s="9" t="s">
        <v>18</v>
      </c>
      <c r="Y598" s="9" t="s">
        <v>19</v>
      </c>
      <c r="Z598" s="9" t="s">
        <v>20</v>
      </c>
      <c r="AA598" s="9" t="s">
        <v>21</v>
      </c>
      <c r="AB598" s="9" t="s">
        <v>942</v>
      </c>
      <c r="AC598" s="9" t="s">
        <v>943</v>
      </c>
      <c r="AD598" s="9" t="s">
        <v>944</v>
      </c>
    </row>
    <row r="599" spans="1:30" ht="51" x14ac:dyDescent="0.25">
      <c r="A599" s="113">
        <f t="shared" si="8"/>
        <v>410</v>
      </c>
      <c r="B599" s="9" t="s">
        <v>366</v>
      </c>
      <c r="C599" s="9" t="s">
        <v>938</v>
      </c>
      <c r="D599" s="9" t="s">
        <v>939</v>
      </c>
      <c r="E599" s="9" t="s">
        <v>973</v>
      </c>
      <c r="F599" s="9" t="s">
        <v>973</v>
      </c>
      <c r="G599" s="9" t="s">
        <v>941</v>
      </c>
      <c r="H599" s="13">
        <v>409.84</v>
      </c>
      <c r="I599" s="11" t="s">
        <v>871</v>
      </c>
      <c r="J599" s="9" t="s">
        <v>68</v>
      </c>
      <c r="K599" s="6" t="s">
        <v>7</v>
      </c>
      <c r="L599" s="9" t="s">
        <v>69</v>
      </c>
      <c r="M599" s="9" t="s">
        <v>51</v>
      </c>
      <c r="N599" s="9" t="s">
        <v>81</v>
      </c>
      <c r="O599" s="9" t="s">
        <v>372</v>
      </c>
      <c r="P599" s="9" t="s">
        <v>373</v>
      </c>
      <c r="Q599" s="9" t="s">
        <v>374</v>
      </c>
      <c r="R599" s="9" t="s">
        <v>29</v>
      </c>
      <c r="S599" s="9" t="s">
        <v>15</v>
      </c>
      <c r="T599" s="9" t="s">
        <v>7</v>
      </c>
      <c r="U599" s="9" t="s">
        <v>60</v>
      </c>
      <c r="V599" s="9" t="s">
        <v>15</v>
      </c>
      <c r="W599" s="9" t="s">
        <v>17</v>
      </c>
      <c r="X599" s="9" t="s">
        <v>18</v>
      </c>
      <c r="Y599" s="9" t="s">
        <v>19</v>
      </c>
      <c r="Z599" s="9" t="s">
        <v>20</v>
      </c>
      <c r="AA599" s="9" t="s">
        <v>21</v>
      </c>
      <c r="AB599" s="9" t="s">
        <v>942</v>
      </c>
      <c r="AC599" s="9" t="s">
        <v>943</v>
      </c>
      <c r="AD599" s="9" t="s">
        <v>944</v>
      </c>
    </row>
    <row r="600" spans="1:30" ht="114.75" x14ac:dyDescent="0.25">
      <c r="A600" s="113">
        <f t="shared" si="8"/>
        <v>411</v>
      </c>
      <c r="B600" s="9" t="s">
        <v>366</v>
      </c>
      <c r="C600" s="9" t="s">
        <v>938</v>
      </c>
      <c r="D600" s="9" t="s">
        <v>939</v>
      </c>
      <c r="E600" s="9" t="s">
        <v>1125</v>
      </c>
      <c r="F600" s="9" t="s">
        <v>1126</v>
      </c>
      <c r="G600" s="9" t="s">
        <v>1127</v>
      </c>
      <c r="H600" s="13">
        <v>400</v>
      </c>
      <c r="I600" s="11" t="s">
        <v>871</v>
      </c>
      <c r="J600" s="9" t="s">
        <v>68</v>
      </c>
      <c r="K600" s="6" t="s">
        <v>7</v>
      </c>
      <c r="L600" s="9" t="s">
        <v>444</v>
      </c>
      <c r="M600" s="9" t="s">
        <v>51</v>
      </c>
      <c r="N600" s="9" t="s">
        <v>81</v>
      </c>
      <c r="O600" s="9" t="s">
        <v>372</v>
      </c>
      <c r="P600" s="9" t="s">
        <v>373</v>
      </c>
      <c r="Q600" s="9" t="s">
        <v>374</v>
      </c>
      <c r="R600" s="9" t="s">
        <v>29</v>
      </c>
      <c r="S600" s="9" t="s">
        <v>15</v>
      </c>
      <c r="T600" s="9" t="s">
        <v>7</v>
      </c>
      <c r="U600" s="9" t="s">
        <v>60</v>
      </c>
      <c r="V600" s="9" t="s">
        <v>15</v>
      </c>
      <c r="W600" s="9" t="s">
        <v>17</v>
      </c>
      <c r="X600" s="9" t="s">
        <v>18</v>
      </c>
      <c r="Y600" s="9" t="s">
        <v>19</v>
      </c>
      <c r="Z600" s="9" t="s">
        <v>20</v>
      </c>
      <c r="AA600" s="9" t="s">
        <v>21</v>
      </c>
      <c r="AB600" s="9" t="s">
        <v>942</v>
      </c>
      <c r="AC600" s="9" t="s">
        <v>943</v>
      </c>
      <c r="AD600" s="9" t="s">
        <v>944</v>
      </c>
    </row>
    <row r="601" spans="1:30" ht="63.75" x14ac:dyDescent="0.25">
      <c r="A601" s="113">
        <f t="shared" si="8"/>
        <v>412</v>
      </c>
      <c r="B601" s="9" t="s">
        <v>366</v>
      </c>
      <c r="C601" s="9" t="s">
        <v>938</v>
      </c>
      <c r="D601" s="9" t="s">
        <v>939</v>
      </c>
      <c r="E601" s="9" t="s">
        <v>1128</v>
      </c>
      <c r="F601" s="9" t="s">
        <v>1128</v>
      </c>
      <c r="G601" s="9" t="s">
        <v>1129</v>
      </c>
      <c r="H601" s="13">
        <v>400</v>
      </c>
      <c r="I601" s="11" t="s">
        <v>871</v>
      </c>
      <c r="J601" s="9" t="s">
        <v>68</v>
      </c>
      <c r="K601" s="6" t="s">
        <v>7</v>
      </c>
      <c r="L601" s="9" t="s">
        <v>444</v>
      </c>
      <c r="M601" s="9" t="s">
        <v>51</v>
      </c>
      <c r="N601" s="9" t="s">
        <v>81</v>
      </c>
      <c r="O601" s="9" t="s">
        <v>372</v>
      </c>
      <c r="P601" s="9" t="s">
        <v>373</v>
      </c>
      <c r="Q601" s="9" t="s">
        <v>374</v>
      </c>
      <c r="R601" s="9" t="s">
        <v>29</v>
      </c>
      <c r="S601" s="9" t="s">
        <v>15</v>
      </c>
      <c r="T601" s="9" t="s">
        <v>7</v>
      </c>
      <c r="U601" s="9" t="s">
        <v>60</v>
      </c>
      <c r="V601" s="9" t="s">
        <v>15</v>
      </c>
      <c r="W601" s="9" t="s">
        <v>17</v>
      </c>
      <c r="X601" s="9" t="s">
        <v>18</v>
      </c>
      <c r="Y601" s="9" t="s">
        <v>19</v>
      </c>
      <c r="Z601" s="9" t="s">
        <v>20</v>
      </c>
      <c r="AA601" s="9" t="s">
        <v>21</v>
      </c>
      <c r="AB601" s="9" t="s">
        <v>942</v>
      </c>
      <c r="AC601" s="9" t="s">
        <v>943</v>
      </c>
      <c r="AD601" s="9" t="s">
        <v>944</v>
      </c>
    </row>
    <row r="602" spans="1:30" ht="51" x14ac:dyDescent="0.25">
      <c r="A602" s="113">
        <f t="shared" si="8"/>
        <v>413</v>
      </c>
      <c r="B602" s="9" t="s">
        <v>366</v>
      </c>
      <c r="C602" s="9" t="s">
        <v>938</v>
      </c>
      <c r="D602" s="9" t="s">
        <v>939</v>
      </c>
      <c r="E602" s="9" t="s">
        <v>1130</v>
      </c>
      <c r="F602" s="9" t="s">
        <v>1130</v>
      </c>
      <c r="G602" s="9" t="s">
        <v>941</v>
      </c>
      <c r="H602" s="13">
        <v>370.45</v>
      </c>
      <c r="I602" s="11" t="s">
        <v>871</v>
      </c>
      <c r="J602" s="9" t="s">
        <v>68</v>
      </c>
      <c r="K602" s="6" t="s">
        <v>7</v>
      </c>
      <c r="L602" s="9" t="s">
        <v>69</v>
      </c>
      <c r="M602" s="9" t="s">
        <v>51</v>
      </c>
      <c r="N602" s="9" t="s">
        <v>81</v>
      </c>
      <c r="O602" s="9" t="s">
        <v>372</v>
      </c>
      <c r="P602" s="9" t="s">
        <v>373</v>
      </c>
      <c r="Q602" s="9" t="s">
        <v>374</v>
      </c>
      <c r="R602" s="9" t="s">
        <v>29</v>
      </c>
      <c r="S602" s="9" t="s">
        <v>15</v>
      </c>
      <c r="T602" s="9" t="s">
        <v>7</v>
      </c>
      <c r="U602" s="9" t="s">
        <v>60</v>
      </c>
      <c r="V602" s="9" t="s">
        <v>15</v>
      </c>
      <c r="W602" s="9" t="s">
        <v>17</v>
      </c>
      <c r="X602" s="9" t="s">
        <v>18</v>
      </c>
      <c r="Y602" s="9" t="s">
        <v>19</v>
      </c>
      <c r="Z602" s="9" t="s">
        <v>20</v>
      </c>
      <c r="AA602" s="9" t="s">
        <v>21</v>
      </c>
      <c r="AB602" s="9" t="s">
        <v>942</v>
      </c>
      <c r="AC602" s="9" t="s">
        <v>943</v>
      </c>
      <c r="AD602" s="9" t="s">
        <v>944</v>
      </c>
    </row>
    <row r="603" spans="1:30" ht="51" x14ac:dyDescent="0.25">
      <c r="A603" s="113">
        <f t="shared" si="8"/>
        <v>414</v>
      </c>
      <c r="B603" s="9" t="s">
        <v>366</v>
      </c>
      <c r="C603" s="9" t="s">
        <v>938</v>
      </c>
      <c r="D603" s="9" t="s">
        <v>939</v>
      </c>
      <c r="E603" s="9" t="s">
        <v>1131</v>
      </c>
      <c r="F603" s="9" t="s">
        <v>1132</v>
      </c>
      <c r="G603" s="9" t="s">
        <v>1133</v>
      </c>
      <c r="H603" s="13">
        <v>343.5</v>
      </c>
      <c r="I603" s="11" t="s">
        <v>871</v>
      </c>
      <c r="J603" s="9" t="s">
        <v>68</v>
      </c>
      <c r="K603" s="6" t="s">
        <v>7</v>
      </c>
      <c r="L603" s="9" t="s">
        <v>69</v>
      </c>
      <c r="M603" s="9" t="s">
        <v>51</v>
      </c>
      <c r="N603" s="9" t="s">
        <v>10</v>
      </c>
      <c r="O603" s="9" t="s">
        <v>372</v>
      </c>
      <c r="P603" s="9" t="s">
        <v>373</v>
      </c>
      <c r="Q603" s="9" t="s">
        <v>374</v>
      </c>
      <c r="R603" s="9" t="s">
        <v>29</v>
      </c>
      <c r="S603" s="9" t="s">
        <v>15</v>
      </c>
      <c r="T603" s="9" t="s">
        <v>7</v>
      </c>
      <c r="U603" s="9" t="s">
        <v>60</v>
      </c>
      <c r="V603" s="9" t="s">
        <v>15</v>
      </c>
      <c r="W603" s="9" t="s">
        <v>21</v>
      </c>
      <c r="X603" s="9" t="s">
        <v>18</v>
      </c>
      <c r="Y603" s="9" t="s">
        <v>19</v>
      </c>
      <c r="Z603" s="9" t="s">
        <v>41</v>
      </c>
      <c r="AA603" s="9" t="s">
        <v>21</v>
      </c>
      <c r="AB603" s="9" t="s">
        <v>946</v>
      </c>
      <c r="AC603" s="9">
        <v>6935338676</v>
      </c>
      <c r="AD603" s="9" t="s">
        <v>944</v>
      </c>
    </row>
    <row r="604" spans="1:30" ht="51" x14ac:dyDescent="0.25">
      <c r="A604" s="113">
        <f t="shared" si="8"/>
        <v>415</v>
      </c>
      <c r="B604" s="9" t="s">
        <v>366</v>
      </c>
      <c r="C604" s="9" t="s">
        <v>938</v>
      </c>
      <c r="D604" s="9" t="s">
        <v>939</v>
      </c>
      <c r="E604" s="9" t="s">
        <v>1134</v>
      </c>
      <c r="F604" s="9" t="s">
        <v>1134</v>
      </c>
      <c r="G604" s="9" t="s">
        <v>1051</v>
      </c>
      <c r="H604" s="13">
        <v>328</v>
      </c>
      <c r="I604" s="11" t="s">
        <v>871</v>
      </c>
      <c r="J604" s="9" t="s">
        <v>68</v>
      </c>
      <c r="K604" s="6" t="s">
        <v>7</v>
      </c>
      <c r="L604" s="9" t="s">
        <v>8</v>
      </c>
      <c r="M604" s="9" t="s">
        <v>51</v>
      </c>
      <c r="N604" s="9" t="s">
        <v>10</v>
      </c>
      <c r="O604" s="9" t="s">
        <v>372</v>
      </c>
      <c r="P604" s="9" t="s">
        <v>373</v>
      </c>
      <c r="Q604" s="9" t="s">
        <v>374</v>
      </c>
      <c r="R604" s="9" t="s">
        <v>29</v>
      </c>
      <c r="S604" s="9" t="s">
        <v>15</v>
      </c>
      <c r="T604" s="9" t="s">
        <v>7</v>
      </c>
      <c r="U604" s="9" t="s">
        <v>60</v>
      </c>
      <c r="V604" s="9" t="s">
        <v>15</v>
      </c>
      <c r="W604" s="9" t="s">
        <v>21</v>
      </c>
      <c r="X604" s="9" t="s">
        <v>18</v>
      </c>
      <c r="Y604" s="9" t="s">
        <v>19</v>
      </c>
      <c r="Z604" s="9" t="s">
        <v>41</v>
      </c>
      <c r="AA604" s="9" t="s">
        <v>21</v>
      </c>
      <c r="AB604" s="9" t="s">
        <v>946</v>
      </c>
      <c r="AC604" s="9">
        <v>6935338676</v>
      </c>
      <c r="AD604" s="9" t="s">
        <v>944</v>
      </c>
    </row>
    <row r="605" spans="1:30" ht="51" x14ac:dyDescent="0.25">
      <c r="A605" s="113">
        <f t="shared" si="8"/>
        <v>416</v>
      </c>
      <c r="B605" s="9" t="s">
        <v>366</v>
      </c>
      <c r="C605" s="9" t="s">
        <v>938</v>
      </c>
      <c r="D605" s="9" t="s">
        <v>939</v>
      </c>
      <c r="E605" s="9" t="s">
        <v>1135</v>
      </c>
      <c r="F605" s="9" t="s">
        <v>1135</v>
      </c>
      <c r="G605" s="9" t="s">
        <v>941</v>
      </c>
      <c r="H605" s="13">
        <v>317.32</v>
      </c>
      <c r="I605" s="11" t="s">
        <v>871</v>
      </c>
      <c r="J605" s="9" t="s">
        <v>68</v>
      </c>
      <c r="K605" s="6" t="s">
        <v>7</v>
      </c>
      <c r="L605" s="9" t="s">
        <v>8</v>
      </c>
      <c r="M605" s="9" t="s">
        <v>51</v>
      </c>
      <c r="N605" s="9" t="s">
        <v>10</v>
      </c>
      <c r="O605" s="9" t="s">
        <v>372</v>
      </c>
      <c r="P605" s="9" t="s">
        <v>373</v>
      </c>
      <c r="Q605" s="9" t="s">
        <v>374</v>
      </c>
      <c r="R605" s="9" t="s">
        <v>29</v>
      </c>
      <c r="S605" s="9" t="s">
        <v>15</v>
      </c>
      <c r="T605" s="9" t="s">
        <v>7</v>
      </c>
      <c r="U605" s="9" t="s">
        <v>60</v>
      </c>
      <c r="V605" s="9" t="s">
        <v>15</v>
      </c>
      <c r="W605" s="9" t="s">
        <v>21</v>
      </c>
      <c r="X605" s="9" t="s">
        <v>18</v>
      </c>
      <c r="Y605" s="9" t="s">
        <v>19</v>
      </c>
      <c r="Z605" s="9" t="s">
        <v>41</v>
      </c>
      <c r="AA605" s="9" t="s">
        <v>21</v>
      </c>
      <c r="AB605" s="9" t="s">
        <v>946</v>
      </c>
      <c r="AC605" s="9">
        <v>6935338676</v>
      </c>
      <c r="AD605" s="9" t="s">
        <v>944</v>
      </c>
    </row>
    <row r="606" spans="1:30" ht="51" x14ac:dyDescent="0.25">
      <c r="A606" s="113">
        <f t="shared" si="8"/>
        <v>417</v>
      </c>
      <c r="B606" s="9" t="s">
        <v>366</v>
      </c>
      <c r="C606" s="9" t="s">
        <v>938</v>
      </c>
      <c r="D606" s="9" t="s">
        <v>939</v>
      </c>
      <c r="E606" s="9" t="s">
        <v>1033</v>
      </c>
      <c r="F606" s="9" t="s">
        <v>1033</v>
      </c>
      <c r="G606" s="9" t="s">
        <v>941</v>
      </c>
      <c r="H606" s="13">
        <v>301</v>
      </c>
      <c r="I606" s="11" t="s">
        <v>871</v>
      </c>
      <c r="J606" s="9" t="s">
        <v>68</v>
      </c>
      <c r="K606" s="6" t="s">
        <v>7</v>
      </c>
      <c r="L606" s="9" t="s">
        <v>69</v>
      </c>
      <c r="M606" s="9" t="s">
        <v>51</v>
      </c>
      <c r="N606" s="9" t="s">
        <v>81</v>
      </c>
      <c r="O606" s="9" t="s">
        <v>372</v>
      </c>
      <c r="P606" s="9" t="s">
        <v>373</v>
      </c>
      <c r="Q606" s="9" t="s">
        <v>374</v>
      </c>
      <c r="R606" s="9" t="s">
        <v>29</v>
      </c>
      <c r="S606" s="9" t="s">
        <v>15</v>
      </c>
      <c r="T606" s="9" t="s">
        <v>7</v>
      </c>
      <c r="U606" s="9" t="s">
        <v>60</v>
      </c>
      <c r="V606" s="9" t="s">
        <v>15</v>
      </c>
      <c r="W606" s="9" t="s">
        <v>17</v>
      </c>
      <c r="X606" s="9" t="s">
        <v>18</v>
      </c>
      <c r="Y606" s="9" t="s">
        <v>19</v>
      </c>
      <c r="Z606" s="9" t="s">
        <v>20</v>
      </c>
      <c r="AA606" s="9" t="s">
        <v>21</v>
      </c>
      <c r="AB606" s="9" t="s">
        <v>942</v>
      </c>
      <c r="AC606" s="9" t="s">
        <v>943</v>
      </c>
      <c r="AD606" s="9" t="s">
        <v>944</v>
      </c>
    </row>
    <row r="607" spans="1:30" ht="89.25" x14ac:dyDescent="0.25">
      <c r="A607" s="113">
        <f t="shared" si="8"/>
        <v>418</v>
      </c>
      <c r="B607" s="9" t="s">
        <v>366</v>
      </c>
      <c r="C607" s="9" t="s">
        <v>938</v>
      </c>
      <c r="D607" s="9" t="s">
        <v>939</v>
      </c>
      <c r="E607" s="9" t="s">
        <v>1136</v>
      </c>
      <c r="F607" s="9" t="s">
        <v>1137</v>
      </c>
      <c r="G607" s="9" t="s">
        <v>968</v>
      </c>
      <c r="H607" s="13">
        <v>300</v>
      </c>
      <c r="I607" s="11" t="s">
        <v>871</v>
      </c>
      <c r="J607" s="9" t="s">
        <v>68</v>
      </c>
      <c r="K607" s="6" t="s">
        <v>7</v>
      </c>
      <c r="L607" s="9" t="s">
        <v>69</v>
      </c>
      <c r="M607" s="9" t="s">
        <v>51</v>
      </c>
      <c r="N607" s="9" t="s">
        <v>10</v>
      </c>
      <c r="O607" s="9" t="s">
        <v>372</v>
      </c>
      <c r="P607" s="9" t="s">
        <v>373</v>
      </c>
      <c r="Q607" s="9" t="s">
        <v>374</v>
      </c>
      <c r="R607" s="9" t="s">
        <v>29</v>
      </c>
      <c r="S607" s="9" t="s">
        <v>15</v>
      </c>
      <c r="T607" s="9" t="s">
        <v>7</v>
      </c>
      <c r="U607" s="9" t="s">
        <v>60</v>
      </c>
      <c r="V607" s="9" t="s">
        <v>15</v>
      </c>
      <c r="W607" s="9" t="s">
        <v>21</v>
      </c>
      <c r="X607" s="9" t="s">
        <v>18</v>
      </c>
      <c r="Y607" s="9" t="s">
        <v>19</v>
      </c>
      <c r="Z607" s="9" t="s">
        <v>20</v>
      </c>
      <c r="AA607" s="9" t="s">
        <v>21</v>
      </c>
      <c r="AB607" s="9" t="s">
        <v>946</v>
      </c>
      <c r="AC607" s="9" t="s">
        <v>982</v>
      </c>
      <c r="AD607" s="9" t="s">
        <v>944</v>
      </c>
    </row>
    <row r="608" spans="1:30" ht="89.25" x14ac:dyDescent="0.25">
      <c r="A608" s="113">
        <f t="shared" si="8"/>
        <v>419</v>
      </c>
      <c r="B608" s="9" t="s">
        <v>366</v>
      </c>
      <c r="C608" s="9" t="s">
        <v>938</v>
      </c>
      <c r="D608" s="9" t="s">
        <v>939</v>
      </c>
      <c r="E608" s="9" t="s">
        <v>1138</v>
      </c>
      <c r="F608" s="9" t="s">
        <v>1138</v>
      </c>
      <c r="G608" s="9" t="s">
        <v>1139</v>
      </c>
      <c r="H608" s="13">
        <v>300</v>
      </c>
      <c r="I608" s="11" t="s">
        <v>871</v>
      </c>
      <c r="J608" s="9" t="s">
        <v>68</v>
      </c>
      <c r="K608" s="6" t="s">
        <v>7</v>
      </c>
      <c r="L608" s="9" t="s">
        <v>444</v>
      </c>
      <c r="M608" s="9" t="s">
        <v>51</v>
      </c>
      <c r="N608" s="9" t="s">
        <v>81</v>
      </c>
      <c r="O608" s="9" t="s">
        <v>372</v>
      </c>
      <c r="P608" s="9" t="s">
        <v>373</v>
      </c>
      <c r="Q608" s="9" t="s">
        <v>374</v>
      </c>
      <c r="R608" s="9" t="s">
        <v>29</v>
      </c>
      <c r="S608" s="9" t="s">
        <v>15</v>
      </c>
      <c r="T608" s="9" t="s">
        <v>7</v>
      </c>
      <c r="U608" s="9" t="s">
        <v>60</v>
      </c>
      <c r="V608" s="9" t="s">
        <v>15</v>
      </c>
      <c r="W608" s="9" t="s">
        <v>21</v>
      </c>
      <c r="X608" s="9" t="s">
        <v>18</v>
      </c>
      <c r="Y608" s="9" t="s">
        <v>19</v>
      </c>
      <c r="Z608" s="9" t="s">
        <v>20</v>
      </c>
      <c r="AA608" s="9" t="s">
        <v>21</v>
      </c>
      <c r="AB608" s="9" t="s">
        <v>942</v>
      </c>
      <c r="AC608" s="9" t="s">
        <v>943</v>
      </c>
      <c r="AD608" s="9" t="s">
        <v>944</v>
      </c>
    </row>
    <row r="609" spans="1:30" ht="76.5" x14ac:dyDescent="0.25">
      <c r="A609" s="113">
        <f t="shared" si="8"/>
        <v>420</v>
      </c>
      <c r="B609" s="9" t="s">
        <v>366</v>
      </c>
      <c r="C609" s="9" t="s">
        <v>938</v>
      </c>
      <c r="D609" s="9" t="s">
        <v>939</v>
      </c>
      <c r="E609" s="9" t="s">
        <v>1140</v>
      </c>
      <c r="F609" s="9" t="s">
        <v>1140</v>
      </c>
      <c r="G609" s="9" t="s">
        <v>1141</v>
      </c>
      <c r="H609" s="13">
        <v>292</v>
      </c>
      <c r="I609" s="11" t="s">
        <v>871</v>
      </c>
      <c r="J609" s="9" t="s">
        <v>68</v>
      </c>
      <c r="K609" s="6" t="s">
        <v>7</v>
      </c>
      <c r="L609" s="9" t="s">
        <v>8</v>
      </c>
      <c r="M609" s="9" t="s">
        <v>51</v>
      </c>
      <c r="N609" s="9" t="s">
        <v>10</v>
      </c>
      <c r="O609" s="9" t="s">
        <v>372</v>
      </c>
      <c r="P609" s="9" t="s">
        <v>373</v>
      </c>
      <c r="Q609" s="9" t="s">
        <v>374</v>
      </c>
      <c r="R609" s="9" t="s">
        <v>29</v>
      </c>
      <c r="S609" s="9" t="s">
        <v>15</v>
      </c>
      <c r="T609" s="9" t="s">
        <v>7</v>
      </c>
      <c r="U609" s="9" t="s">
        <v>60</v>
      </c>
      <c r="V609" s="9" t="s">
        <v>15</v>
      </c>
      <c r="W609" s="9" t="s">
        <v>21</v>
      </c>
      <c r="X609" s="9" t="s">
        <v>18</v>
      </c>
      <c r="Y609" s="9" t="s">
        <v>19</v>
      </c>
      <c r="Z609" s="9" t="s">
        <v>41</v>
      </c>
      <c r="AA609" s="9" t="s">
        <v>21</v>
      </c>
      <c r="AB609" s="9" t="s">
        <v>946</v>
      </c>
      <c r="AC609" s="9">
        <v>6935338676</v>
      </c>
      <c r="AD609" s="9" t="s">
        <v>944</v>
      </c>
    </row>
    <row r="610" spans="1:30" ht="51" x14ac:dyDescent="0.25">
      <c r="A610" s="113">
        <f t="shared" si="8"/>
        <v>421</v>
      </c>
      <c r="B610" s="9" t="s">
        <v>366</v>
      </c>
      <c r="C610" s="9" t="s">
        <v>938</v>
      </c>
      <c r="D610" s="9" t="s">
        <v>939</v>
      </c>
      <c r="E610" s="9" t="s">
        <v>1142</v>
      </c>
      <c r="F610" s="9" t="s">
        <v>1142</v>
      </c>
      <c r="G610" s="9" t="s">
        <v>1039</v>
      </c>
      <c r="H610" s="13">
        <v>200</v>
      </c>
      <c r="I610" s="11" t="s">
        <v>871</v>
      </c>
      <c r="J610" s="9" t="s">
        <v>68</v>
      </c>
      <c r="K610" s="6" t="s">
        <v>7</v>
      </c>
      <c r="L610" s="9" t="s">
        <v>69</v>
      </c>
      <c r="M610" s="9" t="s">
        <v>51</v>
      </c>
      <c r="N610" s="9" t="s">
        <v>10</v>
      </c>
      <c r="O610" s="9" t="s">
        <v>372</v>
      </c>
      <c r="P610" s="9" t="s">
        <v>373</v>
      </c>
      <c r="Q610" s="9" t="s">
        <v>374</v>
      </c>
      <c r="R610" s="9" t="s">
        <v>29</v>
      </c>
      <c r="S610" s="9" t="s">
        <v>15</v>
      </c>
      <c r="T610" s="9" t="s">
        <v>7</v>
      </c>
      <c r="U610" s="9" t="s">
        <v>60</v>
      </c>
      <c r="V610" s="9" t="s">
        <v>15</v>
      </c>
      <c r="W610" s="9" t="s">
        <v>21</v>
      </c>
      <c r="X610" s="9" t="s">
        <v>18</v>
      </c>
      <c r="Y610" s="9" t="s">
        <v>19</v>
      </c>
      <c r="Z610" s="9" t="s">
        <v>41</v>
      </c>
      <c r="AA610" s="9" t="s">
        <v>21</v>
      </c>
      <c r="AB610" s="9" t="s">
        <v>946</v>
      </c>
      <c r="AC610" s="9">
        <v>6935338676</v>
      </c>
      <c r="AD610" s="9" t="s">
        <v>944</v>
      </c>
    </row>
    <row r="611" spans="1:30" ht="51" x14ac:dyDescent="0.25">
      <c r="A611" s="113">
        <f t="shared" si="8"/>
        <v>422</v>
      </c>
      <c r="B611" s="9" t="s">
        <v>366</v>
      </c>
      <c r="C611" s="9" t="s">
        <v>938</v>
      </c>
      <c r="D611" s="9" t="s">
        <v>939</v>
      </c>
      <c r="E611" s="9" t="s">
        <v>940</v>
      </c>
      <c r="F611" s="9" t="s">
        <v>940</v>
      </c>
      <c r="G611" s="9" t="s">
        <v>941</v>
      </c>
      <c r="H611" s="13">
        <v>189.38</v>
      </c>
      <c r="I611" s="11" t="s">
        <v>871</v>
      </c>
      <c r="J611" s="9" t="s">
        <v>68</v>
      </c>
      <c r="K611" s="6" t="s">
        <v>7</v>
      </c>
      <c r="L611" s="9" t="s">
        <v>69</v>
      </c>
      <c r="M611" s="9" t="s">
        <v>51</v>
      </c>
      <c r="N611" s="9" t="s">
        <v>10</v>
      </c>
      <c r="O611" s="9" t="s">
        <v>372</v>
      </c>
      <c r="P611" s="9" t="s">
        <v>373</v>
      </c>
      <c r="Q611" s="9" t="s">
        <v>374</v>
      </c>
      <c r="R611" s="9" t="s">
        <v>29</v>
      </c>
      <c r="S611" s="9" t="s">
        <v>15</v>
      </c>
      <c r="T611" s="9" t="s">
        <v>7</v>
      </c>
      <c r="U611" s="9" t="s">
        <v>60</v>
      </c>
      <c r="V611" s="9" t="s">
        <v>15</v>
      </c>
      <c r="W611" s="9" t="s">
        <v>21</v>
      </c>
      <c r="X611" s="9" t="s">
        <v>18</v>
      </c>
      <c r="Y611" s="9" t="s">
        <v>19</v>
      </c>
      <c r="Z611" s="9" t="s">
        <v>41</v>
      </c>
      <c r="AA611" s="9" t="s">
        <v>21</v>
      </c>
      <c r="AB611" s="9" t="s">
        <v>946</v>
      </c>
      <c r="AC611" s="9">
        <v>6935338676</v>
      </c>
      <c r="AD611" s="9" t="s">
        <v>944</v>
      </c>
    </row>
    <row r="612" spans="1:30" ht="51" x14ac:dyDescent="0.25">
      <c r="A612" s="113">
        <f t="shared" si="8"/>
        <v>423</v>
      </c>
      <c r="B612" s="9" t="s">
        <v>366</v>
      </c>
      <c r="C612" s="9" t="s">
        <v>938</v>
      </c>
      <c r="D612" s="9" t="s">
        <v>939</v>
      </c>
      <c r="E612" s="9" t="s">
        <v>1143</v>
      </c>
      <c r="F612" s="9" t="s">
        <v>1143</v>
      </c>
      <c r="G612" s="9" t="s">
        <v>941</v>
      </c>
      <c r="H612" s="13">
        <v>170</v>
      </c>
      <c r="I612" s="11" t="s">
        <v>871</v>
      </c>
      <c r="J612" s="9" t="s">
        <v>68</v>
      </c>
      <c r="K612" s="6" t="s">
        <v>7</v>
      </c>
      <c r="L612" s="9" t="s">
        <v>69</v>
      </c>
      <c r="M612" s="9" t="s">
        <v>51</v>
      </c>
      <c r="N612" s="9" t="s">
        <v>10</v>
      </c>
      <c r="O612" s="9" t="s">
        <v>372</v>
      </c>
      <c r="P612" s="9" t="s">
        <v>373</v>
      </c>
      <c r="Q612" s="9" t="s">
        <v>374</v>
      </c>
      <c r="R612" s="9" t="s">
        <v>29</v>
      </c>
      <c r="S612" s="9" t="s">
        <v>15</v>
      </c>
      <c r="T612" s="9" t="s">
        <v>7</v>
      </c>
      <c r="U612" s="9" t="s">
        <v>60</v>
      </c>
      <c r="V612" s="9" t="s">
        <v>15</v>
      </c>
      <c r="W612" s="9" t="s">
        <v>21</v>
      </c>
      <c r="X612" s="9" t="s">
        <v>18</v>
      </c>
      <c r="Y612" s="9" t="s">
        <v>19</v>
      </c>
      <c r="Z612" s="9" t="s">
        <v>20</v>
      </c>
      <c r="AA612" s="9" t="s">
        <v>21</v>
      </c>
      <c r="AB612" s="9" t="s">
        <v>946</v>
      </c>
      <c r="AC612" s="9">
        <v>6935338676</v>
      </c>
      <c r="AD612" s="9" t="s">
        <v>944</v>
      </c>
    </row>
    <row r="613" spans="1:30" ht="51" x14ac:dyDescent="0.25">
      <c r="A613" s="113">
        <f t="shared" si="8"/>
        <v>424</v>
      </c>
      <c r="B613" s="9" t="s">
        <v>366</v>
      </c>
      <c r="C613" s="9" t="s">
        <v>938</v>
      </c>
      <c r="D613" s="9" t="s">
        <v>939</v>
      </c>
      <c r="E613" s="9" t="s">
        <v>1144</v>
      </c>
      <c r="F613" s="9" t="s">
        <v>1144</v>
      </c>
      <c r="G613" s="9" t="s">
        <v>961</v>
      </c>
      <c r="H613" s="13">
        <v>150</v>
      </c>
      <c r="I613" s="11" t="s">
        <v>871</v>
      </c>
      <c r="J613" s="9" t="s">
        <v>68</v>
      </c>
      <c r="K613" s="6" t="s">
        <v>7</v>
      </c>
      <c r="L613" s="9" t="s">
        <v>8</v>
      </c>
      <c r="M613" s="9" t="s">
        <v>51</v>
      </c>
      <c r="N613" s="9" t="s">
        <v>10</v>
      </c>
      <c r="O613" s="9" t="s">
        <v>372</v>
      </c>
      <c r="P613" s="9" t="s">
        <v>373</v>
      </c>
      <c r="Q613" s="9" t="s">
        <v>374</v>
      </c>
      <c r="R613" s="9" t="s">
        <v>29</v>
      </c>
      <c r="S613" s="9" t="s">
        <v>15</v>
      </c>
      <c r="T613" s="9" t="s">
        <v>7</v>
      </c>
      <c r="U613" s="9" t="s">
        <v>60</v>
      </c>
      <c r="V613" s="9" t="s">
        <v>15</v>
      </c>
      <c r="W613" s="9" t="s">
        <v>21</v>
      </c>
      <c r="X613" s="9" t="s">
        <v>18</v>
      </c>
      <c r="Y613" s="9" t="s">
        <v>19</v>
      </c>
      <c r="Z613" s="9" t="s">
        <v>41</v>
      </c>
      <c r="AA613" s="9" t="s">
        <v>21</v>
      </c>
      <c r="AB613" s="9" t="s">
        <v>946</v>
      </c>
      <c r="AC613" s="9">
        <v>6935338676</v>
      </c>
      <c r="AD613" s="9" t="s">
        <v>944</v>
      </c>
    </row>
    <row r="614" spans="1:30" ht="51" x14ac:dyDescent="0.25">
      <c r="A614" s="113">
        <f t="shared" si="8"/>
        <v>425</v>
      </c>
      <c r="B614" s="9" t="s">
        <v>366</v>
      </c>
      <c r="C614" s="9" t="s">
        <v>938</v>
      </c>
      <c r="D614" s="9" t="s">
        <v>939</v>
      </c>
      <c r="E614" s="9" t="s">
        <v>1145</v>
      </c>
      <c r="F614" s="9" t="s">
        <v>1145</v>
      </c>
      <c r="G614" s="9" t="s">
        <v>989</v>
      </c>
      <c r="H614" s="13">
        <v>120</v>
      </c>
      <c r="I614" s="11" t="s">
        <v>871</v>
      </c>
      <c r="J614" s="9" t="s">
        <v>68</v>
      </c>
      <c r="K614" s="6" t="s">
        <v>7</v>
      </c>
      <c r="L614" s="9" t="s">
        <v>8</v>
      </c>
      <c r="M614" s="9" t="s">
        <v>51</v>
      </c>
      <c r="N614" s="9" t="s">
        <v>10</v>
      </c>
      <c r="O614" s="9" t="s">
        <v>372</v>
      </c>
      <c r="P614" s="9" t="s">
        <v>373</v>
      </c>
      <c r="Q614" s="9" t="s">
        <v>374</v>
      </c>
      <c r="R614" s="9" t="s">
        <v>29</v>
      </c>
      <c r="S614" s="9" t="s">
        <v>15</v>
      </c>
      <c r="T614" s="9" t="s">
        <v>7</v>
      </c>
      <c r="U614" s="9" t="s">
        <v>60</v>
      </c>
      <c r="V614" s="9" t="s">
        <v>15</v>
      </c>
      <c r="W614" s="9" t="s">
        <v>21</v>
      </c>
      <c r="X614" s="9" t="s">
        <v>18</v>
      </c>
      <c r="Y614" s="9" t="s">
        <v>19</v>
      </c>
      <c r="Z614" s="9" t="s">
        <v>41</v>
      </c>
      <c r="AA614" s="9" t="s">
        <v>21</v>
      </c>
      <c r="AB614" s="9" t="s">
        <v>946</v>
      </c>
      <c r="AC614" s="9">
        <v>6935338676</v>
      </c>
      <c r="AD614" s="9" t="s">
        <v>944</v>
      </c>
    </row>
    <row r="615" spans="1:30" ht="51" x14ac:dyDescent="0.25">
      <c r="A615" s="113">
        <f t="shared" si="8"/>
        <v>426</v>
      </c>
      <c r="B615" s="9" t="s">
        <v>366</v>
      </c>
      <c r="C615" s="9" t="s">
        <v>938</v>
      </c>
      <c r="D615" s="9" t="s">
        <v>939</v>
      </c>
      <c r="E615" s="9" t="s">
        <v>1146</v>
      </c>
      <c r="F615" s="9" t="s">
        <v>1146</v>
      </c>
      <c r="G615" s="9" t="s">
        <v>941</v>
      </c>
      <c r="H615" s="13">
        <v>70.900000000000006</v>
      </c>
      <c r="I615" s="11" t="s">
        <v>871</v>
      </c>
      <c r="J615" s="9" t="s">
        <v>68</v>
      </c>
      <c r="K615" s="6" t="s">
        <v>7</v>
      </c>
      <c r="L615" s="9" t="s">
        <v>69</v>
      </c>
      <c r="M615" s="9" t="s">
        <v>51</v>
      </c>
      <c r="N615" s="9" t="s">
        <v>10</v>
      </c>
      <c r="O615" s="9" t="s">
        <v>372</v>
      </c>
      <c r="P615" s="9" t="s">
        <v>373</v>
      </c>
      <c r="Q615" s="9" t="s">
        <v>374</v>
      </c>
      <c r="R615" s="9" t="s">
        <v>29</v>
      </c>
      <c r="S615" s="9" t="s">
        <v>15</v>
      </c>
      <c r="T615" s="9" t="s">
        <v>7</v>
      </c>
      <c r="U615" s="9" t="s">
        <v>60</v>
      </c>
      <c r="V615" s="9" t="s">
        <v>15</v>
      </c>
      <c r="W615" s="9" t="s">
        <v>21</v>
      </c>
      <c r="X615" s="9" t="s">
        <v>18</v>
      </c>
      <c r="Y615" s="9" t="s">
        <v>19</v>
      </c>
      <c r="Z615" s="9" t="s">
        <v>20</v>
      </c>
      <c r="AA615" s="9" t="s">
        <v>21</v>
      </c>
      <c r="AB615" s="9" t="s">
        <v>946</v>
      </c>
      <c r="AC615" s="9">
        <v>6935338676</v>
      </c>
      <c r="AD615" s="9" t="s">
        <v>944</v>
      </c>
    </row>
    <row r="616" spans="1:30" ht="51" x14ac:dyDescent="0.25">
      <c r="A616" s="113">
        <f t="shared" si="8"/>
        <v>427</v>
      </c>
      <c r="B616" s="9" t="s">
        <v>366</v>
      </c>
      <c r="C616" s="9" t="s">
        <v>938</v>
      </c>
      <c r="D616" s="9" t="s">
        <v>939</v>
      </c>
      <c r="E616" s="9" t="s">
        <v>962</v>
      </c>
      <c r="F616" s="9" t="s">
        <v>962</v>
      </c>
      <c r="G616" s="9" t="s">
        <v>941</v>
      </c>
      <c r="H616" s="13">
        <v>56.95</v>
      </c>
      <c r="I616" s="11" t="s">
        <v>871</v>
      </c>
      <c r="J616" s="9" t="s">
        <v>68</v>
      </c>
      <c r="K616" s="6" t="s">
        <v>7</v>
      </c>
      <c r="L616" s="9" t="s">
        <v>69</v>
      </c>
      <c r="M616" s="9" t="s">
        <v>51</v>
      </c>
      <c r="N616" s="9" t="s">
        <v>10</v>
      </c>
      <c r="O616" s="9" t="s">
        <v>372</v>
      </c>
      <c r="P616" s="9" t="s">
        <v>373</v>
      </c>
      <c r="Q616" s="9" t="s">
        <v>374</v>
      </c>
      <c r="R616" s="9" t="s">
        <v>29</v>
      </c>
      <c r="S616" s="9" t="s">
        <v>15</v>
      </c>
      <c r="T616" s="9" t="s">
        <v>7</v>
      </c>
      <c r="U616" s="9" t="s">
        <v>60</v>
      </c>
      <c r="V616" s="9" t="s">
        <v>15</v>
      </c>
      <c r="W616" s="9" t="s">
        <v>21</v>
      </c>
      <c r="X616" s="9" t="s">
        <v>18</v>
      </c>
      <c r="Y616" s="9" t="s">
        <v>19</v>
      </c>
      <c r="Z616" s="9" t="s">
        <v>20</v>
      </c>
      <c r="AA616" s="9" t="s">
        <v>21</v>
      </c>
      <c r="AB616" s="9" t="s">
        <v>946</v>
      </c>
      <c r="AC616" s="9">
        <v>6935338676</v>
      </c>
      <c r="AD616" s="9" t="s">
        <v>944</v>
      </c>
    </row>
    <row r="617" spans="1:30" ht="51" x14ac:dyDescent="0.25">
      <c r="A617" s="113">
        <f t="shared" si="8"/>
        <v>428</v>
      </c>
      <c r="B617" s="9" t="s">
        <v>366</v>
      </c>
      <c r="C617" s="9" t="s">
        <v>938</v>
      </c>
      <c r="D617" s="9" t="s">
        <v>939</v>
      </c>
      <c r="E617" s="9" t="s">
        <v>1147</v>
      </c>
      <c r="F617" s="9" t="s">
        <v>1147</v>
      </c>
      <c r="G617" s="9" t="s">
        <v>1148</v>
      </c>
      <c r="H617" s="13">
        <v>52.98</v>
      </c>
      <c r="I617" s="11" t="s">
        <v>871</v>
      </c>
      <c r="J617" s="9" t="s">
        <v>68</v>
      </c>
      <c r="K617" s="6" t="s">
        <v>7</v>
      </c>
      <c r="L617" s="9" t="s">
        <v>8</v>
      </c>
      <c r="M617" s="9" t="s">
        <v>51</v>
      </c>
      <c r="N617" s="9" t="s">
        <v>81</v>
      </c>
      <c r="O617" s="9" t="s">
        <v>372</v>
      </c>
      <c r="P617" s="9" t="s">
        <v>373</v>
      </c>
      <c r="Q617" s="9" t="s">
        <v>374</v>
      </c>
      <c r="R617" s="9" t="s">
        <v>29</v>
      </c>
      <c r="S617" s="9" t="s">
        <v>15</v>
      </c>
      <c r="T617" s="9" t="s">
        <v>7</v>
      </c>
      <c r="U617" s="9" t="s">
        <v>60</v>
      </c>
      <c r="V617" s="9" t="s">
        <v>15</v>
      </c>
      <c r="W617" s="9" t="s">
        <v>17</v>
      </c>
      <c r="X617" s="9" t="s">
        <v>18</v>
      </c>
      <c r="Y617" s="9" t="s">
        <v>19</v>
      </c>
      <c r="Z617" s="9" t="s">
        <v>20</v>
      </c>
      <c r="AA617" s="9" t="s">
        <v>21</v>
      </c>
      <c r="AB617" s="9" t="s">
        <v>942</v>
      </c>
      <c r="AC617" s="9" t="s">
        <v>943</v>
      </c>
      <c r="AD617" s="9" t="s">
        <v>944</v>
      </c>
    </row>
    <row r="618" spans="1:30" ht="51" x14ac:dyDescent="0.25">
      <c r="A618" s="113">
        <f t="shared" si="8"/>
        <v>429</v>
      </c>
      <c r="B618" s="9" t="s">
        <v>366</v>
      </c>
      <c r="C618" s="9" t="s">
        <v>938</v>
      </c>
      <c r="D618" s="9" t="s">
        <v>939</v>
      </c>
      <c r="E618" s="9" t="s">
        <v>1149</v>
      </c>
      <c r="F618" s="9" t="s">
        <v>1150</v>
      </c>
      <c r="G618" s="9" t="s">
        <v>1151</v>
      </c>
      <c r="H618" s="13">
        <v>50</v>
      </c>
      <c r="I618" s="11" t="s">
        <v>871</v>
      </c>
      <c r="J618" s="9" t="s">
        <v>68</v>
      </c>
      <c r="K618" s="6" t="s">
        <v>7</v>
      </c>
      <c r="L618" s="9" t="s">
        <v>69</v>
      </c>
      <c r="M618" s="9" t="s">
        <v>51</v>
      </c>
      <c r="N618" s="9" t="s">
        <v>10</v>
      </c>
      <c r="O618" s="9" t="s">
        <v>372</v>
      </c>
      <c r="P618" s="9" t="s">
        <v>373</v>
      </c>
      <c r="Q618" s="9" t="s">
        <v>374</v>
      </c>
      <c r="R618" s="9" t="s">
        <v>29</v>
      </c>
      <c r="S618" s="9" t="s">
        <v>15</v>
      </c>
      <c r="T618" s="9" t="s">
        <v>7</v>
      </c>
      <c r="U618" s="9" t="s">
        <v>549</v>
      </c>
      <c r="V618" s="9" t="s">
        <v>15</v>
      </c>
      <c r="W618" s="9" t="s">
        <v>21</v>
      </c>
      <c r="X618" s="9" t="s">
        <v>18</v>
      </c>
      <c r="Y618" s="9" t="s">
        <v>19</v>
      </c>
      <c r="Z618" s="9" t="s">
        <v>41</v>
      </c>
      <c r="AA618" s="9" t="s">
        <v>21</v>
      </c>
      <c r="AB618" s="9" t="s">
        <v>946</v>
      </c>
      <c r="AC618" s="9">
        <v>6935338676</v>
      </c>
      <c r="AD618" s="9" t="s">
        <v>944</v>
      </c>
    </row>
    <row r="619" spans="1:30" ht="51" x14ac:dyDescent="0.25">
      <c r="A619" s="113">
        <f t="shared" si="8"/>
        <v>430</v>
      </c>
      <c r="B619" s="9" t="s">
        <v>366</v>
      </c>
      <c r="C619" s="9" t="s">
        <v>938</v>
      </c>
      <c r="D619" s="9" t="s">
        <v>939</v>
      </c>
      <c r="E619" s="9" t="s">
        <v>1152</v>
      </c>
      <c r="F619" s="9" t="s">
        <v>1152</v>
      </c>
      <c r="G619" s="9" t="s">
        <v>941</v>
      </c>
      <c r="H619" s="13">
        <v>33.58</v>
      </c>
      <c r="I619" s="11" t="s">
        <v>871</v>
      </c>
      <c r="J619" s="9" t="s">
        <v>68</v>
      </c>
      <c r="K619" s="6" t="s">
        <v>7</v>
      </c>
      <c r="L619" s="9" t="s">
        <v>69</v>
      </c>
      <c r="M619" s="9" t="s">
        <v>51</v>
      </c>
      <c r="N619" s="9" t="s">
        <v>10</v>
      </c>
      <c r="O619" s="9" t="s">
        <v>372</v>
      </c>
      <c r="P619" s="9" t="s">
        <v>373</v>
      </c>
      <c r="Q619" s="9" t="s">
        <v>374</v>
      </c>
      <c r="R619" s="9" t="s">
        <v>29</v>
      </c>
      <c r="S619" s="9" t="s">
        <v>15</v>
      </c>
      <c r="T619" s="9" t="s">
        <v>7</v>
      </c>
      <c r="U619" s="9" t="s">
        <v>60</v>
      </c>
      <c r="V619" s="9" t="s">
        <v>15</v>
      </c>
      <c r="W619" s="9" t="s">
        <v>21</v>
      </c>
      <c r="X619" s="9" t="s">
        <v>18</v>
      </c>
      <c r="Y619" s="9" t="s">
        <v>19</v>
      </c>
      <c r="Z619" s="9" t="s">
        <v>41</v>
      </c>
      <c r="AA619" s="9" t="s">
        <v>21</v>
      </c>
      <c r="AB619" s="9" t="s">
        <v>946</v>
      </c>
      <c r="AC619" s="9">
        <v>6935338676</v>
      </c>
      <c r="AD619" s="9" t="s">
        <v>944</v>
      </c>
    </row>
    <row r="620" spans="1:30" ht="51" x14ac:dyDescent="0.25">
      <c r="A620" s="113">
        <f t="shared" si="8"/>
        <v>431</v>
      </c>
      <c r="B620" s="9" t="s">
        <v>366</v>
      </c>
      <c r="C620" s="9" t="s">
        <v>938</v>
      </c>
      <c r="D620" s="9" t="s">
        <v>939</v>
      </c>
      <c r="E620" s="9" t="s">
        <v>1153</v>
      </c>
      <c r="F620" s="9" t="s">
        <v>1153</v>
      </c>
      <c r="G620" s="9" t="s">
        <v>941</v>
      </c>
      <c r="H620" s="13">
        <v>26.32</v>
      </c>
      <c r="I620" s="11" t="s">
        <v>871</v>
      </c>
      <c r="J620" s="9" t="s">
        <v>68</v>
      </c>
      <c r="K620" s="6" t="s">
        <v>7</v>
      </c>
      <c r="L620" s="9" t="s">
        <v>69</v>
      </c>
      <c r="M620" s="9" t="s">
        <v>51</v>
      </c>
      <c r="N620" s="9" t="s">
        <v>10</v>
      </c>
      <c r="O620" s="9" t="s">
        <v>372</v>
      </c>
      <c r="P620" s="9" t="s">
        <v>373</v>
      </c>
      <c r="Q620" s="9" t="s">
        <v>374</v>
      </c>
      <c r="R620" s="9" t="s">
        <v>29</v>
      </c>
      <c r="S620" s="9" t="s">
        <v>15</v>
      </c>
      <c r="T620" s="9" t="s">
        <v>7</v>
      </c>
      <c r="U620" s="9" t="s">
        <v>60</v>
      </c>
      <c r="V620" s="9" t="s">
        <v>15</v>
      </c>
      <c r="W620" s="9" t="s">
        <v>21</v>
      </c>
      <c r="X620" s="9" t="s">
        <v>18</v>
      </c>
      <c r="Y620" s="9" t="s">
        <v>19</v>
      </c>
      <c r="Z620" s="9" t="s">
        <v>20</v>
      </c>
      <c r="AA620" s="9" t="s">
        <v>21</v>
      </c>
      <c r="AB620" s="9" t="s">
        <v>946</v>
      </c>
      <c r="AC620" s="9">
        <v>6935338676</v>
      </c>
      <c r="AD620" s="9" t="s">
        <v>944</v>
      </c>
    </row>
    <row r="621" spans="1:30" ht="51" x14ac:dyDescent="0.25">
      <c r="A621" s="113">
        <f t="shared" si="8"/>
        <v>432</v>
      </c>
      <c r="B621" s="9" t="s">
        <v>366</v>
      </c>
      <c r="C621" s="9" t="s">
        <v>938</v>
      </c>
      <c r="D621" s="9" t="s">
        <v>939</v>
      </c>
      <c r="E621" s="9" t="s">
        <v>1033</v>
      </c>
      <c r="F621" s="9" t="s">
        <v>1033</v>
      </c>
      <c r="G621" s="9" t="s">
        <v>941</v>
      </c>
      <c r="H621" s="13">
        <v>24.18</v>
      </c>
      <c r="I621" s="11" t="s">
        <v>871</v>
      </c>
      <c r="J621" s="9" t="s">
        <v>68</v>
      </c>
      <c r="K621" s="6" t="s">
        <v>7</v>
      </c>
      <c r="L621" s="9" t="s">
        <v>69</v>
      </c>
      <c r="M621" s="9" t="s">
        <v>51</v>
      </c>
      <c r="N621" s="9" t="s">
        <v>10</v>
      </c>
      <c r="O621" s="9" t="s">
        <v>372</v>
      </c>
      <c r="P621" s="9" t="s">
        <v>373</v>
      </c>
      <c r="Q621" s="9" t="s">
        <v>374</v>
      </c>
      <c r="R621" s="9" t="s">
        <v>29</v>
      </c>
      <c r="S621" s="9" t="s">
        <v>15</v>
      </c>
      <c r="T621" s="9" t="s">
        <v>7</v>
      </c>
      <c r="U621" s="9" t="s">
        <v>60</v>
      </c>
      <c r="V621" s="9" t="s">
        <v>15</v>
      </c>
      <c r="W621" s="9" t="s">
        <v>21</v>
      </c>
      <c r="X621" s="9" t="s">
        <v>18</v>
      </c>
      <c r="Y621" s="9" t="s">
        <v>19</v>
      </c>
      <c r="Z621" s="9" t="s">
        <v>20</v>
      </c>
      <c r="AA621" s="9" t="s">
        <v>21</v>
      </c>
      <c r="AB621" s="9" t="s">
        <v>946</v>
      </c>
      <c r="AC621" s="9">
        <v>6935338676</v>
      </c>
      <c r="AD621" s="9" t="s">
        <v>944</v>
      </c>
    </row>
    <row r="622" spans="1:30" ht="51" x14ac:dyDescent="0.25">
      <c r="A622" s="113">
        <f t="shared" si="8"/>
        <v>433</v>
      </c>
      <c r="B622" s="9" t="s">
        <v>366</v>
      </c>
      <c r="C622" s="9" t="s">
        <v>938</v>
      </c>
      <c r="D622" s="9" t="s">
        <v>939</v>
      </c>
      <c r="E622" s="9" t="s">
        <v>1021</v>
      </c>
      <c r="F622" s="9" t="s">
        <v>1021</v>
      </c>
      <c r="G622" s="9" t="s">
        <v>941</v>
      </c>
      <c r="H622" s="13">
        <v>23.88</v>
      </c>
      <c r="I622" s="11" t="s">
        <v>871</v>
      </c>
      <c r="J622" s="9" t="s">
        <v>68</v>
      </c>
      <c r="K622" s="6" t="s">
        <v>7</v>
      </c>
      <c r="L622" s="9" t="s">
        <v>69</v>
      </c>
      <c r="M622" s="9" t="s">
        <v>51</v>
      </c>
      <c r="N622" s="9" t="s">
        <v>10</v>
      </c>
      <c r="O622" s="9" t="s">
        <v>372</v>
      </c>
      <c r="P622" s="9" t="s">
        <v>373</v>
      </c>
      <c r="Q622" s="9" t="s">
        <v>374</v>
      </c>
      <c r="R622" s="9" t="s">
        <v>29</v>
      </c>
      <c r="S622" s="9" t="s">
        <v>15</v>
      </c>
      <c r="T622" s="9" t="s">
        <v>7</v>
      </c>
      <c r="U622" s="9" t="s">
        <v>60</v>
      </c>
      <c r="V622" s="9" t="s">
        <v>15</v>
      </c>
      <c r="W622" s="9" t="s">
        <v>21</v>
      </c>
      <c r="X622" s="9" t="s">
        <v>18</v>
      </c>
      <c r="Y622" s="9" t="s">
        <v>19</v>
      </c>
      <c r="Z622" s="9" t="s">
        <v>41</v>
      </c>
      <c r="AA622" s="9" t="s">
        <v>21</v>
      </c>
      <c r="AB622" s="9" t="s">
        <v>946</v>
      </c>
      <c r="AC622" s="9">
        <v>6935338676</v>
      </c>
      <c r="AD622" s="9" t="s">
        <v>944</v>
      </c>
    </row>
    <row r="623" spans="1:30" ht="51" x14ac:dyDescent="0.25">
      <c r="A623" s="113">
        <f t="shared" si="8"/>
        <v>434</v>
      </c>
      <c r="B623" s="9" t="s">
        <v>366</v>
      </c>
      <c r="C623" s="9" t="s">
        <v>938</v>
      </c>
      <c r="D623" s="9" t="s">
        <v>939</v>
      </c>
      <c r="E623" s="9" t="s">
        <v>1002</v>
      </c>
      <c r="F623" s="9" t="s">
        <v>1002</v>
      </c>
      <c r="G623" s="9" t="s">
        <v>941</v>
      </c>
      <c r="H623" s="13">
        <v>18.55</v>
      </c>
      <c r="I623" s="11" t="s">
        <v>871</v>
      </c>
      <c r="J623" s="9" t="s">
        <v>68</v>
      </c>
      <c r="K623" s="6" t="s">
        <v>7</v>
      </c>
      <c r="L623" s="9" t="s">
        <v>69</v>
      </c>
      <c r="M623" s="9" t="s">
        <v>51</v>
      </c>
      <c r="N623" s="9" t="s">
        <v>10</v>
      </c>
      <c r="O623" s="9" t="s">
        <v>372</v>
      </c>
      <c r="P623" s="9" t="s">
        <v>373</v>
      </c>
      <c r="Q623" s="9" t="s">
        <v>374</v>
      </c>
      <c r="R623" s="9" t="s">
        <v>29</v>
      </c>
      <c r="S623" s="9" t="s">
        <v>15</v>
      </c>
      <c r="T623" s="9" t="s">
        <v>7</v>
      </c>
      <c r="U623" s="9" t="s">
        <v>60</v>
      </c>
      <c r="V623" s="9" t="s">
        <v>15</v>
      </c>
      <c r="W623" s="9" t="s">
        <v>21</v>
      </c>
      <c r="X623" s="9" t="s">
        <v>18</v>
      </c>
      <c r="Y623" s="9" t="s">
        <v>19</v>
      </c>
      <c r="Z623" s="9" t="s">
        <v>41</v>
      </c>
      <c r="AA623" s="9" t="s">
        <v>21</v>
      </c>
      <c r="AB623" s="9" t="s">
        <v>946</v>
      </c>
      <c r="AC623" s="9">
        <v>6935338676</v>
      </c>
      <c r="AD623" s="9" t="s">
        <v>944</v>
      </c>
    </row>
    <row r="624" spans="1:30" ht="51" x14ac:dyDescent="0.25">
      <c r="A624" s="113">
        <f t="shared" si="8"/>
        <v>435</v>
      </c>
      <c r="B624" s="9" t="s">
        <v>366</v>
      </c>
      <c r="C624" s="9" t="s">
        <v>938</v>
      </c>
      <c r="D624" s="9" t="s">
        <v>939</v>
      </c>
      <c r="E624" s="9" t="s">
        <v>1154</v>
      </c>
      <c r="F624" s="9" t="s">
        <v>1154</v>
      </c>
      <c r="G624" s="9" t="s">
        <v>941</v>
      </c>
      <c r="H624" s="13">
        <v>15.9</v>
      </c>
      <c r="I624" s="11" t="s">
        <v>871</v>
      </c>
      <c r="J624" s="9" t="s">
        <v>68</v>
      </c>
      <c r="K624" s="6" t="s">
        <v>7</v>
      </c>
      <c r="L624" s="9" t="s">
        <v>69</v>
      </c>
      <c r="M624" s="9" t="s">
        <v>51</v>
      </c>
      <c r="N624" s="9" t="s">
        <v>10</v>
      </c>
      <c r="O624" s="9" t="s">
        <v>372</v>
      </c>
      <c r="P624" s="9" t="s">
        <v>373</v>
      </c>
      <c r="Q624" s="9" t="s">
        <v>374</v>
      </c>
      <c r="R624" s="9" t="s">
        <v>29</v>
      </c>
      <c r="S624" s="9" t="s">
        <v>15</v>
      </c>
      <c r="T624" s="9" t="s">
        <v>7</v>
      </c>
      <c r="U624" s="9" t="s">
        <v>60</v>
      </c>
      <c r="V624" s="9" t="s">
        <v>15</v>
      </c>
      <c r="W624" s="9" t="s">
        <v>21</v>
      </c>
      <c r="X624" s="9" t="s">
        <v>18</v>
      </c>
      <c r="Y624" s="9" t="s">
        <v>19</v>
      </c>
      <c r="Z624" s="9" t="s">
        <v>41</v>
      </c>
      <c r="AA624" s="9" t="s">
        <v>21</v>
      </c>
      <c r="AB624" s="9" t="s">
        <v>946</v>
      </c>
      <c r="AC624" s="9">
        <v>6935338676</v>
      </c>
      <c r="AD624" s="9" t="s">
        <v>944</v>
      </c>
    </row>
    <row r="625" spans="1:30" ht="51" x14ac:dyDescent="0.25">
      <c r="A625" s="113">
        <f t="shared" si="8"/>
        <v>436</v>
      </c>
      <c r="B625" s="9" t="s">
        <v>366</v>
      </c>
      <c r="C625" s="9" t="s">
        <v>938</v>
      </c>
      <c r="D625" s="9" t="s">
        <v>939</v>
      </c>
      <c r="E625" s="9" t="s">
        <v>1155</v>
      </c>
      <c r="F625" s="9" t="s">
        <v>1155</v>
      </c>
      <c r="G625" s="9" t="s">
        <v>941</v>
      </c>
      <c r="H625" s="13">
        <v>12.74</v>
      </c>
      <c r="I625" s="11" t="s">
        <v>871</v>
      </c>
      <c r="J625" s="9" t="s">
        <v>68</v>
      </c>
      <c r="K625" s="6" t="s">
        <v>7</v>
      </c>
      <c r="L625" s="9" t="s">
        <v>69</v>
      </c>
      <c r="M625" s="9" t="s">
        <v>51</v>
      </c>
      <c r="N625" s="9" t="s">
        <v>10</v>
      </c>
      <c r="O625" s="9" t="s">
        <v>372</v>
      </c>
      <c r="P625" s="9" t="s">
        <v>373</v>
      </c>
      <c r="Q625" s="9" t="s">
        <v>374</v>
      </c>
      <c r="R625" s="9" t="s">
        <v>29</v>
      </c>
      <c r="S625" s="9" t="s">
        <v>15</v>
      </c>
      <c r="T625" s="9" t="s">
        <v>7</v>
      </c>
      <c r="U625" s="9" t="s">
        <v>60</v>
      </c>
      <c r="V625" s="9" t="s">
        <v>15</v>
      </c>
      <c r="W625" s="9" t="s">
        <v>21</v>
      </c>
      <c r="X625" s="9" t="s">
        <v>18</v>
      </c>
      <c r="Y625" s="9" t="s">
        <v>19</v>
      </c>
      <c r="Z625" s="9" t="s">
        <v>20</v>
      </c>
      <c r="AA625" s="9" t="s">
        <v>21</v>
      </c>
      <c r="AB625" s="9" t="s">
        <v>946</v>
      </c>
      <c r="AC625" s="9">
        <v>6935338676</v>
      </c>
      <c r="AD625" s="9" t="s">
        <v>944</v>
      </c>
    </row>
    <row r="626" spans="1:30" ht="114.75" x14ac:dyDescent="0.25">
      <c r="A626" s="113">
        <f t="shared" si="8"/>
        <v>437</v>
      </c>
      <c r="B626" s="9" t="s">
        <v>366</v>
      </c>
      <c r="C626" s="9" t="s">
        <v>938</v>
      </c>
      <c r="D626" s="9" t="s">
        <v>939</v>
      </c>
      <c r="E626" s="9" t="s">
        <v>1156</v>
      </c>
      <c r="F626" s="9" t="s">
        <v>1156</v>
      </c>
      <c r="G626" s="9" t="s">
        <v>1157</v>
      </c>
      <c r="H626" s="13">
        <v>50000</v>
      </c>
      <c r="I626" s="11" t="s">
        <v>871</v>
      </c>
      <c r="J626" s="9" t="s">
        <v>6</v>
      </c>
      <c r="K626" s="6" t="s">
        <v>7</v>
      </c>
      <c r="L626" s="9" t="s">
        <v>27</v>
      </c>
      <c r="M626" s="9" t="s">
        <v>51</v>
      </c>
      <c r="N626" s="9" t="s">
        <v>10</v>
      </c>
      <c r="O626" s="9" t="s">
        <v>372</v>
      </c>
      <c r="P626" s="9" t="s">
        <v>373</v>
      </c>
      <c r="Q626" s="9" t="s">
        <v>374</v>
      </c>
      <c r="R626" s="9" t="s">
        <v>29</v>
      </c>
      <c r="S626" s="9" t="s">
        <v>15</v>
      </c>
      <c r="T626" s="9" t="s">
        <v>7</v>
      </c>
      <c r="U626" s="9" t="s">
        <v>60</v>
      </c>
      <c r="V626" s="9" t="s">
        <v>15</v>
      </c>
      <c r="W626" s="9" t="s">
        <v>17</v>
      </c>
      <c r="X626" s="9" t="s">
        <v>18</v>
      </c>
      <c r="Y626" s="9" t="s">
        <v>19</v>
      </c>
      <c r="Z626" s="9" t="s">
        <v>61</v>
      </c>
      <c r="AA626" s="9" t="s">
        <v>17</v>
      </c>
      <c r="AB626" s="9" t="s">
        <v>942</v>
      </c>
      <c r="AC626" s="9" t="s">
        <v>959</v>
      </c>
      <c r="AD626" s="9" t="s">
        <v>944</v>
      </c>
    </row>
    <row r="627" spans="1:30" ht="51" x14ac:dyDescent="0.25">
      <c r="A627" s="113">
        <f t="shared" si="8"/>
        <v>438</v>
      </c>
      <c r="B627" s="9" t="s">
        <v>366</v>
      </c>
      <c r="C627" s="9" t="s">
        <v>938</v>
      </c>
      <c r="D627" s="9" t="s">
        <v>939</v>
      </c>
      <c r="E627" s="9" t="s">
        <v>1158</v>
      </c>
      <c r="F627" s="9" t="s">
        <v>1158</v>
      </c>
      <c r="G627" s="9" t="s">
        <v>1159</v>
      </c>
      <c r="H627" s="13">
        <v>15000</v>
      </c>
      <c r="I627" s="11" t="s">
        <v>871</v>
      </c>
      <c r="J627" s="9" t="s">
        <v>68</v>
      </c>
      <c r="K627" s="6" t="s">
        <v>7</v>
      </c>
      <c r="L627" s="9" t="s">
        <v>444</v>
      </c>
      <c r="M627" s="9" t="s">
        <v>51</v>
      </c>
      <c r="N627" s="9" t="s">
        <v>10</v>
      </c>
      <c r="O627" s="9" t="s">
        <v>372</v>
      </c>
      <c r="P627" s="9" t="s">
        <v>373</v>
      </c>
      <c r="Q627" s="9" t="s">
        <v>374</v>
      </c>
      <c r="R627" s="9" t="s">
        <v>29</v>
      </c>
      <c r="S627" s="9" t="s">
        <v>15</v>
      </c>
      <c r="T627" s="9" t="s">
        <v>7</v>
      </c>
      <c r="U627" s="9" t="s">
        <v>60</v>
      </c>
      <c r="V627" s="9" t="s">
        <v>15</v>
      </c>
      <c r="W627" s="9" t="s">
        <v>21</v>
      </c>
      <c r="X627" s="9" t="s">
        <v>18</v>
      </c>
      <c r="Y627" s="9" t="s">
        <v>19</v>
      </c>
      <c r="Z627" s="9" t="s">
        <v>20</v>
      </c>
      <c r="AA627" s="9" t="s">
        <v>21</v>
      </c>
      <c r="AB627" s="9" t="s">
        <v>942</v>
      </c>
      <c r="AC627" s="9" t="s">
        <v>943</v>
      </c>
      <c r="AD627" s="9" t="s">
        <v>944</v>
      </c>
    </row>
    <row r="628" spans="1:30" ht="51" x14ac:dyDescent="0.25">
      <c r="A628" s="113">
        <f t="shared" si="8"/>
        <v>439</v>
      </c>
      <c r="B628" s="9" t="s">
        <v>366</v>
      </c>
      <c r="C628" s="9" t="s">
        <v>938</v>
      </c>
      <c r="D628" s="9" t="s">
        <v>939</v>
      </c>
      <c r="E628" s="9" t="s">
        <v>1160</v>
      </c>
      <c r="F628" s="9" t="s">
        <v>1160</v>
      </c>
      <c r="G628" s="9" t="s">
        <v>941</v>
      </c>
      <c r="H628" s="13">
        <v>10000</v>
      </c>
      <c r="I628" s="11" t="s">
        <v>871</v>
      </c>
      <c r="J628" s="9" t="s">
        <v>6</v>
      </c>
      <c r="K628" s="6" t="s">
        <v>7</v>
      </c>
      <c r="L628" s="9" t="s">
        <v>27</v>
      </c>
      <c r="M628" s="9" t="s">
        <v>51</v>
      </c>
      <c r="N628" s="9" t="s">
        <v>10</v>
      </c>
      <c r="O628" s="9" t="s">
        <v>372</v>
      </c>
      <c r="P628" s="9" t="s">
        <v>373</v>
      </c>
      <c r="Q628" s="9" t="s">
        <v>374</v>
      </c>
      <c r="R628" s="9" t="s">
        <v>29</v>
      </c>
      <c r="S628" s="9" t="s">
        <v>15</v>
      </c>
      <c r="T628" s="9" t="s">
        <v>7</v>
      </c>
      <c r="U628" s="9" t="s">
        <v>60</v>
      </c>
      <c r="V628" s="9" t="s">
        <v>15</v>
      </c>
      <c r="W628" s="9" t="s">
        <v>21</v>
      </c>
      <c r="X628" s="9" t="s">
        <v>18</v>
      </c>
      <c r="Y628" s="9" t="s">
        <v>19</v>
      </c>
      <c r="Z628" s="9" t="s">
        <v>61</v>
      </c>
      <c r="AA628" s="9" t="s">
        <v>17</v>
      </c>
      <c r="AB628" s="9" t="s">
        <v>946</v>
      </c>
      <c r="AC628" s="9">
        <v>6935338676</v>
      </c>
      <c r="AD628" s="9" t="s">
        <v>944</v>
      </c>
    </row>
    <row r="629" spans="1:30" ht="280.5" x14ac:dyDescent="0.25">
      <c r="A629" s="113">
        <f t="shared" si="8"/>
        <v>440</v>
      </c>
      <c r="B629" s="9" t="s">
        <v>366</v>
      </c>
      <c r="C629" s="9" t="s">
        <v>938</v>
      </c>
      <c r="D629" s="9" t="s">
        <v>939</v>
      </c>
      <c r="E629" s="9" t="s">
        <v>1161</v>
      </c>
      <c r="F629" s="9" t="s">
        <v>1161</v>
      </c>
      <c r="G629" s="9" t="s">
        <v>1162</v>
      </c>
      <c r="H629" s="13">
        <v>3000000</v>
      </c>
      <c r="I629" s="11" t="s">
        <v>871</v>
      </c>
      <c r="J629" s="9" t="s">
        <v>6</v>
      </c>
      <c r="K629" s="6" t="s">
        <v>7</v>
      </c>
      <c r="L629" s="9" t="s">
        <v>952</v>
      </c>
      <c r="M629" s="9" t="s">
        <v>255</v>
      </c>
      <c r="N629" s="9" t="s">
        <v>81</v>
      </c>
      <c r="O629" s="9" t="s">
        <v>372</v>
      </c>
      <c r="P629" s="9" t="s">
        <v>373</v>
      </c>
      <c r="Q629" s="9" t="s">
        <v>374</v>
      </c>
      <c r="R629" s="9" t="s">
        <v>29</v>
      </c>
      <c r="S629" s="9" t="s">
        <v>15</v>
      </c>
      <c r="T629" s="9" t="s">
        <v>7</v>
      </c>
      <c r="U629" s="9" t="s">
        <v>60</v>
      </c>
      <c r="V629" s="9" t="s">
        <v>15</v>
      </c>
      <c r="W629" s="9" t="s">
        <v>37</v>
      </c>
      <c r="X629" s="9" t="s">
        <v>18</v>
      </c>
      <c r="Y629" s="9" t="s">
        <v>31</v>
      </c>
      <c r="Z629" s="9" t="s">
        <v>61</v>
      </c>
      <c r="AA629" s="9" t="s">
        <v>37</v>
      </c>
      <c r="AB629" s="9" t="s">
        <v>942</v>
      </c>
      <c r="AC629" s="9" t="s">
        <v>943</v>
      </c>
      <c r="AD629" s="9" t="s">
        <v>944</v>
      </c>
    </row>
    <row r="630" spans="1:30" ht="127.5" x14ac:dyDescent="0.25">
      <c r="A630" s="113">
        <f t="shared" si="8"/>
        <v>441</v>
      </c>
      <c r="B630" s="9" t="s">
        <v>366</v>
      </c>
      <c r="C630" s="9" t="s">
        <v>938</v>
      </c>
      <c r="D630" s="9" t="s">
        <v>939</v>
      </c>
      <c r="E630" s="9" t="s">
        <v>1163</v>
      </c>
      <c r="F630" s="9" t="s">
        <v>1163</v>
      </c>
      <c r="G630" s="9" t="s">
        <v>1164</v>
      </c>
      <c r="H630" s="13">
        <v>200000</v>
      </c>
      <c r="I630" s="11" t="s">
        <v>871</v>
      </c>
      <c r="J630" s="9" t="s">
        <v>6</v>
      </c>
      <c r="K630" s="6" t="s">
        <v>7</v>
      </c>
      <c r="L630" s="9" t="s">
        <v>952</v>
      </c>
      <c r="M630" s="9" t="s">
        <v>255</v>
      </c>
      <c r="N630" s="9" t="s">
        <v>81</v>
      </c>
      <c r="O630" s="9" t="s">
        <v>372</v>
      </c>
      <c r="P630" s="9" t="s">
        <v>373</v>
      </c>
      <c r="Q630" s="9" t="s">
        <v>374</v>
      </c>
      <c r="R630" s="9" t="s">
        <v>29</v>
      </c>
      <c r="S630" s="9" t="s">
        <v>15</v>
      </c>
      <c r="T630" s="9" t="s">
        <v>7</v>
      </c>
      <c r="U630" s="9" t="s">
        <v>60</v>
      </c>
      <c r="V630" s="9" t="s">
        <v>15</v>
      </c>
      <c r="W630" s="9" t="s">
        <v>37</v>
      </c>
      <c r="X630" s="9" t="s">
        <v>18</v>
      </c>
      <c r="Y630" s="9" t="s">
        <v>31</v>
      </c>
      <c r="Z630" s="9" t="s">
        <v>61</v>
      </c>
      <c r="AA630" s="9" t="s">
        <v>37</v>
      </c>
      <c r="AB630" s="9" t="s">
        <v>942</v>
      </c>
      <c r="AC630" s="9" t="s">
        <v>943</v>
      </c>
      <c r="AD630" s="9" t="s">
        <v>944</v>
      </c>
    </row>
    <row r="631" spans="1:30" ht="127.5" x14ac:dyDescent="0.25">
      <c r="A631" s="113">
        <f t="shared" si="8"/>
        <v>442</v>
      </c>
      <c r="B631" s="9" t="s">
        <v>366</v>
      </c>
      <c r="C631" s="9" t="s">
        <v>938</v>
      </c>
      <c r="D631" s="9" t="s">
        <v>939</v>
      </c>
      <c r="E631" s="9" t="s">
        <v>1165</v>
      </c>
      <c r="F631" s="9" t="s">
        <v>1165</v>
      </c>
      <c r="G631" s="9" t="s">
        <v>1166</v>
      </c>
      <c r="H631" s="13">
        <v>54000</v>
      </c>
      <c r="I631" s="11">
        <v>45078</v>
      </c>
      <c r="J631" s="9" t="s">
        <v>68</v>
      </c>
      <c r="K631" s="6" t="s">
        <v>7</v>
      </c>
      <c r="L631" s="9" t="s">
        <v>444</v>
      </c>
      <c r="M631" s="9" t="s">
        <v>51</v>
      </c>
      <c r="N631" s="9" t="s">
        <v>10</v>
      </c>
      <c r="O631" s="9" t="s">
        <v>372</v>
      </c>
      <c r="P631" s="9" t="s">
        <v>373</v>
      </c>
      <c r="Q631" s="9" t="s">
        <v>374</v>
      </c>
      <c r="R631" s="9" t="s">
        <v>29</v>
      </c>
      <c r="S631" s="9" t="s">
        <v>15</v>
      </c>
      <c r="T631" s="9" t="s">
        <v>7</v>
      </c>
      <c r="U631" s="9" t="s">
        <v>60</v>
      </c>
      <c r="V631" s="9" t="s">
        <v>15</v>
      </c>
      <c r="W631" s="9" t="s">
        <v>17</v>
      </c>
      <c r="X631" s="9" t="s">
        <v>18</v>
      </c>
      <c r="Y631" s="9" t="s">
        <v>19</v>
      </c>
      <c r="Z631" s="9" t="s">
        <v>61</v>
      </c>
      <c r="AA631" s="9" t="s">
        <v>17</v>
      </c>
      <c r="AB631" s="9" t="s">
        <v>942</v>
      </c>
      <c r="AC631" s="9" t="s">
        <v>1167</v>
      </c>
      <c r="AD631" s="9" t="s">
        <v>944</v>
      </c>
    </row>
    <row r="632" spans="1:30" ht="409.5" x14ac:dyDescent="0.25">
      <c r="A632" s="113">
        <f t="shared" si="8"/>
        <v>443</v>
      </c>
      <c r="B632" s="9" t="s">
        <v>366</v>
      </c>
      <c r="C632" s="9" t="s">
        <v>1168</v>
      </c>
      <c r="D632" s="9" t="s">
        <v>1169</v>
      </c>
      <c r="E632" s="9" t="s">
        <v>1170</v>
      </c>
      <c r="F632" s="9" t="s">
        <v>1171</v>
      </c>
      <c r="G632" s="9" t="s">
        <v>1172</v>
      </c>
      <c r="H632" s="13">
        <v>40000000</v>
      </c>
      <c r="I632" s="11" t="s">
        <v>1173</v>
      </c>
      <c r="J632" s="9" t="s">
        <v>46</v>
      </c>
      <c r="K632" s="6" t="s">
        <v>7</v>
      </c>
      <c r="L632" s="9" t="s">
        <v>47</v>
      </c>
      <c r="M632" s="9" t="s">
        <v>255</v>
      </c>
      <c r="N632" s="9" t="s">
        <v>10</v>
      </c>
      <c r="O632" s="9" t="s">
        <v>372</v>
      </c>
      <c r="P632" s="9" t="s">
        <v>1174</v>
      </c>
      <c r="Q632" s="9" t="s">
        <v>1175</v>
      </c>
      <c r="R632" s="9" t="s">
        <v>14</v>
      </c>
      <c r="S632" s="9" t="s">
        <v>15</v>
      </c>
      <c r="T632" s="9" t="s">
        <v>7</v>
      </c>
      <c r="U632" s="9" t="s">
        <v>60</v>
      </c>
      <c r="V632" s="9" t="s">
        <v>15</v>
      </c>
      <c r="W632" s="9" t="s">
        <v>37</v>
      </c>
      <c r="X632" s="9" t="s">
        <v>18</v>
      </c>
      <c r="Y632" s="9" t="s">
        <v>31</v>
      </c>
      <c r="Z632" s="9" t="s">
        <v>20</v>
      </c>
      <c r="AA632" s="9" t="s">
        <v>17</v>
      </c>
      <c r="AB632" s="9" t="s">
        <v>1176</v>
      </c>
      <c r="AC632" s="9" t="s">
        <v>1177</v>
      </c>
      <c r="AD632" s="9" t="s">
        <v>1178</v>
      </c>
    </row>
    <row r="633" spans="1:30" ht="63.75" x14ac:dyDescent="0.25">
      <c r="A633" s="113">
        <f t="shared" si="8"/>
        <v>444</v>
      </c>
      <c r="B633" s="9" t="s">
        <v>366</v>
      </c>
      <c r="C633" s="9" t="s">
        <v>1168</v>
      </c>
      <c r="D633" s="9" t="s">
        <v>1169</v>
      </c>
      <c r="E633" s="9" t="s">
        <v>1179</v>
      </c>
      <c r="F633" s="9" t="s">
        <v>1180</v>
      </c>
      <c r="G633" s="9" t="s">
        <v>1181</v>
      </c>
      <c r="H633" s="13">
        <v>5980000</v>
      </c>
      <c r="I633" s="11">
        <v>45290</v>
      </c>
      <c r="J633" s="9" t="s">
        <v>68</v>
      </c>
      <c r="K633" s="6" t="s">
        <v>7</v>
      </c>
      <c r="L633" s="9" t="s">
        <v>8</v>
      </c>
      <c r="M633" s="9" t="s">
        <v>9</v>
      </c>
      <c r="N633" s="9" t="s">
        <v>10</v>
      </c>
      <c r="O633" s="9" t="s">
        <v>372</v>
      </c>
      <c r="P633" s="9" t="s">
        <v>1174</v>
      </c>
      <c r="Q633" s="9" t="s">
        <v>1175</v>
      </c>
      <c r="R633" s="9" t="s">
        <v>14</v>
      </c>
      <c r="S633" s="9" t="s">
        <v>15</v>
      </c>
      <c r="T633" s="9" t="s">
        <v>7</v>
      </c>
      <c r="U633" s="9" t="s">
        <v>60</v>
      </c>
      <c r="V633" s="9" t="s">
        <v>15</v>
      </c>
      <c r="W633" s="9" t="s">
        <v>17</v>
      </c>
      <c r="X633" s="9" t="s">
        <v>30</v>
      </c>
      <c r="Y633" s="9" t="s">
        <v>19</v>
      </c>
      <c r="Z633" s="9" t="s">
        <v>41</v>
      </c>
      <c r="AA633" s="9" t="s">
        <v>17</v>
      </c>
      <c r="AB633" s="9" t="s">
        <v>1176</v>
      </c>
      <c r="AC633" s="9" t="s">
        <v>1177</v>
      </c>
      <c r="AD633" s="9" t="s">
        <v>1178</v>
      </c>
    </row>
    <row r="634" spans="1:30" ht="267.75" x14ac:dyDescent="0.25">
      <c r="A634" s="113">
        <f t="shared" si="8"/>
        <v>445</v>
      </c>
      <c r="B634" s="9" t="s">
        <v>366</v>
      </c>
      <c r="C634" s="9" t="s">
        <v>1168</v>
      </c>
      <c r="D634" s="9" t="s">
        <v>1169</v>
      </c>
      <c r="E634" s="9" t="s">
        <v>1182</v>
      </c>
      <c r="F634" s="9" t="s">
        <v>1183</v>
      </c>
      <c r="G634" s="9" t="s">
        <v>1184</v>
      </c>
      <c r="H634" s="13">
        <v>85000000</v>
      </c>
      <c r="I634" s="11">
        <v>44956</v>
      </c>
      <c r="J634" s="9" t="s">
        <v>46</v>
      </c>
      <c r="K634" s="6" t="s">
        <v>7</v>
      </c>
      <c r="L634" s="9" t="s">
        <v>47</v>
      </c>
      <c r="M634" s="9" t="s">
        <v>9</v>
      </c>
      <c r="N634" s="9" t="s">
        <v>10</v>
      </c>
      <c r="O634" s="9" t="s">
        <v>372</v>
      </c>
      <c r="P634" s="9" t="s">
        <v>373</v>
      </c>
      <c r="Q634" s="9" t="s">
        <v>1175</v>
      </c>
      <c r="R634" s="9" t="s">
        <v>14</v>
      </c>
      <c r="S634" s="9" t="s">
        <v>15</v>
      </c>
      <c r="T634" s="9" t="s">
        <v>7</v>
      </c>
      <c r="U634" s="9" t="s">
        <v>60</v>
      </c>
      <c r="V634" s="9" t="s">
        <v>15</v>
      </c>
      <c r="W634" s="9" t="s">
        <v>17</v>
      </c>
      <c r="X634" s="9" t="s">
        <v>30</v>
      </c>
      <c r="Y634" s="9" t="s">
        <v>19</v>
      </c>
      <c r="Z634" s="9" t="s">
        <v>20</v>
      </c>
      <c r="AA634" s="9" t="s">
        <v>17</v>
      </c>
      <c r="AB634" s="9" t="s">
        <v>1176</v>
      </c>
      <c r="AC634" s="9" t="s">
        <v>1177</v>
      </c>
      <c r="AD634" s="9" t="s">
        <v>1178</v>
      </c>
    </row>
    <row r="635" spans="1:30" ht="191.25" x14ac:dyDescent="0.25">
      <c r="A635" s="113">
        <f t="shared" si="8"/>
        <v>446</v>
      </c>
      <c r="B635" s="9" t="s">
        <v>366</v>
      </c>
      <c r="C635" s="9" t="s">
        <v>1168</v>
      </c>
      <c r="D635" s="9" t="s">
        <v>1169</v>
      </c>
      <c r="E635" s="9" t="s">
        <v>1185</v>
      </c>
      <c r="F635" s="9" t="s">
        <v>1186</v>
      </c>
      <c r="G635" s="9" t="s">
        <v>1187</v>
      </c>
      <c r="H635" s="13">
        <v>12500000</v>
      </c>
      <c r="I635" s="11">
        <v>45290</v>
      </c>
      <c r="J635" s="9" t="s">
        <v>46</v>
      </c>
      <c r="K635" s="6" t="s">
        <v>7</v>
      </c>
      <c r="L635" s="9" t="s">
        <v>47</v>
      </c>
      <c r="M635" s="9" t="s">
        <v>9</v>
      </c>
      <c r="N635" s="9" t="s">
        <v>10</v>
      </c>
      <c r="O635" s="9" t="s">
        <v>372</v>
      </c>
      <c r="P635" s="9" t="s">
        <v>1174</v>
      </c>
      <c r="Q635" s="9" t="s">
        <v>1175</v>
      </c>
      <c r="R635" s="9" t="s">
        <v>14</v>
      </c>
      <c r="S635" s="9" t="s">
        <v>15</v>
      </c>
      <c r="T635" s="9" t="s">
        <v>7</v>
      </c>
      <c r="U635" s="9" t="s">
        <v>60</v>
      </c>
      <c r="V635" s="9" t="s">
        <v>15</v>
      </c>
      <c r="W635" s="9" t="s">
        <v>17</v>
      </c>
      <c r="X635" s="9" t="s">
        <v>30</v>
      </c>
      <c r="Y635" s="9" t="s">
        <v>19</v>
      </c>
      <c r="Z635" s="9" t="s">
        <v>41</v>
      </c>
      <c r="AA635" s="9" t="s">
        <v>17</v>
      </c>
      <c r="AB635" s="9" t="s">
        <v>1176</v>
      </c>
      <c r="AC635" s="9" t="s">
        <v>1177</v>
      </c>
      <c r="AD635" s="9" t="s">
        <v>1178</v>
      </c>
    </row>
    <row r="636" spans="1:30" ht="216.75" x14ac:dyDescent="0.25">
      <c r="A636" s="113">
        <f t="shared" si="8"/>
        <v>447</v>
      </c>
      <c r="B636" s="9" t="s">
        <v>366</v>
      </c>
      <c r="C636" s="9" t="s">
        <v>1168</v>
      </c>
      <c r="D636" s="9" t="s">
        <v>1169</v>
      </c>
      <c r="E636" s="9" t="s">
        <v>1188</v>
      </c>
      <c r="F636" s="9" t="s">
        <v>1189</v>
      </c>
      <c r="G636" s="9" t="s">
        <v>1190</v>
      </c>
      <c r="H636" s="13">
        <v>1153000</v>
      </c>
      <c r="I636" s="11">
        <v>45290</v>
      </c>
      <c r="J636" s="9" t="s">
        <v>46</v>
      </c>
      <c r="K636" s="6" t="s">
        <v>7</v>
      </c>
      <c r="L636" s="9" t="s">
        <v>47</v>
      </c>
      <c r="M636" s="9" t="s">
        <v>9</v>
      </c>
      <c r="N636" s="9" t="s">
        <v>10</v>
      </c>
      <c r="O636" s="9" t="s">
        <v>372</v>
      </c>
      <c r="P636" s="9" t="s">
        <v>1174</v>
      </c>
      <c r="Q636" s="9" t="s">
        <v>1175</v>
      </c>
      <c r="R636" s="9" t="s">
        <v>14</v>
      </c>
      <c r="S636" s="9" t="s">
        <v>15</v>
      </c>
      <c r="T636" s="9" t="s">
        <v>7</v>
      </c>
      <c r="U636" s="9" t="s">
        <v>60</v>
      </c>
      <c r="V636" s="9" t="s">
        <v>15</v>
      </c>
      <c r="W636" s="9" t="s">
        <v>17</v>
      </c>
      <c r="X636" s="9" t="s">
        <v>18</v>
      </c>
      <c r="Y636" s="9" t="s">
        <v>19</v>
      </c>
      <c r="Z636" s="9" t="s">
        <v>20</v>
      </c>
      <c r="AA636" s="9" t="s">
        <v>17</v>
      </c>
      <c r="AB636" s="9" t="s">
        <v>1176</v>
      </c>
      <c r="AC636" s="9" t="s">
        <v>1177</v>
      </c>
      <c r="AD636" s="9" t="s">
        <v>1177</v>
      </c>
    </row>
    <row r="637" spans="1:30" ht="63.75" x14ac:dyDescent="0.25">
      <c r="A637" s="113">
        <f t="shared" si="8"/>
        <v>448</v>
      </c>
      <c r="B637" s="9" t="s">
        <v>366</v>
      </c>
      <c r="C637" s="9" t="s">
        <v>1168</v>
      </c>
      <c r="D637" s="9" t="s">
        <v>1169</v>
      </c>
      <c r="E637" s="9" t="s">
        <v>1191</v>
      </c>
      <c r="F637" s="9" t="s">
        <v>1192</v>
      </c>
      <c r="G637" s="9" t="s">
        <v>1193</v>
      </c>
      <c r="H637" s="13">
        <v>1630000</v>
      </c>
      <c r="I637" s="11">
        <v>45290</v>
      </c>
      <c r="J637" s="9" t="s">
        <v>46</v>
      </c>
      <c r="K637" s="6" t="s">
        <v>7</v>
      </c>
      <c r="L637" s="9" t="s">
        <v>47</v>
      </c>
      <c r="M637" s="9" t="s">
        <v>80</v>
      </c>
      <c r="N637" s="9" t="s">
        <v>10</v>
      </c>
      <c r="O637" s="9" t="s">
        <v>372</v>
      </c>
      <c r="P637" s="9" t="s">
        <v>373</v>
      </c>
      <c r="Q637" s="9" t="s">
        <v>1175</v>
      </c>
      <c r="R637" s="9" t="s">
        <v>14</v>
      </c>
      <c r="S637" s="9" t="s">
        <v>15</v>
      </c>
      <c r="T637" s="9" t="s">
        <v>7</v>
      </c>
      <c r="U637" s="9" t="s">
        <v>60</v>
      </c>
      <c r="V637" s="9" t="s">
        <v>15</v>
      </c>
      <c r="W637" s="9" t="s">
        <v>17</v>
      </c>
      <c r="X637" s="9" t="s">
        <v>18</v>
      </c>
      <c r="Y637" s="9" t="s">
        <v>19</v>
      </c>
      <c r="Z637" s="9" t="s">
        <v>61</v>
      </c>
      <c r="AA637" s="9" t="s">
        <v>17</v>
      </c>
      <c r="AB637" s="9" t="s">
        <v>1176</v>
      </c>
      <c r="AC637" s="9" t="s">
        <v>1177</v>
      </c>
      <c r="AD637" s="9" t="s">
        <v>1177</v>
      </c>
    </row>
    <row r="638" spans="1:30" ht="63.75" x14ac:dyDescent="0.25">
      <c r="A638" s="113">
        <f t="shared" si="8"/>
        <v>449</v>
      </c>
      <c r="B638" s="9" t="s">
        <v>366</v>
      </c>
      <c r="C638" s="9" t="s">
        <v>1168</v>
      </c>
      <c r="D638" s="9" t="s">
        <v>1169</v>
      </c>
      <c r="E638" s="9" t="s">
        <v>1194</v>
      </c>
      <c r="F638" s="9" t="s">
        <v>1195</v>
      </c>
      <c r="G638" s="9" t="s">
        <v>1196</v>
      </c>
      <c r="H638" s="13">
        <v>38500000</v>
      </c>
      <c r="I638" s="11">
        <v>45290</v>
      </c>
      <c r="J638" s="9" t="s">
        <v>46</v>
      </c>
      <c r="K638" s="6" t="s">
        <v>7</v>
      </c>
      <c r="L638" s="9" t="s">
        <v>47</v>
      </c>
      <c r="M638" s="9" t="s">
        <v>9</v>
      </c>
      <c r="N638" s="9" t="s">
        <v>10</v>
      </c>
      <c r="O638" s="9" t="s">
        <v>372</v>
      </c>
      <c r="P638" s="9" t="s">
        <v>373</v>
      </c>
      <c r="Q638" s="9" t="s">
        <v>1175</v>
      </c>
      <c r="R638" s="9" t="s">
        <v>14</v>
      </c>
      <c r="S638" s="9" t="s">
        <v>15</v>
      </c>
      <c r="T638" s="9" t="s">
        <v>7</v>
      </c>
      <c r="U638" s="9" t="s">
        <v>60</v>
      </c>
      <c r="V638" s="9" t="s">
        <v>40</v>
      </c>
      <c r="W638" s="9" t="s">
        <v>17</v>
      </c>
      <c r="X638" s="9" t="s">
        <v>18</v>
      </c>
      <c r="Y638" s="9" t="s">
        <v>19</v>
      </c>
      <c r="Z638" s="9" t="s">
        <v>61</v>
      </c>
      <c r="AA638" s="9" t="s">
        <v>17</v>
      </c>
      <c r="AB638" s="9" t="s">
        <v>1176</v>
      </c>
      <c r="AC638" s="9" t="s">
        <v>1177</v>
      </c>
      <c r="AD638" s="9" t="s">
        <v>1177</v>
      </c>
    </row>
    <row r="639" spans="1:30" ht="102" x14ac:dyDescent="0.25">
      <c r="A639" s="113">
        <f t="shared" si="8"/>
        <v>450</v>
      </c>
      <c r="B639" s="9" t="s">
        <v>366</v>
      </c>
      <c r="C639" s="9" t="s">
        <v>1168</v>
      </c>
      <c r="D639" s="9" t="s">
        <v>1169</v>
      </c>
      <c r="E639" s="9" t="s">
        <v>1197</v>
      </c>
      <c r="F639" s="9" t="s">
        <v>1198</v>
      </c>
      <c r="G639" s="9" t="s">
        <v>1199</v>
      </c>
      <c r="H639" s="13">
        <v>2000000</v>
      </c>
      <c r="I639" s="11">
        <v>45290</v>
      </c>
      <c r="J639" s="9" t="s">
        <v>68</v>
      </c>
      <c r="K639" s="6" t="s">
        <v>7</v>
      </c>
      <c r="L639" s="9" t="s">
        <v>8</v>
      </c>
      <c r="M639" s="9" t="s">
        <v>9</v>
      </c>
      <c r="N639" s="9" t="s">
        <v>10</v>
      </c>
      <c r="O639" s="9" t="s">
        <v>372</v>
      </c>
      <c r="P639" s="9" t="s">
        <v>1174</v>
      </c>
      <c r="Q639" s="9" t="s">
        <v>1175</v>
      </c>
      <c r="R639" s="9" t="s">
        <v>14</v>
      </c>
      <c r="S639" s="9" t="s">
        <v>15</v>
      </c>
      <c r="T639" s="9" t="s">
        <v>7</v>
      </c>
      <c r="U639" s="9" t="s">
        <v>60</v>
      </c>
      <c r="V639" s="9" t="s">
        <v>15</v>
      </c>
      <c r="W639" s="9" t="s">
        <v>37</v>
      </c>
      <c r="X639" s="9" t="s">
        <v>18</v>
      </c>
      <c r="Y639" s="9" t="s">
        <v>19</v>
      </c>
      <c r="Z639" s="9" t="s">
        <v>20</v>
      </c>
      <c r="AA639" s="9" t="s">
        <v>17</v>
      </c>
      <c r="AB639" s="9" t="s">
        <v>1176</v>
      </c>
      <c r="AC639" s="9" t="s">
        <v>1177</v>
      </c>
      <c r="AD639" s="9" t="s">
        <v>1178</v>
      </c>
    </row>
    <row r="640" spans="1:30" ht="63.75" x14ac:dyDescent="0.25">
      <c r="A640" s="113">
        <f t="shared" si="8"/>
        <v>451</v>
      </c>
      <c r="B640" s="9" t="s">
        <v>366</v>
      </c>
      <c r="C640" s="9" t="s">
        <v>1168</v>
      </c>
      <c r="D640" s="9" t="s">
        <v>1169</v>
      </c>
      <c r="E640" s="9" t="s">
        <v>1200</v>
      </c>
      <c r="F640" s="9" t="s">
        <v>1201</v>
      </c>
      <c r="G640" s="9" t="s">
        <v>1202</v>
      </c>
      <c r="H640" s="13">
        <v>400000</v>
      </c>
      <c r="I640" s="11">
        <v>45290</v>
      </c>
      <c r="J640" s="9" t="s">
        <v>46</v>
      </c>
      <c r="K640" s="6" t="s">
        <v>7</v>
      </c>
      <c r="L640" s="9" t="s">
        <v>47</v>
      </c>
      <c r="M640" s="9" t="s">
        <v>9</v>
      </c>
      <c r="N640" s="9" t="s">
        <v>10</v>
      </c>
      <c r="O640" s="9" t="s">
        <v>372</v>
      </c>
      <c r="P640" s="9" t="s">
        <v>373</v>
      </c>
      <c r="Q640" s="9" t="s">
        <v>1175</v>
      </c>
      <c r="R640" s="9" t="s">
        <v>14</v>
      </c>
      <c r="S640" s="9" t="s">
        <v>15</v>
      </c>
      <c r="T640" s="9" t="s">
        <v>7</v>
      </c>
      <c r="U640" s="9" t="s">
        <v>60</v>
      </c>
      <c r="V640" s="9" t="s">
        <v>15</v>
      </c>
      <c r="W640" s="9" t="s">
        <v>17</v>
      </c>
      <c r="X640" s="9" t="s">
        <v>18</v>
      </c>
      <c r="Y640" s="9" t="s">
        <v>19</v>
      </c>
      <c r="Z640" s="9" t="s">
        <v>41</v>
      </c>
      <c r="AA640" s="9" t="s">
        <v>17</v>
      </c>
      <c r="AB640" s="9" t="s">
        <v>1176</v>
      </c>
      <c r="AC640" s="9" t="s">
        <v>1177</v>
      </c>
      <c r="AD640" s="9" t="s">
        <v>1178</v>
      </c>
    </row>
    <row r="641" spans="1:30" ht="114.75" x14ac:dyDescent="0.25">
      <c r="A641" s="113">
        <f t="shared" si="8"/>
        <v>452</v>
      </c>
      <c r="B641" s="9" t="s">
        <v>366</v>
      </c>
      <c r="C641" s="9" t="s">
        <v>1168</v>
      </c>
      <c r="D641" s="9" t="s">
        <v>1169</v>
      </c>
      <c r="E641" s="9" t="s">
        <v>1203</v>
      </c>
      <c r="F641" s="9" t="s">
        <v>1204</v>
      </c>
      <c r="G641" s="9" t="s">
        <v>1205</v>
      </c>
      <c r="H641" s="13">
        <v>1400000</v>
      </c>
      <c r="I641" s="11">
        <v>45290</v>
      </c>
      <c r="J641" s="9" t="s">
        <v>46</v>
      </c>
      <c r="K641" s="6" t="s">
        <v>7</v>
      </c>
      <c r="L641" s="9" t="s">
        <v>47</v>
      </c>
      <c r="M641" s="9" t="s">
        <v>9</v>
      </c>
      <c r="N641" s="9" t="s">
        <v>10</v>
      </c>
      <c r="O641" s="9" t="s">
        <v>372</v>
      </c>
      <c r="P641" s="9" t="s">
        <v>373</v>
      </c>
      <c r="Q641" s="9" t="s">
        <v>1175</v>
      </c>
      <c r="R641" s="9" t="s">
        <v>14</v>
      </c>
      <c r="S641" s="9" t="s">
        <v>15</v>
      </c>
      <c r="T641" s="9" t="s">
        <v>7</v>
      </c>
      <c r="U641" s="9" t="s">
        <v>60</v>
      </c>
      <c r="V641" s="9" t="s">
        <v>15</v>
      </c>
      <c r="W641" s="9" t="s">
        <v>37</v>
      </c>
      <c r="X641" s="9" t="s">
        <v>18</v>
      </c>
      <c r="Y641" s="9" t="s">
        <v>19</v>
      </c>
      <c r="Z641" s="9" t="s">
        <v>20</v>
      </c>
      <c r="AA641" s="9" t="s">
        <v>17</v>
      </c>
      <c r="AB641" s="9" t="s">
        <v>1176</v>
      </c>
      <c r="AC641" s="9" t="s">
        <v>1177</v>
      </c>
      <c r="AD641" s="9" t="s">
        <v>1178</v>
      </c>
    </row>
    <row r="642" spans="1:30" ht="140.25" x14ac:dyDescent="0.25">
      <c r="A642" s="113">
        <f t="shared" si="8"/>
        <v>453</v>
      </c>
      <c r="B642" s="9" t="s">
        <v>366</v>
      </c>
      <c r="C642" s="9" t="s">
        <v>1168</v>
      </c>
      <c r="D642" s="9" t="s">
        <v>1169</v>
      </c>
      <c r="E642" s="9" t="s">
        <v>1206</v>
      </c>
      <c r="F642" s="9" t="s">
        <v>1206</v>
      </c>
      <c r="G642" s="9" t="s">
        <v>1207</v>
      </c>
      <c r="H642" s="13">
        <v>470000</v>
      </c>
      <c r="I642" s="11">
        <v>45290</v>
      </c>
      <c r="J642" s="9" t="s">
        <v>46</v>
      </c>
      <c r="K642" s="6" t="s">
        <v>7</v>
      </c>
      <c r="L642" s="9" t="s">
        <v>47</v>
      </c>
      <c r="M642" s="9" t="s">
        <v>9</v>
      </c>
      <c r="N642" s="9" t="s">
        <v>10</v>
      </c>
      <c r="O642" s="9" t="s">
        <v>372</v>
      </c>
      <c r="P642" s="9" t="s">
        <v>373</v>
      </c>
      <c r="Q642" s="9" t="s">
        <v>1175</v>
      </c>
      <c r="R642" s="9" t="s">
        <v>14</v>
      </c>
      <c r="S642" s="9" t="s">
        <v>15</v>
      </c>
      <c r="T642" s="9" t="s">
        <v>7</v>
      </c>
      <c r="U642" s="9" t="s">
        <v>60</v>
      </c>
      <c r="V642" s="9" t="s">
        <v>15</v>
      </c>
      <c r="W642" s="9" t="s">
        <v>17</v>
      </c>
      <c r="X642" s="9" t="s">
        <v>18</v>
      </c>
      <c r="Y642" s="9" t="s">
        <v>19</v>
      </c>
      <c r="Z642" s="9" t="s">
        <v>20</v>
      </c>
      <c r="AA642" s="9" t="s">
        <v>17</v>
      </c>
      <c r="AB642" s="9" t="s">
        <v>1176</v>
      </c>
      <c r="AC642" s="9" t="s">
        <v>1177</v>
      </c>
      <c r="AD642" s="9" t="s">
        <v>1178</v>
      </c>
    </row>
    <row r="643" spans="1:30" ht="140.25" x14ac:dyDescent="0.25">
      <c r="A643" s="113">
        <f t="shared" si="8"/>
        <v>454</v>
      </c>
      <c r="B643" s="9" t="s">
        <v>366</v>
      </c>
      <c r="C643" s="9" t="s">
        <v>1168</v>
      </c>
      <c r="D643" s="9" t="s">
        <v>1169</v>
      </c>
      <c r="E643" s="9" t="s">
        <v>1208</v>
      </c>
      <c r="F643" s="9" t="s">
        <v>1208</v>
      </c>
      <c r="G643" s="9" t="s">
        <v>1209</v>
      </c>
      <c r="H643" s="13">
        <v>500000</v>
      </c>
      <c r="I643" s="11">
        <v>45290</v>
      </c>
      <c r="J643" s="9" t="s">
        <v>46</v>
      </c>
      <c r="K643" s="6" t="s">
        <v>7</v>
      </c>
      <c r="L643" s="9" t="s">
        <v>47</v>
      </c>
      <c r="M643" s="9" t="s">
        <v>9</v>
      </c>
      <c r="N643" s="9" t="s">
        <v>10</v>
      </c>
      <c r="O643" s="9" t="s">
        <v>372</v>
      </c>
      <c r="P643" s="9" t="s">
        <v>373</v>
      </c>
      <c r="Q643" s="9" t="s">
        <v>1175</v>
      </c>
      <c r="R643" s="9" t="s">
        <v>14</v>
      </c>
      <c r="S643" s="9" t="s">
        <v>15</v>
      </c>
      <c r="T643" s="9" t="s">
        <v>7</v>
      </c>
      <c r="U643" s="9" t="s">
        <v>60</v>
      </c>
      <c r="V643" s="9" t="s">
        <v>15</v>
      </c>
      <c r="W643" s="9" t="s">
        <v>17</v>
      </c>
      <c r="X643" s="9" t="s">
        <v>18</v>
      </c>
      <c r="Y643" s="9" t="s">
        <v>19</v>
      </c>
      <c r="Z643" s="9" t="s">
        <v>20</v>
      </c>
      <c r="AA643" s="9" t="s">
        <v>17</v>
      </c>
      <c r="AB643" s="9" t="s">
        <v>1176</v>
      </c>
      <c r="AC643" s="9" t="s">
        <v>1177</v>
      </c>
      <c r="AD643" s="9" t="s">
        <v>1178</v>
      </c>
    </row>
    <row r="644" spans="1:30" ht="165.75" x14ac:dyDescent="0.25">
      <c r="A644" s="113">
        <f t="shared" si="8"/>
        <v>455</v>
      </c>
      <c r="B644" s="9" t="s">
        <v>366</v>
      </c>
      <c r="C644" s="9" t="s">
        <v>1168</v>
      </c>
      <c r="D644" s="9" t="s">
        <v>1169</v>
      </c>
      <c r="E644" s="9" t="s">
        <v>1210</v>
      </c>
      <c r="F644" s="9" t="s">
        <v>1211</v>
      </c>
      <c r="G644" s="9" t="s">
        <v>1212</v>
      </c>
      <c r="H644" s="13">
        <v>705000</v>
      </c>
      <c r="I644" s="11" t="s">
        <v>871</v>
      </c>
      <c r="J644" s="9" t="s">
        <v>6</v>
      </c>
      <c r="K644" s="6" t="s">
        <v>7</v>
      </c>
      <c r="L644" s="9" t="s">
        <v>27</v>
      </c>
      <c r="M644" s="9" t="s">
        <v>9</v>
      </c>
      <c r="N644" s="9" t="s">
        <v>10</v>
      </c>
      <c r="O644" s="9" t="s">
        <v>372</v>
      </c>
      <c r="P644" s="9" t="s">
        <v>1174</v>
      </c>
      <c r="Q644" s="9" t="s">
        <v>1175</v>
      </c>
      <c r="R644" s="9" t="s">
        <v>29</v>
      </c>
      <c r="S644" s="9" t="s">
        <v>15</v>
      </c>
      <c r="T644" s="9" t="s">
        <v>7</v>
      </c>
      <c r="U644" s="9" t="s">
        <v>60</v>
      </c>
      <c r="V644" s="9" t="s">
        <v>15</v>
      </c>
      <c r="W644" s="9" t="s">
        <v>17</v>
      </c>
      <c r="X644" s="9" t="s">
        <v>18</v>
      </c>
      <c r="Y644" s="9" t="s">
        <v>31</v>
      </c>
      <c r="Z644" s="9" t="s">
        <v>20</v>
      </c>
      <c r="AA644" s="9" t="s">
        <v>17</v>
      </c>
      <c r="AB644" s="9" t="s">
        <v>1176</v>
      </c>
      <c r="AC644" s="9" t="s">
        <v>1177</v>
      </c>
      <c r="AD644" s="9" t="s">
        <v>1178</v>
      </c>
    </row>
    <row r="645" spans="1:30" ht="178.5" x14ac:dyDescent="0.25">
      <c r="A645" s="113">
        <f t="shared" si="8"/>
        <v>456</v>
      </c>
      <c r="B645" s="9" t="s">
        <v>366</v>
      </c>
      <c r="C645" s="9" t="s">
        <v>1168</v>
      </c>
      <c r="D645" s="9" t="s">
        <v>1169</v>
      </c>
      <c r="E645" s="9" t="s">
        <v>1213</v>
      </c>
      <c r="F645" s="9" t="s">
        <v>1214</v>
      </c>
      <c r="G645" s="9" t="s">
        <v>1215</v>
      </c>
      <c r="H645" s="13">
        <v>600000</v>
      </c>
      <c r="I645" s="11" t="s">
        <v>871</v>
      </c>
      <c r="J645" s="9" t="s">
        <v>6</v>
      </c>
      <c r="K645" s="6" t="s">
        <v>7</v>
      </c>
      <c r="L645" s="9" t="s">
        <v>59</v>
      </c>
      <c r="M645" s="9" t="s">
        <v>9</v>
      </c>
      <c r="N645" s="9" t="s">
        <v>10</v>
      </c>
      <c r="O645" s="9" t="s">
        <v>372</v>
      </c>
      <c r="P645" s="9" t="s">
        <v>1174</v>
      </c>
      <c r="Q645" s="9" t="s">
        <v>1175</v>
      </c>
      <c r="R645" s="9" t="s">
        <v>29</v>
      </c>
      <c r="S645" s="9" t="s">
        <v>15</v>
      </c>
      <c r="T645" s="9" t="s">
        <v>7</v>
      </c>
      <c r="U645" s="9" t="s">
        <v>60</v>
      </c>
      <c r="V645" s="9" t="s">
        <v>15</v>
      </c>
      <c r="W645" s="9" t="s">
        <v>37</v>
      </c>
      <c r="X645" s="9" t="s">
        <v>18</v>
      </c>
      <c r="Y645" s="9" t="s">
        <v>31</v>
      </c>
      <c r="Z645" s="9" t="s">
        <v>20</v>
      </c>
      <c r="AA645" s="9" t="s">
        <v>17</v>
      </c>
      <c r="AB645" s="9" t="s">
        <v>1176</v>
      </c>
      <c r="AC645" s="9" t="s">
        <v>1177</v>
      </c>
      <c r="AD645" s="9" t="s">
        <v>1178</v>
      </c>
    </row>
    <row r="646" spans="1:30" ht="293.25" x14ac:dyDescent="0.25">
      <c r="A646" s="113">
        <f t="shared" si="8"/>
        <v>457</v>
      </c>
      <c r="B646" s="9" t="s">
        <v>366</v>
      </c>
      <c r="C646" s="9" t="s">
        <v>1168</v>
      </c>
      <c r="D646" s="9" t="s">
        <v>1169</v>
      </c>
      <c r="E646" s="9" t="s">
        <v>1216</v>
      </c>
      <c r="F646" s="9" t="s">
        <v>1217</v>
      </c>
      <c r="G646" s="9" t="s">
        <v>1218</v>
      </c>
      <c r="H646" s="13">
        <v>200000</v>
      </c>
      <c r="I646" s="11" t="s">
        <v>871</v>
      </c>
      <c r="J646" s="9" t="s">
        <v>6</v>
      </c>
      <c r="K646" s="6" t="s">
        <v>7</v>
      </c>
      <c r="L646" s="9" t="s">
        <v>27</v>
      </c>
      <c r="M646" s="9" t="s">
        <v>9</v>
      </c>
      <c r="N646" s="9" t="s">
        <v>10</v>
      </c>
      <c r="O646" s="9" t="s">
        <v>372</v>
      </c>
      <c r="P646" s="9" t="s">
        <v>1174</v>
      </c>
      <c r="Q646" s="9" t="s">
        <v>1175</v>
      </c>
      <c r="R646" s="9" t="s">
        <v>29</v>
      </c>
      <c r="S646" s="9" t="s">
        <v>15</v>
      </c>
      <c r="T646" s="9" t="s">
        <v>7</v>
      </c>
      <c r="U646" s="9" t="s">
        <v>60</v>
      </c>
      <c r="V646" s="9" t="s">
        <v>15</v>
      </c>
      <c r="W646" s="9" t="s">
        <v>37</v>
      </c>
      <c r="X646" s="9" t="s">
        <v>18</v>
      </c>
      <c r="Y646" s="9" t="s">
        <v>31</v>
      </c>
      <c r="Z646" s="9" t="s">
        <v>20</v>
      </c>
      <c r="AA646" s="9" t="s">
        <v>17</v>
      </c>
      <c r="AB646" s="9" t="s">
        <v>1176</v>
      </c>
      <c r="AC646" s="9" t="s">
        <v>1177</v>
      </c>
      <c r="AD646" s="9" t="s">
        <v>1178</v>
      </c>
    </row>
    <row r="647" spans="1:30" ht="127.5" x14ac:dyDescent="0.25">
      <c r="A647" s="113">
        <f t="shared" si="8"/>
        <v>458</v>
      </c>
      <c r="B647" s="9" t="s">
        <v>366</v>
      </c>
      <c r="C647" s="9" t="s">
        <v>1219</v>
      </c>
      <c r="D647" s="9" t="s">
        <v>1169</v>
      </c>
      <c r="E647" s="9" t="s">
        <v>1220</v>
      </c>
      <c r="F647" s="9" t="s">
        <v>1221</v>
      </c>
      <c r="G647" s="9" t="s">
        <v>1222</v>
      </c>
      <c r="H647" s="13">
        <v>5980000</v>
      </c>
      <c r="I647" s="11" t="s">
        <v>1223</v>
      </c>
      <c r="J647" s="9" t="s">
        <v>68</v>
      </c>
      <c r="K647" s="6" t="s">
        <v>7</v>
      </c>
      <c r="L647" s="9" t="s">
        <v>8</v>
      </c>
      <c r="M647" s="9" t="s">
        <v>9</v>
      </c>
      <c r="N647" s="9" t="s">
        <v>10</v>
      </c>
      <c r="O647" s="9" t="s">
        <v>372</v>
      </c>
      <c r="P647" s="9" t="s">
        <v>1174</v>
      </c>
      <c r="Q647" s="9" t="s">
        <v>1175</v>
      </c>
      <c r="R647" s="9" t="s">
        <v>14</v>
      </c>
      <c r="S647" s="9" t="s">
        <v>15</v>
      </c>
      <c r="T647" s="9" t="s">
        <v>7</v>
      </c>
      <c r="U647" s="9" t="s">
        <v>60</v>
      </c>
      <c r="V647" s="9" t="s">
        <v>15</v>
      </c>
      <c r="W647" s="9" t="s">
        <v>17</v>
      </c>
      <c r="X647" s="9" t="s">
        <v>30</v>
      </c>
      <c r="Y647" s="9" t="s">
        <v>19</v>
      </c>
      <c r="Z647" s="9" t="s">
        <v>41</v>
      </c>
      <c r="AA647" s="9" t="s">
        <v>21</v>
      </c>
      <c r="AB647" s="9" t="s">
        <v>1224</v>
      </c>
      <c r="AC647" s="9" t="s">
        <v>1225</v>
      </c>
      <c r="AD647" s="9" t="s">
        <v>1226</v>
      </c>
    </row>
    <row r="648" spans="1:30" ht="76.5" x14ac:dyDescent="0.25">
      <c r="A648" s="113">
        <f t="shared" si="8"/>
        <v>459</v>
      </c>
      <c r="B648" s="9" t="s">
        <v>366</v>
      </c>
      <c r="C648" s="9" t="s">
        <v>1219</v>
      </c>
      <c r="D648" s="9" t="s">
        <v>1169</v>
      </c>
      <c r="E648" s="9" t="s">
        <v>1227</v>
      </c>
      <c r="F648" s="9" t="s">
        <v>1228</v>
      </c>
      <c r="G648" s="9" t="s">
        <v>1229</v>
      </c>
      <c r="H648" s="13">
        <v>4000000</v>
      </c>
      <c r="I648" s="11" t="s">
        <v>855</v>
      </c>
      <c r="J648" s="9" t="s">
        <v>68</v>
      </c>
      <c r="K648" s="6" t="s">
        <v>7</v>
      </c>
      <c r="L648" s="9" t="s">
        <v>69</v>
      </c>
      <c r="M648" s="9" t="s">
        <v>9</v>
      </c>
      <c r="N648" s="9" t="s">
        <v>10</v>
      </c>
      <c r="O648" s="9" t="s">
        <v>372</v>
      </c>
      <c r="P648" s="9" t="s">
        <v>1174</v>
      </c>
      <c r="Q648" s="9" t="s">
        <v>1175</v>
      </c>
      <c r="R648" s="9" t="s">
        <v>29</v>
      </c>
      <c r="S648" s="9" t="s">
        <v>15</v>
      </c>
      <c r="T648" s="9" t="s">
        <v>7</v>
      </c>
      <c r="U648" s="9" t="s">
        <v>60</v>
      </c>
      <c r="V648" s="9" t="s">
        <v>15</v>
      </c>
      <c r="W648" s="9" t="s">
        <v>17</v>
      </c>
      <c r="X648" s="9" t="s">
        <v>30</v>
      </c>
      <c r="Y648" s="9" t="s">
        <v>19</v>
      </c>
      <c r="Z648" s="9" t="s">
        <v>41</v>
      </c>
      <c r="AA648" s="9" t="s">
        <v>21</v>
      </c>
      <c r="AB648" s="9" t="s">
        <v>1224</v>
      </c>
      <c r="AC648" s="9">
        <v>6120253532</v>
      </c>
      <c r="AD648" s="9" t="s">
        <v>1226</v>
      </c>
    </row>
    <row r="649" spans="1:30" ht="76.5" x14ac:dyDescent="0.25">
      <c r="A649" s="113">
        <f t="shared" si="8"/>
        <v>460</v>
      </c>
      <c r="B649" s="9" t="s">
        <v>366</v>
      </c>
      <c r="C649" s="9" t="s">
        <v>1219</v>
      </c>
      <c r="D649" s="9" t="s">
        <v>1169</v>
      </c>
      <c r="E649" s="9" t="s">
        <v>1230</v>
      </c>
      <c r="F649" s="9" t="s">
        <v>1231</v>
      </c>
      <c r="G649" s="9" t="s">
        <v>1232</v>
      </c>
      <c r="H649" s="13">
        <v>4000000</v>
      </c>
      <c r="I649" s="11" t="s">
        <v>862</v>
      </c>
      <c r="J649" s="9" t="s">
        <v>68</v>
      </c>
      <c r="K649" s="6" t="s">
        <v>7</v>
      </c>
      <c r="L649" s="9" t="s">
        <v>8</v>
      </c>
      <c r="M649" s="9" t="s">
        <v>70</v>
      </c>
      <c r="N649" s="9" t="s">
        <v>10</v>
      </c>
      <c r="O649" s="9" t="s">
        <v>372</v>
      </c>
      <c r="P649" s="9" t="s">
        <v>1174</v>
      </c>
      <c r="Q649" s="9" t="s">
        <v>1175</v>
      </c>
      <c r="R649" s="9" t="s">
        <v>14</v>
      </c>
      <c r="S649" s="9" t="s">
        <v>15</v>
      </c>
      <c r="T649" s="9" t="s">
        <v>7</v>
      </c>
      <c r="U649" s="9" t="s">
        <v>60</v>
      </c>
      <c r="V649" s="9" t="s">
        <v>15</v>
      </c>
      <c r="W649" s="9" t="s">
        <v>17</v>
      </c>
      <c r="X649" s="9" t="s">
        <v>18</v>
      </c>
      <c r="Y649" s="9" t="s">
        <v>19</v>
      </c>
      <c r="Z649" s="9" t="s">
        <v>20</v>
      </c>
      <c r="AA649" s="9" t="s">
        <v>21</v>
      </c>
      <c r="AB649" s="9" t="s">
        <v>1224</v>
      </c>
      <c r="AC649" s="9" t="s">
        <v>1225</v>
      </c>
      <c r="AD649" s="9" t="s">
        <v>1226</v>
      </c>
    </row>
    <row r="650" spans="1:30" ht="76.5" x14ac:dyDescent="0.25">
      <c r="A650" s="113">
        <f t="shared" si="8"/>
        <v>461</v>
      </c>
      <c r="B650" s="9" t="s">
        <v>366</v>
      </c>
      <c r="C650" s="9" t="s">
        <v>1219</v>
      </c>
      <c r="D650" s="9" t="s">
        <v>1169</v>
      </c>
      <c r="E650" s="9" t="s">
        <v>1233</v>
      </c>
      <c r="F650" s="9" t="s">
        <v>1234</v>
      </c>
      <c r="G650" s="9" t="s">
        <v>1235</v>
      </c>
      <c r="H650" s="13">
        <v>1400000</v>
      </c>
      <c r="I650" s="11" t="s">
        <v>862</v>
      </c>
      <c r="J650" s="9" t="s">
        <v>68</v>
      </c>
      <c r="K650" s="6" t="s">
        <v>7</v>
      </c>
      <c r="L650" s="9" t="s">
        <v>8</v>
      </c>
      <c r="M650" s="9" t="s">
        <v>80</v>
      </c>
      <c r="N650" s="9" t="s">
        <v>81</v>
      </c>
      <c r="O650" s="9" t="s">
        <v>372</v>
      </c>
      <c r="P650" s="9" t="s">
        <v>1174</v>
      </c>
      <c r="Q650" s="9" t="s">
        <v>1175</v>
      </c>
      <c r="R650" s="9" t="s">
        <v>14</v>
      </c>
      <c r="S650" s="9" t="s">
        <v>15</v>
      </c>
      <c r="T650" s="9" t="s">
        <v>7</v>
      </c>
      <c r="U650" s="9" t="s">
        <v>60</v>
      </c>
      <c r="V650" s="9" t="s">
        <v>15</v>
      </c>
      <c r="W650" s="9" t="s">
        <v>37</v>
      </c>
      <c r="X650" s="9" t="s">
        <v>30</v>
      </c>
      <c r="Y650" s="9" t="s">
        <v>31</v>
      </c>
      <c r="Z650" s="9" t="s">
        <v>20</v>
      </c>
      <c r="AA650" s="9" t="s">
        <v>17</v>
      </c>
      <c r="AB650" s="9" t="s">
        <v>1224</v>
      </c>
      <c r="AC650" s="9" t="s">
        <v>1225</v>
      </c>
      <c r="AD650" s="9" t="s">
        <v>1226</v>
      </c>
    </row>
    <row r="651" spans="1:30" ht="76.5" x14ac:dyDescent="0.25">
      <c r="A651" s="113">
        <f t="shared" si="8"/>
        <v>462</v>
      </c>
      <c r="B651" s="9" t="s">
        <v>366</v>
      </c>
      <c r="C651" s="9" t="s">
        <v>1219</v>
      </c>
      <c r="D651" s="9" t="s">
        <v>1169</v>
      </c>
      <c r="E651" s="9" t="s">
        <v>1236</v>
      </c>
      <c r="F651" s="9" t="s">
        <v>1237</v>
      </c>
      <c r="G651" s="9" t="s">
        <v>1238</v>
      </c>
      <c r="H651" s="13">
        <v>1300000</v>
      </c>
      <c r="I651" s="11" t="s">
        <v>855</v>
      </c>
      <c r="J651" s="9" t="s">
        <v>68</v>
      </c>
      <c r="K651" s="6" t="s">
        <v>7</v>
      </c>
      <c r="L651" s="9" t="s">
        <v>69</v>
      </c>
      <c r="M651" s="9" t="s">
        <v>89</v>
      </c>
      <c r="N651" s="9" t="s">
        <v>10</v>
      </c>
      <c r="O651" s="9" t="s">
        <v>372</v>
      </c>
      <c r="P651" s="9" t="s">
        <v>1174</v>
      </c>
      <c r="Q651" s="9" t="s">
        <v>1175</v>
      </c>
      <c r="R651" s="9" t="s">
        <v>29</v>
      </c>
      <c r="S651" s="9" t="s">
        <v>15</v>
      </c>
      <c r="T651" s="9" t="s">
        <v>7</v>
      </c>
      <c r="U651" s="9" t="s">
        <v>60</v>
      </c>
      <c r="V651" s="9" t="s">
        <v>15</v>
      </c>
      <c r="W651" s="9" t="s">
        <v>17</v>
      </c>
      <c r="X651" s="9" t="s">
        <v>30</v>
      </c>
      <c r="Y651" s="9" t="s">
        <v>19</v>
      </c>
      <c r="Z651" s="9" t="s">
        <v>20</v>
      </c>
      <c r="AA651" s="9" t="s">
        <v>17</v>
      </c>
      <c r="AB651" s="9" t="s">
        <v>1224</v>
      </c>
      <c r="AC651" s="9">
        <v>6120253532</v>
      </c>
      <c r="AD651" s="9" t="s">
        <v>1226</v>
      </c>
    </row>
    <row r="652" spans="1:30" ht="76.5" x14ac:dyDescent="0.25">
      <c r="A652" s="113">
        <f t="shared" si="8"/>
        <v>463</v>
      </c>
      <c r="B652" s="9" t="s">
        <v>366</v>
      </c>
      <c r="C652" s="9" t="s">
        <v>1219</v>
      </c>
      <c r="D652" s="9" t="s">
        <v>1169</v>
      </c>
      <c r="E652" s="9" t="s">
        <v>1239</v>
      </c>
      <c r="F652" s="9" t="s">
        <v>1240</v>
      </c>
      <c r="G652" s="9" t="s">
        <v>1241</v>
      </c>
      <c r="H652" s="13">
        <v>900000</v>
      </c>
      <c r="I652" s="11" t="s">
        <v>862</v>
      </c>
      <c r="J652" s="9" t="s">
        <v>68</v>
      </c>
      <c r="K652" s="6" t="s">
        <v>7</v>
      </c>
      <c r="L652" s="9" t="s">
        <v>8</v>
      </c>
      <c r="M652" s="9" t="s">
        <v>89</v>
      </c>
      <c r="N652" s="9" t="s">
        <v>10</v>
      </c>
      <c r="O652" s="9" t="s">
        <v>372</v>
      </c>
      <c r="P652" s="9" t="s">
        <v>1174</v>
      </c>
      <c r="Q652" s="9" t="s">
        <v>1175</v>
      </c>
      <c r="R652" s="9" t="s">
        <v>14</v>
      </c>
      <c r="S652" s="9" t="s">
        <v>15</v>
      </c>
      <c r="T652" s="9" t="s">
        <v>7</v>
      </c>
      <c r="U652" s="9" t="s">
        <v>60</v>
      </c>
      <c r="V652" s="9" t="s">
        <v>15</v>
      </c>
      <c r="W652" s="9" t="s">
        <v>17</v>
      </c>
      <c r="X652" s="9" t="s">
        <v>30</v>
      </c>
      <c r="Y652" s="9" t="s">
        <v>19</v>
      </c>
      <c r="Z652" s="9" t="s">
        <v>41</v>
      </c>
      <c r="AA652" s="9" t="s">
        <v>21</v>
      </c>
      <c r="AB652" s="9" t="s">
        <v>1224</v>
      </c>
      <c r="AC652" s="9" t="s">
        <v>1242</v>
      </c>
      <c r="AD652" s="9" t="s">
        <v>1226</v>
      </c>
    </row>
    <row r="653" spans="1:30" ht="89.25" x14ac:dyDescent="0.25">
      <c r="A653" s="113">
        <f t="shared" si="8"/>
        <v>464</v>
      </c>
      <c r="B653" s="9" t="s">
        <v>366</v>
      </c>
      <c r="C653" s="9" t="s">
        <v>1219</v>
      </c>
      <c r="D653" s="9" t="s">
        <v>1169</v>
      </c>
      <c r="E653" s="9" t="s">
        <v>1243</v>
      </c>
      <c r="F653" s="9" t="s">
        <v>1244</v>
      </c>
      <c r="G653" s="9" t="s">
        <v>1245</v>
      </c>
      <c r="H653" s="13">
        <v>360000</v>
      </c>
      <c r="I653" s="11">
        <v>45200</v>
      </c>
      <c r="J653" s="9" t="s">
        <v>68</v>
      </c>
      <c r="K653" s="6" t="s">
        <v>7</v>
      </c>
      <c r="L653" s="9" t="s">
        <v>8</v>
      </c>
      <c r="M653" s="9" t="s">
        <v>80</v>
      </c>
      <c r="N653" s="9" t="s">
        <v>81</v>
      </c>
      <c r="O653" s="9" t="s">
        <v>372</v>
      </c>
      <c r="P653" s="9" t="s">
        <v>1174</v>
      </c>
      <c r="Q653" s="9" t="s">
        <v>1175</v>
      </c>
      <c r="R653" s="9" t="s">
        <v>14</v>
      </c>
      <c r="S653" s="9" t="s">
        <v>15</v>
      </c>
      <c r="T653" s="9" t="s">
        <v>7</v>
      </c>
      <c r="U653" s="9" t="s">
        <v>60</v>
      </c>
      <c r="V653" s="9" t="s">
        <v>15</v>
      </c>
      <c r="W653" s="9" t="s">
        <v>37</v>
      </c>
      <c r="X653" s="9" t="s">
        <v>30</v>
      </c>
      <c r="Y653" s="9" t="s">
        <v>19</v>
      </c>
      <c r="Z653" s="9" t="s">
        <v>20</v>
      </c>
      <c r="AA653" s="9" t="s">
        <v>17</v>
      </c>
      <c r="AB653" s="9" t="s">
        <v>1224</v>
      </c>
      <c r="AC653" s="9" t="s">
        <v>1225</v>
      </c>
      <c r="AD653" s="9" t="s">
        <v>1226</v>
      </c>
    </row>
    <row r="654" spans="1:30" ht="76.5" x14ac:dyDescent="0.25">
      <c r="A654" s="113">
        <f t="shared" ref="A654:A717" si="9">A653+1</f>
        <v>465</v>
      </c>
      <c r="B654" s="9" t="s">
        <v>366</v>
      </c>
      <c r="C654" s="9" t="s">
        <v>1219</v>
      </c>
      <c r="D654" s="9" t="s">
        <v>1169</v>
      </c>
      <c r="E654" s="9" t="s">
        <v>1246</v>
      </c>
      <c r="F654" s="9" t="s">
        <v>1247</v>
      </c>
      <c r="G654" s="9" t="s">
        <v>1248</v>
      </c>
      <c r="H654" s="13">
        <v>200000</v>
      </c>
      <c r="I654" s="11" t="s">
        <v>855</v>
      </c>
      <c r="J654" s="9" t="s">
        <v>68</v>
      </c>
      <c r="K654" s="6" t="s">
        <v>7</v>
      </c>
      <c r="L654" s="9" t="s">
        <v>8</v>
      </c>
      <c r="M654" s="9" t="s">
        <v>9</v>
      </c>
      <c r="N654" s="9" t="s">
        <v>81</v>
      </c>
      <c r="O654" s="9" t="s">
        <v>372</v>
      </c>
      <c r="P654" s="9" t="s">
        <v>1174</v>
      </c>
      <c r="Q654" s="9" t="s">
        <v>1175</v>
      </c>
      <c r="R654" s="9" t="s">
        <v>14</v>
      </c>
      <c r="S654" s="9" t="s">
        <v>15</v>
      </c>
      <c r="T654" s="9" t="s">
        <v>7</v>
      </c>
      <c r="U654" s="9" t="s">
        <v>60</v>
      </c>
      <c r="V654" s="9" t="s">
        <v>15</v>
      </c>
      <c r="W654" s="9" t="s">
        <v>17</v>
      </c>
      <c r="X654" s="9" t="s">
        <v>18</v>
      </c>
      <c r="Y654" s="9" t="s">
        <v>19</v>
      </c>
      <c r="Z654" s="9" t="s">
        <v>41</v>
      </c>
      <c r="AA654" s="9" t="s">
        <v>21</v>
      </c>
      <c r="AB654" s="9" t="s">
        <v>1224</v>
      </c>
      <c r="AC654" s="9" t="s">
        <v>1225</v>
      </c>
      <c r="AD654" s="9" t="s">
        <v>1226</v>
      </c>
    </row>
    <row r="655" spans="1:30" ht="76.5" x14ac:dyDescent="0.25">
      <c r="A655" s="113">
        <f t="shared" si="9"/>
        <v>466</v>
      </c>
      <c r="B655" s="9" t="s">
        <v>366</v>
      </c>
      <c r="C655" s="9" t="s">
        <v>1219</v>
      </c>
      <c r="D655" s="9" t="s">
        <v>1169</v>
      </c>
      <c r="E655" s="9" t="s">
        <v>1249</v>
      </c>
      <c r="F655" s="9" t="s">
        <v>1247</v>
      </c>
      <c r="G655" s="9" t="s">
        <v>1250</v>
      </c>
      <c r="H655" s="13">
        <v>11700000</v>
      </c>
      <c r="I655" s="11" t="s">
        <v>855</v>
      </c>
      <c r="J655" s="9" t="s">
        <v>68</v>
      </c>
      <c r="K655" s="6" t="s">
        <v>7</v>
      </c>
      <c r="L655" s="9" t="s">
        <v>8</v>
      </c>
      <c r="M655" s="9" t="s">
        <v>80</v>
      </c>
      <c r="N655" s="9" t="s">
        <v>240</v>
      </c>
      <c r="O655" s="9" t="s">
        <v>372</v>
      </c>
      <c r="P655" s="9" t="s">
        <v>1174</v>
      </c>
      <c r="Q655" s="9" t="s">
        <v>1175</v>
      </c>
      <c r="R655" s="9" t="s">
        <v>14</v>
      </c>
      <c r="S655" s="9" t="s">
        <v>15</v>
      </c>
      <c r="T655" s="9" t="s">
        <v>7</v>
      </c>
      <c r="U655" s="9" t="s">
        <v>60</v>
      </c>
      <c r="V655" s="9" t="s">
        <v>15</v>
      </c>
      <c r="W655" s="9" t="s">
        <v>17</v>
      </c>
      <c r="X655" s="9" t="s">
        <v>18</v>
      </c>
      <c r="Y655" s="9" t="s">
        <v>19</v>
      </c>
      <c r="Z655" s="9" t="s">
        <v>41</v>
      </c>
      <c r="AA655" s="9" t="s">
        <v>21</v>
      </c>
      <c r="AB655" s="9" t="s">
        <v>1224</v>
      </c>
      <c r="AC655" s="9" t="s">
        <v>1225</v>
      </c>
      <c r="AD655" s="9" t="s">
        <v>1226</v>
      </c>
    </row>
    <row r="656" spans="1:30" ht="76.5" x14ac:dyDescent="0.25">
      <c r="A656" s="113">
        <f t="shared" si="9"/>
        <v>467</v>
      </c>
      <c r="B656" s="9" t="s">
        <v>366</v>
      </c>
      <c r="C656" s="9" t="s">
        <v>1219</v>
      </c>
      <c r="D656" s="9" t="s">
        <v>1169</v>
      </c>
      <c r="E656" s="9" t="s">
        <v>1251</v>
      </c>
      <c r="F656" s="9" t="s">
        <v>1252</v>
      </c>
      <c r="G656" s="9" t="s">
        <v>1253</v>
      </c>
      <c r="H656" s="13">
        <v>4000000</v>
      </c>
      <c r="I656" s="11" t="s">
        <v>855</v>
      </c>
      <c r="J656" s="9" t="s">
        <v>68</v>
      </c>
      <c r="K656" s="6" t="s">
        <v>7</v>
      </c>
      <c r="L656" s="9" t="s">
        <v>8</v>
      </c>
      <c r="M656" s="9" t="s">
        <v>80</v>
      </c>
      <c r="N656" s="9" t="s">
        <v>240</v>
      </c>
      <c r="O656" s="9" t="s">
        <v>372</v>
      </c>
      <c r="P656" s="9" t="s">
        <v>1174</v>
      </c>
      <c r="Q656" s="9" t="s">
        <v>1175</v>
      </c>
      <c r="R656" s="9" t="s">
        <v>14</v>
      </c>
      <c r="S656" s="9" t="s">
        <v>15</v>
      </c>
      <c r="T656" s="9" t="s">
        <v>7</v>
      </c>
      <c r="U656" s="9" t="s">
        <v>60</v>
      </c>
      <c r="V656" s="9" t="s">
        <v>15</v>
      </c>
      <c r="W656" s="9" t="s">
        <v>17</v>
      </c>
      <c r="X656" s="9" t="s">
        <v>18</v>
      </c>
      <c r="Y656" s="9" t="s">
        <v>19</v>
      </c>
      <c r="Z656" s="9" t="s">
        <v>41</v>
      </c>
      <c r="AA656" s="9" t="s">
        <v>21</v>
      </c>
      <c r="AB656" s="9" t="s">
        <v>1224</v>
      </c>
      <c r="AC656" s="9" t="s">
        <v>1225</v>
      </c>
      <c r="AD656" s="9" t="s">
        <v>1226</v>
      </c>
    </row>
    <row r="657" spans="1:30" ht="76.5" x14ac:dyDescent="0.25">
      <c r="A657" s="113">
        <f t="shared" si="9"/>
        <v>468</v>
      </c>
      <c r="B657" s="9" t="s">
        <v>366</v>
      </c>
      <c r="C657" s="9" t="s">
        <v>1219</v>
      </c>
      <c r="D657" s="9" t="s">
        <v>1169</v>
      </c>
      <c r="E657" s="9" t="s">
        <v>1254</v>
      </c>
      <c r="F657" s="9" t="s">
        <v>1255</v>
      </c>
      <c r="G657" s="9" t="s">
        <v>1256</v>
      </c>
      <c r="H657" s="13">
        <v>8000000</v>
      </c>
      <c r="I657" s="11" t="s">
        <v>855</v>
      </c>
      <c r="J657" s="9" t="s">
        <v>68</v>
      </c>
      <c r="K657" s="6" t="s">
        <v>7</v>
      </c>
      <c r="L657" s="9" t="s">
        <v>8</v>
      </c>
      <c r="M657" s="9" t="s">
        <v>9</v>
      </c>
      <c r="N657" s="9" t="s">
        <v>245</v>
      </c>
      <c r="O657" s="9" t="s">
        <v>372</v>
      </c>
      <c r="P657" s="9" t="s">
        <v>1174</v>
      </c>
      <c r="Q657" s="9" t="s">
        <v>1175</v>
      </c>
      <c r="R657" s="9" t="s">
        <v>14</v>
      </c>
      <c r="S657" s="9" t="s">
        <v>15</v>
      </c>
      <c r="T657" s="9" t="s">
        <v>7</v>
      </c>
      <c r="U657" s="9" t="s">
        <v>60</v>
      </c>
      <c r="V657" s="9" t="s">
        <v>15</v>
      </c>
      <c r="W657" s="9" t="s">
        <v>17</v>
      </c>
      <c r="X657" s="9" t="s">
        <v>18</v>
      </c>
      <c r="Y657" s="9" t="s">
        <v>19</v>
      </c>
      <c r="Z657" s="9" t="s">
        <v>41</v>
      </c>
      <c r="AA657" s="9" t="s">
        <v>21</v>
      </c>
      <c r="AB657" s="9" t="s">
        <v>1224</v>
      </c>
      <c r="AC657" s="9" t="s">
        <v>1225</v>
      </c>
      <c r="AD657" s="9" t="s">
        <v>1226</v>
      </c>
    </row>
    <row r="658" spans="1:30" ht="76.5" x14ac:dyDescent="0.25">
      <c r="A658" s="113">
        <f t="shared" si="9"/>
        <v>469</v>
      </c>
      <c r="B658" s="9" t="s">
        <v>366</v>
      </c>
      <c r="C658" s="9" t="s">
        <v>1219</v>
      </c>
      <c r="D658" s="9" t="s">
        <v>1169</v>
      </c>
      <c r="E658" s="9" t="s">
        <v>1257</v>
      </c>
      <c r="F658" s="9" t="s">
        <v>1258</v>
      </c>
      <c r="G658" s="9" t="s">
        <v>1259</v>
      </c>
      <c r="H658" s="13">
        <v>100000</v>
      </c>
      <c r="I658" s="11" t="s">
        <v>855</v>
      </c>
      <c r="J658" s="9" t="s">
        <v>68</v>
      </c>
      <c r="K658" s="6" t="s">
        <v>7</v>
      </c>
      <c r="L658" s="9" t="s">
        <v>8</v>
      </c>
      <c r="M658" s="9" t="s">
        <v>12235</v>
      </c>
      <c r="N658" s="9" t="s">
        <v>245</v>
      </c>
      <c r="O658" s="9" t="s">
        <v>372</v>
      </c>
      <c r="P658" s="9" t="s">
        <v>1174</v>
      </c>
      <c r="Q658" s="9" t="s">
        <v>1175</v>
      </c>
      <c r="R658" s="9" t="s">
        <v>14</v>
      </c>
      <c r="S658" s="9" t="s">
        <v>15</v>
      </c>
      <c r="T658" s="9" t="s">
        <v>7</v>
      </c>
      <c r="U658" s="9" t="s">
        <v>60</v>
      </c>
      <c r="V658" s="9" t="s">
        <v>15</v>
      </c>
      <c r="W658" s="9" t="s">
        <v>17</v>
      </c>
      <c r="X658" s="9" t="s">
        <v>18</v>
      </c>
      <c r="Y658" s="9" t="s">
        <v>19</v>
      </c>
      <c r="Z658" s="9" t="s">
        <v>41</v>
      </c>
      <c r="AA658" s="9" t="s">
        <v>21</v>
      </c>
      <c r="AB658" s="9" t="s">
        <v>1224</v>
      </c>
      <c r="AC658" s="9" t="s">
        <v>1225</v>
      </c>
      <c r="AD658" s="9" t="s">
        <v>1226</v>
      </c>
    </row>
    <row r="659" spans="1:30" ht="76.5" x14ac:dyDescent="0.25">
      <c r="A659" s="113">
        <f t="shared" si="9"/>
        <v>470</v>
      </c>
      <c r="B659" s="9" t="s">
        <v>366</v>
      </c>
      <c r="C659" s="9" t="s">
        <v>1219</v>
      </c>
      <c r="D659" s="9" t="s">
        <v>1169</v>
      </c>
      <c r="E659" s="9" t="s">
        <v>1260</v>
      </c>
      <c r="F659" s="9" t="s">
        <v>1261</v>
      </c>
      <c r="G659" s="9" t="s">
        <v>1262</v>
      </c>
      <c r="H659" s="13">
        <v>500000</v>
      </c>
      <c r="I659" s="11" t="s">
        <v>855</v>
      </c>
      <c r="J659" s="9" t="s">
        <v>68</v>
      </c>
      <c r="K659" s="6" t="s">
        <v>7</v>
      </c>
      <c r="L659" s="9" t="s">
        <v>8</v>
      </c>
      <c r="M659" s="9" t="s">
        <v>9</v>
      </c>
      <c r="N659" s="9" t="s">
        <v>245</v>
      </c>
      <c r="O659" s="9" t="s">
        <v>372</v>
      </c>
      <c r="P659" s="9" t="s">
        <v>1174</v>
      </c>
      <c r="Q659" s="9" t="s">
        <v>1175</v>
      </c>
      <c r="R659" s="9" t="s">
        <v>14</v>
      </c>
      <c r="S659" s="9" t="s">
        <v>15</v>
      </c>
      <c r="T659" s="9" t="s">
        <v>7</v>
      </c>
      <c r="U659" s="9" t="s">
        <v>60</v>
      </c>
      <c r="V659" s="9" t="s">
        <v>15</v>
      </c>
      <c r="W659" s="9" t="s">
        <v>17</v>
      </c>
      <c r="X659" s="9" t="s">
        <v>18</v>
      </c>
      <c r="Y659" s="9" t="s">
        <v>19</v>
      </c>
      <c r="Z659" s="9" t="s">
        <v>41</v>
      </c>
      <c r="AA659" s="9" t="s">
        <v>21</v>
      </c>
      <c r="AB659" s="9" t="s">
        <v>1224</v>
      </c>
      <c r="AC659" s="9" t="s">
        <v>1225</v>
      </c>
      <c r="AD659" s="9" t="s">
        <v>1226</v>
      </c>
    </row>
    <row r="660" spans="1:30" ht="76.5" x14ac:dyDescent="0.25">
      <c r="A660" s="113">
        <f t="shared" si="9"/>
        <v>471</v>
      </c>
      <c r="B660" s="9" t="s">
        <v>366</v>
      </c>
      <c r="C660" s="9" t="s">
        <v>1219</v>
      </c>
      <c r="D660" s="9" t="s">
        <v>1169</v>
      </c>
      <c r="E660" s="9" t="s">
        <v>1263</v>
      </c>
      <c r="F660" s="9" t="s">
        <v>1263</v>
      </c>
      <c r="G660" s="9" t="s">
        <v>1264</v>
      </c>
      <c r="H660" s="13">
        <v>200000</v>
      </c>
      <c r="I660" s="11" t="s">
        <v>855</v>
      </c>
      <c r="J660" s="9" t="s">
        <v>68</v>
      </c>
      <c r="K660" s="6" t="s">
        <v>7</v>
      </c>
      <c r="L660" s="9" t="s">
        <v>8</v>
      </c>
      <c r="M660" s="9" t="s">
        <v>9</v>
      </c>
      <c r="N660" s="9" t="s">
        <v>245</v>
      </c>
      <c r="O660" s="9" t="s">
        <v>372</v>
      </c>
      <c r="P660" s="9" t="s">
        <v>1174</v>
      </c>
      <c r="Q660" s="9" t="s">
        <v>1175</v>
      </c>
      <c r="R660" s="9" t="s">
        <v>29</v>
      </c>
      <c r="S660" s="9" t="s">
        <v>15</v>
      </c>
      <c r="T660" s="9" t="s">
        <v>7</v>
      </c>
      <c r="U660" s="9" t="s">
        <v>60</v>
      </c>
      <c r="V660" s="9" t="s">
        <v>15</v>
      </c>
      <c r="W660" s="9" t="s">
        <v>17</v>
      </c>
      <c r="X660" s="9" t="s">
        <v>18</v>
      </c>
      <c r="Y660" s="9" t="s">
        <v>19</v>
      </c>
      <c r="Z660" s="9" t="s">
        <v>41</v>
      </c>
      <c r="AA660" s="9" t="s">
        <v>21</v>
      </c>
      <c r="AB660" s="9" t="s">
        <v>1224</v>
      </c>
      <c r="AC660" s="9" t="s">
        <v>1225</v>
      </c>
      <c r="AD660" s="9" t="s">
        <v>1226</v>
      </c>
    </row>
    <row r="661" spans="1:30" ht="76.5" x14ac:dyDescent="0.25">
      <c r="A661" s="113">
        <f t="shared" si="9"/>
        <v>472</v>
      </c>
      <c r="B661" s="9" t="s">
        <v>366</v>
      </c>
      <c r="C661" s="9" t="s">
        <v>1219</v>
      </c>
      <c r="D661" s="9" t="s">
        <v>1169</v>
      </c>
      <c r="E661" s="9" t="s">
        <v>1265</v>
      </c>
      <c r="F661" s="9" t="s">
        <v>1265</v>
      </c>
      <c r="G661" s="9" t="s">
        <v>1266</v>
      </c>
      <c r="H661" s="13">
        <v>400000</v>
      </c>
      <c r="I661" s="11" t="s">
        <v>855</v>
      </c>
      <c r="J661" s="6" t="s">
        <v>6</v>
      </c>
      <c r="K661" s="6" t="s">
        <v>7</v>
      </c>
      <c r="L661" s="9" t="s">
        <v>27</v>
      </c>
      <c r="M661" s="9" t="s">
        <v>9</v>
      </c>
      <c r="N661" s="9" t="s">
        <v>245</v>
      </c>
      <c r="O661" s="9" t="s">
        <v>372</v>
      </c>
      <c r="P661" s="9" t="s">
        <v>1174</v>
      </c>
      <c r="Q661" s="9" t="s">
        <v>1175</v>
      </c>
      <c r="R661" s="9" t="s">
        <v>29</v>
      </c>
      <c r="S661" s="9" t="s">
        <v>15</v>
      </c>
      <c r="T661" s="9" t="s">
        <v>7</v>
      </c>
      <c r="U661" s="9" t="s">
        <v>60</v>
      </c>
      <c r="V661" s="9" t="s">
        <v>15</v>
      </c>
      <c r="W661" s="9" t="s">
        <v>17</v>
      </c>
      <c r="X661" s="9" t="s">
        <v>18</v>
      </c>
      <c r="Y661" s="9" t="s">
        <v>19</v>
      </c>
      <c r="Z661" s="9" t="s">
        <v>41</v>
      </c>
      <c r="AA661" s="9" t="s">
        <v>21</v>
      </c>
      <c r="AB661" s="9" t="s">
        <v>1224</v>
      </c>
      <c r="AC661" s="9" t="s">
        <v>1225</v>
      </c>
      <c r="AD661" s="9" t="s">
        <v>1226</v>
      </c>
    </row>
    <row r="662" spans="1:30" ht="76.5" x14ac:dyDescent="0.25">
      <c r="A662" s="113">
        <f t="shared" si="9"/>
        <v>473</v>
      </c>
      <c r="B662" s="9" t="s">
        <v>366</v>
      </c>
      <c r="C662" s="9" t="s">
        <v>1219</v>
      </c>
      <c r="D662" s="9" t="s">
        <v>1169</v>
      </c>
      <c r="E662" s="9" t="s">
        <v>1267</v>
      </c>
      <c r="F662" s="9" t="s">
        <v>1267</v>
      </c>
      <c r="G662" s="9" t="s">
        <v>1268</v>
      </c>
      <c r="H662" s="13">
        <v>300000</v>
      </c>
      <c r="I662" s="11" t="s">
        <v>855</v>
      </c>
      <c r="J662" s="9" t="s">
        <v>68</v>
      </c>
      <c r="K662" s="6" t="s">
        <v>7</v>
      </c>
      <c r="L662" s="9" t="s">
        <v>8</v>
      </c>
      <c r="M662" s="9" t="s">
        <v>9</v>
      </c>
      <c r="N662" s="9" t="s">
        <v>245</v>
      </c>
      <c r="O662" s="9" t="s">
        <v>372</v>
      </c>
      <c r="P662" s="9" t="s">
        <v>1174</v>
      </c>
      <c r="Q662" s="9" t="s">
        <v>1175</v>
      </c>
      <c r="R662" s="9" t="s">
        <v>14</v>
      </c>
      <c r="S662" s="9" t="s">
        <v>15</v>
      </c>
      <c r="T662" s="9" t="s">
        <v>7</v>
      </c>
      <c r="U662" s="9" t="s">
        <v>60</v>
      </c>
      <c r="V662" s="9" t="s">
        <v>15</v>
      </c>
      <c r="W662" s="9" t="s">
        <v>17</v>
      </c>
      <c r="X662" s="9" t="s">
        <v>18</v>
      </c>
      <c r="Y662" s="9" t="s">
        <v>19</v>
      </c>
      <c r="Z662" s="9" t="s">
        <v>41</v>
      </c>
      <c r="AA662" s="9" t="s">
        <v>21</v>
      </c>
      <c r="AB662" s="9" t="s">
        <v>1224</v>
      </c>
      <c r="AC662" s="9" t="s">
        <v>1225</v>
      </c>
      <c r="AD662" s="9" t="s">
        <v>1226</v>
      </c>
    </row>
    <row r="663" spans="1:30" ht="76.5" x14ac:dyDescent="0.25">
      <c r="A663" s="113">
        <f t="shared" si="9"/>
        <v>474</v>
      </c>
      <c r="B663" s="9" t="s">
        <v>366</v>
      </c>
      <c r="C663" s="9" t="s">
        <v>1219</v>
      </c>
      <c r="D663" s="9" t="s">
        <v>1169</v>
      </c>
      <c r="E663" s="9" t="s">
        <v>1269</v>
      </c>
      <c r="F663" s="9" t="s">
        <v>1270</v>
      </c>
      <c r="G663" s="9" t="s">
        <v>1271</v>
      </c>
      <c r="H663" s="13">
        <v>200000</v>
      </c>
      <c r="I663" s="11" t="s">
        <v>855</v>
      </c>
      <c r="J663" s="9" t="s">
        <v>68</v>
      </c>
      <c r="K663" s="6" t="s">
        <v>7</v>
      </c>
      <c r="L663" s="9" t="s">
        <v>69</v>
      </c>
      <c r="M663" s="9" t="s">
        <v>9</v>
      </c>
      <c r="N663" s="9" t="s">
        <v>245</v>
      </c>
      <c r="O663" s="9" t="s">
        <v>372</v>
      </c>
      <c r="P663" s="9" t="s">
        <v>1174</v>
      </c>
      <c r="Q663" s="9" t="s">
        <v>1175</v>
      </c>
      <c r="R663" s="9" t="s">
        <v>29</v>
      </c>
      <c r="S663" s="9" t="s">
        <v>15</v>
      </c>
      <c r="T663" s="9" t="s">
        <v>7</v>
      </c>
      <c r="U663" s="9" t="s">
        <v>60</v>
      </c>
      <c r="V663" s="9" t="s">
        <v>15</v>
      </c>
      <c r="W663" s="9" t="s">
        <v>17</v>
      </c>
      <c r="X663" s="9" t="s">
        <v>18</v>
      </c>
      <c r="Y663" s="9" t="s">
        <v>19</v>
      </c>
      <c r="Z663" s="9" t="s">
        <v>41</v>
      </c>
      <c r="AA663" s="9" t="s">
        <v>21</v>
      </c>
      <c r="AB663" s="9" t="s">
        <v>1224</v>
      </c>
      <c r="AC663" s="9" t="s">
        <v>1225</v>
      </c>
      <c r="AD663" s="9" t="s">
        <v>1226</v>
      </c>
    </row>
    <row r="664" spans="1:30" ht="76.5" x14ac:dyDescent="0.25">
      <c r="A664" s="113">
        <f t="shared" si="9"/>
        <v>475</v>
      </c>
      <c r="B664" s="9" t="s">
        <v>366</v>
      </c>
      <c r="C664" s="9" t="s">
        <v>1219</v>
      </c>
      <c r="D664" s="9" t="s">
        <v>1169</v>
      </c>
      <c r="E664" s="9" t="s">
        <v>1272</v>
      </c>
      <c r="F664" s="9" t="s">
        <v>1272</v>
      </c>
      <c r="G664" s="9" t="s">
        <v>1273</v>
      </c>
      <c r="H664" s="13">
        <v>200000</v>
      </c>
      <c r="I664" s="11" t="s">
        <v>855</v>
      </c>
      <c r="J664" s="6" t="s">
        <v>6</v>
      </c>
      <c r="K664" s="6" t="s">
        <v>7</v>
      </c>
      <c r="L664" s="9" t="s">
        <v>252</v>
      </c>
      <c r="M664" s="9" t="s">
        <v>12235</v>
      </c>
      <c r="N664" s="9" t="s">
        <v>245</v>
      </c>
      <c r="O664" s="9" t="s">
        <v>372</v>
      </c>
      <c r="P664" s="9" t="s">
        <v>1174</v>
      </c>
      <c r="Q664" s="9" t="s">
        <v>1175</v>
      </c>
      <c r="R664" s="9" t="s">
        <v>29</v>
      </c>
      <c r="S664" s="9" t="s">
        <v>15</v>
      </c>
      <c r="T664" s="9" t="s">
        <v>7</v>
      </c>
      <c r="U664" s="9" t="s">
        <v>60</v>
      </c>
      <c r="V664" s="9" t="s">
        <v>15</v>
      </c>
      <c r="W664" s="9" t="s">
        <v>17</v>
      </c>
      <c r="X664" s="9" t="s">
        <v>18</v>
      </c>
      <c r="Y664" s="9" t="s">
        <v>19</v>
      </c>
      <c r="Z664" s="9" t="s">
        <v>41</v>
      </c>
      <c r="AA664" s="9" t="s">
        <v>21</v>
      </c>
      <c r="AB664" s="9" t="s">
        <v>1224</v>
      </c>
      <c r="AC664" s="9" t="s">
        <v>1225</v>
      </c>
      <c r="AD664" s="9" t="s">
        <v>1226</v>
      </c>
    </row>
    <row r="665" spans="1:30" ht="76.5" x14ac:dyDescent="0.25">
      <c r="A665" s="113">
        <f t="shared" si="9"/>
        <v>476</v>
      </c>
      <c r="B665" s="9" t="s">
        <v>366</v>
      </c>
      <c r="C665" s="9" t="s">
        <v>1219</v>
      </c>
      <c r="D665" s="9" t="s">
        <v>1169</v>
      </c>
      <c r="E665" s="9" t="s">
        <v>1274</v>
      </c>
      <c r="F665" s="9" t="s">
        <v>1274</v>
      </c>
      <c r="G665" s="9" t="s">
        <v>1275</v>
      </c>
      <c r="H665" s="13">
        <v>5000000</v>
      </c>
      <c r="I665" s="11" t="s">
        <v>855</v>
      </c>
      <c r="J665" s="9" t="s">
        <v>68</v>
      </c>
      <c r="K665" s="6" t="s">
        <v>7</v>
      </c>
      <c r="L665" s="9" t="s">
        <v>8</v>
      </c>
      <c r="M665" s="9" t="s">
        <v>9</v>
      </c>
      <c r="N665" s="9" t="s">
        <v>245</v>
      </c>
      <c r="O665" s="9" t="s">
        <v>372</v>
      </c>
      <c r="P665" s="9" t="s">
        <v>1174</v>
      </c>
      <c r="Q665" s="9" t="s">
        <v>1175</v>
      </c>
      <c r="R665" s="9" t="s">
        <v>14</v>
      </c>
      <c r="S665" s="9" t="s">
        <v>15</v>
      </c>
      <c r="T665" s="9" t="s">
        <v>7</v>
      </c>
      <c r="U665" s="9" t="s">
        <v>60</v>
      </c>
      <c r="V665" s="9" t="s">
        <v>15</v>
      </c>
      <c r="W665" s="9" t="s">
        <v>17</v>
      </c>
      <c r="X665" s="9" t="s">
        <v>18</v>
      </c>
      <c r="Y665" s="9" t="s">
        <v>19</v>
      </c>
      <c r="Z665" s="9" t="s">
        <v>41</v>
      </c>
      <c r="AA665" s="9" t="s">
        <v>21</v>
      </c>
      <c r="AB665" s="9" t="s">
        <v>1224</v>
      </c>
      <c r="AC665" s="9" t="s">
        <v>1225</v>
      </c>
      <c r="AD665" s="9" t="s">
        <v>1226</v>
      </c>
    </row>
    <row r="666" spans="1:30" ht="76.5" x14ac:dyDescent="0.25">
      <c r="A666" s="113">
        <f t="shared" si="9"/>
        <v>477</v>
      </c>
      <c r="B666" s="9" t="s">
        <v>366</v>
      </c>
      <c r="C666" s="9" t="s">
        <v>1219</v>
      </c>
      <c r="D666" s="9" t="s">
        <v>1169</v>
      </c>
      <c r="E666" s="9" t="s">
        <v>1276</v>
      </c>
      <c r="F666" s="9" t="s">
        <v>1276</v>
      </c>
      <c r="G666" s="9" t="s">
        <v>1277</v>
      </c>
      <c r="H666" s="13">
        <v>40000</v>
      </c>
      <c r="I666" s="11" t="s">
        <v>855</v>
      </c>
      <c r="J666" s="9" t="s">
        <v>68</v>
      </c>
      <c r="K666" s="6" t="s">
        <v>7</v>
      </c>
      <c r="L666" s="9" t="s">
        <v>69</v>
      </c>
      <c r="M666" s="9" t="s">
        <v>259</v>
      </c>
      <c r="N666" s="9" t="s">
        <v>245</v>
      </c>
      <c r="O666" s="9" t="s">
        <v>372</v>
      </c>
      <c r="P666" s="9" t="s">
        <v>1174</v>
      </c>
      <c r="Q666" s="9" t="s">
        <v>1175</v>
      </c>
      <c r="R666" s="9" t="s">
        <v>29</v>
      </c>
      <c r="S666" s="9" t="s">
        <v>15</v>
      </c>
      <c r="T666" s="9" t="s">
        <v>7</v>
      </c>
      <c r="U666" s="9" t="s">
        <v>60</v>
      </c>
      <c r="V666" s="9" t="s">
        <v>15</v>
      </c>
      <c r="W666" s="9" t="s">
        <v>17</v>
      </c>
      <c r="X666" s="9" t="s">
        <v>18</v>
      </c>
      <c r="Y666" s="9" t="s">
        <v>19</v>
      </c>
      <c r="Z666" s="9" t="s">
        <v>41</v>
      </c>
      <c r="AA666" s="9" t="s">
        <v>21</v>
      </c>
      <c r="AB666" s="9" t="s">
        <v>1224</v>
      </c>
      <c r="AC666" s="9" t="s">
        <v>1225</v>
      </c>
      <c r="AD666" s="9" t="s">
        <v>1226</v>
      </c>
    </row>
    <row r="667" spans="1:30" ht="76.5" x14ac:dyDescent="0.25">
      <c r="A667" s="113">
        <f t="shared" si="9"/>
        <v>478</v>
      </c>
      <c r="B667" s="9" t="s">
        <v>366</v>
      </c>
      <c r="C667" s="9" t="s">
        <v>1219</v>
      </c>
      <c r="D667" s="9" t="s">
        <v>1169</v>
      </c>
      <c r="E667" s="9" t="s">
        <v>1278</v>
      </c>
      <c r="F667" s="9" t="s">
        <v>1278</v>
      </c>
      <c r="G667" s="9" t="s">
        <v>1279</v>
      </c>
      <c r="H667" s="13">
        <v>1300000</v>
      </c>
      <c r="I667" s="11" t="s">
        <v>855</v>
      </c>
      <c r="J667" s="9" t="s">
        <v>68</v>
      </c>
      <c r="K667" s="6" t="s">
        <v>7</v>
      </c>
      <c r="L667" s="9" t="s">
        <v>8</v>
      </c>
      <c r="M667" s="9" t="s">
        <v>12235</v>
      </c>
      <c r="N667" s="9" t="s">
        <v>245</v>
      </c>
      <c r="O667" s="9" t="s">
        <v>372</v>
      </c>
      <c r="P667" s="9" t="s">
        <v>1174</v>
      </c>
      <c r="Q667" s="9" t="s">
        <v>1175</v>
      </c>
      <c r="R667" s="9" t="s">
        <v>14</v>
      </c>
      <c r="S667" s="9" t="s">
        <v>15</v>
      </c>
      <c r="T667" s="9" t="s">
        <v>7</v>
      </c>
      <c r="U667" s="9" t="s">
        <v>60</v>
      </c>
      <c r="V667" s="9" t="s">
        <v>15</v>
      </c>
      <c r="W667" s="9" t="s">
        <v>17</v>
      </c>
      <c r="X667" s="9" t="s">
        <v>18</v>
      </c>
      <c r="Y667" s="9" t="s">
        <v>19</v>
      </c>
      <c r="Z667" s="9" t="s">
        <v>41</v>
      </c>
      <c r="AA667" s="9" t="s">
        <v>21</v>
      </c>
      <c r="AB667" s="9" t="s">
        <v>1224</v>
      </c>
      <c r="AC667" s="9" t="s">
        <v>1225</v>
      </c>
      <c r="AD667" s="9" t="s">
        <v>1226</v>
      </c>
    </row>
    <row r="668" spans="1:30" ht="76.5" x14ac:dyDescent="0.25">
      <c r="A668" s="113">
        <f t="shared" si="9"/>
        <v>479</v>
      </c>
      <c r="B668" s="9" t="s">
        <v>366</v>
      </c>
      <c r="C668" s="9" t="s">
        <v>1219</v>
      </c>
      <c r="D668" s="9" t="s">
        <v>1169</v>
      </c>
      <c r="E668" s="9" t="s">
        <v>1280</v>
      </c>
      <c r="F668" s="9" t="s">
        <v>1280</v>
      </c>
      <c r="G668" s="9" t="s">
        <v>1281</v>
      </c>
      <c r="H668" s="13">
        <v>8000000</v>
      </c>
      <c r="I668" s="11" t="s">
        <v>855</v>
      </c>
      <c r="J668" s="9" t="s">
        <v>68</v>
      </c>
      <c r="K668" s="6" t="s">
        <v>7</v>
      </c>
      <c r="L668" s="9" t="s">
        <v>69</v>
      </c>
      <c r="M668" s="9" t="s">
        <v>80</v>
      </c>
      <c r="N668" s="9" t="s">
        <v>237</v>
      </c>
      <c r="O668" s="9" t="s">
        <v>372</v>
      </c>
      <c r="P668" s="9" t="s">
        <v>1174</v>
      </c>
      <c r="Q668" s="9" t="s">
        <v>1175</v>
      </c>
      <c r="R668" s="9" t="s">
        <v>29</v>
      </c>
      <c r="S668" s="9" t="s">
        <v>15</v>
      </c>
      <c r="T668" s="9" t="s">
        <v>7</v>
      </c>
      <c r="U668" s="9" t="s">
        <v>60</v>
      </c>
      <c r="V668" s="9" t="s">
        <v>15</v>
      </c>
      <c r="W668" s="9" t="s">
        <v>17</v>
      </c>
      <c r="X668" s="9" t="s">
        <v>18</v>
      </c>
      <c r="Y668" s="9" t="s">
        <v>19</v>
      </c>
      <c r="Z668" s="9" t="s">
        <v>41</v>
      </c>
      <c r="AA668" s="9" t="s">
        <v>21</v>
      </c>
      <c r="AB668" s="9" t="s">
        <v>1224</v>
      </c>
      <c r="AC668" s="9" t="s">
        <v>1225</v>
      </c>
      <c r="AD668" s="9" t="s">
        <v>1226</v>
      </c>
    </row>
    <row r="669" spans="1:30" ht="76.5" x14ac:dyDescent="0.25">
      <c r="A669" s="113">
        <f t="shared" si="9"/>
        <v>480</v>
      </c>
      <c r="B669" s="9" t="s">
        <v>366</v>
      </c>
      <c r="C669" s="9" t="s">
        <v>1219</v>
      </c>
      <c r="D669" s="9" t="s">
        <v>1169</v>
      </c>
      <c r="E669" s="9" t="s">
        <v>1282</v>
      </c>
      <c r="F669" s="9" t="s">
        <v>1282</v>
      </c>
      <c r="G669" s="9" t="s">
        <v>1283</v>
      </c>
      <c r="H669" s="13">
        <v>200000</v>
      </c>
      <c r="I669" s="11" t="s">
        <v>855</v>
      </c>
      <c r="J669" s="9" t="s">
        <v>68</v>
      </c>
      <c r="K669" s="6" t="s">
        <v>7</v>
      </c>
      <c r="L669" s="9" t="s">
        <v>69</v>
      </c>
      <c r="M669" s="9" t="s">
        <v>9</v>
      </c>
      <c r="N669" s="9" t="s">
        <v>245</v>
      </c>
      <c r="O669" s="9" t="s">
        <v>372</v>
      </c>
      <c r="P669" s="9" t="s">
        <v>1174</v>
      </c>
      <c r="Q669" s="9" t="s">
        <v>1175</v>
      </c>
      <c r="R669" s="9" t="s">
        <v>29</v>
      </c>
      <c r="S669" s="9" t="s">
        <v>15</v>
      </c>
      <c r="T669" s="9" t="s">
        <v>7</v>
      </c>
      <c r="U669" s="9" t="s">
        <v>60</v>
      </c>
      <c r="V669" s="9" t="s">
        <v>15</v>
      </c>
      <c r="W669" s="9" t="s">
        <v>17</v>
      </c>
      <c r="X669" s="9" t="s">
        <v>18</v>
      </c>
      <c r="Y669" s="9" t="s">
        <v>19</v>
      </c>
      <c r="Z669" s="9" t="s">
        <v>41</v>
      </c>
      <c r="AA669" s="9" t="s">
        <v>21</v>
      </c>
      <c r="AB669" s="9" t="s">
        <v>1224</v>
      </c>
      <c r="AC669" s="9" t="s">
        <v>1225</v>
      </c>
      <c r="AD669" s="9" t="s">
        <v>1226</v>
      </c>
    </row>
    <row r="670" spans="1:30" ht="76.5" x14ac:dyDescent="0.25">
      <c r="A670" s="113">
        <f t="shared" si="9"/>
        <v>481</v>
      </c>
      <c r="B670" s="9" t="s">
        <v>366</v>
      </c>
      <c r="C670" s="9" t="s">
        <v>1219</v>
      </c>
      <c r="D670" s="9" t="s">
        <v>1169</v>
      </c>
      <c r="E670" s="9" t="s">
        <v>1284</v>
      </c>
      <c r="F670" s="9" t="s">
        <v>1284</v>
      </c>
      <c r="G670" s="9" t="s">
        <v>1285</v>
      </c>
      <c r="H670" s="13">
        <v>50000</v>
      </c>
      <c r="I670" s="11" t="s">
        <v>855</v>
      </c>
      <c r="J670" s="6" t="s">
        <v>6</v>
      </c>
      <c r="K670" s="6" t="s">
        <v>7</v>
      </c>
      <c r="L670" s="9" t="s">
        <v>252</v>
      </c>
      <c r="M670" s="9" t="s">
        <v>12235</v>
      </c>
      <c r="N670" s="9" t="s">
        <v>245</v>
      </c>
      <c r="O670" s="9" t="s">
        <v>372</v>
      </c>
      <c r="P670" s="9" t="s">
        <v>1174</v>
      </c>
      <c r="Q670" s="9" t="s">
        <v>1175</v>
      </c>
      <c r="R670" s="9" t="s">
        <v>29</v>
      </c>
      <c r="S670" s="9" t="s">
        <v>15</v>
      </c>
      <c r="T670" s="9" t="s">
        <v>7</v>
      </c>
      <c r="U670" s="9" t="s">
        <v>60</v>
      </c>
      <c r="V670" s="9" t="s">
        <v>15</v>
      </c>
      <c r="W670" s="9" t="s">
        <v>17</v>
      </c>
      <c r="X670" s="9" t="s">
        <v>18</v>
      </c>
      <c r="Y670" s="9" t="s">
        <v>19</v>
      </c>
      <c r="Z670" s="9" t="s">
        <v>41</v>
      </c>
      <c r="AA670" s="9" t="s">
        <v>21</v>
      </c>
      <c r="AB670" s="9" t="s">
        <v>1224</v>
      </c>
      <c r="AC670" s="9" t="s">
        <v>1225</v>
      </c>
      <c r="AD670" s="9" t="s">
        <v>1226</v>
      </c>
    </row>
    <row r="671" spans="1:30" ht="89.25" x14ac:dyDescent="0.25">
      <c r="A671" s="113">
        <f t="shared" si="9"/>
        <v>482</v>
      </c>
      <c r="B671" s="9" t="s">
        <v>366</v>
      </c>
      <c r="C671" s="9" t="s">
        <v>1286</v>
      </c>
      <c r="D671" s="9" t="s">
        <v>1169</v>
      </c>
      <c r="E671" s="9" t="s">
        <v>1287</v>
      </c>
      <c r="F671" s="9" t="s">
        <v>1288</v>
      </c>
      <c r="G671" s="9" t="s">
        <v>1289</v>
      </c>
      <c r="H671" s="13">
        <v>10800</v>
      </c>
      <c r="I671" s="11">
        <v>45199</v>
      </c>
      <c r="J671" s="9" t="s">
        <v>68</v>
      </c>
      <c r="K671" s="6" t="s">
        <v>7</v>
      </c>
      <c r="L671" s="9" t="s">
        <v>8</v>
      </c>
      <c r="M671" s="9" t="s">
        <v>259</v>
      </c>
      <c r="N671" s="9" t="s">
        <v>10</v>
      </c>
      <c r="O671" s="9" t="s">
        <v>372</v>
      </c>
      <c r="P671" s="9" t="s">
        <v>1174</v>
      </c>
      <c r="Q671" s="9" t="s">
        <v>1175</v>
      </c>
      <c r="R671" s="9" t="s">
        <v>14</v>
      </c>
      <c r="S671" s="9" t="s">
        <v>15</v>
      </c>
      <c r="T671" s="9" t="s">
        <v>7</v>
      </c>
      <c r="U671" s="9" t="s">
        <v>60</v>
      </c>
      <c r="V671" s="9" t="s">
        <v>15</v>
      </c>
      <c r="W671" s="9" t="s">
        <v>1290</v>
      </c>
      <c r="X671" s="9" t="s">
        <v>18</v>
      </c>
      <c r="Y671" s="9" t="s">
        <v>19</v>
      </c>
      <c r="Z671" s="9" t="s">
        <v>41</v>
      </c>
      <c r="AA671" s="9" t="s">
        <v>17</v>
      </c>
      <c r="AB671" s="9" t="s">
        <v>1291</v>
      </c>
      <c r="AC671" s="9" t="s">
        <v>1292</v>
      </c>
      <c r="AD671" s="4" t="s">
        <v>1293</v>
      </c>
    </row>
    <row r="672" spans="1:30" ht="89.25" x14ac:dyDescent="0.25">
      <c r="A672" s="113">
        <f t="shared" si="9"/>
        <v>483</v>
      </c>
      <c r="B672" s="9" t="s">
        <v>366</v>
      </c>
      <c r="C672" s="9" t="s">
        <v>1286</v>
      </c>
      <c r="D672" s="9" t="s">
        <v>1169</v>
      </c>
      <c r="E672" s="9" t="s">
        <v>1294</v>
      </c>
      <c r="F672" s="9" t="s">
        <v>1295</v>
      </c>
      <c r="G672" s="9" t="s">
        <v>1289</v>
      </c>
      <c r="H672" s="13">
        <v>70200</v>
      </c>
      <c r="I672" s="11">
        <v>45199</v>
      </c>
      <c r="J672" s="9" t="s">
        <v>68</v>
      </c>
      <c r="K672" s="6" t="s">
        <v>7</v>
      </c>
      <c r="L672" s="9" t="s">
        <v>8</v>
      </c>
      <c r="M672" s="9" t="s">
        <v>9</v>
      </c>
      <c r="N672" s="9" t="s">
        <v>10</v>
      </c>
      <c r="O672" s="9" t="s">
        <v>372</v>
      </c>
      <c r="P672" s="9" t="s">
        <v>1174</v>
      </c>
      <c r="Q672" s="9" t="s">
        <v>1175</v>
      </c>
      <c r="R672" s="9" t="s">
        <v>14</v>
      </c>
      <c r="S672" s="9" t="s">
        <v>15</v>
      </c>
      <c r="T672" s="9" t="s">
        <v>7</v>
      </c>
      <c r="U672" s="9" t="s">
        <v>60</v>
      </c>
      <c r="V672" s="9" t="s">
        <v>15</v>
      </c>
      <c r="W672" s="9" t="s">
        <v>1290</v>
      </c>
      <c r="X672" s="9" t="s">
        <v>18</v>
      </c>
      <c r="Y672" s="9" t="s">
        <v>19</v>
      </c>
      <c r="Z672" s="9" t="s">
        <v>41</v>
      </c>
      <c r="AA672" s="9" t="s">
        <v>17</v>
      </c>
      <c r="AB672" s="9" t="s">
        <v>1291</v>
      </c>
      <c r="AC672" s="9" t="s">
        <v>1292</v>
      </c>
      <c r="AD672" s="4" t="s">
        <v>1293</v>
      </c>
    </row>
    <row r="673" spans="1:30" ht="89.25" x14ac:dyDescent="0.25">
      <c r="A673" s="113">
        <f t="shared" si="9"/>
        <v>484</v>
      </c>
      <c r="B673" s="9" t="s">
        <v>366</v>
      </c>
      <c r="C673" s="9" t="s">
        <v>1286</v>
      </c>
      <c r="D673" s="9" t="s">
        <v>1169</v>
      </c>
      <c r="E673" s="9" t="s">
        <v>1296</v>
      </c>
      <c r="F673" s="9" t="s">
        <v>1551</v>
      </c>
      <c r="G673" s="9" t="s">
        <v>1289</v>
      </c>
      <c r="H673" s="13">
        <v>36000</v>
      </c>
      <c r="I673" s="11">
        <v>45199</v>
      </c>
      <c r="J673" s="9" t="s">
        <v>68</v>
      </c>
      <c r="K673" s="6" t="s">
        <v>7</v>
      </c>
      <c r="L673" s="9" t="s">
        <v>8</v>
      </c>
      <c r="M673" s="9" t="s">
        <v>9</v>
      </c>
      <c r="N673" s="9" t="s">
        <v>10</v>
      </c>
      <c r="O673" s="9" t="s">
        <v>372</v>
      </c>
      <c r="P673" s="9" t="s">
        <v>1174</v>
      </c>
      <c r="Q673" s="9" t="s">
        <v>1175</v>
      </c>
      <c r="R673" s="9" t="s">
        <v>14</v>
      </c>
      <c r="S673" s="9" t="s">
        <v>15</v>
      </c>
      <c r="T673" s="9" t="s">
        <v>7</v>
      </c>
      <c r="U673" s="9" t="s">
        <v>60</v>
      </c>
      <c r="V673" s="9" t="s">
        <v>15</v>
      </c>
      <c r="W673" s="9" t="s">
        <v>1290</v>
      </c>
      <c r="X673" s="9" t="s">
        <v>18</v>
      </c>
      <c r="Y673" s="9" t="s">
        <v>19</v>
      </c>
      <c r="Z673" s="9" t="s">
        <v>41</v>
      </c>
      <c r="AA673" s="9" t="s">
        <v>17</v>
      </c>
      <c r="AB673" s="9" t="s">
        <v>1291</v>
      </c>
      <c r="AC673" s="9" t="s">
        <v>1292</v>
      </c>
      <c r="AD673" s="4" t="s">
        <v>1293</v>
      </c>
    </row>
    <row r="674" spans="1:30" ht="89.25" x14ac:dyDescent="0.25">
      <c r="A674" s="113">
        <f t="shared" si="9"/>
        <v>485</v>
      </c>
      <c r="B674" s="9" t="s">
        <v>366</v>
      </c>
      <c r="C674" s="9" t="s">
        <v>1286</v>
      </c>
      <c r="D674" s="9" t="s">
        <v>1169</v>
      </c>
      <c r="E674" s="9" t="s">
        <v>1297</v>
      </c>
      <c r="F674" s="9" t="s">
        <v>1298</v>
      </c>
      <c r="G674" s="9" t="s">
        <v>1289</v>
      </c>
      <c r="H674" s="13">
        <v>42000</v>
      </c>
      <c r="I674" s="11">
        <v>45199</v>
      </c>
      <c r="J674" s="9" t="s">
        <v>68</v>
      </c>
      <c r="K674" s="6" t="s">
        <v>7</v>
      </c>
      <c r="L674" s="9" t="s">
        <v>8</v>
      </c>
      <c r="M674" s="9" t="s">
        <v>9</v>
      </c>
      <c r="N674" s="9" t="s">
        <v>10</v>
      </c>
      <c r="O674" s="9" t="s">
        <v>372</v>
      </c>
      <c r="P674" s="9" t="s">
        <v>1174</v>
      </c>
      <c r="Q674" s="9" t="s">
        <v>1175</v>
      </c>
      <c r="R674" s="9" t="s">
        <v>14</v>
      </c>
      <c r="S674" s="9" t="s">
        <v>15</v>
      </c>
      <c r="T674" s="9" t="s">
        <v>7</v>
      </c>
      <c r="U674" s="9" t="s">
        <v>60</v>
      </c>
      <c r="V674" s="9" t="s">
        <v>15</v>
      </c>
      <c r="W674" s="9" t="s">
        <v>1290</v>
      </c>
      <c r="X674" s="9" t="s">
        <v>18</v>
      </c>
      <c r="Y674" s="9" t="s">
        <v>19</v>
      </c>
      <c r="Z674" s="9" t="s">
        <v>41</v>
      </c>
      <c r="AA674" s="9" t="s">
        <v>17</v>
      </c>
      <c r="AB674" s="9" t="s">
        <v>1291</v>
      </c>
      <c r="AC674" s="9" t="s">
        <v>1292</v>
      </c>
      <c r="AD674" s="4" t="s">
        <v>1293</v>
      </c>
    </row>
    <row r="675" spans="1:30" ht="140.25" x14ac:dyDescent="0.25">
      <c r="A675" s="113">
        <f t="shared" si="9"/>
        <v>486</v>
      </c>
      <c r="B675" s="9" t="s">
        <v>366</v>
      </c>
      <c r="C675" s="9" t="s">
        <v>1286</v>
      </c>
      <c r="D675" s="9" t="s">
        <v>1169</v>
      </c>
      <c r="E675" s="9" t="s">
        <v>1299</v>
      </c>
      <c r="F675" s="9" t="s">
        <v>1300</v>
      </c>
      <c r="G675" s="9" t="s">
        <v>1301</v>
      </c>
      <c r="H675" s="13">
        <v>56000</v>
      </c>
      <c r="I675" s="11">
        <v>45199</v>
      </c>
      <c r="J675" s="9" t="s">
        <v>68</v>
      </c>
      <c r="K675" s="6" t="s">
        <v>7</v>
      </c>
      <c r="L675" s="9" t="s">
        <v>8</v>
      </c>
      <c r="M675" s="9" t="s">
        <v>9</v>
      </c>
      <c r="N675" s="9" t="s">
        <v>10</v>
      </c>
      <c r="O675" s="9" t="s">
        <v>372</v>
      </c>
      <c r="P675" s="9" t="s">
        <v>1174</v>
      </c>
      <c r="Q675" s="9" t="s">
        <v>1175</v>
      </c>
      <c r="R675" s="9" t="s">
        <v>14</v>
      </c>
      <c r="S675" s="9" t="s">
        <v>15</v>
      </c>
      <c r="T675" s="9" t="s">
        <v>7</v>
      </c>
      <c r="U675" s="9" t="s">
        <v>60</v>
      </c>
      <c r="V675" s="9" t="s">
        <v>15</v>
      </c>
      <c r="W675" s="9" t="s">
        <v>1290</v>
      </c>
      <c r="X675" s="9" t="s">
        <v>18</v>
      </c>
      <c r="Y675" s="9" t="s">
        <v>19</v>
      </c>
      <c r="Z675" s="9" t="s">
        <v>41</v>
      </c>
      <c r="AA675" s="9" t="s">
        <v>17</v>
      </c>
      <c r="AB675" s="9" t="s">
        <v>1291</v>
      </c>
      <c r="AC675" s="9" t="s">
        <v>1292</v>
      </c>
      <c r="AD675" s="4" t="s">
        <v>1293</v>
      </c>
    </row>
    <row r="676" spans="1:30" ht="140.25" x14ac:dyDescent="0.25">
      <c r="A676" s="113">
        <f t="shared" si="9"/>
        <v>487</v>
      </c>
      <c r="B676" s="9" t="s">
        <v>366</v>
      </c>
      <c r="C676" s="9" t="s">
        <v>1286</v>
      </c>
      <c r="D676" s="9" t="s">
        <v>1169</v>
      </c>
      <c r="E676" s="9" t="s">
        <v>1299</v>
      </c>
      <c r="F676" s="9" t="s">
        <v>1302</v>
      </c>
      <c r="G676" s="9" t="s">
        <v>1301</v>
      </c>
      <c r="H676" s="13">
        <v>48000</v>
      </c>
      <c r="I676" s="11">
        <v>45199</v>
      </c>
      <c r="J676" s="9" t="s">
        <v>68</v>
      </c>
      <c r="K676" s="6" t="s">
        <v>7</v>
      </c>
      <c r="L676" s="9" t="s">
        <v>8</v>
      </c>
      <c r="M676" s="9" t="s">
        <v>9</v>
      </c>
      <c r="N676" s="9" t="s">
        <v>10</v>
      </c>
      <c r="O676" s="9" t="s">
        <v>372</v>
      </c>
      <c r="P676" s="9" t="s">
        <v>1174</v>
      </c>
      <c r="Q676" s="9" t="s">
        <v>1175</v>
      </c>
      <c r="R676" s="9" t="s">
        <v>14</v>
      </c>
      <c r="S676" s="9" t="s">
        <v>15</v>
      </c>
      <c r="T676" s="9" t="s">
        <v>7</v>
      </c>
      <c r="U676" s="9" t="s">
        <v>60</v>
      </c>
      <c r="V676" s="9" t="s">
        <v>15</v>
      </c>
      <c r="W676" s="9" t="s">
        <v>1290</v>
      </c>
      <c r="X676" s="9" t="s">
        <v>18</v>
      </c>
      <c r="Y676" s="9" t="s">
        <v>19</v>
      </c>
      <c r="Z676" s="9" t="s">
        <v>41</v>
      </c>
      <c r="AA676" s="9" t="s">
        <v>17</v>
      </c>
      <c r="AB676" s="9" t="s">
        <v>1291</v>
      </c>
      <c r="AC676" s="9" t="s">
        <v>1292</v>
      </c>
      <c r="AD676" s="4" t="s">
        <v>1293</v>
      </c>
    </row>
    <row r="677" spans="1:30" ht="89.25" x14ac:dyDescent="0.25">
      <c r="A677" s="113">
        <f t="shared" si="9"/>
        <v>488</v>
      </c>
      <c r="B677" s="9" t="s">
        <v>366</v>
      </c>
      <c r="C677" s="9" t="s">
        <v>1286</v>
      </c>
      <c r="D677" s="9" t="s">
        <v>1169</v>
      </c>
      <c r="E677" s="9" t="s">
        <v>1303</v>
      </c>
      <c r="F677" s="9" t="s">
        <v>1304</v>
      </c>
      <c r="G677" s="9" t="s">
        <v>1305</v>
      </c>
      <c r="H677" s="13">
        <v>20000</v>
      </c>
      <c r="I677" s="11">
        <v>45199</v>
      </c>
      <c r="J677" s="9" t="s">
        <v>68</v>
      </c>
      <c r="K677" s="6" t="s">
        <v>7</v>
      </c>
      <c r="L677" s="9" t="s">
        <v>8</v>
      </c>
      <c r="M677" s="9" t="s">
        <v>9</v>
      </c>
      <c r="N677" s="9" t="s">
        <v>10</v>
      </c>
      <c r="O677" s="9" t="s">
        <v>372</v>
      </c>
      <c r="P677" s="9" t="s">
        <v>1174</v>
      </c>
      <c r="Q677" s="9" t="s">
        <v>1175</v>
      </c>
      <c r="R677" s="9" t="s">
        <v>14</v>
      </c>
      <c r="S677" s="9" t="s">
        <v>15</v>
      </c>
      <c r="T677" s="9" t="s">
        <v>7</v>
      </c>
      <c r="U677" s="9" t="s">
        <v>60</v>
      </c>
      <c r="V677" s="9" t="s">
        <v>15</v>
      </c>
      <c r="W677" s="9" t="s">
        <v>1290</v>
      </c>
      <c r="X677" s="9" t="s">
        <v>18</v>
      </c>
      <c r="Y677" s="9" t="s">
        <v>19</v>
      </c>
      <c r="Z677" s="9" t="s">
        <v>41</v>
      </c>
      <c r="AA677" s="9" t="s">
        <v>17</v>
      </c>
      <c r="AB677" s="9" t="s">
        <v>1291</v>
      </c>
      <c r="AC677" s="9" t="s">
        <v>1292</v>
      </c>
      <c r="AD677" s="4" t="s">
        <v>1293</v>
      </c>
    </row>
    <row r="678" spans="1:30" ht="102" x14ac:dyDescent="0.25">
      <c r="A678" s="113">
        <f t="shared" si="9"/>
        <v>489</v>
      </c>
      <c r="B678" s="9" t="s">
        <v>366</v>
      </c>
      <c r="C678" s="9" t="s">
        <v>1286</v>
      </c>
      <c r="D678" s="9" t="s">
        <v>1169</v>
      </c>
      <c r="E678" s="9" t="s">
        <v>1306</v>
      </c>
      <c r="F678" s="9" t="s">
        <v>1307</v>
      </c>
      <c r="G678" s="9" t="s">
        <v>1308</v>
      </c>
      <c r="H678" s="13">
        <v>50000</v>
      </c>
      <c r="I678" s="11">
        <v>45199</v>
      </c>
      <c r="J678" s="6" t="s">
        <v>6</v>
      </c>
      <c r="K678" s="6" t="s">
        <v>7</v>
      </c>
      <c r="L678" s="9" t="s">
        <v>252</v>
      </c>
      <c r="M678" s="9" t="s">
        <v>12235</v>
      </c>
      <c r="N678" s="9" t="s">
        <v>10</v>
      </c>
      <c r="O678" s="9" t="s">
        <v>372</v>
      </c>
      <c r="P678" s="9" t="s">
        <v>1174</v>
      </c>
      <c r="Q678" s="9" t="s">
        <v>1175</v>
      </c>
      <c r="R678" s="9" t="s">
        <v>29</v>
      </c>
      <c r="S678" s="9" t="s">
        <v>15</v>
      </c>
      <c r="T678" s="9" t="s">
        <v>7</v>
      </c>
      <c r="U678" s="9" t="s">
        <v>60</v>
      </c>
      <c r="V678" s="9" t="s">
        <v>15</v>
      </c>
      <c r="W678" s="9" t="s">
        <v>1290</v>
      </c>
      <c r="X678" s="9" t="s">
        <v>18</v>
      </c>
      <c r="Y678" s="9" t="s">
        <v>19</v>
      </c>
      <c r="Z678" s="9" t="s">
        <v>41</v>
      </c>
      <c r="AA678" s="9" t="s">
        <v>17</v>
      </c>
      <c r="AB678" s="9" t="s">
        <v>1291</v>
      </c>
      <c r="AC678" s="9" t="s">
        <v>1292</v>
      </c>
      <c r="AD678" s="4" t="s">
        <v>1293</v>
      </c>
    </row>
    <row r="679" spans="1:30" ht="89.25" x14ac:dyDescent="0.25">
      <c r="A679" s="113">
        <f t="shared" si="9"/>
        <v>490</v>
      </c>
      <c r="B679" s="9" t="s">
        <v>366</v>
      </c>
      <c r="C679" s="9" t="s">
        <v>1286</v>
      </c>
      <c r="D679" s="9" t="s">
        <v>1169</v>
      </c>
      <c r="E679" s="9" t="s">
        <v>1309</v>
      </c>
      <c r="F679" s="9" t="s">
        <v>1310</v>
      </c>
      <c r="G679" s="9" t="s">
        <v>1305</v>
      </c>
      <c r="H679" s="13">
        <v>15000</v>
      </c>
      <c r="I679" s="11">
        <v>45199</v>
      </c>
      <c r="J679" s="9" t="s">
        <v>68</v>
      </c>
      <c r="K679" s="6" t="s">
        <v>7</v>
      </c>
      <c r="L679" s="9" t="s">
        <v>8</v>
      </c>
      <c r="M679" s="9" t="s">
        <v>259</v>
      </c>
      <c r="N679" s="9" t="s">
        <v>10</v>
      </c>
      <c r="O679" s="9" t="s">
        <v>372</v>
      </c>
      <c r="P679" s="9" t="s">
        <v>1174</v>
      </c>
      <c r="Q679" s="9" t="s">
        <v>1175</v>
      </c>
      <c r="R679" s="9" t="s">
        <v>14</v>
      </c>
      <c r="S679" s="9" t="s">
        <v>15</v>
      </c>
      <c r="T679" s="9" t="s">
        <v>7</v>
      </c>
      <c r="U679" s="9" t="s">
        <v>60</v>
      </c>
      <c r="V679" s="9" t="s">
        <v>15</v>
      </c>
      <c r="W679" s="9" t="s">
        <v>1290</v>
      </c>
      <c r="X679" s="9" t="s">
        <v>18</v>
      </c>
      <c r="Y679" s="9" t="s">
        <v>19</v>
      </c>
      <c r="Z679" s="9" t="s">
        <v>41</v>
      </c>
      <c r="AA679" s="9" t="s">
        <v>17</v>
      </c>
      <c r="AB679" s="9" t="s">
        <v>1291</v>
      </c>
      <c r="AC679" s="9" t="s">
        <v>1292</v>
      </c>
      <c r="AD679" s="4" t="s">
        <v>1293</v>
      </c>
    </row>
    <row r="680" spans="1:30" ht="89.25" x14ac:dyDescent="0.25">
      <c r="A680" s="113">
        <f t="shared" si="9"/>
        <v>491</v>
      </c>
      <c r="B680" s="9" t="s">
        <v>366</v>
      </c>
      <c r="C680" s="9" t="s">
        <v>1286</v>
      </c>
      <c r="D680" s="9" t="s">
        <v>1169</v>
      </c>
      <c r="E680" s="9" t="s">
        <v>1311</v>
      </c>
      <c r="F680" s="9" t="s">
        <v>1312</v>
      </c>
      <c r="G680" s="9" t="s">
        <v>1305</v>
      </c>
      <c r="H680" s="13">
        <v>20000</v>
      </c>
      <c r="I680" s="11">
        <v>45199</v>
      </c>
      <c r="J680" s="9" t="s">
        <v>68</v>
      </c>
      <c r="K680" s="6" t="s">
        <v>7</v>
      </c>
      <c r="L680" s="9" t="s">
        <v>69</v>
      </c>
      <c r="M680" s="9" t="s">
        <v>12235</v>
      </c>
      <c r="N680" s="9" t="s">
        <v>10</v>
      </c>
      <c r="O680" s="9" t="s">
        <v>372</v>
      </c>
      <c r="P680" s="9" t="s">
        <v>1174</v>
      </c>
      <c r="Q680" s="9" t="s">
        <v>1175</v>
      </c>
      <c r="R680" s="9" t="s">
        <v>14</v>
      </c>
      <c r="S680" s="9" t="s">
        <v>15</v>
      </c>
      <c r="T680" s="9" t="s">
        <v>7</v>
      </c>
      <c r="U680" s="9" t="s">
        <v>60</v>
      </c>
      <c r="V680" s="9" t="s">
        <v>15</v>
      </c>
      <c r="W680" s="9" t="s">
        <v>1290</v>
      </c>
      <c r="X680" s="9" t="s">
        <v>18</v>
      </c>
      <c r="Y680" s="9" t="s">
        <v>19</v>
      </c>
      <c r="Z680" s="9" t="s">
        <v>41</v>
      </c>
      <c r="AA680" s="9" t="s">
        <v>17</v>
      </c>
      <c r="AB680" s="9" t="s">
        <v>1291</v>
      </c>
      <c r="AC680" s="9" t="s">
        <v>1292</v>
      </c>
      <c r="AD680" s="4" t="s">
        <v>1293</v>
      </c>
    </row>
    <row r="681" spans="1:30" ht="89.25" x14ac:dyDescent="0.25">
      <c r="A681" s="113">
        <f t="shared" si="9"/>
        <v>492</v>
      </c>
      <c r="B681" s="9" t="s">
        <v>366</v>
      </c>
      <c r="C681" s="9" t="s">
        <v>1286</v>
      </c>
      <c r="D681" s="9" t="s">
        <v>1169</v>
      </c>
      <c r="E681" s="9" t="s">
        <v>1313</v>
      </c>
      <c r="F681" s="9" t="s">
        <v>1314</v>
      </c>
      <c r="G681" s="9" t="s">
        <v>1305</v>
      </c>
      <c r="H681" s="13">
        <v>620</v>
      </c>
      <c r="I681" s="11">
        <v>45199</v>
      </c>
      <c r="J681" s="9" t="s">
        <v>68</v>
      </c>
      <c r="K681" s="6" t="s">
        <v>7</v>
      </c>
      <c r="L681" s="9" t="s">
        <v>69</v>
      </c>
      <c r="M681" s="9" t="s">
        <v>259</v>
      </c>
      <c r="N681" s="9" t="s">
        <v>10</v>
      </c>
      <c r="O681" s="9" t="s">
        <v>372</v>
      </c>
      <c r="P681" s="9" t="s">
        <v>1174</v>
      </c>
      <c r="Q681" s="9" t="s">
        <v>1175</v>
      </c>
      <c r="R681" s="9" t="s">
        <v>14</v>
      </c>
      <c r="S681" s="9" t="s">
        <v>15</v>
      </c>
      <c r="T681" s="9" t="s">
        <v>7</v>
      </c>
      <c r="U681" s="9" t="s">
        <v>60</v>
      </c>
      <c r="V681" s="9" t="s">
        <v>15</v>
      </c>
      <c r="W681" s="9" t="s">
        <v>1290</v>
      </c>
      <c r="X681" s="9" t="s">
        <v>18</v>
      </c>
      <c r="Y681" s="9" t="s">
        <v>19</v>
      </c>
      <c r="Z681" s="9" t="s">
        <v>41</v>
      </c>
      <c r="AA681" s="9" t="s">
        <v>17</v>
      </c>
      <c r="AB681" s="9" t="s">
        <v>1291</v>
      </c>
      <c r="AC681" s="9" t="s">
        <v>1292</v>
      </c>
      <c r="AD681" s="4" t="s">
        <v>1293</v>
      </c>
    </row>
    <row r="682" spans="1:30" ht="89.25" x14ac:dyDescent="0.25">
      <c r="A682" s="113">
        <f t="shared" si="9"/>
        <v>493</v>
      </c>
      <c r="B682" s="9" t="s">
        <v>366</v>
      </c>
      <c r="C682" s="9" t="s">
        <v>1286</v>
      </c>
      <c r="D682" s="9" t="s">
        <v>1169</v>
      </c>
      <c r="E682" s="9" t="s">
        <v>1315</v>
      </c>
      <c r="F682" s="9" t="s">
        <v>1316</v>
      </c>
      <c r="G682" s="9" t="s">
        <v>1305</v>
      </c>
      <c r="H682" s="13">
        <v>3000</v>
      </c>
      <c r="I682" s="11">
        <v>45199</v>
      </c>
      <c r="J682" s="9" t="s">
        <v>68</v>
      </c>
      <c r="K682" s="6" t="s">
        <v>7</v>
      </c>
      <c r="L682" s="9" t="s">
        <v>69</v>
      </c>
      <c r="M682" s="9" t="s">
        <v>259</v>
      </c>
      <c r="N682" s="9" t="s">
        <v>10</v>
      </c>
      <c r="O682" s="9" t="s">
        <v>372</v>
      </c>
      <c r="P682" s="9" t="s">
        <v>1174</v>
      </c>
      <c r="Q682" s="9" t="s">
        <v>1175</v>
      </c>
      <c r="R682" s="9" t="s">
        <v>14</v>
      </c>
      <c r="S682" s="9" t="s">
        <v>15</v>
      </c>
      <c r="T682" s="9" t="s">
        <v>7</v>
      </c>
      <c r="U682" s="9" t="s">
        <v>60</v>
      </c>
      <c r="V682" s="9" t="s">
        <v>15</v>
      </c>
      <c r="W682" s="9" t="s">
        <v>1290</v>
      </c>
      <c r="X682" s="9" t="s">
        <v>18</v>
      </c>
      <c r="Y682" s="9" t="s">
        <v>19</v>
      </c>
      <c r="Z682" s="9" t="s">
        <v>41</v>
      </c>
      <c r="AA682" s="9" t="s">
        <v>17</v>
      </c>
      <c r="AB682" s="9" t="s">
        <v>1291</v>
      </c>
      <c r="AC682" s="9" t="s">
        <v>1292</v>
      </c>
      <c r="AD682" s="4" t="s">
        <v>1293</v>
      </c>
    </row>
    <row r="683" spans="1:30" ht="409.5" x14ac:dyDescent="0.25">
      <c r="A683" s="113">
        <f t="shared" si="9"/>
        <v>494</v>
      </c>
      <c r="B683" s="9" t="s">
        <v>366</v>
      </c>
      <c r="C683" s="9" t="s">
        <v>1317</v>
      </c>
      <c r="D683" s="9" t="s">
        <v>1169</v>
      </c>
      <c r="E683" s="9" t="s">
        <v>1318</v>
      </c>
      <c r="F683" s="9" t="s">
        <v>1319</v>
      </c>
      <c r="G683" s="9" t="s">
        <v>1320</v>
      </c>
      <c r="H683" s="13">
        <v>6868375.9199999999</v>
      </c>
      <c r="I683" s="11" t="s">
        <v>1321</v>
      </c>
      <c r="J683" s="9" t="s">
        <v>68</v>
      </c>
      <c r="K683" s="6" t="s">
        <v>7</v>
      </c>
      <c r="L683" s="9" t="s">
        <v>69</v>
      </c>
      <c r="M683" s="9" t="s">
        <v>9</v>
      </c>
      <c r="N683" s="9" t="s">
        <v>81</v>
      </c>
      <c r="O683" s="9" t="s">
        <v>372</v>
      </c>
      <c r="P683" s="9" t="s">
        <v>373</v>
      </c>
      <c r="Q683" s="9" t="s">
        <v>374</v>
      </c>
      <c r="R683" s="9" t="s">
        <v>29</v>
      </c>
      <c r="S683" s="9" t="s">
        <v>15</v>
      </c>
      <c r="T683" s="9" t="s">
        <v>7</v>
      </c>
      <c r="U683" s="9" t="s">
        <v>60</v>
      </c>
      <c r="V683" s="9" t="s">
        <v>15</v>
      </c>
      <c r="W683" s="9" t="s">
        <v>17</v>
      </c>
      <c r="X683" s="9" t="s">
        <v>18</v>
      </c>
      <c r="Y683" s="9" t="s">
        <v>19</v>
      </c>
      <c r="Z683" s="9" t="s">
        <v>20</v>
      </c>
      <c r="AA683" s="9" t="s">
        <v>21</v>
      </c>
      <c r="AB683" s="9" t="s">
        <v>1322</v>
      </c>
      <c r="AC683" s="9" t="s">
        <v>1323</v>
      </c>
      <c r="AD683" s="9" t="s">
        <v>1324</v>
      </c>
    </row>
    <row r="684" spans="1:30" ht="409.5" x14ac:dyDescent="0.25">
      <c r="A684" s="113">
        <f t="shared" si="9"/>
        <v>495</v>
      </c>
      <c r="B684" s="9" t="s">
        <v>366</v>
      </c>
      <c r="C684" s="9" t="s">
        <v>1317</v>
      </c>
      <c r="D684" s="9" t="s">
        <v>1169</v>
      </c>
      <c r="E684" s="9" t="s">
        <v>1325</v>
      </c>
      <c r="F684" s="9" t="s">
        <v>1326</v>
      </c>
      <c r="G684" s="9" t="s">
        <v>1327</v>
      </c>
      <c r="H684" s="24">
        <v>3400000</v>
      </c>
      <c r="I684" s="11" t="s">
        <v>1328</v>
      </c>
      <c r="J684" s="9" t="s">
        <v>68</v>
      </c>
      <c r="K684" s="6" t="s">
        <v>7</v>
      </c>
      <c r="L684" s="9" t="s">
        <v>69</v>
      </c>
      <c r="M684" s="9" t="s">
        <v>80</v>
      </c>
      <c r="N684" s="9" t="s">
        <v>81</v>
      </c>
      <c r="O684" s="9" t="s">
        <v>372</v>
      </c>
      <c r="P684" s="9" t="s">
        <v>373</v>
      </c>
      <c r="Q684" s="9" t="s">
        <v>374</v>
      </c>
      <c r="R684" s="9" t="s">
        <v>29</v>
      </c>
      <c r="S684" s="9" t="s">
        <v>15</v>
      </c>
      <c r="T684" s="9" t="s">
        <v>7</v>
      </c>
      <c r="U684" s="9" t="s">
        <v>60</v>
      </c>
      <c r="V684" s="9" t="s">
        <v>15</v>
      </c>
      <c r="W684" s="9" t="s">
        <v>17</v>
      </c>
      <c r="X684" s="9" t="s">
        <v>18</v>
      </c>
      <c r="Y684" s="9" t="s">
        <v>31</v>
      </c>
      <c r="Z684" s="9" t="s">
        <v>61</v>
      </c>
      <c r="AA684" s="9" t="s">
        <v>17</v>
      </c>
      <c r="AB684" s="9" t="s">
        <v>1322</v>
      </c>
      <c r="AC684" s="9">
        <v>6120259363</v>
      </c>
      <c r="AD684" s="9" t="s">
        <v>1324</v>
      </c>
    </row>
    <row r="685" spans="1:30" ht="409.5" x14ac:dyDescent="0.25">
      <c r="A685" s="113">
        <f t="shared" si="9"/>
        <v>496</v>
      </c>
      <c r="B685" s="9" t="s">
        <v>366</v>
      </c>
      <c r="C685" s="9" t="s">
        <v>1317</v>
      </c>
      <c r="D685" s="9" t="s">
        <v>1169</v>
      </c>
      <c r="E685" s="9" t="s">
        <v>1329</v>
      </c>
      <c r="F685" s="9" t="s">
        <v>1330</v>
      </c>
      <c r="G685" s="9" t="s">
        <v>1331</v>
      </c>
      <c r="H685" s="13">
        <v>3220945</v>
      </c>
      <c r="I685" s="11" t="s">
        <v>1328</v>
      </c>
      <c r="J685" s="6" t="s">
        <v>6</v>
      </c>
      <c r="K685" s="6" t="s">
        <v>7</v>
      </c>
      <c r="L685" s="9" t="s">
        <v>8</v>
      </c>
      <c r="M685" s="9" t="s">
        <v>9</v>
      </c>
      <c r="N685" s="9" t="s">
        <v>10</v>
      </c>
      <c r="O685" s="9" t="s">
        <v>372</v>
      </c>
      <c r="P685" s="9" t="s">
        <v>373</v>
      </c>
      <c r="Q685" s="9" t="s">
        <v>374</v>
      </c>
      <c r="R685" s="9" t="s">
        <v>14</v>
      </c>
      <c r="S685" s="9" t="s">
        <v>15</v>
      </c>
      <c r="T685" s="9" t="s">
        <v>7</v>
      </c>
      <c r="U685" s="9" t="s">
        <v>60</v>
      </c>
      <c r="V685" s="9" t="s">
        <v>40</v>
      </c>
      <c r="W685" s="9" t="s">
        <v>17</v>
      </c>
      <c r="X685" s="9" t="s">
        <v>18</v>
      </c>
      <c r="Y685" s="9" t="s">
        <v>31</v>
      </c>
      <c r="Z685" s="9" t="s">
        <v>61</v>
      </c>
      <c r="AA685" s="9" t="s">
        <v>17</v>
      </c>
      <c r="AB685" s="9" t="s">
        <v>1322</v>
      </c>
      <c r="AC685" s="9">
        <v>6120259363</v>
      </c>
      <c r="AD685" s="9" t="s">
        <v>1324</v>
      </c>
    </row>
    <row r="686" spans="1:30" ht="89.25" x14ac:dyDescent="0.25">
      <c r="A686" s="113">
        <f t="shared" si="9"/>
        <v>497</v>
      </c>
      <c r="B686" s="9" t="s">
        <v>366</v>
      </c>
      <c r="C686" s="9" t="s">
        <v>1317</v>
      </c>
      <c r="D686" s="9" t="s">
        <v>1169</v>
      </c>
      <c r="E686" s="9" t="s">
        <v>1332</v>
      </c>
      <c r="F686" s="9" t="s">
        <v>1333</v>
      </c>
      <c r="G686" s="9" t="s">
        <v>1334</v>
      </c>
      <c r="H686" s="24">
        <v>2000000</v>
      </c>
      <c r="I686" s="11" t="s">
        <v>1335</v>
      </c>
      <c r="J686" s="9" t="s">
        <v>68</v>
      </c>
      <c r="K686" s="6" t="s">
        <v>7</v>
      </c>
      <c r="L686" s="9" t="s">
        <v>8</v>
      </c>
      <c r="M686" s="9" t="s">
        <v>80</v>
      </c>
      <c r="N686" s="9" t="s">
        <v>81</v>
      </c>
      <c r="O686" s="9" t="s">
        <v>372</v>
      </c>
      <c r="P686" s="9" t="s">
        <v>373</v>
      </c>
      <c r="Q686" s="9" t="s">
        <v>374</v>
      </c>
      <c r="R686" s="9" t="s">
        <v>14</v>
      </c>
      <c r="S686" s="9" t="s">
        <v>15</v>
      </c>
      <c r="T686" s="9" t="s">
        <v>7</v>
      </c>
      <c r="U686" s="9" t="s">
        <v>60</v>
      </c>
      <c r="V686" s="9" t="s">
        <v>15</v>
      </c>
      <c r="W686" s="9" t="s">
        <v>17</v>
      </c>
      <c r="X686" s="9" t="s">
        <v>18</v>
      </c>
      <c r="Y686" s="9" t="s">
        <v>19</v>
      </c>
      <c r="Z686" s="9" t="s">
        <v>41</v>
      </c>
      <c r="AA686" s="9" t="s">
        <v>21</v>
      </c>
      <c r="AB686" s="9" t="s">
        <v>1322</v>
      </c>
      <c r="AC686" s="9" t="s">
        <v>1323</v>
      </c>
      <c r="AD686" s="9" t="s">
        <v>1324</v>
      </c>
    </row>
    <row r="687" spans="1:30" ht="409.5" x14ac:dyDescent="0.25">
      <c r="A687" s="113">
        <f t="shared" si="9"/>
        <v>498</v>
      </c>
      <c r="B687" s="9" t="s">
        <v>366</v>
      </c>
      <c r="C687" s="9" t="s">
        <v>1317</v>
      </c>
      <c r="D687" s="9" t="s">
        <v>1169</v>
      </c>
      <c r="E687" s="9" t="s">
        <v>1336</v>
      </c>
      <c r="F687" s="9" t="s">
        <v>1337</v>
      </c>
      <c r="G687" s="9" t="s">
        <v>1338</v>
      </c>
      <c r="H687" s="13">
        <v>1842472.76</v>
      </c>
      <c r="I687" s="11" t="s">
        <v>95</v>
      </c>
      <c r="J687" s="9" t="s">
        <v>68</v>
      </c>
      <c r="K687" s="6" t="s">
        <v>7</v>
      </c>
      <c r="L687" s="9" t="s">
        <v>69</v>
      </c>
      <c r="M687" s="9" t="s">
        <v>80</v>
      </c>
      <c r="N687" s="9" t="s">
        <v>81</v>
      </c>
      <c r="O687" s="9" t="s">
        <v>372</v>
      </c>
      <c r="P687" s="9" t="s">
        <v>373</v>
      </c>
      <c r="Q687" s="9" t="s">
        <v>374</v>
      </c>
      <c r="R687" s="9" t="s">
        <v>29</v>
      </c>
      <c r="S687" s="9" t="s">
        <v>15</v>
      </c>
      <c r="T687" s="9" t="s">
        <v>7</v>
      </c>
      <c r="U687" s="9" t="s">
        <v>60</v>
      </c>
      <c r="V687" s="9" t="s">
        <v>15</v>
      </c>
      <c r="W687" s="9" t="s">
        <v>17</v>
      </c>
      <c r="X687" s="9" t="s">
        <v>18</v>
      </c>
      <c r="Y687" s="9" t="s">
        <v>19</v>
      </c>
      <c r="Z687" s="9" t="s">
        <v>20</v>
      </c>
      <c r="AA687" s="9" t="s">
        <v>21</v>
      </c>
      <c r="AB687" s="9" t="s">
        <v>1322</v>
      </c>
      <c r="AC687" s="9" t="s">
        <v>1323</v>
      </c>
      <c r="AD687" s="9" t="s">
        <v>1324</v>
      </c>
    </row>
    <row r="688" spans="1:30" ht="191.25" x14ac:dyDescent="0.25">
      <c r="A688" s="113">
        <f t="shared" si="9"/>
        <v>499</v>
      </c>
      <c r="B688" s="9" t="s">
        <v>366</v>
      </c>
      <c r="C688" s="9" t="s">
        <v>1317</v>
      </c>
      <c r="D688" s="9" t="s">
        <v>1169</v>
      </c>
      <c r="E688" s="9" t="s">
        <v>1339</v>
      </c>
      <c r="F688" s="9" t="s">
        <v>1340</v>
      </c>
      <c r="G688" s="9" t="s">
        <v>1341</v>
      </c>
      <c r="H688" s="13">
        <v>1100000</v>
      </c>
      <c r="I688" s="11" t="s">
        <v>95</v>
      </c>
      <c r="J688" s="9" t="s">
        <v>6</v>
      </c>
      <c r="K688" s="6" t="s">
        <v>7</v>
      </c>
      <c r="L688" s="9" t="s">
        <v>27</v>
      </c>
      <c r="M688" s="9" t="s">
        <v>9</v>
      </c>
      <c r="N688" s="9" t="s">
        <v>10</v>
      </c>
      <c r="O688" s="9" t="s">
        <v>372</v>
      </c>
      <c r="P688" s="9" t="s">
        <v>373</v>
      </c>
      <c r="Q688" s="9" t="s">
        <v>374</v>
      </c>
      <c r="R688" s="9" t="s">
        <v>14</v>
      </c>
      <c r="S688" s="9" t="s">
        <v>15</v>
      </c>
      <c r="T688" s="9" t="s">
        <v>7</v>
      </c>
      <c r="U688" s="9" t="s">
        <v>60</v>
      </c>
      <c r="V688" s="9" t="s">
        <v>40</v>
      </c>
      <c r="W688" s="9" t="s">
        <v>17</v>
      </c>
      <c r="X688" s="9" t="s">
        <v>18</v>
      </c>
      <c r="Y688" s="9" t="s">
        <v>31</v>
      </c>
      <c r="Z688" s="9" t="s">
        <v>20</v>
      </c>
      <c r="AA688" s="9" t="s">
        <v>17</v>
      </c>
      <c r="AB688" s="9" t="s">
        <v>1322</v>
      </c>
      <c r="AC688" s="9" t="s">
        <v>1323</v>
      </c>
      <c r="AD688" s="9" t="s">
        <v>1324</v>
      </c>
    </row>
    <row r="689" spans="1:30" ht="216.75" x14ac:dyDescent="0.25">
      <c r="A689" s="113">
        <f t="shared" si="9"/>
        <v>500</v>
      </c>
      <c r="B689" s="9" t="s">
        <v>366</v>
      </c>
      <c r="C689" s="9" t="s">
        <v>1317</v>
      </c>
      <c r="D689" s="9" t="s">
        <v>1169</v>
      </c>
      <c r="E689" s="9" t="s">
        <v>1342</v>
      </c>
      <c r="F689" s="9" t="s">
        <v>1343</v>
      </c>
      <c r="G689" s="9" t="s">
        <v>1344</v>
      </c>
      <c r="H689" s="13">
        <v>2158009.98</v>
      </c>
      <c r="I689" s="11" t="s">
        <v>1335</v>
      </c>
      <c r="J689" s="9" t="s">
        <v>68</v>
      </c>
      <c r="K689" s="6" t="s">
        <v>7</v>
      </c>
      <c r="L689" s="9" t="s">
        <v>69</v>
      </c>
      <c r="M689" s="9" t="s">
        <v>80</v>
      </c>
      <c r="N689" s="9" t="s">
        <v>81</v>
      </c>
      <c r="O689" s="9" t="s">
        <v>372</v>
      </c>
      <c r="P689" s="9" t="s">
        <v>373</v>
      </c>
      <c r="Q689" s="9" t="s">
        <v>374</v>
      </c>
      <c r="R689" s="9" t="s">
        <v>29</v>
      </c>
      <c r="S689" s="9" t="s">
        <v>15</v>
      </c>
      <c r="T689" s="9" t="s">
        <v>7</v>
      </c>
      <c r="U689" s="9" t="s">
        <v>60</v>
      </c>
      <c r="V689" s="9" t="s">
        <v>15</v>
      </c>
      <c r="W689" s="9" t="s">
        <v>17</v>
      </c>
      <c r="X689" s="9" t="s">
        <v>18</v>
      </c>
      <c r="Y689" s="9" t="s">
        <v>31</v>
      </c>
      <c r="Z689" s="9" t="s">
        <v>61</v>
      </c>
      <c r="AA689" s="9" t="s">
        <v>17</v>
      </c>
      <c r="AB689" s="9" t="s">
        <v>1322</v>
      </c>
      <c r="AC689" s="9">
        <v>6120259363</v>
      </c>
      <c r="AD689" s="9" t="s">
        <v>1324</v>
      </c>
    </row>
    <row r="690" spans="1:30" ht="76.5" x14ac:dyDescent="0.25">
      <c r="A690" s="113">
        <f t="shared" si="9"/>
        <v>501</v>
      </c>
      <c r="B690" s="9" t="s">
        <v>366</v>
      </c>
      <c r="C690" s="9" t="s">
        <v>1317</v>
      </c>
      <c r="D690" s="9" t="s">
        <v>1169</v>
      </c>
      <c r="E690" s="9" t="s">
        <v>1345</v>
      </c>
      <c r="F690" s="9" t="s">
        <v>1346</v>
      </c>
      <c r="G690" s="9" t="s">
        <v>1347</v>
      </c>
      <c r="H690" s="24">
        <v>700000</v>
      </c>
      <c r="I690" s="11" t="s">
        <v>95</v>
      </c>
      <c r="J690" s="9" t="s">
        <v>68</v>
      </c>
      <c r="K690" s="6" t="s">
        <v>7</v>
      </c>
      <c r="L690" s="9" t="s">
        <v>8</v>
      </c>
      <c r="M690" s="9" t="s">
        <v>9</v>
      </c>
      <c r="N690" s="9" t="s">
        <v>10</v>
      </c>
      <c r="O690" s="9" t="s">
        <v>372</v>
      </c>
      <c r="P690" s="9" t="s">
        <v>373</v>
      </c>
      <c r="Q690" s="9" t="s">
        <v>374</v>
      </c>
      <c r="R690" s="9" t="s">
        <v>14</v>
      </c>
      <c r="S690" s="9" t="s">
        <v>15</v>
      </c>
      <c r="T690" s="9" t="s">
        <v>7</v>
      </c>
      <c r="U690" s="9" t="s">
        <v>60</v>
      </c>
      <c r="V690" s="9" t="s">
        <v>15</v>
      </c>
      <c r="W690" s="9" t="s">
        <v>17</v>
      </c>
      <c r="X690" s="9" t="s">
        <v>18</v>
      </c>
      <c r="Y690" s="9" t="s">
        <v>19</v>
      </c>
      <c r="Z690" s="9" t="s">
        <v>41</v>
      </c>
      <c r="AA690" s="9" t="s">
        <v>21</v>
      </c>
      <c r="AB690" s="9" t="s">
        <v>1322</v>
      </c>
      <c r="AC690" s="9" t="s">
        <v>1323</v>
      </c>
      <c r="AD690" s="9" t="s">
        <v>1324</v>
      </c>
    </row>
    <row r="691" spans="1:30" ht="409.5" x14ac:dyDescent="0.25">
      <c r="A691" s="113">
        <f t="shared" si="9"/>
        <v>502</v>
      </c>
      <c r="B691" s="9" t="s">
        <v>366</v>
      </c>
      <c r="C691" s="9" t="s">
        <v>1317</v>
      </c>
      <c r="D691" s="9" t="s">
        <v>1169</v>
      </c>
      <c r="E691" s="9" t="s">
        <v>1348</v>
      </c>
      <c r="F691" s="9" t="s">
        <v>1349</v>
      </c>
      <c r="G691" s="9" t="s">
        <v>1350</v>
      </c>
      <c r="H691" s="13">
        <v>1200000</v>
      </c>
      <c r="I691" s="11" t="s">
        <v>1351</v>
      </c>
      <c r="J691" s="9" t="s">
        <v>6</v>
      </c>
      <c r="K691" s="6" t="s">
        <v>7</v>
      </c>
      <c r="L691" s="9" t="s">
        <v>27</v>
      </c>
      <c r="M691" s="9" t="s">
        <v>80</v>
      </c>
      <c r="N691" s="9" t="s">
        <v>81</v>
      </c>
      <c r="O691" s="9" t="s">
        <v>372</v>
      </c>
      <c r="P691" s="9" t="s">
        <v>373</v>
      </c>
      <c r="Q691" s="9" t="s">
        <v>374</v>
      </c>
      <c r="R691" s="9" t="s">
        <v>29</v>
      </c>
      <c r="S691" s="9" t="s">
        <v>15</v>
      </c>
      <c r="T691" s="9" t="s">
        <v>7</v>
      </c>
      <c r="U691" s="9" t="s">
        <v>60</v>
      </c>
      <c r="V691" s="9" t="s">
        <v>15</v>
      </c>
      <c r="W691" s="9" t="s">
        <v>17</v>
      </c>
      <c r="X691" s="9" t="s">
        <v>18</v>
      </c>
      <c r="Y691" s="9" t="s">
        <v>31</v>
      </c>
      <c r="Z691" s="9" t="s">
        <v>61</v>
      </c>
      <c r="AA691" s="9" t="s">
        <v>17</v>
      </c>
      <c r="AB691" s="9" t="s">
        <v>1322</v>
      </c>
      <c r="AC691" s="9">
        <v>6120259363</v>
      </c>
      <c r="AD691" s="9" t="s">
        <v>1324</v>
      </c>
    </row>
    <row r="692" spans="1:30" ht="153" x14ac:dyDescent="0.25">
      <c r="A692" s="113">
        <f t="shared" si="9"/>
        <v>503</v>
      </c>
      <c r="B692" s="9" t="s">
        <v>366</v>
      </c>
      <c r="C692" s="9" t="s">
        <v>1317</v>
      </c>
      <c r="D692" s="9" t="s">
        <v>1169</v>
      </c>
      <c r="E692" s="9" t="s">
        <v>1352</v>
      </c>
      <c r="F692" s="9" t="s">
        <v>1353</v>
      </c>
      <c r="G692" s="9" t="s">
        <v>1354</v>
      </c>
      <c r="H692" s="13">
        <v>150000</v>
      </c>
      <c r="I692" s="11" t="s">
        <v>95</v>
      </c>
      <c r="J692" s="9" t="s">
        <v>68</v>
      </c>
      <c r="K692" s="6" t="s">
        <v>7</v>
      </c>
      <c r="L692" s="9" t="s">
        <v>8</v>
      </c>
      <c r="M692" s="9" t="s">
        <v>80</v>
      </c>
      <c r="N692" s="9" t="s">
        <v>81</v>
      </c>
      <c r="O692" s="9" t="s">
        <v>372</v>
      </c>
      <c r="P692" s="9" t="s">
        <v>373</v>
      </c>
      <c r="Q692" s="9" t="s">
        <v>374</v>
      </c>
      <c r="R692" s="9" t="s">
        <v>14</v>
      </c>
      <c r="S692" s="9" t="s">
        <v>15</v>
      </c>
      <c r="T692" s="9" t="s">
        <v>7</v>
      </c>
      <c r="U692" s="9" t="s">
        <v>60</v>
      </c>
      <c r="V692" s="9" t="s">
        <v>15</v>
      </c>
      <c r="W692" s="9" t="s">
        <v>17</v>
      </c>
      <c r="X692" s="9" t="s">
        <v>18</v>
      </c>
      <c r="Y692" s="9" t="s">
        <v>19</v>
      </c>
      <c r="Z692" s="9" t="s">
        <v>41</v>
      </c>
      <c r="AA692" s="9" t="s">
        <v>21</v>
      </c>
      <c r="AB692" s="9" t="s">
        <v>1322</v>
      </c>
      <c r="AC692" s="9" t="s">
        <v>1323</v>
      </c>
      <c r="AD692" s="9" t="s">
        <v>1324</v>
      </c>
    </row>
    <row r="693" spans="1:30" ht="409.5" x14ac:dyDescent="0.25">
      <c r="A693" s="113">
        <f t="shared" si="9"/>
        <v>504</v>
      </c>
      <c r="B693" s="9" t="s">
        <v>366</v>
      </c>
      <c r="C693" s="9" t="s">
        <v>1317</v>
      </c>
      <c r="D693" s="9" t="s">
        <v>1169</v>
      </c>
      <c r="E693" s="9" t="s">
        <v>1355</v>
      </c>
      <c r="F693" s="9" t="s">
        <v>1356</v>
      </c>
      <c r="G693" s="9" t="s">
        <v>1357</v>
      </c>
      <c r="H693" s="13">
        <v>94500</v>
      </c>
      <c r="I693" s="11" t="s">
        <v>1321</v>
      </c>
      <c r="J693" s="9" t="s">
        <v>68</v>
      </c>
      <c r="K693" s="6" t="s">
        <v>7</v>
      </c>
      <c r="L693" s="9" t="s">
        <v>8</v>
      </c>
      <c r="M693" s="9" t="s">
        <v>80</v>
      </c>
      <c r="N693" s="9" t="s">
        <v>81</v>
      </c>
      <c r="O693" s="9" t="s">
        <v>372</v>
      </c>
      <c r="P693" s="9" t="s">
        <v>373</v>
      </c>
      <c r="Q693" s="9" t="s">
        <v>374</v>
      </c>
      <c r="R693" s="9" t="s">
        <v>14</v>
      </c>
      <c r="S693" s="9" t="s">
        <v>15</v>
      </c>
      <c r="T693" s="9" t="s">
        <v>7</v>
      </c>
      <c r="U693" s="9" t="s">
        <v>60</v>
      </c>
      <c r="V693" s="9" t="s">
        <v>15</v>
      </c>
      <c r="W693" s="9" t="s">
        <v>17</v>
      </c>
      <c r="X693" s="9" t="s">
        <v>18</v>
      </c>
      <c r="Y693" s="9" t="s">
        <v>19</v>
      </c>
      <c r="Z693" s="9" t="s">
        <v>41</v>
      </c>
      <c r="AA693" s="9" t="s">
        <v>21</v>
      </c>
      <c r="AB693" s="9" t="s">
        <v>1322</v>
      </c>
      <c r="AC693" s="9">
        <v>6120259363</v>
      </c>
      <c r="AD693" s="9" t="s">
        <v>1324</v>
      </c>
    </row>
    <row r="694" spans="1:30" ht="153" x14ac:dyDescent="0.25">
      <c r="A694" s="113">
        <f t="shared" si="9"/>
        <v>505</v>
      </c>
      <c r="B694" s="9" t="s">
        <v>366</v>
      </c>
      <c r="C694" s="9" t="s">
        <v>1317</v>
      </c>
      <c r="D694" s="9" t="s">
        <v>1169</v>
      </c>
      <c r="E694" s="9" t="s">
        <v>1358</v>
      </c>
      <c r="F694" s="9" t="s">
        <v>1359</v>
      </c>
      <c r="G694" s="9" t="s">
        <v>1360</v>
      </c>
      <c r="H694" s="13">
        <v>26100</v>
      </c>
      <c r="I694" s="11" t="s">
        <v>1351</v>
      </c>
      <c r="J694" s="9" t="s">
        <v>6</v>
      </c>
      <c r="K694" s="6" t="s">
        <v>7</v>
      </c>
      <c r="L694" s="9" t="s">
        <v>69</v>
      </c>
      <c r="M694" s="9" t="s">
        <v>51</v>
      </c>
      <c r="N694" s="9" t="s">
        <v>10</v>
      </c>
      <c r="O694" s="9" t="s">
        <v>372</v>
      </c>
      <c r="P694" s="9" t="s">
        <v>373</v>
      </c>
      <c r="Q694" s="9" t="s">
        <v>374</v>
      </c>
      <c r="R694" s="9" t="s">
        <v>29</v>
      </c>
      <c r="S694" s="9" t="s">
        <v>15</v>
      </c>
      <c r="T694" s="9" t="s">
        <v>7</v>
      </c>
      <c r="U694" s="9" t="s">
        <v>60</v>
      </c>
      <c r="V694" s="9" t="s">
        <v>40</v>
      </c>
      <c r="W694" s="9" t="s">
        <v>21</v>
      </c>
      <c r="X694" s="9" t="s">
        <v>18</v>
      </c>
      <c r="Y694" s="9" t="s">
        <v>19</v>
      </c>
      <c r="Z694" s="9" t="s">
        <v>41</v>
      </c>
      <c r="AA694" s="9" t="s">
        <v>21</v>
      </c>
      <c r="AB694" s="9" t="s">
        <v>1322</v>
      </c>
      <c r="AC694" s="9" t="s">
        <v>1323</v>
      </c>
      <c r="AD694" s="9" t="s">
        <v>1324</v>
      </c>
    </row>
    <row r="695" spans="1:30" ht="409.5" x14ac:dyDescent="0.25">
      <c r="A695" s="113">
        <f t="shared" si="9"/>
        <v>506</v>
      </c>
      <c r="B695" s="9" t="s">
        <v>366</v>
      </c>
      <c r="C695" s="9" t="s">
        <v>1317</v>
      </c>
      <c r="D695" s="9" t="s">
        <v>1169</v>
      </c>
      <c r="E695" s="9" t="s">
        <v>1361</v>
      </c>
      <c r="F695" s="9" t="s">
        <v>1362</v>
      </c>
      <c r="G695" s="9" t="s">
        <v>1363</v>
      </c>
      <c r="H695" s="13">
        <v>17000</v>
      </c>
      <c r="I695" s="11" t="s">
        <v>95</v>
      </c>
      <c r="J695" s="9" t="s">
        <v>68</v>
      </c>
      <c r="K695" s="6" t="s">
        <v>7</v>
      </c>
      <c r="L695" s="9" t="s">
        <v>69</v>
      </c>
      <c r="M695" s="9" t="s">
        <v>89</v>
      </c>
      <c r="N695" s="9" t="s">
        <v>10</v>
      </c>
      <c r="O695" s="9" t="s">
        <v>372</v>
      </c>
      <c r="P695" s="9" t="s">
        <v>373</v>
      </c>
      <c r="Q695" s="9" t="s">
        <v>374</v>
      </c>
      <c r="R695" s="9" t="s">
        <v>29</v>
      </c>
      <c r="S695" s="9" t="s">
        <v>15</v>
      </c>
      <c r="T695" s="9" t="s">
        <v>7</v>
      </c>
      <c r="U695" s="9" t="s">
        <v>60</v>
      </c>
      <c r="V695" s="9" t="s">
        <v>15</v>
      </c>
      <c r="W695" s="9" t="s">
        <v>17</v>
      </c>
      <c r="X695" s="9" t="s">
        <v>18</v>
      </c>
      <c r="Y695" s="9" t="s">
        <v>19</v>
      </c>
      <c r="Z695" s="9" t="s">
        <v>41</v>
      </c>
      <c r="AA695" s="9" t="s">
        <v>21</v>
      </c>
      <c r="AB695" s="9" t="s">
        <v>1322</v>
      </c>
      <c r="AC695" s="9" t="s">
        <v>1323</v>
      </c>
      <c r="AD695" s="9" t="s">
        <v>1324</v>
      </c>
    </row>
    <row r="696" spans="1:30" ht="409.5" x14ac:dyDescent="0.25">
      <c r="A696" s="113">
        <f t="shared" si="9"/>
        <v>507</v>
      </c>
      <c r="B696" s="9" t="s">
        <v>366</v>
      </c>
      <c r="C696" s="9" t="s">
        <v>1317</v>
      </c>
      <c r="D696" s="9" t="s">
        <v>1169</v>
      </c>
      <c r="E696" s="9" t="s">
        <v>1364</v>
      </c>
      <c r="F696" s="9" t="s">
        <v>1365</v>
      </c>
      <c r="G696" s="9" t="s">
        <v>1363</v>
      </c>
      <c r="H696" s="13">
        <v>14250</v>
      </c>
      <c r="I696" s="11" t="s">
        <v>1321</v>
      </c>
      <c r="J696" s="9" t="s">
        <v>68</v>
      </c>
      <c r="K696" s="6" t="s">
        <v>7</v>
      </c>
      <c r="L696" s="9" t="s">
        <v>444</v>
      </c>
      <c r="M696" s="9" t="s">
        <v>51</v>
      </c>
      <c r="N696" s="9" t="s">
        <v>10</v>
      </c>
      <c r="O696" s="9" t="s">
        <v>372</v>
      </c>
      <c r="P696" s="9" t="s">
        <v>373</v>
      </c>
      <c r="Q696" s="9" t="s">
        <v>374</v>
      </c>
      <c r="R696" s="9" t="s">
        <v>29</v>
      </c>
      <c r="S696" s="9" t="s">
        <v>15</v>
      </c>
      <c r="T696" s="9" t="s">
        <v>7</v>
      </c>
      <c r="U696" s="9" t="s">
        <v>60</v>
      </c>
      <c r="V696" s="9" t="s">
        <v>15</v>
      </c>
      <c r="W696" s="9" t="s">
        <v>21</v>
      </c>
      <c r="X696" s="9" t="s">
        <v>18</v>
      </c>
      <c r="Y696" s="9" t="s">
        <v>19</v>
      </c>
      <c r="Z696" s="9" t="s">
        <v>41</v>
      </c>
      <c r="AA696" s="9" t="s">
        <v>21</v>
      </c>
      <c r="AB696" s="9" t="s">
        <v>1322</v>
      </c>
      <c r="AC696" s="9" t="s">
        <v>1323</v>
      </c>
      <c r="AD696" s="9" t="s">
        <v>1324</v>
      </c>
    </row>
    <row r="697" spans="1:30" ht="409.5" x14ac:dyDescent="0.25">
      <c r="A697" s="113">
        <f t="shared" si="9"/>
        <v>508</v>
      </c>
      <c r="B697" s="9" t="s">
        <v>366</v>
      </c>
      <c r="C697" s="9" t="s">
        <v>1317</v>
      </c>
      <c r="D697" s="9" t="s">
        <v>1169</v>
      </c>
      <c r="E697" s="9" t="s">
        <v>1366</v>
      </c>
      <c r="F697" s="9" t="s">
        <v>1367</v>
      </c>
      <c r="G697" s="9" t="s">
        <v>1363</v>
      </c>
      <c r="H697" s="13">
        <v>5000</v>
      </c>
      <c r="I697" s="11" t="s">
        <v>1321</v>
      </c>
      <c r="J697" s="6" t="s">
        <v>6</v>
      </c>
      <c r="K697" s="6" t="s">
        <v>7</v>
      </c>
      <c r="L697" s="9" t="s">
        <v>27</v>
      </c>
      <c r="M697" s="9" t="s">
        <v>259</v>
      </c>
      <c r="N697" s="9" t="s">
        <v>245</v>
      </c>
      <c r="O697" s="9" t="s">
        <v>372</v>
      </c>
      <c r="P697" s="9" t="s">
        <v>373</v>
      </c>
      <c r="Q697" s="9" t="s">
        <v>374</v>
      </c>
      <c r="R697" s="9" t="s">
        <v>29</v>
      </c>
      <c r="S697" s="9" t="s">
        <v>15</v>
      </c>
      <c r="T697" s="9" t="s">
        <v>7</v>
      </c>
      <c r="U697" s="9" t="s">
        <v>60</v>
      </c>
      <c r="V697" s="9" t="s">
        <v>15</v>
      </c>
      <c r="W697" s="9" t="s">
        <v>21</v>
      </c>
      <c r="X697" s="9" t="s">
        <v>18</v>
      </c>
      <c r="Y697" s="9" t="s">
        <v>19</v>
      </c>
      <c r="Z697" s="9" t="s">
        <v>41</v>
      </c>
      <c r="AA697" s="9" t="s">
        <v>21</v>
      </c>
      <c r="AB697" s="9" t="s">
        <v>1322</v>
      </c>
      <c r="AC697" s="9" t="s">
        <v>1323</v>
      </c>
      <c r="AD697" s="9" t="s">
        <v>1324</v>
      </c>
    </row>
    <row r="698" spans="1:30" ht="102" x14ac:dyDescent="0.25">
      <c r="A698" s="113">
        <f t="shared" si="9"/>
        <v>509</v>
      </c>
      <c r="B698" s="9" t="s">
        <v>366</v>
      </c>
      <c r="C698" s="9" t="s">
        <v>1317</v>
      </c>
      <c r="D698" s="9" t="s">
        <v>1169</v>
      </c>
      <c r="E698" s="9" t="s">
        <v>1368</v>
      </c>
      <c r="F698" s="9" t="s">
        <v>1369</v>
      </c>
      <c r="G698" s="9" t="s">
        <v>1370</v>
      </c>
      <c r="H698" s="13">
        <v>3000</v>
      </c>
      <c r="I698" s="11" t="s">
        <v>1321</v>
      </c>
      <c r="J698" s="6" t="s">
        <v>6</v>
      </c>
      <c r="K698" s="6" t="s">
        <v>7</v>
      </c>
      <c r="L698" s="9" t="s">
        <v>260</v>
      </c>
      <c r="M698" s="9" t="s">
        <v>259</v>
      </c>
      <c r="N698" s="9" t="s">
        <v>245</v>
      </c>
      <c r="O698" s="9" t="s">
        <v>372</v>
      </c>
      <c r="P698" s="9" t="s">
        <v>373</v>
      </c>
      <c r="Q698" s="9" t="s">
        <v>374</v>
      </c>
      <c r="R698" s="9" t="s">
        <v>29</v>
      </c>
      <c r="S698" s="9" t="s">
        <v>15</v>
      </c>
      <c r="T698" s="9" t="s">
        <v>7</v>
      </c>
      <c r="U698" s="9" t="s">
        <v>60</v>
      </c>
      <c r="V698" s="9" t="s">
        <v>15</v>
      </c>
      <c r="W698" s="9" t="s">
        <v>21</v>
      </c>
      <c r="X698" s="9" t="s">
        <v>18</v>
      </c>
      <c r="Y698" s="9" t="s">
        <v>19</v>
      </c>
      <c r="Z698" s="9" t="s">
        <v>41</v>
      </c>
      <c r="AA698" s="9" t="s">
        <v>21</v>
      </c>
      <c r="AB698" s="9" t="s">
        <v>1322</v>
      </c>
      <c r="AC698" s="9" t="s">
        <v>1323</v>
      </c>
      <c r="AD698" s="9" t="s">
        <v>1324</v>
      </c>
    </row>
    <row r="699" spans="1:30" ht="409.5" x14ac:dyDescent="0.25">
      <c r="A699" s="113">
        <f t="shared" si="9"/>
        <v>510</v>
      </c>
      <c r="B699" s="9" t="s">
        <v>366</v>
      </c>
      <c r="C699" s="9" t="s">
        <v>1317</v>
      </c>
      <c r="D699" s="9" t="s">
        <v>1169</v>
      </c>
      <c r="E699" s="9" t="s">
        <v>1371</v>
      </c>
      <c r="F699" s="9" t="s">
        <v>1372</v>
      </c>
      <c r="G699" s="9" t="s">
        <v>1373</v>
      </c>
      <c r="H699" s="13">
        <v>3588000</v>
      </c>
      <c r="I699" s="11" t="s">
        <v>1321</v>
      </c>
      <c r="J699" s="6" t="s">
        <v>6</v>
      </c>
      <c r="K699" s="6" t="s">
        <v>7</v>
      </c>
      <c r="L699" s="9" t="s">
        <v>27</v>
      </c>
      <c r="M699" s="9" t="s">
        <v>257</v>
      </c>
      <c r="N699" s="9" t="s">
        <v>245</v>
      </c>
      <c r="O699" s="9" t="s">
        <v>372</v>
      </c>
      <c r="P699" s="9" t="s">
        <v>373</v>
      </c>
      <c r="Q699" s="9" t="s">
        <v>374</v>
      </c>
      <c r="R699" s="9" t="s">
        <v>29</v>
      </c>
      <c r="S699" s="9" t="s">
        <v>15</v>
      </c>
      <c r="T699" s="9" t="s">
        <v>7</v>
      </c>
      <c r="U699" s="9" t="s">
        <v>60</v>
      </c>
      <c r="V699" s="9" t="s">
        <v>15</v>
      </c>
      <c r="W699" s="9" t="s">
        <v>17</v>
      </c>
      <c r="X699" s="9" t="s">
        <v>18</v>
      </c>
      <c r="Y699" s="9" t="s">
        <v>31</v>
      </c>
      <c r="Z699" s="9" t="s">
        <v>20</v>
      </c>
      <c r="AA699" s="9" t="s">
        <v>17</v>
      </c>
      <c r="AB699" s="9" t="s">
        <v>1322</v>
      </c>
      <c r="AC699" s="9" t="s">
        <v>1323</v>
      </c>
      <c r="AD699" s="9" t="s">
        <v>1324</v>
      </c>
    </row>
    <row r="700" spans="1:30" ht="89.25" x14ac:dyDescent="0.25">
      <c r="A700" s="113">
        <f t="shared" si="9"/>
        <v>511</v>
      </c>
      <c r="B700" s="9" t="s">
        <v>366</v>
      </c>
      <c r="C700" s="9" t="s">
        <v>1317</v>
      </c>
      <c r="D700" s="9" t="s">
        <v>1169</v>
      </c>
      <c r="E700" s="9" t="s">
        <v>1374</v>
      </c>
      <c r="F700" s="9" t="s">
        <v>1375</v>
      </c>
      <c r="G700" s="9" t="s">
        <v>1376</v>
      </c>
      <c r="H700" s="13">
        <v>60000</v>
      </c>
      <c r="I700" s="11" t="s">
        <v>1321</v>
      </c>
      <c r="J700" s="9" t="s">
        <v>68</v>
      </c>
      <c r="K700" s="6" t="s">
        <v>7</v>
      </c>
      <c r="L700" s="9" t="s">
        <v>69</v>
      </c>
      <c r="M700" s="9" t="s">
        <v>9</v>
      </c>
      <c r="N700" s="9" t="s">
        <v>245</v>
      </c>
      <c r="O700" s="9" t="s">
        <v>372</v>
      </c>
      <c r="P700" s="9" t="s">
        <v>373</v>
      </c>
      <c r="Q700" s="9" t="s">
        <v>374</v>
      </c>
      <c r="R700" s="9" t="s">
        <v>29</v>
      </c>
      <c r="S700" s="9" t="s">
        <v>15</v>
      </c>
      <c r="T700" s="9" t="s">
        <v>7</v>
      </c>
      <c r="U700" s="9" t="s">
        <v>60</v>
      </c>
      <c r="V700" s="9" t="s">
        <v>15</v>
      </c>
      <c r="W700" s="9" t="s">
        <v>21</v>
      </c>
      <c r="X700" s="9" t="s">
        <v>18</v>
      </c>
      <c r="Y700" s="9" t="s">
        <v>19</v>
      </c>
      <c r="Z700" s="9" t="s">
        <v>41</v>
      </c>
      <c r="AA700" s="9" t="s">
        <v>21</v>
      </c>
      <c r="AB700" s="9" t="s">
        <v>1322</v>
      </c>
      <c r="AC700" s="9" t="s">
        <v>1323</v>
      </c>
      <c r="AD700" s="9" t="s">
        <v>1324</v>
      </c>
    </row>
    <row r="701" spans="1:30" ht="63.75" x14ac:dyDescent="0.25">
      <c r="A701" s="113">
        <f t="shared" si="9"/>
        <v>512</v>
      </c>
      <c r="B701" s="9" t="s">
        <v>366</v>
      </c>
      <c r="C701" s="9" t="s">
        <v>1317</v>
      </c>
      <c r="D701" s="9" t="s">
        <v>1169</v>
      </c>
      <c r="E701" s="9" t="s">
        <v>1377</v>
      </c>
      <c r="F701" s="9" t="s">
        <v>1378</v>
      </c>
      <c r="G701" s="9" t="s">
        <v>1379</v>
      </c>
      <c r="H701" s="13">
        <v>100000</v>
      </c>
      <c r="I701" s="11" t="s">
        <v>1321</v>
      </c>
      <c r="J701" s="6" t="s">
        <v>6</v>
      </c>
      <c r="K701" s="6" t="s">
        <v>7</v>
      </c>
      <c r="L701" s="9" t="s">
        <v>27</v>
      </c>
      <c r="M701" s="9" t="s">
        <v>9</v>
      </c>
      <c r="N701" s="9" t="s">
        <v>245</v>
      </c>
      <c r="O701" s="9" t="s">
        <v>372</v>
      </c>
      <c r="P701" s="9" t="s">
        <v>373</v>
      </c>
      <c r="Q701" s="9" t="s">
        <v>374</v>
      </c>
      <c r="R701" s="9" t="s">
        <v>29</v>
      </c>
      <c r="S701" s="9" t="s">
        <v>15</v>
      </c>
      <c r="T701" s="9" t="s">
        <v>7</v>
      </c>
      <c r="U701" s="9" t="s">
        <v>60</v>
      </c>
      <c r="V701" s="9" t="s">
        <v>15</v>
      </c>
      <c r="W701" s="9" t="s">
        <v>21</v>
      </c>
      <c r="X701" s="9" t="s">
        <v>18</v>
      </c>
      <c r="Y701" s="9" t="s">
        <v>19</v>
      </c>
      <c r="Z701" s="9" t="s">
        <v>41</v>
      </c>
      <c r="AA701" s="9" t="s">
        <v>21</v>
      </c>
      <c r="AB701" s="9" t="s">
        <v>1322</v>
      </c>
      <c r="AC701" s="9" t="s">
        <v>1323</v>
      </c>
      <c r="AD701" s="9" t="s">
        <v>1324</v>
      </c>
    </row>
    <row r="702" spans="1:30" ht="63.75" x14ac:dyDescent="0.25">
      <c r="A702" s="113">
        <f t="shared" si="9"/>
        <v>513</v>
      </c>
      <c r="B702" s="9" t="s">
        <v>366</v>
      </c>
      <c r="C702" s="9" t="s">
        <v>1317</v>
      </c>
      <c r="D702" s="9" t="s">
        <v>1169</v>
      </c>
      <c r="E702" s="9" t="s">
        <v>1380</v>
      </c>
      <c r="F702" s="9" t="s">
        <v>1381</v>
      </c>
      <c r="G702" s="9" t="s">
        <v>1382</v>
      </c>
      <c r="H702" s="13">
        <v>30000</v>
      </c>
      <c r="I702" s="11" t="s">
        <v>1321</v>
      </c>
      <c r="J702" s="6" t="s">
        <v>6</v>
      </c>
      <c r="K702" s="6" t="s">
        <v>7</v>
      </c>
      <c r="L702" s="9" t="s">
        <v>27</v>
      </c>
      <c r="M702" s="9" t="s">
        <v>9</v>
      </c>
      <c r="N702" s="9" t="s">
        <v>245</v>
      </c>
      <c r="O702" s="9" t="s">
        <v>372</v>
      </c>
      <c r="P702" s="9" t="s">
        <v>373</v>
      </c>
      <c r="Q702" s="9" t="s">
        <v>374</v>
      </c>
      <c r="R702" s="9" t="s">
        <v>29</v>
      </c>
      <c r="S702" s="9" t="s">
        <v>15</v>
      </c>
      <c r="T702" s="9" t="s">
        <v>7</v>
      </c>
      <c r="U702" s="9" t="s">
        <v>60</v>
      </c>
      <c r="V702" s="9" t="s">
        <v>15</v>
      </c>
      <c r="W702" s="9" t="s">
        <v>21</v>
      </c>
      <c r="X702" s="9" t="s">
        <v>18</v>
      </c>
      <c r="Y702" s="9" t="s">
        <v>19</v>
      </c>
      <c r="Z702" s="9" t="s">
        <v>41</v>
      </c>
      <c r="AA702" s="9" t="s">
        <v>21</v>
      </c>
      <c r="AB702" s="9" t="s">
        <v>1322</v>
      </c>
      <c r="AC702" s="9" t="s">
        <v>1323</v>
      </c>
      <c r="AD702" s="9" t="s">
        <v>1324</v>
      </c>
    </row>
    <row r="703" spans="1:30" ht="409.5" x14ac:dyDescent="0.25">
      <c r="A703" s="113">
        <f t="shared" si="9"/>
        <v>514</v>
      </c>
      <c r="B703" s="9" t="s">
        <v>366</v>
      </c>
      <c r="C703" s="9" t="s">
        <v>1383</v>
      </c>
      <c r="D703" s="9" t="s">
        <v>1384</v>
      </c>
      <c r="E703" s="9" t="s">
        <v>1385</v>
      </c>
      <c r="F703" s="9" t="s">
        <v>1386</v>
      </c>
      <c r="G703" s="9" t="s">
        <v>1387</v>
      </c>
      <c r="H703" s="13">
        <f>4913730-4800000</f>
        <v>113730</v>
      </c>
      <c r="I703" s="11" t="s">
        <v>871</v>
      </c>
      <c r="J703" s="9" t="s">
        <v>96</v>
      </c>
      <c r="K703" s="9">
        <v>0</v>
      </c>
      <c r="L703" s="9" t="s">
        <v>265</v>
      </c>
      <c r="M703" s="9" t="s">
        <v>9</v>
      </c>
      <c r="N703" s="9" t="s">
        <v>245</v>
      </c>
      <c r="O703" s="9" t="s">
        <v>372</v>
      </c>
      <c r="P703" s="9" t="s">
        <v>373</v>
      </c>
      <c r="Q703" s="9" t="s">
        <v>374</v>
      </c>
      <c r="R703" s="9" t="s">
        <v>14</v>
      </c>
      <c r="S703" s="9" t="s">
        <v>15</v>
      </c>
      <c r="T703" s="9" t="s">
        <v>7</v>
      </c>
      <c r="U703" s="9" t="s">
        <v>16</v>
      </c>
      <c r="V703" s="9" t="s">
        <v>15</v>
      </c>
      <c r="W703" s="9" t="s">
        <v>17</v>
      </c>
      <c r="X703" s="9" t="s">
        <v>18</v>
      </c>
      <c r="Y703" s="9" t="s">
        <v>19</v>
      </c>
      <c r="Z703" s="9" t="s">
        <v>20</v>
      </c>
      <c r="AA703" s="9" t="s">
        <v>21</v>
      </c>
      <c r="AB703" s="9" t="s">
        <v>1388</v>
      </c>
      <c r="AC703" s="9" t="s">
        <v>1389</v>
      </c>
      <c r="AD703" s="9" t="s">
        <v>1390</v>
      </c>
    </row>
    <row r="704" spans="1:30" ht="76.5" x14ac:dyDescent="0.25">
      <c r="A704" s="113">
        <f t="shared" si="9"/>
        <v>515</v>
      </c>
      <c r="B704" s="9" t="s">
        <v>366</v>
      </c>
      <c r="C704" s="9" t="s">
        <v>1383</v>
      </c>
      <c r="D704" s="9" t="s">
        <v>1384</v>
      </c>
      <c r="E704" s="9" t="s">
        <v>1391</v>
      </c>
      <c r="F704" s="9" t="s">
        <v>1392</v>
      </c>
      <c r="G704" s="9" t="s">
        <v>1393</v>
      </c>
      <c r="H704" s="13">
        <v>4800000</v>
      </c>
      <c r="I704" s="11" t="s">
        <v>871</v>
      </c>
      <c r="J704" s="6" t="s">
        <v>6</v>
      </c>
      <c r="K704" s="6" t="s">
        <v>7</v>
      </c>
      <c r="L704" s="9" t="s">
        <v>265</v>
      </c>
      <c r="M704" s="9" t="s">
        <v>1395</v>
      </c>
      <c r="N704" s="9" t="s">
        <v>1395</v>
      </c>
      <c r="O704" s="9" t="s">
        <v>372</v>
      </c>
      <c r="P704" s="9" t="s">
        <v>373</v>
      </c>
      <c r="Q704" s="9" t="s">
        <v>374</v>
      </c>
      <c r="R704" s="9" t="s">
        <v>14</v>
      </c>
      <c r="S704" s="9" t="s">
        <v>15</v>
      </c>
      <c r="T704" s="9" t="s">
        <v>7</v>
      </c>
      <c r="U704" s="9" t="s">
        <v>16</v>
      </c>
      <c r="V704" s="9" t="s">
        <v>15</v>
      </c>
      <c r="W704" s="15" t="s">
        <v>37</v>
      </c>
      <c r="X704" s="9" t="s">
        <v>30</v>
      </c>
      <c r="Y704" s="15" t="s">
        <v>19</v>
      </c>
      <c r="Z704" s="9" t="s">
        <v>20</v>
      </c>
      <c r="AA704" s="15" t="s">
        <v>17</v>
      </c>
      <c r="AB704" s="9" t="s">
        <v>1388</v>
      </c>
      <c r="AC704" s="9" t="s">
        <v>1389</v>
      </c>
      <c r="AD704" s="9" t="s">
        <v>1390</v>
      </c>
    </row>
    <row r="705" spans="1:30" ht="102" x14ac:dyDescent="0.25">
      <c r="A705" s="113">
        <f t="shared" si="9"/>
        <v>516</v>
      </c>
      <c r="B705" s="9" t="s">
        <v>366</v>
      </c>
      <c r="C705" s="9" t="s">
        <v>1396</v>
      </c>
      <c r="D705" s="9" t="s">
        <v>1384</v>
      </c>
      <c r="E705" s="9" t="s">
        <v>1397</v>
      </c>
      <c r="F705" s="9" t="s">
        <v>1398</v>
      </c>
      <c r="G705" s="9" t="s">
        <v>1399</v>
      </c>
      <c r="H705" s="13">
        <v>7000000</v>
      </c>
      <c r="I705" s="11" t="s">
        <v>1400</v>
      </c>
      <c r="J705" s="9" t="s">
        <v>6</v>
      </c>
      <c r="K705" s="6" t="s">
        <v>7</v>
      </c>
      <c r="L705" s="9" t="s">
        <v>27</v>
      </c>
      <c r="M705" s="9" t="s">
        <v>9</v>
      </c>
      <c r="N705" s="9" t="s">
        <v>10</v>
      </c>
      <c r="O705" s="9" t="s">
        <v>372</v>
      </c>
      <c r="P705" s="9" t="s">
        <v>373</v>
      </c>
      <c r="Q705" s="9" t="s">
        <v>374</v>
      </c>
      <c r="R705" s="9" t="s">
        <v>29</v>
      </c>
      <c r="S705" s="9" t="s">
        <v>15</v>
      </c>
      <c r="T705" s="9" t="s">
        <v>7</v>
      </c>
      <c r="U705" s="9" t="s">
        <v>60</v>
      </c>
      <c r="V705" s="9" t="s">
        <v>40</v>
      </c>
      <c r="W705" s="9" t="s">
        <v>17</v>
      </c>
      <c r="X705" s="9" t="s">
        <v>18</v>
      </c>
      <c r="Y705" s="9" t="s">
        <v>31</v>
      </c>
      <c r="Z705" s="9" t="s">
        <v>20</v>
      </c>
      <c r="AA705" s="9" t="s">
        <v>17</v>
      </c>
      <c r="AB705" s="9" t="s">
        <v>1401</v>
      </c>
      <c r="AC705" s="9" t="s">
        <v>1402</v>
      </c>
      <c r="AD705" s="9" t="s">
        <v>1403</v>
      </c>
    </row>
    <row r="706" spans="1:30" ht="127.5" x14ac:dyDescent="0.25">
      <c r="A706" s="113">
        <f t="shared" si="9"/>
        <v>517</v>
      </c>
      <c r="B706" s="9" t="s">
        <v>366</v>
      </c>
      <c r="C706" s="9" t="s">
        <v>1404</v>
      </c>
      <c r="D706" s="9" t="s">
        <v>1384</v>
      </c>
      <c r="E706" s="9" t="s">
        <v>1405</v>
      </c>
      <c r="F706" s="9" t="s">
        <v>1406</v>
      </c>
      <c r="G706" s="9" t="s">
        <v>1407</v>
      </c>
      <c r="H706" s="13">
        <v>200000</v>
      </c>
      <c r="I706" s="11" t="s">
        <v>871</v>
      </c>
      <c r="J706" s="9" t="s">
        <v>6</v>
      </c>
      <c r="K706" s="6" t="s">
        <v>7</v>
      </c>
      <c r="L706" s="9" t="s">
        <v>27</v>
      </c>
      <c r="M706" s="9" t="s">
        <v>9</v>
      </c>
      <c r="N706" s="9" t="s">
        <v>10</v>
      </c>
      <c r="O706" s="9" t="s">
        <v>372</v>
      </c>
      <c r="P706" s="9" t="s">
        <v>1174</v>
      </c>
      <c r="Q706" s="9" t="s">
        <v>1408</v>
      </c>
      <c r="R706" s="9" t="s">
        <v>29</v>
      </c>
      <c r="S706" s="9" t="s">
        <v>15</v>
      </c>
      <c r="T706" s="9" t="s">
        <v>7</v>
      </c>
      <c r="U706" s="9" t="s">
        <v>16</v>
      </c>
      <c r="V706" s="9" t="s">
        <v>15</v>
      </c>
      <c r="W706" s="9" t="s">
        <v>17</v>
      </c>
      <c r="X706" s="9" t="s">
        <v>18</v>
      </c>
      <c r="Y706" s="9" t="s">
        <v>19</v>
      </c>
      <c r="Z706" s="9" t="s">
        <v>20</v>
      </c>
      <c r="AA706" s="9" t="s">
        <v>21</v>
      </c>
      <c r="AB706" s="9" t="s">
        <v>1409</v>
      </c>
      <c r="AC706" s="9">
        <v>6120253155</v>
      </c>
      <c r="AD706" s="9" t="s">
        <v>1410</v>
      </c>
    </row>
    <row r="707" spans="1:30" ht="63.75" x14ac:dyDescent="0.25">
      <c r="A707" s="113">
        <f t="shared" si="9"/>
        <v>518</v>
      </c>
      <c r="B707" s="9" t="s">
        <v>366</v>
      </c>
      <c r="C707" s="9" t="s">
        <v>1404</v>
      </c>
      <c r="D707" s="9" t="s">
        <v>1384</v>
      </c>
      <c r="E707" s="9" t="s">
        <v>1411</v>
      </c>
      <c r="F707" s="9" t="s">
        <v>1412</v>
      </c>
      <c r="G707" s="9" t="s">
        <v>1413</v>
      </c>
      <c r="H707" s="13">
        <v>70000</v>
      </c>
      <c r="I707" s="11" t="s">
        <v>871</v>
      </c>
      <c r="J707" s="9" t="s">
        <v>68</v>
      </c>
      <c r="K707" s="6" t="s">
        <v>7</v>
      </c>
      <c r="L707" s="9" t="s">
        <v>8</v>
      </c>
      <c r="M707" s="9" t="s">
        <v>9</v>
      </c>
      <c r="N707" s="9" t="s">
        <v>10</v>
      </c>
      <c r="O707" s="9" t="s">
        <v>372</v>
      </c>
      <c r="P707" s="9" t="s">
        <v>373</v>
      </c>
      <c r="Q707" s="9" t="s">
        <v>374</v>
      </c>
      <c r="R707" s="9" t="s">
        <v>14</v>
      </c>
      <c r="S707" s="9" t="s">
        <v>15</v>
      </c>
      <c r="T707" s="9" t="s">
        <v>7</v>
      </c>
      <c r="U707" s="9" t="s">
        <v>16</v>
      </c>
      <c r="V707" s="9" t="s">
        <v>15</v>
      </c>
      <c r="W707" s="9" t="s">
        <v>17</v>
      </c>
      <c r="X707" s="9" t="s">
        <v>18</v>
      </c>
      <c r="Y707" s="9" t="s">
        <v>19</v>
      </c>
      <c r="Z707" s="9" t="s">
        <v>41</v>
      </c>
      <c r="AA707" s="9" t="s">
        <v>21</v>
      </c>
      <c r="AB707" s="9" t="s">
        <v>1409</v>
      </c>
      <c r="AC707" s="9">
        <v>6120253155</v>
      </c>
      <c r="AD707" s="9" t="s">
        <v>1410</v>
      </c>
    </row>
    <row r="708" spans="1:30" ht="63.75" x14ac:dyDescent="0.25">
      <c r="A708" s="113">
        <f t="shared" si="9"/>
        <v>519</v>
      </c>
      <c r="B708" s="9" t="s">
        <v>366</v>
      </c>
      <c r="C708" s="9" t="s">
        <v>1404</v>
      </c>
      <c r="D708" s="9" t="s">
        <v>1384</v>
      </c>
      <c r="E708" s="9" t="s">
        <v>1414</v>
      </c>
      <c r="F708" s="9" t="s">
        <v>1415</v>
      </c>
      <c r="G708" s="9" t="s">
        <v>1416</v>
      </c>
      <c r="H708" s="13">
        <v>21950</v>
      </c>
      <c r="I708" s="11" t="s">
        <v>139</v>
      </c>
      <c r="J708" s="9" t="s">
        <v>6</v>
      </c>
      <c r="K708" s="6" t="s">
        <v>7</v>
      </c>
      <c r="L708" s="9" t="s">
        <v>252</v>
      </c>
      <c r="M708" s="9" t="s">
        <v>89</v>
      </c>
      <c r="N708" s="9" t="s">
        <v>10</v>
      </c>
      <c r="O708" s="9" t="s">
        <v>372</v>
      </c>
      <c r="P708" s="9" t="s">
        <v>373</v>
      </c>
      <c r="Q708" s="9" t="s">
        <v>1123</v>
      </c>
      <c r="R708" s="9" t="s">
        <v>29</v>
      </c>
      <c r="S708" s="9" t="s">
        <v>15</v>
      </c>
      <c r="T708" s="9" t="s">
        <v>7</v>
      </c>
      <c r="U708" s="9" t="s">
        <v>16</v>
      </c>
      <c r="V708" s="9" t="s">
        <v>15</v>
      </c>
      <c r="W708" s="9" t="s">
        <v>17</v>
      </c>
      <c r="X708" s="9" t="s">
        <v>18</v>
      </c>
      <c r="Y708" s="9" t="s">
        <v>19</v>
      </c>
      <c r="Z708" s="9" t="s">
        <v>20</v>
      </c>
      <c r="AA708" s="9" t="s">
        <v>21</v>
      </c>
      <c r="AB708" s="9" t="s">
        <v>1409</v>
      </c>
      <c r="AC708" s="9">
        <v>6120253155</v>
      </c>
      <c r="AD708" s="9" t="s">
        <v>1410</v>
      </c>
    </row>
    <row r="709" spans="1:30" ht="63.75" x14ac:dyDescent="0.25">
      <c r="A709" s="113">
        <f t="shared" si="9"/>
        <v>520</v>
      </c>
      <c r="B709" s="9" t="s">
        <v>366</v>
      </c>
      <c r="C709" s="9" t="s">
        <v>1404</v>
      </c>
      <c r="D709" s="9" t="s">
        <v>1384</v>
      </c>
      <c r="E709" s="9" t="s">
        <v>1417</v>
      </c>
      <c r="F709" s="9" t="s">
        <v>1414</v>
      </c>
      <c r="G709" s="9" t="s">
        <v>1416</v>
      </c>
      <c r="H709" s="13">
        <v>20000</v>
      </c>
      <c r="I709" s="11">
        <v>45078</v>
      </c>
      <c r="J709" s="9" t="s">
        <v>6</v>
      </c>
      <c r="K709" s="6" t="s">
        <v>7</v>
      </c>
      <c r="L709" s="9" t="s">
        <v>252</v>
      </c>
      <c r="M709" s="9" t="s">
        <v>89</v>
      </c>
      <c r="N709" s="9" t="s">
        <v>10</v>
      </c>
      <c r="O709" s="9" t="s">
        <v>372</v>
      </c>
      <c r="P709" s="9" t="s">
        <v>373</v>
      </c>
      <c r="Q709" s="9" t="s">
        <v>374</v>
      </c>
      <c r="R709" s="9" t="s">
        <v>29</v>
      </c>
      <c r="S709" s="9" t="s">
        <v>15</v>
      </c>
      <c r="T709" s="9" t="s">
        <v>7</v>
      </c>
      <c r="U709" s="9" t="s">
        <v>16</v>
      </c>
      <c r="V709" s="9" t="s">
        <v>15</v>
      </c>
      <c r="W709" s="9" t="s">
        <v>17</v>
      </c>
      <c r="X709" s="9" t="s">
        <v>18</v>
      </c>
      <c r="Y709" s="9" t="s">
        <v>19</v>
      </c>
      <c r="Z709" s="9" t="s">
        <v>20</v>
      </c>
      <c r="AA709" s="9" t="s">
        <v>21</v>
      </c>
      <c r="AB709" s="9" t="s">
        <v>1418</v>
      </c>
      <c r="AC709" s="9">
        <v>6120253155</v>
      </c>
      <c r="AD709" s="9" t="s">
        <v>1419</v>
      </c>
    </row>
    <row r="710" spans="1:30" ht="165.75" x14ac:dyDescent="0.25">
      <c r="A710" s="113">
        <f t="shared" si="9"/>
        <v>521</v>
      </c>
      <c r="B710" s="9" t="s">
        <v>366</v>
      </c>
      <c r="C710" s="9" t="s">
        <v>1404</v>
      </c>
      <c r="D710" s="9" t="s">
        <v>1384</v>
      </c>
      <c r="E710" s="9" t="s">
        <v>1420</v>
      </c>
      <c r="F710" s="9" t="s">
        <v>1421</v>
      </c>
      <c r="G710" s="9" t="s">
        <v>1422</v>
      </c>
      <c r="H710" s="13">
        <v>11000</v>
      </c>
      <c r="I710" s="11" t="s">
        <v>1423</v>
      </c>
      <c r="J710" s="9" t="s">
        <v>68</v>
      </c>
      <c r="K710" s="6" t="s">
        <v>7</v>
      </c>
      <c r="L710" s="9" t="s">
        <v>69</v>
      </c>
      <c r="M710" s="9" t="s">
        <v>51</v>
      </c>
      <c r="N710" s="9" t="s">
        <v>10</v>
      </c>
      <c r="O710" s="9" t="s">
        <v>372</v>
      </c>
      <c r="P710" s="9" t="s">
        <v>373</v>
      </c>
      <c r="Q710" s="9" t="s">
        <v>374</v>
      </c>
      <c r="R710" s="9" t="s">
        <v>29</v>
      </c>
      <c r="S710" s="9" t="s">
        <v>15</v>
      </c>
      <c r="T710" s="9" t="s">
        <v>7</v>
      </c>
      <c r="U710" s="9" t="s">
        <v>60</v>
      </c>
      <c r="V710" s="9" t="s">
        <v>15</v>
      </c>
      <c r="W710" s="9" t="s">
        <v>17</v>
      </c>
      <c r="X710" s="9" t="s">
        <v>18</v>
      </c>
      <c r="Y710" s="9" t="s">
        <v>19</v>
      </c>
      <c r="Z710" s="9" t="s">
        <v>20</v>
      </c>
      <c r="AA710" s="9" t="s">
        <v>21</v>
      </c>
      <c r="AB710" s="9" t="s">
        <v>1424</v>
      </c>
      <c r="AC710" s="9">
        <v>6120253155</v>
      </c>
      <c r="AD710" s="9" t="s">
        <v>1410</v>
      </c>
    </row>
    <row r="711" spans="1:30" ht="153" x14ac:dyDescent="0.25">
      <c r="A711" s="113">
        <f t="shared" si="9"/>
        <v>522</v>
      </c>
      <c r="B711" s="9" t="s">
        <v>366</v>
      </c>
      <c r="C711" s="9" t="s">
        <v>1404</v>
      </c>
      <c r="D711" s="9" t="s">
        <v>1384</v>
      </c>
      <c r="E711" s="9" t="s">
        <v>1425</v>
      </c>
      <c r="F711" s="9" t="s">
        <v>1426</v>
      </c>
      <c r="G711" s="9" t="s">
        <v>1427</v>
      </c>
      <c r="H711" s="13">
        <v>3700</v>
      </c>
      <c r="I711" s="11" t="s">
        <v>871</v>
      </c>
      <c r="J711" s="9" t="s">
        <v>68</v>
      </c>
      <c r="K711" s="6" t="s">
        <v>7</v>
      </c>
      <c r="L711" s="9" t="s">
        <v>69</v>
      </c>
      <c r="M711" s="9" t="s">
        <v>51</v>
      </c>
      <c r="N711" s="9" t="s">
        <v>10</v>
      </c>
      <c r="O711" s="9" t="s">
        <v>372</v>
      </c>
      <c r="P711" s="9" t="s">
        <v>1174</v>
      </c>
      <c r="Q711" s="9" t="s">
        <v>1408</v>
      </c>
      <c r="R711" s="9" t="s">
        <v>29</v>
      </c>
      <c r="S711" s="9" t="s">
        <v>15</v>
      </c>
      <c r="T711" s="9" t="s">
        <v>7</v>
      </c>
      <c r="U711" s="9" t="s">
        <v>16</v>
      </c>
      <c r="V711" s="9" t="s">
        <v>15</v>
      </c>
      <c r="W711" s="9" t="s">
        <v>21</v>
      </c>
      <c r="X711" s="9" t="s">
        <v>18</v>
      </c>
      <c r="Y711" s="9" t="s">
        <v>19</v>
      </c>
      <c r="Z711" s="9" t="s">
        <v>41</v>
      </c>
      <c r="AA711" s="9" t="s">
        <v>21</v>
      </c>
      <c r="AB711" s="9" t="s">
        <v>1409</v>
      </c>
      <c r="AC711" s="9">
        <v>6120253155</v>
      </c>
      <c r="AD711" s="9" t="s">
        <v>1410</v>
      </c>
    </row>
    <row r="712" spans="1:30" ht="63.75" x14ac:dyDescent="0.25">
      <c r="A712" s="113">
        <f t="shared" si="9"/>
        <v>523</v>
      </c>
      <c r="B712" s="9" t="s">
        <v>366</v>
      </c>
      <c r="C712" s="9" t="s">
        <v>1404</v>
      </c>
      <c r="D712" s="9" t="s">
        <v>1384</v>
      </c>
      <c r="E712" s="9" t="s">
        <v>1428</v>
      </c>
      <c r="F712" s="9" t="s">
        <v>1429</v>
      </c>
      <c r="G712" s="9" t="s">
        <v>1430</v>
      </c>
      <c r="H712" s="13">
        <v>3000</v>
      </c>
      <c r="I712" s="11">
        <v>45078</v>
      </c>
      <c r="J712" s="9" t="s">
        <v>68</v>
      </c>
      <c r="K712" s="6" t="s">
        <v>7</v>
      </c>
      <c r="L712" s="9" t="s">
        <v>8</v>
      </c>
      <c r="M712" s="9" t="s">
        <v>51</v>
      </c>
      <c r="N712" s="9" t="s">
        <v>10</v>
      </c>
      <c r="O712" s="9" t="s">
        <v>372</v>
      </c>
      <c r="P712" s="9" t="s">
        <v>1174</v>
      </c>
      <c r="Q712" s="9" t="s">
        <v>1408</v>
      </c>
      <c r="R712" s="9" t="s">
        <v>29</v>
      </c>
      <c r="S712" s="9" t="s">
        <v>15</v>
      </c>
      <c r="T712" s="9" t="s">
        <v>7</v>
      </c>
      <c r="U712" s="9" t="s">
        <v>16</v>
      </c>
      <c r="V712" s="9" t="s">
        <v>15</v>
      </c>
      <c r="W712" s="9" t="s">
        <v>21</v>
      </c>
      <c r="X712" s="9" t="s">
        <v>18</v>
      </c>
      <c r="Y712" s="9" t="s">
        <v>19</v>
      </c>
      <c r="Z712" s="9" t="s">
        <v>41</v>
      </c>
      <c r="AA712" s="9" t="s">
        <v>21</v>
      </c>
      <c r="AB712" s="9" t="s">
        <v>1409</v>
      </c>
      <c r="AC712" s="9">
        <v>6120253155</v>
      </c>
      <c r="AD712" s="9" t="s">
        <v>1410</v>
      </c>
    </row>
    <row r="713" spans="1:30" ht="395.25" x14ac:dyDescent="0.25">
      <c r="A713" s="113">
        <f t="shared" si="9"/>
        <v>524</v>
      </c>
      <c r="B713" s="9" t="s">
        <v>366</v>
      </c>
      <c r="C713" s="9" t="s">
        <v>1431</v>
      </c>
      <c r="D713" s="9" t="s">
        <v>1384</v>
      </c>
      <c r="E713" s="9" t="s">
        <v>1432</v>
      </c>
      <c r="F713" s="9" t="s">
        <v>1433</v>
      </c>
      <c r="G713" s="9" t="s">
        <v>1434</v>
      </c>
      <c r="H713" s="13">
        <v>50000</v>
      </c>
      <c r="I713" s="11" t="s">
        <v>392</v>
      </c>
      <c r="J713" s="9" t="s">
        <v>68</v>
      </c>
      <c r="K713" s="6" t="s">
        <v>7</v>
      </c>
      <c r="L713" s="9" t="s">
        <v>69</v>
      </c>
      <c r="M713" s="9" t="s">
        <v>51</v>
      </c>
      <c r="N713" s="9" t="s">
        <v>10</v>
      </c>
      <c r="O713" s="9" t="s">
        <v>372</v>
      </c>
      <c r="P713" s="9" t="s">
        <v>1174</v>
      </c>
      <c r="Q713" s="9" t="s">
        <v>1408</v>
      </c>
      <c r="R713" s="9" t="s">
        <v>29</v>
      </c>
      <c r="S713" s="9" t="s">
        <v>15</v>
      </c>
      <c r="T713" s="9" t="s">
        <v>7</v>
      </c>
      <c r="U713" s="9" t="s">
        <v>60</v>
      </c>
      <c r="V713" s="9" t="s">
        <v>15</v>
      </c>
      <c r="W713" s="9" t="s">
        <v>21</v>
      </c>
      <c r="X713" s="9" t="s">
        <v>18</v>
      </c>
      <c r="Y713" s="9" t="s">
        <v>19</v>
      </c>
      <c r="Z713" s="9" t="s">
        <v>20</v>
      </c>
      <c r="AA713" s="9" t="s">
        <v>21</v>
      </c>
      <c r="AB713" s="9" t="s">
        <v>1435</v>
      </c>
      <c r="AC713" s="9">
        <v>6120259797</v>
      </c>
      <c r="AD713" s="9" t="s">
        <v>1436</v>
      </c>
    </row>
    <row r="714" spans="1:30" ht="102" x14ac:dyDescent="0.25">
      <c r="A714" s="113">
        <f t="shared" si="9"/>
        <v>525</v>
      </c>
      <c r="B714" s="9" t="s">
        <v>366</v>
      </c>
      <c r="C714" s="9" t="s">
        <v>1437</v>
      </c>
      <c r="D714" s="9" t="s">
        <v>1384</v>
      </c>
      <c r="E714" s="9" t="s">
        <v>1438</v>
      </c>
      <c r="F714" s="9" t="s">
        <v>1439</v>
      </c>
      <c r="G714" s="9" t="s">
        <v>1440</v>
      </c>
      <c r="H714" s="13">
        <v>312000</v>
      </c>
      <c r="I714" s="11" t="s">
        <v>871</v>
      </c>
      <c r="J714" s="9" t="s">
        <v>6</v>
      </c>
      <c r="K714" s="6" t="s">
        <v>7</v>
      </c>
      <c r="L714" s="9" t="s">
        <v>27</v>
      </c>
      <c r="M714" s="9" t="s">
        <v>9</v>
      </c>
      <c r="N714" s="9" t="s">
        <v>10</v>
      </c>
      <c r="O714" s="9" t="s">
        <v>372</v>
      </c>
      <c r="P714" s="9" t="s">
        <v>373</v>
      </c>
      <c r="Q714" s="9" t="s">
        <v>374</v>
      </c>
      <c r="R714" s="9" t="s">
        <v>29</v>
      </c>
      <c r="S714" s="9" t="s">
        <v>15</v>
      </c>
      <c r="T714" s="9" t="s">
        <v>7</v>
      </c>
      <c r="U714" s="9" t="s">
        <v>16</v>
      </c>
      <c r="V714" s="9" t="s">
        <v>15</v>
      </c>
      <c r="W714" s="9" t="s">
        <v>17</v>
      </c>
      <c r="X714" s="9" t="s">
        <v>18</v>
      </c>
      <c r="Y714" s="9" t="s">
        <v>19</v>
      </c>
      <c r="Z714" s="9" t="s">
        <v>20</v>
      </c>
      <c r="AA714" s="9" t="s">
        <v>21</v>
      </c>
      <c r="AB714" s="9" t="s">
        <v>1441</v>
      </c>
      <c r="AC714" s="9">
        <v>61981609497</v>
      </c>
      <c r="AD714" s="9" t="s">
        <v>1442</v>
      </c>
    </row>
    <row r="715" spans="1:30" ht="76.5" x14ac:dyDescent="0.25">
      <c r="A715" s="113">
        <f t="shared" si="9"/>
        <v>526</v>
      </c>
      <c r="B715" s="9" t="s">
        <v>366</v>
      </c>
      <c r="C715" s="9" t="s">
        <v>1437</v>
      </c>
      <c r="D715" s="9" t="s">
        <v>1384</v>
      </c>
      <c r="E715" s="9" t="s">
        <v>1443</v>
      </c>
      <c r="F715" s="9" t="s">
        <v>1444</v>
      </c>
      <c r="G715" s="9" t="s">
        <v>1445</v>
      </c>
      <c r="H715" s="13">
        <v>48000</v>
      </c>
      <c r="I715" s="11" t="s">
        <v>871</v>
      </c>
      <c r="J715" s="9" t="s">
        <v>6</v>
      </c>
      <c r="K715" s="6" t="s">
        <v>7</v>
      </c>
      <c r="L715" s="9" t="s">
        <v>27</v>
      </c>
      <c r="M715" s="9" t="s">
        <v>259</v>
      </c>
      <c r="N715" s="9" t="s">
        <v>10</v>
      </c>
      <c r="O715" s="9" t="s">
        <v>372</v>
      </c>
      <c r="P715" s="9" t="s">
        <v>373</v>
      </c>
      <c r="Q715" s="9" t="s">
        <v>374</v>
      </c>
      <c r="R715" s="9" t="s">
        <v>29</v>
      </c>
      <c r="S715" s="9" t="s">
        <v>15</v>
      </c>
      <c r="T715" s="9" t="s">
        <v>7</v>
      </c>
      <c r="U715" s="9" t="s">
        <v>16</v>
      </c>
      <c r="V715" s="9" t="s">
        <v>15</v>
      </c>
      <c r="W715" s="9" t="s">
        <v>17</v>
      </c>
      <c r="X715" s="9" t="s">
        <v>18</v>
      </c>
      <c r="Y715" s="9" t="s">
        <v>19</v>
      </c>
      <c r="Z715" s="9" t="s">
        <v>20</v>
      </c>
      <c r="AA715" s="9" t="s">
        <v>21</v>
      </c>
      <c r="AB715" s="9" t="s">
        <v>1441</v>
      </c>
      <c r="AC715" s="9">
        <v>61981609497</v>
      </c>
      <c r="AD715" s="9" t="s">
        <v>1442</v>
      </c>
    </row>
    <row r="716" spans="1:30" ht="76.5" x14ac:dyDescent="0.25">
      <c r="A716" s="113">
        <f t="shared" si="9"/>
        <v>527</v>
      </c>
      <c r="B716" s="9" t="s">
        <v>366</v>
      </c>
      <c r="C716" s="9" t="s">
        <v>1437</v>
      </c>
      <c r="D716" s="9" t="s">
        <v>1384</v>
      </c>
      <c r="E716" s="9" t="s">
        <v>1446</v>
      </c>
      <c r="F716" s="9" t="s">
        <v>1447</v>
      </c>
      <c r="G716" s="9" t="s">
        <v>1448</v>
      </c>
      <c r="H716" s="13">
        <v>300000</v>
      </c>
      <c r="I716" s="11" t="s">
        <v>871</v>
      </c>
      <c r="J716" s="9" t="s">
        <v>68</v>
      </c>
      <c r="K716" s="6" t="s">
        <v>7</v>
      </c>
      <c r="L716" s="9" t="s">
        <v>69</v>
      </c>
      <c r="M716" s="9" t="s">
        <v>259</v>
      </c>
      <c r="N716" s="9" t="s">
        <v>10</v>
      </c>
      <c r="O716" s="9" t="s">
        <v>372</v>
      </c>
      <c r="P716" s="9" t="s">
        <v>373</v>
      </c>
      <c r="Q716" s="9" t="s">
        <v>374</v>
      </c>
      <c r="R716" s="9" t="s">
        <v>29</v>
      </c>
      <c r="S716" s="9" t="s">
        <v>15</v>
      </c>
      <c r="T716" s="9" t="s">
        <v>7</v>
      </c>
      <c r="U716" s="9" t="s">
        <v>16</v>
      </c>
      <c r="V716" s="9" t="s">
        <v>15</v>
      </c>
      <c r="W716" s="9" t="s">
        <v>17</v>
      </c>
      <c r="X716" s="9" t="s">
        <v>18</v>
      </c>
      <c r="Y716" s="9" t="s">
        <v>19</v>
      </c>
      <c r="Z716" s="9" t="s">
        <v>20</v>
      </c>
      <c r="AA716" s="9" t="s">
        <v>21</v>
      </c>
      <c r="AB716" s="9" t="s">
        <v>1441</v>
      </c>
      <c r="AC716" s="9">
        <v>61981609497</v>
      </c>
      <c r="AD716" s="9" t="s">
        <v>1442</v>
      </c>
    </row>
    <row r="717" spans="1:30" ht="51" x14ac:dyDescent="0.25">
      <c r="A717" s="113">
        <f t="shared" si="9"/>
        <v>528</v>
      </c>
      <c r="B717" s="9" t="s">
        <v>366</v>
      </c>
      <c r="C717" s="9" t="s">
        <v>1437</v>
      </c>
      <c r="D717" s="9" t="s">
        <v>1384</v>
      </c>
      <c r="E717" s="9" t="s">
        <v>1449</v>
      </c>
      <c r="F717" s="9" t="s">
        <v>1450</v>
      </c>
      <c r="G717" s="9" t="s">
        <v>1451</v>
      </c>
      <c r="H717" s="13">
        <v>2000</v>
      </c>
      <c r="I717" s="11" t="s">
        <v>871</v>
      </c>
      <c r="J717" s="9" t="s">
        <v>68</v>
      </c>
      <c r="K717" s="6" t="s">
        <v>7</v>
      </c>
      <c r="L717" s="9" t="s">
        <v>8</v>
      </c>
      <c r="M717" s="9" t="s">
        <v>259</v>
      </c>
      <c r="N717" s="9" t="s">
        <v>10</v>
      </c>
      <c r="O717" s="9" t="s">
        <v>372</v>
      </c>
      <c r="P717" s="9" t="s">
        <v>373</v>
      </c>
      <c r="Q717" s="9" t="s">
        <v>374</v>
      </c>
      <c r="R717" s="9" t="s">
        <v>29</v>
      </c>
      <c r="S717" s="9" t="s">
        <v>15</v>
      </c>
      <c r="T717" s="9" t="s">
        <v>7</v>
      </c>
      <c r="U717" s="9" t="s">
        <v>16</v>
      </c>
      <c r="V717" s="9" t="s">
        <v>15</v>
      </c>
      <c r="W717" s="9" t="s">
        <v>17</v>
      </c>
      <c r="X717" s="9" t="s">
        <v>18</v>
      </c>
      <c r="Y717" s="9" t="s">
        <v>19</v>
      </c>
      <c r="Z717" s="9" t="s">
        <v>20</v>
      </c>
      <c r="AA717" s="9" t="s">
        <v>21</v>
      </c>
      <c r="AB717" s="9" t="s">
        <v>1441</v>
      </c>
      <c r="AC717" s="9">
        <v>61981609497</v>
      </c>
      <c r="AD717" s="9" t="s">
        <v>1442</v>
      </c>
    </row>
    <row r="718" spans="1:30" ht="51" x14ac:dyDescent="0.25">
      <c r="A718" s="113">
        <f t="shared" ref="A718:A781" si="10">A717+1</f>
        <v>529</v>
      </c>
      <c r="B718" s="9" t="s">
        <v>366</v>
      </c>
      <c r="C718" s="9" t="s">
        <v>1437</v>
      </c>
      <c r="D718" s="9" t="s">
        <v>1384</v>
      </c>
      <c r="E718" s="9" t="s">
        <v>1452</v>
      </c>
      <c r="F718" s="9" t="s">
        <v>1453</v>
      </c>
      <c r="G718" s="9" t="s">
        <v>1454</v>
      </c>
      <c r="H718" s="13">
        <v>200000</v>
      </c>
      <c r="I718" s="11" t="s">
        <v>871</v>
      </c>
      <c r="J718" s="6" t="s">
        <v>6</v>
      </c>
      <c r="K718" s="6" t="s">
        <v>7</v>
      </c>
      <c r="L718" s="9" t="s">
        <v>247</v>
      </c>
      <c r="M718" s="9" t="s">
        <v>259</v>
      </c>
      <c r="N718" s="9" t="s">
        <v>10</v>
      </c>
      <c r="O718" s="9" t="s">
        <v>372</v>
      </c>
      <c r="P718" s="9" t="s">
        <v>373</v>
      </c>
      <c r="Q718" s="9" t="s">
        <v>374</v>
      </c>
      <c r="R718" s="9" t="s">
        <v>29</v>
      </c>
      <c r="S718" s="9" t="s">
        <v>15</v>
      </c>
      <c r="T718" s="9" t="s">
        <v>7</v>
      </c>
      <c r="U718" s="9" t="s">
        <v>16</v>
      </c>
      <c r="V718" s="9" t="s">
        <v>15</v>
      </c>
      <c r="W718" s="9" t="s">
        <v>17</v>
      </c>
      <c r="X718" s="9" t="s">
        <v>18</v>
      </c>
      <c r="Y718" s="9" t="s">
        <v>19</v>
      </c>
      <c r="Z718" s="9" t="s">
        <v>20</v>
      </c>
      <c r="AA718" s="9" t="s">
        <v>21</v>
      </c>
      <c r="AB718" s="9" t="s">
        <v>1441</v>
      </c>
      <c r="AC718" s="9">
        <v>61981609497</v>
      </c>
      <c r="AD718" s="9" t="s">
        <v>1442</v>
      </c>
    </row>
    <row r="719" spans="1:30" ht="76.5" x14ac:dyDescent="0.25">
      <c r="A719" s="113">
        <f t="shared" si="10"/>
        <v>530</v>
      </c>
      <c r="B719" s="9" t="s">
        <v>366</v>
      </c>
      <c r="C719" s="9" t="s">
        <v>1437</v>
      </c>
      <c r="D719" s="9" t="s">
        <v>1384</v>
      </c>
      <c r="E719" s="9" t="s">
        <v>1455</v>
      </c>
      <c r="F719" s="9" t="s">
        <v>1456</v>
      </c>
      <c r="G719" s="9" t="s">
        <v>1457</v>
      </c>
      <c r="H719" s="13">
        <v>172000</v>
      </c>
      <c r="I719" s="11" t="s">
        <v>871</v>
      </c>
      <c r="J719" s="6" t="s">
        <v>6</v>
      </c>
      <c r="K719" s="6" t="s">
        <v>7</v>
      </c>
      <c r="L719" s="9" t="s">
        <v>260</v>
      </c>
      <c r="M719" s="9" t="s">
        <v>9</v>
      </c>
      <c r="N719" s="9" t="s">
        <v>10</v>
      </c>
      <c r="O719" s="9" t="s">
        <v>372</v>
      </c>
      <c r="P719" s="9" t="s">
        <v>373</v>
      </c>
      <c r="Q719" s="9" t="s">
        <v>374</v>
      </c>
      <c r="R719" s="9" t="s">
        <v>29</v>
      </c>
      <c r="S719" s="9" t="s">
        <v>15</v>
      </c>
      <c r="T719" s="9" t="s">
        <v>7</v>
      </c>
      <c r="U719" s="9" t="s">
        <v>16</v>
      </c>
      <c r="V719" s="9" t="s">
        <v>15</v>
      </c>
      <c r="W719" s="9" t="s">
        <v>17</v>
      </c>
      <c r="X719" s="9" t="s">
        <v>18</v>
      </c>
      <c r="Y719" s="9" t="s">
        <v>19</v>
      </c>
      <c r="Z719" s="9" t="s">
        <v>20</v>
      </c>
      <c r="AA719" s="9" t="s">
        <v>21</v>
      </c>
      <c r="AB719" s="9" t="s">
        <v>1441</v>
      </c>
      <c r="AC719" s="9">
        <v>61981609497</v>
      </c>
      <c r="AD719" s="9" t="s">
        <v>1442</v>
      </c>
    </row>
    <row r="720" spans="1:30" ht="51" x14ac:dyDescent="0.25">
      <c r="A720" s="113">
        <f t="shared" si="10"/>
        <v>531</v>
      </c>
      <c r="B720" s="9" t="s">
        <v>366</v>
      </c>
      <c r="C720" s="9" t="s">
        <v>1437</v>
      </c>
      <c r="D720" s="9" t="s">
        <v>1384</v>
      </c>
      <c r="E720" s="9" t="s">
        <v>1458</v>
      </c>
      <c r="F720" s="9" t="s">
        <v>1459</v>
      </c>
      <c r="G720" s="9" t="s">
        <v>1460</v>
      </c>
      <c r="H720" s="13">
        <v>104000</v>
      </c>
      <c r="I720" s="11" t="s">
        <v>871</v>
      </c>
      <c r="J720" s="9" t="s">
        <v>68</v>
      </c>
      <c r="K720" s="6" t="s">
        <v>7</v>
      </c>
      <c r="L720" s="9" t="s">
        <v>260</v>
      </c>
      <c r="M720" s="9" t="s">
        <v>9</v>
      </c>
      <c r="N720" s="9" t="s">
        <v>10</v>
      </c>
      <c r="O720" s="9" t="s">
        <v>372</v>
      </c>
      <c r="P720" s="9" t="s">
        <v>373</v>
      </c>
      <c r="Q720" s="9" t="s">
        <v>374</v>
      </c>
      <c r="R720" s="9" t="s">
        <v>29</v>
      </c>
      <c r="S720" s="9" t="s">
        <v>15</v>
      </c>
      <c r="T720" s="9" t="s">
        <v>7</v>
      </c>
      <c r="U720" s="9" t="s">
        <v>16</v>
      </c>
      <c r="V720" s="9" t="s">
        <v>15</v>
      </c>
      <c r="W720" s="9" t="s">
        <v>17</v>
      </c>
      <c r="X720" s="9" t="s">
        <v>18</v>
      </c>
      <c r="Y720" s="9" t="s">
        <v>19</v>
      </c>
      <c r="Z720" s="9" t="s">
        <v>20</v>
      </c>
      <c r="AA720" s="9" t="s">
        <v>21</v>
      </c>
      <c r="AB720" s="9" t="s">
        <v>1441</v>
      </c>
      <c r="AC720" s="9">
        <v>61981609497</v>
      </c>
      <c r="AD720" s="9" t="s">
        <v>1442</v>
      </c>
    </row>
    <row r="721" spans="1:30" ht="153" x14ac:dyDescent="0.25">
      <c r="A721" s="113">
        <f t="shared" si="10"/>
        <v>532</v>
      </c>
      <c r="B721" s="9" t="s">
        <v>366</v>
      </c>
      <c r="C721" s="9" t="s">
        <v>1437</v>
      </c>
      <c r="D721" s="9" t="s">
        <v>1384</v>
      </c>
      <c r="E721" s="9" t="s">
        <v>1461</v>
      </c>
      <c r="F721" s="9" t="s">
        <v>1462</v>
      </c>
      <c r="G721" s="9" t="s">
        <v>1463</v>
      </c>
      <c r="H721" s="13">
        <v>1200000</v>
      </c>
      <c r="I721" s="11" t="s">
        <v>1464</v>
      </c>
      <c r="J721" s="9" t="s">
        <v>68</v>
      </c>
      <c r="K721" s="6" t="s">
        <v>7</v>
      </c>
      <c r="L721" s="9" t="s">
        <v>260</v>
      </c>
      <c r="M721" s="9" t="s">
        <v>9</v>
      </c>
      <c r="N721" s="9" t="s">
        <v>10</v>
      </c>
      <c r="O721" s="9" t="s">
        <v>738</v>
      </c>
      <c r="P721" s="9" t="s">
        <v>739</v>
      </c>
      <c r="Q721" s="9" t="s">
        <v>740</v>
      </c>
      <c r="R721" s="9" t="s">
        <v>29</v>
      </c>
      <c r="S721" s="9" t="s">
        <v>15</v>
      </c>
      <c r="T721" s="9" t="s">
        <v>7</v>
      </c>
      <c r="U721" s="9" t="s">
        <v>16</v>
      </c>
      <c r="V721" s="9" t="s">
        <v>15</v>
      </c>
      <c r="W721" s="9" t="s">
        <v>17</v>
      </c>
      <c r="X721" s="9" t="s">
        <v>18</v>
      </c>
      <c r="Y721" s="9" t="s">
        <v>19</v>
      </c>
      <c r="Z721" s="9" t="s">
        <v>20</v>
      </c>
      <c r="AA721" s="9" t="s">
        <v>21</v>
      </c>
      <c r="AB721" s="9" t="s">
        <v>1441</v>
      </c>
      <c r="AC721" s="9">
        <v>61981609497</v>
      </c>
      <c r="AD721" s="9" t="s">
        <v>1442</v>
      </c>
    </row>
    <row r="722" spans="1:30" ht="51" x14ac:dyDescent="0.25">
      <c r="A722" s="113">
        <f t="shared" si="10"/>
        <v>533</v>
      </c>
      <c r="B722" s="9" t="s">
        <v>366</v>
      </c>
      <c r="C722" s="9" t="s">
        <v>1465</v>
      </c>
      <c r="D722" s="9" t="s">
        <v>1384</v>
      </c>
      <c r="E722" s="9" t="s">
        <v>1466</v>
      </c>
      <c r="F722" s="9" t="s">
        <v>1466</v>
      </c>
      <c r="G722" s="9" t="s">
        <v>1467</v>
      </c>
      <c r="H722" s="13">
        <v>3000000</v>
      </c>
      <c r="I722" s="11" t="s">
        <v>862</v>
      </c>
      <c r="J722" s="9" t="s">
        <v>68</v>
      </c>
      <c r="K722" s="6" t="s">
        <v>7</v>
      </c>
      <c r="L722" s="9" t="s">
        <v>8</v>
      </c>
      <c r="M722" s="9" t="s">
        <v>9</v>
      </c>
      <c r="N722" s="9" t="s">
        <v>81</v>
      </c>
      <c r="O722" s="9" t="s">
        <v>372</v>
      </c>
      <c r="P722" s="9" t="s">
        <v>373</v>
      </c>
      <c r="Q722" s="9" t="s">
        <v>374</v>
      </c>
      <c r="R722" s="9" t="s">
        <v>14</v>
      </c>
      <c r="S722" s="9" t="s">
        <v>15</v>
      </c>
      <c r="T722" s="9" t="s">
        <v>7</v>
      </c>
      <c r="U722" s="9" t="s">
        <v>60</v>
      </c>
      <c r="V722" s="9" t="s">
        <v>15</v>
      </c>
      <c r="W722" s="9" t="s">
        <v>17</v>
      </c>
      <c r="X722" s="9" t="s">
        <v>18</v>
      </c>
      <c r="Y722" s="9" t="s">
        <v>31</v>
      </c>
      <c r="Z722" s="9" t="s">
        <v>20</v>
      </c>
      <c r="AA722" s="9" t="s">
        <v>17</v>
      </c>
      <c r="AB722" s="9" t="s">
        <v>1468</v>
      </c>
      <c r="AC722" s="9">
        <v>6120259894</v>
      </c>
      <c r="AD722" s="9" t="s">
        <v>1469</v>
      </c>
    </row>
    <row r="723" spans="1:30" ht="51" x14ac:dyDescent="0.25">
      <c r="A723" s="113">
        <f t="shared" si="10"/>
        <v>534</v>
      </c>
      <c r="B723" s="9" t="s">
        <v>366</v>
      </c>
      <c r="C723" s="9" t="s">
        <v>1465</v>
      </c>
      <c r="D723" s="9" t="s">
        <v>1384</v>
      </c>
      <c r="E723" s="9" t="s">
        <v>886</v>
      </c>
      <c r="F723" s="9" t="s">
        <v>886</v>
      </c>
      <c r="G723" s="9" t="s">
        <v>1470</v>
      </c>
      <c r="H723" s="13">
        <v>3000000</v>
      </c>
      <c r="I723" s="11" t="s">
        <v>862</v>
      </c>
      <c r="J723" s="9" t="s">
        <v>68</v>
      </c>
      <c r="K723" s="6" t="s">
        <v>7</v>
      </c>
      <c r="L723" s="9" t="s">
        <v>8</v>
      </c>
      <c r="M723" s="9" t="s">
        <v>9</v>
      </c>
      <c r="N723" s="9" t="s">
        <v>81</v>
      </c>
      <c r="O723" s="9" t="s">
        <v>372</v>
      </c>
      <c r="P723" s="9" t="s">
        <v>373</v>
      </c>
      <c r="Q723" s="9" t="s">
        <v>374</v>
      </c>
      <c r="R723" s="9" t="s">
        <v>29</v>
      </c>
      <c r="S723" s="9" t="s">
        <v>15</v>
      </c>
      <c r="T723" s="9" t="s">
        <v>7</v>
      </c>
      <c r="U723" s="9" t="s">
        <v>60</v>
      </c>
      <c r="V723" s="9" t="s">
        <v>15</v>
      </c>
      <c r="W723" s="9" t="s">
        <v>17</v>
      </c>
      <c r="X723" s="9" t="s">
        <v>18</v>
      </c>
      <c r="Y723" s="9" t="s">
        <v>19</v>
      </c>
      <c r="Z723" s="9" t="s">
        <v>20</v>
      </c>
      <c r="AA723" s="9" t="s">
        <v>21</v>
      </c>
      <c r="AB723" s="9" t="s">
        <v>1468</v>
      </c>
      <c r="AC723" s="9">
        <v>6120259894</v>
      </c>
      <c r="AD723" s="9" t="s">
        <v>1469</v>
      </c>
    </row>
    <row r="724" spans="1:30" ht="51" x14ac:dyDescent="0.25">
      <c r="A724" s="113">
        <f t="shared" si="10"/>
        <v>535</v>
      </c>
      <c r="B724" s="9" t="s">
        <v>366</v>
      </c>
      <c r="C724" s="9" t="s">
        <v>1465</v>
      </c>
      <c r="D724" s="9" t="s">
        <v>1384</v>
      </c>
      <c r="E724" s="9" t="s">
        <v>1471</v>
      </c>
      <c r="F724" s="9" t="s">
        <v>1471</v>
      </c>
      <c r="G724" s="9" t="s">
        <v>1472</v>
      </c>
      <c r="H724" s="13">
        <v>3000000</v>
      </c>
      <c r="I724" s="11" t="s">
        <v>862</v>
      </c>
      <c r="J724" s="9" t="s">
        <v>68</v>
      </c>
      <c r="K724" s="6" t="s">
        <v>7</v>
      </c>
      <c r="L724" s="9" t="s">
        <v>8</v>
      </c>
      <c r="M724" s="9" t="s">
        <v>9</v>
      </c>
      <c r="N724" s="9" t="s">
        <v>81</v>
      </c>
      <c r="O724" s="9" t="s">
        <v>372</v>
      </c>
      <c r="P724" s="9" t="s">
        <v>373</v>
      </c>
      <c r="Q724" s="9" t="s">
        <v>374</v>
      </c>
      <c r="R724" s="9" t="s">
        <v>29</v>
      </c>
      <c r="S724" s="9" t="s">
        <v>15</v>
      </c>
      <c r="T724" s="9" t="s">
        <v>7</v>
      </c>
      <c r="U724" s="9" t="s">
        <v>60</v>
      </c>
      <c r="V724" s="9" t="s">
        <v>15</v>
      </c>
      <c r="W724" s="9" t="s">
        <v>17</v>
      </c>
      <c r="X724" s="9" t="s">
        <v>18</v>
      </c>
      <c r="Y724" s="9" t="s">
        <v>19</v>
      </c>
      <c r="Z724" s="9" t="s">
        <v>20</v>
      </c>
      <c r="AA724" s="9" t="s">
        <v>21</v>
      </c>
      <c r="AB724" s="9" t="s">
        <v>1468</v>
      </c>
      <c r="AC724" s="9">
        <v>6120259894</v>
      </c>
      <c r="AD724" s="9" t="s">
        <v>1469</v>
      </c>
    </row>
    <row r="725" spans="1:30" ht="51" x14ac:dyDescent="0.25">
      <c r="A725" s="113">
        <f t="shared" si="10"/>
        <v>536</v>
      </c>
      <c r="B725" s="9" t="s">
        <v>366</v>
      </c>
      <c r="C725" s="9" t="s">
        <v>1465</v>
      </c>
      <c r="D725" s="9" t="s">
        <v>1384</v>
      </c>
      <c r="E725" s="9" t="s">
        <v>1473</v>
      </c>
      <c r="F725" s="9" t="s">
        <v>1473</v>
      </c>
      <c r="G725" s="9" t="s">
        <v>1472</v>
      </c>
      <c r="H725" s="13">
        <v>2000000</v>
      </c>
      <c r="I725" s="11" t="s">
        <v>862</v>
      </c>
      <c r="J725" s="9" t="s">
        <v>68</v>
      </c>
      <c r="K725" s="6" t="s">
        <v>7</v>
      </c>
      <c r="L725" s="9" t="s">
        <v>8</v>
      </c>
      <c r="M725" s="9" t="s">
        <v>9</v>
      </c>
      <c r="N725" s="9" t="s">
        <v>81</v>
      </c>
      <c r="O725" s="9" t="s">
        <v>372</v>
      </c>
      <c r="P725" s="9" t="s">
        <v>373</v>
      </c>
      <c r="Q725" s="9" t="s">
        <v>374</v>
      </c>
      <c r="R725" s="9" t="s">
        <v>29</v>
      </c>
      <c r="S725" s="9" t="s">
        <v>15</v>
      </c>
      <c r="T725" s="9" t="s">
        <v>7</v>
      </c>
      <c r="U725" s="9" t="s">
        <v>60</v>
      </c>
      <c r="V725" s="9" t="s">
        <v>15</v>
      </c>
      <c r="W725" s="9" t="s">
        <v>17</v>
      </c>
      <c r="X725" s="9" t="s">
        <v>18</v>
      </c>
      <c r="Y725" s="9" t="s">
        <v>19</v>
      </c>
      <c r="Z725" s="9" t="s">
        <v>20</v>
      </c>
      <c r="AA725" s="9" t="s">
        <v>21</v>
      </c>
      <c r="AB725" s="9" t="s">
        <v>1468</v>
      </c>
      <c r="AC725" s="9">
        <v>6120259894</v>
      </c>
      <c r="AD725" s="9" t="s">
        <v>1469</v>
      </c>
    </row>
    <row r="726" spans="1:30" ht="51" x14ac:dyDescent="0.25">
      <c r="A726" s="113">
        <f t="shared" si="10"/>
        <v>537</v>
      </c>
      <c r="B726" s="9" t="s">
        <v>366</v>
      </c>
      <c r="C726" s="9" t="s">
        <v>1465</v>
      </c>
      <c r="D726" s="9" t="s">
        <v>1384</v>
      </c>
      <c r="E726" s="9" t="s">
        <v>1474</v>
      </c>
      <c r="F726" s="9" t="s">
        <v>1474</v>
      </c>
      <c r="G726" s="9" t="s">
        <v>1475</v>
      </c>
      <c r="H726" s="13">
        <v>1000000</v>
      </c>
      <c r="I726" s="11" t="s">
        <v>862</v>
      </c>
      <c r="J726" s="9" t="s">
        <v>68</v>
      </c>
      <c r="K726" s="6" t="s">
        <v>7</v>
      </c>
      <c r="L726" s="9" t="s">
        <v>69</v>
      </c>
      <c r="M726" s="9" t="s">
        <v>9</v>
      </c>
      <c r="N726" s="9" t="s">
        <v>81</v>
      </c>
      <c r="O726" s="9" t="s">
        <v>372</v>
      </c>
      <c r="P726" s="9" t="s">
        <v>373</v>
      </c>
      <c r="Q726" s="9" t="s">
        <v>374</v>
      </c>
      <c r="R726" s="9" t="s">
        <v>29</v>
      </c>
      <c r="S726" s="9" t="s">
        <v>15</v>
      </c>
      <c r="T726" s="9" t="s">
        <v>7</v>
      </c>
      <c r="U726" s="9" t="s">
        <v>60</v>
      </c>
      <c r="V726" s="9" t="s">
        <v>15</v>
      </c>
      <c r="W726" s="9" t="s">
        <v>17</v>
      </c>
      <c r="X726" s="9" t="s">
        <v>18</v>
      </c>
      <c r="Y726" s="9" t="s">
        <v>19</v>
      </c>
      <c r="Z726" s="9" t="s">
        <v>20</v>
      </c>
      <c r="AA726" s="9" t="s">
        <v>21</v>
      </c>
      <c r="AB726" s="9" t="s">
        <v>1468</v>
      </c>
      <c r="AC726" s="9">
        <v>6120259894</v>
      </c>
      <c r="AD726" s="9" t="s">
        <v>1469</v>
      </c>
    </row>
    <row r="727" spans="1:30" ht="51" x14ac:dyDescent="0.25">
      <c r="A727" s="113">
        <f t="shared" si="10"/>
        <v>538</v>
      </c>
      <c r="B727" s="9" t="s">
        <v>366</v>
      </c>
      <c r="C727" s="9" t="s">
        <v>1465</v>
      </c>
      <c r="D727" s="9" t="s">
        <v>1384</v>
      </c>
      <c r="E727" s="9" t="s">
        <v>1476</v>
      </c>
      <c r="F727" s="9" t="s">
        <v>1476</v>
      </c>
      <c r="G727" s="9" t="s">
        <v>1472</v>
      </c>
      <c r="H727" s="13">
        <v>1000000</v>
      </c>
      <c r="I727" s="11" t="s">
        <v>862</v>
      </c>
      <c r="J727" s="9" t="s">
        <v>68</v>
      </c>
      <c r="K727" s="6" t="s">
        <v>7</v>
      </c>
      <c r="L727" s="9" t="s">
        <v>8</v>
      </c>
      <c r="M727" s="9" t="s">
        <v>9</v>
      </c>
      <c r="N727" s="9" t="s">
        <v>81</v>
      </c>
      <c r="O727" s="9" t="s">
        <v>372</v>
      </c>
      <c r="P727" s="9" t="s">
        <v>373</v>
      </c>
      <c r="Q727" s="9" t="s">
        <v>374</v>
      </c>
      <c r="R727" s="9" t="s">
        <v>29</v>
      </c>
      <c r="S727" s="9" t="s">
        <v>15</v>
      </c>
      <c r="T727" s="9" t="s">
        <v>7</v>
      </c>
      <c r="U727" s="9" t="s">
        <v>60</v>
      </c>
      <c r="V727" s="9" t="s">
        <v>15</v>
      </c>
      <c r="W727" s="9" t="s">
        <v>17</v>
      </c>
      <c r="X727" s="9" t="s">
        <v>18</v>
      </c>
      <c r="Y727" s="9" t="s">
        <v>19</v>
      </c>
      <c r="Z727" s="9" t="s">
        <v>20</v>
      </c>
      <c r="AA727" s="9" t="s">
        <v>21</v>
      </c>
      <c r="AB727" s="9" t="s">
        <v>1468</v>
      </c>
      <c r="AC727" s="9">
        <v>6120259894</v>
      </c>
      <c r="AD727" s="9" t="s">
        <v>1469</v>
      </c>
    </row>
    <row r="728" spans="1:30" ht="51" x14ac:dyDescent="0.25">
      <c r="A728" s="113">
        <f t="shared" si="10"/>
        <v>539</v>
      </c>
      <c r="B728" s="9" t="s">
        <v>366</v>
      </c>
      <c r="C728" s="9" t="s">
        <v>1465</v>
      </c>
      <c r="D728" s="9" t="s">
        <v>1384</v>
      </c>
      <c r="E728" s="9" t="s">
        <v>1477</v>
      </c>
      <c r="F728" s="9" t="s">
        <v>1477</v>
      </c>
      <c r="G728" s="9" t="s">
        <v>1472</v>
      </c>
      <c r="H728" s="13">
        <v>500000</v>
      </c>
      <c r="I728" s="11" t="s">
        <v>862</v>
      </c>
      <c r="J728" s="9" t="s">
        <v>68</v>
      </c>
      <c r="K728" s="6" t="s">
        <v>7</v>
      </c>
      <c r="L728" s="9" t="s">
        <v>8</v>
      </c>
      <c r="M728" s="9" t="s">
        <v>9</v>
      </c>
      <c r="N728" s="9" t="s">
        <v>81</v>
      </c>
      <c r="O728" s="9" t="s">
        <v>372</v>
      </c>
      <c r="P728" s="9" t="s">
        <v>373</v>
      </c>
      <c r="Q728" s="9" t="s">
        <v>374</v>
      </c>
      <c r="R728" s="9" t="s">
        <v>29</v>
      </c>
      <c r="S728" s="9" t="s">
        <v>15</v>
      </c>
      <c r="T728" s="9" t="s">
        <v>7</v>
      </c>
      <c r="U728" s="9" t="s">
        <v>60</v>
      </c>
      <c r="V728" s="9" t="s">
        <v>15</v>
      </c>
      <c r="W728" s="9" t="s">
        <v>17</v>
      </c>
      <c r="X728" s="9" t="s">
        <v>18</v>
      </c>
      <c r="Y728" s="9" t="s">
        <v>19</v>
      </c>
      <c r="Z728" s="9" t="s">
        <v>20</v>
      </c>
      <c r="AA728" s="9" t="s">
        <v>21</v>
      </c>
      <c r="AB728" s="9" t="s">
        <v>1468</v>
      </c>
      <c r="AC728" s="9">
        <v>6120259894</v>
      </c>
      <c r="AD728" s="9" t="s">
        <v>1469</v>
      </c>
    </row>
    <row r="729" spans="1:30" ht="51" x14ac:dyDescent="0.25">
      <c r="A729" s="113">
        <f t="shared" si="10"/>
        <v>540</v>
      </c>
      <c r="B729" s="9" t="s">
        <v>366</v>
      </c>
      <c r="C729" s="9" t="s">
        <v>1465</v>
      </c>
      <c r="D729" s="9" t="s">
        <v>1384</v>
      </c>
      <c r="E729" s="9" t="s">
        <v>1478</v>
      </c>
      <c r="F729" s="9" t="s">
        <v>1478</v>
      </c>
      <c r="G729" s="9" t="s">
        <v>1472</v>
      </c>
      <c r="H729" s="13">
        <v>500000</v>
      </c>
      <c r="I729" s="11" t="s">
        <v>862</v>
      </c>
      <c r="J729" s="9" t="s">
        <v>68</v>
      </c>
      <c r="K729" s="6" t="s">
        <v>7</v>
      </c>
      <c r="L729" s="9" t="s">
        <v>8</v>
      </c>
      <c r="M729" s="9" t="s">
        <v>9</v>
      </c>
      <c r="N729" s="9" t="s">
        <v>81</v>
      </c>
      <c r="O729" s="9" t="s">
        <v>372</v>
      </c>
      <c r="P729" s="9" t="s">
        <v>373</v>
      </c>
      <c r="Q729" s="9" t="s">
        <v>374</v>
      </c>
      <c r="R729" s="9" t="s">
        <v>29</v>
      </c>
      <c r="S729" s="9" t="s">
        <v>15</v>
      </c>
      <c r="T729" s="9" t="s">
        <v>7</v>
      </c>
      <c r="U729" s="9" t="s">
        <v>60</v>
      </c>
      <c r="V729" s="9" t="s">
        <v>15</v>
      </c>
      <c r="W729" s="9" t="s">
        <v>17</v>
      </c>
      <c r="X729" s="9" t="s">
        <v>18</v>
      </c>
      <c r="Y729" s="9" t="s">
        <v>19</v>
      </c>
      <c r="Z729" s="9" t="s">
        <v>20</v>
      </c>
      <c r="AA729" s="9" t="s">
        <v>21</v>
      </c>
      <c r="AB729" s="9" t="s">
        <v>1468</v>
      </c>
      <c r="AC729" s="9">
        <v>6120259894</v>
      </c>
      <c r="AD729" s="9" t="s">
        <v>1469</v>
      </c>
    </row>
    <row r="730" spans="1:30" ht="51" x14ac:dyDescent="0.25">
      <c r="A730" s="113">
        <f t="shared" si="10"/>
        <v>541</v>
      </c>
      <c r="B730" s="9" t="s">
        <v>366</v>
      </c>
      <c r="C730" s="9" t="s">
        <v>1465</v>
      </c>
      <c r="D730" s="9" t="s">
        <v>1384</v>
      </c>
      <c r="E730" s="9" t="s">
        <v>1479</v>
      </c>
      <c r="F730" s="9" t="s">
        <v>1479</v>
      </c>
      <c r="G730" s="9" t="s">
        <v>1472</v>
      </c>
      <c r="H730" s="13">
        <v>100000</v>
      </c>
      <c r="I730" s="11" t="s">
        <v>862</v>
      </c>
      <c r="J730" s="9" t="s">
        <v>68</v>
      </c>
      <c r="K730" s="6" t="s">
        <v>7</v>
      </c>
      <c r="L730" s="9" t="s">
        <v>8</v>
      </c>
      <c r="M730" s="9" t="s">
        <v>9</v>
      </c>
      <c r="N730" s="9" t="s">
        <v>81</v>
      </c>
      <c r="O730" s="9" t="s">
        <v>372</v>
      </c>
      <c r="P730" s="9" t="s">
        <v>373</v>
      </c>
      <c r="Q730" s="9" t="s">
        <v>374</v>
      </c>
      <c r="R730" s="9" t="s">
        <v>29</v>
      </c>
      <c r="S730" s="9" t="s">
        <v>15</v>
      </c>
      <c r="T730" s="9" t="s">
        <v>7</v>
      </c>
      <c r="U730" s="9" t="s">
        <v>60</v>
      </c>
      <c r="V730" s="9" t="s">
        <v>15</v>
      </c>
      <c r="W730" s="9" t="s">
        <v>17</v>
      </c>
      <c r="X730" s="9" t="s">
        <v>18</v>
      </c>
      <c r="Y730" s="9" t="s">
        <v>19</v>
      </c>
      <c r="Z730" s="9" t="s">
        <v>20</v>
      </c>
      <c r="AA730" s="9" t="s">
        <v>21</v>
      </c>
      <c r="AB730" s="9" t="s">
        <v>1468</v>
      </c>
      <c r="AC730" s="9">
        <v>6120259894</v>
      </c>
      <c r="AD730" s="9" t="s">
        <v>1469</v>
      </c>
    </row>
    <row r="731" spans="1:30" ht="51" x14ac:dyDescent="0.25">
      <c r="A731" s="113">
        <f t="shared" si="10"/>
        <v>542</v>
      </c>
      <c r="B731" s="9" t="s">
        <v>366</v>
      </c>
      <c r="C731" s="9" t="s">
        <v>1465</v>
      </c>
      <c r="D731" s="9" t="s">
        <v>1384</v>
      </c>
      <c r="E731" s="9" t="s">
        <v>1480</v>
      </c>
      <c r="F731" s="9" t="s">
        <v>1480</v>
      </c>
      <c r="G731" s="9" t="s">
        <v>1472</v>
      </c>
      <c r="H731" s="13">
        <v>50000</v>
      </c>
      <c r="I731" s="11" t="s">
        <v>862</v>
      </c>
      <c r="J731" s="9" t="s">
        <v>68</v>
      </c>
      <c r="K731" s="6" t="s">
        <v>7</v>
      </c>
      <c r="L731" s="9" t="s">
        <v>8</v>
      </c>
      <c r="M731" s="9" t="s">
        <v>9</v>
      </c>
      <c r="N731" s="9" t="s">
        <v>81</v>
      </c>
      <c r="O731" s="9" t="s">
        <v>372</v>
      </c>
      <c r="P731" s="9" t="s">
        <v>373</v>
      </c>
      <c r="Q731" s="9" t="s">
        <v>374</v>
      </c>
      <c r="R731" s="9" t="s">
        <v>29</v>
      </c>
      <c r="S731" s="9" t="s">
        <v>15</v>
      </c>
      <c r="T731" s="9" t="s">
        <v>7</v>
      </c>
      <c r="U731" s="9" t="s">
        <v>60</v>
      </c>
      <c r="V731" s="9" t="s">
        <v>15</v>
      </c>
      <c r="W731" s="9" t="s">
        <v>17</v>
      </c>
      <c r="X731" s="9" t="s">
        <v>18</v>
      </c>
      <c r="Y731" s="9" t="s">
        <v>19</v>
      </c>
      <c r="Z731" s="9" t="s">
        <v>20</v>
      </c>
      <c r="AA731" s="9" t="s">
        <v>21</v>
      </c>
      <c r="AB731" s="9" t="s">
        <v>1468</v>
      </c>
      <c r="AC731" s="9">
        <v>6120259894</v>
      </c>
      <c r="AD731" s="9" t="s">
        <v>1469</v>
      </c>
    </row>
    <row r="732" spans="1:30" ht="51" x14ac:dyDescent="0.25">
      <c r="A732" s="113">
        <f t="shared" si="10"/>
        <v>543</v>
      </c>
      <c r="B732" s="9" t="s">
        <v>366</v>
      </c>
      <c r="C732" s="9" t="s">
        <v>1465</v>
      </c>
      <c r="D732" s="9" t="s">
        <v>1384</v>
      </c>
      <c r="E732" s="9" t="s">
        <v>1481</v>
      </c>
      <c r="F732" s="9" t="s">
        <v>1481</v>
      </c>
      <c r="G732" s="9" t="s">
        <v>1472</v>
      </c>
      <c r="H732" s="13">
        <v>20000</v>
      </c>
      <c r="I732" s="11" t="s">
        <v>862</v>
      </c>
      <c r="J732" s="9" t="s">
        <v>68</v>
      </c>
      <c r="K732" s="6" t="s">
        <v>7</v>
      </c>
      <c r="L732" s="9" t="s">
        <v>8</v>
      </c>
      <c r="M732" s="9" t="s">
        <v>9</v>
      </c>
      <c r="N732" s="9" t="s">
        <v>81</v>
      </c>
      <c r="O732" s="9" t="s">
        <v>372</v>
      </c>
      <c r="P732" s="9" t="s">
        <v>373</v>
      </c>
      <c r="Q732" s="9" t="s">
        <v>374</v>
      </c>
      <c r="R732" s="9" t="s">
        <v>29</v>
      </c>
      <c r="S732" s="9" t="s">
        <v>15</v>
      </c>
      <c r="T732" s="9" t="s">
        <v>7</v>
      </c>
      <c r="U732" s="9" t="s">
        <v>60</v>
      </c>
      <c r="V732" s="9" t="s">
        <v>15</v>
      </c>
      <c r="W732" s="9" t="s">
        <v>17</v>
      </c>
      <c r="X732" s="9" t="s">
        <v>18</v>
      </c>
      <c r="Y732" s="9" t="s">
        <v>19</v>
      </c>
      <c r="Z732" s="9" t="s">
        <v>20</v>
      </c>
      <c r="AA732" s="9" t="s">
        <v>21</v>
      </c>
      <c r="AB732" s="9" t="s">
        <v>1468</v>
      </c>
      <c r="AC732" s="9">
        <v>6120259894</v>
      </c>
      <c r="AD732" s="9" t="s">
        <v>1469</v>
      </c>
    </row>
    <row r="733" spans="1:30" ht="51" x14ac:dyDescent="0.25">
      <c r="A733" s="113">
        <f t="shared" si="10"/>
        <v>544</v>
      </c>
      <c r="B733" s="9" t="s">
        <v>366</v>
      </c>
      <c r="C733" s="9" t="s">
        <v>1465</v>
      </c>
      <c r="D733" s="9" t="s">
        <v>1384</v>
      </c>
      <c r="E733" s="9" t="s">
        <v>1482</v>
      </c>
      <c r="F733" s="9" t="s">
        <v>1482</v>
      </c>
      <c r="G733" s="9" t="s">
        <v>1472</v>
      </c>
      <c r="H733" s="13">
        <v>11400</v>
      </c>
      <c r="I733" s="11" t="s">
        <v>862</v>
      </c>
      <c r="J733" s="9" t="s">
        <v>68</v>
      </c>
      <c r="K733" s="6" t="s">
        <v>7</v>
      </c>
      <c r="L733" s="9" t="s">
        <v>8</v>
      </c>
      <c r="M733" s="9" t="s">
        <v>9</v>
      </c>
      <c r="N733" s="9" t="s">
        <v>81</v>
      </c>
      <c r="O733" s="9" t="s">
        <v>372</v>
      </c>
      <c r="P733" s="9" t="s">
        <v>373</v>
      </c>
      <c r="Q733" s="9" t="s">
        <v>374</v>
      </c>
      <c r="R733" s="9" t="s">
        <v>29</v>
      </c>
      <c r="S733" s="9" t="s">
        <v>15</v>
      </c>
      <c r="T733" s="9" t="s">
        <v>7</v>
      </c>
      <c r="U733" s="9" t="s">
        <v>60</v>
      </c>
      <c r="V733" s="9" t="s">
        <v>15</v>
      </c>
      <c r="W733" s="9" t="s">
        <v>17</v>
      </c>
      <c r="X733" s="9" t="s">
        <v>18</v>
      </c>
      <c r="Y733" s="9" t="s">
        <v>19</v>
      </c>
      <c r="Z733" s="9" t="s">
        <v>20</v>
      </c>
      <c r="AA733" s="9" t="s">
        <v>21</v>
      </c>
      <c r="AB733" s="9" t="s">
        <v>1468</v>
      </c>
      <c r="AC733" s="9">
        <v>6120259894</v>
      </c>
      <c r="AD733" s="9" t="s">
        <v>1469</v>
      </c>
    </row>
    <row r="734" spans="1:30" ht="51" x14ac:dyDescent="0.25">
      <c r="A734" s="113">
        <f t="shared" si="10"/>
        <v>545</v>
      </c>
      <c r="B734" s="9" t="s">
        <v>366</v>
      </c>
      <c r="C734" s="9" t="s">
        <v>1465</v>
      </c>
      <c r="D734" s="9" t="s">
        <v>1384</v>
      </c>
      <c r="E734" s="9" t="s">
        <v>1008</v>
      </c>
      <c r="F734" s="9" t="s">
        <v>1483</v>
      </c>
      <c r="G734" s="9" t="s">
        <v>1484</v>
      </c>
      <c r="H734" s="13">
        <v>10000</v>
      </c>
      <c r="I734" s="11" t="s">
        <v>871</v>
      </c>
      <c r="J734" s="9" t="s">
        <v>68</v>
      </c>
      <c r="K734" s="6" t="s">
        <v>7</v>
      </c>
      <c r="L734" s="9" t="s">
        <v>69</v>
      </c>
      <c r="M734" s="9" t="s">
        <v>9</v>
      </c>
      <c r="N734" s="9" t="s">
        <v>10</v>
      </c>
      <c r="O734" s="9" t="s">
        <v>372</v>
      </c>
      <c r="P734" s="9" t="s">
        <v>373</v>
      </c>
      <c r="Q734" s="9" t="s">
        <v>374</v>
      </c>
      <c r="R734" s="9" t="s">
        <v>29</v>
      </c>
      <c r="S734" s="9" t="s">
        <v>15</v>
      </c>
      <c r="T734" s="9" t="s">
        <v>7</v>
      </c>
      <c r="U734" s="9" t="s">
        <v>60</v>
      </c>
      <c r="V734" s="9" t="s">
        <v>15</v>
      </c>
      <c r="W734" s="9" t="s">
        <v>17</v>
      </c>
      <c r="X734" s="9" t="s">
        <v>18</v>
      </c>
      <c r="Y734" s="9" t="s">
        <v>19</v>
      </c>
      <c r="Z734" s="9" t="s">
        <v>20</v>
      </c>
      <c r="AA734" s="9" t="s">
        <v>21</v>
      </c>
      <c r="AB734" s="9" t="s">
        <v>1485</v>
      </c>
      <c r="AC734" s="9">
        <v>6120259894</v>
      </c>
      <c r="AD734" s="9" t="s">
        <v>1486</v>
      </c>
    </row>
    <row r="735" spans="1:30" ht="51" x14ac:dyDescent="0.25">
      <c r="A735" s="113">
        <f t="shared" si="10"/>
        <v>546</v>
      </c>
      <c r="B735" s="9" t="s">
        <v>366</v>
      </c>
      <c r="C735" s="9" t="s">
        <v>1465</v>
      </c>
      <c r="D735" s="9" t="s">
        <v>1384</v>
      </c>
      <c r="E735" s="9" t="s">
        <v>1487</v>
      </c>
      <c r="F735" s="9" t="s">
        <v>1487</v>
      </c>
      <c r="G735" s="9" t="s">
        <v>1472</v>
      </c>
      <c r="H735" s="13">
        <v>9000</v>
      </c>
      <c r="I735" s="11" t="s">
        <v>862</v>
      </c>
      <c r="J735" s="9" t="s">
        <v>68</v>
      </c>
      <c r="K735" s="6" t="s">
        <v>7</v>
      </c>
      <c r="L735" s="9" t="s">
        <v>8</v>
      </c>
      <c r="M735" s="9" t="s">
        <v>9</v>
      </c>
      <c r="N735" s="9" t="s">
        <v>81</v>
      </c>
      <c r="O735" s="9" t="s">
        <v>372</v>
      </c>
      <c r="P735" s="9" t="s">
        <v>373</v>
      </c>
      <c r="Q735" s="9" t="s">
        <v>374</v>
      </c>
      <c r="R735" s="9" t="s">
        <v>29</v>
      </c>
      <c r="S735" s="9" t="s">
        <v>15</v>
      </c>
      <c r="T735" s="9" t="s">
        <v>7</v>
      </c>
      <c r="U735" s="9" t="s">
        <v>60</v>
      </c>
      <c r="V735" s="9" t="s">
        <v>15</v>
      </c>
      <c r="W735" s="9" t="s">
        <v>17</v>
      </c>
      <c r="X735" s="9" t="s">
        <v>18</v>
      </c>
      <c r="Y735" s="9" t="s">
        <v>19</v>
      </c>
      <c r="Z735" s="9" t="s">
        <v>20</v>
      </c>
      <c r="AA735" s="9" t="s">
        <v>21</v>
      </c>
      <c r="AB735" s="9" t="s">
        <v>1468</v>
      </c>
      <c r="AC735" s="9">
        <v>6120259894</v>
      </c>
      <c r="AD735" s="9" t="s">
        <v>1469</v>
      </c>
    </row>
    <row r="736" spans="1:30" ht="51" x14ac:dyDescent="0.25">
      <c r="A736" s="113">
        <f t="shared" si="10"/>
        <v>547</v>
      </c>
      <c r="B736" s="9" t="s">
        <v>366</v>
      </c>
      <c r="C736" s="9" t="s">
        <v>1465</v>
      </c>
      <c r="D736" s="9" t="s">
        <v>1384</v>
      </c>
      <c r="E736" s="9" t="s">
        <v>1488</v>
      </c>
      <c r="F736" s="9" t="s">
        <v>1488</v>
      </c>
      <c r="G736" s="9" t="s">
        <v>1472</v>
      </c>
      <c r="H736" s="13">
        <v>5000</v>
      </c>
      <c r="I736" s="11" t="s">
        <v>862</v>
      </c>
      <c r="J736" s="9" t="s">
        <v>68</v>
      </c>
      <c r="K736" s="6" t="s">
        <v>7</v>
      </c>
      <c r="L736" s="9" t="s">
        <v>8</v>
      </c>
      <c r="M736" s="9" t="s">
        <v>9</v>
      </c>
      <c r="N736" s="9" t="s">
        <v>81</v>
      </c>
      <c r="O736" s="9" t="s">
        <v>372</v>
      </c>
      <c r="P736" s="9" t="s">
        <v>373</v>
      </c>
      <c r="Q736" s="9" t="s">
        <v>374</v>
      </c>
      <c r="R736" s="9" t="s">
        <v>29</v>
      </c>
      <c r="S736" s="9" t="s">
        <v>15</v>
      </c>
      <c r="T736" s="9" t="s">
        <v>7</v>
      </c>
      <c r="U736" s="9" t="s">
        <v>60</v>
      </c>
      <c r="V736" s="9" t="s">
        <v>15</v>
      </c>
      <c r="W736" s="9" t="s">
        <v>17</v>
      </c>
      <c r="X736" s="9" t="s">
        <v>18</v>
      </c>
      <c r="Y736" s="9" t="s">
        <v>19</v>
      </c>
      <c r="Z736" s="9" t="s">
        <v>20</v>
      </c>
      <c r="AA736" s="9" t="s">
        <v>21</v>
      </c>
      <c r="AB736" s="9" t="s">
        <v>1468</v>
      </c>
      <c r="AC736" s="9">
        <v>6120259894</v>
      </c>
      <c r="AD736" s="9" t="s">
        <v>1469</v>
      </c>
    </row>
    <row r="737" spans="1:30" ht="51" x14ac:dyDescent="0.25">
      <c r="A737" s="113">
        <f t="shared" si="10"/>
        <v>548</v>
      </c>
      <c r="B737" s="9" t="s">
        <v>366</v>
      </c>
      <c r="C737" s="9" t="s">
        <v>1465</v>
      </c>
      <c r="D737" s="9" t="s">
        <v>1384</v>
      </c>
      <c r="E737" s="9" t="s">
        <v>1489</v>
      </c>
      <c r="F737" s="9" t="s">
        <v>1489</v>
      </c>
      <c r="G737" s="9" t="s">
        <v>1472</v>
      </c>
      <c r="H737" s="13">
        <v>3000</v>
      </c>
      <c r="I737" s="11" t="s">
        <v>862</v>
      </c>
      <c r="J737" s="9" t="s">
        <v>68</v>
      </c>
      <c r="K737" s="6" t="s">
        <v>7</v>
      </c>
      <c r="L737" s="9" t="s">
        <v>8</v>
      </c>
      <c r="M737" s="9" t="s">
        <v>9</v>
      </c>
      <c r="N737" s="9" t="s">
        <v>81</v>
      </c>
      <c r="O737" s="9" t="s">
        <v>372</v>
      </c>
      <c r="P737" s="9" t="s">
        <v>373</v>
      </c>
      <c r="Q737" s="9" t="s">
        <v>374</v>
      </c>
      <c r="R737" s="9" t="s">
        <v>29</v>
      </c>
      <c r="S737" s="9" t="s">
        <v>15</v>
      </c>
      <c r="T737" s="9" t="s">
        <v>7</v>
      </c>
      <c r="U737" s="9" t="s">
        <v>60</v>
      </c>
      <c r="V737" s="9" t="s">
        <v>15</v>
      </c>
      <c r="W737" s="9" t="s">
        <v>17</v>
      </c>
      <c r="X737" s="9" t="s">
        <v>18</v>
      </c>
      <c r="Y737" s="9" t="s">
        <v>19</v>
      </c>
      <c r="Z737" s="9" t="s">
        <v>20</v>
      </c>
      <c r="AA737" s="9" t="s">
        <v>21</v>
      </c>
      <c r="AB737" s="9" t="s">
        <v>1468</v>
      </c>
      <c r="AC737" s="9">
        <v>6120259894</v>
      </c>
      <c r="AD737" s="9" t="s">
        <v>1469</v>
      </c>
    </row>
    <row r="738" spans="1:30" ht="51" x14ac:dyDescent="0.25">
      <c r="A738" s="113">
        <f t="shared" si="10"/>
        <v>549</v>
      </c>
      <c r="B738" s="9" t="s">
        <v>366</v>
      </c>
      <c r="C738" s="9" t="s">
        <v>1465</v>
      </c>
      <c r="D738" s="9" t="s">
        <v>1384</v>
      </c>
      <c r="E738" s="9" t="s">
        <v>1490</v>
      </c>
      <c r="F738" s="9" t="s">
        <v>1490</v>
      </c>
      <c r="G738" s="9" t="s">
        <v>1472</v>
      </c>
      <c r="H738" s="13">
        <v>3000</v>
      </c>
      <c r="I738" s="11" t="s">
        <v>862</v>
      </c>
      <c r="J738" s="9" t="s">
        <v>68</v>
      </c>
      <c r="K738" s="6" t="s">
        <v>7</v>
      </c>
      <c r="L738" s="9" t="s">
        <v>8</v>
      </c>
      <c r="M738" s="9" t="s">
        <v>9</v>
      </c>
      <c r="N738" s="9" t="s">
        <v>81</v>
      </c>
      <c r="O738" s="9" t="s">
        <v>372</v>
      </c>
      <c r="P738" s="9" t="s">
        <v>373</v>
      </c>
      <c r="Q738" s="9" t="s">
        <v>374</v>
      </c>
      <c r="R738" s="9" t="s">
        <v>29</v>
      </c>
      <c r="S738" s="9" t="s">
        <v>15</v>
      </c>
      <c r="T738" s="9" t="s">
        <v>7</v>
      </c>
      <c r="U738" s="9" t="s">
        <v>60</v>
      </c>
      <c r="V738" s="9" t="s">
        <v>15</v>
      </c>
      <c r="W738" s="9" t="s">
        <v>17</v>
      </c>
      <c r="X738" s="9" t="s">
        <v>18</v>
      </c>
      <c r="Y738" s="9" t="s">
        <v>19</v>
      </c>
      <c r="Z738" s="9" t="s">
        <v>20</v>
      </c>
      <c r="AA738" s="9" t="s">
        <v>21</v>
      </c>
      <c r="AB738" s="9" t="s">
        <v>1468</v>
      </c>
      <c r="AC738" s="9">
        <v>6120259894</v>
      </c>
      <c r="AD738" s="9" t="s">
        <v>1469</v>
      </c>
    </row>
    <row r="739" spans="1:30" ht="51" x14ac:dyDescent="0.25">
      <c r="A739" s="113">
        <f t="shared" si="10"/>
        <v>550</v>
      </c>
      <c r="B739" s="9" t="s">
        <v>366</v>
      </c>
      <c r="C739" s="9" t="s">
        <v>1465</v>
      </c>
      <c r="D739" s="9" t="s">
        <v>1384</v>
      </c>
      <c r="E739" s="9" t="s">
        <v>1491</v>
      </c>
      <c r="F739" s="9" t="s">
        <v>1491</v>
      </c>
      <c r="G739" s="9" t="s">
        <v>1492</v>
      </c>
      <c r="H739" s="13">
        <v>200000</v>
      </c>
      <c r="I739" s="11" t="s">
        <v>862</v>
      </c>
      <c r="J739" s="9" t="s">
        <v>68</v>
      </c>
      <c r="K739" s="6" t="s">
        <v>7</v>
      </c>
      <c r="L739" s="9" t="s">
        <v>8</v>
      </c>
      <c r="M739" s="9" t="s">
        <v>9</v>
      </c>
      <c r="N739" s="9" t="s">
        <v>81</v>
      </c>
      <c r="O739" s="9" t="s">
        <v>372</v>
      </c>
      <c r="P739" s="9" t="s">
        <v>373</v>
      </c>
      <c r="Q739" s="9" t="s">
        <v>374</v>
      </c>
      <c r="R739" s="9" t="s">
        <v>14</v>
      </c>
      <c r="S739" s="9" t="s">
        <v>15</v>
      </c>
      <c r="T739" s="9" t="s">
        <v>7</v>
      </c>
      <c r="U739" s="9" t="s">
        <v>60</v>
      </c>
      <c r="V739" s="9" t="s">
        <v>15</v>
      </c>
      <c r="W739" s="9" t="s">
        <v>17</v>
      </c>
      <c r="X739" s="9" t="s">
        <v>18</v>
      </c>
      <c r="Y739" s="9" t="s">
        <v>19</v>
      </c>
      <c r="Z739" s="9" t="s">
        <v>20</v>
      </c>
      <c r="AA739" s="9" t="s">
        <v>21</v>
      </c>
      <c r="AB739" s="9" t="s">
        <v>1468</v>
      </c>
      <c r="AC739" s="9">
        <v>6120259894</v>
      </c>
      <c r="AD739" s="9" t="s">
        <v>1469</v>
      </c>
    </row>
    <row r="740" spans="1:30" ht="63.75" x14ac:dyDescent="0.25">
      <c r="A740" s="113">
        <f t="shared" si="10"/>
        <v>551</v>
      </c>
      <c r="B740" s="9" t="s">
        <v>366</v>
      </c>
      <c r="C740" s="9" t="s">
        <v>1493</v>
      </c>
      <c r="D740" s="9" t="s">
        <v>1494</v>
      </c>
      <c r="E740" s="9" t="s">
        <v>1495</v>
      </c>
      <c r="F740" s="9" t="s">
        <v>1495</v>
      </c>
      <c r="G740" s="9" t="s">
        <v>1496</v>
      </c>
      <c r="H740" s="13">
        <v>12300000</v>
      </c>
      <c r="I740" s="11" t="s">
        <v>1497</v>
      </c>
      <c r="J740" s="9" t="s">
        <v>68</v>
      </c>
      <c r="K740" s="6" t="s">
        <v>7</v>
      </c>
      <c r="L740" s="9" t="s">
        <v>8</v>
      </c>
      <c r="M740" s="9" t="s">
        <v>9</v>
      </c>
      <c r="N740" s="9" t="s">
        <v>1498</v>
      </c>
      <c r="O740" s="9" t="s">
        <v>372</v>
      </c>
      <c r="P740" s="9" t="s">
        <v>1174</v>
      </c>
      <c r="Q740" s="9" t="s">
        <v>1175</v>
      </c>
      <c r="R740" s="9" t="s">
        <v>14</v>
      </c>
      <c r="S740" s="9" t="s">
        <v>15</v>
      </c>
      <c r="T740" s="9" t="s">
        <v>7</v>
      </c>
      <c r="U740" s="9" t="s">
        <v>60</v>
      </c>
      <c r="V740" s="9" t="s">
        <v>15</v>
      </c>
      <c r="W740" s="9" t="s">
        <v>17</v>
      </c>
      <c r="X740" s="9" t="s">
        <v>18</v>
      </c>
      <c r="Y740" s="9" t="s">
        <v>19</v>
      </c>
      <c r="Z740" s="9" t="s">
        <v>20</v>
      </c>
      <c r="AA740" s="9" t="s">
        <v>21</v>
      </c>
      <c r="AB740" s="9" t="s">
        <v>1499</v>
      </c>
      <c r="AC740" s="9">
        <v>6120253421</v>
      </c>
      <c r="AD740" s="9" t="s">
        <v>1500</v>
      </c>
    </row>
    <row r="741" spans="1:30" ht="63.75" x14ac:dyDescent="0.25">
      <c r="A741" s="113">
        <f t="shared" si="10"/>
        <v>552</v>
      </c>
      <c r="B741" s="9" t="s">
        <v>366</v>
      </c>
      <c r="C741" s="9" t="s">
        <v>1493</v>
      </c>
      <c r="D741" s="9" t="s">
        <v>1494</v>
      </c>
      <c r="E741" s="9" t="s">
        <v>1501</v>
      </c>
      <c r="F741" s="9" t="s">
        <v>1501</v>
      </c>
      <c r="G741" s="9" t="s">
        <v>1496</v>
      </c>
      <c r="H741" s="13">
        <v>3480000</v>
      </c>
      <c r="I741" s="11" t="s">
        <v>1497</v>
      </c>
      <c r="J741" s="9" t="s">
        <v>68</v>
      </c>
      <c r="K741" s="6" t="s">
        <v>7</v>
      </c>
      <c r="L741" s="9" t="s">
        <v>8</v>
      </c>
      <c r="M741" s="9" t="s">
        <v>9</v>
      </c>
      <c r="N741" s="9" t="s">
        <v>1498</v>
      </c>
      <c r="O741" s="9" t="s">
        <v>372</v>
      </c>
      <c r="P741" s="9" t="s">
        <v>1174</v>
      </c>
      <c r="Q741" s="9" t="s">
        <v>1175</v>
      </c>
      <c r="R741" s="9" t="s">
        <v>14</v>
      </c>
      <c r="S741" s="9" t="s">
        <v>15</v>
      </c>
      <c r="T741" s="9" t="s">
        <v>7</v>
      </c>
      <c r="U741" s="9" t="s">
        <v>60</v>
      </c>
      <c r="V741" s="9" t="s">
        <v>15</v>
      </c>
      <c r="W741" s="9" t="s">
        <v>17</v>
      </c>
      <c r="X741" s="9" t="s">
        <v>18</v>
      </c>
      <c r="Y741" s="9" t="s">
        <v>19</v>
      </c>
      <c r="Z741" s="9" t="s">
        <v>41</v>
      </c>
      <c r="AA741" s="9" t="s">
        <v>21</v>
      </c>
      <c r="AB741" s="9" t="s">
        <v>1499</v>
      </c>
      <c r="AC741" s="9" t="s">
        <v>1502</v>
      </c>
      <c r="AD741" s="9" t="s">
        <v>1500</v>
      </c>
    </row>
    <row r="742" spans="1:30" ht="76.5" x14ac:dyDescent="0.25">
      <c r="A742" s="113">
        <f t="shared" si="10"/>
        <v>553</v>
      </c>
      <c r="B742" s="9" t="s">
        <v>366</v>
      </c>
      <c r="C742" s="9" t="s">
        <v>1503</v>
      </c>
      <c r="D742" s="9" t="s">
        <v>1494</v>
      </c>
      <c r="E742" s="9" t="s">
        <v>1504</v>
      </c>
      <c r="F742" s="9" t="s">
        <v>1504</v>
      </c>
      <c r="G742" s="9" t="s">
        <v>1505</v>
      </c>
      <c r="H742" s="13">
        <v>3000000</v>
      </c>
      <c r="I742" s="11" t="s">
        <v>1506</v>
      </c>
      <c r="J742" s="9" t="s">
        <v>96</v>
      </c>
      <c r="K742" s="9">
        <v>450</v>
      </c>
      <c r="L742" s="9" t="s">
        <v>97</v>
      </c>
      <c r="M742" s="9" t="s">
        <v>9</v>
      </c>
      <c r="N742" s="9" t="s">
        <v>10</v>
      </c>
      <c r="O742" s="9" t="s">
        <v>372</v>
      </c>
      <c r="P742" s="9" t="s">
        <v>1174</v>
      </c>
      <c r="Q742" s="9" t="s">
        <v>1175</v>
      </c>
      <c r="R742" s="9" t="s">
        <v>29</v>
      </c>
      <c r="S742" s="9" t="s">
        <v>15</v>
      </c>
      <c r="T742" s="9" t="s">
        <v>7</v>
      </c>
      <c r="U742" s="9" t="s">
        <v>60</v>
      </c>
      <c r="V742" s="9" t="s">
        <v>40</v>
      </c>
      <c r="W742" s="9" t="s">
        <v>17</v>
      </c>
      <c r="X742" s="9" t="s">
        <v>18</v>
      </c>
      <c r="Y742" s="9" t="s">
        <v>19</v>
      </c>
      <c r="Z742" s="9" t="s">
        <v>20</v>
      </c>
      <c r="AA742" s="9" t="s">
        <v>21</v>
      </c>
      <c r="AB742" s="9" t="s">
        <v>1507</v>
      </c>
      <c r="AC742" s="9">
        <v>6120253003</v>
      </c>
      <c r="AD742" s="9" t="s">
        <v>1508</v>
      </c>
    </row>
    <row r="743" spans="1:30" ht="76.5" x14ac:dyDescent="0.25">
      <c r="A743" s="113">
        <f t="shared" si="10"/>
        <v>554</v>
      </c>
      <c r="B743" s="9" t="s">
        <v>366</v>
      </c>
      <c r="C743" s="9" t="s">
        <v>1503</v>
      </c>
      <c r="D743" s="9" t="s">
        <v>1494</v>
      </c>
      <c r="E743" s="9" t="s">
        <v>1509</v>
      </c>
      <c r="F743" s="9" t="s">
        <v>1509</v>
      </c>
      <c r="G743" s="9" t="s">
        <v>1510</v>
      </c>
      <c r="H743" s="13">
        <v>1700000</v>
      </c>
      <c r="I743" s="11" t="s">
        <v>1506</v>
      </c>
      <c r="J743" s="9" t="s">
        <v>6</v>
      </c>
      <c r="K743" s="6" t="s">
        <v>7</v>
      </c>
      <c r="L743" s="9" t="s">
        <v>27</v>
      </c>
      <c r="M743" s="9" t="s">
        <v>9</v>
      </c>
      <c r="N743" s="9" t="s">
        <v>10</v>
      </c>
      <c r="O743" s="9" t="s">
        <v>372</v>
      </c>
      <c r="P743" s="9" t="s">
        <v>373</v>
      </c>
      <c r="Q743" s="9" t="s">
        <v>374</v>
      </c>
      <c r="R743" s="9" t="s">
        <v>29</v>
      </c>
      <c r="S743" s="9" t="s">
        <v>15</v>
      </c>
      <c r="T743" s="9" t="s">
        <v>7</v>
      </c>
      <c r="U743" s="9" t="s">
        <v>146</v>
      </c>
      <c r="V743" s="9" t="s">
        <v>40</v>
      </c>
      <c r="W743" s="9" t="s">
        <v>17</v>
      </c>
      <c r="X743" s="9" t="s">
        <v>18</v>
      </c>
      <c r="Y743" s="9" t="s">
        <v>19</v>
      </c>
      <c r="Z743" s="9" t="s">
        <v>20</v>
      </c>
      <c r="AA743" s="9" t="s">
        <v>21</v>
      </c>
      <c r="AB743" s="9" t="s">
        <v>1507</v>
      </c>
      <c r="AC743" s="9">
        <v>6120253003</v>
      </c>
      <c r="AD743" s="9" t="s">
        <v>1508</v>
      </c>
    </row>
    <row r="744" spans="1:30" ht="102" x14ac:dyDescent="0.25">
      <c r="A744" s="113">
        <f t="shared" si="10"/>
        <v>555</v>
      </c>
      <c r="B744" s="9" t="s">
        <v>366</v>
      </c>
      <c r="C744" s="9" t="s">
        <v>1503</v>
      </c>
      <c r="D744" s="9" t="s">
        <v>1494</v>
      </c>
      <c r="E744" s="9" t="s">
        <v>1511</v>
      </c>
      <c r="F744" s="9" t="s">
        <v>1511</v>
      </c>
      <c r="G744" s="9" t="s">
        <v>1512</v>
      </c>
      <c r="H744" s="13">
        <v>500000</v>
      </c>
      <c r="I744" s="11">
        <v>45199</v>
      </c>
      <c r="J744" s="9" t="s">
        <v>6</v>
      </c>
      <c r="K744" s="6" t="s">
        <v>7</v>
      </c>
      <c r="L744" s="9" t="s">
        <v>27</v>
      </c>
      <c r="M744" s="9" t="s">
        <v>9</v>
      </c>
      <c r="N744" s="9" t="s">
        <v>10</v>
      </c>
      <c r="O744" s="9" t="s">
        <v>372</v>
      </c>
      <c r="P744" s="9" t="s">
        <v>373</v>
      </c>
      <c r="Q744" s="9" t="s">
        <v>374</v>
      </c>
      <c r="R744" s="9" t="s">
        <v>29</v>
      </c>
      <c r="S744" s="9" t="s">
        <v>15</v>
      </c>
      <c r="T744" s="9" t="s">
        <v>7</v>
      </c>
      <c r="U744" s="9" t="s">
        <v>146</v>
      </c>
      <c r="V744" s="9" t="s">
        <v>40</v>
      </c>
      <c r="W744" s="9" t="s">
        <v>17</v>
      </c>
      <c r="X744" s="9" t="s">
        <v>18</v>
      </c>
      <c r="Y744" s="9" t="s">
        <v>19</v>
      </c>
      <c r="Z744" s="9" t="s">
        <v>20</v>
      </c>
      <c r="AA744" s="9" t="s">
        <v>21</v>
      </c>
      <c r="AB744" s="9" t="s">
        <v>1507</v>
      </c>
      <c r="AC744" s="9">
        <v>6120253003</v>
      </c>
      <c r="AD744" s="9" t="s">
        <v>1508</v>
      </c>
    </row>
    <row r="745" spans="1:30" ht="76.5" x14ac:dyDescent="0.25">
      <c r="A745" s="113">
        <f t="shared" si="10"/>
        <v>556</v>
      </c>
      <c r="B745" s="9" t="s">
        <v>366</v>
      </c>
      <c r="C745" s="9" t="s">
        <v>1503</v>
      </c>
      <c r="D745" s="9" t="s">
        <v>1494</v>
      </c>
      <c r="E745" s="9" t="s">
        <v>1513</v>
      </c>
      <c r="F745" s="9" t="s">
        <v>1514</v>
      </c>
      <c r="G745" s="9" t="s">
        <v>1514</v>
      </c>
      <c r="H745" s="13">
        <v>170000</v>
      </c>
      <c r="I745" s="11">
        <v>45229</v>
      </c>
      <c r="J745" s="9" t="s">
        <v>6</v>
      </c>
      <c r="K745" s="6" t="s">
        <v>7</v>
      </c>
      <c r="L745" s="9" t="s">
        <v>27</v>
      </c>
      <c r="M745" s="9" t="s">
        <v>9</v>
      </c>
      <c r="N745" s="9" t="s">
        <v>10</v>
      </c>
      <c r="O745" s="9" t="s">
        <v>372</v>
      </c>
      <c r="P745" s="9" t="s">
        <v>1174</v>
      </c>
      <c r="Q745" s="9" t="s">
        <v>1175</v>
      </c>
      <c r="R745" s="9" t="s">
        <v>29</v>
      </c>
      <c r="S745" s="9" t="s">
        <v>15</v>
      </c>
      <c r="T745" s="9" t="s">
        <v>7</v>
      </c>
      <c r="U745" s="9" t="s">
        <v>60</v>
      </c>
      <c r="V745" s="9" t="s">
        <v>40</v>
      </c>
      <c r="W745" s="9" t="s">
        <v>37</v>
      </c>
      <c r="X745" s="9" t="s">
        <v>18</v>
      </c>
      <c r="Y745" s="9" t="s">
        <v>19</v>
      </c>
      <c r="Z745" s="9" t="s">
        <v>20</v>
      </c>
      <c r="AA745" s="9" t="s">
        <v>21</v>
      </c>
      <c r="AB745" s="9" t="s">
        <v>1507</v>
      </c>
      <c r="AC745" s="9">
        <v>6120253003</v>
      </c>
      <c r="AD745" s="9" t="s">
        <v>1508</v>
      </c>
    </row>
    <row r="746" spans="1:30" ht="63.75" x14ac:dyDescent="0.25">
      <c r="A746" s="113">
        <f t="shared" si="10"/>
        <v>557</v>
      </c>
      <c r="B746" s="9" t="s">
        <v>366</v>
      </c>
      <c r="C746" s="9" t="s">
        <v>1493</v>
      </c>
      <c r="D746" s="9" t="s">
        <v>1494</v>
      </c>
      <c r="E746" s="9" t="s">
        <v>1515</v>
      </c>
      <c r="F746" s="9" t="s">
        <v>1515</v>
      </c>
      <c r="G746" s="9" t="s">
        <v>1496</v>
      </c>
      <c r="H746" s="13">
        <v>136000</v>
      </c>
      <c r="I746" s="11" t="s">
        <v>1497</v>
      </c>
      <c r="J746" s="9" t="s">
        <v>68</v>
      </c>
      <c r="K746" s="6" t="s">
        <v>7</v>
      </c>
      <c r="L746" s="9" t="s">
        <v>8</v>
      </c>
      <c r="M746" s="9" t="s">
        <v>9</v>
      </c>
      <c r="N746" s="9" t="s">
        <v>1498</v>
      </c>
      <c r="O746" s="9" t="s">
        <v>372</v>
      </c>
      <c r="P746" s="9" t="s">
        <v>1174</v>
      </c>
      <c r="Q746" s="9" t="s">
        <v>1175</v>
      </c>
      <c r="R746" s="9" t="s">
        <v>14</v>
      </c>
      <c r="S746" s="9" t="s">
        <v>15</v>
      </c>
      <c r="T746" s="9" t="s">
        <v>7</v>
      </c>
      <c r="U746" s="9" t="s">
        <v>60</v>
      </c>
      <c r="V746" s="9" t="s">
        <v>15</v>
      </c>
      <c r="W746" s="9" t="s">
        <v>17</v>
      </c>
      <c r="X746" s="9" t="s">
        <v>18</v>
      </c>
      <c r="Y746" s="9" t="s">
        <v>19</v>
      </c>
      <c r="Z746" s="9" t="s">
        <v>41</v>
      </c>
      <c r="AA746" s="9" t="s">
        <v>21</v>
      </c>
      <c r="AB746" s="9" t="s">
        <v>1499</v>
      </c>
      <c r="AC746" s="9">
        <v>6120253421</v>
      </c>
      <c r="AD746" s="9" t="s">
        <v>1500</v>
      </c>
    </row>
    <row r="747" spans="1:30" ht="76.5" x14ac:dyDescent="0.25">
      <c r="A747" s="113">
        <f t="shared" si="10"/>
        <v>558</v>
      </c>
      <c r="B747" s="16" t="s">
        <v>366</v>
      </c>
      <c r="C747" s="9" t="s">
        <v>1516</v>
      </c>
      <c r="D747" s="9" t="s">
        <v>1517</v>
      </c>
      <c r="E747" s="9" t="s">
        <v>1518</v>
      </c>
      <c r="F747" s="9" t="s">
        <v>1519</v>
      </c>
      <c r="G747" s="9" t="s">
        <v>1520</v>
      </c>
      <c r="H747" s="13">
        <v>80000000</v>
      </c>
      <c r="I747" s="11" t="s">
        <v>878</v>
      </c>
      <c r="J747" s="9" t="s">
        <v>68</v>
      </c>
      <c r="K747" s="6" t="s">
        <v>7</v>
      </c>
      <c r="L747" s="9" t="s">
        <v>8</v>
      </c>
      <c r="M747" s="9" t="s">
        <v>9</v>
      </c>
      <c r="N747" s="9" t="s">
        <v>81</v>
      </c>
      <c r="O747" s="9" t="s">
        <v>372</v>
      </c>
      <c r="P747" s="9" t="s">
        <v>1174</v>
      </c>
      <c r="Q747" s="9" t="s">
        <v>1175</v>
      </c>
      <c r="R747" s="9" t="s">
        <v>14</v>
      </c>
      <c r="S747" s="9" t="s">
        <v>15</v>
      </c>
      <c r="T747" s="9" t="s">
        <v>7</v>
      </c>
      <c r="U747" s="9" t="s">
        <v>60</v>
      </c>
      <c r="V747" s="9" t="s">
        <v>15</v>
      </c>
      <c r="W747" s="9" t="s">
        <v>17</v>
      </c>
      <c r="X747" s="9" t="s">
        <v>30</v>
      </c>
      <c r="Y747" s="9" t="s">
        <v>31</v>
      </c>
      <c r="Z747" s="9" t="s">
        <v>61</v>
      </c>
      <c r="AA747" s="9" t="s">
        <v>37</v>
      </c>
      <c r="AB747" s="9" t="s">
        <v>1521</v>
      </c>
      <c r="AC747" s="9">
        <v>6120259700</v>
      </c>
      <c r="AD747" s="9" t="s">
        <v>1522</v>
      </c>
    </row>
    <row r="748" spans="1:30" ht="191.25" x14ac:dyDescent="0.25">
      <c r="A748" s="113">
        <f t="shared" si="10"/>
        <v>559</v>
      </c>
      <c r="B748" s="16" t="s">
        <v>366</v>
      </c>
      <c r="C748" s="9" t="s">
        <v>1523</v>
      </c>
      <c r="D748" s="9" t="s">
        <v>1517</v>
      </c>
      <c r="E748" s="9" t="s">
        <v>1524</v>
      </c>
      <c r="F748" s="9" t="s">
        <v>1525</v>
      </c>
      <c r="G748" s="15" t="s">
        <v>1526</v>
      </c>
      <c r="H748" s="13">
        <v>35000000</v>
      </c>
      <c r="I748" s="11" t="s">
        <v>878</v>
      </c>
      <c r="J748" s="9" t="s">
        <v>68</v>
      </c>
      <c r="K748" s="6" t="s">
        <v>7</v>
      </c>
      <c r="L748" s="9" t="s">
        <v>8</v>
      </c>
      <c r="M748" s="9" t="s">
        <v>9</v>
      </c>
      <c r="N748" s="9" t="s">
        <v>81</v>
      </c>
      <c r="O748" s="9" t="s">
        <v>372</v>
      </c>
      <c r="P748" s="9" t="s">
        <v>1174</v>
      </c>
      <c r="Q748" s="9" t="s">
        <v>1175</v>
      </c>
      <c r="R748" s="9" t="s">
        <v>14</v>
      </c>
      <c r="S748" s="9" t="s">
        <v>15</v>
      </c>
      <c r="T748" s="9" t="s">
        <v>7</v>
      </c>
      <c r="U748" s="9" t="s">
        <v>60</v>
      </c>
      <c r="V748" s="9" t="s">
        <v>15</v>
      </c>
      <c r="W748" s="9" t="s">
        <v>17</v>
      </c>
      <c r="X748" s="9" t="s">
        <v>30</v>
      </c>
      <c r="Y748" s="9" t="s">
        <v>31</v>
      </c>
      <c r="Z748" s="9" t="s">
        <v>20</v>
      </c>
      <c r="AA748" s="9" t="s">
        <v>17</v>
      </c>
      <c r="AB748" s="9" t="s">
        <v>1521</v>
      </c>
      <c r="AC748" s="9">
        <v>6120259700</v>
      </c>
      <c r="AD748" s="9" t="s">
        <v>1522</v>
      </c>
    </row>
    <row r="749" spans="1:30" ht="76.5" x14ac:dyDescent="0.25">
      <c r="A749" s="113">
        <f t="shared" si="10"/>
        <v>560</v>
      </c>
      <c r="B749" s="16" t="s">
        <v>366</v>
      </c>
      <c r="C749" s="9" t="s">
        <v>1516</v>
      </c>
      <c r="D749" s="9" t="s">
        <v>1517</v>
      </c>
      <c r="E749" s="9" t="s">
        <v>1527</v>
      </c>
      <c r="F749" s="9" t="s">
        <v>1528</v>
      </c>
      <c r="G749" s="9" t="s">
        <v>1529</v>
      </c>
      <c r="H749" s="13">
        <v>21000000</v>
      </c>
      <c r="I749" s="11" t="s">
        <v>878</v>
      </c>
      <c r="J749" s="9" t="s">
        <v>68</v>
      </c>
      <c r="K749" s="6" t="s">
        <v>7</v>
      </c>
      <c r="L749" s="9" t="s">
        <v>8</v>
      </c>
      <c r="M749" s="9" t="s">
        <v>9</v>
      </c>
      <c r="N749" s="9" t="s">
        <v>81</v>
      </c>
      <c r="O749" s="9" t="s">
        <v>372</v>
      </c>
      <c r="P749" s="9" t="s">
        <v>1174</v>
      </c>
      <c r="Q749" s="9" t="s">
        <v>1175</v>
      </c>
      <c r="R749" s="9" t="s">
        <v>14</v>
      </c>
      <c r="S749" s="9" t="s">
        <v>15</v>
      </c>
      <c r="T749" s="9" t="s">
        <v>7</v>
      </c>
      <c r="U749" s="9" t="s">
        <v>60</v>
      </c>
      <c r="V749" s="9" t="s">
        <v>15</v>
      </c>
      <c r="W749" s="9" t="s">
        <v>17</v>
      </c>
      <c r="X749" s="9" t="s">
        <v>30</v>
      </c>
      <c r="Y749" s="9" t="s">
        <v>31</v>
      </c>
      <c r="Z749" s="9" t="s">
        <v>20</v>
      </c>
      <c r="AA749" s="9" t="s">
        <v>17</v>
      </c>
      <c r="AB749" s="9" t="s">
        <v>1521</v>
      </c>
      <c r="AC749" s="9">
        <v>6120259700</v>
      </c>
      <c r="AD749" s="9" t="s">
        <v>1522</v>
      </c>
    </row>
    <row r="750" spans="1:30" ht="76.5" x14ac:dyDescent="0.25">
      <c r="A750" s="113">
        <f t="shared" si="10"/>
        <v>561</v>
      </c>
      <c r="B750" s="16" t="s">
        <v>366</v>
      </c>
      <c r="C750" s="9" t="s">
        <v>1516</v>
      </c>
      <c r="D750" s="9" t="s">
        <v>1517</v>
      </c>
      <c r="E750" s="9" t="s">
        <v>1530</v>
      </c>
      <c r="F750" s="9" t="s">
        <v>1531</v>
      </c>
      <c r="G750" s="9" t="s">
        <v>1532</v>
      </c>
      <c r="H750" s="13">
        <v>20000000</v>
      </c>
      <c r="I750" s="11" t="s">
        <v>878</v>
      </c>
      <c r="J750" s="9" t="s">
        <v>68</v>
      </c>
      <c r="K750" s="6" t="s">
        <v>7</v>
      </c>
      <c r="L750" s="9" t="s">
        <v>8</v>
      </c>
      <c r="M750" s="9" t="s">
        <v>9</v>
      </c>
      <c r="N750" s="9" t="s">
        <v>81</v>
      </c>
      <c r="O750" s="9" t="s">
        <v>372</v>
      </c>
      <c r="P750" s="9" t="s">
        <v>1174</v>
      </c>
      <c r="Q750" s="9" t="s">
        <v>1175</v>
      </c>
      <c r="R750" s="9" t="s">
        <v>14</v>
      </c>
      <c r="S750" s="9" t="s">
        <v>15</v>
      </c>
      <c r="T750" s="9" t="s">
        <v>7</v>
      </c>
      <c r="U750" s="9" t="s">
        <v>60</v>
      </c>
      <c r="V750" s="9" t="s">
        <v>15</v>
      </c>
      <c r="W750" s="9" t="s">
        <v>17</v>
      </c>
      <c r="X750" s="9" t="s">
        <v>30</v>
      </c>
      <c r="Y750" s="9" t="s">
        <v>31</v>
      </c>
      <c r="Z750" s="9" t="s">
        <v>20</v>
      </c>
      <c r="AA750" s="9" t="s">
        <v>17</v>
      </c>
      <c r="AB750" s="9" t="s">
        <v>1521</v>
      </c>
      <c r="AC750" s="9">
        <v>6120259700</v>
      </c>
      <c r="AD750" s="9" t="s">
        <v>1522</v>
      </c>
    </row>
    <row r="751" spans="1:30" ht="76.5" x14ac:dyDescent="0.25">
      <c r="A751" s="113">
        <f t="shared" si="10"/>
        <v>562</v>
      </c>
      <c r="B751" s="16" t="s">
        <v>366</v>
      </c>
      <c r="C751" s="9" t="s">
        <v>1516</v>
      </c>
      <c r="D751" s="9" t="s">
        <v>1517</v>
      </c>
      <c r="E751" s="9" t="s">
        <v>1533</v>
      </c>
      <c r="F751" s="9" t="s">
        <v>1534</v>
      </c>
      <c r="G751" s="9" t="s">
        <v>1535</v>
      </c>
      <c r="H751" s="13">
        <v>17000000</v>
      </c>
      <c r="I751" s="11">
        <v>45047</v>
      </c>
      <c r="J751" s="9" t="s">
        <v>68</v>
      </c>
      <c r="K751" s="6" t="s">
        <v>7</v>
      </c>
      <c r="L751" s="9" t="s">
        <v>8</v>
      </c>
      <c r="M751" s="9" t="s">
        <v>9</v>
      </c>
      <c r="N751" s="9" t="s">
        <v>81</v>
      </c>
      <c r="O751" s="9" t="s">
        <v>372</v>
      </c>
      <c r="P751" s="9" t="s">
        <v>1174</v>
      </c>
      <c r="Q751" s="9" t="s">
        <v>1175</v>
      </c>
      <c r="R751" s="9" t="s">
        <v>14</v>
      </c>
      <c r="S751" s="9" t="s">
        <v>15</v>
      </c>
      <c r="T751" s="9" t="s">
        <v>7</v>
      </c>
      <c r="U751" s="9" t="s">
        <v>60</v>
      </c>
      <c r="V751" s="9" t="s">
        <v>15</v>
      </c>
      <c r="W751" s="9" t="s">
        <v>17</v>
      </c>
      <c r="X751" s="9" t="s">
        <v>30</v>
      </c>
      <c r="Y751" s="9" t="s">
        <v>31</v>
      </c>
      <c r="Z751" s="9" t="s">
        <v>61</v>
      </c>
      <c r="AA751" s="9" t="s">
        <v>37</v>
      </c>
      <c r="AB751" s="9" t="s">
        <v>1521</v>
      </c>
      <c r="AC751" s="9">
        <v>6120259700</v>
      </c>
      <c r="AD751" s="9" t="s">
        <v>1522</v>
      </c>
    </row>
    <row r="752" spans="1:30" ht="76.5" x14ac:dyDescent="0.25">
      <c r="A752" s="113">
        <f t="shared" si="10"/>
        <v>563</v>
      </c>
      <c r="B752" s="16" t="s">
        <v>366</v>
      </c>
      <c r="C752" s="9" t="s">
        <v>1516</v>
      </c>
      <c r="D752" s="9" t="s">
        <v>1517</v>
      </c>
      <c r="E752" s="9" t="s">
        <v>1536</v>
      </c>
      <c r="F752" s="9" t="s">
        <v>1537</v>
      </c>
      <c r="G752" s="9" t="s">
        <v>1538</v>
      </c>
      <c r="H752" s="13">
        <v>15000000</v>
      </c>
      <c r="I752" s="11" t="s">
        <v>878</v>
      </c>
      <c r="J752" s="9" t="s">
        <v>68</v>
      </c>
      <c r="K752" s="6" t="s">
        <v>7</v>
      </c>
      <c r="L752" s="9" t="s">
        <v>8</v>
      </c>
      <c r="M752" s="9" t="s">
        <v>9</v>
      </c>
      <c r="N752" s="9" t="s">
        <v>81</v>
      </c>
      <c r="O752" s="9" t="s">
        <v>372</v>
      </c>
      <c r="P752" s="9" t="s">
        <v>1174</v>
      </c>
      <c r="Q752" s="9" t="s">
        <v>1175</v>
      </c>
      <c r="R752" s="9" t="s">
        <v>14</v>
      </c>
      <c r="S752" s="9" t="s">
        <v>15</v>
      </c>
      <c r="T752" s="9" t="s">
        <v>7</v>
      </c>
      <c r="U752" s="9" t="s">
        <v>60</v>
      </c>
      <c r="V752" s="9" t="s">
        <v>15</v>
      </c>
      <c r="W752" s="9" t="s">
        <v>17</v>
      </c>
      <c r="X752" s="9" t="s">
        <v>30</v>
      </c>
      <c r="Y752" s="9" t="s">
        <v>19</v>
      </c>
      <c r="Z752" s="9" t="s">
        <v>20</v>
      </c>
      <c r="AA752" s="9" t="s">
        <v>17</v>
      </c>
      <c r="AB752" s="9" t="s">
        <v>1521</v>
      </c>
      <c r="AC752" s="9">
        <v>6120259700</v>
      </c>
      <c r="AD752" s="9" t="s">
        <v>1522</v>
      </c>
    </row>
    <row r="753" spans="1:30" ht="76.5" x14ac:dyDescent="0.25">
      <c r="A753" s="113">
        <f t="shared" si="10"/>
        <v>564</v>
      </c>
      <c r="B753" s="25" t="s">
        <v>366</v>
      </c>
      <c r="C753" s="15" t="s">
        <v>1516</v>
      </c>
      <c r="D753" s="15" t="s">
        <v>1517</v>
      </c>
      <c r="E753" s="15" t="s">
        <v>1539</v>
      </c>
      <c r="F753" s="15" t="s">
        <v>1540</v>
      </c>
      <c r="G753" s="15" t="s">
        <v>1541</v>
      </c>
      <c r="H753" s="24">
        <v>17000</v>
      </c>
      <c r="I753" s="103" t="s">
        <v>878</v>
      </c>
      <c r="J753" s="15" t="s">
        <v>68</v>
      </c>
      <c r="K753" s="6" t="s">
        <v>7</v>
      </c>
      <c r="L753" s="15" t="s">
        <v>8</v>
      </c>
      <c r="M753" s="15" t="s">
        <v>9</v>
      </c>
      <c r="N753" s="15" t="s">
        <v>81</v>
      </c>
      <c r="O753" s="15" t="s">
        <v>372</v>
      </c>
      <c r="P753" s="15" t="s">
        <v>1174</v>
      </c>
      <c r="Q753" s="15" t="s">
        <v>1175</v>
      </c>
      <c r="R753" s="15" t="s">
        <v>14</v>
      </c>
      <c r="S753" s="15" t="s">
        <v>15</v>
      </c>
      <c r="T753" s="15" t="s">
        <v>7</v>
      </c>
      <c r="U753" s="15" t="s">
        <v>60</v>
      </c>
      <c r="V753" s="15" t="s">
        <v>15</v>
      </c>
      <c r="W753" s="15" t="s">
        <v>17</v>
      </c>
      <c r="X753" s="15" t="s">
        <v>30</v>
      </c>
      <c r="Y753" s="15" t="s">
        <v>19</v>
      </c>
      <c r="Z753" s="15" t="s">
        <v>20</v>
      </c>
      <c r="AA753" s="15" t="s">
        <v>17</v>
      </c>
      <c r="AB753" s="15" t="s">
        <v>1521</v>
      </c>
      <c r="AC753" s="15">
        <v>6120259700</v>
      </c>
      <c r="AD753" s="15" t="s">
        <v>1522</v>
      </c>
    </row>
    <row r="754" spans="1:30" ht="102" x14ac:dyDescent="0.25">
      <c r="A754" s="113">
        <f t="shared" si="10"/>
        <v>565</v>
      </c>
      <c r="B754" s="25" t="s">
        <v>366</v>
      </c>
      <c r="C754" s="15" t="s">
        <v>1516</v>
      </c>
      <c r="D754" s="15" t="s">
        <v>1517</v>
      </c>
      <c r="E754" s="15" t="s">
        <v>1542</v>
      </c>
      <c r="F754" s="15" t="s">
        <v>1543</v>
      </c>
      <c r="G754" s="15" t="s">
        <v>1544</v>
      </c>
      <c r="H754" s="24">
        <v>17247213.440000001</v>
      </c>
      <c r="I754" s="103" t="s">
        <v>878</v>
      </c>
      <c r="J754" s="15" t="s">
        <v>68</v>
      </c>
      <c r="K754" s="6" t="s">
        <v>7</v>
      </c>
      <c r="L754" s="15" t="s">
        <v>8</v>
      </c>
      <c r="M754" s="15" t="s">
        <v>9</v>
      </c>
      <c r="N754" s="15" t="s">
        <v>81</v>
      </c>
      <c r="O754" s="15" t="s">
        <v>372</v>
      </c>
      <c r="P754" s="15" t="s">
        <v>1174</v>
      </c>
      <c r="Q754" s="15" t="s">
        <v>1175</v>
      </c>
      <c r="R754" s="15" t="s">
        <v>14</v>
      </c>
      <c r="S754" s="15" t="s">
        <v>15</v>
      </c>
      <c r="T754" s="15" t="s">
        <v>7</v>
      </c>
      <c r="U754" s="15" t="s">
        <v>60</v>
      </c>
      <c r="V754" s="15" t="s">
        <v>15</v>
      </c>
      <c r="W754" s="15" t="s">
        <v>17</v>
      </c>
      <c r="X754" s="15" t="s">
        <v>30</v>
      </c>
      <c r="Y754" s="15" t="s">
        <v>19</v>
      </c>
      <c r="Z754" s="15" t="s">
        <v>20</v>
      </c>
      <c r="AA754" s="15" t="s">
        <v>17</v>
      </c>
      <c r="AB754" s="15" t="s">
        <v>1521</v>
      </c>
      <c r="AC754" s="15">
        <v>6120259700</v>
      </c>
      <c r="AD754" s="15" t="s">
        <v>1522</v>
      </c>
    </row>
    <row r="755" spans="1:30" ht="102" x14ac:dyDescent="0.25">
      <c r="A755" s="113">
        <f t="shared" si="10"/>
        <v>566</v>
      </c>
      <c r="B755" s="16" t="s">
        <v>366</v>
      </c>
      <c r="C755" s="9" t="s">
        <v>1516</v>
      </c>
      <c r="D755" s="9" t="s">
        <v>1517</v>
      </c>
      <c r="E755" s="9" t="s">
        <v>1545</v>
      </c>
      <c r="F755" s="15" t="s">
        <v>1546</v>
      </c>
      <c r="G755" s="15" t="s">
        <v>1547</v>
      </c>
      <c r="H755" s="13">
        <v>10000000</v>
      </c>
      <c r="I755" s="11" t="s">
        <v>878</v>
      </c>
      <c r="J755" s="9" t="s">
        <v>68</v>
      </c>
      <c r="K755" s="6" t="s">
        <v>7</v>
      </c>
      <c r="L755" s="9" t="s">
        <v>8</v>
      </c>
      <c r="M755" s="9" t="s">
        <v>9</v>
      </c>
      <c r="N755" s="9" t="s">
        <v>81</v>
      </c>
      <c r="O755" s="9" t="s">
        <v>372</v>
      </c>
      <c r="P755" s="9" t="s">
        <v>1174</v>
      </c>
      <c r="Q755" s="9" t="s">
        <v>1175</v>
      </c>
      <c r="R755" s="9" t="s">
        <v>14</v>
      </c>
      <c r="S755" s="9" t="s">
        <v>15</v>
      </c>
      <c r="T755" s="9" t="s">
        <v>7</v>
      </c>
      <c r="U755" s="9" t="s">
        <v>60</v>
      </c>
      <c r="V755" s="9" t="s">
        <v>15</v>
      </c>
      <c r="W755" s="9" t="s">
        <v>17</v>
      </c>
      <c r="X755" s="9" t="s">
        <v>30</v>
      </c>
      <c r="Y755" s="9" t="s">
        <v>19</v>
      </c>
      <c r="Z755" s="9" t="s">
        <v>20</v>
      </c>
      <c r="AA755" s="9" t="s">
        <v>17</v>
      </c>
      <c r="AB755" s="9" t="s">
        <v>1521</v>
      </c>
      <c r="AC755" s="9">
        <v>6120259700</v>
      </c>
      <c r="AD755" s="9" t="s">
        <v>1522</v>
      </c>
    </row>
    <row r="756" spans="1:30" ht="76.5" x14ac:dyDescent="0.25">
      <c r="A756" s="113">
        <f t="shared" si="10"/>
        <v>567</v>
      </c>
      <c r="B756" s="16" t="s">
        <v>366</v>
      </c>
      <c r="C756" s="9" t="s">
        <v>1516</v>
      </c>
      <c r="D756" s="9" t="s">
        <v>1517</v>
      </c>
      <c r="E756" s="9" t="s">
        <v>1530</v>
      </c>
      <c r="F756" s="9" t="s">
        <v>1548</v>
      </c>
      <c r="G756" s="9" t="s">
        <v>1532</v>
      </c>
      <c r="H756" s="13">
        <v>7200000</v>
      </c>
      <c r="I756" s="11" t="s">
        <v>878</v>
      </c>
      <c r="J756" s="9" t="s">
        <v>68</v>
      </c>
      <c r="K756" s="6" t="s">
        <v>7</v>
      </c>
      <c r="L756" s="9" t="s">
        <v>8</v>
      </c>
      <c r="M756" s="9" t="s">
        <v>9</v>
      </c>
      <c r="N756" s="9" t="s">
        <v>81</v>
      </c>
      <c r="O756" s="9" t="s">
        <v>372</v>
      </c>
      <c r="P756" s="9" t="s">
        <v>1174</v>
      </c>
      <c r="Q756" s="9" t="s">
        <v>1175</v>
      </c>
      <c r="R756" s="9" t="s">
        <v>14</v>
      </c>
      <c r="S756" s="9" t="s">
        <v>15</v>
      </c>
      <c r="T756" s="9" t="s">
        <v>7</v>
      </c>
      <c r="U756" s="9" t="s">
        <v>60</v>
      </c>
      <c r="V756" s="9" t="s">
        <v>15</v>
      </c>
      <c r="W756" s="9" t="s">
        <v>17</v>
      </c>
      <c r="X756" s="9" t="s">
        <v>30</v>
      </c>
      <c r="Y756" s="9" t="s">
        <v>31</v>
      </c>
      <c r="Z756" s="9" t="s">
        <v>20</v>
      </c>
      <c r="AA756" s="9" t="s">
        <v>17</v>
      </c>
      <c r="AB756" s="9" t="s">
        <v>1521</v>
      </c>
      <c r="AC756" s="9">
        <v>6120259700</v>
      </c>
      <c r="AD756" s="9" t="s">
        <v>1522</v>
      </c>
    </row>
    <row r="757" spans="1:30" ht="76.5" x14ac:dyDescent="0.25">
      <c r="A757" s="113">
        <f t="shared" si="10"/>
        <v>568</v>
      </c>
      <c r="B757" s="9" t="s">
        <v>1821</v>
      </c>
      <c r="C757" s="9" t="s">
        <v>1822</v>
      </c>
      <c r="D757" s="9" t="s">
        <v>1823</v>
      </c>
      <c r="E757" s="9" t="s">
        <v>1824</v>
      </c>
      <c r="F757" s="9" t="s">
        <v>1824</v>
      </c>
      <c r="G757" s="9" t="s">
        <v>1825</v>
      </c>
      <c r="H757" s="13">
        <v>45000000</v>
      </c>
      <c r="I757" s="11">
        <v>44957</v>
      </c>
      <c r="J757" s="9" t="s">
        <v>10078</v>
      </c>
      <c r="K757" s="9" t="s">
        <v>7</v>
      </c>
      <c r="L757" s="9" t="s">
        <v>47</v>
      </c>
      <c r="M757" s="9" t="s">
        <v>48</v>
      </c>
      <c r="N757" s="9" t="s">
        <v>10</v>
      </c>
      <c r="O757" s="9" t="s">
        <v>1826</v>
      </c>
      <c r="P757" s="9" t="s">
        <v>1827</v>
      </c>
      <c r="Q757" s="9" t="s">
        <v>1828</v>
      </c>
      <c r="R757" s="9" t="s">
        <v>14</v>
      </c>
      <c r="S757" s="9" t="s">
        <v>15</v>
      </c>
      <c r="T757" s="9" t="s">
        <v>7</v>
      </c>
      <c r="U757" s="9" t="s">
        <v>133</v>
      </c>
      <c r="V757" s="9" t="s">
        <v>40</v>
      </c>
      <c r="W757" s="9" t="s">
        <v>37</v>
      </c>
      <c r="X757" s="9" t="s">
        <v>30</v>
      </c>
      <c r="Y757" s="9" t="s">
        <v>31</v>
      </c>
      <c r="Z757" s="9" t="s">
        <v>61</v>
      </c>
      <c r="AA757" s="9" t="s">
        <v>37</v>
      </c>
      <c r="AB757" s="9" t="s">
        <v>1829</v>
      </c>
      <c r="AC757" s="9">
        <v>7932348558</v>
      </c>
      <c r="AD757" s="9" t="s">
        <v>1830</v>
      </c>
    </row>
    <row r="758" spans="1:30" ht="76.5" x14ac:dyDescent="0.25">
      <c r="A758" s="113">
        <f t="shared" si="10"/>
        <v>569</v>
      </c>
      <c r="B758" s="9" t="s">
        <v>1821</v>
      </c>
      <c r="C758" s="9" t="s">
        <v>1822</v>
      </c>
      <c r="D758" s="9" t="s">
        <v>1823</v>
      </c>
      <c r="E758" s="9" t="s">
        <v>1831</v>
      </c>
      <c r="F758" s="9" t="s">
        <v>1832</v>
      </c>
      <c r="G758" s="9" t="s">
        <v>1833</v>
      </c>
      <c r="H758" s="13">
        <v>299160</v>
      </c>
      <c r="I758" s="11">
        <v>45046</v>
      </c>
      <c r="J758" s="9" t="s">
        <v>68</v>
      </c>
      <c r="K758" s="9" t="s">
        <v>7</v>
      </c>
      <c r="L758" s="9" t="s">
        <v>69</v>
      </c>
      <c r="M758" s="9" t="s">
        <v>80</v>
      </c>
      <c r="N758" s="9" t="s">
        <v>81</v>
      </c>
      <c r="O758" s="9" t="s">
        <v>1826</v>
      </c>
      <c r="P758" s="9" t="s">
        <v>1834</v>
      </c>
      <c r="Q758" s="9" t="s">
        <v>374</v>
      </c>
      <c r="R758" s="9" t="s">
        <v>29</v>
      </c>
      <c r="S758" s="9" t="s">
        <v>15</v>
      </c>
      <c r="T758" s="9" t="s">
        <v>7</v>
      </c>
      <c r="U758" s="9" t="s">
        <v>133</v>
      </c>
      <c r="V758" s="9" t="s">
        <v>15</v>
      </c>
      <c r="W758" s="9" t="s">
        <v>17</v>
      </c>
      <c r="X758" s="9" t="s">
        <v>18</v>
      </c>
      <c r="Y758" s="9" t="s">
        <v>19</v>
      </c>
      <c r="Z758" s="9" t="s">
        <v>20</v>
      </c>
      <c r="AA758" s="9" t="s">
        <v>21</v>
      </c>
      <c r="AB758" s="9" t="s">
        <v>1829</v>
      </c>
      <c r="AC758" s="9">
        <v>7932348558</v>
      </c>
      <c r="AD758" s="9" t="s">
        <v>1830</v>
      </c>
    </row>
    <row r="759" spans="1:30" ht="76.5" x14ac:dyDescent="0.25">
      <c r="A759" s="113">
        <f t="shared" si="10"/>
        <v>570</v>
      </c>
      <c r="B759" s="9" t="s">
        <v>1821</v>
      </c>
      <c r="C759" s="9" t="s">
        <v>1822</v>
      </c>
      <c r="D759" s="9" t="s">
        <v>1823</v>
      </c>
      <c r="E759" s="9" t="s">
        <v>1835</v>
      </c>
      <c r="F759" s="9" t="s">
        <v>1835</v>
      </c>
      <c r="G759" s="9" t="s">
        <v>1836</v>
      </c>
      <c r="H759" s="13">
        <v>3894363.18</v>
      </c>
      <c r="I759" s="11">
        <v>45138</v>
      </c>
      <c r="J759" s="9" t="s">
        <v>68</v>
      </c>
      <c r="K759" s="9" t="s">
        <v>7</v>
      </c>
      <c r="L759" s="9" t="s">
        <v>8</v>
      </c>
      <c r="M759" s="9" t="s">
        <v>9</v>
      </c>
      <c r="N759" s="9" t="s">
        <v>10</v>
      </c>
      <c r="O759" s="9" t="s">
        <v>1826</v>
      </c>
      <c r="P759" s="9" t="s">
        <v>1834</v>
      </c>
      <c r="Q759" s="9" t="s">
        <v>1837</v>
      </c>
      <c r="R759" s="9" t="s">
        <v>14</v>
      </c>
      <c r="S759" s="9" t="s">
        <v>15</v>
      </c>
      <c r="T759" s="9" t="s">
        <v>7</v>
      </c>
      <c r="U759" s="9" t="s">
        <v>133</v>
      </c>
      <c r="V759" s="9" t="s">
        <v>15</v>
      </c>
      <c r="W759" s="9" t="s">
        <v>17</v>
      </c>
      <c r="X759" s="9" t="s">
        <v>18</v>
      </c>
      <c r="Y759" s="9" t="s">
        <v>19</v>
      </c>
      <c r="Z759" s="9" t="s">
        <v>20</v>
      </c>
      <c r="AA759" s="9" t="s">
        <v>21</v>
      </c>
      <c r="AB759" s="9" t="s">
        <v>1829</v>
      </c>
      <c r="AC759" s="9">
        <v>7932348558</v>
      </c>
      <c r="AD759" s="9" t="s">
        <v>1830</v>
      </c>
    </row>
    <row r="760" spans="1:30" ht="76.5" x14ac:dyDescent="0.25">
      <c r="A760" s="113">
        <f t="shared" si="10"/>
        <v>571</v>
      </c>
      <c r="B760" s="9" t="s">
        <v>1821</v>
      </c>
      <c r="C760" s="9" t="s">
        <v>1822</v>
      </c>
      <c r="D760" s="9" t="s">
        <v>1823</v>
      </c>
      <c r="E760" s="9" t="s">
        <v>1838</v>
      </c>
      <c r="F760" s="9" t="s">
        <v>1838</v>
      </c>
      <c r="G760" s="9" t="s">
        <v>1839</v>
      </c>
      <c r="H760" s="13">
        <v>500000</v>
      </c>
      <c r="I760" s="11">
        <v>45291</v>
      </c>
      <c r="J760" s="9" t="s">
        <v>68</v>
      </c>
      <c r="K760" s="9" t="s">
        <v>7</v>
      </c>
      <c r="L760" s="9" t="s">
        <v>8</v>
      </c>
      <c r="M760" s="9" t="s">
        <v>9</v>
      </c>
      <c r="N760" s="9" t="s">
        <v>10</v>
      </c>
      <c r="O760" s="9" t="s">
        <v>1826</v>
      </c>
      <c r="P760" s="9" t="s">
        <v>1834</v>
      </c>
      <c r="Q760" s="9" t="s">
        <v>1837</v>
      </c>
      <c r="R760" s="9" t="s">
        <v>14</v>
      </c>
      <c r="S760" s="9" t="s">
        <v>15</v>
      </c>
      <c r="T760" s="9" t="s">
        <v>7</v>
      </c>
      <c r="U760" s="9" t="s">
        <v>133</v>
      </c>
      <c r="V760" s="9" t="s">
        <v>15</v>
      </c>
      <c r="W760" s="9" t="s">
        <v>17</v>
      </c>
      <c r="X760" s="9" t="s">
        <v>18</v>
      </c>
      <c r="Y760" s="9" t="s">
        <v>31</v>
      </c>
      <c r="Z760" s="9" t="s">
        <v>41</v>
      </c>
      <c r="AA760" s="9" t="s">
        <v>21</v>
      </c>
      <c r="AB760" s="9" t="s">
        <v>1829</v>
      </c>
      <c r="AC760" s="9">
        <v>7932348558</v>
      </c>
      <c r="AD760" s="9" t="s">
        <v>1830</v>
      </c>
    </row>
    <row r="761" spans="1:30" ht="76.5" x14ac:dyDescent="0.25">
      <c r="A761" s="113">
        <f t="shared" si="10"/>
        <v>572</v>
      </c>
      <c r="B761" s="9" t="s">
        <v>1821</v>
      </c>
      <c r="C761" s="9" t="s">
        <v>1822</v>
      </c>
      <c r="D761" s="9" t="s">
        <v>1823</v>
      </c>
      <c r="E761" s="9" t="s">
        <v>1840</v>
      </c>
      <c r="F761" s="9" t="s">
        <v>1840</v>
      </c>
      <c r="G761" s="9" t="s">
        <v>1841</v>
      </c>
      <c r="H761" s="13">
        <v>101200</v>
      </c>
      <c r="I761" s="11">
        <v>45291</v>
      </c>
      <c r="J761" s="9" t="s">
        <v>6</v>
      </c>
      <c r="K761" s="9" t="s">
        <v>7</v>
      </c>
      <c r="L761" s="9" t="s">
        <v>952</v>
      </c>
      <c r="M761" s="9" t="s">
        <v>9</v>
      </c>
      <c r="N761" s="9" t="s">
        <v>10</v>
      </c>
      <c r="O761" s="9" t="s">
        <v>1826</v>
      </c>
      <c r="P761" s="9" t="s">
        <v>1834</v>
      </c>
      <c r="Q761" s="9" t="s">
        <v>1837</v>
      </c>
      <c r="R761" s="9" t="s">
        <v>14</v>
      </c>
      <c r="S761" s="9" t="s">
        <v>15</v>
      </c>
      <c r="T761" s="9" t="s">
        <v>7</v>
      </c>
      <c r="U761" s="9" t="s">
        <v>133</v>
      </c>
      <c r="V761" s="9" t="s">
        <v>15</v>
      </c>
      <c r="W761" s="9" t="s">
        <v>17</v>
      </c>
      <c r="X761" s="9" t="s">
        <v>18</v>
      </c>
      <c r="Y761" s="9" t="s">
        <v>19</v>
      </c>
      <c r="Z761" s="9" t="s">
        <v>41</v>
      </c>
      <c r="AA761" s="9" t="s">
        <v>21</v>
      </c>
      <c r="AB761" s="9" t="s">
        <v>1829</v>
      </c>
      <c r="AC761" s="9" t="s">
        <v>1842</v>
      </c>
      <c r="AD761" s="9" t="s">
        <v>1830</v>
      </c>
    </row>
    <row r="762" spans="1:30" ht="76.5" x14ac:dyDescent="0.25">
      <c r="A762" s="113">
        <f t="shared" si="10"/>
        <v>573</v>
      </c>
      <c r="B762" s="9" t="s">
        <v>1821</v>
      </c>
      <c r="C762" s="9" t="s">
        <v>1822</v>
      </c>
      <c r="D762" s="9" t="s">
        <v>1823</v>
      </c>
      <c r="E762" s="9" t="s">
        <v>1843</v>
      </c>
      <c r="F762" s="9" t="s">
        <v>1844</v>
      </c>
      <c r="G762" s="9" t="s">
        <v>1845</v>
      </c>
      <c r="H762" s="13">
        <v>290000</v>
      </c>
      <c r="I762" s="11">
        <v>45107</v>
      </c>
      <c r="J762" s="9" t="s">
        <v>6</v>
      </c>
      <c r="K762" s="9" t="s">
        <v>7</v>
      </c>
      <c r="L762" s="9" t="s">
        <v>952</v>
      </c>
      <c r="M762" s="9" t="s">
        <v>9</v>
      </c>
      <c r="N762" s="9" t="s">
        <v>10</v>
      </c>
      <c r="O762" s="9" t="s">
        <v>1826</v>
      </c>
      <c r="P762" s="9" t="s">
        <v>1834</v>
      </c>
      <c r="Q762" s="9" t="s">
        <v>1837</v>
      </c>
      <c r="R762" s="9" t="s">
        <v>29</v>
      </c>
      <c r="S762" s="9" t="s">
        <v>15</v>
      </c>
      <c r="T762" s="9" t="s">
        <v>7</v>
      </c>
      <c r="U762" s="9" t="s">
        <v>133</v>
      </c>
      <c r="V762" s="9" t="s">
        <v>15</v>
      </c>
      <c r="W762" s="9" t="s">
        <v>17</v>
      </c>
      <c r="X762" s="9" t="s">
        <v>18</v>
      </c>
      <c r="Y762" s="9" t="s">
        <v>19</v>
      </c>
      <c r="Z762" s="9" t="s">
        <v>20</v>
      </c>
      <c r="AA762" s="9" t="s">
        <v>37</v>
      </c>
      <c r="AB762" s="9" t="s">
        <v>1829</v>
      </c>
      <c r="AC762" s="9" t="s">
        <v>1842</v>
      </c>
      <c r="AD762" s="9" t="s">
        <v>1830</v>
      </c>
    </row>
    <row r="763" spans="1:30" ht="76.5" x14ac:dyDescent="0.25">
      <c r="A763" s="113">
        <f t="shared" si="10"/>
        <v>574</v>
      </c>
      <c r="B763" s="9" t="s">
        <v>1821</v>
      </c>
      <c r="C763" s="9" t="s">
        <v>1822</v>
      </c>
      <c r="D763" s="9" t="s">
        <v>1823</v>
      </c>
      <c r="E763" s="9" t="s">
        <v>1846</v>
      </c>
      <c r="F763" s="9" t="s">
        <v>1847</v>
      </c>
      <c r="G763" s="9" t="s">
        <v>1836</v>
      </c>
      <c r="H763" s="13">
        <v>26000</v>
      </c>
      <c r="I763" s="11">
        <v>45107</v>
      </c>
      <c r="J763" s="9" t="s">
        <v>6</v>
      </c>
      <c r="K763" s="9" t="s">
        <v>7</v>
      </c>
      <c r="L763" s="9" t="s">
        <v>47</v>
      </c>
      <c r="M763" s="9" t="s">
        <v>9</v>
      </c>
      <c r="N763" s="9" t="s">
        <v>10</v>
      </c>
      <c r="O763" s="9" t="s">
        <v>1826</v>
      </c>
      <c r="P763" s="9" t="s">
        <v>1834</v>
      </c>
      <c r="Q763" s="9" t="s">
        <v>1837</v>
      </c>
      <c r="R763" s="9" t="s">
        <v>14</v>
      </c>
      <c r="S763" s="9" t="s">
        <v>15</v>
      </c>
      <c r="T763" s="9" t="s">
        <v>7</v>
      </c>
      <c r="U763" s="9" t="s">
        <v>133</v>
      </c>
      <c r="V763" s="9" t="s">
        <v>15</v>
      </c>
      <c r="W763" s="9" t="s">
        <v>17</v>
      </c>
      <c r="X763" s="9" t="s">
        <v>18</v>
      </c>
      <c r="Y763" s="9" t="s">
        <v>19</v>
      </c>
      <c r="Z763" s="9" t="s">
        <v>41</v>
      </c>
      <c r="AA763" s="9" t="s">
        <v>21</v>
      </c>
      <c r="AB763" s="9" t="s">
        <v>1829</v>
      </c>
      <c r="AC763" s="9" t="s">
        <v>1842</v>
      </c>
      <c r="AD763" s="9" t="s">
        <v>1830</v>
      </c>
    </row>
    <row r="764" spans="1:30" ht="76.5" x14ac:dyDescent="0.25">
      <c r="A764" s="113">
        <f t="shared" si="10"/>
        <v>575</v>
      </c>
      <c r="B764" s="9" t="s">
        <v>1821</v>
      </c>
      <c r="C764" s="9" t="s">
        <v>1822</v>
      </c>
      <c r="D764" s="9" t="s">
        <v>1823</v>
      </c>
      <c r="E764" s="9" t="s">
        <v>1831</v>
      </c>
      <c r="F764" s="9" t="s">
        <v>1848</v>
      </c>
      <c r="G764" s="9" t="s">
        <v>1833</v>
      </c>
      <c r="H764" s="13">
        <v>257439.33</v>
      </c>
      <c r="I764" s="11">
        <v>45046</v>
      </c>
      <c r="J764" s="9" t="s">
        <v>68</v>
      </c>
      <c r="K764" s="9" t="s">
        <v>7</v>
      </c>
      <c r="L764" s="9" t="s">
        <v>69</v>
      </c>
      <c r="M764" s="9" t="s">
        <v>9</v>
      </c>
      <c r="N764" s="9" t="s">
        <v>10</v>
      </c>
      <c r="O764" s="9" t="s">
        <v>1826</v>
      </c>
      <c r="P764" s="9" t="s">
        <v>1834</v>
      </c>
      <c r="Q764" s="9" t="s">
        <v>374</v>
      </c>
      <c r="R764" s="9" t="s">
        <v>29</v>
      </c>
      <c r="S764" s="9" t="s">
        <v>15</v>
      </c>
      <c r="T764" s="9" t="s">
        <v>7</v>
      </c>
      <c r="U764" s="9" t="s">
        <v>133</v>
      </c>
      <c r="V764" s="9" t="s">
        <v>15</v>
      </c>
      <c r="W764" s="9" t="s">
        <v>17</v>
      </c>
      <c r="X764" s="9" t="s">
        <v>18</v>
      </c>
      <c r="Y764" s="9" t="s">
        <v>19</v>
      </c>
      <c r="Z764" s="9" t="s">
        <v>20</v>
      </c>
      <c r="AA764" s="9" t="s">
        <v>21</v>
      </c>
      <c r="AB764" s="9" t="s">
        <v>1829</v>
      </c>
      <c r="AC764" s="9">
        <v>7932348558</v>
      </c>
      <c r="AD764" s="9" t="s">
        <v>1830</v>
      </c>
    </row>
    <row r="765" spans="1:30" ht="76.5" x14ac:dyDescent="0.25">
      <c r="A765" s="113">
        <f t="shared" si="10"/>
        <v>576</v>
      </c>
      <c r="B765" s="9" t="s">
        <v>1821</v>
      </c>
      <c r="C765" s="9" t="s">
        <v>1822</v>
      </c>
      <c r="D765" s="9" t="s">
        <v>1823</v>
      </c>
      <c r="E765" s="9" t="s">
        <v>1849</v>
      </c>
      <c r="F765" s="9" t="s">
        <v>1850</v>
      </c>
      <c r="G765" s="9" t="s">
        <v>1845</v>
      </c>
      <c r="H765" s="13">
        <v>163600</v>
      </c>
      <c r="I765" s="11">
        <v>45291</v>
      </c>
      <c r="J765" s="9" t="s">
        <v>68</v>
      </c>
      <c r="K765" s="9" t="s">
        <v>7</v>
      </c>
      <c r="L765" s="9" t="s">
        <v>952</v>
      </c>
      <c r="M765" s="9" t="s">
        <v>9</v>
      </c>
      <c r="N765" s="9" t="s">
        <v>10</v>
      </c>
      <c r="O765" s="9" t="s">
        <v>1826</v>
      </c>
      <c r="P765" s="9" t="s">
        <v>1834</v>
      </c>
      <c r="Q765" s="9" t="s">
        <v>1837</v>
      </c>
      <c r="R765" s="9" t="s">
        <v>29</v>
      </c>
      <c r="S765" s="9" t="s">
        <v>15</v>
      </c>
      <c r="T765" s="9" t="s">
        <v>7</v>
      </c>
      <c r="U765" s="9" t="s">
        <v>133</v>
      </c>
      <c r="V765" s="9" t="s">
        <v>15</v>
      </c>
      <c r="W765" s="9" t="s">
        <v>17</v>
      </c>
      <c r="X765" s="9" t="s">
        <v>18</v>
      </c>
      <c r="Y765" s="9" t="s">
        <v>31</v>
      </c>
      <c r="Z765" s="9" t="s">
        <v>20</v>
      </c>
      <c r="AA765" s="9" t="s">
        <v>17</v>
      </c>
      <c r="AB765" s="9" t="s">
        <v>1829</v>
      </c>
      <c r="AC765" s="9">
        <v>7932348558</v>
      </c>
      <c r="AD765" s="9" t="s">
        <v>1830</v>
      </c>
    </row>
    <row r="766" spans="1:30" ht="344.25" x14ac:dyDescent="0.25">
      <c r="A766" s="113">
        <f t="shared" si="10"/>
        <v>577</v>
      </c>
      <c r="B766" s="9" t="s">
        <v>1821</v>
      </c>
      <c r="C766" s="9" t="s">
        <v>1851</v>
      </c>
      <c r="D766" s="9" t="s">
        <v>1852</v>
      </c>
      <c r="E766" s="9" t="s">
        <v>1853</v>
      </c>
      <c r="F766" s="9" t="s">
        <v>1854</v>
      </c>
      <c r="G766" s="9" t="s">
        <v>1855</v>
      </c>
      <c r="H766" s="13">
        <v>340970.4</v>
      </c>
      <c r="I766" s="11">
        <v>45066</v>
      </c>
      <c r="J766" s="9" t="s">
        <v>68</v>
      </c>
      <c r="K766" s="9" t="s">
        <v>7</v>
      </c>
      <c r="L766" s="9" t="s">
        <v>444</v>
      </c>
      <c r="M766" s="9" t="s">
        <v>80</v>
      </c>
      <c r="N766" s="9" t="s">
        <v>81</v>
      </c>
      <c r="O766" s="9" t="s">
        <v>1826</v>
      </c>
      <c r="P766" s="9" t="s">
        <v>1856</v>
      </c>
      <c r="Q766" s="9" t="s">
        <v>1857</v>
      </c>
      <c r="R766" s="9" t="s">
        <v>14</v>
      </c>
      <c r="S766" s="9" t="s">
        <v>15</v>
      </c>
      <c r="T766" s="9" t="s">
        <v>7</v>
      </c>
      <c r="U766" s="9" t="s">
        <v>133</v>
      </c>
      <c r="V766" s="9" t="s">
        <v>15</v>
      </c>
      <c r="W766" s="9" t="s">
        <v>17</v>
      </c>
      <c r="X766" s="9" t="s">
        <v>18</v>
      </c>
      <c r="Y766" s="9" t="s">
        <v>19</v>
      </c>
      <c r="Z766" s="9" t="s">
        <v>41</v>
      </c>
      <c r="AA766" s="9" t="s">
        <v>21</v>
      </c>
      <c r="AB766" s="9" t="s">
        <v>1858</v>
      </c>
      <c r="AC766" s="9">
        <v>7132516165</v>
      </c>
      <c r="AD766" s="9" t="s">
        <v>1859</v>
      </c>
    </row>
    <row r="767" spans="1:30" ht="409.5" x14ac:dyDescent="0.25">
      <c r="A767" s="113">
        <f t="shared" si="10"/>
        <v>578</v>
      </c>
      <c r="B767" s="9" t="s">
        <v>1821</v>
      </c>
      <c r="C767" s="9" t="s">
        <v>1851</v>
      </c>
      <c r="D767" s="9" t="s">
        <v>1852</v>
      </c>
      <c r="E767" s="9" t="s">
        <v>1860</v>
      </c>
      <c r="F767" s="9" t="s">
        <v>1861</v>
      </c>
      <c r="G767" s="9" t="s">
        <v>1862</v>
      </c>
      <c r="H767" s="13">
        <v>19576.560000000001</v>
      </c>
      <c r="I767" s="11">
        <v>45036</v>
      </c>
      <c r="J767" s="9" t="s">
        <v>68</v>
      </c>
      <c r="K767" s="9" t="s">
        <v>7</v>
      </c>
      <c r="L767" s="9" t="s">
        <v>8</v>
      </c>
      <c r="M767" s="9" t="s">
        <v>51</v>
      </c>
      <c r="N767" s="9" t="s">
        <v>10</v>
      </c>
      <c r="O767" s="9" t="s">
        <v>1826</v>
      </c>
      <c r="P767" s="9" t="s">
        <v>1856</v>
      </c>
      <c r="Q767" s="9" t="s">
        <v>1857</v>
      </c>
      <c r="R767" s="9" t="s">
        <v>14</v>
      </c>
      <c r="S767" s="9" t="s">
        <v>15</v>
      </c>
      <c r="T767" s="9" t="s">
        <v>7</v>
      </c>
      <c r="U767" s="9" t="s">
        <v>133</v>
      </c>
      <c r="V767" s="9" t="s">
        <v>15</v>
      </c>
      <c r="W767" s="9" t="s">
        <v>17</v>
      </c>
      <c r="X767" s="9" t="s">
        <v>18</v>
      </c>
      <c r="Y767" s="9" t="s">
        <v>19</v>
      </c>
      <c r="Z767" s="9" t="s">
        <v>41</v>
      </c>
      <c r="AA767" s="9" t="s">
        <v>21</v>
      </c>
      <c r="AB767" s="9" t="s">
        <v>1863</v>
      </c>
      <c r="AC767" s="9">
        <v>7132516165</v>
      </c>
      <c r="AD767" s="9" t="s">
        <v>1859</v>
      </c>
    </row>
    <row r="768" spans="1:30" ht="344.25" x14ac:dyDescent="0.25">
      <c r="A768" s="113">
        <f t="shared" si="10"/>
        <v>579</v>
      </c>
      <c r="B768" s="9" t="s">
        <v>1821</v>
      </c>
      <c r="C768" s="9" t="s">
        <v>1851</v>
      </c>
      <c r="D768" s="9" t="s">
        <v>1852</v>
      </c>
      <c r="E768" s="9" t="s">
        <v>1864</v>
      </c>
      <c r="F768" s="9" t="s">
        <v>1864</v>
      </c>
      <c r="G768" s="9" t="s">
        <v>1865</v>
      </c>
      <c r="H768" s="13">
        <v>30000</v>
      </c>
      <c r="I768" s="11">
        <v>45047</v>
      </c>
      <c r="J768" s="9" t="s">
        <v>6</v>
      </c>
      <c r="K768" s="9" t="s">
        <v>7</v>
      </c>
      <c r="L768" s="9" t="s">
        <v>27</v>
      </c>
      <c r="M768" s="9" t="s">
        <v>1729</v>
      </c>
      <c r="N768" s="9" t="s">
        <v>10</v>
      </c>
      <c r="O768" s="9" t="s">
        <v>1826</v>
      </c>
      <c r="P768" s="9" t="s">
        <v>1834</v>
      </c>
      <c r="Q768" s="9" t="s">
        <v>374</v>
      </c>
      <c r="R768" s="9" t="s">
        <v>29</v>
      </c>
      <c r="S768" s="9" t="s">
        <v>15</v>
      </c>
      <c r="T768" s="9" t="s">
        <v>7</v>
      </c>
      <c r="U768" s="9" t="s">
        <v>133</v>
      </c>
      <c r="V768" s="9" t="s">
        <v>15</v>
      </c>
      <c r="W768" s="9" t="s">
        <v>17</v>
      </c>
      <c r="X768" s="9" t="s">
        <v>18</v>
      </c>
      <c r="Y768" s="9" t="s">
        <v>19</v>
      </c>
      <c r="Z768" s="9" t="s">
        <v>20</v>
      </c>
      <c r="AA768" s="9" t="s">
        <v>21</v>
      </c>
      <c r="AB768" s="9" t="s">
        <v>1866</v>
      </c>
      <c r="AC768" s="9" t="s">
        <v>1867</v>
      </c>
      <c r="AD768" s="9" t="s">
        <v>1868</v>
      </c>
    </row>
    <row r="769" spans="1:30" ht="127.5" x14ac:dyDescent="0.25">
      <c r="A769" s="113">
        <f t="shared" si="10"/>
        <v>580</v>
      </c>
      <c r="B769" s="9" t="s">
        <v>1821</v>
      </c>
      <c r="C769" s="9" t="s">
        <v>1851</v>
      </c>
      <c r="D769" s="9" t="s">
        <v>1852</v>
      </c>
      <c r="E769" s="9" t="s">
        <v>1869</v>
      </c>
      <c r="F769" s="9" t="s">
        <v>1870</v>
      </c>
      <c r="G769" s="9" t="s">
        <v>1871</v>
      </c>
      <c r="H769" s="13">
        <v>18000</v>
      </c>
      <c r="I769" s="11">
        <v>44928</v>
      </c>
      <c r="J769" s="9" t="s">
        <v>6</v>
      </c>
      <c r="K769" s="9" t="s">
        <v>7</v>
      </c>
      <c r="L769" s="9" t="s">
        <v>952</v>
      </c>
      <c r="M769" s="9" t="s">
        <v>1729</v>
      </c>
      <c r="N769" s="9" t="s">
        <v>10</v>
      </c>
      <c r="O769" s="9" t="s">
        <v>1826</v>
      </c>
      <c r="P769" s="9" t="s">
        <v>1834</v>
      </c>
      <c r="Q769" s="9" t="s">
        <v>374</v>
      </c>
      <c r="R769" s="9" t="s">
        <v>29</v>
      </c>
      <c r="S769" s="9" t="s">
        <v>15</v>
      </c>
      <c r="T769" s="9" t="s">
        <v>7</v>
      </c>
      <c r="U769" s="9" t="s">
        <v>549</v>
      </c>
      <c r="V769" s="9" t="s">
        <v>15</v>
      </c>
      <c r="W769" s="9" t="s">
        <v>17</v>
      </c>
      <c r="X769" s="9" t="s">
        <v>18</v>
      </c>
      <c r="Y769" s="9" t="s">
        <v>31</v>
      </c>
      <c r="Z769" s="9" t="s">
        <v>61</v>
      </c>
      <c r="AA769" s="9" t="s">
        <v>17</v>
      </c>
      <c r="AB769" s="9" t="s">
        <v>1872</v>
      </c>
      <c r="AC769" s="9" t="s">
        <v>1867</v>
      </c>
      <c r="AD769" s="9" t="s">
        <v>1868</v>
      </c>
    </row>
    <row r="770" spans="1:30" ht="242.25" x14ac:dyDescent="0.25">
      <c r="A770" s="113">
        <f t="shared" si="10"/>
        <v>581</v>
      </c>
      <c r="B770" s="9" t="s">
        <v>1821</v>
      </c>
      <c r="C770" s="9" t="s">
        <v>1851</v>
      </c>
      <c r="D770" s="9" t="s">
        <v>1852</v>
      </c>
      <c r="E770" s="9" t="s">
        <v>1873</v>
      </c>
      <c r="F770" s="9" t="s">
        <v>1874</v>
      </c>
      <c r="G770" s="9" t="s">
        <v>1875</v>
      </c>
      <c r="H770" s="13">
        <v>60000</v>
      </c>
      <c r="I770" s="11">
        <v>44941</v>
      </c>
      <c r="J770" s="9" t="s">
        <v>6</v>
      </c>
      <c r="K770" s="9" t="s">
        <v>7</v>
      </c>
      <c r="L770" s="9" t="s">
        <v>952</v>
      </c>
      <c r="M770" s="9" t="s">
        <v>9</v>
      </c>
      <c r="N770" s="9" t="s">
        <v>10</v>
      </c>
      <c r="O770" s="9" t="s">
        <v>1826</v>
      </c>
      <c r="P770" s="9" t="s">
        <v>1834</v>
      </c>
      <c r="Q770" s="9" t="s">
        <v>374</v>
      </c>
      <c r="R770" s="9" t="s">
        <v>29</v>
      </c>
      <c r="S770" s="9" t="s">
        <v>15</v>
      </c>
      <c r="T770" s="9" t="s">
        <v>7</v>
      </c>
      <c r="U770" s="9" t="s">
        <v>549</v>
      </c>
      <c r="V770" s="9" t="s">
        <v>15</v>
      </c>
      <c r="W770" s="9" t="s">
        <v>37</v>
      </c>
      <c r="X770" s="9" t="s">
        <v>18</v>
      </c>
      <c r="Y770" s="9" t="s">
        <v>31</v>
      </c>
      <c r="Z770" s="9" t="s">
        <v>61</v>
      </c>
      <c r="AA770" s="9" t="s">
        <v>17</v>
      </c>
      <c r="AB770" s="9" t="s">
        <v>1866</v>
      </c>
      <c r="AC770" s="9" t="s">
        <v>1867</v>
      </c>
      <c r="AD770" s="9" t="s">
        <v>1868</v>
      </c>
    </row>
    <row r="771" spans="1:30" ht="409.5" x14ac:dyDescent="0.25">
      <c r="A771" s="113">
        <f t="shared" si="10"/>
        <v>582</v>
      </c>
      <c r="B771" s="9" t="s">
        <v>1821</v>
      </c>
      <c r="C771" s="9" t="s">
        <v>1851</v>
      </c>
      <c r="D771" s="9" t="s">
        <v>1852</v>
      </c>
      <c r="E771" s="9" t="s">
        <v>1876</v>
      </c>
      <c r="F771" s="9" t="s">
        <v>1877</v>
      </c>
      <c r="G771" s="9" t="s">
        <v>1878</v>
      </c>
      <c r="H771" s="13">
        <v>60000</v>
      </c>
      <c r="I771" s="11">
        <v>44986</v>
      </c>
      <c r="J771" s="9" t="s">
        <v>6</v>
      </c>
      <c r="K771" s="9" t="s">
        <v>7</v>
      </c>
      <c r="L771" s="9" t="s">
        <v>59</v>
      </c>
      <c r="M771" s="9" t="s">
        <v>9</v>
      </c>
      <c r="N771" s="9" t="s">
        <v>10</v>
      </c>
      <c r="O771" s="9" t="s">
        <v>1826</v>
      </c>
      <c r="P771" s="9" t="s">
        <v>1834</v>
      </c>
      <c r="Q771" s="9" t="s">
        <v>1879</v>
      </c>
      <c r="R771" s="9" t="s">
        <v>29</v>
      </c>
      <c r="S771" s="9" t="s">
        <v>15</v>
      </c>
      <c r="T771" s="9" t="s">
        <v>7</v>
      </c>
      <c r="U771" s="9" t="s">
        <v>133</v>
      </c>
      <c r="V771" s="9" t="s">
        <v>15</v>
      </c>
      <c r="W771" s="9" t="s">
        <v>17</v>
      </c>
      <c r="X771" s="9" t="s">
        <v>18</v>
      </c>
      <c r="Y771" s="9" t="s">
        <v>31</v>
      </c>
      <c r="Z771" s="9" t="s">
        <v>61</v>
      </c>
      <c r="AA771" s="9" t="s">
        <v>17</v>
      </c>
      <c r="AB771" s="9" t="s">
        <v>1880</v>
      </c>
      <c r="AC771" s="9" t="s">
        <v>1881</v>
      </c>
      <c r="AD771" s="9" t="s">
        <v>1882</v>
      </c>
    </row>
    <row r="772" spans="1:30" ht="76.5" x14ac:dyDescent="0.25">
      <c r="A772" s="113">
        <f t="shared" si="10"/>
        <v>583</v>
      </c>
      <c r="B772" s="9" t="s">
        <v>1821</v>
      </c>
      <c r="C772" s="9" t="s">
        <v>1851</v>
      </c>
      <c r="D772" s="9" t="s">
        <v>1852</v>
      </c>
      <c r="E772" s="9" t="s">
        <v>1883</v>
      </c>
      <c r="F772" s="9" t="s">
        <v>1883</v>
      </c>
      <c r="G772" s="9" t="s">
        <v>1884</v>
      </c>
      <c r="H772" s="13">
        <v>3000</v>
      </c>
      <c r="I772" s="11">
        <v>45290</v>
      </c>
      <c r="J772" s="9" t="s">
        <v>68</v>
      </c>
      <c r="K772" s="9" t="s">
        <v>7</v>
      </c>
      <c r="L772" s="9" t="s">
        <v>69</v>
      </c>
      <c r="M772" s="9" t="s">
        <v>51</v>
      </c>
      <c r="N772" s="9" t="s">
        <v>10</v>
      </c>
      <c r="O772" s="9" t="s">
        <v>1826</v>
      </c>
      <c r="P772" s="9" t="s">
        <v>1834</v>
      </c>
      <c r="Q772" s="9" t="s">
        <v>374</v>
      </c>
      <c r="R772" s="9" t="s">
        <v>29</v>
      </c>
      <c r="S772" s="9" t="s">
        <v>15</v>
      </c>
      <c r="T772" s="9" t="s">
        <v>7</v>
      </c>
      <c r="U772" s="9" t="s">
        <v>549</v>
      </c>
      <c r="V772" s="9" t="s">
        <v>15</v>
      </c>
      <c r="W772" s="9" t="s">
        <v>21</v>
      </c>
      <c r="X772" s="9" t="s">
        <v>18</v>
      </c>
      <c r="Y772" s="9" t="s">
        <v>19</v>
      </c>
      <c r="Z772" s="9" t="s">
        <v>20</v>
      </c>
      <c r="AA772" s="9" t="s">
        <v>21</v>
      </c>
      <c r="AB772" s="9" t="s">
        <v>1885</v>
      </c>
      <c r="AC772" s="9" t="s">
        <v>1886</v>
      </c>
      <c r="AD772" s="9" t="s">
        <v>1887</v>
      </c>
    </row>
    <row r="773" spans="1:30" ht="76.5" x14ac:dyDescent="0.25">
      <c r="A773" s="113">
        <f t="shared" si="10"/>
        <v>584</v>
      </c>
      <c r="B773" s="9" t="s">
        <v>1821</v>
      </c>
      <c r="C773" s="9" t="s">
        <v>1851</v>
      </c>
      <c r="D773" s="9" t="s">
        <v>1852</v>
      </c>
      <c r="E773" s="9" t="s">
        <v>1888</v>
      </c>
      <c r="F773" s="9" t="s">
        <v>1889</v>
      </c>
      <c r="G773" s="9" t="s">
        <v>1888</v>
      </c>
      <c r="H773" s="13">
        <v>12000</v>
      </c>
      <c r="I773" s="11">
        <v>45290</v>
      </c>
      <c r="J773" s="9" t="s">
        <v>68</v>
      </c>
      <c r="K773" s="9" t="s">
        <v>7</v>
      </c>
      <c r="L773" s="9" t="s">
        <v>8</v>
      </c>
      <c r="M773" s="9" t="s">
        <v>51</v>
      </c>
      <c r="N773" s="9" t="s">
        <v>10</v>
      </c>
      <c r="O773" s="9" t="s">
        <v>1826</v>
      </c>
      <c r="P773" s="9" t="s">
        <v>1856</v>
      </c>
      <c r="Q773" s="9" t="s">
        <v>1857</v>
      </c>
      <c r="R773" s="9" t="s">
        <v>14</v>
      </c>
      <c r="S773" s="9" t="s">
        <v>15</v>
      </c>
      <c r="T773" s="9" t="s">
        <v>7</v>
      </c>
      <c r="U773" s="9" t="s">
        <v>549</v>
      </c>
      <c r="V773" s="9" t="s">
        <v>15</v>
      </c>
      <c r="W773" s="9" t="s">
        <v>21</v>
      </c>
      <c r="X773" s="9" t="s">
        <v>18</v>
      </c>
      <c r="Y773" s="9" t="s">
        <v>19</v>
      </c>
      <c r="Z773" s="9" t="s">
        <v>20</v>
      </c>
      <c r="AA773" s="9" t="s">
        <v>21</v>
      </c>
      <c r="AB773" s="9" t="s">
        <v>1890</v>
      </c>
      <c r="AC773" s="9" t="s">
        <v>1886</v>
      </c>
      <c r="AD773" s="9" t="s">
        <v>1887</v>
      </c>
    </row>
    <row r="774" spans="1:30" ht="76.5" x14ac:dyDescent="0.25">
      <c r="A774" s="113">
        <f t="shared" si="10"/>
        <v>585</v>
      </c>
      <c r="B774" s="9" t="s">
        <v>1821</v>
      </c>
      <c r="C774" s="9" t="s">
        <v>1851</v>
      </c>
      <c r="D774" s="9" t="s">
        <v>1852</v>
      </c>
      <c r="E774" s="9" t="s">
        <v>1891</v>
      </c>
      <c r="F774" s="9" t="s">
        <v>1892</v>
      </c>
      <c r="G774" s="9" t="s">
        <v>1891</v>
      </c>
      <c r="H774" s="13">
        <v>2000</v>
      </c>
      <c r="I774" s="11">
        <v>45290</v>
      </c>
      <c r="J774" s="9" t="s">
        <v>68</v>
      </c>
      <c r="K774" s="9" t="s">
        <v>7</v>
      </c>
      <c r="L774" s="9" t="s">
        <v>8</v>
      </c>
      <c r="M774" s="9" t="s">
        <v>51</v>
      </c>
      <c r="N774" s="9" t="s">
        <v>10</v>
      </c>
      <c r="O774" s="9" t="s">
        <v>1826</v>
      </c>
      <c r="P774" s="9" t="s">
        <v>1856</v>
      </c>
      <c r="Q774" s="9" t="s">
        <v>1857</v>
      </c>
      <c r="R774" s="9" t="s">
        <v>14</v>
      </c>
      <c r="S774" s="9" t="s">
        <v>15</v>
      </c>
      <c r="T774" s="9" t="s">
        <v>7</v>
      </c>
      <c r="U774" s="9" t="s">
        <v>549</v>
      </c>
      <c r="V774" s="9" t="s">
        <v>15</v>
      </c>
      <c r="W774" s="9" t="s">
        <v>21</v>
      </c>
      <c r="X774" s="9" t="s">
        <v>18</v>
      </c>
      <c r="Y774" s="9" t="s">
        <v>19</v>
      </c>
      <c r="Z774" s="9" t="s">
        <v>20</v>
      </c>
      <c r="AA774" s="9" t="s">
        <v>21</v>
      </c>
      <c r="AB774" s="9" t="s">
        <v>1890</v>
      </c>
      <c r="AC774" s="9" t="s">
        <v>1886</v>
      </c>
      <c r="AD774" s="9" t="s">
        <v>1887</v>
      </c>
    </row>
    <row r="775" spans="1:30" ht="140.25" x14ac:dyDescent="0.25">
      <c r="A775" s="113">
        <f t="shared" si="10"/>
        <v>586</v>
      </c>
      <c r="B775" s="9" t="s">
        <v>1821</v>
      </c>
      <c r="C775" s="9" t="s">
        <v>1851</v>
      </c>
      <c r="D775" s="9" t="s">
        <v>1852</v>
      </c>
      <c r="E775" s="9" t="s">
        <v>1893</v>
      </c>
      <c r="F775" s="9" t="s">
        <v>1894</v>
      </c>
      <c r="G775" s="9" t="s">
        <v>1895</v>
      </c>
      <c r="H775" s="13">
        <v>39096</v>
      </c>
      <c r="I775" s="11">
        <v>44986</v>
      </c>
      <c r="J775" s="9" t="s">
        <v>68</v>
      </c>
      <c r="K775" s="9" t="s">
        <v>7</v>
      </c>
      <c r="L775" s="9" t="s">
        <v>69</v>
      </c>
      <c r="M775" s="9" t="s">
        <v>51</v>
      </c>
      <c r="N775" s="9" t="s">
        <v>10</v>
      </c>
      <c r="O775" s="9" t="s">
        <v>1826</v>
      </c>
      <c r="P775" s="9" t="s">
        <v>1834</v>
      </c>
      <c r="Q775" s="9" t="s">
        <v>374</v>
      </c>
      <c r="R775" s="9" t="s">
        <v>29</v>
      </c>
      <c r="S775" s="9" t="s">
        <v>15</v>
      </c>
      <c r="T775" s="9" t="s">
        <v>7</v>
      </c>
      <c r="U775" s="9" t="s">
        <v>133</v>
      </c>
      <c r="V775" s="9" t="s">
        <v>15</v>
      </c>
      <c r="W775" s="9" t="s">
        <v>17</v>
      </c>
      <c r="X775" s="9" t="s">
        <v>18</v>
      </c>
      <c r="Y775" s="9" t="s">
        <v>31</v>
      </c>
      <c r="Z775" s="9" t="s">
        <v>61</v>
      </c>
      <c r="AA775" s="9" t="s">
        <v>17</v>
      </c>
      <c r="AB775" s="9" t="s">
        <v>1896</v>
      </c>
      <c r="AC775" s="9" t="s">
        <v>1897</v>
      </c>
      <c r="AD775" s="9" t="s">
        <v>1898</v>
      </c>
    </row>
    <row r="776" spans="1:30" ht="140.25" x14ac:dyDescent="0.25">
      <c r="A776" s="113">
        <f t="shared" si="10"/>
        <v>587</v>
      </c>
      <c r="B776" s="9" t="s">
        <v>1821</v>
      </c>
      <c r="C776" s="9" t="s">
        <v>1851</v>
      </c>
      <c r="D776" s="9" t="s">
        <v>1852</v>
      </c>
      <c r="E776" s="9" t="s">
        <v>1899</v>
      </c>
      <c r="F776" s="9" t="s">
        <v>1900</v>
      </c>
      <c r="G776" s="9" t="s">
        <v>1901</v>
      </c>
      <c r="H776" s="13">
        <v>10900</v>
      </c>
      <c r="I776" s="11">
        <v>44986</v>
      </c>
      <c r="J776" s="9" t="s">
        <v>68</v>
      </c>
      <c r="K776" s="9" t="s">
        <v>7</v>
      </c>
      <c r="L776" s="9" t="s">
        <v>69</v>
      </c>
      <c r="M776" s="9" t="s">
        <v>51</v>
      </c>
      <c r="N776" s="9" t="s">
        <v>10</v>
      </c>
      <c r="O776" s="9" t="s">
        <v>1826</v>
      </c>
      <c r="P776" s="9" t="s">
        <v>1834</v>
      </c>
      <c r="Q776" s="9" t="s">
        <v>374</v>
      </c>
      <c r="R776" s="9" t="s">
        <v>29</v>
      </c>
      <c r="S776" s="9" t="s">
        <v>15</v>
      </c>
      <c r="T776" s="9" t="s">
        <v>7</v>
      </c>
      <c r="U776" s="9" t="s">
        <v>133</v>
      </c>
      <c r="V776" s="9" t="s">
        <v>15</v>
      </c>
      <c r="W776" s="9" t="s">
        <v>17</v>
      </c>
      <c r="X776" s="9" t="s">
        <v>193</v>
      </c>
      <c r="Y776" s="9" t="s">
        <v>19</v>
      </c>
      <c r="Z776" s="9" t="s">
        <v>20</v>
      </c>
      <c r="AA776" s="9" t="s">
        <v>17</v>
      </c>
      <c r="AB776" s="9" t="s">
        <v>1896</v>
      </c>
      <c r="AC776" s="9" t="s">
        <v>1902</v>
      </c>
      <c r="AD776" s="9" t="s">
        <v>1898</v>
      </c>
    </row>
    <row r="777" spans="1:30" ht="127.5" x14ac:dyDescent="0.25">
      <c r="A777" s="113">
        <f t="shared" si="10"/>
        <v>588</v>
      </c>
      <c r="B777" s="9" t="s">
        <v>1821</v>
      </c>
      <c r="C777" s="9" t="s">
        <v>1851</v>
      </c>
      <c r="D777" s="9" t="s">
        <v>1852</v>
      </c>
      <c r="E777" s="9" t="s">
        <v>1903</v>
      </c>
      <c r="F777" s="9" t="s">
        <v>1904</v>
      </c>
      <c r="G777" s="9" t="s">
        <v>1905</v>
      </c>
      <c r="H777" s="13">
        <v>52194.71</v>
      </c>
      <c r="I777" s="11">
        <v>45017</v>
      </c>
      <c r="J777" s="9" t="s">
        <v>68</v>
      </c>
      <c r="K777" s="9" t="s">
        <v>7</v>
      </c>
      <c r="L777" s="9" t="s">
        <v>69</v>
      </c>
      <c r="M777" s="9" t="s">
        <v>9</v>
      </c>
      <c r="N777" s="9" t="s">
        <v>10</v>
      </c>
      <c r="O777" s="9" t="s">
        <v>1826</v>
      </c>
      <c r="P777" s="9" t="s">
        <v>1834</v>
      </c>
      <c r="Q777" s="9" t="s">
        <v>374</v>
      </c>
      <c r="R777" s="9" t="s">
        <v>29</v>
      </c>
      <c r="S777" s="9" t="s">
        <v>15</v>
      </c>
      <c r="T777" s="9" t="s">
        <v>7</v>
      </c>
      <c r="U777" s="9" t="s">
        <v>133</v>
      </c>
      <c r="V777" s="9" t="s">
        <v>15</v>
      </c>
      <c r="W777" s="9" t="s">
        <v>37</v>
      </c>
      <c r="X777" s="9" t="s">
        <v>18</v>
      </c>
      <c r="Y777" s="9" t="s">
        <v>31</v>
      </c>
      <c r="Z777" s="9" t="s">
        <v>61</v>
      </c>
      <c r="AA777" s="9" t="s">
        <v>17</v>
      </c>
      <c r="AB777" s="9" t="s">
        <v>1896</v>
      </c>
      <c r="AC777" s="9" t="s">
        <v>1897</v>
      </c>
      <c r="AD777" s="9" t="s">
        <v>1906</v>
      </c>
    </row>
    <row r="778" spans="1:30" ht="409.5" x14ac:dyDescent="0.25">
      <c r="A778" s="113">
        <f t="shared" si="10"/>
        <v>589</v>
      </c>
      <c r="B778" s="9" t="s">
        <v>1821</v>
      </c>
      <c r="C778" s="9" t="s">
        <v>1851</v>
      </c>
      <c r="D778" s="9" t="s">
        <v>1852</v>
      </c>
      <c r="E778" s="9" t="s">
        <v>1907</v>
      </c>
      <c r="F778" s="9" t="s">
        <v>1908</v>
      </c>
      <c r="G778" s="9" t="s">
        <v>1909</v>
      </c>
      <c r="H778" s="13">
        <v>90000</v>
      </c>
      <c r="I778" s="11">
        <v>45231</v>
      </c>
      <c r="J778" s="9" t="s">
        <v>6</v>
      </c>
      <c r="K778" s="9" t="s">
        <v>7</v>
      </c>
      <c r="L778" s="9" t="s">
        <v>27</v>
      </c>
      <c r="M778" s="9" t="s">
        <v>80</v>
      </c>
      <c r="N778" s="9" t="s">
        <v>393</v>
      </c>
      <c r="O778" s="9" t="s">
        <v>1826</v>
      </c>
      <c r="P778" s="9" t="s">
        <v>1834</v>
      </c>
      <c r="Q778" s="9" t="s">
        <v>374</v>
      </c>
      <c r="R778" s="9" t="s">
        <v>29</v>
      </c>
      <c r="S778" s="9" t="s">
        <v>15</v>
      </c>
      <c r="T778" s="9" t="s">
        <v>7</v>
      </c>
      <c r="U778" s="9" t="s">
        <v>133</v>
      </c>
      <c r="V778" s="9" t="s">
        <v>15</v>
      </c>
      <c r="W778" s="9" t="s">
        <v>17</v>
      </c>
      <c r="X778" s="9" t="s">
        <v>18</v>
      </c>
      <c r="Y778" s="9" t="s">
        <v>19</v>
      </c>
      <c r="Z778" s="9" t="s">
        <v>20</v>
      </c>
      <c r="AA778" s="9" t="s">
        <v>21</v>
      </c>
      <c r="AB778" s="9" t="s">
        <v>1910</v>
      </c>
      <c r="AC778" s="9" t="s">
        <v>1911</v>
      </c>
      <c r="AD778" s="9" t="s">
        <v>1912</v>
      </c>
    </row>
    <row r="779" spans="1:30" ht="76.5" x14ac:dyDescent="0.25">
      <c r="A779" s="113">
        <f t="shared" si="10"/>
        <v>590</v>
      </c>
      <c r="B779" s="9" t="s">
        <v>1821</v>
      </c>
      <c r="C779" s="9" t="s">
        <v>1851</v>
      </c>
      <c r="D779" s="9" t="s">
        <v>1852</v>
      </c>
      <c r="E779" s="9" t="s">
        <v>1913</v>
      </c>
      <c r="F779" s="9" t="s">
        <v>1913</v>
      </c>
      <c r="G779" s="9" t="s">
        <v>1914</v>
      </c>
      <c r="H779" s="13">
        <v>195120</v>
      </c>
      <c r="I779" s="11">
        <v>45289</v>
      </c>
      <c r="J779" s="9" t="s">
        <v>6</v>
      </c>
      <c r="K779" s="9" t="s">
        <v>7</v>
      </c>
      <c r="L779" s="9" t="s">
        <v>59</v>
      </c>
      <c r="M779" s="9" t="s">
        <v>9</v>
      </c>
      <c r="N779" s="9" t="s">
        <v>10</v>
      </c>
      <c r="O779" s="9" t="s">
        <v>1826</v>
      </c>
      <c r="P779" s="9" t="s">
        <v>1834</v>
      </c>
      <c r="Q779" s="9" t="s">
        <v>374</v>
      </c>
      <c r="R779" s="9" t="s">
        <v>29</v>
      </c>
      <c r="S779" s="9" t="s">
        <v>15</v>
      </c>
      <c r="T779" s="9" t="s">
        <v>7</v>
      </c>
      <c r="U779" s="9" t="s">
        <v>133</v>
      </c>
      <c r="V779" s="9" t="s">
        <v>15</v>
      </c>
      <c r="W779" s="9" t="s">
        <v>37</v>
      </c>
      <c r="X779" s="9" t="s">
        <v>18</v>
      </c>
      <c r="Y779" s="9" t="s">
        <v>31</v>
      </c>
      <c r="Z779" s="9" t="s">
        <v>61</v>
      </c>
      <c r="AA779" s="9" t="s">
        <v>17</v>
      </c>
      <c r="AB779" s="9" t="s">
        <v>1915</v>
      </c>
      <c r="AC779" s="9" t="s">
        <v>1916</v>
      </c>
      <c r="AD779" s="9" t="s">
        <v>1917</v>
      </c>
    </row>
    <row r="780" spans="1:30" ht="409.5" x14ac:dyDescent="0.25">
      <c r="A780" s="113">
        <f t="shared" si="10"/>
        <v>591</v>
      </c>
      <c r="B780" s="9" t="s">
        <v>1821</v>
      </c>
      <c r="C780" s="9" t="s">
        <v>1851</v>
      </c>
      <c r="D780" s="9" t="s">
        <v>1852</v>
      </c>
      <c r="E780" s="9" t="s">
        <v>1918</v>
      </c>
      <c r="F780" s="9" t="s">
        <v>1918</v>
      </c>
      <c r="G780" s="9" t="s">
        <v>1919</v>
      </c>
      <c r="H780" s="13">
        <v>150000</v>
      </c>
      <c r="I780" s="11">
        <v>45289</v>
      </c>
      <c r="J780" s="9" t="s">
        <v>6</v>
      </c>
      <c r="K780" s="9" t="s">
        <v>7</v>
      </c>
      <c r="L780" s="9" t="s">
        <v>1920</v>
      </c>
      <c r="M780" s="9" t="s">
        <v>1729</v>
      </c>
      <c r="N780" s="9" t="s">
        <v>10</v>
      </c>
      <c r="O780" s="9" t="s">
        <v>1826</v>
      </c>
      <c r="P780" s="9" t="s">
        <v>1856</v>
      </c>
      <c r="Q780" s="9" t="s">
        <v>1857</v>
      </c>
      <c r="R780" s="9" t="s">
        <v>29</v>
      </c>
      <c r="S780" s="9" t="s">
        <v>15</v>
      </c>
      <c r="T780" s="9" t="s">
        <v>7</v>
      </c>
      <c r="U780" s="9" t="s">
        <v>133</v>
      </c>
      <c r="V780" s="9" t="s">
        <v>15</v>
      </c>
      <c r="W780" s="9" t="s">
        <v>37</v>
      </c>
      <c r="X780" s="9" t="s">
        <v>18</v>
      </c>
      <c r="Y780" s="9" t="s">
        <v>31</v>
      </c>
      <c r="Z780" s="9" t="s">
        <v>61</v>
      </c>
      <c r="AA780" s="9" t="s">
        <v>17</v>
      </c>
      <c r="AB780" s="9" t="s">
        <v>1921</v>
      </c>
      <c r="AC780" s="9" t="s">
        <v>1922</v>
      </c>
      <c r="AD780" s="9" t="s">
        <v>1923</v>
      </c>
    </row>
    <row r="781" spans="1:30" ht="114.75" x14ac:dyDescent="0.25">
      <c r="A781" s="113">
        <f t="shared" si="10"/>
        <v>592</v>
      </c>
      <c r="B781" s="9" t="s">
        <v>1821</v>
      </c>
      <c r="C781" s="9" t="s">
        <v>1851</v>
      </c>
      <c r="D781" s="9" t="s">
        <v>1852</v>
      </c>
      <c r="E781" s="9" t="s">
        <v>1924</v>
      </c>
      <c r="F781" s="9" t="s">
        <v>1924</v>
      </c>
      <c r="G781" s="9" t="s">
        <v>1925</v>
      </c>
      <c r="H781" s="13">
        <v>1000</v>
      </c>
      <c r="I781" s="11">
        <v>45289</v>
      </c>
      <c r="J781" s="9" t="s">
        <v>68</v>
      </c>
      <c r="K781" s="9" t="s">
        <v>7</v>
      </c>
      <c r="L781" s="9" t="s">
        <v>8</v>
      </c>
      <c r="M781" s="9" t="s">
        <v>51</v>
      </c>
      <c r="N781" s="9" t="s">
        <v>10</v>
      </c>
      <c r="O781" s="9" t="s">
        <v>1826</v>
      </c>
      <c r="P781" s="9" t="s">
        <v>1834</v>
      </c>
      <c r="Q781" s="9" t="s">
        <v>1837</v>
      </c>
      <c r="R781" s="9" t="s">
        <v>14</v>
      </c>
      <c r="S781" s="9" t="s">
        <v>15</v>
      </c>
      <c r="T781" s="9" t="s">
        <v>7</v>
      </c>
      <c r="U781" s="9" t="s">
        <v>549</v>
      </c>
      <c r="V781" s="9" t="s">
        <v>15</v>
      </c>
      <c r="W781" s="9" t="s">
        <v>21</v>
      </c>
      <c r="X781" s="9" t="s">
        <v>18</v>
      </c>
      <c r="Y781" s="9" t="s">
        <v>31</v>
      </c>
      <c r="Z781" s="9" t="s">
        <v>61</v>
      </c>
      <c r="AA781" s="9" t="s">
        <v>17</v>
      </c>
      <c r="AB781" s="9" t="s">
        <v>1885</v>
      </c>
      <c r="AC781" s="9" t="s">
        <v>1886</v>
      </c>
      <c r="AD781" s="9" t="s">
        <v>1887</v>
      </c>
    </row>
    <row r="782" spans="1:30" ht="409.5" x14ac:dyDescent="0.25">
      <c r="A782" s="113">
        <f t="shared" ref="A782:A845" si="11">A781+1</f>
        <v>593</v>
      </c>
      <c r="B782" s="9" t="s">
        <v>1821</v>
      </c>
      <c r="C782" s="9" t="s">
        <v>1851</v>
      </c>
      <c r="D782" s="9" t="s">
        <v>1852</v>
      </c>
      <c r="E782" s="9" t="s">
        <v>1926</v>
      </c>
      <c r="F782" s="9" t="s">
        <v>1926</v>
      </c>
      <c r="G782" s="9" t="s">
        <v>1927</v>
      </c>
      <c r="H782" s="13">
        <v>160150</v>
      </c>
      <c r="I782" s="11">
        <v>45047</v>
      </c>
      <c r="J782" s="9" t="s">
        <v>68</v>
      </c>
      <c r="K782" s="9" t="s">
        <v>7</v>
      </c>
      <c r="L782" s="9" t="s">
        <v>8</v>
      </c>
      <c r="M782" s="9" t="s">
        <v>9</v>
      </c>
      <c r="N782" s="9" t="s">
        <v>10</v>
      </c>
      <c r="O782" s="9" t="s">
        <v>1826</v>
      </c>
      <c r="P782" s="9" t="s">
        <v>1856</v>
      </c>
      <c r="Q782" s="9" t="s">
        <v>1857</v>
      </c>
      <c r="R782" s="9" t="s">
        <v>14</v>
      </c>
      <c r="S782" s="9" t="s">
        <v>15</v>
      </c>
      <c r="T782" s="9" t="s">
        <v>7</v>
      </c>
      <c r="U782" s="9" t="s">
        <v>133</v>
      </c>
      <c r="V782" s="9" t="s">
        <v>15</v>
      </c>
      <c r="W782" s="9" t="s">
        <v>37</v>
      </c>
      <c r="X782" s="9" t="s">
        <v>18</v>
      </c>
      <c r="Y782" s="9" t="s">
        <v>31</v>
      </c>
      <c r="Z782" s="9" t="s">
        <v>61</v>
      </c>
      <c r="AA782" s="9" t="s">
        <v>17</v>
      </c>
      <c r="AB782" s="9" t="s">
        <v>1866</v>
      </c>
      <c r="AC782" s="9" t="s">
        <v>1928</v>
      </c>
      <c r="AD782" s="9" t="s">
        <v>1868</v>
      </c>
    </row>
    <row r="783" spans="1:30" ht="76.5" x14ac:dyDescent="0.25">
      <c r="A783" s="113">
        <f t="shared" si="11"/>
        <v>594</v>
      </c>
      <c r="B783" s="9" t="s">
        <v>1821</v>
      </c>
      <c r="C783" s="9" t="s">
        <v>1851</v>
      </c>
      <c r="D783" s="9" t="s">
        <v>1852</v>
      </c>
      <c r="E783" s="9" t="s">
        <v>1929</v>
      </c>
      <c r="F783" s="9" t="s">
        <v>1930</v>
      </c>
      <c r="G783" s="9" t="s">
        <v>1931</v>
      </c>
      <c r="H783" s="13">
        <v>4000</v>
      </c>
      <c r="I783" s="11">
        <v>45145</v>
      </c>
      <c r="J783" s="9" t="s">
        <v>68</v>
      </c>
      <c r="K783" s="9" t="s">
        <v>7</v>
      </c>
      <c r="L783" s="9" t="s">
        <v>8</v>
      </c>
      <c r="M783" s="9" t="s">
        <v>9</v>
      </c>
      <c r="N783" s="9" t="s">
        <v>10</v>
      </c>
      <c r="O783" s="9" t="s">
        <v>1826</v>
      </c>
      <c r="P783" s="9" t="s">
        <v>1834</v>
      </c>
      <c r="Q783" s="9" t="s">
        <v>1837</v>
      </c>
      <c r="R783" s="9" t="s">
        <v>14</v>
      </c>
      <c r="S783" s="9" t="s">
        <v>15</v>
      </c>
      <c r="T783" s="9" t="s">
        <v>7</v>
      </c>
      <c r="U783" s="9" t="s">
        <v>133</v>
      </c>
      <c r="V783" s="9" t="s">
        <v>15</v>
      </c>
      <c r="W783" s="9" t="s">
        <v>17</v>
      </c>
      <c r="X783" s="9" t="s">
        <v>18</v>
      </c>
      <c r="Y783" s="9" t="s">
        <v>19</v>
      </c>
      <c r="Z783" s="9" t="s">
        <v>41</v>
      </c>
      <c r="AA783" s="9" t="s">
        <v>21</v>
      </c>
      <c r="AB783" s="9" t="s">
        <v>1932</v>
      </c>
      <c r="AC783" s="9">
        <v>7132516165</v>
      </c>
      <c r="AD783" s="9" t="s">
        <v>1859</v>
      </c>
    </row>
    <row r="784" spans="1:30" ht="76.5" x14ac:dyDescent="0.25">
      <c r="A784" s="113">
        <f t="shared" si="11"/>
        <v>595</v>
      </c>
      <c r="B784" s="9" t="s">
        <v>1821</v>
      </c>
      <c r="C784" s="9" t="s">
        <v>1851</v>
      </c>
      <c r="D784" s="9" t="s">
        <v>1852</v>
      </c>
      <c r="E784" s="9" t="s">
        <v>1933</v>
      </c>
      <c r="F784" s="9" t="s">
        <v>1934</v>
      </c>
      <c r="G784" s="9" t="s">
        <v>1935</v>
      </c>
      <c r="H784" s="13">
        <v>2000</v>
      </c>
      <c r="I784" s="11">
        <v>45145</v>
      </c>
      <c r="J784" s="9" t="s">
        <v>68</v>
      </c>
      <c r="K784" s="9" t="s">
        <v>7</v>
      </c>
      <c r="L784" s="9" t="s">
        <v>8</v>
      </c>
      <c r="M784" s="9" t="s">
        <v>9</v>
      </c>
      <c r="N784" s="9" t="s">
        <v>10</v>
      </c>
      <c r="O784" s="9" t="s">
        <v>1826</v>
      </c>
      <c r="P784" s="9" t="s">
        <v>1834</v>
      </c>
      <c r="Q784" s="9" t="s">
        <v>1837</v>
      </c>
      <c r="R784" s="9" t="s">
        <v>14</v>
      </c>
      <c r="S784" s="9" t="s">
        <v>15</v>
      </c>
      <c r="T784" s="9" t="s">
        <v>7</v>
      </c>
      <c r="U784" s="9" t="s">
        <v>133</v>
      </c>
      <c r="V784" s="9" t="s">
        <v>15</v>
      </c>
      <c r="W784" s="9" t="s">
        <v>17</v>
      </c>
      <c r="X784" s="9" t="s">
        <v>18</v>
      </c>
      <c r="Y784" s="9" t="s">
        <v>19</v>
      </c>
      <c r="Z784" s="9" t="s">
        <v>41</v>
      </c>
      <c r="AA784" s="9" t="s">
        <v>21</v>
      </c>
      <c r="AB784" s="9" t="s">
        <v>1936</v>
      </c>
      <c r="AC784" s="9">
        <v>7132516165</v>
      </c>
      <c r="AD784" s="9" t="s">
        <v>1859</v>
      </c>
    </row>
    <row r="785" spans="1:30" ht="76.5" x14ac:dyDescent="0.25">
      <c r="A785" s="113">
        <f t="shared" si="11"/>
        <v>596</v>
      </c>
      <c r="B785" s="9" t="s">
        <v>1821</v>
      </c>
      <c r="C785" s="9" t="s">
        <v>1851</v>
      </c>
      <c r="D785" s="9" t="s">
        <v>1852</v>
      </c>
      <c r="E785" s="9" t="s">
        <v>1937</v>
      </c>
      <c r="F785" s="9" t="s">
        <v>1938</v>
      </c>
      <c r="G785" s="9" t="s">
        <v>1939</v>
      </c>
      <c r="H785" s="13">
        <v>600</v>
      </c>
      <c r="I785" s="11">
        <v>45132</v>
      </c>
      <c r="J785" s="9" t="s">
        <v>68</v>
      </c>
      <c r="K785" s="9" t="s">
        <v>7</v>
      </c>
      <c r="L785" s="9" t="s">
        <v>8</v>
      </c>
      <c r="M785" s="9" t="s">
        <v>9</v>
      </c>
      <c r="N785" s="9" t="s">
        <v>10</v>
      </c>
      <c r="O785" s="9" t="s">
        <v>1826</v>
      </c>
      <c r="P785" s="9" t="s">
        <v>1834</v>
      </c>
      <c r="Q785" s="9" t="s">
        <v>374</v>
      </c>
      <c r="R785" s="9" t="s">
        <v>14</v>
      </c>
      <c r="S785" s="9" t="s">
        <v>15</v>
      </c>
      <c r="T785" s="9" t="s">
        <v>7</v>
      </c>
      <c r="U785" s="9" t="s">
        <v>133</v>
      </c>
      <c r="V785" s="9" t="s">
        <v>15</v>
      </c>
      <c r="W785" s="9" t="s">
        <v>17</v>
      </c>
      <c r="X785" s="9" t="s">
        <v>18</v>
      </c>
      <c r="Y785" s="9" t="s">
        <v>19</v>
      </c>
      <c r="Z785" s="9" t="s">
        <v>41</v>
      </c>
      <c r="AA785" s="9" t="s">
        <v>21</v>
      </c>
      <c r="AB785" s="9" t="s">
        <v>1940</v>
      </c>
      <c r="AC785" s="9">
        <v>7132516165</v>
      </c>
      <c r="AD785" s="9" t="s">
        <v>1859</v>
      </c>
    </row>
    <row r="786" spans="1:30" ht="76.5" x14ac:dyDescent="0.25">
      <c r="A786" s="113">
        <f t="shared" si="11"/>
        <v>597</v>
      </c>
      <c r="B786" s="9" t="s">
        <v>1821</v>
      </c>
      <c r="C786" s="9" t="s">
        <v>1851</v>
      </c>
      <c r="D786" s="9" t="s">
        <v>1852</v>
      </c>
      <c r="E786" s="9" t="s">
        <v>1941</v>
      </c>
      <c r="F786" s="9" t="s">
        <v>1942</v>
      </c>
      <c r="G786" s="9" t="s">
        <v>1943</v>
      </c>
      <c r="H786" s="13">
        <v>2800</v>
      </c>
      <c r="I786" s="11">
        <v>45126</v>
      </c>
      <c r="J786" s="9" t="s">
        <v>68</v>
      </c>
      <c r="K786" s="9" t="s">
        <v>7</v>
      </c>
      <c r="L786" s="9" t="s">
        <v>8</v>
      </c>
      <c r="M786" s="9" t="s">
        <v>9</v>
      </c>
      <c r="N786" s="9" t="s">
        <v>10</v>
      </c>
      <c r="O786" s="9" t="s">
        <v>1826</v>
      </c>
      <c r="P786" s="9" t="s">
        <v>1834</v>
      </c>
      <c r="Q786" s="9" t="s">
        <v>1837</v>
      </c>
      <c r="R786" s="9" t="s">
        <v>14</v>
      </c>
      <c r="S786" s="9" t="s">
        <v>15</v>
      </c>
      <c r="T786" s="9" t="s">
        <v>7</v>
      </c>
      <c r="U786" s="9" t="s">
        <v>133</v>
      </c>
      <c r="V786" s="9" t="s">
        <v>15</v>
      </c>
      <c r="W786" s="9" t="s">
        <v>17</v>
      </c>
      <c r="X786" s="9" t="s">
        <v>18</v>
      </c>
      <c r="Y786" s="9" t="s">
        <v>19</v>
      </c>
      <c r="Z786" s="9" t="s">
        <v>41</v>
      </c>
      <c r="AA786" s="9" t="s">
        <v>21</v>
      </c>
      <c r="AB786" s="9" t="s">
        <v>1940</v>
      </c>
      <c r="AC786" s="9">
        <v>7132516165</v>
      </c>
      <c r="AD786" s="9" t="s">
        <v>1859</v>
      </c>
    </row>
    <row r="787" spans="1:30" ht="89.25" x14ac:dyDescent="0.25">
      <c r="A787" s="113">
        <f t="shared" si="11"/>
        <v>598</v>
      </c>
      <c r="B787" s="9" t="s">
        <v>1821</v>
      </c>
      <c r="C787" s="9" t="s">
        <v>1851</v>
      </c>
      <c r="D787" s="9" t="s">
        <v>1852</v>
      </c>
      <c r="E787" s="9" t="s">
        <v>1944</v>
      </c>
      <c r="F787" s="9" t="s">
        <v>1945</v>
      </c>
      <c r="G787" s="9" t="s">
        <v>1946</v>
      </c>
      <c r="H787" s="13">
        <v>180000</v>
      </c>
      <c r="I787" s="11">
        <v>45026</v>
      </c>
      <c r="J787" s="9" t="s">
        <v>6</v>
      </c>
      <c r="K787" s="9" t="s">
        <v>7</v>
      </c>
      <c r="L787" s="9" t="s">
        <v>1920</v>
      </c>
      <c r="M787" s="9" t="s">
        <v>89</v>
      </c>
      <c r="N787" s="9" t="s">
        <v>10</v>
      </c>
      <c r="O787" s="9" t="s">
        <v>1826</v>
      </c>
      <c r="P787" s="9" t="s">
        <v>1834</v>
      </c>
      <c r="Q787" s="9" t="s">
        <v>374</v>
      </c>
      <c r="R787" s="9" t="s">
        <v>29</v>
      </c>
      <c r="S787" s="9" t="s">
        <v>15</v>
      </c>
      <c r="T787" s="9" t="s">
        <v>7</v>
      </c>
      <c r="U787" s="9" t="s">
        <v>146</v>
      </c>
      <c r="V787" s="9" t="s">
        <v>15</v>
      </c>
      <c r="W787" s="9" t="s">
        <v>37</v>
      </c>
      <c r="X787" s="9" t="s">
        <v>193</v>
      </c>
      <c r="Y787" s="9" t="s">
        <v>31</v>
      </c>
      <c r="Z787" s="9" t="s">
        <v>20</v>
      </c>
      <c r="AA787" s="9" t="s">
        <v>37</v>
      </c>
      <c r="AB787" s="9" t="s">
        <v>1947</v>
      </c>
      <c r="AC787" s="9">
        <v>7133196165</v>
      </c>
      <c r="AD787" s="9" t="s">
        <v>1859</v>
      </c>
    </row>
    <row r="788" spans="1:30" ht="89.25" x14ac:dyDescent="0.25">
      <c r="A788" s="113">
        <f t="shared" si="11"/>
        <v>599</v>
      </c>
      <c r="B788" s="9" t="s">
        <v>1821</v>
      </c>
      <c r="C788" s="9" t="s">
        <v>1851</v>
      </c>
      <c r="D788" s="9" t="s">
        <v>1852</v>
      </c>
      <c r="E788" s="9" t="s">
        <v>1948</v>
      </c>
      <c r="F788" s="9" t="s">
        <v>1949</v>
      </c>
      <c r="G788" s="9" t="s">
        <v>1950</v>
      </c>
      <c r="H788" s="13">
        <v>1500</v>
      </c>
      <c r="I788" s="11">
        <v>45107</v>
      </c>
      <c r="J788" s="9" t="s">
        <v>68</v>
      </c>
      <c r="K788" s="9" t="s">
        <v>7</v>
      </c>
      <c r="L788" s="9" t="s">
        <v>69</v>
      </c>
      <c r="M788" s="9" t="s">
        <v>80</v>
      </c>
      <c r="N788" s="9" t="s">
        <v>81</v>
      </c>
      <c r="O788" s="9" t="s">
        <v>1826</v>
      </c>
      <c r="P788" s="9" t="s">
        <v>1856</v>
      </c>
      <c r="Q788" s="9" t="s">
        <v>1857</v>
      </c>
      <c r="R788" s="9" t="s">
        <v>14</v>
      </c>
      <c r="S788" s="9" t="s">
        <v>15</v>
      </c>
      <c r="T788" s="9" t="s">
        <v>7</v>
      </c>
      <c r="U788" s="9" t="s">
        <v>60</v>
      </c>
      <c r="V788" s="9" t="s">
        <v>40</v>
      </c>
      <c r="W788" s="9" t="s">
        <v>17</v>
      </c>
      <c r="X788" s="9" t="s">
        <v>18</v>
      </c>
      <c r="Y788" s="9" t="s">
        <v>19</v>
      </c>
      <c r="Z788" s="9" t="s">
        <v>41</v>
      </c>
      <c r="AA788" s="9" t="s">
        <v>21</v>
      </c>
      <c r="AB788" s="9" t="s">
        <v>1951</v>
      </c>
      <c r="AC788" s="9" t="s">
        <v>1952</v>
      </c>
      <c r="AD788" s="9" t="s">
        <v>1953</v>
      </c>
    </row>
    <row r="789" spans="1:30" ht="409.5" x14ac:dyDescent="0.25">
      <c r="A789" s="113">
        <f t="shared" si="11"/>
        <v>600</v>
      </c>
      <c r="B789" s="9" t="s">
        <v>1821</v>
      </c>
      <c r="C789" s="9" t="s">
        <v>1851</v>
      </c>
      <c r="D789" s="9" t="s">
        <v>1852</v>
      </c>
      <c r="E789" s="9" t="s">
        <v>1954</v>
      </c>
      <c r="F789" s="9" t="s">
        <v>1955</v>
      </c>
      <c r="G789" s="9" t="s">
        <v>1956</v>
      </c>
      <c r="H789" s="13">
        <v>120</v>
      </c>
      <c r="I789" s="11">
        <v>45291</v>
      </c>
      <c r="J789" s="9" t="s">
        <v>68</v>
      </c>
      <c r="K789" s="9" t="s">
        <v>7</v>
      </c>
      <c r="L789" s="9" t="s">
        <v>8</v>
      </c>
      <c r="M789" s="9" t="s">
        <v>80</v>
      </c>
      <c r="N789" s="9" t="s">
        <v>81</v>
      </c>
      <c r="O789" s="9" t="s">
        <v>1826</v>
      </c>
      <c r="P789" s="9" t="s">
        <v>1856</v>
      </c>
      <c r="Q789" s="9" t="s">
        <v>1857</v>
      </c>
      <c r="R789" s="9" t="s">
        <v>14</v>
      </c>
      <c r="S789" s="9" t="s">
        <v>15</v>
      </c>
      <c r="T789" s="9" t="s">
        <v>7</v>
      </c>
      <c r="U789" s="9" t="s">
        <v>60</v>
      </c>
      <c r="V789" s="9" t="s">
        <v>40</v>
      </c>
      <c r="W789" s="9" t="s">
        <v>21</v>
      </c>
      <c r="X789" s="9" t="s">
        <v>18</v>
      </c>
      <c r="Y789" s="9" t="s">
        <v>19</v>
      </c>
      <c r="Z789" s="9" t="s">
        <v>41</v>
      </c>
      <c r="AA789" s="9" t="s">
        <v>21</v>
      </c>
      <c r="AB789" s="9" t="s">
        <v>1957</v>
      </c>
      <c r="AC789" s="9" t="s">
        <v>1952</v>
      </c>
      <c r="AD789" s="9" t="s">
        <v>1958</v>
      </c>
    </row>
    <row r="790" spans="1:30" ht="76.5" x14ac:dyDescent="0.25">
      <c r="A790" s="113">
        <f t="shared" si="11"/>
        <v>601</v>
      </c>
      <c r="B790" s="9" t="s">
        <v>1821</v>
      </c>
      <c r="C790" s="9" t="s">
        <v>1851</v>
      </c>
      <c r="D790" s="9" t="s">
        <v>1852</v>
      </c>
      <c r="E790" s="9" t="s">
        <v>1959</v>
      </c>
      <c r="F790" s="9" t="s">
        <v>1959</v>
      </c>
      <c r="G790" s="9" t="s">
        <v>1956</v>
      </c>
      <c r="H790" s="13">
        <v>300</v>
      </c>
      <c r="I790" s="11">
        <v>45291</v>
      </c>
      <c r="J790" s="9" t="s">
        <v>68</v>
      </c>
      <c r="K790" s="9" t="s">
        <v>7</v>
      </c>
      <c r="L790" s="9" t="s">
        <v>444</v>
      </c>
      <c r="M790" s="9" t="s">
        <v>80</v>
      </c>
      <c r="N790" s="9" t="s">
        <v>81</v>
      </c>
      <c r="O790" s="9" t="s">
        <v>1826</v>
      </c>
      <c r="P790" s="9" t="s">
        <v>1856</v>
      </c>
      <c r="Q790" s="9" t="s">
        <v>1857</v>
      </c>
      <c r="R790" s="9" t="s">
        <v>14</v>
      </c>
      <c r="S790" s="9" t="s">
        <v>15</v>
      </c>
      <c r="T790" s="9" t="s">
        <v>7</v>
      </c>
      <c r="U790" s="9" t="s">
        <v>60</v>
      </c>
      <c r="V790" s="9" t="s">
        <v>15</v>
      </c>
      <c r="W790" s="9" t="s">
        <v>17</v>
      </c>
      <c r="X790" s="9" t="s">
        <v>18</v>
      </c>
      <c r="Y790" s="9" t="s">
        <v>19</v>
      </c>
      <c r="Z790" s="9" t="s">
        <v>20</v>
      </c>
      <c r="AA790" s="9" t="s">
        <v>21</v>
      </c>
      <c r="AB790" s="9" t="s">
        <v>1957</v>
      </c>
      <c r="AC790" s="9" t="s">
        <v>1952</v>
      </c>
      <c r="AD790" s="9" t="s">
        <v>1958</v>
      </c>
    </row>
    <row r="791" spans="1:30" ht="76.5" x14ac:dyDescent="0.25">
      <c r="A791" s="113">
        <f t="shared" si="11"/>
        <v>602</v>
      </c>
      <c r="B791" s="9" t="s">
        <v>1821</v>
      </c>
      <c r="C791" s="9" t="s">
        <v>1851</v>
      </c>
      <c r="D791" s="9" t="s">
        <v>1852</v>
      </c>
      <c r="E791" s="9" t="s">
        <v>1960</v>
      </c>
      <c r="F791" s="9" t="s">
        <v>1960</v>
      </c>
      <c r="G791" s="9" t="s">
        <v>1961</v>
      </c>
      <c r="H791" s="13">
        <v>50</v>
      </c>
      <c r="I791" s="11">
        <v>45291</v>
      </c>
      <c r="J791" s="9" t="s">
        <v>68</v>
      </c>
      <c r="K791" s="9" t="s">
        <v>7</v>
      </c>
      <c r="L791" s="9" t="s">
        <v>444</v>
      </c>
      <c r="M791" s="9" t="s">
        <v>80</v>
      </c>
      <c r="N791" s="9" t="s">
        <v>81</v>
      </c>
      <c r="O791" s="9" t="s">
        <v>1826</v>
      </c>
      <c r="P791" s="9" t="s">
        <v>1856</v>
      </c>
      <c r="Q791" s="9" t="s">
        <v>1857</v>
      </c>
      <c r="R791" s="9" t="s">
        <v>14</v>
      </c>
      <c r="S791" s="9" t="s">
        <v>15</v>
      </c>
      <c r="T791" s="9" t="s">
        <v>7</v>
      </c>
      <c r="U791" s="9" t="s">
        <v>60</v>
      </c>
      <c r="V791" s="9" t="s">
        <v>40</v>
      </c>
      <c r="W791" s="9" t="s">
        <v>17</v>
      </c>
      <c r="X791" s="9" t="s">
        <v>18</v>
      </c>
      <c r="Y791" s="9" t="s">
        <v>19</v>
      </c>
      <c r="Z791" s="9" t="s">
        <v>20</v>
      </c>
      <c r="AA791" s="9" t="s">
        <v>21</v>
      </c>
      <c r="AB791" s="9" t="s">
        <v>1957</v>
      </c>
      <c r="AC791" s="9" t="s">
        <v>1952</v>
      </c>
      <c r="AD791" s="9" t="s">
        <v>1958</v>
      </c>
    </row>
    <row r="792" spans="1:30" ht="76.5" x14ac:dyDescent="0.25">
      <c r="A792" s="113">
        <f t="shared" si="11"/>
        <v>603</v>
      </c>
      <c r="B792" s="9" t="s">
        <v>1821</v>
      </c>
      <c r="C792" s="9" t="s">
        <v>1851</v>
      </c>
      <c r="D792" s="9" t="s">
        <v>1852</v>
      </c>
      <c r="E792" s="9" t="s">
        <v>1962</v>
      </c>
      <c r="F792" s="9" t="s">
        <v>1962</v>
      </c>
      <c r="G792" s="9" t="s">
        <v>1963</v>
      </c>
      <c r="H792" s="13">
        <v>80</v>
      </c>
      <c r="I792" s="11">
        <v>45291</v>
      </c>
      <c r="J792" s="9" t="s">
        <v>68</v>
      </c>
      <c r="K792" s="9" t="s">
        <v>7</v>
      </c>
      <c r="L792" s="9" t="s">
        <v>444</v>
      </c>
      <c r="M792" s="9" t="s">
        <v>80</v>
      </c>
      <c r="N792" s="9" t="s">
        <v>81</v>
      </c>
      <c r="O792" s="9" t="s">
        <v>1826</v>
      </c>
      <c r="P792" s="9" t="s">
        <v>1856</v>
      </c>
      <c r="Q792" s="9" t="s">
        <v>1857</v>
      </c>
      <c r="R792" s="9" t="s">
        <v>14</v>
      </c>
      <c r="S792" s="9" t="s">
        <v>15</v>
      </c>
      <c r="T792" s="9" t="s">
        <v>7</v>
      </c>
      <c r="U792" s="9" t="s">
        <v>60</v>
      </c>
      <c r="V792" s="9" t="s">
        <v>40</v>
      </c>
      <c r="W792" s="9" t="s">
        <v>17</v>
      </c>
      <c r="X792" s="9" t="s">
        <v>18</v>
      </c>
      <c r="Y792" s="9" t="s">
        <v>19</v>
      </c>
      <c r="Z792" s="9" t="s">
        <v>41</v>
      </c>
      <c r="AA792" s="9" t="s">
        <v>21</v>
      </c>
      <c r="AB792" s="9" t="s">
        <v>1957</v>
      </c>
      <c r="AC792" s="9" t="s">
        <v>1952</v>
      </c>
      <c r="AD792" s="9" t="s">
        <v>1958</v>
      </c>
    </row>
    <row r="793" spans="1:30" ht="382.5" x14ac:dyDescent="0.25">
      <c r="A793" s="113">
        <f t="shared" si="11"/>
        <v>604</v>
      </c>
      <c r="B793" s="9" t="s">
        <v>1821</v>
      </c>
      <c r="C793" s="9" t="s">
        <v>1851</v>
      </c>
      <c r="D793" s="9" t="s">
        <v>1852</v>
      </c>
      <c r="E793" s="9" t="s">
        <v>1964</v>
      </c>
      <c r="F793" s="9" t="s">
        <v>1965</v>
      </c>
      <c r="G793" s="9" t="s">
        <v>1961</v>
      </c>
      <c r="H793" s="13">
        <v>150</v>
      </c>
      <c r="I793" s="11">
        <v>45291</v>
      </c>
      <c r="J793" s="9" t="s">
        <v>68</v>
      </c>
      <c r="K793" s="9" t="s">
        <v>7</v>
      </c>
      <c r="L793" s="9" t="s">
        <v>444</v>
      </c>
      <c r="M793" s="9" t="s">
        <v>80</v>
      </c>
      <c r="N793" s="9" t="s">
        <v>81</v>
      </c>
      <c r="O793" s="9" t="s">
        <v>1826</v>
      </c>
      <c r="P793" s="9" t="s">
        <v>1856</v>
      </c>
      <c r="Q793" s="9" t="s">
        <v>1857</v>
      </c>
      <c r="R793" s="9" t="s">
        <v>14</v>
      </c>
      <c r="S793" s="9" t="s">
        <v>15</v>
      </c>
      <c r="T793" s="9" t="s">
        <v>7</v>
      </c>
      <c r="U793" s="9" t="s">
        <v>60</v>
      </c>
      <c r="V793" s="9" t="s">
        <v>15</v>
      </c>
      <c r="W793" s="9" t="s">
        <v>17</v>
      </c>
      <c r="X793" s="9" t="s">
        <v>18</v>
      </c>
      <c r="Y793" s="9" t="s">
        <v>31</v>
      </c>
      <c r="Z793" s="9" t="s">
        <v>20</v>
      </c>
      <c r="AA793" s="9" t="s">
        <v>17</v>
      </c>
      <c r="AB793" s="9" t="s">
        <v>1957</v>
      </c>
      <c r="AC793" s="9" t="s">
        <v>1952</v>
      </c>
      <c r="AD793" s="9" t="s">
        <v>1958</v>
      </c>
    </row>
    <row r="794" spans="1:30" ht="178.5" x14ac:dyDescent="0.25">
      <c r="A794" s="113">
        <f t="shared" si="11"/>
        <v>605</v>
      </c>
      <c r="B794" s="9" t="s">
        <v>1821</v>
      </c>
      <c r="C794" s="9" t="s">
        <v>1851</v>
      </c>
      <c r="D794" s="9" t="s">
        <v>1852</v>
      </c>
      <c r="E794" s="9" t="s">
        <v>1966</v>
      </c>
      <c r="F794" s="9" t="s">
        <v>1967</v>
      </c>
      <c r="G794" s="9" t="s">
        <v>1968</v>
      </c>
      <c r="H794" s="13">
        <v>200</v>
      </c>
      <c r="I794" s="11">
        <v>45291</v>
      </c>
      <c r="J794" s="9" t="s">
        <v>68</v>
      </c>
      <c r="K794" s="9" t="s">
        <v>7</v>
      </c>
      <c r="L794" s="9" t="s">
        <v>444</v>
      </c>
      <c r="M794" s="9" t="s">
        <v>80</v>
      </c>
      <c r="N794" s="9" t="s">
        <v>81</v>
      </c>
      <c r="O794" s="9" t="s">
        <v>1826</v>
      </c>
      <c r="P794" s="9" t="s">
        <v>1856</v>
      </c>
      <c r="Q794" s="9" t="s">
        <v>1857</v>
      </c>
      <c r="R794" s="9" t="s">
        <v>14</v>
      </c>
      <c r="S794" s="9" t="s">
        <v>15</v>
      </c>
      <c r="T794" s="9" t="s">
        <v>7</v>
      </c>
      <c r="U794" s="9" t="s">
        <v>60</v>
      </c>
      <c r="V794" s="9" t="s">
        <v>40</v>
      </c>
      <c r="W794" s="9" t="s">
        <v>17</v>
      </c>
      <c r="X794" s="9" t="s">
        <v>18</v>
      </c>
      <c r="Y794" s="9" t="s">
        <v>19</v>
      </c>
      <c r="Z794" s="9" t="s">
        <v>41</v>
      </c>
      <c r="AA794" s="9" t="s">
        <v>21</v>
      </c>
      <c r="AB794" s="9" t="s">
        <v>1957</v>
      </c>
      <c r="AC794" s="9" t="s">
        <v>1952</v>
      </c>
      <c r="AD794" s="9" t="s">
        <v>1958</v>
      </c>
    </row>
    <row r="795" spans="1:30" ht="357" x14ac:dyDescent="0.25">
      <c r="A795" s="113">
        <f t="shared" si="11"/>
        <v>606</v>
      </c>
      <c r="B795" s="9" t="s">
        <v>1821</v>
      </c>
      <c r="C795" s="9" t="s">
        <v>1851</v>
      </c>
      <c r="D795" s="9" t="s">
        <v>1852</v>
      </c>
      <c r="E795" s="9" t="s">
        <v>1969</v>
      </c>
      <c r="F795" s="9" t="s">
        <v>1970</v>
      </c>
      <c r="G795" s="9" t="s">
        <v>1956</v>
      </c>
      <c r="H795" s="13">
        <v>400</v>
      </c>
      <c r="I795" s="11">
        <v>45291</v>
      </c>
      <c r="J795" s="9" t="s">
        <v>68</v>
      </c>
      <c r="K795" s="9" t="s">
        <v>7</v>
      </c>
      <c r="L795" s="9" t="s">
        <v>444</v>
      </c>
      <c r="M795" s="9" t="s">
        <v>80</v>
      </c>
      <c r="N795" s="9" t="s">
        <v>81</v>
      </c>
      <c r="O795" s="9" t="s">
        <v>1826</v>
      </c>
      <c r="P795" s="9" t="s">
        <v>1856</v>
      </c>
      <c r="Q795" s="9" t="s">
        <v>1857</v>
      </c>
      <c r="R795" s="9" t="s">
        <v>14</v>
      </c>
      <c r="S795" s="9" t="s">
        <v>15</v>
      </c>
      <c r="T795" s="9" t="s">
        <v>7</v>
      </c>
      <c r="U795" s="9" t="s">
        <v>60</v>
      </c>
      <c r="V795" s="9" t="s">
        <v>40</v>
      </c>
      <c r="W795" s="9" t="s">
        <v>17</v>
      </c>
      <c r="X795" s="9" t="s">
        <v>18</v>
      </c>
      <c r="Y795" s="9" t="s">
        <v>19</v>
      </c>
      <c r="Z795" s="9" t="s">
        <v>41</v>
      </c>
      <c r="AA795" s="9" t="s">
        <v>21</v>
      </c>
      <c r="AB795" s="9" t="s">
        <v>1957</v>
      </c>
      <c r="AC795" s="9" t="s">
        <v>1952</v>
      </c>
      <c r="AD795" s="9" t="s">
        <v>1958</v>
      </c>
    </row>
    <row r="796" spans="1:30" ht="76.5" x14ac:dyDescent="0.25">
      <c r="A796" s="113">
        <f t="shared" si="11"/>
        <v>607</v>
      </c>
      <c r="B796" s="9" t="s">
        <v>1821</v>
      </c>
      <c r="C796" s="9" t="s">
        <v>1851</v>
      </c>
      <c r="D796" s="9" t="s">
        <v>1852</v>
      </c>
      <c r="E796" s="9" t="s">
        <v>1971</v>
      </c>
      <c r="F796" s="9" t="s">
        <v>1971</v>
      </c>
      <c r="G796" s="9" t="s">
        <v>1972</v>
      </c>
      <c r="H796" s="13">
        <v>7000</v>
      </c>
      <c r="I796" s="11">
        <v>45107</v>
      </c>
      <c r="J796" s="9" t="s">
        <v>6</v>
      </c>
      <c r="K796" s="9" t="s">
        <v>7</v>
      </c>
      <c r="L796" s="9" t="s">
        <v>952</v>
      </c>
      <c r="M796" s="9" t="s">
        <v>190</v>
      </c>
      <c r="N796" s="9" t="s">
        <v>81</v>
      </c>
      <c r="O796" s="9" t="s">
        <v>1826</v>
      </c>
      <c r="P796" s="9" t="s">
        <v>1856</v>
      </c>
      <c r="Q796" s="9" t="s">
        <v>1857</v>
      </c>
      <c r="R796" s="9" t="s">
        <v>14</v>
      </c>
      <c r="S796" s="9" t="s">
        <v>15</v>
      </c>
      <c r="T796" s="9" t="s">
        <v>7</v>
      </c>
      <c r="U796" s="9" t="s">
        <v>60</v>
      </c>
      <c r="V796" s="9" t="s">
        <v>40</v>
      </c>
      <c r="W796" s="9" t="s">
        <v>37</v>
      </c>
      <c r="X796" s="9" t="s">
        <v>18</v>
      </c>
      <c r="Y796" s="9" t="s">
        <v>19</v>
      </c>
      <c r="Z796" s="9" t="s">
        <v>41</v>
      </c>
      <c r="AA796" s="9" t="s">
        <v>21</v>
      </c>
      <c r="AB796" s="9" t="s">
        <v>1951</v>
      </c>
      <c r="AC796" s="9" t="s">
        <v>1952</v>
      </c>
      <c r="AD796" s="9" t="s">
        <v>1973</v>
      </c>
    </row>
    <row r="797" spans="1:30" ht="344.25" x14ac:dyDescent="0.25">
      <c r="A797" s="113">
        <f t="shared" si="11"/>
        <v>608</v>
      </c>
      <c r="B797" s="9" t="s">
        <v>1821</v>
      </c>
      <c r="C797" s="9" t="s">
        <v>1851</v>
      </c>
      <c r="D797" s="9" t="s">
        <v>1852</v>
      </c>
      <c r="E797" s="9" t="s">
        <v>1974</v>
      </c>
      <c r="F797" s="9" t="s">
        <v>1975</v>
      </c>
      <c r="G797" s="9" t="s">
        <v>1976</v>
      </c>
      <c r="H797" s="13">
        <v>600</v>
      </c>
      <c r="I797" s="11">
        <v>45107</v>
      </c>
      <c r="J797" s="9" t="s">
        <v>68</v>
      </c>
      <c r="K797" s="9" t="s">
        <v>7</v>
      </c>
      <c r="L797" s="9" t="s">
        <v>444</v>
      </c>
      <c r="M797" s="9" t="s">
        <v>80</v>
      </c>
      <c r="N797" s="9" t="s">
        <v>81</v>
      </c>
      <c r="O797" s="9" t="s">
        <v>1826</v>
      </c>
      <c r="P797" s="9" t="s">
        <v>1856</v>
      </c>
      <c r="Q797" s="9" t="s">
        <v>1857</v>
      </c>
      <c r="R797" s="9" t="s">
        <v>14</v>
      </c>
      <c r="S797" s="9" t="s">
        <v>15</v>
      </c>
      <c r="T797" s="9" t="s">
        <v>7</v>
      </c>
      <c r="U797" s="9" t="s">
        <v>60</v>
      </c>
      <c r="V797" s="9" t="s">
        <v>40</v>
      </c>
      <c r="W797" s="9" t="s">
        <v>17</v>
      </c>
      <c r="X797" s="9" t="s">
        <v>18</v>
      </c>
      <c r="Y797" s="9" t="s">
        <v>31</v>
      </c>
      <c r="Z797" s="9" t="s">
        <v>20</v>
      </c>
      <c r="AA797" s="9" t="s">
        <v>17</v>
      </c>
      <c r="AB797" s="9" t="s">
        <v>1977</v>
      </c>
      <c r="AC797" s="9" t="s">
        <v>1952</v>
      </c>
      <c r="AD797" s="9" t="s">
        <v>1978</v>
      </c>
    </row>
    <row r="798" spans="1:30" ht="76.5" x14ac:dyDescent="0.25">
      <c r="A798" s="113">
        <f t="shared" si="11"/>
        <v>609</v>
      </c>
      <c r="B798" s="9" t="s">
        <v>1821</v>
      </c>
      <c r="C798" s="9" t="s">
        <v>1851</v>
      </c>
      <c r="D798" s="9" t="s">
        <v>1852</v>
      </c>
      <c r="E798" s="9" t="s">
        <v>1979</v>
      </c>
      <c r="F798" s="9" t="s">
        <v>1979</v>
      </c>
      <c r="G798" s="9" t="s">
        <v>1980</v>
      </c>
      <c r="H798" s="13">
        <v>648</v>
      </c>
      <c r="I798" s="11">
        <v>45016</v>
      </c>
      <c r="J798" s="9" t="s">
        <v>68</v>
      </c>
      <c r="K798" s="9" t="s">
        <v>7</v>
      </c>
      <c r="L798" s="9" t="s">
        <v>444</v>
      </c>
      <c r="M798" s="9" t="s">
        <v>80</v>
      </c>
      <c r="N798" s="9" t="s">
        <v>81</v>
      </c>
      <c r="O798" s="9" t="s">
        <v>1826</v>
      </c>
      <c r="P798" s="9" t="s">
        <v>1856</v>
      </c>
      <c r="Q798" s="9" t="s">
        <v>1857</v>
      </c>
      <c r="R798" s="9" t="s">
        <v>14</v>
      </c>
      <c r="S798" s="9" t="s">
        <v>15</v>
      </c>
      <c r="T798" s="9" t="s">
        <v>7</v>
      </c>
      <c r="U798" s="9" t="s">
        <v>60</v>
      </c>
      <c r="V798" s="9" t="s">
        <v>40</v>
      </c>
      <c r="W798" s="9" t="s">
        <v>17</v>
      </c>
      <c r="X798" s="9" t="s">
        <v>18</v>
      </c>
      <c r="Y798" s="9" t="s">
        <v>31</v>
      </c>
      <c r="Z798" s="9" t="s">
        <v>20</v>
      </c>
      <c r="AA798" s="9" t="s">
        <v>17</v>
      </c>
      <c r="AB798" s="9" t="s">
        <v>1981</v>
      </c>
      <c r="AC798" s="9" t="s">
        <v>1952</v>
      </c>
      <c r="AD798" s="9" t="s">
        <v>1982</v>
      </c>
    </row>
    <row r="799" spans="1:30" ht="76.5" x14ac:dyDescent="0.25">
      <c r="A799" s="113">
        <f t="shared" si="11"/>
        <v>610</v>
      </c>
      <c r="B799" s="9" t="s">
        <v>1821</v>
      </c>
      <c r="C799" s="9" t="s">
        <v>1851</v>
      </c>
      <c r="D799" s="9" t="s">
        <v>1852</v>
      </c>
      <c r="E799" s="9" t="s">
        <v>1983</v>
      </c>
      <c r="F799" s="9" t="s">
        <v>1984</v>
      </c>
      <c r="G799" s="9" t="s">
        <v>1961</v>
      </c>
      <c r="H799" s="13">
        <v>400</v>
      </c>
      <c r="I799" s="11">
        <v>45291</v>
      </c>
      <c r="J799" s="9" t="s">
        <v>68</v>
      </c>
      <c r="K799" s="9" t="s">
        <v>7</v>
      </c>
      <c r="L799" s="9" t="s">
        <v>444</v>
      </c>
      <c r="M799" s="9" t="s">
        <v>80</v>
      </c>
      <c r="N799" s="9" t="s">
        <v>81</v>
      </c>
      <c r="O799" s="9" t="s">
        <v>1826</v>
      </c>
      <c r="P799" s="9" t="s">
        <v>1856</v>
      </c>
      <c r="Q799" s="9" t="s">
        <v>1857</v>
      </c>
      <c r="R799" s="9" t="s">
        <v>14</v>
      </c>
      <c r="S799" s="9" t="s">
        <v>15</v>
      </c>
      <c r="T799" s="9" t="s">
        <v>7</v>
      </c>
      <c r="U799" s="9" t="s">
        <v>60</v>
      </c>
      <c r="V799" s="9" t="s">
        <v>40</v>
      </c>
      <c r="W799" s="9" t="s">
        <v>17</v>
      </c>
      <c r="X799" s="9" t="s">
        <v>18</v>
      </c>
      <c r="Y799" s="9" t="s">
        <v>19</v>
      </c>
      <c r="Z799" s="9" t="s">
        <v>41</v>
      </c>
      <c r="AA799" s="9" t="s">
        <v>21</v>
      </c>
      <c r="AB799" s="9" t="s">
        <v>1957</v>
      </c>
      <c r="AC799" s="9" t="s">
        <v>1952</v>
      </c>
      <c r="AD799" s="9" t="s">
        <v>1958</v>
      </c>
    </row>
    <row r="800" spans="1:30" ht="408" x14ac:dyDescent="0.25">
      <c r="A800" s="113">
        <f t="shared" si="11"/>
        <v>611</v>
      </c>
      <c r="B800" s="9" t="s">
        <v>1821</v>
      </c>
      <c r="C800" s="9" t="s">
        <v>1851</v>
      </c>
      <c r="D800" s="9" t="s">
        <v>1852</v>
      </c>
      <c r="E800" s="9" t="s">
        <v>1985</v>
      </c>
      <c r="F800" s="9" t="s">
        <v>1986</v>
      </c>
      <c r="G800" s="9" t="s">
        <v>1961</v>
      </c>
      <c r="H800" s="13">
        <v>13200</v>
      </c>
      <c r="I800" s="11">
        <v>45291</v>
      </c>
      <c r="J800" s="9" t="s">
        <v>68</v>
      </c>
      <c r="K800" s="9" t="s">
        <v>7</v>
      </c>
      <c r="L800" s="9" t="s">
        <v>444</v>
      </c>
      <c r="M800" s="9" t="s">
        <v>80</v>
      </c>
      <c r="N800" s="9" t="s">
        <v>81</v>
      </c>
      <c r="O800" s="9" t="s">
        <v>1826</v>
      </c>
      <c r="P800" s="9" t="s">
        <v>1856</v>
      </c>
      <c r="Q800" s="9" t="s">
        <v>1857</v>
      </c>
      <c r="R800" s="9" t="s">
        <v>14</v>
      </c>
      <c r="S800" s="9" t="s">
        <v>15</v>
      </c>
      <c r="T800" s="9" t="s">
        <v>7</v>
      </c>
      <c r="U800" s="9" t="s">
        <v>60</v>
      </c>
      <c r="V800" s="9" t="s">
        <v>40</v>
      </c>
      <c r="W800" s="9" t="s">
        <v>17</v>
      </c>
      <c r="X800" s="9" t="s">
        <v>18</v>
      </c>
      <c r="Y800" s="9" t="s">
        <v>31</v>
      </c>
      <c r="Z800" s="9" t="s">
        <v>20</v>
      </c>
      <c r="AA800" s="9" t="s">
        <v>17</v>
      </c>
      <c r="AB800" s="9" t="s">
        <v>1957</v>
      </c>
      <c r="AC800" s="9" t="s">
        <v>1952</v>
      </c>
      <c r="AD800" s="9" t="s">
        <v>1958</v>
      </c>
    </row>
    <row r="801" spans="1:30" ht="178.5" x14ac:dyDescent="0.25">
      <c r="A801" s="113">
        <f t="shared" si="11"/>
        <v>612</v>
      </c>
      <c r="B801" s="9" t="s">
        <v>1821</v>
      </c>
      <c r="C801" s="9" t="s">
        <v>1851</v>
      </c>
      <c r="D801" s="9" t="s">
        <v>1852</v>
      </c>
      <c r="E801" s="9" t="s">
        <v>1987</v>
      </c>
      <c r="F801" s="9" t="s">
        <v>1988</v>
      </c>
      <c r="G801" s="9" t="s">
        <v>1961</v>
      </c>
      <c r="H801" s="13">
        <v>300</v>
      </c>
      <c r="I801" s="11">
        <v>45291</v>
      </c>
      <c r="J801" s="9" t="s">
        <v>68</v>
      </c>
      <c r="K801" s="9" t="s">
        <v>7</v>
      </c>
      <c r="L801" s="9" t="s">
        <v>444</v>
      </c>
      <c r="M801" s="9" t="s">
        <v>80</v>
      </c>
      <c r="N801" s="9" t="s">
        <v>81</v>
      </c>
      <c r="O801" s="9" t="s">
        <v>1826</v>
      </c>
      <c r="P801" s="9" t="s">
        <v>1856</v>
      </c>
      <c r="Q801" s="9" t="s">
        <v>1857</v>
      </c>
      <c r="R801" s="9" t="s">
        <v>14</v>
      </c>
      <c r="S801" s="9" t="s">
        <v>15</v>
      </c>
      <c r="T801" s="9" t="s">
        <v>7</v>
      </c>
      <c r="U801" s="9" t="s">
        <v>60</v>
      </c>
      <c r="V801" s="9" t="s">
        <v>40</v>
      </c>
      <c r="W801" s="9" t="s">
        <v>17</v>
      </c>
      <c r="X801" s="9" t="s">
        <v>18</v>
      </c>
      <c r="Y801" s="9" t="s">
        <v>31</v>
      </c>
      <c r="Z801" s="9" t="s">
        <v>20</v>
      </c>
      <c r="AA801" s="9" t="s">
        <v>17</v>
      </c>
      <c r="AB801" s="9" t="s">
        <v>1957</v>
      </c>
      <c r="AC801" s="9" t="s">
        <v>1952</v>
      </c>
      <c r="AD801" s="9" t="s">
        <v>1958</v>
      </c>
    </row>
    <row r="802" spans="1:30" ht="409.5" x14ac:dyDescent="0.25">
      <c r="A802" s="113">
        <f t="shared" si="11"/>
        <v>613</v>
      </c>
      <c r="B802" s="9" t="s">
        <v>1821</v>
      </c>
      <c r="C802" s="9" t="s">
        <v>1851</v>
      </c>
      <c r="D802" s="9" t="s">
        <v>1852</v>
      </c>
      <c r="E802" s="9" t="s">
        <v>1989</v>
      </c>
      <c r="F802" s="9" t="s">
        <v>1990</v>
      </c>
      <c r="G802" s="9" t="s">
        <v>1961</v>
      </c>
      <c r="H802" s="13">
        <v>800</v>
      </c>
      <c r="I802" s="11">
        <v>45291</v>
      </c>
      <c r="J802" s="9" t="s">
        <v>68</v>
      </c>
      <c r="K802" s="9" t="s">
        <v>7</v>
      </c>
      <c r="L802" s="9" t="s">
        <v>444</v>
      </c>
      <c r="M802" s="9" t="s">
        <v>80</v>
      </c>
      <c r="N802" s="9" t="s">
        <v>81</v>
      </c>
      <c r="O802" s="9" t="s">
        <v>1826</v>
      </c>
      <c r="P802" s="9" t="s">
        <v>1856</v>
      </c>
      <c r="Q802" s="9" t="s">
        <v>1857</v>
      </c>
      <c r="R802" s="9" t="s">
        <v>14</v>
      </c>
      <c r="S802" s="9" t="s">
        <v>15</v>
      </c>
      <c r="T802" s="9" t="s">
        <v>7</v>
      </c>
      <c r="U802" s="9" t="s">
        <v>60</v>
      </c>
      <c r="V802" s="9" t="s">
        <v>40</v>
      </c>
      <c r="W802" s="9" t="s">
        <v>17</v>
      </c>
      <c r="X802" s="9" t="s">
        <v>18</v>
      </c>
      <c r="Y802" s="9" t="s">
        <v>19</v>
      </c>
      <c r="Z802" s="9" t="s">
        <v>41</v>
      </c>
      <c r="AA802" s="9" t="s">
        <v>21</v>
      </c>
      <c r="AB802" s="9" t="s">
        <v>1957</v>
      </c>
      <c r="AC802" s="9" t="s">
        <v>1952</v>
      </c>
      <c r="AD802" s="9" t="s">
        <v>1958</v>
      </c>
    </row>
    <row r="803" spans="1:30" ht="280.5" x14ac:dyDescent="0.25">
      <c r="A803" s="113">
        <f t="shared" si="11"/>
        <v>614</v>
      </c>
      <c r="B803" s="9" t="s">
        <v>1821</v>
      </c>
      <c r="C803" s="9" t="s">
        <v>1851</v>
      </c>
      <c r="D803" s="9" t="s">
        <v>1852</v>
      </c>
      <c r="E803" s="9" t="s">
        <v>1991</v>
      </c>
      <c r="F803" s="9" t="s">
        <v>1992</v>
      </c>
      <c r="G803" s="9" t="s">
        <v>1961</v>
      </c>
      <c r="H803" s="13">
        <v>400</v>
      </c>
      <c r="I803" s="11">
        <v>45291</v>
      </c>
      <c r="J803" s="9" t="s">
        <v>68</v>
      </c>
      <c r="K803" s="9" t="s">
        <v>7</v>
      </c>
      <c r="L803" s="9" t="s">
        <v>444</v>
      </c>
      <c r="M803" s="9" t="s">
        <v>80</v>
      </c>
      <c r="N803" s="9" t="s">
        <v>81</v>
      </c>
      <c r="O803" s="9" t="s">
        <v>1826</v>
      </c>
      <c r="P803" s="9" t="s">
        <v>1856</v>
      </c>
      <c r="Q803" s="9" t="s">
        <v>1857</v>
      </c>
      <c r="R803" s="9" t="s">
        <v>14</v>
      </c>
      <c r="S803" s="9" t="s">
        <v>15</v>
      </c>
      <c r="T803" s="9" t="s">
        <v>7</v>
      </c>
      <c r="U803" s="9" t="s">
        <v>60</v>
      </c>
      <c r="V803" s="9" t="s">
        <v>40</v>
      </c>
      <c r="W803" s="9" t="s">
        <v>17</v>
      </c>
      <c r="X803" s="9" t="s">
        <v>18</v>
      </c>
      <c r="Y803" s="9" t="s">
        <v>31</v>
      </c>
      <c r="Z803" s="9" t="s">
        <v>61</v>
      </c>
      <c r="AA803" s="9" t="s">
        <v>17</v>
      </c>
      <c r="AB803" s="9" t="s">
        <v>1957</v>
      </c>
      <c r="AC803" s="9" t="s">
        <v>1952</v>
      </c>
      <c r="AD803" s="9" t="s">
        <v>1958</v>
      </c>
    </row>
    <row r="804" spans="1:30" ht="409.5" x14ac:dyDescent="0.25">
      <c r="A804" s="113">
        <f t="shared" si="11"/>
        <v>615</v>
      </c>
      <c r="B804" s="9" t="s">
        <v>1821</v>
      </c>
      <c r="C804" s="9" t="s">
        <v>1851</v>
      </c>
      <c r="D804" s="9" t="s">
        <v>1852</v>
      </c>
      <c r="E804" s="9" t="s">
        <v>1993</v>
      </c>
      <c r="F804" s="9" t="s">
        <v>1994</v>
      </c>
      <c r="G804" s="9" t="s">
        <v>1961</v>
      </c>
      <c r="H804" s="13">
        <v>1100</v>
      </c>
      <c r="I804" s="11">
        <v>45291</v>
      </c>
      <c r="J804" s="9" t="s">
        <v>68</v>
      </c>
      <c r="K804" s="9" t="s">
        <v>7</v>
      </c>
      <c r="L804" s="9" t="s">
        <v>444</v>
      </c>
      <c r="M804" s="9" t="s">
        <v>80</v>
      </c>
      <c r="N804" s="9" t="s">
        <v>81</v>
      </c>
      <c r="O804" s="9" t="s">
        <v>1826</v>
      </c>
      <c r="P804" s="9" t="s">
        <v>1856</v>
      </c>
      <c r="Q804" s="9" t="s">
        <v>1857</v>
      </c>
      <c r="R804" s="9" t="s">
        <v>14</v>
      </c>
      <c r="S804" s="9" t="s">
        <v>15</v>
      </c>
      <c r="T804" s="9" t="s">
        <v>7</v>
      </c>
      <c r="U804" s="9" t="s">
        <v>60</v>
      </c>
      <c r="V804" s="9" t="s">
        <v>40</v>
      </c>
      <c r="W804" s="9" t="s">
        <v>17</v>
      </c>
      <c r="X804" s="9" t="s">
        <v>18</v>
      </c>
      <c r="Y804" s="9" t="s">
        <v>31</v>
      </c>
      <c r="Z804" s="9" t="s">
        <v>20</v>
      </c>
      <c r="AA804" s="9" t="s">
        <v>17</v>
      </c>
      <c r="AB804" s="9" t="s">
        <v>1957</v>
      </c>
      <c r="AC804" s="9" t="s">
        <v>1952</v>
      </c>
      <c r="AD804" s="9" t="s">
        <v>1958</v>
      </c>
    </row>
    <row r="805" spans="1:30" ht="409.5" x14ac:dyDescent="0.25">
      <c r="A805" s="113">
        <f t="shared" si="11"/>
        <v>616</v>
      </c>
      <c r="B805" s="9" t="s">
        <v>1821</v>
      </c>
      <c r="C805" s="9" t="s">
        <v>1851</v>
      </c>
      <c r="D805" s="9" t="s">
        <v>1852</v>
      </c>
      <c r="E805" s="9" t="s">
        <v>1995</v>
      </c>
      <c r="F805" s="9" t="s">
        <v>1996</v>
      </c>
      <c r="G805" s="9" t="s">
        <v>1961</v>
      </c>
      <c r="H805" s="13">
        <v>950</v>
      </c>
      <c r="I805" s="11">
        <v>45291</v>
      </c>
      <c r="J805" s="9" t="s">
        <v>68</v>
      </c>
      <c r="K805" s="9" t="s">
        <v>7</v>
      </c>
      <c r="L805" s="9" t="s">
        <v>444</v>
      </c>
      <c r="M805" s="9" t="s">
        <v>80</v>
      </c>
      <c r="N805" s="9" t="s">
        <v>81</v>
      </c>
      <c r="O805" s="9" t="s">
        <v>1826</v>
      </c>
      <c r="P805" s="9" t="s">
        <v>1856</v>
      </c>
      <c r="Q805" s="9" t="s">
        <v>1857</v>
      </c>
      <c r="R805" s="9" t="s">
        <v>14</v>
      </c>
      <c r="S805" s="9" t="s">
        <v>15</v>
      </c>
      <c r="T805" s="9" t="s">
        <v>7</v>
      </c>
      <c r="U805" s="9" t="s">
        <v>60</v>
      </c>
      <c r="V805" s="9" t="s">
        <v>40</v>
      </c>
      <c r="W805" s="9" t="s">
        <v>17</v>
      </c>
      <c r="X805" s="9" t="s">
        <v>18</v>
      </c>
      <c r="Y805" s="9" t="s">
        <v>31</v>
      </c>
      <c r="Z805" s="9" t="s">
        <v>20</v>
      </c>
      <c r="AA805" s="9" t="s">
        <v>17</v>
      </c>
      <c r="AB805" s="9" t="s">
        <v>1957</v>
      </c>
      <c r="AC805" s="9" t="s">
        <v>1952</v>
      </c>
      <c r="AD805" s="9" t="s">
        <v>1958</v>
      </c>
    </row>
    <row r="806" spans="1:30" ht="409.5" x14ac:dyDescent="0.25">
      <c r="A806" s="113">
        <f t="shared" si="11"/>
        <v>617</v>
      </c>
      <c r="B806" s="9" t="s">
        <v>1821</v>
      </c>
      <c r="C806" s="9" t="s">
        <v>1851</v>
      </c>
      <c r="D806" s="9" t="s">
        <v>1852</v>
      </c>
      <c r="E806" s="9" t="s">
        <v>1997</v>
      </c>
      <c r="F806" s="9" t="s">
        <v>1998</v>
      </c>
      <c r="G806" s="9" t="s">
        <v>1961</v>
      </c>
      <c r="H806" s="13">
        <v>850</v>
      </c>
      <c r="I806" s="11">
        <v>45291</v>
      </c>
      <c r="J806" s="9" t="s">
        <v>68</v>
      </c>
      <c r="K806" s="9" t="s">
        <v>7</v>
      </c>
      <c r="L806" s="9" t="s">
        <v>444</v>
      </c>
      <c r="M806" s="9" t="s">
        <v>80</v>
      </c>
      <c r="N806" s="9" t="s">
        <v>81</v>
      </c>
      <c r="O806" s="9" t="s">
        <v>1826</v>
      </c>
      <c r="P806" s="9" t="s">
        <v>1856</v>
      </c>
      <c r="Q806" s="9" t="s">
        <v>1857</v>
      </c>
      <c r="R806" s="9" t="s">
        <v>14</v>
      </c>
      <c r="S806" s="9" t="s">
        <v>15</v>
      </c>
      <c r="T806" s="9" t="s">
        <v>7</v>
      </c>
      <c r="U806" s="9" t="s">
        <v>60</v>
      </c>
      <c r="V806" s="9" t="s">
        <v>40</v>
      </c>
      <c r="W806" s="9" t="s">
        <v>17</v>
      </c>
      <c r="X806" s="9" t="s">
        <v>18</v>
      </c>
      <c r="Y806" s="9" t="s">
        <v>31</v>
      </c>
      <c r="Z806" s="9" t="s">
        <v>20</v>
      </c>
      <c r="AA806" s="9" t="s">
        <v>17</v>
      </c>
      <c r="AB806" s="9" t="s">
        <v>1957</v>
      </c>
      <c r="AC806" s="9" t="s">
        <v>1952</v>
      </c>
      <c r="AD806" s="9" t="s">
        <v>1958</v>
      </c>
    </row>
    <row r="807" spans="1:30" ht="76.5" x14ac:dyDescent="0.25">
      <c r="A807" s="113">
        <f t="shared" si="11"/>
        <v>618</v>
      </c>
      <c r="B807" s="9" t="s">
        <v>1821</v>
      </c>
      <c r="C807" s="9" t="s">
        <v>1851</v>
      </c>
      <c r="D807" s="9" t="s">
        <v>1852</v>
      </c>
      <c r="E807" s="9" t="s">
        <v>1999</v>
      </c>
      <c r="F807" s="9" t="s">
        <v>1999</v>
      </c>
      <c r="G807" s="9" t="s">
        <v>2000</v>
      </c>
      <c r="H807" s="13">
        <v>1000000</v>
      </c>
      <c r="I807" s="11">
        <v>45291</v>
      </c>
      <c r="J807" s="9" t="s">
        <v>6</v>
      </c>
      <c r="K807" s="9" t="s">
        <v>7</v>
      </c>
      <c r="L807" s="9" t="s">
        <v>952</v>
      </c>
      <c r="M807" s="9" t="s">
        <v>48</v>
      </c>
      <c r="N807" s="9" t="s">
        <v>10</v>
      </c>
      <c r="O807" s="9" t="s">
        <v>1826</v>
      </c>
      <c r="P807" s="9" t="s">
        <v>1856</v>
      </c>
      <c r="Q807" s="9" t="s">
        <v>1857</v>
      </c>
      <c r="R807" s="9" t="s">
        <v>14</v>
      </c>
      <c r="S807" s="9" t="s">
        <v>15</v>
      </c>
      <c r="T807" s="9" t="s">
        <v>7</v>
      </c>
      <c r="U807" s="9" t="s">
        <v>60</v>
      </c>
      <c r="V807" s="9" t="s">
        <v>40</v>
      </c>
      <c r="W807" s="9" t="s">
        <v>37</v>
      </c>
      <c r="X807" s="9" t="s">
        <v>18</v>
      </c>
      <c r="Y807" s="9" t="s">
        <v>31</v>
      </c>
      <c r="Z807" s="9" t="s">
        <v>61</v>
      </c>
      <c r="AA807" s="9" t="s">
        <v>17</v>
      </c>
      <c r="AB807" s="9" t="s">
        <v>1957</v>
      </c>
      <c r="AC807" s="9" t="s">
        <v>1952</v>
      </c>
      <c r="AD807" s="9" t="s">
        <v>1958</v>
      </c>
    </row>
    <row r="808" spans="1:30" ht="409.5" x14ac:dyDescent="0.25">
      <c r="A808" s="113">
        <f t="shared" si="11"/>
        <v>619</v>
      </c>
      <c r="B808" s="9" t="s">
        <v>1821</v>
      </c>
      <c r="C808" s="9" t="s">
        <v>1851</v>
      </c>
      <c r="D808" s="9" t="s">
        <v>1852</v>
      </c>
      <c r="E808" s="9" t="s">
        <v>2001</v>
      </c>
      <c r="F808" s="9" t="s">
        <v>2002</v>
      </c>
      <c r="G808" s="9" t="s">
        <v>2003</v>
      </c>
      <c r="H808" s="13">
        <v>20000</v>
      </c>
      <c r="I808" s="11">
        <v>45291</v>
      </c>
      <c r="J808" s="9" t="s">
        <v>68</v>
      </c>
      <c r="K808" s="9" t="s">
        <v>7</v>
      </c>
      <c r="L808" s="9" t="s">
        <v>444</v>
      </c>
      <c r="M808" s="9" t="s">
        <v>80</v>
      </c>
      <c r="N808" s="9" t="s">
        <v>81</v>
      </c>
      <c r="O808" s="9" t="s">
        <v>1826</v>
      </c>
      <c r="P808" s="9" t="s">
        <v>1856</v>
      </c>
      <c r="Q808" s="9" t="s">
        <v>1857</v>
      </c>
      <c r="R808" s="9" t="s">
        <v>14</v>
      </c>
      <c r="S808" s="9" t="s">
        <v>15</v>
      </c>
      <c r="T808" s="9" t="s">
        <v>7</v>
      </c>
      <c r="U808" s="9" t="s">
        <v>60</v>
      </c>
      <c r="V808" s="9" t="s">
        <v>40</v>
      </c>
      <c r="W808" s="9" t="s">
        <v>17</v>
      </c>
      <c r="X808" s="9" t="s">
        <v>18</v>
      </c>
      <c r="Y808" s="9" t="s">
        <v>31</v>
      </c>
      <c r="Z808" s="9" t="s">
        <v>20</v>
      </c>
      <c r="AA808" s="9" t="s">
        <v>17</v>
      </c>
      <c r="AB808" s="9" t="s">
        <v>1957</v>
      </c>
      <c r="AC808" s="9" t="s">
        <v>1952</v>
      </c>
      <c r="AD808" s="9" t="s">
        <v>1958</v>
      </c>
    </row>
    <row r="809" spans="1:30" ht="76.5" x14ac:dyDescent="0.25">
      <c r="A809" s="113">
        <f t="shared" si="11"/>
        <v>620</v>
      </c>
      <c r="B809" s="9" t="s">
        <v>1821</v>
      </c>
      <c r="C809" s="9" t="s">
        <v>1851</v>
      </c>
      <c r="D809" s="9" t="s">
        <v>1852</v>
      </c>
      <c r="E809" s="9" t="s">
        <v>2004</v>
      </c>
      <c r="F809" s="9" t="s">
        <v>2004</v>
      </c>
      <c r="G809" s="9" t="s">
        <v>2005</v>
      </c>
      <c r="H809" s="13">
        <v>800</v>
      </c>
      <c r="I809" s="11">
        <v>45107</v>
      </c>
      <c r="J809" s="9" t="s">
        <v>68</v>
      </c>
      <c r="K809" s="9" t="s">
        <v>7</v>
      </c>
      <c r="L809" s="9" t="s">
        <v>444</v>
      </c>
      <c r="M809" s="9" t="s">
        <v>80</v>
      </c>
      <c r="N809" s="9" t="s">
        <v>81</v>
      </c>
      <c r="O809" s="9" t="s">
        <v>1826</v>
      </c>
      <c r="P809" s="9" t="s">
        <v>1856</v>
      </c>
      <c r="Q809" s="9" t="s">
        <v>1857</v>
      </c>
      <c r="R809" s="9" t="s">
        <v>14</v>
      </c>
      <c r="S809" s="9" t="s">
        <v>15</v>
      </c>
      <c r="T809" s="9" t="s">
        <v>7</v>
      </c>
      <c r="U809" s="9" t="s">
        <v>60</v>
      </c>
      <c r="V809" s="9" t="s">
        <v>40</v>
      </c>
      <c r="W809" s="9" t="s">
        <v>17</v>
      </c>
      <c r="X809" s="9" t="s">
        <v>18</v>
      </c>
      <c r="Y809" s="9" t="s">
        <v>31</v>
      </c>
      <c r="Z809" s="9" t="s">
        <v>20</v>
      </c>
      <c r="AA809" s="9" t="s">
        <v>17</v>
      </c>
      <c r="AB809" s="9" t="s">
        <v>1951</v>
      </c>
      <c r="AC809" s="9" t="s">
        <v>1952</v>
      </c>
      <c r="AD809" s="9" t="s">
        <v>1973</v>
      </c>
    </row>
    <row r="810" spans="1:30" ht="280.5" x14ac:dyDescent="0.25">
      <c r="A810" s="113">
        <f t="shared" si="11"/>
        <v>621</v>
      </c>
      <c r="B810" s="9" t="s">
        <v>1821</v>
      </c>
      <c r="C810" s="9" t="s">
        <v>1851</v>
      </c>
      <c r="D810" s="9" t="s">
        <v>1852</v>
      </c>
      <c r="E810" s="9" t="s">
        <v>2006</v>
      </c>
      <c r="F810" s="9" t="s">
        <v>2007</v>
      </c>
      <c r="G810" s="9" t="s">
        <v>1961</v>
      </c>
      <c r="H810" s="13">
        <v>4100</v>
      </c>
      <c r="I810" s="11">
        <v>45291</v>
      </c>
      <c r="J810" s="9" t="s">
        <v>68</v>
      </c>
      <c r="K810" s="9" t="s">
        <v>7</v>
      </c>
      <c r="L810" s="9" t="s">
        <v>444</v>
      </c>
      <c r="M810" s="9" t="s">
        <v>80</v>
      </c>
      <c r="N810" s="9" t="s">
        <v>81</v>
      </c>
      <c r="O810" s="9" t="s">
        <v>1826</v>
      </c>
      <c r="P810" s="9" t="s">
        <v>1856</v>
      </c>
      <c r="Q810" s="9" t="s">
        <v>1857</v>
      </c>
      <c r="R810" s="9" t="s">
        <v>14</v>
      </c>
      <c r="S810" s="9" t="s">
        <v>15</v>
      </c>
      <c r="T810" s="9" t="s">
        <v>7</v>
      </c>
      <c r="U810" s="9" t="s">
        <v>60</v>
      </c>
      <c r="V810" s="9" t="s">
        <v>40</v>
      </c>
      <c r="W810" s="9" t="s">
        <v>17</v>
      </c>
      <c r="X810" s="9" t="s">
        <v>18</v>
      </c>
      <c r="Y810" s="9" t="s">
        <v>31</v>
      </c>
      <c r="Z810" s="9" t="s">
        <v>61</v>
      </c>
      <c r="AA810" s="9" t="s">
        <v>17</v>
      </c>
      <c r="AB810" s="9" t="s">
        <v>1957</v>
      </c>
      <c r="AC810" s="9" t="s">
        <v>1952</v>
      </c>
      <c r="AD810" s="9" t="s">
        <v>1958</v>
      </c>
    </row>
    <row r="811" spans="1:30" ht="267.75" x14ac:dyDescent="0.25">
      <c r="A811" s="113">
        <f t="shared" si="11"/>
        <v>622</v>
      </c>
      <c r="B811" s="9" t="s">
        <v>1821</v>
      </c>
      <c r="C811" s="9" t="s">
        <v>1851</v>
      </c>
      <c r="D811" s="9" t="s">
        <v>1852</v>
      </c>
      <c r="E811" s="9" t="s">
        <v>2008</v>
      </c>
      <c r="F811" s="9" t="s">
        <v>2009</v>
      </c>
      <c r="G811" s="9" t="s">
        <v>1961</v>
      </c>
      <c r="H811" s="13">
        <v>300</v>
      </c>
      <c r="I811" s="11">
        <v>45291</v>
      </c>
      <c r="J811" s="9" t="s">
        <v>68</v>
      </c>
      <c r="K811" s="9" t="s">
        <v>7</v>
      </c>
      <c r="L811" s="9" t="s">
        <v>444</v>
      </c>
      <c r="M811" s="9" t="s">
        <v>80</v>
      </c>
      <c r="N811" s="9" t="s">
        <v>81</v>
      </c>
      <c r="O811" s="9" t="s">
        <v>1826</v>
      </c>
      <c r="P811" s="9" t="s">
        <v>1856</v>
      </c>
      <c r="Q811" s="9" t="s">
        <v>1857</v>
      </c>
      <c r="R811" s="9" t="s">
        <v>14</v>
      </c>
      <c r="S811" s="9" t="s">
        <v>15</v>
      </c>
      <c r="T811" s="9" t="s">
        <v>7</v>
      </c>
      <c r="U811" s="9" t="s">
        <v>60</v>
      </c>
      <c r="V811" s="9" t="s">
        <v>40</v>
      </c>
      <c r="W811" s="9" t="s">
        <v>17</v>
      </c>
      <c r="X811" s="9" t="s">
        <v>18</v>
      </c>
      <c r="Y811" s="9" t="s">
        <v>31</v>
      </c>
      <c r="Z811" s="9" t="s">
        <v>20</v>
      </c>
      <c r="AA811" s="9" t="s">
        <v>17</v>
      </c>
      <c r="AB811" s="9" t="s">
        <v>1957</v>
      </c>
      <c r="AC811" s="9" t="s">
        <v>1952</v>
      </c>
      <c r="AD811" s="9" t="s">
        <v>1958</v>
      </c>
    </row>
    <row r="812" spans="1:30" ht="318.75" x14ac:dyDescent="0.25">
      <c r="A812" s="113">
        <f t="shared" si="11"/>
        <v>623</v>
      </c>
      <c r="B812" s="9" t="s">
        <v>1821</v>
      </c>
      <c r="C812" s="9" t="s">
        <v>1851</v>
      </c>
      <c r="D812" s="9" t="s">
        <v>1852</v>
      </c>
      <c r="E812" s="9" t="s">
        <v>2010</v>
      </c>
      <c r="F812" s="9" t="s">
        <v>2011</v>
      </c>
      <c r="G812" s="9" t="s">
        <v>1956</v>
      </c>
      <c r="H812" s="13">
        <v>100</v>
      </c>
      <c r="I812" s="11">
        <v>45291</v>
      </c>
      <c r="J812" s="9" t="s">
        <v>68</v>
      </c>
      <c r="K812" s="9" t="s">
        <v>7</v>
      </c>
      <c r="L812" s="9" t="s">
        <v>69</v>
      </c>
      <c r="M812" s="9" t="s">
        <v>80</v>
      </c>
      <c r="N812" s="9" t="s">
        <v>81</v>
      </c>
      <c r="O812" s="9" t="s">
        <v>1826</v>
      </c>
      <c r="P812" s="9" t="s">
        <v>1856</v>
      </c>
      <c r="Q812" s="9" t="s">
        <v>1857</v>
      </c>
      <c r="R812" s="9" t="s">
        <v>14</v>
      </c>
      <c r="S812" s="9" t="s">
        <v>15</v>
      </c>
      <c r="T812" s="9" t="s">
        <v>7</v>
      </c>
      <c r="U812" s="9" t="s">
        <v>60</v>
      </c>
      <c r="V812" s="9" t="s">
        <v>40</v>
      </c>
      <c r="W812" s="9" t="s">
        <v>17</v>
      </c>
      <c r="X812" s="9" t="s">
        <v>18</v>
      </c>
      <c r="Y812" s="9" t="s">
        <v>19</v>
      </c>
      <c r="Z812" s="9" t="s">
        <v>20</v>
      </c>
      <c r="AA812" s="9" t="s">
        <v>21</v>
      </c>
      <c r="AB812" s="9" t="s">
        <v>1957</v>
      </c>
      <c r="AC812" s="9" t="s">
        <v>1952</v>
      </c>
      <c r="AD812" s="9" t="s">
        <v>1958</v>
      </c>
    </row>
    <row r="813" spans="1:30" ht="408" x14ac:dyDescent="0.25">
      <c r="A813" s="113">
        <f t="shared" si="11"/>
        <v>624</v>
      </c>
      <c r="B813" s="9" t="s">
        <v>1821</v>
      </c>
      <c r="C813" s="9" t="s">
        <v>1851</v>
      </c>
      <c r="D813" s="9" t="s">
        <v>1852</v>
      </c>
      <c r="E813" s="9" t="s">
        <v>2012</v>
      </c>
      <c r="F813" s="9" t="s">
        <v>2013</v>
      </c>
      <c r="G813" s="9" t="s">
        <v>2014</v>
      </c>
      <c r="H813" s="13">
        <v>1000</v>
      </c>
      <c r="I813" s="11">
        <v>45291</v>
      </c>
      <c r="J813" s="9" t="s">
        <v>68</v>
      </c>
      <c r="K813" s="9" t="s">
        <v>7</v>
      </c>
      <c r="L813" s="9" t="s">
        <v>8</v>
      </c>
      <c r="M813" s="9" t="s">
        <v>80</v>
      </c>
      <c r="N813" s="9" t="s">
        <v>81</v>
      </c>
      <c r="O813" s="9" t="s">
        <v>1826</v>
      </c>
      <c r="P813" s="9" t="s">
        <v>1856</v>
      </c>
      <c r="Q813" s="9" t="s">
        <v>1857</v>
      </c>
      <c r="R813" s="9" t="s">
        <v>14</v>
      </c>
      <c r="S813" s="9" t="s">
        <v>15</v>
      </c>
      <c r="T813" s="9" t="s">
        <v>7</v>
      </c>
      <c r="U813" s="9" t="s">
        <v>60</v>
      </c>
      <c r="V813" s="9" t="s">
        <v>40</v>
      </c>
      <c r="W813" s="9" t="s">
        <v>17</v>
      </c>
      <c r="X813" s="9" t="s">
        <v>18</v>
      </c>
      <c r="Y813" s="9" t="s">
        <v>31</v>
      </c>
      <c r="Z813" s="9" t="s">
        <v>20</v>
      </c>
      <c r="AA813" s="9" t="s">
        <v>17</v>
      </c>
      <c r="AB813" s="9" t="s">
        <v>1957</v>
      </c>
      <c r="AC813" s="9" t="s">
        <v>1952</v>
      </c>
      <c r="AD813" s="9" t="s">
        <v>1958</v>
      </c>
    </row>
    <row r="814" spans="1:30" ht="229.5" x14ac:dyDescent="0.25">
      <c r="A814" s="113">
        <f t="shared" si="11"/>
        <v>625</v>
      </c>
      <c r="B814" s="9" t="s">
        <v>1821</v>
      </c>
      <c r="C814" s="9" t="s">
        <v>1851</v>
      </c>
      <c r="D814" s="9" t="s">
        <v>1852</v>
      </c>
      <c r="E814" s="9" t="s">
        <v>2015</v>
      </c>
      <c r="F814" s="9" t="s">
        <v>2016</v>
      </c>
      <c r="G814" s="9" t="s">
        <v>1961</v>
      </c>
      <c r="H814" s="13">
        <v>40</v>
      </c>
      <c r="I814" s="11">
        <v>45291</v>
      </c>
      <c r="J814" s="9" t="s">
        <v>68</v>
      </c>
      <c r="K814" s="9" t="s">
        <v>7</v>
      </c>
      <c r="L814" s="9" t="s">
        <v>69</v>
      </c>
      <c r="M814" s="9" t="s">
        <v>80</v>
      </c>
      <c r="N814" s="9" t="s">
        <v>81</v>
      </c>
      <c r="O814" s="9" t="s">
        <v>1826</v>
      </c>
      <c r="P814" s="9" t="s">
        <v>1856</v>
      </c>
      <c r="Q814" s="9" t="s">
        <v>1857</v>
      </c>
      <c r="R814" s="9" t="s">
        <v>14</v>
      </c>
      <c r="S814" s="9" t="s">
        <v>15</v>
      </c>
      <c r="T814" s="9" t="s">
        <v>7</v>
      </c>
      <c r="U814" s="9" t="s">
        <v>60</v>
      </c>
      <c r="V814" s="9" t="s">
        <v>40</v>
      </c>
      <c r="W814" s="9" t="s">
        <v>17</v>
      </c>
      <c r="X814" s="9" t="s">
        <v>18</v>
      </c>
      <c r="Y814" s="9" t="s">
        <v>19</v>
      </c>
      <c r="Z814" s="9" t="s">
        <v>41</v>
      </c>
      <c r="AA814" s="9" t="s">
        <v>21</v>
      </c>
      <c r="AB814" s="9" t="s">
        <v>1957</v>
      </c>
      <c r="AC814" s="9" t="s">
        <v>1952</v>
      </c>
      <c r="AD814" s="9" t="s">
        <v>1958</v>
      </c>
    </row>
    <row r="815" spans="1:30" ht="280.5" x14ac:dyDescent="0.25">
      <c r="A815" s="113">
        <f t="shared" si="11"/>
        <v>626</v>
      </c>
      <c r="B815" s="9" t="s">
        <v>1821</v>
      </c>
      <c r="C815" s="9" t="s">
        <v>1851</v>
      </c>
      <c r="D815" s="9" t="s">
        <v>1852</v>
      </c>
      <c r="E815" s="9" t="s">
        <v>2017</v>
      </c>
      <c r="F815" s="9" t="s">
        <v>2018</v>
      </c>
      <c r="G815" s="9" t="s">
        <v>1961</v>
      </c>
      <c r="H815" s="13">
        <v>180</v>
      </c>
      <c r="I815" s="11">
        <v>45291</v>
      </c>
      <c r="J815" s="9" t="s">
        <v>68</v>
      </c>
      <c r="K815" s="9" t="s">
        <v>7</v>
      </c>
      <c r="L815" s="9" t="s">
        <v>444</v>
      </c>
      <c r="M815" s="9" t="s">
        <v>80</v>
      </c>
      <c r="N815" s="9" t="s">
        <v>81</v>
      </c>
      <c r="O815" s="9" t="s">
        <v>1826</v>
      </c>
      <c r="P815" s="9" t="s">
        <v>1856</v>
      </c>
      <c r="Q815" s="9" t="s">
        <v>1857</v>
      </c>
      <c r="R815" s="9" t="s">
        <v>14</v>
      </c>
      <c r="S815" s="9" t="s">
        <v>15</v>
      </c>
      <c r="T815" s="9" t="s">
        <v>7</v>
      </c>
      <c r="U815" s="9" t="s">
        <v>60</v>
      </c>
      <c r="V815" s="9" t="s">
        <v>40</v>
      </c>
      <c r="W815" s="9" t="s">
        <v>17</v>
      </c>
      <c r="X815" s="9" t="s">
        <v>18</v>
      </c>
      <c r="Y815" s="9" t="s">
        <v>31</v>
      </c>
      <c r="Z815" s="9" t="s">
        <v>20</v>
      </c>
      <c r="AA815" s="9" t="s">
        <v>17</v>
      </c>
      <c r="AB815" s="9" t="s">
        <v>1957</v>
      </c>
      <c r="AC815" s="9" t="s">
        <v>1952</v>
      </c>
      <c r="AD815" s="9" t="s">
        <v>1958</v>
      </c>
    </row>
    <row r="816" spans="1:30" ht="191.25" x14ac:dyDescent="0.25">
      <c r="A816" s="113">
        <f t="shared" si="11"/>
        <v>627</v>
      </c>
      <c r="B816" s="9" t="s">
        <v>1821</v>
      </c>
      <c r="C816" s="9" t="s">
        <v>1851</v>
      </c>
      <c r="D816" s="9" t="s">
        <v>1852</v>
      </c>
      <c r="E816" s="9" t="s">
        <v>2019</v>
      </c>
      <c r="F816" s="9" t="s">
        <v>2020</v>
      </c>
      <c r="G816" s="9" t="s">
        <v>1961</v>
      </c>
      <c r="H816" s="13">
        <v>130</v>
      </c>
      <c r="I816" s="11">
        <v>45291</v>
      </c>
      <c r="J816" s="9" t="s">
        <v>68</v>
      </c>
      <c r="K816" s="9" t="s">
        <v>7</v>
      </c>
      <c r="L816" s="9" t="s">
        <v>444</v>
      </c>
      <c r="M816" s="9" t="s">
        <v>80</v>
      </c>
      <c r="N816" s="9" t="s">
        <v>81</v>
      </c>
      <c r="O816" s="9" t="s">
        <v>1826</v>
      </c>
      <c r="P816" s="9" t="s">
        <v>1856</v>
      </c>
      <c r="Q816" s="9" t="s">
        <v>1857</v>
      </c>
      <c r="R816" s="9" t="s">
        <v>14</v>
      </c>
      <c r="S816" s="9" t="s">
        <v>15</v>
      </c>
      <c r="T816" s="9" t="s">
        <v>7</v>
      </c>
      <c r="U816" s="9" t="s">
        <v>60</v>
      </c>
      <c r="V816" s="9" t="s">
        <v>40</v>
      </c>
      <c r="W816" s="9" t="s">
        <v>17</v>
      </c>
      <c r="X816" s="9" t="s">
        <v>18</v>
      </c>
      <c r="Y816" s="9" t="s">
        <v>31</v>
      </c>
      <c r="Z816" s="9" t="s">
        <v>20</v>
      </c>
      <c r="AA816" s="9" t="s">
        <v>17</v>
      </c>
      <c r="AB816" s="9" t="s">
        <v>1957</v>
      </c>
      <c r="AC816" s="9" t="s">
        <v>1952</v>
      </c>
      <c r="AD816" s="9" t="s">
        <v>1958</v>
      </c>
    </row>
    <row r="817" spans="1:30" ht="76.5" x14ac:dyDescent="0.25">
      <c r="A817" s="113">
        <f t="shared" si="11"/>
        <v>628</v>
      </c>
      <c r="B817" s="9" t="s">
        <v>1821</v>
      </c>
      <c r="C817" s="9" t="s">
        <v>1851</v>
      </c>
      <c r="D817" s="9" t="s">
        <v>1852</v>
      </c>
      <c r="E817" s="9" t="s">
        <v>2021</v>
      </c>
      <c r="F817" s="9" t="s">
        <v>2022</v>
      </c>
      <c r="G817" s="9" t="s">
        <v>2023</v>
      </c>
      <c r="H817" s="13">
        <v>9750</v>
      </c>
      <c r="I817" s="11">
        <v>44936</v>
      </c>
      <c r="J817" s="9" t="s">
        <v>6</v>
      </c>
      <c r="K817" s="9" t="s">
        <v>7</v>
      </c>
      <c r="L817" s="9" t="s">
        <v>444</v>
      </c>
      <c r="M817" s="9" t="s">
        <v>9</v>
      </c>
      <c r="N817" s="9" t="s">
        <v>10</v>
      </c>
      <c r="O817" s="9" t="s">
        <v>1826</v>
      </c>
      <c r="P817" s="9" t="s">
        <v>1856</v>
      </c>
      <c r="Q817" s="9" t="s">
        <v>1857</v>
      </c>
      <c r="R817" s="9" t="s">
        <v>14</v>
      </c>
      <c r="S817" s="9" t="s">
        <v>15</v>
      </c>
      <c r="T817" s="9" t="s">
        <v>7</v>
      </c>
      <c r="U817" s="9" t="s">
        <v>60</v>
      </c>
      <c r="V817" s="9" t="s">
        <v>40</v>
      </c>
      <c r="W817" s="9" t="s">
        <v>17</v>
      </c>
      <c r="X817" s="9" t="s">
        <v>18</v>
      </c>
      <c r="Y817" s="9" t="s">
        <v>31</v>
      </c>
      <c r="Z817" s="9" t="s">
        <v>61</v>
      </c>
      <c r="AA817" s="9" t="s">
        <v>17</v>
      </c>
      <c r="AB817" s="9" t="s">
        <v>2024</v>
      </c>
      <c r="AC817" s="9" t="s">
        <v>1952</v>
      </c>
      <c r="AD817" s="9" t="s">
        <v>2025</v>
      </c>
    </row>
    <row r="818" spans="1:30" ht="76.5" x14ac:dyDescent="0.25">
      <c r="A818" s="113">
        <f t="shared" si="11"/>
        <v>629</v>
      </c>
      <c r="B818" s="9" t="s">
        <v>1821</v>
      </c>
      <c r="C818" s="9" t="s">
        <v>1851</v>
      </c>
      <c r="D818" s="9" t="s">
        <v>1852</v>
      </c>
      <c r="E818" s="9" t="s">
        <v>2026</v>
      </c>
      <c r="F818" s="9" t="s">
        <v>2027</v>
      </c>
      <c r="G818" s="9" t="s">
        <v>2028</v>
      </c>
      <c r="H818" s="13">
        <v>1500</v>
      </c>
      <c r="I818" s="11">
        <v>45107</v>
      </c>
      <c r="J818" s="9" t="s">
        <v>68</v>
      </c>
      <c r="K818" s="9" t="s">
        <v>7</v>
      </c>
      <c r="L818" s="9" t="s">
        <v>444</v>
      </c>
      <c r="M818" s="9" t="s">
        <v>80</v>
      </c>
      <c r="N818" s="9" t="s">
        <v>81</v>
      </c>
      <c r="O818" s="9" t="s">
        <v>1826</v>
      </c>
      <c r="P818" s="9" t="s">
        <v>1856</v>
      </c>
      <c r="Q818" s="9" t="s">
        <v>1857</v>
      </c>
      <c r="R818" s="9" t="s">
        <v>14</v>
      </c>
      <c r="S818" s="9" t="s">
        <v>15</v>
      </c>
      <c r="T818" s="9" t="s">
        <v>7</v>
      </c>
      <c r="U818" s="9" t="s">
        <v>60</v>
      </c>
      <c r="V818" s="9" t="s">
        <v>40</v>
      </c>
      <c r="W818" s="9" t="s">
        <v>17</v>
      </c>
      <c r="X818" s="9" t="s">
        <v>18</v>
      </c>
      <c r="Y818" s="9" t="s">
        <v>19</v>
      </c>
      <c r="Z818" s="9" t="s">
        <v>61</v>
      </c>
      <c r="AA818" s="9" t="s">
        <v>17</v>
      </c>
      <c r="AB818" s="9" t="s">
        <v>2029</v>
      </c>
      <c r="AC818" s="9" t="s">
        <v>1952</v>
      </c>
      <c r="AD818" s="9" t="s">
        <v>2030</v>
      </c>
    </row>
    <row r="819" spans="1:30" ht="76.5" x14ac:dyDescent="0.25">
      <c r="A819" s="113">
        <f t="shared" si="11"/>
        <v>630</v>
      </c>
      <c r="B819" s="9" t="s">
        <v>1821</v>
      </c>
      <c r="C819" s="9" t="s">
        <v>1851</v>
      </c>
      <c r="D819" s="9" t="s">
        <v>1852</v>
      </c>
      <c r="E819" s="9" t="s">
        <v>2031</v>
      </c>
      <c r="F819" s="9" t="s">
        <v>2032</v>
      </c>
      <c r="G819" s="9" t="s">
        <v>2033</v>
      </c>
      <c r="H819" s="13">
        <v>750</v>
      </c>
      <c r="I819" s="11">
        <v>45107</v>
      </c>
      <c r="J819" s="9" t="s">
        <v>68</v>
      </c>
      <c r="K819" s="9" t="s">
        <v>7</v>
      </c>
      <c r="L819" s="9" t="s">
        <v>444</v>
      </c>
      <c r="M819" s="9" t="s">
        <v>80</v>
      </c>
      <c r="N819" s="9" t="s">
        <v>81</v>
      </c>
      <c r="O819" s="9" t="s">
        <v>1826</v>
      </c>
      <c r="P819" s="9" t="s">
        <v>1856</v>
      </c>
      <c r="Q819" s="9" t="s">
        <v>1857</v>
      </c>
      <c r="R819" s="9" t="s">
        <v>14</v>
      </c>
      <c r="S819" s="9" t="s">
        <v>15</v>
      </c>
      <c r="T819" s="9" t="s">
        <v>7</v>
      </c>
      <c r="U819" s="9" t="s">
        <v>60</v>
      </c>
      <c r="V819" s="9" t="s">
        <v>40</v>
      </c>
      <c r="W819" s="9" t="s">
        <v>17</v>
      </c>
      <c r="X819" s="9" t="s">
        <v>18</v>
      </c>
      <c r="Y819" s="9" t="s">
        <v>19</v>
      </c>
      <c r="Z819" s="9" t="s">
        <v>61</v>
      </c>
      <c r="AA819" s="9" t="s">
        <v>17</v>
      </c>
      <c r="AB819" s="9" t="s">
        <v>2034</v>
      </c>
      <c r="AC819" s="9" t="s">
        <v>1952</v>
      </c>
      <c r="AD819" s="9" t="s">
        <v>2030</v>
      </c>
    </row>
    <row r="820" spans="1:30" ht="76.5" x14ac:dyDescent="0.25">
      <c r="A820" s="113">
        <f t="shared" si="11"/>
        <v>631</v>
      </c>
      <c r="B820" s="9" t="s">
        <v>1821</v>
      </c>
      <c r="C820" s="9" t="s">
        <v>1851</v>
      </c>
      <c r="D820" s="9" t="s">
        <v>1852</v>
      </c>
      <c r="E820" s="9" t="s">
        <v>2035</v>
      </c>
      <c r="F820" s="9" t="s">
        <v>2036</v>
      </c>
      <c r="G820" s="9" t="s">
        <v>2033</v>
      </c>
      <c r="H820" s="13">
        <v>400</v>
      </c>
      <c r="I820" s="11">
        <v>45107</v>
      </c>
      <c r="J820" s="9" t="s">
        <v>68</v>
      </c>
      <c r="K820" s="9" t="s">
        <v>7</v>
      </c>
      <c r="L820" s="9" t="s">
        <v>444</v>
      </c>
      <c r="M820" s="9" t="s">
        <v>80</v>
      </c>
      <c r="N820" s="9" t="s">
        <v>81</v>
      </c>
      <c r="O820" s="9" t="s">
        <v>1826</v>
      </c>
      <c r="P820" s="9" t="s">
        <v>1856</v>
      </c>
      <c r="Q820" s="9" t="s">
        <v>1857</v>
      </c>
      <c r="R820" s="9" t="s">
        <v>14</v>
      </c>
      <c r="S820" s="9" t="s">
        <v>15</v>
      </c>
      <c r="T820" s="9" t="s">
        <v>7</v>
      </c>
      <c r="U820" s="9" t="s">
        <v>60</v>
      </c>
      <c r="V820" s="9" t="s">
        <v>40</v>
      </c>
      <c r="W820" s="9" t="s">
        <v>17</v>
      </c>
      <c r="X820" s="9" t="s">
        <v>18</v>
      </c>
      <c r="Y820" s="9" t="s">
        <v>31</v>
      </c>
      <c r="Z820" s="9" t="s">
        <v>20</v>
      </c>
      <c r="AA820" s="9" t="s">
        <v>17</v>
      </c>
      <c r="AB820" s="9" t="s">
        <v>2029</v>
      </c>
      <c r="AC820" s="9" t="s">
        <v>1952</v>
      </c>
      <c r="AD820" s="9" t="s">
        <v>2030</v>
      </c>
    </row>
    <row r="821" spans="1:30" ht="76.5" x14ac:dyDescent="0.25">
      <c r="A821" s="113">
        <f t="shared" si="11"/>
        <v>632</v>
      </c>
      <c r="B821" s="9" t="s">
        <v>1821</v>
      </c>
      <c r="C821" s="9" t="s">
        <v>1851</v>
      </c>
      <c r="D821" s="9" t="s">
        <v>1852</v>
      </c>
      <c r="E821" s="9" t="s">
        <v>2037</v>
      </c>
      <c r="F821" s="9" t="s">
        <v>2038</v>
      </c>
      <c r="G821" s="9" t="s">
        <v>2039</v>
      </c>
      <c r="H821" s="13">
        <v>600</v>
      </c>
      <c r="I821" s="11">
        <v>45107</v>
      </c>
      <c r="J821" s="9" t="s">
        <v>68</v>
      </c>
      <c r="K821" s="9" t="s">
        <v>7</v>
      </c>
      <c r="L821" s="9" t="s">
        <v>444</v>
      </c>
      <c r="M821" s="9" t="s">
        <v>80</v>
      </c>
      <c r="N821" s="9" t="s">
        <v>81</v>
      </c>
      <c r="O821" s="9" t="s">
        <v>1826</v>
      </c>
      <c r="P821" s="9" t="s">
        <v>1856</v>
      </c>
      <c r="Q821" s="9" t="s">
        <v>1857</v>
      </c>
      <c r="R821" s="9" t="s">
        <v>14</v>
      </c>
      <c r="S821" s="9" t="s">
        <v>15</v>
      </c>
      <c r="T821" s="9" t="s">
        <v>7</v>
      </c>
      <c r="U821" s="9" t="s">
        <v>60</v>
      </c>
      <c r="V821" s="9" t="s">
        <v>40</v>
      </c>
      <c r="W821" s="9" t="s">
        <v>17</v>
      </c>
      <c r="X821" s="9" t="s">
        <v>18</v>
      </c>
      <c r="Y821" s="9" t="s">
        <v>31</v>
      </c>
      <c r="Z821" s="9" t="s">
        <v>20</v>
      </c>
      <c r="AA821" s="9" t="s">
        <v>17</v>
      </c>
      <c r="AB821" s="9" t="s">
        <v>2029</v>
      </c>
      <c r="AC821" s="9" t="s">
        <v>1952</v>
      </c>
      <c r="AD821" s="9" t="s">
        <v>2030</v>
      </c>
    </row>
    <row r="822" spans="1:30" ht="76.5" x14ac:dyDescent="0.25">
      <c r="A822" s="113">
        <f t="shared" si="11"/>
        <v>633</v>
      </c>
      <c r="B822" s="9" t="s">
        <v>1821</v>
      </c>
      <c r="C822" s="9" t="s">
        <v>1851</v>
      </c>
      <c r="D822" s="9" t="s">
        <v>1852</v>
      </c>
      <c r="E822" s="9" t="s">
        <v>2040</v>
      </c>
      <c r="F822" s="9" t="s">
        <v>2041</v>
      </c>
      <c r="G822" s="9" t="s">
        <v>2028</v>
      </c>
      <c r="H822" s="13">
        <v>3000</v>
      </c>
      <c r="I822" s="11">
        <v>45107</v>
      </c>
      <c r="J822" s="9" t="s">
        <v>68</v>
      </c>
      <c r="K822" s="9" t="s">
        <v>7</v>
      </c>
      <c r="L822" s="9" t="s">
        <v>444</v>
      </c>
      <c r="M822" s="9" t="s">
        <v>80</v>
      </c>
      <c r="N822" s="9" t="s">
        <v>81</v>
      </c>
      <c r="O822" s="9" t="s">
        <v>1826</v>
      </c>
      <c r="P822" s="9" t="s">
        <v>1856</v>
      </c>
      <c r="Q822" s="9" t="s">
        <v>1857</v>
      </c>
      <c r="R822" s="9" t="s">
        <v>14</v>
      </c>
      <c r="S822" s="9" t="s">
        <v>15</v>
      </c>
      <c r="T822" s="9" t="s">
        <v>7</v>
      </c>
      <c r="U822" s="9" t="s">
        <v>60</v>
      </c>
      <c r="V822" s="9" t="s">
        <v>40</v>
      </c>
      <c r="W822" s="9" t="s">
        <v>17</v>
      </c>
      <c r="X822" s="9" t="s">
        <v>18</v>
      </c>
      <c r="Y822" s="9" t="s">
        <v>19</v>
      </c>
      <c r="Z822" s="9" t="s">
        <v>20</v>
      </c>
      <c r="AA822" s="9" t="s">
        <v>21</v>
      </c>
      <c r="AB822" s="9" t="s">
        <v>2029</v>
      </c>
      <c r="AC822" s="9" t="s">
        <v>1952</v>
      </c>
      <c r="AD822" s="9" t="s">
        <v>2030</v>
      </c>
    </row>
    <row r="823" spans="1:30" ht="76.5" x14ac:dyDescent="0.25">
      <c r="A823" s="113">
        <f t="shared" si="11"/>
        <v>634</v>
      </c>
      <c r="B823" s="9" t="s">
        <v>1821</v>
      </c>
      <c r="C823" s="9" t="s">
        <v>1851</v>
      </c>
      <c r="D823" s="9" t="s">
        <v>1852</v>
      </c>
      <c r="E823" s="9" t="s">
        <v>2042</v>
      </c>
      <c r="F823" s="9" t="s">
        <v>2043</v>
      </c>
      <c r="G823" s="9" t="s">
        <v>2044</v>
      </c>
      <c r="H823" s="13">
        <v>12000</v>
      </c>
      <c r="I823" s="11">
        <v>45107</v>
      </c>
      <c r="J823" s="9" t="s">
        <v>68</v>
      </c>
      <c r="K823" s="9" t="s">
        <v>7</v>
      </c>
      <c r="L823" s="9" t="s">
        <v>444</v>
      </c>
      <c r="M823" s="9" t="s">
        <v>48</v>
      </c>
      <c r="N823" s="9" t="s">
        <v>10</v>
      </c>
      <c r="O823" s="9" t="s">
        <v>1826</v>
      </c>
      <c r="P823" s="9" t="s">
        <v>1856</v>
      </c>
      <c r="Q823" s="9" t="s">
        <v>1857</v>
      </c>
      <c r="R823" s="9" t="s">
        <v>14</v>
      </c>
      <c r="S823" s="9" t="s">
        <v>15</v>
      </c>
      <c r="T823" s="9" t="s">
        <v>7</v>
      </c>
      <c r="U823" s="9" t="s">
        <v>60</v>
      </c>
      <c r="V823" s="9" t="s">
        <v>40</v>
      </c>
      <c r="W823" s="9" t="s">
        <v>37</v>
      </c>
      <c r="X823" s="9" t="s">
        <v>18</v>
      </c>
      <c r="Y823" s="9" t="s">
        <v>31</v>
      </c>
      <c r="Z823" s="9" t="s">
        <v>61</v>
      </c>
      <c r="AA823" s="9" t="s">
        <v>17</v>
      </c>
      <c r="AB823" s="9" t="s">
        <v>2029</v>
      </c>
      <c r="AC823" s="9" t="s">
        <v>1952</v>
      </c>
      <c r="AD823" s="9" t="s">
        <v>2030</v>
      </c>
    </row>
    <row r="824" spans="1:30" ht="76.5" x14ac:dyDescent="0.25">
      <c r="A824" s="113">
        <f t="shared" si="11"/>
        <v>635</v>
      </c>
      <c r="B824" s="9" t="s">
        <v>1821</v>
      </c>
      <c r="C824" s="9" t="s">
        <v>1851</v>
      </c>
      <c r="D824" s="9" t="s">
        <v>1852</v>
      </c>
      <c r="E824" s="9" t="s">
        <v>2045</v>
      </c>
      <c r="F824" s="9" t="s">
        <v>2045</v>
      </c>
      <c r="G824" s="9" t="s">
        <v>2046</v>
      </c>
      <c r="H824" s="13">
        <v>140</v>
      </c>
      <c r="I824" s="11">
        <v>45016</v>
      </c>
      <c r="J824" s="9" t="s">
        <v>68</v>
      </c>
      <c r="K824" s="9" t="s">
        <v>7</v>
      </c>
      <c r="L824" s="9" t="s">
        <v>69</v>
      </c>
      <c r="M824" s="9" t="s">
        <v>80</v>
      </c>
      <c r="N824" s="9" t="s">
        <v>81</v>
      </c>
      <c r="O824" s="9" t="s">
        <v>1826</v>
      </c>
      <c r="P824" s="9" t="s">
        <v>1856</v>
      </c>
      <c r="Q824" s="9" t="s">
        <v>1857</v>
      </c>
      <c r="R824" s="9" t="s">
        <v>14</v>
      </c>
      <c r="S824" s="9" t="s">
        <v>15</v>
      </c>
      <c r="T824" s="9" t="s">
        <v>7</v>
      </c>
      <c r="U824" s="9" t="s">
        <v>60</v>
      </c>
      <c r="V824" s="9" t="s">
        <v>40</v>
      </c>
      <c r="W824" s="9" t="s">
        <v>17</v>
      </c>
      <c r="X824" s="9" t="s">
        <v>18</v>
      </c>
      <c r="Y824" s="9" t="s">
        <v>19</v>
      </c>
      <c r="Z824" s="9" t="s">
        <v>20</v>
      </c>
      <c r="AA824" s="9" t="s">
        <v>21</v>
      </c>
      <c r="AB824" s="9" t="s">
        <v>2047</v>
      </c>
      <c r="AC824" s="9" t="s">
        <v>1952</v>
      </c>
      <c r="AD824" s="9" t="s">
        <v>2048</v>
      </c>
    </row>
    <row r="825" spans="1:30" ht="76.5" x14ac:dyDescent="0.25">
      <c r="A825" s="113">
        <f t="shared" si="11"/>
        <v>636</v>
      </c>
      <c r="B825" s="9" t="s">
        <v>1821</v>
      </c>
      <c r="C825" s="9" t="s">
        <v>1851</v>
      </c>
      <c r="D825" s="9" t="s">
        <v>1852</v>
      </c>
      <c r="E825" s="9" t="s">
        <v>2049</v>
      </c>
      <c r="F825" s="9" t="s">
        <v>2049</v>
      </c>
      <c r="G825" s="9" t="s">
        <v>2028</v>
      </c>
      <c r="H825" s="13">
        <v>120</v>
      </c>
      <c r="I825" s="11">
        <v>45016</v>
      </c>
      <c r="J825" s="9" t="s">
        <v>68</v>
      </c>
      <c r="K825" s="9" t="s">
        <v>7</v>
      </c>
      <c r="L825" s="9" t="s">
        <v>69</v>
      </c>
      <c r="M825" s="9" t="s">
        <v>80</v>
      </c>
      <c r="N825" s="9" t="s">
        <v>81</v>
      </c>
      <c r="O825" s="9" t="s">
        <v>1826</v>
      </c>
      <c r="P825" s="9" t="s">
        <v>1856</v>
      </c>
      <c r="Q825" s="9" t="s">
        <v>1857</v>
      </c>
      <c r="R825" s="9" t="s">
        <v>14</v>
      </c>
      <c r="S825" s="9" t="s">
        <v>15</v>
      </c>
      <c r="T825" s="9" t="s">
        <v>7</v>
      </c>
      <c r="U825" s="9" t="s">
        <v>60</v>
      </c>
      <c r="V825" s="9" t="s">
        <v>40</v>
      </c>
      <c r="W825" s="9" t="s">
        <v>17</v>
      </c>
      <c r="X825" s="9" t="s">
        <v>18</v>
      </c>
      <c r="Y825" s="9" t="s">
        <v>31</v>
      </c>
      <c r="Z825" s="9" t="s">
        <v>20</v>
      </c>
      <c r="AA825" s="9" t="s">
        <v>17</v>
      </c>
      <c r="AB825" s="9" t="s">
        <v>2047</v>
      </c>
      <c r="AC825" s="9" t="s">
        <v>1952</v>
      </c>
      <c r="AD825" s="9" t="s">
        <v>2048</v>
      </c>
    </row>
    <row r="826" spans="1:30" ht="76.5" x14ac:dyDescent="0.25">
      <c r="A826" s="113">
        <f t="shared" si="11"/>
        <v>637</v>
      </c>
      <c r="B826" s="9" t="s">
        <v>1821</v>
      </c>
      <c r="C826" s="9" t="s">
        <v>1851</v>
      </c>
      <c r="D826" s="9" t="s">
        <v>1852</v>
      </c>
      <c r="E826" s="9" t="s">
        <v>2050</v>
      </c>
      <c r="F826" s="9" t="s">
        <v>2051</v>
      </c>
      <c r="G826" s="9" t="s">
        <v>2052</v>
      </c>
      <c r="H826" s="13">
        <v>2100</v>
      </c>
      <c r="I826" s="11">
        <v>45016</v>
      </c>
      <c r="J826" s="9" t="s">
        <v>68</v>
      </c>
      <c r="K826" s="9" t="s">
        <v>7</v>
      </c>
      <c r="L826" s="9" t="s">
        <v>69</v>
      </c>
      <c r="M826" s="9" t="s">
        <v>80</v>
      </c>
      <c r="N826" s="9" t="s">
        <v>81</v>
      </c>
      <c r="O826" s="9" t="s">
        <v>1826</v>
      </c>
      <c r="P826" s="9" t="s">
        <v>1856</v>
      </c>
      <c r="Q826" s="9" t="s">
        <v>1857</v>
      </c>
      <c r="R826" s="9" t="s">
        <v>14</v>
      </c>
      <c r="S826" s="9" t="s">
        <v>15</v>
      </c>
      <c r="T826" s="9" t="s">
        <v>7</v>
      </c>
      <c r="U826" s="9" t="s">
        <v>60</v>
      </c>
      <c r="V826" s="9" t="s">
        <v>40</v>
      </c>
      <c r="W826" s="9" t="s">
        <v>17</v>
      </c>
      <c r="X826" s="9" t="s">
        <v>18</v>
      </c>
      <c r="Y826" s="9" t="s">
        <v>31</v>
      </c>
      <c r="Z826" s="9" t="s">
        <v>61</v>
      </c>
      <c r="AA826" s="9" t="s">
        <v>17</v>
      </c>
      <c r="AB826" s="9" t="s">
        <v>2047</v>
      </c>
      <c r="AC826" s="9" t="s">
        <v>1952</v>
      </c>
      <c r="AD826" s="9" t="s">
        <v>2048</v>
      </c>
    </row>
    <row r="827" spans="1:30" ht="76.5" x14ac:dyDescent="0.25">
      <c r="A827" s="113">
        <f t="shared" si="11"/>
        <v>638</v>
      </c>
      <c r="B827" s="9" t="s">
        <v>1821</v>
      </c>
      <c r="C827" s="9" t="s">
        <v>1851</v>
      </c>
      <c r="D827" s="9" t="s">
        <v>1852</v>
      </c>
      <c r="E827" s="9" t="s">
        <v>2053</v>
      </c>
      <c r="F827" s="9" t="s">
        <v>2053</v>
      </c>
      <c r="G827" s="9" t="s">
        <v>2054</v>
      </c>
      <c r="H827" s="13">
        <v>200</v>
      </c>
      <c r="I827" s="11">
        <v>45107</v>
      </c>
      <c r="J827" s="9" t="s">
        <v>68</v>
      </c>
      <c r="K827" s="9" t="s">
        <v>7</v>
      </c>
      <c r="L827" s="9" t="s">
        <v>444</v>
      </c>
      <c r="M827" s="9" t="s">
        <v>80</v>
      </c>
      <c r="N827" s="9" t="s">
        <v>81</v>
      </c>
      <c r="O827" s="9" t="s">
        <v>1826</v>
      </c>
      <c r="P827" s="9" t="s">
        <v>1856</v>
      </c>
      <c r="Q827" s="9" t="s">
        <v>1857</v>
      </c>
      <c r="R827" s="9" t="s">
        <v>14</v>
      </c>
      <c r="S827" s="9" t="s">
        <v>15</v>
      </c>
      <c r="T827" s="9" t="s">
        <v>7</v>
      </c>
      <c r="U827" s="9" t="s">
        <v>60</v>
      </c>
      <c r="V827" s="9" t="s">
        <v>40</v>
      </c>
      <c r="W827" s="9" t="s">
        <v>17</v>
      </c>
      <c r="X827" s="9" t="s">
        <v>18</v>
      </c>
      <c r="Y827" s="9" t="s">
        <v>19</v>
      </c>
      <c r="Z827" s="9" t="s">
        <v>61</v>
      </c>
      <c r="AA827" s="9" t="s">
        <v>17</v>
      </c>
      <c r="AB827" s="9" t="s">
        <v>2029</v>
      </c>
      <c r="AC827" s="9" t="s">
        <v>1952</v>
      </c>
      <c r="AD827" s="9" t="s">
        <v>2030</v>
      </c>
    </row>
    <row r="828" spans="1:30" ht="76.5" x14ac:dyDescent="0.25">
      <c r="A828" s="113">
        <f t="shared" si="11"/>
        <v>639</v>
      </c>
      <c r="B828" s="9" t="s">
        <v>1821</v>
      </c>
      <c r="C828" s="9" t="s">
        <v>1851</v>
      </c>
      <c r="D828" s="9" t="s">
        <v>1852</v>
      </c>
      <c r="E828" s="9" t="s">
        <v>2055</v>
      </c>
      <c r="F828" s="9" t="s">
        <v>2056</v>
      </c>
      <c r="G828" s="9" t="s">
        <v>2057</v>
      </c>
      <c r="H828" s="13">
        <v>1500</v>
      </c>
      <c r="I828" s="11">
        <v>45107</v>
      </c>
      <c r="J828" s="9" t="s">
        <v>6</v>
      </c>
      <c r="K828" s="9" t="s">
        <v>7</v>
      </c>
      <c r="L828" s="9" t="s">
        <v>952</v>
      </c>
      <c r="M828" s="9" t="s">
        <v>48</v>
      </c>
      <c r="N828" s="9" t="s">
        <v>10</v>
      </c>
      <c r="O828" s="9" t="s">
        <v>1826</v>
      </c>
      <c r="P828" s="9" t="s">
        <v>1856</v>
      </c>
      <c r="Q828" s="9" t="s">
        <v>1857</v>
      </c>
      <c r="R828" s="9" t="s">
        <v>14</v>
      </c>
      <c r="S828" s="9" t="s">
        <v>15</v>
      </c>
      <c r="T828" s="9" t="s">
        <v>7</v>
      </c>
      <c r="U828" s="9" t="s">
        <v>60</v>
      </c>
      <c r="V828" s="9" t="s">
        <v>40</v>
      </c>
      <c r="W828" s="9" t="s">
        <v>37</v>
      </c>
      <c r="X828" s="9" t="s">
        <v>18</v>
      </c>
      <c r="Y828" s="9" t="s">
        <v>31</v>
      </c>
      <c r="Z828" s="9" t="s">
        <v>20</v>
      </c>
      <c r="AA828" s="9" t="s">
        <v>17</v>
      </c>
      <c r="AB828" s="9" t="s">
        <v>2029</v>
      </c>
      <c r="AC828" s="9" t="s">
        <v>1952</v>
      </c>
      <c r="AD828" s="9" t="s">
        <v>2030</v>
      </c>
    </row>
    <row r="829" spans="1:30" ht="76.5" x14ac:dyDescent="0.25">
      <c r="A829" s="113">
        <f t="shared" si="11"/>
        <v>640</v>
      </c>
      <c r="B829" s="9" t="s">
        <v>1821</v>
      </c>
      <c r="C829" s="9" t="s">
        <v>1851</v>
      </c>
      <c r="D829" s="9" t="s">
        <v>1852</v>
      </c>
      <c r="E829" s="9" t="s">
        <v>2058</v>
      </c>
      <c r="F829" s="9" t="s">
        <v>2059</v>
      </c>
      <c r="G829" s="9" t="s">
        <v>2060</v>
      </c>
      <c r="H829" s="13">
        <v>1000</v>
      </c>
      <c r="I829" s="11">
        <v>45107</v>
      </c>
      <c r="J829" s="9" t="s">
        <v>68</v>
      </c>
      <c r="K829" s="9" t="s">
        <v>7</v>
      </c>
      <c r="L829" s="9" t="s">
        <v>69</v>
      </c>
      <c r="M829" s="9" t="s">
        <v>80</v>
      </c>
      <c r="N829" s="9" t="s">
        <v>81</v>
      </c>
      <c r="O829" s="9" t="s">
        <v>1826</v>
      </c>
      <c r="P829" s="9" t="s">
        <v>1856</v>
      </c>
      <c r="Q829" s="9" t="s">
        <v>1857</v>
      </c>
      <c r="R829" s="9" t="s">
        <v>14</v>
      </c>
      <c r="S829" s="9" t="s">
        <v>15</v>
      </c>
      <c r="T829" s="9" t="s">
        <v>7</v>
      </c>
      <c r="U829" s="9" t="s">
        <v>60</v>
      </c>
      <c r="V829" s="9" t="s">
        <v>40</v>
      </c>
      <c r="W829" s="9" t="s">
        <v>17</v>
      </c>
      <c r="X829" s="9" t="s">
        <v>18</v>
      </c>
      <c r="Y829" s="9" t="s">
        <v>19</v>
      </c>
      <c r="Z829" s="9" t="s">
        <v>61</v>
      </c>
      <c r="AA829" s="9" t="s">
        <v>17</v>
      </c>
      <c r="AB829" s="9" t="s">
        <v>2029</v>
      </c>
      <c r="AC829" s="9" t="s">
        <v>1952</v>
      </c>
      <c r="AD829" s="9" t="s">
        <v>2030</v>
      </c>
    </row>
    <row r="830" spans="1:30" ht="76.5" x14ac:dyDescent="0.25">
      <c r="A830" s="113">
        <f t="shared" si="11"/>
        <v>641</v>
      </c>
      <c r="B830" s="9" t="s">
        <v>1821</v>
      </c>
      <c r="C830" s="9" t="s">
        <v>1851</v>
      </c>
      <c r="D830" s="9" t="s">
        <v>1852</v>
      </c>
      <c r="E830" s="9" t="s">
        <v>2061</v>
      </c>
      <c r="F830" s="9" t="s">
        <v>2062</v>
      </c>
      <c r="G830" s="9" t="s">
        <v>2063</v>
      </c>
      <c r="H830" s="13">
        <v>5000</v>
      </c>
      <c r="I830" s="11">
        <v>45107</v>
      </c>
      <c r="J830" s="9" t="s">
        <v>68</v>
      </c>
      <c r="K830" s="9" t="s">
        <v>7</v>
      </c>
      <c r="L830" s="9" t="s">
        <v>444</v>
      </c>
      <c r="M830" s="9" t="s">
        <v>80</v>
      </c>
      <c r="N830" s="9" t="s">
        <v>81</v>
      </c>
      <c r="O830" s="9" t="s">
        <v>1826</v>
      </c>
      <c r="P830" s="9" t="s">
        <v>1856</v>
      </c>
      <c r="Q830" s="9" t="s">
        <v>1857</v>
      </c>
      <c r="R830" s="9" t="s">
        <v>14</v>
      </c>
      <c r="S830" s="9" t="s">
        <v>15</v>
      </c>
      <c r="T830" s="9" t="s">
        <v>7</v>
      </c>
      <c r="U830" s="9" t="s">
        <v>60</v>
      </c>
      <c r="V830" s="9" t="s">
        <v>40</v>
      </c>
      <c r="W830" s="9" t="s">
        <v>17</v>
      </c>
      <c r="X830" s="9" t="s">
        <v>18</v>
      </c>
      <c r="Y830" s="9" t="s">
        <v>19</v>
      </c>
      <c r="Z830" s="9" t="s">
        <v>20</v>
      </c>
      <c r="AA830" s="9" t="s">
        <v>21</v>
      </c>
      <c r="AB830" s="9" t="s">
        <v>2029</v>
      </c>
      <c r="AC830" s="9" t="s">
        <v>1952</v>
      </c>
      <c r="AD830" s="9" t="s">
        <v>2030</v>
      </c>
    </row>
    <row r="831" spans="1:30" ht="178.5" x14ac:dyDescent="0.25">
      <c r="A831" s="113">
        <f t="shared" si="11"/>
        <v>642</v>
      </c>
      <c r="B831" s="9" t="s">
        <v>1821</v>
      </c>
      <c r="C831" s="9" t="s">
        <v>1851</v>
      </c>
      <c r="D831" s="9" t="s">
        <v>1852</v>
      </c>
      <c r="E831" s="9" t="s">
        <v>2064</v>
      </c>
      <c r="F831" s="9" t="s">
        <v>2065</v>
      </c>
      <c r="G831" s="9" t="s">
        <v>2066</v>
      </c>
      <c r="H831" s="13">
        <v>38760</v>
      </c>
      <c r="I831" s="11">
        <v>45016</v>
      </c>
      <c r="J831" s="9" t="s">
        <v>68</v>
      </c>
      <c r="K831" s="9" t="s">
        <v>7</v>
      </c>
      <c r="L831" s="9" t="s">
        <v>444</v>
      </c>
      <c r="M831" s="9" t="s">
        <v>80</v>
      </c>
      <c r="N831" s="9" t="s">
        <v>81</v>
      </c>
      <c r="O831" s="9" t="s">
        <v>1826</v>
      </c>
      <c r="P831" s="9" t="s">
        <v>1856</v>
      </c>
      <c r="Q831" s="9" t="s">
        <v>1857</v>
      </c>
      <c r="R831" s="9" t="s">
        <v>14</v>
      </c>
      <c r="S831" s="9" t="s">
        <v>15</v>
      </c>
      <c r="T831" s="9" t="s">
        <v>7</v>
      </c>
      <c r="U831" s="9" t="s">
        <v>60</v>
      </c>
      <c r="V831" s="9" t="s">
        <v>40</v>
      </c>
      <c r="W831" s="9" t="s">
        <v>17</v>
      </c>
      <c r="X831" s="9" t="s">
        <v>18</v>
      </c>
      <c r="Y831" s="9" t="s">
        <v>19</v>
      </c>
      <c r="Z831" s="9" t="s">
        <v>61</v>
      </c>
      <c r="AA831" s="9" t="s">
        <v>17</v>
      </c>
      <c r="AB831" s="9" t="s">
        <v>1981</v>
      </c>
      <c r="AC831" s="9" t="s">
        <v>1952</v>
      </c>
      <c r="AD831" s="9" t="s">
        <v>1982</v>
      </c>
    </row>
    <row r="832" spans="1:30" ht="76.5" x14ac:dyDescent="0.25">
      <c r="A832" s="113">
        <f t="shared" si="11"/>
        <v>643</v>
      </c>
      <c r="B832" s="9" t="s">
        <v>1821</v>
      </c>
      <c r="C832" s="9" t="s">
        <v>1851</v>
      </c>
      <c r="D832" s="9" t="s">
        <v>1852</v>
      </c>
      <c r="E832" s="9" t="s">
        <v>2067</v>
      </c>
      <c r="F832" s="9" t="s">
        <v>2067</v>
      </c>
      <c r="G832" s="9" t="s">
        <v>2068</v>
      </c>
      <c r="H832" s="13">
        <v>200000</v>
      </c>
      <c r="I832" s="11">
        <v>44957</v>
      </c>
      <c r="J832" s="9" t="s">
        <v>68</v>
      </c>
      <c r="K832" s="9" t="s">
        <v>7</v>
      </c>
      <c r="L832" s="9" t="s">
        <v>8</v>
      </c>
      <c r="M832" s="9" t="s">
        <v>48</v>
      </c>
      <c r="N832" s="9" t="s">
        <v>10</v>
      </c>
      <c r="O832" s="9" t="s">
        <v>1826</v>
      </c>
      <c r="P832" s="9" t="s">
        <v>1856</v>
      </c>
      <c r="Q832" s="9" t="s">
        <v>1857</v>
      </c>
      <c r="R832" s="9" t="s">
        <v>14</v>
      </c>
      <c r="S832" s="9" t="s">
        <v>15</v>
      </c>
      <c r="T832" s="9" t="s">
        <v>7</v>
      </c>
      <c r="U832" s="9" t="s">
        <v>60</v>
      </c>
      <c r="V832" s="9" t="s">
        <v>40</v>
      </c>
      <c r="W832" s="9" t="s">
        <v>37</v>
      </c>
      <c r="X832" s="9" t="s">
        <v>193</v>
      </c>
      <c r="Y832" s="9" t="s">
        <v>31</v>
      </c>
      <c r="Z832" s="9" t="s">
        <v>61</v>
      </c>
      <c r="AA832" s="9" t="s">
        <v>37</v>
      </c>
      <c r="AB832" s="9" t="s">
        <v>2069</v>
      </c>
      <c r="AC832" s="9" t="s">
        <v>1952</v>
      </c>
      <c r="AD832" s="9" t="s">
        <v>2070</v>
      </c>
    </row>
    <row r="833" spans="1:30" ht="76.5" x14ac:dyDescent="0.25">
      <c r="A833" s="113">
        <f t="shared" si="11"/>
        <v>644</v>
      </c>
      <c r="B833" s="9" t="s">
        <v>1821</v>
      </c>
      <c r="C833" s="9" t="s">
        <v>1851</v>
      </c>
      <c r="D833" s="9" t="s">
        <v>1852</v>
      </c>
      <c r="E833" s="9" t="s">
        <v>2071</v>
      </c>
      <c r="F833" s="9" t="s">
        <v>2072</v>
      </c>
      <c r="G833" s="9" t="s">
        <v>2073</v>
      </c>
      <c r="H833" s="13">
        <v>19000</v>
      </c>
      <c r="I833" s="11">
        <v>45107</v>
      </c>
      <c r="J833" s="9" t="s">
        <v>6</v>
      </c>
      <c r="K833" s="9" t="s">
        <v>7</v>
      </c>
      <c r="L833" s="9" t="s">
        <v>952</v>
      </c>
      <c r="M833" s="9" t="s">
        <v>9</v>
      </c>
      <c r="N833" s="9" t="s">
        <v>10</v>
      </c>
      <c r="O833" s="9" t="s">
        <v>1826</v>
      </c>
      <c r="P833" s="9" t="s">
        <v>1856</v>
      </c>
      <c r="Q833" s="9" t="s">
        <v>1857</v>
      </c>
      <c r="R833" s="9" t="s">
        <v>29</v>
      </c>
      <c r="S833" s="9" t="s">
        <v>15</v>
      </c>
      <c r="T833" s="9" t="s">
        <v>7</v>
      </c>
      <c r="U833" s="9" t="s">
        <v>60</v>
      </c>
      <c r="V833" s="9" t="s">
        <v>40</v>
      </c>
      <c r="W833" s="9" t="s">
        <v>17</v>
      </c>
      <c r="X833" s="9" t="s">
        <v>18</v>
      </c>
      <c r="Y833" s="9" t="s">
        <v>31</v>
      </c>
      <c r="Z833" s="9" t="s">
        <v>20</v>
      </c>
      <c r="AA833" s="9" t="s">
        <v>17</v>
      </c>
      <c r="AB833" s="9" t="s">
        <v>2069</v>
      </c>
      <c r="AC833" s="9" t="s">
        <v>1952</v>
      </c>
      <c r="AD833" s="9" t="s">
        <v>2070</v>
      </c>
    </row>
    <row r="834" spans="1:30" ht="76.5" x14ac:dyDescent="0.25">
      <c r="A834" s="113">
        <f t="shared" si="11"/>
        <v>645</v>
      </c>
      <c r="B834" s="9" t="s">
        <v>1821</v>
      </c>
      <c r="C834" s="9" t="s">
        <v>1851</v>
      </c>
      <c r="D834" s="9" t="s">
        <v>1852</v>
      </c>
      <c r="E834" s="9" t="s">
        <v>2074</v>
      </c>
      <c r="F834" s="9" t="s">
        <v>2074</v>
      </c>
      <c r="G834" s="9" t="s">
        <v>2075</v>
      </c>
      <c r="H834" s="13">
        <v>15000</v>
      </c>
      <c r="I834" s="11">
        <v>45107</v>
      </c>
      <c r="J834" s="9" t="s">
        <v>6</v>
      </c>
      <c r="K834" s="9" t="s">
        <v>7</v>
      </c>
      <c r="L834" s="9" t="s">
        <v>952</v>
      </c>
      <c r="M834" s="9" t="s">
        <v>9</v>
      </c>
      <c r="N834" s="9" t="s">
        <v>10</v>
      </c>
      <c r="O834" s="9" t="s">
        <v>1826</v>
      </c>
      <c r="P834" s="9" t="s">
        <v>1856</v>
      </c>
      <c r="Q834" s="9" t="s">
        <v>1857</v>
      </c>
      <c r="R834" s="9" t="s">
        <v>29</v>
      </c>
      <c r="S834" s="9" t="s">
        <v>15</v>
      </c>
      <c r="T834" s="9" t="s">
        <v>7</v>
      </c>
      <c r="U834" s="9" t="s">
        <v>60</v>
      </c>
      <c r="V834" s="9" t="s">
        <v>40</v>
      </c>
      <c r="W834" s="9" t="s">
        <v>17</v>
      </c>
      <c r="X834" s="9" t="s">
        <v>18</v>
      </c>
      <c r="Y834" s="9" t="s">
        <v>31</v>
      </c>
      <c r="Z834" s="9" t="s">
        <v>20</v>
      </c>
      <c r="AA834" s="9" t="s">
        <v>17</v>
      </c>
      <c r="AB834" s="9" t="s">
        <v>2069</v>
      </c>
      <c r="AC834" s="9" t="s">
        <v>1952</v>
      </c>
      <c r="AD834" s="9" t="s">
        <v>2070</v>
      </c>
    </row>
    <row r="835" spans="1:30" ht="204" x14ac:dyDescent="0.25">
      <c r="A835" s="113">
        <f t="shared" si="11"/>
        <v>646</v>
      </c>
      <c r="B835" s="9" t="s">
        <v>1821</v>
      </c>
      <c r="C835" s="9" t="s">
        <v>1851</v>
      </c>
      <c r="D835" s="9" t="s">
        <v>1852</v>
      </c>
      <c r="E835" s="9" t="s">
        <v>2076</v>
      </c>
      <c r="F835" s="9" t="s">
        <v>2077</v>
      </c>
      <c r="G835" s="9" t="s">
        <v>2078</v>
      </c>
      <c r="H835" s="13">
        <v>90000</v>
      </c>
      <c r="I835" s="11">
        <v>45107</v>
      </c>
      <c r="J835" s="9" t="s">
        <v>68</v>
      </c>
      <c r="K835" s="9" t="s">
        <v>7</v>
      </c>
      <c r="L835" s="9" t="s">
        <v>444</v>
      </c>
      <c r="M835" s="9" t="s">
        <v>9</v>
      </c>
      <c r="N835" s="9" t="s">
        <v>10</v>
      </c>
      <c r="O835" s="9" t="s">
        <v>1826</v>
      </c>
      <c r="P835" s="9" t="s">
        <v>1856</v>
      </c>
      <c r="Q835" s="9" t="s">
        <v>1857</v>
      </c>
      <c r="R835" s="9" t="s">
        <v>14</v>
      </c>
      <c r="S835" s="9" t="s">
        <v>15</v>
      </c>
      <c r="T835" s="9" t="s">
        <v>7</v>
      </c>
      <c r="U835" s="9" t="s">
        <v>60</v>
      </c>
      <c r="V835" s="9" t="s">
        <v>40</v>
      </c>
      <c r="W835" s="9" t="s">
        <v>17</v>
      </c>
      <c r="X835" s="9" t="s">
        <v>18</v>
      </c>
      <c r="Y835" s="9" t="s">
        <v>31</v>
      </c>
      <c r="Z835" s="9" t="s">
        <v>20</v>
      </c>
      <c r="AA835" s="9" t="s">
        <v>17</v>
      </c>
      <c r="AB835" s="9" t="s">
        <v>2079</v>
      </c>
      <c r="AC835" s="9" t="s">
        <v>2080</v>
      </c>
      <c r="AD835" s="4" t="s">
        <v>2081</v>
      </c>
    </row>
    <row r="836" spans="1:30" ht="140.25" x14ac:dyDescent="0.25">
      <c r="A836" s="113">
        <f t="shared" si="11"/>
        <v>647</v>
      </c>
      <c r="B836" s="9" t="s">
        <v>1821</v>
      </c>
      <c r="C836" s="9" t="s">
        <v>1851</v>
      </c>
      <c r="D836" s="9" t="s">
        <v>1852</v>
      </c>
      <c r="E836" s="9" t="s">
        <v>2082</v>
      </c>
      <c r="F836" s="9" t="s">
        <v>2083</v>
      </c>
      <c r="G836" s="9" t="s">
        <v>2084</v>
      </c>
      <c r="H836" s="13">
        <v>1056660</v>
      </c>
      <c r="I836" s="11">
        <v>45229</v>
      </c>
      <c r="J836" s="9" t="s">
        <v>68</v>
      </c>
      <c r="K836" s="9" t="s">
        <v>7</v>
      </c>
      <c r="L836" s="9" t="s">
        <v>444</v>
      </c>
      <c r="M836" s="9" t="s">
        <v>9</v>
      </c>
      <c r="N836" s="9" t="s">
        <v>10</v>
      </c>
      <c r="O836" s="9" t="s">
        <v>1826</v>
      </c>
      <c r="P836" s="9" t="s">
        <v>1856</v>
      </c>
      <c r="Q836" s="9" t="s">
        <v>1857</v>
      </c>
      <c r="R836" s="9" t="s">
        <v>14</v>
      </c>
      <c r="S836" s="9" t="s">
        <v>15</v>
      </c>
      <c r="T836" s="9" t="s">
        <v>7</v>
      </c>
      <c r="U836" s="9" t="s">
        <v>60</v>
      </c>
      <c r="V836" s="9" t="s">
        <v>40</v>
      </c>
      <c r="W836" s="9" t="s">
        <v>17</v>
      </c>
      <c r="X836" s="9" t="s">
        <v>18</v>
      </c>
      <c r="Y836" s="9" t="s">
        <v>31</v>
      </c>
      <c r="Z836" s="9" t="s">
        <v>20</v>
      </c>
      <c r="AA836" s="9" t="s">
        <v>17</v>
      </c>
      <c r="AB836" s="9" t="s">
        <v>2079</v>
      </c>
      <c r="AC836" s="9" t="s">
        <v>2080</v>
      </c>
      <c r="AD836" s="4" t="s">
        <v>2081</v>
      </c>
    </row>
    <row r="837" spans="1:30" ht="89.25" x14ac:dyDescent="0.25">
      <c r="A837" s="113">
        <f t="shared" si="11"/>
        <v>648</v>
      </c>
      <c r="B837" s="9" t="s">
        <v>1821</v>
      </c>
      <c r="C837" s="9" t="s">
        <v>1851</v>
      </c>
      <c r="D837" s="9" t="s">
        <v>1852</v>
      </c>
      <c r="E837" s="9" t="s">
        <v>2085</v>
      </c>
      <c r="F837" s="9" t="s">
        <v>2086</v>
      </c>
      <c r="G837" s="9" t="s">
        <v>2087</v>
      </c>
      <c r="H837" s="13">
        <v>36990</v>
      </c>
      <c r="I837" s="11">
        <v>45107</v>
      </c>
      <c r="J837" s="9" t="s">
        <v>68</v>
      </c>
      <c r="K837" s="9" t="s">
        <v>7</v>
      </c>
      <c r="L837" s="9" t="s">
        <v>444</v>
      </c>
      <c r="M837" s="9" t="s">
        <v>9</v>
      </c>
      <c r="N837" s="9" t="s">
        <v>10</v>
      </c>
      <c r="O837" s="9" t="s">
        <v>1826</v>
      </c>
      <c r="P837" s="9" t="s">
        <v>1856</v>
      </c>
      <c r="Q837" s="9" t="s">
        <v>1857</v>
      </c>
      <c r="R837" s="9" t="s">
        <v>14</v>
      </c>
      <c r="S837" s="9" t="s">
        <v>15</v>
      </c>
      <c r="T837" s="9" t="s">
        <v>7</v>
      </c>
      <c r="U837" s="9" t="s">
        <v>60</v>
      </c>
      <c r="V837" s="9" t="s">
        <v>40</v>
      </c>
      <c r="W837" s="9" t="s">
        <v>17</v>
      </c>
      <c r="X837" s="9" t="s">
        <v>18</v>
      </c>
      <c r="Y837" s="9" t="s">
        <v>31</v>
      </c>
      <c r="Z837" s="9" t="s">
        <v>20</v>
      </c>
      <c r="AA837" s="9" t="s">
        <v>17</v>
      </c>
      <c r="AB837" s="9" t="s">
        <v>2079</v>
      </c>
      <c r="AC837" s="9" t="s">
        <v>2080</v>
      </c>
      <c r="AD837" s="4" t="s">
        <v>2081</v>
      </c>
    </row>
    <row r="838" spans="1:30" ht="76.5" x14ac:dyDescent="0.25">
      <c r="A838" s="113">
        <f t="shared" si="11"/>
        <v>649</v>
      </c>
      <c r="B838" s="9" t="s">
        <v>1821</v>
      </c>
      <c r="C838" s="9" t="s">
        <v>1851</v>
      </c>
      <c r="D838" s="9" t="s">
        <v>1852</v>
      </c>
      <c r="E838" s="9" t="s">
        <v>2088</v>
      </c>
      <c r="F838" s="9" t="s">
        <v>2089</v>
      </c>
      <c r="G838" s="9" t="s">
        <v>2090</v>
      </c>
      <c r="H838" s="13">
        <v>10292</v>
      </c>
      <c r="I838" s="11">
        <v>45107</v>
      </c>
      <c r="J838" s="9" t="s">
        <v>68</v>
      </c>
      <c r="K838" s="9" t="s">
        <v>7</v>
      </c>
      <c r="L838" s="9" t="s">
        <v>444</v>
      </c>
      <c r="M838" s="9" t="s">
        <v>9</v>
      </c>
      <c r="N838" s="9" t="s">
        <v>10</v>
      </c>
      <c r="O838" s="9" t="s">
        <v>1826</v>
      </c>
      <c r="P838" s="9" t="s">
        <v>1856</v>
      </c>
      <c r="Q838" s="9" t="s">
        <v>1857</v>
      </c>
      <c r="R838" s="9" t="s">
        <v>14</v>
      </c>
      <c r="S838" s="9" t="s">
        <v>15</v>
      </c>
      <c r="T838" s="9" t="s">
        <v>7</v>
      </c>
      <c r="U838" s="9" t="s">
        <v>60</v>
      </c>
      <c r="V838" s="9" t="s">
        <v>40</v>
      </c>
      <c r="W838" s="9" t="s">
        <v>17</v>
      </c>
      <c r="X838" s="9" t="s">
        <v>18</v>
      </c>
      <c r="Y838" s="9" t="s">
        <v>31</v>
      </c>
      <c r="Z838" s="9" t="s">
        <v>20</v>
      </c>
      <c r="AA838" s="9" t="s">
        <v>17</v>
      </c>
      <c r="AB838" s="9" t="s">
        <v>2079</v>
      </c>
      <c r="AC838" s="9" t="s">
        <v>2080</v>
      </c>
      <c r="AD838" s="4" t="s">
        <v>2081</v>
      </c>
    </row>
    <row r="839" spans="1:30" ht="76.5" x14ac:dyDescent="0.25">
      <c r="A839" s="113">
        <f t="shared" si="11"/>
        <v>650</v>
      </c>
      <c r="B839" s="9" t="s">
        <v>1821</v>
      </c>
      <c r="C839" s="9" t="s">
        <v>1851</v>
      </c>
      <c r="D839" s="9" t="s">
        <v>1852</v>
      </c>
      <c r="E839" s="9" t="s">
        <v>2091</v>
      </c>
      <c r="F839" s="9" t="s">
        <v>2092</v>
      </c>
      <c r="G839" s="9" t="s">
        <v>2093</v>
      </c>
      <c r="H839" s="13">
        <v>12681.2</v>
      </c>
      <c r="I839" s="11">
        <v>45107</v>
      </c>
      <c r="J839" s="9" t="s">
        <v>68</v>
      </c>
      <c r="K839" s="9" t="s">
        <v>7</v>
      </c>
      <c r="L839" s="9" t="s">
        <v>444</v>
      </c>
      <c r="M839" s="9" t="s">
        <v>9</v>
      </c>
      <c r="N839" s="9" t="s">
        <v>10</v>
      </c>
      <c r="O839" s="9" t="s">
        <v>1826</v>
      </c>
      <c r="P839" s="9" t="s">
        <v>1856</v>
      </c>
      <c r="Q839" s="9" t="s">
        <v>1857</v>
      </c>
      <c r="R839" s="9" t="s">
        <v>14</v>
      </c>
      <c r="S839" s="9" t="s">
        <v>15</v>
      </c>
      <c r="T839" s="9" t="s">
        <v>7</v>
      </c>
      <c r="U839" s="9" t="s">
        <v>60</v>
      </c>
      <c r="V839" s="9" t="s">
        <v>40</v>
      </c>
      <c r="W839" s="9" t="s">
        <v>17</v>
      </c>
      <c r="X839" s="9" t="s">
        <v>18</v>
      </c>
      <c r="Y839" s="9" t="s">
        <v>31</v>
      </c>
      <c r="Z839" s="9" t="s">
        <v>20</v>
      </c>
      <c r="AA839" s="9" t="s">
        <v>17</v>
      </c>
      <c r="AB839" s="9" t="s">
        <v>2079</v>
      </c>
      <c r="AC839" s="9" t="s">
        <v>2080</v>
      </c>
      <c r="AD839" s="4" t="s">
        <v>2081</v>
      </c>
    </row>
    <row r="840" spans="1:30" ht="178.5" x14ac:dyDescent="0.25">
      <c r="A840" s="113">
        <f t="shared" si="11"/>
        <v>651</v>
      </c>
      <c r="B840" s="9" t="s">
        <v>1821</v>
      </c>
      <c r="C840" s="9" t="s">
        <v>1851</v>
      </c>
      <c r="D840" s="9" t="s">
        <v>1852</v>
      </c>
      <c r="E840" s="9" t="s">
        <v>2094</v>
      </c>
      <c r="F840" s="9" t="s">
        <v>2095</v>
      </c>
      <c r="G840" s="9" t="s">
        <v>2096</v>
      </c>
      <c r="H840" s="13">
        <v>146640</v>
      </c>
      <c r="I840" s="11">
        <v>45107</v>
      </c>
      <c r="J840" s="9" t="s">
        <v>68</v>
      </c>
      <c r="K840" s="9" t="s">
        <v>7</v>
      </c>
      <c r="L840" s="9" t="s">
        <v>444</v>
      </c>
      <c r="M840" s="9" t="s">
        <v>9</v>
      </c>
      <c r="N840" s="9" t="s">
        <v>10</v>
      </c>
      <c r="O840" s="9" t="s">
        <v>1826</v>
      </c>
      <c r="P840" s="9" t="s">
        <v>1856</v>
      </c>
      <c r="Q840" s="9" t="s">
        <v>1857</v>
      </c>
      <c r="R840" s="9" t="s">
        <v>14</v>
      </c>
      <c r="S840" s="9" t="s">
        <v>15</v>
      </c>
      <c r="T840" s="9" t="s">
        <v>7</v>
      </c>
      <c r="U840" s="9" t="s">
        <v>60</v>
      </c>
      <c r="V840" s="9" t="s">
        <v>40</v>
      </c>
      <c r="W840" s="9" t="s">
        <v>17</v>
      </c>
      <c r="X840" s="9" t="s">
        <v>18</v>
      </c>
      <c r="Y840" s="9" t="s">
        <v>31</v>
      </c>
      <c r="Z840" s="9" t="s">
        <v>20</v>
      </c>
      <c r="AA840" s="9" t="s">
        <v>17</v>
      </c>
      <c r="AB840" s="9" t="s">
        <v>2079</v>
      </c>
      <c r="AC840" s="9" t="s">
        <v>2080</v>
      </c>
      <c r="AD840" s="4" t="s">
        <v>2081</v>
      </c>
    </row>
    <row r="841" spans="1:30" ht="114.75" x14ac:dyDescent="0.25">
      <c r="A841" s="113">
        <f t="shared" si="11"/>
        <v>652</v>
      </c>
      <c r="B841" s="9" t="s">
        <v>1821</v>
      </c>
      <c r="C841" s="9" t="s">
        <v>1851</v>
      </c>
      <c r="D841" s="9" t="s">
        <v>1852</v>
      </c>
      <c r="E841" s="9" t="s">
        <v>2097</v>
      </c>
      <c r="F841" s="9" t="s">
        <v>2098</v>
      </c>
      <c r="G841" s="9" t="s">
        <v>2099</v>
      </c>
      <c r="H841" s="13">
        <v>1226000</v>
      </c>
      <c r="I841" s="11">
        <v>45229</v>
      </c>
      <c r="J841" s="9" t="s">
        <v>68</v>
      </c>
      <c r="K841" s="9" t="s">
        <v>7</v>
      </c>
      <c r="L841" s="9" t="s">
        <v>444</v>
      </c>
      <c r="M841" s="9" t="s">
        <v>9</v>
      </c>
      <c r="N841" s="9" t="s">
        <v>10</v>
      </c>
      <c r="O841" s="9" t="s">
        <v>1826</v>
      </c>
      <c r="P841" s="9" t="s">
        <v>1856</v>
      </c>
      <c r="Q841" s="9" t="s">
        <v>1857</v>
      </c>
      <c r="R841" s="9" t="s">
        <v>14</v>
      </c>
      <c r="S841" s="9" t="s">
        <v>15</v>
      </c>
      <c r="T841" s="9" t="s">
        <v>7</v>
      </c>
      <c r="U841" s="9" t="s">
        <v>60</v>
      </c>
      <c r="V841" s="9" t="s">
        <v>40</v>
      </c>
      <c r="W841" s="9" t="s">
        <v>17</v>
      </c>
      <c r="X841" s="9" t="s">
        <v>18</v>
      </c>
      <c r="Y841" s="9" t="s">
        <v>31</v>
      </c>
      <c r="Z841" s="9" t="s">
        <v>20</v>
      </c>
      <c r="AA841" s="9" t="s">
        <v>17</v>
      </c>
      <c r="AB841" s="9" t="s">
        <v>2079</v>
      </c>
      <c r="AC841" s="9" t="s">
        <v>2080</v>
      </c>
      <c r="AD841" s="4" t="s">
        <v>2081</v>
      </c>
    </row>
    <row r="842" spans="1:30" ht="76.5" x14ac:dyDescent="0.25">
      <c r="A842" s="113">
        <f t="shared" si="11"/>
        <v>653</v>
      </c>
      <c r="B842" s="9" t="s">
        <v>1821</v>
      </c>
      <c r="C842" s="9" t="s">
        <v>1851</v>
      </c>
      <c r="D842" s="9" t="s">
        <v>1852</v>
      </c>
      <c r="E842" s="9" t="s">
        <v>2100</v>
      </c>
      <c r="F842" s="9" t="s">
        <v>2101</v>
      </c>
      <c r="G842" s="9" t="s">
        <v>2102</v>
      </c>
      <c r="H842" s="13">
        <v>8822.35</v>
      </c>
      <c r="I842" s="11">
        <v>45107</v>
      </c>
      <c r="J842" s="9" t="s">
        <v>68</v>
      </c>
      <c r="K842" s="9" t="s">
        <v>7</v>
      </c>
      <c r="L842" s="9" t="s">
        <v>444</v>
      </c>
      <c r="M842" s="9" t="s">
        <v>9</v>
      </c>
      <c r="N842" s="9" t="s">
        <v>10</v>
      </c>
      <c r="O842" s="9" t="s">
        <v>1826</v>
      </c>
      <c r="P842" s="9" t="s">
        <v>1856</v>
      </c>
      <c r="Q842" s="9" t="s">
        <v>1857</v>
      </c>
      <c r="R842" s="9" t="s">
        <v>14</v>
      </c>
      <c r="S842" s="9" t="s">
        <v>15</v>
      </c>
      <c r="T842" s="9" t="s">
        <v>7</v>
      </c>
      <c r="U842" s="9" t="s">
        <v>60</v>
      </c>
      <c r="V842" s="9" t="s">
        <v>40</v>
      </c>
      <c r="W842" s="9" t="s">
        <v>17</v>
      </c>
      <c r="X842" s="9" t="s">
        <v>18</v>
      </c>
      <c r="Y842" s="9" t="s">
        <v>31</v>
      </c>
      <c r="Z842" s="9" t="s">
        <v>20</v>
      </c>
      <c r="AA842" s="9" t="s">
        <v>17</v>
      </c>
      <c r="AB842" s="9" t="s">
        <v>2079</v>
      </c>
      <c r="AC842" s="9" t="s">
        <v>2080</v>
      </c>
      <c r="AD842" s="4" t="s">
        <v>2081</v>
      </c>
    </row>
    <row r="843" spans="1:30" ht="140.25" x14ac:dyDescent="0.25">
      <c r="A843" s="113">
        <f t="shared" si="11"/>
        <v>654</v>
      </c>
      <c r="B843" s="9" t="s">
        <v>1821</v>
      </c>
      <c r="C843" s="9" t="s">
        <v>1851</v>
      </c>
      <c r="D843" s="9" t="s">
        <v>1852</v>
      </c>
      <c r="E843" s="9" t="s">
        <v>2103</v>
      </c>
      <c r="F843" s="9" t="s">
        <v>2104</v>
      </c>
      <c r="G843" s="9" t="s">
        <v>2105</v>
      </c>
      <c r="H843" s="13">
        <v>19586</v>
      </c>
      <c r="I843" s="11">
        <v>45107</v>
      </c>
      <c r="J843" s="9" t="s">
        <v>68</v>
      </c>
      <c r="K843" s="9" t="s">
        <v>7</v>
      </c>
      <c r="L843" s="9" t="s">
        <v>444</v>
      </c>
      <c r="M843" s="9" t="s">
        <v>9</v>
      </c>
      <c r="N843" s="9" t="s">
        <v>10</v>
      </c>
      <c r="O843" s="9" t="s">
        <v>1826</v>
      </c>
      <c r="P843" s="9" t="s">
        <v>1856</v>
      </c>
      <c r="Q843" s="9" t="s">
        <v>1857</v>
      </c>
      <c r="R843" s="9" t="s">
        <v>14</v>
      </c>
      <c r="S843" s="9" t="s">
        <v>15</v>
      </c>
      <c r="T843" s="9" t="s">
        <v>7</v>
      </c>
      <c r="U843" s="9" t="s">
        <v>60</v>
      </c>
      <c r="V843" s="9" t="s">
        <v>40</v>
      </c>
      <c r="W843" s="9" t="s">
        <v>17</v>
      </c>
      <c r="X843" s="9" t="s">
        <v>18</v>
      </c>
      <c r="Y843" s="9" t="s">
        <v>31</v>
      </c>
      <c r="Z843" s="9" t="s">
        <v>20</v>
      </c>
      <c r="AA843" s="9" t="s">
        <v>17</v>
      </c>
      <c r="AB843" s="9" t="s">
        <v>2079</v>
      </c>
      <c r="AC843" s="9" t="s">
        <v>2080</v>
      </c>
      <c r="AD843" s="4" t="s">
        <v>2081</v>
      </c>
    </row>
    <row r="844" spans="1:30" ht="76.5" x14ac:dyDescent="0.25">
      <c r="A844" s="113">
        <f t="shared" si="11"/>
        <v>655</v>
      </c>
      <c r="B844" s="9" t="s">
        <v>1821</v>
      </c>
      <c r="C844" s="9" t="s">
        <v>1851</v>
      </c>
      <c r="D844" s="9" t="s">
        <v>1852</v>
      </c>
      <c r="E844" s="9" t="s">
        <v>2106</v>
      </c>
      <c r="F844" s="9" t="s">
        <v>2107</v>
      </c>
      <c r="G844" s="9" t="s">
        <v>2108</v>
      </c>
      <c r="H844" s="13">
        <v>11366</v>
      </c>
      <c r="I844" s="11">
        <v>45107</v>
      </c>
      <c r="J844" s="9" t="s">
        <v>68</v>
      </c>
      <c r="K844" s="9" t="s">
        <v>7</v>
      </c>
      <c r="L844" s="9" t="s">
        <v>444</v>
      </c>
      <c r="M844" s="9" t="s">
        <v>9</v>
      </c>
      <c r="N844" s="9" t="s">
        <v>10</v>
      </c>
      <c r="O844" s="9" t="s">
        <v>1826</v>
      </c>
      <c r="P844" s="9" t="s">
        <v>1856</v>
      </c>
      <c r="Q844" s="9" t="s">
        <v>1857</v>
      </c>
      <c r="R844" s="9" t="s">
        <v>14</v>
      </c>
      <c r="S844" s="9" t="s">
        <v>15</v>
      </c>
      <c r="T844" s="9" t="s">
        <v>7</v>
      </c>
      <c r="U844" s="9" t="s">
        <v>60</v>
      </c>
      <c r="V844" s="9" t="s">
        <v>40</v>
      </c>
      <c r="W844" s="9" t="s">
        <v>17</v>
      </c>
      <c r="X844" s="9" t="s">
        <v>18</v>
      </c>
      <c r="Y844" s="9" t="s">
        <v>31</v>
      </c>
      <c r="Z844" s="9" t="s">
        <v>20</v>
      </c>
      <c r="AA844" s="9" t="s">
        <v>17</v>
      </c>
      <c r="AB844" s="9" t="s">
        <v>2079</v>
      </c>
      <c r="AC844" s="9" t="s">
        <v>2080</v>
      </c>
      <c r="AD844" s="4" t="s">
        <v>2081</v>
      </c>
    </row>
    <row r="845" spans="1:30" ht="76.5" x14ac:dyDescent="0.25">
      <c r="A845" s="113">
        <f t="shared" si="11"/>
        <v>656</v>
      </c>
      <c r="B845" s="9" t="s">
        <v>1821</v>
      </c>
      <c r="C845" s="9" t="s">
        <v>1851</v>
      </c>
      <c r="D845" s="9" t="s">
        <v>1852</v>
      </c>
      <c r="E845" s="9" t="s">
        <v>2109</v>
      </c>
      <c r="F845" s="9" t="s">
        <v>2110</v>
      </c>
      <c r="G845" s="9" t="s">
        <v>2111</v>
      </c>
      <c r="H845" s="13">
        <v>9234.4</v>
      </c>
      <c r="I845" s="11">
        <v>45016</v>
      </c>
      <c r="J845" s="9" t="s">
        <v>68</v>
      </c>
      <c r="K845" s="9" t="s">
        <v>7</v>
      </c>
      <c r="L845" s="9" t="s">
        <v>444</v>
      </c>
      <c r="M845" s="9" t="s">
        <v>9</v>
      </c>
      <c r="N845" s="9" t="s">
        <v>10</v>
      </c>
      <c r="O845" s="9" t="s">
        <v>1826</v>
      </c>
      <c r="P845" s="9" t="s">
        <v>1856</v>
      </c>
      <c r="Q845" s="9" t="s">
        <v>1857</v>
      </c>
      <c r="R845" s="9" t="s">
        <v>14</v>
      </c>
      <c r="S845" s="9" t="s">
        <v>15</v>
      </c>
      <c r="T845" s="9" t="s">
        <v>7</v>
      </c>
      <c r="U845" s="9" t="s">
        <v>60</v>
      </c>
      <c r="V845" s="9" t="s">
        <v>40</v>
      </c>
      <c r="W845" s="9" t="s">
        <v>17</v>
      </c>
      <c r="X845" s="9" t="s">
        <v>18</v>
      </c>
      <c r="Y845" s="9" t="s">
        <v>31</v>
      </c>
      <c r="Z845" s="9" t="s">
        <v>20</v>
      </c>
      <c r="AA845" s="9" t="s">
        <v>17</v>
      </c>
      <c r="AB845" s="9" t="s">
        <v>2079</v>
      </c>
      <c r="AC845" s="9" t="s">
        <v>2080</v>
      </c>
      <c r="AD845" s="4" t="s">
        <v>2081</v>
      </c>
    </row>
    <row r="846" spans="1:30" ht="76.5" x14ac:dyDescent="0.25">
      <c r="A846" s="113">
        <f t="shared" ref="A846:A909" si="12">A845+1</f>
        <v>657</v>
      </c>
      <c r="B846" s="9" t="s">
        <v>1821</v>
      </c>
      <c r="C846" s="9" t="s">
        <v>1851</v>
      </c>
      <c r="D846" s="9" t="s">
        <v>1852</v>
      </c>
      <c r="E846" s="9" t="s">
        <v>2112</v>
      </c>
      <c r="F846" s="9" t="s">
        <v>2113</v>
      </c>
      <c r="G846" s="9" t="s">
        <v>2114</v>
      </c>
      <c r="H846" s="13">
        <v>6500</v>
      </c>
      <c r="I846" s="11">
        <v>45016</v>
      </c>
      <c r="J846" s="9" t="s">
        <v>68</v>
      </c>
      <c r="K846" s="9" t="s">
        <v>7</v>
      </c>
      <c r="L846" s="9" t="s">
        <v>444</v>
      </c>
      <c r="M846" s="9" t="s">
        <v>9</v>
      </c>
      <c r="N846" s="9" t="s">
        <v>10</v>
      </c>
      <c r="O846" s="9" t="s">
        <v>1826</v>
      </c>
      <c r="P846" s="9" t="s">
        <v>1856</v>
      </c>
      <c r="Q846" s="9" t="s">
        <v>1857</v>
      </c>
      <c r="R846" s="9" t="s">
        <v>14</v>
      </c>
      <c r="S846" s="9" t="s">
        <v>15</v>
      </c>
      <c r="T846" s="9" t="s">
        <v>7</v>
      </c>
      <c r="U846" s="9" t="s">
        <v>60</v>
      </c>
      <c r="V846" s="9" t="s">
        <v>40</v>
      </c>
      <c r="W846" s="9" t="s">
        <v>17</v>
      </c>
      <c r="X846" s="9" t="s">
        <v>18</v>
      </c>
      <c r="Y846" s="9" t="s">
        <v>31</v>
      </c>
      <c r="Z846" s="9" t="s">
        <v>20</v>
      </c>
      <c r="AA846" s="9" t="s">
        <v>17</v>
      </c>
      <c r="AB846" s="9" t="s">
        <v>2079</v>
      </c>
      <c r="AC846" s="9" t="s">
        <v>2080</v>
      </c>
      <c r="AD846" s="4" t="s">
        <v>2081</v>
      </c>
    </row>
    <row r="847" spans="1:30" ht="255" x14ac:dyDescent="0.25">
      <c r="A847" s="113">
        <f t="shared" si="12"/>
        <v>658</v>
      </c>
      <c r="B847" s="9" t="s">
        <v>1821</v>
      </c>
      <c r="C847" s="9" t="s">
        <v>1851</v>
      </c>
      <c r="D847" s="9" t="s">
        <v>1852</v>
      </c>
      <c r="E847" s="9" t="s">
        <v>2115</v>
      </c>
      <c r="F847" s="9" t="s">
        <v>2116</v>
      </c>
      <c r="G847" s="9" t="s">
        <v>2117</v>
      </c>
      <c r="H847" s="13">
        <v>8400</v>
      </c>
      <c r="I847" s="11">
        <v>45016</v>
      </c>
      <c r="J847" s="9" t="s">
        <v>68</v>
      </c>
      <c r="K847" s="9" t="s">
        <v>7</v>
      </c>
      <c r="L847" s="9" t="s">
        <v>444</v>
      </c>
      <c r="M847" s="9" t="s">
        <v>9</v>
      </c>
      <c r="N847" s="9" t="s">
        <v>10</v>
      </c>
      <c r="O847" s="9" t="s">
        <v>1826</v>
      </c>
      <c r="P847" s="9" t="s">
        <v>1856</v>
      </c>
      <c r="Q847" s="9" t="s">
        <v>1857</v>
      </c>
      <c r="R847" s="9" t="s">
        <v>14</v>
      </c>
      <c r="S847" s="9" t="s">
        <v>15</v>
      </c>
      <c r="T847" s="9" t="s">
        <v>7</v>
      </c>
      <c r="U847" s="9" t="s">
        <v>60</v>
      </c>
      <c r="V847" s="9" t="s">
        <v>40</v>
      </c>
      <c r="W847" s="9" t="s">
        <v>17</v>
      </c>
      <c r="X847" s="9" t="s">
        <v>18</v>
      </c>
      <c r="Y847" s="9" t="s">
        <v>31</v>
      </c>
      <c r="Z847" s="9" t="s">
        <v>20</v>
      </c>
      <c r="AA847" s="9" t="s">
        <v>17</v>
      </c>
      <c r="AB847" s="9" t="s">
        <v>2079</v>
      </c>
      <c r="AC847" s="9" t="s">
        <v>2080</v>
      </c>
      <c r="AD847" s="4" t="s">
        <v>2081</v>
      </c>
    </row>
    <row r="848" spans="1:30" ht="204" x14ac:dyDescent="0.25">
      <c r="A848" s="113">
        <f t="shared" si="12"/>
        <v>659</v>
      </c>
      <c r="B848" s="9" t="s">
        <v>1821</v>
      </c>
      <c r="C848" s="9" t="s">
        <v>1851</v>
      </c>
      <c r="D848" s="9" t="s">
        <v>1852</v>
      </c>
      <c r="E848" s="9" t="s">
        <v>2118</v>
      </c>
      <c r="F848" s="9" t="s">
        <v>2119</v>
      </c>
      <c r="G848" s="9" t="s">
        <v>2120</v>
      </c>
      <c r="H848" s="13">
        <v>5170.12</v>
      </c>
      <c r="I848" s="11">
        <v>45107</v>
      </c>
      <c r="J848" s="9" t="s">
        <v>68</v>
      </c>
      <c r="K848" s="9" t="s">
        <v>7</v>
      </c>
      <c r="L848" s="9" t="s">
        <v>444</v>
      </c>
      <c r="M848" s="9" t="s">
        <v>9</v>
      </c>
      <c r="N848" s="9" t="s">
        <v>10</v>
      </c>
      <c r="O848" s="9" t="s">
        <v>1826</v>
      </c>
      <c r="P848" s="9" t="s">
        <v>1856</v>
      </c>
      <c r="Q848" s="9" t="s">
        <v>1857</v>
      </c>
      <c r="R848" s="9" t="s">
        <v>14</v>
      </c>
      <c r="S848" s="9" t="s">
        <v>15</v>
      </c>
      <c r="T848" s="9" t="s">
        <v>7</v>
      </c>
      <c r="U848" s="9" t="s">
        <v>60</v>
      </c>
      <c r="V848" s="9" t="s">
        <v>40</v>
      </c>
      <c r="W848" s="9" t="s">
        <v>17</v>
      </c>
      <c r="X848" s="9" t="s">
        <v>18</v>
      </c>
      <c r="Y848" s="9" t="s">
        <v>31</v>
      </c>
      <c r="Z848" s="9" t="s">
        <v>20</v>
      </c>
      <c r="AA848" s="9" t="s">
        <v>17</v>
      </c>
      <c r="AB848" s="9" t="s">
        <v>2079</v>
      </c>
      <c r="AC848" s="9" t="s">
        <v>2080</v>
      </c>
      <c r="AD848" s="4" t="s">
        <v>2081</v>
      </c>
    </row>
    <row r="849" spans="1:30" ht="114.75" x14ac:dyDescent="0.25">
      <c r="A849" s="113">
        <f t="shared" si="12"/>
        <v>660</v>
      </c>
      <c r="B849" s="9" t="s">
        <v>1821</v>
      </c>
      <c r="C849" s="9" t="s">
        <v>1851</v>
      </c>
      <c r="D849" s="9" t="s">
        <v>1852</v>
      </c>
      <c r="E849" s="9" t="s">
        <v>2121</v>
      </c>
      <c r="F849" s="9" t="s">
        <v>2122</v>
      </c>
      <c r="G849" s="9" t="s">
        <v>2123</v>
      </c>
      <c r="H849" s="13">
        <v>22368.44</v>
      </c>
      <c r="I849" s="11">
        <v>45230</v>
      </c>
      <c r="J849" s="9" t="s">
        <v>68</v>
      </c>
      <c r="K849" s="9" t="s">
        <v>7</v>
      </c>
      <c r="L849" s="9" t="s">
        <v>444</v>
      </c>
      <c r="M849" s="9" t="s">
        <v>9</v>
      </c>
      <c r="N849" s="9" t="s">
        <v>10</v>
      </c>
      <c r="O849" s="9" t="s">
        <v>1826</v>
      </c>
      <c r="P849" s="9" t="s">
        <v>1856</v>
      </c>
      <c r="Q849" s="9" t="s">
        <v>1857</v>
      </c>
      <c r="R849" s="9" t="s">
        <v>14</v>
      </c>
      <c r="S849" s="9" t="s">
        <v>15</v>
      </c>
      <c r="T849" s="9" t="s">
        <v>7</v>
      </c>
      <c r="U849" s="9" t="s">
        <v>60</v>
      </c>
      <c r="V849" s="9" t="s">
        <v>40</v>
      </c>
      <c r="W849" s="9" t="s">
        <v>17</v>
      </c>
      <c r="X849" s="9" t="s">
        <v>18</v>
      </c>
      <c r="Y849" s="9" t="s">
        <v>31</v>
      </c>
      <c r="Z849" s="9" t="s">
        <v>20</v>
      </c>
      <c r="AA849" s="9" t="s">
        <v>17</v>
      </c>
      <c r="AB849" s="9" t="s">
        <v>2079</v>
      </c>
      <c r="AC849" s="9" t="s">
        <v>2080</v>
      </c>
      <c r="AD849" s="4" t="s">
        <v>2081</v>
      </c>
    </row>
    <row r="850" spans="1:30" ht="76.5" x14ac:dyDescent="0.25">
      <c r="A850" s="113">
        <f t="shared" si="12"/>
        <v>661</v>
      </c>
      <c r="B850" s="9" t="s">
        <v>1821</v>
      </c>
      <c r="C850" s="9" t="s">
        <v>1851</v>
      </c>
      <c r="D850" s="9" t="s">
        <v>1852</v>
      </c>
      <c r="E850" s="9" t="s">
        <v>2124</v>
      </c>
      <c r="F850" s="9" t="s">
        <v>2125</v>
      </c>
      <c r="G850" s="9" t="s">
        <v>2126</v>
      </c>
      <c r="H850" s="13">
        <v>7000</v>
      </c>
      <c r="I850" s="11">
        <v>45107</v>
      </c>
      <c r="J850" s="9" t="s">
        <v>68</v>
      </c>
      <c r="K850" s="9" t="s">
        <v>7</v>
      </c>
      <c r="L850" s="9" t="s">
        <v>444</v>
      </c>
      <c r="M850" s="9" t="s">
        <v>9</v>
      </c>
      <c r="N850" s="9" t="s">
        <v>10</v>
      </c>
      <c r="O850" s="9" t="s">
        <v>1826</v>
      </c>
      <c r="P850" s="9" t="s">
        <v>1856</v>
      </c>
      <c r="Q850" s="9" t="s">
        <v>1857</v>
      </c>
      <c r="R850" s="9" t="s">
        <v>14</v>
      </c>
      <c r="S850" s="9" t="s">
        <v>15</v>
      </c>
      <c r="T850" s="9" t="s">
        <v>7</v>
      </c>
      <c r="U850" s="9" t="s">
        <v>60</v>
      </c>
      <c r="V850" s="9" t="s">
        <v>40</v>
      </c>
      <c r="W850" s="9" t="s">
        <v>17</v>
      </c>
      <c r="X850" s="9" t="s">
        <v>18</v>
      </c>
      <c r="Y850" s="9" t="s">
        <v>31</v>
      </c>
      <c r="Z850" s="9" t="s">
        <v>20</v>
      </c>
      <c r="AA850" s="9" t="s">
        <v>17</v>
      </c>
      <c r="AB850" s="9" t="s">
        <v>2079</v>
      </c>
      <c r="AC850" s="9" t="s">
        <v>2080</v>
      </c>
      <c r="AD850" s="4" t="s">
        <v>2081</v>
      </c>
    </row>
    <row r="851" spans="1:30" ht="76.5" x14ac:dyDescent="0.25">
      <c r="A851" s="113">
        <f t="shared" si="12"/>
        <v>662</v>
      </c>
      <c r="B851" s="9" t="s">
        <v>1821</v>
      </c>
      <c r="C851" s="9" t="s">
        <v>1851</v>
      </c>
      <c r="D851" s="9" t="s">
        <v>1852</v>
      </c>
      <c r="E851" s="9" t="s">
        <v>2127</v>
      </c>
      <c r="F851" s="9" t="s">
        <v>2128</v>
      </c>
      <c r="G851" s="9" t="s">
        <v>2126</v>
      </c>
      <c r="H851" s="13">
        <v>26985</v>
      </c>
      <c r="I851" s="11">
        <v>45107</v>
      </c>
      <c r="J851" s="9" t="s">
        <v>68</v>
      </c>
      <c r="K851" s="9" t="s">
        <v>7</v>
      </c>
      <c r="L851" s="9" t="s">
        <v>444</v>
      </c>
      <c r="M851" s="9" t="s">
        <v>9</v>
      </c>
      <c r="N851" s="9" t="s">
        <v>10</v>
      </c>
      <c r="O851" s="9" t="s">
        <v>1826</v>
      </c>
      <c r="P851" s="9" t="s">
        <v>1856</v>
      </c>
      <c r="Q851" s="9" t="s">
        <v>1857</v>
      </c>
      <c r="R851" s="9" t="s">
        <v>14</v>
      </c>
      <c r="S851" s="9" t="s">
        <v>15</v>
      </c>
      <c r="T851" s="9" t="s">
        <v>7</v>
      </c>
      <c r="U851" s="9" t="s">
        <v>60</v>
      </c>
      <c r="V851" s="9" t="s">
        <v>40</v>
      </c>
      <c r="W851" s="9" t="s">
        <v>17</v>
      </c>
      <c r="X851" s="9" t="s">
        <v>18</v>
      </c>
      <c r="Y851" s="9" t="s">
        <v>31</v>
      </c>
      <c r="Z851" s="9" t="s">
        <v>20</v>
      </c>
      <c r="AA851" s="9" t="s">
        <v>17</v>
      </c>
      <c r="AB851" s="9" t="s">
        <v>2079</v>
      </c>
      <c r="AC851" s="9" t="s">
        <v>2080</v>
      </c>
      <c r="AD851" s="4" t="s">
        <v>2081</v>
      </c>
    </row>
    <row r="852" spans="1:30" ht="102" x14ac:dyDescent="0.25">
      <c r="A852" s="113">
        <f t="shared" si="12"/>
        <v>663</v>
      </c>
      <c r="B852" s="9" t="s">
        <v>1821</v>
      </c>
      <c r="C852" s="9" t="s">
        <v>1851</v>
      </c>
      <c r="D852" s="9" t="s">
        <v>1852</v>
      </c>
      <c r="E852" s="9" t="s">
        <v>2129</v>
      </c>
      <c r="F852" s="9" t="s">
        <v>2130</v>
      </c>
      <c r="G852" s="9" t="s">
        <v>2131</v>
      </c>
      <c r="H852" s="13">
        <v>450000</v>
      </c>
      <c r="I852" s="11">
        <v>45230</v>
      </c>
      <c r="J852" s="9" t="s">
        <v>68</v>
      </c>
      <c r="K852" s="9" t="s">
        <v>7</v>
      </c>
      <c r="L852" s="9" t="s">
        <v>444</v>
      </c>
      <c r="M852" s="9" t="s">
        <v>9</v>
      </c>
      <c r="N852" s="9" t="s">
        <v>10</v>
      </c>
      <c r="O852" s="9" t="s">
        <v>1826</v>
      </c>
      <c r="P852" s="9" t="s">
        <v>1856</v>
      </c>
      <c r="Q852" s="9" t="s">
        <v>1857</v>
      </c>
      <c r="R852" s="9" t="s">
        <v>14</v>
      </c>
      <c r="S852" s="9" t="s">
        <v>15</v>
      </c>
      <c r="T852" s="9" t="s">
        <v>7</v>
      </c>
      <c r="U852" s="9" t="s">
        <v>60</v>
      </c>
      <c r="V852" s="9" t="s">
        <v>40</v>
      </c>
      <c r="W852" s="9" t="s">
        <v>17</v>
      </c>
      <c r="X852" s="9" t="s">
        <v>18</v>
      </c>
      <c r="Y852" s="9" t="s">
        <v>31</v>
      </c>
      <c r="Z852" s="9" t="s">
        <v>20</v>
      </c>
      <c r="AA852" s="9" t="s">
        <v>17</v>
      </c>
      <c r="AB852" s="9" t="s">
        <v>2079</v>
      </c>
      <c r="AC852" s="9" t="s">
        <v>2080</v>
      </c>
      <c r="AD852" s="4" t="s">
        <v>2081</v>
      </c>
    </row>
    <row r="853" spans="1:30" ht="140.25" x14ac:dyDescent="0.25">
      <c r="A853" s="113">
        <f t="shared" si="12"/>
        <v>664</v>
      </c>
      <c r="B853" s="9" t="s">
        <v>1821</v>
      </c>
      <c r="C853" s="9" t="s">
        <v>1851</v>
      </c>
      <c r="D853" s="9" t="s">
        <v>1852</v>
      </c>
      <c r="E853" s="9" t="s">
        <v>2132</v>
      </c>
      <c r="F853" s="9" t="s">
        <v>2133</v>
      </c>
      <c r="G853" s="9" t="s">
        <v>2134</v>
      </c>
      <c r="H853" s="13">
        <v>139580</v>
      </c>
      <c r="I853" s="11">
        <v>45229</v>
      </c>
      <c r="J853" s="9" t="s">
        <v>68</v>
      </c>
      <c r="K853" s="9" t="s">
        <v>7</v>
      </c>
      <c r="L853" s="9" t="s">
        <v>444</v>
      </c>
      <c r="M853" s="9" t="s">
        <v>9</v>
      </c>
      <c r="N853" s="9" t="s">
        <v>10</v>
      </c>
      <c r="O853" s="9" t="s">
        <v>1826</v>
      </c>
      <c r="P853" s="9" t="s">
        <v>1856</v>
      </c>
      <c r="Q853" s="9" t="s">
        <v>1857</v>
      </c>
      <c r="R853" s="9" t="s">
        <v>14</v>
      </c>
      <c r="S853" s="9" t="s">
        <v>15</v>
      </c>
      <c r="T853" s="9" t="s">
        <v>7</v>
      </c>
      <c r="U853" s="9" t="s">
        <v>60</v>
      </c>
      <c r="V853" s="9" t="s">
        <v>40</v>
      </c>
      <c r="W853" s="9" t="s">
        <v>17</v>
      </c>
      <c r="X853" s="9" t="s">
        <v>18</v>
      </c>
      <c r="Y853" s="9" t="s">
        <v>31</v>
      </c>
      <c r="Z853" s="9" t="s">
        <v>20</v>
      </c>
      <c r="AA853" s="9" t="s">
        <v>17</v>
      </c>
      <c r="AB853" s="9" t="s">
        <v>2079</v>
      </c>
      <c r="AC853" s="9" t="s">
        <v>2080</v>
      </c>
      <c r="AD853" s="4" t="s">
        <v>2081</v>
      </c>
    </row>
    <row r="854" spans="1:30" ht="76.5" x14ac:dyDescent="0.25">
      <c r="A854" s="113">
        <f t="shared" si="12"/>
        <v>665</v>
      </c>
      <c r="B854" s="9" t="s">
        <v>1821</v>
      </c>
      <c r="C854" s="9" t="s">
        <v>1851</v>
      </c>
      <c r="D854" s="9" t="s">
        <v>1852</v>
      </c>
      <c r="E854" s="9" t="s">
        <v>2135</v>
      </c>
      <c r="F854" s="9" t="s">
        <v>2136</v>
      </c>
      <c r="G854" s="9" t="s">
        <v>2137</v>
      </c>
      <c r="H854" s="13">
        <v>122350.8</v>
      </c>
      <c r="I854" s="11">
        <v>45290</v>
      </c>
      <c r="J854" s="9" t="s">
        <v>68</v>
      </c>
      <c r="K854" s="9" t="s">
        <v>7</v>
      </c>
      <c r="L854" s="9" t="s">
        <v>444</v>
      </c>
      <c r="M854" s="9" t="s">
        <v>9</v>
      </c>
      <c r="N854" s="9" t="s">
        <v>10</v>
      </c>
      <c r="O854" s="9" t="s">
        <v>1826</v>
      </c>
      <c r="P854" s="9" t="s">
        <v>1856</v>
      </c>
      <c r="Q854" s="9" t="s">
        <v>1857</v>
      </c>
      <c r="R854" s="9" t="s">
        <v>14</v>
      </c>
      <c r="S854" s="9" t="s">
        <v>15</v>
      </c>
      <c r="T854" s="9" t="s">
        <v>7</v>
      </c>
      <c r="U854" s="9" t="s">
        <v>60</v>
      </c>
      <c r="V854" s="9" t="s">
        <v>40</v>
      </c>
      <c r="W854" s="9" t="s">
        <v>17</v>
      </c>
      <c r="X854" s="9" t="s">
        <v>18</v>
      </c>
      <c r="Y854" s="9" t="s">
        <v>31</v>
      </c>
      <c r="Z854" s="9" t="s">
        <v>20</v>
      </c>
      <c r="AA854" s="9" t="s">
        <v>17</v>
      </c>
      <c r="AB854" s="9" t="s">
        <v>2079</v>
      </c>
      <c r="AC854" s="9" t="s">
        <v>2080</v>
      </c>
      <c r="AD854" s="4" t="s">
        <v>2081</v>
      </c>
    </row>
    <row r="855" spans="1:30" ht="140.25" x14ac:dyDescent="0.25">
      <c r="A855" s="113">
        <f t="shared" si="12"/>
        <v>666</v>
      </c>
      <c r="B855" s="9" t="s">
        <v>1821</v>
      </c>
      <c r="C855" s="9" t="s">
        <v>1851</v>
      </c>
      <c r="D855" s="9" t="s">
        <v>1852</v>
      </c>
      <c r="E855" s="9" t="s">
        <v>2138</v>
      </c>
      <c r="F855" s="9" t="s">
        <v>2139</v>
      </c>
      <c r="G855" s="9" t="s">
        <v>2140</v>
      </c>
      <c r="H855" s="13">
        <v>78700</v>
      </c>
      <c r="I855" s="11">
        <v>45229</v>
      </c>
      <c r="J855" s="9" t="s">
        <v>68</v>
      </c>
      <c r="K855" s="9" t="s">
        <v>7</v>
      </c>
      <c r="L855" s="9" t="s">
        <v>444</v>
      </c>
      <c r="M855" s="9" t="s">
        <v>9</v>
      </c>
      <c r="N855" s="9" t="s">
        <v>10</v>
      </c>
      <c r="O855" s="9" t="s">
        <v>1826</v>
      </c>
      <c r="P855" s="9" t="s">
        <v>1856</v>
      </c>
      <c r="Q855" s="9" t="s">
        <v>1857</v>
      </c>
      <c r="R855" s="9" t="s">
        <v>14</v>
      </c>
      <c r="S855" s="9" t="s">
        <v>15</v>
      </c>
      <c r="T855" s="9" t="s">
        <v>7</v>
      </c>
      <c r="U855" s="9" t="s">
        <v>60</v>
      </c>
      <c r="V855" s="9" t="s">
        <v>40</v>
      </c>
      <c r="W855" s="9" t="s">
        <v>17</v>
      </c>
      <c r="X855" s="9" t="s">
        <v>18</v>
      </c>
      <c r="Y855" s="9" t="s">
        <v>31</v>
      </c>
      <c r="Z855" s="9" t="s">
        <v>20</v>
      </c>
      <c r="AA855" s="9" t="s">
        <v>17</v>
      </c>
      <c r="AB855" s="9" t="s">
        <v>2079</v>
      </c>
      <c r="AC855" s="9" t="s">
        <v>2080</v>
      </c>
      <c r="AD855" s="4" t="s">
        <v>2081</v>
      </c>
    </row>
    <row r="856" spans="1:30" ht="127.5" x14ac:dyDescent="0.25">
      <c r="A856" s="113">
        <f t="shared" si="12"/>
        <v>667</v>
      </c>
      <c r="B856" s="9" t="s">
        <v>1821</v>
      </c>
      <c r="C856" s="9" t="s">
        <v>1851</v>
      </c>
      <c r="D856" s="9" t="s">
        <v>1852</v>
      </c>
      <c r="E856" s="9" t="s">
        <v>2141</v>
      </c>
      <c r="F856" s="9" t="s">
        <v>2142</v>
      </c>
      <c r="G856" s="9" t="s">
        <v>2143</v>
      </c>
      <c r="H856" s="13">
        <v>10596.8</v>
      </c>
      <c r="I856" s="11">
        <v>45229</v>
      </c>
      <c r="J856" s="9" t="s">
        <v>68</v>
      </c>
      <c r="K856" s="9" t="s">
        <v>7</v>
      </c>
      <c r="L856" s="9" t="s">
        <v>444</v>
      </c>
      <c r="M856" s="9" t="s">
        <v>9</v>
      </c>
      <c r="N856" s="9" t="s">
        <v>10</v>
      </c>
      <c r="O856" s="9" t="s">
        <v>1826</v>
      </c>
      <c r="P856" s="9" t="s">
        <v>1856</v>
      </c>
      <c r="Q856" s="9" t="s">
        <v>1857</v>
      </c>
      <c r="R856" s="9" t="s">
        <v>14</v>
      </c>
      <c r="S856" s="9" t="s">
        <v>15</v>
      </c>
      <c r="T856" s="9" t="s">
        <v>7</v>
      </c>
      <c r="U856" s="9" t="s">
        <v>60</v>
      </c>
      <c r="V856" s="9" t="s">
        <v>40</v>
      </c>
      <c r="W856" s="9" t="s">
        <v>17</v>
      </c>
      <c r="X856" s="9" t="s">
        <v>18</v>
      </c>
      <c r="Y856" s="9" t="s">
        <v>31</v>
      </c>
      <c r="Z856" s="9" t="s">
        <v>20</v>
      </c>
      <c r="AA856" s="9" t="s">
        <v>17</v>
      </c>
      <c r="AB856" s="9" t="s">
        <v>2079</v>
      </c>
      <c r="AC856" s="9" t="s">
        <v>2080</v>
      </c>
      <c r="AD856" s="4" t="s">
        <v>2081</v>
      </c>
    </row>
    <row r="857" spans="1:30" ht="127.5" x14ac:dyDescent="0.25">
      <c r="A857" s="113">
        <f t="shared" si="12"/>
        <v>668</v>
      </c>
      <c r="B857" s="9" t="s">
        <v>1821</v>
      </c>
      <c r="C857" s="9" t="s">
        <v>1851</v>
      </c>
      <c r="D857" s="9" t="s">
        <v>1852</v>
      </c>
      <c r="E857" s="9" t="s">
        <v>2144</v>
      </c>
      <c r="F857" s="9" t="s">
        <v>2145</v>
      </c>
      <c r="G857" s="9" t="s">
        <v>2146</v>
      </c>
      <c r="H857" s="13">
        <v>6000</v>
      </c>
      <c r="I857" s="11">
        <v>45229</v>
      </c>
      <c r="J857" s="9" t="s">
        <v>68</v>
      </c>
      <c r="K857" s="9" t="s">
        <v>7</v>
      </c>
      <c r="L857" s="9" t="s">
        <v>444</v>
      </c>
      <c r="M857" s="9" t="s">
        <v>9</v>
      </c>
      <c r="N857" s="9" t="s">
        <v>10</v>
      </c>
      <c r="O857" s="9" t="s">
        <v>1826</v>
      </c>
      <c r="P857" s="9" t="s">
        <v>1856</v>
      </c>
      <c r="Q857" s="9" t="s">
        <v>1857</v>
      </c>
      <c r="R857" s="9" t="s">
        <v>14</v>
      </c>
      <c r="S857" s="9" t="s">
        <v>15</v>
      </c>
      <c r="T857" s="9" t="s">
        <v>7</v>
      </c>
      <c r="U857" s="9" t="s">
        <v>60</v>
      </c>
      <c r="V857" s="9" t="s">
        <v>40</v>
      </c>
      <c r="W857" s="9" t="s">
        <v>17</v>
      </c>
      <c r="X857" s="9" t="s">
        <v>18</v>
      </c>
      <c r="Y857" s="9" t="s">
        <v>31</v>
      </c>
      <c r="Z857" s="9" t="s">
        <v>20</v>
      </c>
      <c r="AA857" s="9" t="s">
        <v>17</v>
      </c>
      <c r="AB857" s="9" t="s">
        <v>2079</v>
      </c>
      <c r="AC857" s="9" t="s">
        <v>2080</v>
      </c>
      <c r="AD857" s="4" t="s">
        <v>2081</v>
      </c>
    </row>
    <row r="858" spans="1:30" ht="76.5" x14ac:dyDescent="0.25">
      <c r="A858" s="113">
        <f t="shared" si="12"/>
        <v>669</v>
      </c>
      <c r="B858" s="9" t="s">
        <v>1821</v>
      </c>
      <c r="C858" s="9" t="s">
        <v>1851</v>
      </c>
      <c r="D858" s="9" t="s">
        <v>1852</v>
      </c>
      <c r="E858" s="9" t="s">
        <v>2147</v>
      </c>
      <c r="F858" s="9" t="s">
        <v>2148</v>
      </c>
      <c r="G858" s="9" t="s">
        <v>2149</v>
      </c>
      <c r="H858" s="13">
        <v>2538</v>
      </c>
      <c r="I858" s="11">
        <v>45107</v>
      </c>
      <c r="J858" s="9" t="s">
        <v>68</v>
      </c>
      <c r="K858" s="9" t="s">
        <v>7</v>
      </c>
      <c r="L858" s="9" t="s">
        <v>444</v>
      </c>
      <c r="M858" s="9" t="s">
        <v>9</v>
      </c>
      <c r="N858" s="9" t="s">
        <v>10</v>
      </c>
      <c r="O858" s="9" t="s">
        <v>1826</v>
      </c>
      <c r="P858" s="9" t="s">
        <v>1856</v>
      </c>
      <c r="Q858" s="9" t="s">
        <v>1857</v>
      </c>
      <c r="R858" s="9" t="s">
        <v>14</v>
      </c>
      <c r="S858" s="9" t="s">
        <v>15</v>
      </c>
      <c r="T858" s="9" t="s">
        <v>7</v>
      </c>
      <c r="U858" s="9" t="s">
        <v>60</v>
      </c>
      <c r="V858" s="9" t="s">
        <v>40</v>
      </c>
      <c r="W858" s="9" t="s">
        <v>17</v>
      </c>
      <c r="X858" s="9" t="s">
        <v>18</v>
      </c>
      <c r="Y858" s="9" t="s">
        <v>31</v>
      </c>
      <c r="Z858" s="9" t="s">
        <v>20</v>
      </c>
      <c r="AA858" s="9" t="s">
        <v>17</v>
      </c>
      <c r="AB858" s="9" t="s">
        <v>2079</v>
      </c>
      <c r="AC858" s="9" t="s">
        <v>2080</v>
      </c>
      <c r="AD858" s="4" t="s">
        <v>2081</v>
      </c>
    </row>
    <row r="859" spans="1:30" ht="153" x14ac:dyDescent="0.25">
      <c r="A859" s="113">
        <f t="shared" si="12"/>
        <v>670</v>
      </c>
      <c r="B859" s="9" t="s">
        <v>1821</v>
      </c>
      <c r="C859" s="9" t="s">
        <v>2150</v>
      </c>
      <c r="D859" s="9" t="s">
        <v>2151</v>
      </c>
      <c r="E859" s="9" t="s">
        <v>2152</v>
      </c>
      <c r="F859" s="9" t="s">
        <v>2153</v>
      </c>
      <c r="G859" s="9" t="s">
        <v>2154</v>
      </c>
      <c r="H859" s="13">
        <v>2700000</v>
      </c>
      <c r="I859" s="11">
        <v>45077</v>
      </c>
      <c r="J859" s="9" t="s">
        <v>46</v>
      </c>
      <c r="K859" s="9" t="s">
        <v>7</v>
      </c>
      <c r="L859" s="9" t="s">
        <v>47</v>
      </c>
      <c r="M859" s="9" t="s">
        <v>48</v>
      </c>
      <c r="N859" s="9" t="s">
        <v>10</v>
      </c>
      <c r="O859" s="9" t="s">
        <v>1826</v>
      </c>
      <c r="P859" s="9" t="s">
        <v>1834</v>
      </c>
      <c r="Q859" s="9" t="s">
        <v>2155</v>
      </c>
      <c r="R859" s="9" t="s">
        <v>14</v>
      </c>
      <c r="S859" s="9" t="s">
        <v>15</v>
      </c>
      <c r="T859" s="9" t="s">
        <v>7</v>
      </c>
      <c r="U859" s="9" t="s">
        <v>146</v>
      </c>
      <c r="V859" s="9" t="s">
        <v>15</v>
      </c>
      <c r="W859" s="9" t="s">
        <v>37</v>
      </c>
      <c r="X859" s="9" t="s">
        <v>18</v>
      </c>
      <c r="Y859" s="9" t="s">
        <v>31</v>
      </c>
      <c r="Z859" s="9" t="s">
        <v>20</v>
      </c>
      <c r="AA859" s="9" t="s">
        <v>17</v>
      </c>
      <c r="AB859" s="9" t="s">
        <v>2156</v>
      </c>
      <c r="AC859" s="9" t="s">
        <v>2157</v>
      </c>
      <c r="AD859" s="9" t="s">
        <v>2158</v>
      </c>
    </row>
    <row r="860" spans="1:30" ht="204" x14ac:dyDescent="0.25">
      <c r="A860" s="113">
        <f t="shared" si="12"/>
        <v>671</v>
      </c>
      <c r="B860" s="9" t="s">
        <v>1821</v>
      </c>
      <c r="C860" s="9" t="s">
        <v>2150</v>
      </c>
      <c r="D860" s="9" t="s">
        <v>2151</v>
      </c>
      <c r="E860" s="9" t="s">
        <v>2159</v>
      </c>
      <c r="F860" s="9" t="s">
        <v>2159</v>
      </c>
      <c r="G860" s="9" t="s">
        <v>2160</v>
      </c>
      <c r="H860" s="13">
        <v>100000000</v>
      </c>
      <c r="I860" s="11">
        <v>45260</v>
      </c>
      <c r="J860" s="9" t="s">
        <v>46</v>
      </c>
      <c r="K860" s="9" t="s">
        <v>7</v>
      </c>
      <c r="L860" s="9" t="s">
        <v>47</v>
      </c>
      <c r="M860" s="9" t="s">
        <v>48</v>
      </c>
      <c r="N860" s="9" t="s">
        <v>10</v>
      </c>
      <c r="O860" s="9" t="s">
        <v>1826</v>
      </c>
      <c r="P860" s="9" t="s">
        <v>2161</v>
      </c>
      <c r="Q860" s="9" t="s">
        <v>2162</v>
      </c>
      <c r="R860" s="9" t="s">
        <v>14</v>
      </c>
      <c r="S860" s="9" t="s">
        <v>15</v>
      </c>
      <c r="T860" s="9" t="s">
        <v>7</v>
      </c>
      <c r="U860" s="9" t="s">
        <v>146</v>
      </c>
      <c r="V860" s="9" t="s">
        <v>15</v>
      </c>
      <c r="W860" s="9" t="s">
        <v>37</v>
      </c>
      <c r="X860" s="9" t="s">
        <v>18</v>
      </c>
      <c r="Y860" s="9" t="s">
        <v>31</v>
      </c>
      <c r="Z860" s="9" t="s">
        <v>20</v>
      </c>
      <c r="AA860" s="9" t="s">
        <v>17</v>
      </c>
      <c r="AB860" s="9" t="s">
        <v>2156</v>
      </c>
      <c r="AC860" s="9" t="s">
        <v>2157</v>
      </c>
      <c r="AD860" s="9" t="s">
        <v>2158</v>
      </c>
    </row>
    <row r="861" spans="1:30" ht="102" x14ac:dyDescent="0.25">
      <c r="A861" s="113">
        <f t="shared" si="12"/>
        <v>672</v>
      </c>
      <c r="B861" s="9" t="s">
        <v>1821</v>
      </c>
      <c r="C861" s="9" t="s">
        <v>2150</v>
      </c>
      <c r="D861" s="9" t="s">
        <v>2151</v>
      </c>
      <c r="E861" s="9" t="s">
        <v>2163</v>
      </c>
      <c r="F861" s="9" t="s">
        <v>2164</v>
      </c>
      <c r="G861" s="9" t="s">
        <v>2165</v>
      </c>
      <c r="H861" s="13">
        <v>900000</v>
      </c>
      <c r="I861" s="11">
        <v>45291</v>
      </c>
      <c r="J861" s="9" t="s">
        <v>68</v>
      </c>
      <c r="K861" s="9" t="s">
        <v>7</v>
      </c>
      <c r="L861" s="9" t="s">
        <v>444</v>
      </c>
      <c r="M861" s="9" t="s">
        <v>9</v>
      </c>
      <c r="N861" s="9" t="s">
        <v>10</v>
      </c>
      <c r="O861" s="9" t="s">
        <v>1826</v>
      </c>
      <c r="P861" s="9" t="s">
        <v>1856</v>
      </c>
      <c r="Q861" s="9" t="s">
        <v>1857</v>
      </c>
      <c r="R861" s="9" t="s">
        <v>29</v>
      </c>
      <c r="S861" s="9" t="s">
        <v>15</v>
      </c>
      <c r="T861" s="9" t="s">
        <v>7</v>
      </c>
      <c r="U861" s="9" t="s">
        <v>133</v>
      </c>
      <c r="V861" s="9" t="s">
        <v>15</v>
      </c>
      <c r="W861" s="9" t="s">
        <v>17</v>
      </c>
      <c r="X861" s="9" t="s">
        <v>18</v>
      </c>
      <c r="Y861" s="9" t="s">
        <v>19</v>
      </c>
      <c r="Z861" s="9" t="s">
        <v>20</v>
      </c>
      <c r="AA861" s="9" t="s">
        <v>21</v>
      </c>
      <c r="AB861" s="9" t="s">
        <v>2166</v>
      </c>
      <c r="AC861" s="9" t="s">
        <v>2167</v>
      </c>
      <c r="AD861" s="9" t="s">
        <v>2168</v>
      </c>
    </row>
    <row r="862" spans="1:30" ht="318.75" x14ac:dyDescent="0.25">
      <c r="A862" s="113">
        <f t="shared" si="12"/>
        <v>673</v>
      </c>
      <c r="B862" s="9" t="s">
        <v>1821</v>
      </c>
      <c r="C862" s="9" t="s">
        <v>2150</v>
      </c>
      <c r="D862" s="9" t="s">
        <v>2151</v>
      </c>
      <c r="E862" s="9" t="s">
        <v>2169</v>
      </c>
      <c r="F862" s="9" t="s">
        <v>2170</v>
      </c>
      <c r="G862" s="9" t="s">
        <v>2171</v>
      </c>
      <c r="H862" s="13">
        <v>1617300</v>
      </c>
      <c r="I862" s="11">
        <v>45077</v>
      </c>
      <c r="J862" s="9" t="s">
        <v>68</v>
      </c>
      <c r="K862" s="9" t="s">
        <v>7</v>
      </c>
      <c r="L862" s="9" t="s">
        <v>444</v>
      </c>
      <c r="M862" s="9" t="s">
        <v>9</v>
      </c>
      <c r="N862" s="9" t="s">
        <v>10</v>
      </c>
      <c r="O862" s="9" t="s">
        <v>1826</v>
      </c>
      <c r="P862" s="9" t="s">
        <v>1856</v>
      </c>
      <c r="Q862" s="9" t="s">
        <v>1857</v>
      </c>
      <c r="R862" s="9" t="s">
        <v>29</v>
      </c>
      <c r="S862" s="9" t="s">
        <v>15</v>
      </c>
      <c r="T862" s="9" t="s">
        <v>7</v>
      </c>
      <c r="U862" s="9" t="s">
        <v>133</v>
      </c>
      <c r="V862" s="9" t="s">
        <v>40</v>
      </c>
      <c r="W862" s="9" t="s">
        <v>17</v>
      </c>
      <c r="X862" s="9" t="s">
        <v>18</v>
      </c>
      <c r="Y862" s="9" t="s">
        <v>19</v>
      </c>
      <c r="Z862" s="9" t="s">
        <v>20</v>
      </c>
      <c r="AA862" s="9" t="s">
        <v>21</v>
      </c>
      <c r="AB862" s="9" t="s">
        <v>2172</v>
      </c>
      <c r="AC862" s="9" t="s">
        <v>2173</v>
      </c>
      <c r="AD862" s="9" t="s">
        <v>2174</v>
      </c>
    </row>
    <row r="863" spans="1:30" ht="76.5" x14ac:dyDescent="0.25">
      <c r="A863" s="113">
        <f t="shared" si="12"/>
        <v>674</v>
      </c>
      <c r="B863" s="9" t="s">
        <v>1821</v>
      </c>
      <c r="C863" s="9" t="s">
        <v>2150</v>
      </c>
      <c r="D863" s="9" t="s">
        <v>2151</v>
      </c>
      <c r="E863" s="9" t="s">
        <v>2175</v>
      </c>
      <c r="F863" s="9" t="s">
        <v>2176</v>
      </c>
      <c r="G863" s="9" t="s">
        <v>2177</v>
      </c>
      <c r="H863" s="13">
        <v>8100000</v>
      </c>
      <c r="I863" s="11">
        <v>45291</v>
      </c>
      <c r="J863" s="9" t="s">
        <v>68</v>
      </c>
      <c r="K863" s="9" t="s">
        <v>7</v>
      </c>
      <c r="L863" s="9" t="s">
        <v>8</v>
      </c>
      <c r="M863" s="9" t="s">
        <v>80</v>
      </c>
      <c r="N863" s="9" t="s">
        <v>393</v>
      </c>
      <c r="O863" s="9" t="s">
        <v>1826</v>
      </c>
      <c r="P863" s="9" t="s">
        <v>1834</v>
      </c>
      <c r="Q863" s="9" t="s">
        <v>1837</v>
      </c>
      <c r="R863" s="9" t="s">
        <v>14</v>
      </c>
      <c r="S863" s="9" t="s">
        <v>15</v>
      </c>
      <c r="T863" s="9" t="s">
        <v>7</v>
      </c>
      <c r="U863" s="9" t="s">
        <v>133</v>
      </c>
      <c r="V863" s="9" t="s">
        <v>15</v>
      </c>
      <c r="W863" s="9" t="s">
        <v>17</v>
      </c>
      <c r="X863" s="9" t="s">
        <v>18</v>
      </c>
      <c r="Y863" s="9" t="s">
        <v>19</v>
      </c>
      <c r="Z863" s="9" t="s">
        <v>20</v>
      </c>
      <c r="AA863" s="9" t="s">
        <v>21</v>
      </c>
      <c r="AB863" s="9" t="s">
        <v>2166</v>
      </c>
      <c r="AC863" s="9" t="s">
        <v>2167</v>
      </c>
      <c r="AD863" s="9" t="s">
        <v>2168</v>
      </c>
    </row>
    <row r="864" spans="1:30" ht="267.75" x14ac:dyDescent="0.25">
      <c r="A864" s="113">
        <f t="shared" si="12"/>
        <v>675</v>
      </c>
      <c r="B864" s="9" t="s">
        <v>1821</v>
      </c>
      <c r="C864" s="9" t="s">
        <v>2150</v>
      </c>
      <c r="D864" s="9" t="s">
        <v>2151</v>
      </c>
      <c r="E864" s="9" t="s">
        <v>2178</v>
      </c>
      <c r="F864" s="9" t="s">
        <v>2179</v>
      </c>
      <c r="G864" s="9" t="s">
        <v>2180</v>
      </c>
      <c r="H864" s="13">
        <v>84896200</v>
      </c>
      <c r="I864" s="11">
        <v>45291</v>
      </c>
      <c r="J864" s="9" t="s">
        <v>68</v>
      </c>
      <c r="K864" s="9" t="s">
        <v>7</v>
      </c>
      <c r="L864" s="9" t="s">
        <v>444</v>
      </c>
      <c r="M864" s="9" t="s">
        <v>9</v>
      </c>
      <c r="N864" s="9" t="s">
        <v>10</v>
      </c>
      <c r="O864" s="9" t="s">
        <v>1826</v>
      </c>
      <c r="P864" s="9" t="s">
        <v>1834</v>
      </c>
      <c r="Q864" s="9" t="s">
        <v>2181</v>
      </c>
      <c r="R864" s="9" t="s">
        <v>29</v>
      </c>
      <c r="S864" s="9" t="s">
        <v>15</v>
      </c>
      <c r="T864" s="9" t="s">
        <v>7</v>
      </c>
      <c r="U864" s="9" t="s">
        <v>133</v>
      </c>
      <c r="V864" s="9" t="s">
        <v>15</v>
      </c>
      <c r="W864" s="9" t="s">
        <v>17</v>
      </c>
      <c r="X864" s="9" t="s">
        <v>18</v>
      </c>
      <c r="Y864" s="9" t="s">
        <v>19</v>
      </c>
      <c r="Z864" s="9" t="s">
        <v>20</v>
      </c>
      <c r="AA864" s="9" t="s">
        <v>21</v>
      </c>
      <c r="AB864" s="9" t="s">
        <v>2182</v>
      </c>
      <c r="AC864" s="9">
        <v>3133305261</v>
      </c>
      <c r="AD864" s="9" t="s">
        <v>2183</v>
      </c>
    </row>
    <row r="865" spans="1:30" ht="76.5" x14ac:dyDescent="0.25">
      <c r="A865" s="113">
        <f t="shared" si="12"/>
        <v>676</v>
      </c>
      <c r="B865" s="9" t="s">
        <v>1821</v>
      </c>
      <c r="C865" s="9" t="s">
        <v>2150</v>
      </c>
      <c r="D865" s="9" t="s">
        <v>2151</v>
      </c>
      <c r="E865" s="9" t="s">
        <v>2184</v>
      </c>
      <c r="F865" s="9" t="s">
        <v>2185</v>
      </c>
      <c r="G865" s="9" t="s">
        <v>2186</v>
      </c>
      <c r="H865" s="13">
        <v>887941.7</v>
      </c>
      <c r="I865" s="11">
        <v>45261</v>
      </c>
      <c r="J865" s="9" t="s">
        <v>68</v>
      </c>
      <c r="K865" s="9" t="s">
        <v>7</v>
      </c>
      <c r="L865" s="9" t="s">
        <v>69</v>
      </c>
      <c r="M865" s="9" t="s">
        <v>9</v>
      </c>
      <c r="N865" s="9" t="s">
        <v>10</v>
      </c>
      <c r="O865" s="9" t="s">
        <v>1826</v>
      </c>
      <c r="P865" s="9" t="s">
        <v>1834</v>
      </c>
      <c r="Q865" s="9" t="s">
        <v>374</v>
      </c>
      <c r="R865" s="9" t="s">
        <v>29</v>
      </c>
      <c r="S865" s="9" t="s">
        <v>15</v>
      </c>
      <c r="T865" s="9" t="s">
        <v>7</v>
      </c>
      <c r="U865" s="9" t="s">
        <v>133</v>
      </c>
      <c r="V865" s="9" t="s">
        <v>15</v>
      </c>
      <c r="W865" s="9" t="s">
        <v>17</v>
      </c>
      <c r="X865" s="9" t="s">
        <v>18</v>
      </c>
      <c r="Y865" s="9" t="s">
        <v>19</v>
      </c>
      <c r="Z865" s="9" t="s">
        <v>61</v>
      </c>
      <c r="AA865" s="9" t="s">
        <v>17</v>
      </c>
      <c r="AB865" s="9" t="s">
        <v>2187</v>
      </c>
      <c r="AC865" s="9">
        <v>3133305302</v>
      </c>
      <c r="AD865" s="9" t="s">
        <v>2188</v>
      </c>
    </row>
    <row r="866" spans="1:30" ht="153" x14ac:dyDescent="0.25">
      <c r="A866" s="113">
        <f t="shared" si="12"/>
        <v>677</v>
      </c>
      <c r="B866" s="9" t="s">
        <v>1821</v>
      </c>
      <c r="C866" s="9" t="s">
        <v>2150</v>
      </c>
      <c r="D866" s="9" t="s">
        <v>2151</v>
      </c>
      <c r="E866" s="9" t="s">
        <v>2189</v>
      </c>
      <c r="F866" s="9" t="s">
        <v>2190</v>
      </c>
      <c r="G866" s="9" t="s">
        <v>2191</v>
      </c>
      <c r="H866" s="13">
        <v>1018935.4</v>
      </c>
      <c r="I866" s="11">
        <v>45261</v>
      </c>
      <c r="J866" s="9" t="s">
        <v>68</v>
      </c>
      <c r="K866" s="9" t="s">
        <v>7</v>
      </c>
      <c r="L866" s="9" t="s">
        <v>8</v>
      </c>
      <c r="M866" s="9" t="s">
        <v>9</v>
      </c>
      <c r="N866" s="9" t="s">
        <v>10</v>
      </c>
      <c r="O866" s="9" t="s">
        <v>1826</v>
      </c>
      <c r="P866" s="9" t="s">
        <v>1834</v>
      </c>
      <c r="Q866" s="9" t="s">
        <v>374</v>
      </c>
      <c r="R866" s="9" t="s">
        <v>14</v>
      </c>
      <c r="S866" s="9" t="s">
        <v>15</v>
      </c>
      <c r="T866" s="9" t="s">
        <v>7</v>
      </c>
      <c r="U866" s="9" t="s">
        <v>133</v>
      </c>
      <c r="V866" s="9" t="s">
        <v>15</v>
      </c>
      <c r="W866" s="9" t="s">
        <v>17</v>
      </c>
      <c r="X866" s="9" t="s">
        <v>18</v>
      </c>
      <c r="Y866" s="9" t="s">
        <v>19</v>
      </c>
      <c r="Z866" s="9" t="s">
        <v>20</v>
      </c>
      <c r="AA866" s="9" t="s">
        <v>21</v>
      </c>
      <c r="AB866" s="9" t="s">
        <v>2187</v>
      </c>
      <c r="AC866" s="9">
        <v>3133305302</v>
      </c>
      <c r="AD866" s="9" t="s">
        <v>2188</v>
      </c>
    </row>
    <row r="867" spans="1:30" ht="306" x14ac:dyDescent="0.25">
      <c r="A867" s="113">
        <f t="shared" si="12"/>
        <v>678</v>
      </c>
      <c r="B867" s="9" t="s">
        <v>1821</v>
      </c>
      <c r="C867" s="9" t="s">
        <v>2150</v>
      </c>
      <c r="D867" s="9" t="s">
        <v>2151</v>
      </c>
      <c r="E867" s="9" t="s">
        <v>2192</v>
      </c>
      <c r="F867" s="9" t="s">
        <v>2193</v>
      </c>
      <c r="G867" s="9" t="s">
        <v>2194</v>
      </c>
      <c r="H867" s="13">
        <v>83375</v>
      </c>
      <c r="I867" s="11">
        <v>45261</v>
      </c>
      <c r="J867" s="9" t="s">
        <v>68</v>
      </c>
      <c r="K867" s="9" t="s">
        <v>7</v>
      </c>
      <c r="L867" s="9" t="s">
        <v>69</v>
      </c>
      <c r="M867" s="9" t="s">
        <v>9</v>
      </c>
      <c r="N867" s="9" t="s">
        <v>10</v>
      </c>
      <c r="O867" s="9" t="s">
        <v>1826</v>
      </c>
      <c r="P867" s="9" t="s">
        <v>1834</v>
      </c>
      <c r="Q867" s="9" t="s">
        <v>374</v>
      </c>
      <c r="R867" s="9" t="s">
        <v>29</v>
      </c>
      <c r="S867" s="9" t="s">
        <v>15</v>
      </c>
      <c r="T867" s="9" t="s">
        <v>7</v>
      </c>
      <c r="U867" s="9" t="s">
        <v>133</v>
      </c>
      <c r="V867" s="9" t="s">
        <v>15</v>
      </c>
      <c r="W867" s="9" t="s">
        <v>17</v>
      </c>
      <c r="X867" s="9" t="s">
        <v>18</v>
      </c>
      <c r="Y867" s="9" t="s">
        <v>19</v>
      </c>
      <c r="Z867" s="9" t="s">
        <v>61</v>
      </c>
      <c r="AA867" s="9" t="s">
        <v>17</v>
      </c>
      <c r="AB867" s="9" t="s">
        <v>2187</v>
      </c>
      <c r="AC867" s="9">
        <v>3133305302</v>
      </c>
      <c r="AD867" s="9" t="s">
        <v>2188</v>
      </c>
    </row>
    <row r="868" spans="1:30" ht="76.5" x14ac:dyDescent="0.25">
      <c r="A868" s="113">
        <f t="shared" si="12"/>
        <v>679</v>
      </c>
      <c r="B868" s="9" t="s">
        <v>1821</v>
      </c>
      <c r="C868" s="9" t="s">
        <v>2195</v>
      </c>
      <c r="D868" s="9" t="s">
        <v>2196</v>
      </c>
      <c r="E868" s="9" t="s">
        <v>2197</v>
      </c>
      <c r="F868" s="9" t="s">
        <v>2197</v>
      </c>
      <c r="G868" s="9" t="s">
        <v>2198</v>
      </c>
      <c r="H868" s="13">
        <v>69500</v>
      </c>
      <c r="I868" s="11">
        <v>44927</v>
      </c>
      <c r="J868" s="9" t="s">
        <v>6</v>
      </c>
      <c r="K868" s="9" t="s">
        <v>7</v>
      </c>
      <c r="L868" s="9" t="s">
        <v>27</v>
      </c>
      <c r="M868" s="9" t="s">
        <v>249</v>
      </c>
      <c r="N868" s="9" t="s">
        <v>10</v>
      </c>
      <c r="O868" s="9" t="s">
        <v>1826</v>
      </c>
      <c r="P868" s="9" t="s">
        <v>1856</v>
      </c>
      <c r="Q868" s="9" t="s">
        <v>1857</v>
      </c>
      <c r="R868" s="9" t="s">
        <v>29</v>
      </c>
      <c r="S868" s="9" t="s">
        <v>15</v>
      </c>
      <c r="T868" s="9" t="s">
        <v>7</v>
      </c>
      <c r="U868" s="9" t="s">
        <v>146</v>
      </c>
      <c r="V868" s="9" t="s">
        <v>15</v>
      </c>
      <c r="W868" s="9" t="s">
        <v>37</v>
      </c>
      <c r="X868" s="9" t="s">
        <v>18</v>
      </c>
      <c r="Y868" s="9" t="s">
        <v>19</v>
      </c>
      <c r="Z868" s="9" t="s">
        <v>41</v>
      </c>
      <c r="AA868" s="9" t="s">
        <v>21</v>
      </c>
      <c r="AB868" s="9" t="s">
        <v>2199</v>
      </c>
      <c r="AC868" s="9">
        <v>2730418081</v>
      </c>
      <c r="AD868" s="9" t="s">
        <v>2200</v>
      </c>
    </row>
    <row r="869" spans="1:30" ht="76.5" x14ac:dyDescent="0.25">
      <c r="A869" s="113">
        <f t="shared" si="12"/>
        <v>680</v>
      </c>
      <c r="B869" s="9" t="s">
        <v>1821</v>
      </c>
      <c r="C869" s="9" t="s">
        <v>2195</v>
      </c>
      <c r="D869" s="9" t="s">
        <v>2196</v>
      </c>
      <c r="E869" s="9" t="s">
        <v>2201</v>
      </c>
      <c r="F869" s="9" t="s">
        <v>2202</v>
      </c>
      <c r="G869" s="9" t="s">
        <v>2203</v>
      </c>
      <c r="H869" s="13">
        <v>2400</v>
      </c>
      <c r="I869" s="11">
        <v>44927</v>
      </c>
      <c r="J869" s="9" t="s">
        <v>6</v>
      </c>
      <c r="K869" s="9" t="s">
        <v>7</v>
      </c>
      <c r="L869" s="9" t="s">
        <v>952</v>
      </c>
      <c r="M869" s="9" t="s">
        <v>249</v>
      </c>
      <c r="N869" s="9" t="s">
        <v>10</v>
      </c>
      <c r="O869" s="9" t="s">
        <v>1826</v>
      </c>
      <c r="P869" s="9" t="s">
        <v>1834</v>
      </c>
      <c r="Q869" s="9" t="s">
        <v>1837</v>
      </c>
      <c r="R869" s="9" t="s">
        <v>29</v>
      </c>
      <c r="S869" s="9" t="s">
        <v>15</v>
      </c>
      <c r="T869" s="9" t="s">
        <v>7</v>
      </c>
      <c r="U869" s="9" t="s">
        <v>133</v>
      </c>
      <c r="V869" s="9" t="s">
        <v>15</v>
      </c>
      <c r="W869" s="9" t="s">
        <v>21</v>
      </c>
      <c r="X869" s="9" t="s">
        <v>18</v>
      </c>
      <c r="Y869" s="9" t="s">
        <v>19</v>
      </c>
      <c r="Z869" s="9" t="s">
        <v>20</v>
      </c>
      <c r="AA869" s="9" t="s">
        <v>21</v>
      </c>
      <c r="AB869" s="9" t="s">
        <v>2204</v>
      </c>
      <c r="AC869" s="9" t="s">
        <v>2205</v>
      </c>
      <c r="AD869" s="9" t="s">
        <v>2206</v>
      </c>
    </row>
    <row r="870" spans="1:30" ht="409.5" x14ac:dyDescent="0.25">
      <c r="A870" s="113">
        <f t="shared" si="12"/>
        <v>681</v>
      </c>
      <c r="B870" s="9" t="s">
        <v>1821</v>
      </c>
      <c r="C870" s="9" t="s">
        <v>2195</v>
      </c>
      <c r="D870" s="9" t="s">
        <v>2196</v>
      </c>
      <c r="E870" s="9" t="s">
        <v>2207</v>
      </c>
      <c r="F870" s="9" t="s">
        <v>2208</v>
      </c>
      <c r="G870" s="9" t="s">
        <v>2209</v>
      </c>
      <c r="H870" s="13">
        <v>252720</v>
      </c>
      <c r="I870" s="11">
        <v>45009</v>
      </c>
      <c r="J870" s="9" t="s">
        <v>68</v>
      </c>
      <c r="K870" s="9" t="s">
        <v>7</v>
      </c>
      <c r="L870" s="9" t="s">
        <v>444</v>
      </c>
      <c r="M870" s="9" t="s">
        <v>9</v>
      </c>
      <c r="N870" s="9" t="s">
        <v>10</v>
      </c>
      <c r="O870" s="9" t="s">
        <v>1826</v>
      </c>
      <c r="P870" s="9" t="s">
        <v>1856</v>
      </c>
      <c r="Q870" s="9" t="s">
        <v>1857</v>
      </c>
      <c r="R870" s="9" t="s">
        <v>14</v>
      </c>
      <c r="S870" s="9" t="s">
        <v>15</v>
      </c>
      <c r="T870" s="9" t="s">
        <v>7</v>
      </c>
      <c r="U870" s="9" t="s">
        <v>146</v>
      </c>
      <c r="V870" s="9" t="s">
        <v>15</v>
      </c>
      <c r="W870" s="9" t="s">
        <v>17</v>
      </c>
      <c r="X870" s="9" t="s">
        <v>18</v>
      </c>
      <c r="Y870" s="9" t="s">
        <v>19</v>
      </c>
      <c r="Z870" s="9" t="s">
        <v>20</v>
      </c>
      <c r="AA870" s="9" t="s">
        <v>21</v>
      </c>
      <c r="AB870" s="9" t="s">
        <v>2210</v>
      </c>
      <c r="AC870" s="9" t="s">
        <v>2211</v>
      </c>
      <c r="AD870" s="9" t="s">
        <v>2212</v>
      </c>
    </row>
    <row r="871" spans="1:30" ht="409.5" x14ac:dyDescent="0.25">
      <c r="A871" s="113">
        <f t="shared" si="12"/>
        <v>682</v>
      </c>
      <c r="B871" s="9" t="s">
        <v>1821</v>
      </c>
      <c r="C871" s="9" t="s">
        <v>2195</v>
      </c>
      <c r="D871" s="9" t="s">
        <v>2196</v>
      </c>
      <c r="E871" s="9" t="s">
        <v>2213</v>
      </c>
      <c r="F871" s="9" t="s">
        <v>2214</v>
      </c>
      <c r="G871" s="9" t="s">
        <v>2215</v>
      </c>
      <c r="H871" s="13">
        <v>220000</v>
      </c>
      <c r="I871" s="11">
        <v>44928</v>
      </c>
      <c r="J871" s="9" t="s">
        <v>68</v>
      </c>
      <c r="K871" s="9" t="s">
        <v>7</v>
      </c>
      <c r="L871" s="9" t="s">
        <v>69</v>
      </c>
      <c r="M871" s="9" t="s">
        <v>9</v>
      </c>
      <c r="N871" s="9" t="s">
        <v>10</v>
      </c>
      <c r="O871" s="9" t="s">
        <v>1826</v>
      </c>
      <c r="P871" s="9" t="s">
        <v>1834</v>
      </c>
      <c r="Q871" s="9" t="s">
        <v>1837</v>
      </c>
      <c r="R871" s="9" t="s">
        <v>29</v>
      </c>
      <c r="S871" s="9" t="s">
        <v>15</v>
      </c>
      <c r="T871" s="9" t="s">
        <v>7</v>
      </c>
      <c r="U871" s="9" t="s">
        <v>133</v>
      </c>
      <c r="V871" s="9" t="s">
        <v>15</v>
      </c>
      <c r="W871" s="9" t="s">
        <v>17</v>
      </c>
      <c r="X871" s="9" t="s">
        <v>18</v>
      </c>
      <c r="Y871" s="9" t="s">
        <v>31</v>
      </c>
      <c r="Z871" s="9" t="s">
        <v>61</v>
      </c>
      <c r="AA871" s="9" t="s">
        <v>17</v>
      </c>
      <c r="AB871" s="9" t="s">
        <v>2216</v>
      </c>
      <c r="AC871" s="9" t="s">
        <v>2217</v>
      </c>
      <c r="AD871" s="9" t="s">
        <v>2218</v>
      </c>
    </row>
    <row r="872" spans="1:30" ht="76.5" x14ac:dyDescent="0.25">
      <c r="A872" s="113">
        <f t="shared" si="12"/>
        <v>683</v>
      </c>
      <c r="B872" s="9" t="s">
        <v>1821</v>
      </c>
      <c r="C872" s="9" t="s">
        <v>2195</v>
      </c>
      <c r="D872" s="9" t="s">
        <v>2196</v>
      </c>
      <c r="E872" s="9" t="s">
        <v>2219</v>
      </c>
      <c r="F872" s="9" t="s">
        <v>2220</v>
      </c>
      <c r="G872" s="9" t="s">
        <v>2221</v>
      </c>
      <c r="H872" s="13">
        <v>200</v>
      </c>
      <c r="I872" s="11">
        <v>44927</v>
      </c>
      <c r="J872" s="9" t="s">
        <v>68</v>
      </c>
      <c r="K872" s="9" t="s">
        <v>7</v>
      </c>
      <c r="L872" s="9" t="s">
        <v>8</v>
      </c>
      <c r="M872" s="9" t="s">
        <v>9</v>
      </c>
      <c r="N872" s="9" t="s">
        <v>10</v>
      </c>
      <c r="O872" s="9" t="s">
        <v>1826</v>
      </c>
      <c r="P872" s="9" t="s">
        <v>1834</v>
      </c>
      <c r="Q872" s="9" t="s">
        <v>52</v>
      </c>
      <c r="R872" s="9" t="s">
        <v>14</v>
      </c>
      <c r="S872" s="9" t="s">
        <v>15</v>
      </c>
      <c r="T872" s="9" t="s">
        <v>7</v>
      </c>
      <c r="U872" s="9" t="s">
        <v>549</v>
      </c>
      <c r="V872" s="9" t="s">
        <v>15</v>
      </c>
      <c r="W872" s="9" t="s">
        <v>21</v>
      </c>
      <c r="X872" s="9" t="s">
        <v>18</v>
      </c>
      <c r="Y872" s="9" t="s">
        <v>19</v>
      </c>
      <c r="Z872" s="9" t="s">
        <v>41</v>
      </c>
      <c r="AA872" s="9" t="s">
        <v>21</v>
      </c>
      <c r="AB872" s="9" t="s">
        <v>2222</v>
      </c>
      <c r="AC872" s="9">
        <v>28033218814</v>
      </c>
      <c r="AD872" s="9" t="s">
        <v>2223</v>
      </c>
    </row>
    <row r="873" spans="1:30" ht="127.5" x14ac:dyDescent="0.25">
      <c r="A873" s="113">
        <f t="shared" si="12"/>
        <v>684</v>
      </c>
      <c r="B873" s="9" t="s">
        <v>1821</v>
      </c>
      <c r="C873" s="9" t="s">
        <v>2195</v>
      </c>
      <c r="D873" s="9" t="s">
        <v>2196</v>
      </c>
      <c r="E873" s="9" t="s">
        <v>2224</v>
      </c>
      <c r="F873" s="9" t="s">
        <v>2225</v>
      </c>
      <c r="G873" s="9" t="s">
        <v>2226</v>
      </c>
      <c r="H873" s="13">
        <v>7116442.8399999999</v>
      </c>
      <c r="I873" s="11">
        <v>44927</v>
      </c>
      <c r="J873" s="9" t="s">
        <v>68</v>
      </c>
      <c r="K873" s="9" t="s">
        <v>7</v>
      </c>
      <c r="L873" s="9" t="s">
        <v>444</v>
      </c>
      <c r="M873" s="9" t="s">
        <v>9</v>
      </c>
      <c r="N873" s="9" t="s">
        <v>10</v>
      </c>
      <c r="O873" s="9" t="s">
        <v>1826</v>
      </c>
      <c r="P873" s="9" t="s">
        <v>1834</v>
      </c>
      <c r="Q873" s="9" t="s">
        <v>374</v>
      </c>
      <c r="R873" s="9" t="s">
        <v>29</v>
      </c>
      <c r="S873" s="9" t="s">
        <v>15</v>
      </c>
      <c r="T873" s="9" t="s">
        <v>7</v>
      </c>
      <c r="U873" s="9" t="s">
        <v>133</v>
      </c>
      <c r="V873" s="9" t="s">
        <v>15</v>
      </c>
      <c r="W873" s="9" t="s">
        <v>17</v>
      </c>
      <c r="X873" s="9" t="s">
        <v>18</v>
      </c>
      <c r="Y873" s="9" t="s">
        <v>19</v>
      </c>
      <c r="Z873" s="9" t="s">
        <v>20</v>
      </c>
      <c r="AA873" s="9" t="s">
        <v>21</v>
      </c>
      <c r="AB873" s="9" t="s">
        <v>2227</v>
      </c>
      <c r="AC873" s="9">
        <v>2730418026</v>
      </c>
      <c r="AD873" s="9" t="s">
        <v>2228</v>
      </c>
    </row>
    <row r="874" spans="1:30" ht="409.5" x14ac:dyDescent="0.25">
      <c r="A874" s="113">
        <f t="shared" si="12"/>
        <v>685</v>
      </c>
      <c r="B874" s="9" t="s">
        <v>1821</v>
      </c>
      <c r="C874" s="9" t="s">
        <v>2195</v>
      </c>
      <c r="D874" s="9" t="s">
        <v>2196</v>
      </c>
      <c r="E874" s="9" t="s">
        <v>2229</v>
      </c>
      <c r="F874" s="9" t="s">
        <v>2229</v>
      </c>
      <c r="G874" s="9" t="s">
        <v>2230</v>
      </c>
      <c r="H874" s="13">
        <v>585000</v>
      </c>
      <c r="I874" s="11">
        <v>44928</v>
      </c>
      <c r="J874" s="9" t="s">
        <v>68</v>
      </c>
      <c r="K874" s="9" t="s">
        <v>7</v>
      </c>
      <c r="L874" s="9" t="s">
        <v>444</v>
      </c>
      <c r="M874" s="9" t="s">
        <v>9</v>
      </c>
      <c r="N874" s="9" t="s">
        <v>10</v>
      </c>
      <c r="O874" s="9" t="s">
        <v>1826</v>
      </c>
      <c r="P874" s="9" t="s">
        <v>1834</v>
      </c>
      <c r="Q874" s="9" t="s">
        <v>1837</v>
      </c>
      <c r="R874" s="9" t="s">
        <v>29</v>
      </c>
      <c r="S874" s="9" t="s">
        <v>15</v>
      </c>
      <c r="T874" s="9" t="s">
        <v>7</v>
      </c>
      <c r="U874" s="9" t="s">
        <v>133</v>
      </c>
      <c r="V874" s="9" t="s">
        <v>15</v>
      </c>
      <c r="W874" s="9" t="s">
        <v>17</v>
      </c>
      <c r="X874" s="9" t="s">
        <v>18</v>
      </c>
      <c r="Y874" s="9" t="s">
        <v>31</v>
      </c>
      <c r="Z874" s="9" t="s">
        <v>61</v>
      </c>
      <c r="AA874" s="9" t="s">
        <v>17</v>
      </c>
      <c r="AB874" s="9" t="s">
        <v>2216</v>
      </c>
      <c r="AC874" s="9" t="s">
        <v>2217</v>
      </c>
      <c r="AD874" s="9" t="s">
        <v>2218</v>
      </c>
    </row>
    <row r="875" spans="1:30" ht="409.5" x14ac:dyDescent="0.25">
      <c r="A875" s="113">
        <f t="shared" si="12"/>
        <v>686</v>
      </c>
      <c r="B875" s="9" t="s">
        <v>1821</v>
      </c>
      <c r="C875" s="9" t="s">
        <v>2195</v>
      </c>
      <c r="D875" s="9" t="s">
        <v>2196</v>
      </c>
      <c r="E875" s="9" t="s">
        <v>2231</v>
      </c>
      <c r="F875" s="9" t="s">
        <v>2231</v>
      </c>
      <c r="G875" s="9" t="s">
        <v>2232</v>
      </c>
      <c r="H875" s="13">
        <v>5010968.07</v>
      </c>
      <c r="I875" s="11">
        <v>45076</v>
      </c>
      <c r="J875" s="9" t="s">
        <v>96</v>
      </c>
      <c r="K875" s="9">
        <v>7</v>
      </c>
      <c r="L875" s="9" t="s">
        <v>97</v>
      </c>
      <c r="M875" s="9" t="s">
        <v>9</v>
      </c>
      <c r="N875" s="9" t="s">
        <v>10</v>
      </c>
      <c r="O875" s="9" t="s">
        <v>1826</v>
      </c>
      <c r="P875" s="9" t="s">
        <v>1834</v>
      </c>
      <c r="Q875" s="9" t="s">
        <v>1837</v>
      </c>
      <c r="R875" s="9" t="s">
        <v>29</v>
      </c>
      <c r="S875" s="9" t="s">
        <v>15</v>
      </c>
      <c r="T875" s="9" t="s">
        <v>7</v>
      </c>
      <c r="U875" s="9" t="s">
        <v>133</v>
      </c>
      <c r="V875" s="9" t="s">
        <v>15</v>
      </c>
      <c r="W875" s="9" t="s">
        <v>17</v>
      </c>
      <c r="X875" s="9" t="s">
        <v>18</v>
      </c>
      <c r="Y875" s="9" t="s">
        <v>31</v>
      </c>
      <c r="Z875" s="9" t="s">
        <v>20</v>
      </c>
      <c r="AA875" s="9" t="s">
        <v>17</v>
      </c>
      <c r="AB875" s="9" t="s">
        <v>2233</v>
      </c>
      <c r="AC875" s="9" t="s">
        <v>2234</v>
      </c>
      <c r="AD875" s="9" t="s">
        <v>2235</v>
      </c>
    </row>
    <row r="876" spans="1:30" ht="76.5" x14ac:dyDescent="0.25">
      <c r="A876" s="113">
        <f t="shared" si="12"/>
        <v>687</v>
      </c>
      <c r="B876" s="9" t="s">
        <v>1821</v>
      </c>
      <c r="C876" s="9" t="s">
        <v>2195</v>
      </c>
      <c r="D876" s="9" t="s">
        <v>2196</v>
      </c>
      <c r="E876" s="9" t="s">
        <v>2236</v>
      </c>
      <c r="F876" s="9" t="s">
        <v>2237</v>
      </c>
      <c r="G876" s="9" t="s">
        <v>2238</v>
      </c>
      <c r="H876" s="13">
        <v>4000</v>
      </c>
      <c r="I876" s="11">
        <v>44927</v>
      </c>
      <c r="J876" s="9" t="s">
        <v>68</v>
      </c>
      <c r="K876" s="9" t="s">
        <v>7</v>
      </c>
      <c r="L876" s="9" t="s">
        <v>8</v>
      </c>
      <c r="M876" s="9" t="s">
        <v>9</v>
      </c>
      <c r="N876" s="9" t="s">
        <v>10</v>
      </c>
      <c r="O876" s="9" t="s">
        <v>1826</v>
      </c>
      <c r="P876" s="9" t="s">
        <v>1834</v>
      </c>
      <c r="Q876" s="9" t="s">
        <v>52</v>
      </c>
      <c r="R876" s="9" t="s">
        <v>14</v>
      </c>
      <c r="S876" s="9" t="s">
        <v>15</v>
      </c>
      <c r="T876" s="9" t="s">
        <v>7</v>
      </c>
      <c r="U876" s="9" t="s">
        <v>549</v>
      </c>
      <c r="V876" s="9" t="s">
        <v>40</v>
      </c>
      <c r="W876" s="9" t="s">
        <v>21</v>
      </c>
      <c r="X876" s="9" t="s">
        <v>18</v>
      </c>
      <c r="Y876" s="9" t="s">
        <v>31</v>
      </c>
      <c r="Z876" s="9" t="s">
        <v>20</v>
      </c>
      <c r="AA876" s="9" t="s">
        <v>17</v>
      </c>
      <c r="AB876" s="9" t="s">
        <v>2222</v>
      </c>
      <c r="AC876" s="9" t="s">
        <v>2239</v>
      </c>
      <c r="AD876" s="9" t="s">
        <v>2223</v>
      </c>
    </row>
    <row r="877" spans="1:30" ht="409.5" x14ac:dyDescent="0.25">
      <c r="A877" s="113">
        <f t="shared" si="12"/>
        <v>688</v>
      </c>
      <c r="B877" s="9" t="s">
        <v>1821</v>
      </c>
      <c r="C877" s="9" t="s">
        <v>2195</v>
      </c>
      <c r="D877" s="9" t="s">
        <v>2196</v>
      </c>
      <c r="E877" s="9" t="s">
        <v>2240</v>
      </c>
      <c r="F877" s="9" t="s">
        <v>2241</v>
      </c>
      <c r="G877" s="9" t="s">
        <v>2242</v>
      </c>
      <c r="H877" s="13">
        <v>15500</v>
      </c>
      <c r="I877" s="11">
        <v>44928</v>
      </c>
      <c r="J877" s="9" t="s">
        <v>68</v>
      </c>
      <c r="K877" s="9" t="s">
        <v>7</v>
      </c>
      <c r="L877" s="9" t="s">
        <v>8</v>
      </c>
      <c r="M877" s="9" t="s">
        <v>9</v>
      </c>
      <c r="N877" s="9" t="s">
        <v>10</v>
      </c>
      <c r="O877" s="9" t="s">
        <v>1826</v>
      </c>
      <c r="P877" s="9" t="s">
        <v>1834</v>
      </c>
      <c r="Q877" s="9" t="s">
        <v>1837</v>
      </c>
      <c r="R877" s="9" t="s">
        <v>14</v>
      </c>
      <c r="S877" s="9" t="s">
        <v>15</v>
      </c>
      <c r="T877" s="9" t="s">
        <v>7</v>
      </c>
      <c r="U877" s="9" t="s">
        <v>133</v>
      </c>
      <c r="V877" s="9" t="s">
        <v>15</v>
      </c>
      <c r="W877" s="9" t="s">
        <v>17</v>
      </c>
      <c r="X877" s="9" t="s">
        <v>18</v>
      </c>
      <c r="Y877" s="9" t="s">
        <v>31</v>
      </c>
      <c r="Z877" s="9" t="s">
        <v>20</v>
      </c>
      <c r="AA877" s="9" t="s">
        <v>17</v>
      </c>
      <c r="AB877" s="9" t="s">
        <v>2216</v>
      </c>
      <c r="AC877" s="9" t="s">
        <v>2217</v>
      </c>
      <c r="AD877" s="9" t="s">
        <v>2218</v>
      </c>
    </row>
    <row r="878" spans="1:30" ht="76.5" x14ac:dyDescent="0.25">
      <c r="A878" s="113">
        <f t="shared" si="12"/>
        <v>689</v>
      </c>
      <c r="B878" s="9" t="s">
        <v>1821</v>
      </c>
      <c r="C878" s="9" t="s">
        <v>2195</v>
      </c>
      <c r="D878" s="9" t="s">
        <v>2196</v>
      </c>
      <c r="E878" s="9" t="s">
        <v>2243</v>
      </c>
      <c r="F878" s="9" t="s">
        <v>2243</v>
      </c>
      <c r="G878" s="9" t="s">
        <v>2244</v>
      </c>
      <c r="H878" s="13">
        <v>1000</v>
      </c>
      <c r="I878" s="11">
        <v>44927</v>
      </c>
      <c r="J878" s="9" t="s">
        <v>68</v>
      </c>
      <c r="K878" s="9" t="s">
        <v>7</v>
      </c>
      <c r="L878" s="9" t="s">
        <v>8</v>
      </c>
      <c r="M878" s="9" t="s">
        <v>9</v>
      </c>
      <c r="N878" s="9" t="s">
        <v>10</v>
      </c>
      <c r="O878" s="9" t="s">
        <v>1826</v>
      </c>
      <c r="P878" s="9" t="s">
        <v>1834</v>
      </c>
      <c r="Q878" s="9" t="s">
        <v>52</v>
      </c>
      <c r="R878" s="9" t="s">
        <v>14</v>
      </c>
      <c r="S878" s="9" t="s">
        <v>15</v>
      </c>
      <c r="T878" s="9" t="s">
        <v>7</v>
      </c>
      <c r="U878" s="9" t="s">
        <v>549</v>
      </c>
      <c r="V878" s="9" t="s">
        <v>15</v>
      </c>
      <c r="W878" s="9" t="s">
        <v>21</v>
      </c>
      <c r="X878" s="9" t="s">
        <v>18</v>
      </c>
      <c r="Y878" s="9" t="s">
        <v>31</v>
      </c>
      <c r="Z878" s="9" t="s">
        <v>20</v>
      </c>
      <c r="AA878" s="9" t="s">
        <v>17</v>
      </c>
      <c r="AB878" s="9" t="s">
        <v>2222</v>
      </c>
      <c r="AC878" s="9" t="s">
        <v>2239</v>
      </c>
      <c r="AD878" s="9" t="s">
        <v>2223</v>
      </c>
    </row>
    <row r="879" spans="1:30" ht="409.5" x14ac:dyDescent="0.25">
      <c r="A879" s="113">
        <f t="shared" si="12"/>
        <v>690</v>
      </c>
      <c r="B879" s="9" t="s">
        <v>1821</v>
      </c>
      <c r="C879" s="9" t="s">
        <v>2195</v>
      </c>
      <c r="D879" s="9" t="s">
        <v>2196</v>
      </c>
      <c r="E879" s="9" t="s">
        <v>2245</v>
      </c>
      <c r="F879" s="9" t="s">
        <v>2246</v>
      </c>
      <c r="G879" s="9" t="s">
        <v>2247</v>
      </c>
      <c r="H879" s="13">
        <v>3411657.72</v>
      </c>
      <c r="I879" s="11">
        <v>44927</v>
      </c>
      <c r="J879" s="9" t="s">
        <v>68</v>
      </c>
      <c r="K879" s="9" t="s">
        <v>7</v>
      </c>
      <c r="L879" s="9" t="s">
        <v>444</v>
      </c>
      <c r="M879" s="9" t="s">
        <v>9</v>
      </c>
      <c r="N879" s="9" t="s">
        <v>10</v>
      </c>
      <c r="O879" s="9" t="s">
        <v>1826</v>
      </c>
      <c r="P879" s="9" t="s">
        <v>1834</v>
      </c>
      <c r="Q879" s="9" t="s">
        <v>1837</v>
      </c>
      <c r="R879" s="9" t="s">
        <v>14</v>
      </c>
      <c r="S879" s="9" t="s">
        <v>15</v>
      </c>
      <c r="T879" s="9" t="s">
        <v>7</v>
      </c>
      <c r="U879" s="9" t="s">
        <v>133</v>
      </c>
      <c r="V879" s="9" t="s">
        <v>15</v>
      </c>
      <c r="W879" s="9" t="s">
        <v>17</v>
      </c>
      <c r="X879" s="9" t="s">
        <v>18</v>
      </c>
      <c r="Y879" s="9" t="s">
        <v>31</v>
      </c>
      <c r="Z879" s="9" t="s">
        <v>20</v>
      </c>
      <c r="AA879" s="9" t="s">
        <v>17</v>
      </c>
      <c r="AB879" s="9" t="s">
        <v>2248</v>
      </c>
      <c r="AC879" s="9" t="s">
        <v>2249</v>
      </c>
      <c r="AD879" s="9" t="s">
        <v>2250</v>
      </c>
    </row>
    <row r="880" spans="1:30" ht="114.75" x14ac:dyDescent="0.25">
      <c r="A880" s="113">
        <f t="shared" si="12"/>
        <v>691</v>
      </c>
      <c r="B880" s="9" t="s">
        <v>1821</v>
      </c>
      <c r="C880" s="9" t="s">
        <v>2195</v>
      </c>
      <c r="D880" s="9" t="s">
        <v>2196</v>
      </c>
      <c r="E880" s="9" t="s">
        <v>2251</v>
      </c>
      <c r="F880" s="9" t="s">
        <v>2251</v>
      </c>
      <c r="G880" s="9" t="s">
        <v>2252</v>
      </c>
      <c r="H880" s="13">
        <v>1000</v>
      </c>
      <c r="I880" s="11">
        <v>45100</v>
      </c>
      <c r="J880" s="9" t="s">
        <v>68</v>
      </c>
      <c r="K880" s="9" t="s">
        <v>7</v>
      </c>
      <c r="L880" s="9" t="s">
        <v>8</v>
      </c>
      <c r="M880" s="9" t="s">
        <v>9</v>
      </c>
      <c r="N880" s="9" t="s">
        <v>10</v>
      </c>
      <c r="O880" s="9" t="s">
        <v>1826</v>
      </c>
      <c r="P880" s="9" t="s">
        <v>1834</v>
      </c>
      <c r="Q880" s="9" t="s">
        <v>374</v>
      </c>
      <c r="R880" s="9" t="s">
        <v>14</v>
      </c>
      <c r="S880" s="9" t="s">
        <v>15</v>
      </c>
      <c r="T880" s="9" t="s">
        <v>7</v>
      </c>
      <c r="U880" s="9" t="s">
        <v>133</v>
      </c>
      <c r="V880" s="9" t="s">
        <v>15</v>
      </c>
      <c r="W880" s="9" t="s">
        <v>17</v>
      </c>
      <c r="X880" s="9" t="s">
        <v>18</v>
      </c>
      <c r="Y880" s="9" t="s">
        <v>19</v>
      </c>
      <c r="Z880" s="9" t="s">
        <v>20</v>
      </c>
      <c r="AA880" s="9" t="s">
        <v>21</v>
      </c>
      <c r="AB880" s="9" t="s">
        <v>2253</v>
      </c>
      <c r="AC880" s="9" t="s">
        <v>2254</v>
      </c>
      <c r="AD880" s="9" t="s">
        <v>2255</v>
      </c>
    </row>
    <row r="881" spans="1:30" ht="89.25" x14ac:dyDescent="0.25">
      <c r="A881" s="113">
        <f t="shared" si="12"/>
        <v>692</v>
      </c>
      <c r="B881" s="9" t="s">
        <v>1821</v>
      </c>
      <c r="C881" s="9" t="s">
        <v>2195</v>
      </c>
      <c r="D881" s="9" t="s">
        <v>2196</v>
      </c>
      <c r="E881" s="9" t="s">
        <v>2256</v>
      </c>
      <c r="F881" s="9" t="s">
        <v>2256</v>
      </c>
      <c r="G881" s="9" t="s">
        <v>2257</v>
      </c>
      <c r="H881" s="13">
        <v>1500</v>
      </c>
      <c r="I881" s="11">
        <v>45100</v>
      </c>
      <c r="J881" s="9" t="s">
        <v>6</v>
      </c>
      <c r="K881" s="9" t="s">
        <v>7</v>
      </c>
      <c r="L881" s="9" t="s">
        <v>59</v>
      </c>
      <c r="M881" s="9" t="s">
        <v>9</v>
      </c>
      <c r="N881" s="9" t="s">
        <v>10</v>
      </c>
      <c r="O881" s="9" t="s">
        <v>1826</v>
      </c>
      <c r="P881" s="9" t="s">
        <v>1834</v>
      </c>
      <c r="Q881" s="9" t="s">
        <v>374</v>
      </c>
      <c r="R881" s="9" t="s">
        <v>29</v>
      </c>
      <c r="S881" s="9" t="s">
        <v>15</v>
      </c>
      <c r="T881" s="9" t="s">
        <v>7</v>
      </c>
      <c r="U881" s="9" t="s">
        <v>133</v>
      </c>
      <c r="V881" s="9" t="s">
        <v>15</v>
      </c>
      <c r="W881" s="9" t="s">
        <v>17</v>
      </c>
      <c r="X881" s="9" t="s">
        <v>18</v>
      </c>
      <c r="Y881" s="9" t="s">
        <v>31</v>
      </c>
      <c r="Z881" s="9" t="s">
        <v>20</v>
      </c>
      <c r="AA881" s="9" t="s">
        <v>17</v>
      </c>
      <c r="AB881" s="9" t="s">
        <v>2253</v>
      </c>
      <c r="AC881" s="9" t="s">
        <v>2254</v>
      </c>
      <c r="AD881" s="9" t="s">
        <v>2255</v>
      </c>
    </row>
    <row r="882" spans="1:30" ht="242.25" x14ac:dyDescent="0.25">
      <c r="A882" s="113">
        <f t="shared" si="12"/>
        <v>693</v>
      </c>
      <c r="B882" s="9" t="s">
        <v>1821</v>
      </c>
      <c r="C882" s="9" t="s">
        <v>2195</v>
      </c>
      <c r="D882" s="9" t="s">
        <v>2196</v>
      </c>
      <c r="E882" s="9" t="s">
        <v>2258</v>
      </c>
      <c r="F882" s="9" t="s">
        <v>2258</v>
      </c>
      <c r="G882" s="9" t="s">
        <v>2259</v>
      </c>
      <c r="H882" s="13">
        <v>52000</v>
      </c>
      <c r="I882" s="11">
        <v>45100</v>
      </c>
      <c r="J882" s="9" t="s">
        <v>68</v>
      </c>
      <c r="K882" s="9" t="s">
        <v>7</v>
      </c>
      <c r="L882" s="9" t="s">
        <v>8</v>
      </c>
      <c r="M882" s="9" t="s">
        <v>9</v>
      </c>
      <c r="N882" s="9" t="s">
        <v>10</v>
      </c>
      <c r="O882" s="9" t="s">
        <v>1826</v>
      </c>
      <c r="P882" s="9" t="s">
        <v>1834</v>
      </c>
      <c r="Q882" s="9" t="s">
        <v>374</v>
      </c>
      <c r="R882" s="9" t="s">
        <v>14</v>
      </c>
      <c r="S882" s="9" t="s">
        <v>15</v>
      </c>
      <c r="T882" s="9" t="s">
        <v>7</v>
      </c>
      <c r="U882" s="9" t="s">
        <v>133</v>
      </c>
      <c r="V882" s="9" t="s">
        <v>15</v>
      </c>
      <c r="W882" s="9" t="s">
        <v>17</v>
      </c>
      <c r="X882" s="9" t="s">
        <v>18</v>
      </c>
      <c r="Y882" s="9" t="s">
        <v>31</v>
      </c>
      <c r="Z882" s="9" t="s">
        <v>20</v>
      </c>
      <c r="AA882" s="9" t="s">
        <v>17</v>
      </c>
      <c r="AB882" s="9" t="s">
        <v>2253</v>
      </c>
      <c r="AC882" s="9" t="s">
        <v>2254</v>
      </c>
      <c r="AD882" s="9" t="s">
        <v>2255</v>
      </c>
    </row>
    <row r="883" spans="1:30" ht="229.5" x14ac:dyDescent="0.25">
      <c r="A883" s="113">
        <f t="shared" si="12"/>
        <v>694</v>
      </c>
      <c r="B883" s="9" t="s">
        <v>1821</v>
      </c>
      <c r="C883" s="9" t="s">
        <v>2195</v>
      </c>
      <c r="D883" s="9" t="s">
        <v>2196</v>
      </c>
      <c r="E883" s="9" t="s">
        <v>2260</v>
      </c>
      <c r="F883" s="9" t="s">
        <v>2260</v>
      </c>
      <c r="G883" s="9" t="s">
        <v>2261</v>
      </c>
      <c r="H883" s="13">
        <v>95970</v>
      </c>
      <c r="I883" s="11">
        <v>45002</v>
      </c>
      <c r="J883" s="9" t="s">
        <v>68</v>
      </c>
      <c r="K883" s="9" t="s">
        <v>7</v>
      </c>
      <c r="L883" s="9" t="s">
        <v>8</v>
      </c>
      <c r="M883" s="9" t="s">
        <v>9</v>
      </c>
      <c r="N883" s="9" t="s">
        <v>10</v>
      </c>
      <c r="O883" s="9" t="s">
        <v>1826</v>
      </c>
      <c r="P883" s="9" t="s">
        <v>1834</v>
      </c>
      <c r="Q883" s="9" t="s">
        <v>374</v>
      </c>
      <c r="R883" s="9" t="s">
        <v>14</v>
      </c>
      <c r="S883" s="9" t="s">
        <v>15</v>
      </c>
      <c r="T883" s="9" t="s">
        <v>7</v>
      </c>
      <c r="U883" s="9" t="s">
        <v>133</v>
      </c>
      <c r="V883" s="9" t="s">
        <v>15</v>
      </c>
      <c r="W883" s="9" t="s">
        <v>17</v>
      </c>
      <c r="X883" s="9" t="s">
        <v>18</v>
      </c>
      <c r="Y883" s="9" t="s">
        <v>31</v>
      </c>
      <c r="Z883" s="9" t="s">
        <v>20</v>
      </c>
      <c r="AA883" s="9" t="s">
        <v>17</v>
      </c>
      <c r="AB883" s="9" t="s">
        <v>2253</v>
      </c>
      <c r="AC883" s="9" t="s">
        <v>2254</v>
      </c>
      <c r="AD883" s="9" t="s">
        <v>2255</v>
      </c>
    </row>
    <row r="884" spans="1:30" ht="409.5" x14ac:dyDescent="0.25">
      <c r="A884" s="113">
        <f t="shared" si="12"/>
        <v>695</v>
      </c>
      <c r="B884" s="9" t="s">
        <v>1821</v>
      </c>
      <c r="C884" s="9" t="s">
        <v>2195</v>
      </c>
      <c r="D884" s="9" t="s">
        <v>2196</v>
      </c>
      <c r="E884" s="9" t="s">
        <v>2262</v>
      </c>
      <c r="F884" s="9" t="s">
        <v>2262</v>
      </c>
      <c r="G884" s="9" t="s">
        <v>2263</v>
      </c>
      <c r="H884" s="13">
        <v>5320</v>
      </c>
      <c r="I884" s="11">
        <v>45065</v>
      </c>
      <c r="J884" s="9" t="s">
        <v>68</v>
      </c>
      <c r="K884" s="9" t="s">
        <v>7</v>
      </c>
      <c r="L884" s="9" t="s">
        <v>444</v>
      </c>
      <c r="M884" s="9" t="s">
        <v>9</v>
      </c>
      <c r="N884" s="9" t="s">
        <v>10</v>
      </c>
      <c r="O884" s="9" t="s">
        <v>1826</v>
      </c>
      <c r="P884" s="9" t="s">
        <v>1834</v>
      </c>
      <c r="Q884" s="9" t="s">
        <v>374</v>
      </c>
      <c r="R884" s="9" t="s">
        <v>14</v>
      </c>
      <c r="S884" s="9" t="s">
        <v>15</v>
      </c>
      <c r="T884" s="9" t="s">
        <v>7</v>
      </c>
      <c r="U884" s="9" t="s">
        <v>133</v>
      </c>
      <c r="V884" s="9" t="s">
        <v>15</v>
      </c>
      <c r="W884" s="9" t="s">
        <v>17</v>
      </c>
      <c r="X884" s="9" t="s">
        <v>18</v>
      </c>
      <c r="Y884" s="9" t="s">
        <v>31</v>
      </c>
      <c r="Z884" s="9" t="s">
        <v>20</v>
      </c>
      <c r="AA884" s="9" t="s">
        <v>17</v>
      </c>
      <c r="AB884" s="9" t="s">
        <v>2253</v>
      </c>
      <c r="AC884" s="9" t="s">
        <v>2254</v>
      </c>
      <c r="AD884" s="9" t="s">
        <v>2255</v>
      </c>
    </row>
    <row r="885" spans="1:30" ht="409.5" x14ac:dyDescent="0.25">
      <c r="A885" s="113">
        <f t="shared" si="12"/>
        <v>696</v>
      </c>
      <c r="B885" s="9" t="s">
        <v>1821</v>
      </c>
      <c r="C885" s="9" t="s">
        <v>2195</v>
      </c>
      <c r="D885" s="9" t="s">
        <v>2196</v>
      </c>
      <c r="E885" s="9" t="s">
        <v>2264</v>
      </c>
      <c r="F885" s="9" t="s">
        <v>2265</v>
      </c>
      <c r="G885" s="9" t="s">
        <v>2266</v>
      </c>
      <c r="H885" s="13">
        <v>748800</v>
      </c>
      <c r="I885" s="11">
        <v>44946</v>
      </c>
      <c r="J885" s="9" t="s">
        <v>68</v>
      </c>
      <c r="K885" s="9" t="s">
        <v>7</v>
      </c>
      <c r="L885" s="9" t="s">
        <v>444</v>
      </c>
      <c r="M885" s="9" t="s">
        <v>9</v>
      </c>
      <c r="N885" s="9" t="s">
        <v>10</v>
      </c>
      <c r="O885" s="9" t="s">
        <v>1826</v>
      </c>
      <c r="P885" s="9" t="s">
        <v>1834</v>
      </c>
      <c r="Q885" s="9" t="s">
        <v>374</v>
      </c>
      <c r="R885" s="9" t="s">
        <v>14</v>
      </c>
      <c r="S885" s="9" t="s">
        <v>15</v>
      </c>
      <c r="T885" s="9" t="s">
        <v>7</v>
      </c>
      <c r="U885" s="9" t="s">
        <v>146</v>
      </c>
      <c r="V885" s="9" t="s">
        <v>15</v>
      </c>
      <c r="W885" s="9" t="s">
        <v>37</v>
      </c>
      <c r="X885" s="9" t="s">
        <v>18</v>
      </c>
      <c r="Y885" s="9" t="s">
        <v>31</v>
      </c>
      <c r="Z885" s="9" t="s">
        <v>20</v>
      </c>
      <c r="AA885" s="9" t="s">
        <v>17</v>
      </c>
      <c r="AB885" s="9" t="s">
        <v>2253</v>
      </c>
      <c r="AC885" s="9" t="s">
        <v>2254</v>
      </c>
      <c r="AD885" s="9" t="s">
        <v>2255</v>
      </c>
    </row>
    <row r="886" spans="1:30" ht="357" x14ac:dyDescent="0.25">
      <c r="A886" s="113">
        <f t="shared" si="12"/>
        <v>697</v>
      </c>
      <c r="B886" s="9" t="s">
        <v>1821</v>
      </c>
      <c r="C886" s="9" t="s">
        <v>2195</v>
      </c>
      <c r="D886" s="9" t="s">
        <v>2196</v>
      </c>
      <c r="E886" s="9" t="s">
        <v>2267</v>
      </c>
      <c r="F886" s="9" t="s">
        <v>2267</v>
      </c>
      <c r="G886" s="9" t="s">
        <v>2268</v>
      </c>
      <c r="H886" s="13">
        <v>34770</v>
      </c>
      <c r="I886" s="11">
        <v>45036</v>
      </c>
      <c r="J886" s="9" t="s">
        <v>68</v>
      </c>
      <c r="K886" s="9" t="s">
        <v>7</v>
      </c>
      <c r="L886" s="9" t="s">
        <v>8</v>
      </c>
      <c r="M886" s="9" t="s">
        <v>9</v>
      </c>
      <c r="N886" s="9" t="s">
        <v>10</v>
      </c>
      <c r="O886" s="9" t="s">
        <v>1826</v>
      </c>
      <c r="P886" s="9" t="s">
        <v>1834</v>
      </c>
      <c r="Q886" s="9" t="s">
        <v>374</v>
      </c>
      <c r="R886" s="9" t="s">
        <v>14</v>
      </c>
      <c r="S886" s="9" t="s">
        <v>15</v>
      </c>
      <c r="T886" s="9" t="s">
        <v>7</v>
      </c>
      <c r="U886" s="9" t="s">
        <v>133</v>
      </c>
      <c r="V886" s="9" t="s">
        <v>15</v>
      </c>
      <c r="W886" s="9" t="s">
        <v>17</v>
      </c>
      <c r="X886" s="9" t="s">
        <v>18</v>
      </c>
      <c r="Y886" s="9" t="s">
        <v>31</v>
      </c>
      <c r="Z886" s="9" t="s">
        <v>20</v>
      </c>
      <c r="AA886" s="9" t="s">
        <v>17</v>
      </c>
      <c r="AB886" s="9" t="s">
        <v>2253</v>
      </c>
      <c r="AC886" s="9" t="s">
        <v>2254</v>
      </c>
      <c r="AD886" s="9" t="s">
        <v>2255</v>
      </c>
    </row>
    <row r="887" spans="1:30" ht="409.5" x14ac:dyDescent="0.25">
      <c r="A887" s="113">
        <f t="shared" si="12"/>
        <v>698</v>
      </c>
      <c r="B887" s="9" t="s">
        <v>1821</v>
      </c>
      <c r="C887" s="9" t="s">
        <v>2195</v>
      </c>
      <c r="D887" s="9" t="s">
        <v>2196</v>
      </c>
      <c r="E887" s="9" t="s">
        <v>2269</v>
      </c>
      <c r="F887" s="9" t="s">
        <v>2269</v>
      </c>
      <c r="G887" s="9" t="s">
        <v>2270</v>
      </c>
      <c r="H887" s="13">
        <v>556200</v>
      </c>
      <c r="I887" s="11">
        <v>44946</v>
      </c>
      <c r="J887" s="9" t="s">
        <v>68</v>
      </c>
      <c r="K887" s="9" t="s">
        <v>7</v>
      </c>
      <c r="L887" s="9" t="s">
        <v>444</v>
      </c>
      <c r="M887" s="9" t="s">
        <v>9</v>
      </c>
      <c r="N887" s="9" t="s">
        <v>10</v>
      </c>
      <c r="O887" s="9" t="s">
        <v>1826</v>
      </c>
      <c r="P887" s="9" t="s">
        <v>1834</v>
      </c>
      <c r="Q887" s="9" t="s">
        <v>374</v>
      </c>
      <c r="R887" s="9" t="s">
        <v>14</v>
      </c>
      <c r="S887" s="9" t="s">
        <v>15</v>
      </c>
      <c r="T887" s="9" t="s">
        <v>7</v>
      </c>
      <c r="U887" s="9" t="s">
        <v>133</v>
      </c>
      <c r="V887" s="9" t="s">
        <v>15</v>
      </c>
      <c r="W887" s="9" t="s">
        <v>37</v>
      </c>
      <c r="X887" s="9" t="s">
        <v>18</v>
      </c>
      <c r="Y887" s="9" t="s">
        <v>31</v>
      </c>
      <c r="Z887" s="9" t="s">
        <v>20</v>
      </c>
      <c r="AA887" s="9" t="s">
        <v>17</v>
      </c>
      <c r="AB887" s="9" t="s">
        <v>2253</v>
      </c>
      <c r="AC887" s="9" t="s">
        <v>2254</v>
      </c>
      <c r="AD887" s="9" t="s">
        <v>2255</v>
      </c>
    </row>
    <row r="888" spans="1:30" ht="409.5" x14ac:dyDescent="0.25">
      <c r="A888" s="113">
        <f t="shared" si="12"/>
        <v>699</v>
      </c>
      <c r="B888" s="9" t="s">
        <v>1821</v>
      </c>
      <c r="C888" s="9" t="s">
        <v>2195</v>
      </c>
      <c r="D888" s="9" t="s">
        <v>2196</v>
      </c>
      <c r="E888" s="9" t="s">
        <v>2271</v>
      </c>
      <c r="F888" s="9" t="s">
        <v>2271</v>
      </c>
      <c r="G888" s="9" t="s">
        <v>2272</v>
      </c>
      <c r="H888" s="13">
        <v>76070</v>
      </c>
      <c r="I888" s="11">
        <v>44974</v>
      </c>
      <c r="J888" s="9" t="s">
        <v>68</v>
      </c>
      <c r="K888" s="9" t="s">
        <v>7</v>
      </c>
      <c r="L888" s="9" t="s">
        <v>8</v>
      </c>
      <c r="M888" s="9" t="s">
        <v>9</v>
      </c>
      <c r="N888" s="9" t="s">
        <v>10</v>
      </c>
      <c r="O888" s="9" t="s">
        <v>1826</v>
      </c>
      <c r="P888" s="9" t="s">
        <v>1834</v>
      </c>
      <c r="Q888" s="9" t="s">
        <v>374</v>
      </c>
      <c r="R888" s="9" t="s">
        <v>14</v>
      </c>
      <c r="S888" s="9" t="s">
        <v>15</v>
      </c>
      <c r="T888" s="9" t="s">
        <v>7</v>
      </c>
      <c r="U888" s="9" t="s">
        <v>133</v>
      </c>
      <c r="V888" s="9" t="s">
        <v>15</v>
      </c>
      <c r="W888" s="9" t="s">
        <v>37</v>
      </c>
      <c r="X888" s="9" t="s">
        <v>18</v>
      </c>
      <c r="Y888" s="9" t="s">
        <v>31</v>
      </c>
      <c r="Z888" s="9" t="s">
        <v>20</v>
      </c>
      <c r="AA888" s="9" t="s">
        <v>17</v>
      </c>
      <c r="AB888" s="9" t="s">
        <v>2253</v>
      </c>
      <c r="AC888" s="9" t="s">
        <v>2254</v>
      </c>
      <c r="AD888" s="9" t="s">
        <v>2255</v>
      </c>
    </row>
    <row r="889" spans="1:30" ht="76.5" x14ac:dyDescent="0.25">
      <c r="A889" s="113">
        <f t="shared" si="12"/>
        <v>700</v>
      </c>
      <c r="B889" s="9" t="s">
        <v>1821</v>
      </c>
      <c r="C889" s="9" t="s">
        <v>2195</v>
      </c>
      <c r="D889" s="9" t="s">
        <v>2196</v>
      </c>
      <c r="E889" s="9" t="s">
        <v>2273</v>
      </c>
      <c r="F889" s="9" t="s">
        <v>2274</v>
      </c>
      <c r="G889" s="9" t="s">
        <v>2275</v>
      </c>
      <c r="H889" s="13">
        <v>122000</v>
      </c>
      <c r="I889" s="11">
        <v>45018</v>
      </c>
      <c r="J889" s="9" t="s">
        <v>68</v>
      </c>
      <c r="K889" s="9" t="s">
        <v>7</v>
      </c>
      <c r="L889" s="9" t="s">
        <v>8</v>
      </c>
      <c r="M889" s="9" t="s">
        <v>80</v>
      </c>
      <c r="N889" s="9" t="s">
        <v>81</v>
      </c>
      <c r="O889" s="9" t="s">
        <v>1826</v>
      </c>
      <c r="P889" s="9" t="s">
        <v>1834</v>
      </c>
      <c r="Q889" s="9" t="s">
        <v>2276</v>
      </c>
      <c r="R889" s="9" t="s">
        <v>14</v>
      </c>
      <c r="S889" s="9" t="s">
        <v>15</v>
      </c>
      <c r="T889" s="9" t="s">
        <v>7</v>
      </c>
      <c r="U889" s="9" t="s">
        <v>60</v>
      </c>
      <c r="V889" s="9" t="s">
        <v>15</v>
      </c>
      <c r="W889" s="9" t="s">
        <v>37</v>
      </c>
      <c r="X889" s="9" t="s">
        <v>18</v>
      </c>
      <c r="Y889" s="9" t="s">
        <v>31</v>
      </c>
      <c r="Z889" s="9" t="s">
        <v>61</v>
      </c>
      <c r="AA889" s="9" t="s">
        <v>17</v>
      </c>
      <c r="AB889" s="9" t="s">
        <v>2277</v>
      </c>
      <c r="AC889" s="9" t="s">
        <v>2278</v>
      </c>
      <c r="AD889" s="9" t="s">
        <v>2279</v>
      </c>
    </row>
    <row r="890" spans="1:30" ht="267.75" x14ac:dyDescent="0.25">
      <c r="A890" s="113">
        <f t="shared" si="12"/>
        <v>701</v>
      </c>
      <c r="B890" s="9" t="s">
        <v>1821</v>
      </c>
      <c r="C890" s="9" t="s">
        <v>2195</v>
      </c>
      <c r="D890" s="9" t="s">
        <v>2196</v>
      </c>
      <c r="E890" s="9" t="s">
        <v>2280</v>
      </c>
      <c r="F890" s="9" t="s">
        <v>2281</v>
      </c>
      <c r="G890" s="9" t="s">
        <v>2282</v>
      </c>
      <c r="H890" s="13">
        <v>60000</v>
      </c>
      <c r="I890" s="11">
        <v>45041</v>
      </c>
      <c r="J890" s="9" t="s">
        <v>68</v>
      </c>
      <c r="K890" s="9" t="s">
        <v>7</v>
      </c>
      <c r="L890" s="9" t="s">
        <v>444</v>
      </c>
      <c r="M890" s="9" t="s">
        <v>9</v>
      </c>
      <c r="N890" s="9" t="s">
        <v>10</v>
      </c>
      <c r="O890" s="9" t="s">
        <v>1826</v>
      </c>
      <c r="P890" s="9" t="s">
        <v>1834</v>
      </c>
      <c r="Q890" s="9" t="s">
        <v>1837</v>
      </c>
      <c r="R890" s="9" t="s">
        <v>14</v>
      </c>
      <c r="S890" s="9" t="s">
        <v>15</v>
      </c>
      <c r="T890" s="9" t="s">
        <v>7</v>
      </c>
      <c r="U890" s="9" t="s">
        <v>133</v>
      </c>
      <c r="V890" s="9" t="s">
        <v>15</v>
      </c>
      <c r="W890" s="9" t="s">
        <v>17</v>
      </c>
      <c r="X890" s="9" t="s">
        <v>18</v>
      </c>
      <c r="Y890" s="9" t="s">
        <v>31</v>
      </c>
      <c r="Z890" s="9" t="s">
        <v>20</v>
      </c>
      <c r="AA890" s="9" t="s">
        <v>17</v>
      </c>
      <c r="AB890" s="9" t="s">
        <v>2283</v>
      </c>
      <c r="AC890" s="9" t="s">
        <v>2284</v>
      </c>
      <c r="AD890" s="9" t="s">
        <v>2285</v>
      </c>
    </row>
    <row r="891" spans="1:30" ht="216.75" x14ac:dyDescent="0.25">
      <c r="A891" s="113">
        <f t="shared" si="12"/>
        <v>702</v>
      </c>
      <c r="B891" s="9" t="s">
        <v>1821</v>
      </c>
      <c r="C891" s="9" t="s">
        <v>2195</v>
      </c>
      <c r="D891" s="9" t="s">
        <v>2196</v>
      </c>
      <c r="E891" s="9" t="s">
        <v>2286</v>
      </c>
      <c r="F891" s="9" t="s">
        <v>2287</v>
      </c>
      <c r="G891" s="9" t="s">
        <v>2288</v>
      </c>
      <c r="H891" s="13">
        <v>300000</v>
      </c>
      <c r="I891" s="11">
        <v>44927</v>
      </c>
      <c r="J891" s="9" t="s">
        <v>68</v>
      </c>
      <c r="K891" s="9" t="s">
        <v>7</v>
      </c>
      <c r="L891" s="9" t="s">
        <v>8</v>
      </c>
      <c r="M891" s="9" t="s">
        <v>9</v>
      </c>
      <c r="N891" s="9" t="s">
        <v>10</v>
      </c>
      <c r="O891" s="9" t="s">
        <v>1826</v>
      </c>
      <c r="P891" s="9" t="s">
        <v>1834</v>
      </c>
      <c r="Q891" s="9" t="s">
        <v>374</v>
      </c>
      <c r="R891" s="9" t="s">
        <v>14</v>
      </c>
      <c r="S891" s="9" t="s">
        <v>15</v>
      </c>
      <c r="T891" s="9" t="s">
        <v>7</v>
      </c>
      <c r="U891" s="9" t="s">
        <v>133</v>
      </c>
      <c r="V891" s="9" t="s">
        <v>15</v>
      </c>
      <c r="W891" s="9" t="s">
        <v>17</v>
      </c>
      <c r="X891" s="9" t="s">
        <v>18</v>
      </c>
      <c r="Y891" s="9" t="s">
        <v>31</v>
      </c>
      <c r="Z891" s="9" t="s">
        <v>41</v>
      </c>
      <c r="AA891" s="9" t="s">
        <v>17</v>
      </c>
      <c r="AB891" s="9" t="s">
        <v>2289</v>
      </c>
      <c r="AC891" s="9">
        <v>2730418026</v>
      </c>
      <c r="AD891" s="9" t="s">
        <v>2228</v>
      </c>
    </row>
    <row r="892" spans="1:30" ht="76.5" x14ac:dyDescent="0.25">
      <c r="A892" s="113">
        <f t="shared" si="12"/>
        <v>703</v>
      </c>
      <c r="B892" s="9" t="s">
        <v>1821</v>
      </c>
      <c r="C892" s="9" t="s">
        <v>2195</v>
      </c>
      <c r="D892" s="9" t="s">
        <v>2196</v>
      </c>
      <c r="E892" s="9" t="s">
        <v>2290</v>
      </c>
      <c r="F892" s="9" t="s">
        <v>2291</v>
      </c>
      <c r="G892" s="9" t="s">
        <v>2292</v>
      </c>
      <c r="H892" s="13">
        <v>1598782.63</v>
      </c>
      <c r="I892" s="11">
        <v>44927</v>
      </c>
      <c r="J892" s="9" t="s">
        <v>68</v>
      </c>
      <c r="K892" s="9" t="s">
        <v>7</v>
      </c>
      <c r="L892" s="9" t="s">
        <v>69</v>
      </c>
      <c r="M892" s="9" t="s">
        <v>9</v>
      </c>
      <c r="N892" s="9" t="s">
        <v>10</v>
      </c>
      <c r="O892" s="9" t="s">
        <v>1826</v>
      </c>
      <c r="P892" s="9" t="s">
        <v>1834</v>
      </c>
      <c r="Q892" s="9" t="s">
        <v>374</v>
      </c>
      <c r="R892" s="9" t="s">
        <v>29</v>
      </c>
      <c r="S892" s="9" t="s">
        <v>15</v>
      </c>
      <c r="T892" s="9" t="s">
        <v>7</v>
      </c>
      <c r="U892" s="9" t="s">
        <v>133</v>
      </c>
      <c r="V892" s="9" t="s">
        <v>15</v>
      </c>
      <c r="W892" s="9" t="s">
        <v>17</v>
      </c>
      <c r="X892" s="9" t="s">
        <v>18</v>
      </c>
      <c r="Y892" s="9" t="s">
        <v>19</v>
      </c>
      <c r="Z892" s="9" t="s">
        <v>41</v>
      </c>
      <c r="AA892" s="9" t="s">
        <v>21</v>
      </c>
      <c r="AB892" s="9" t="s">
        <v>2227</v>
      </c>
      <c r="AC892" s="9">
        <v>2730418026</v>
      </c>
      <c r="AD892" s="9" t="s">
        <v>2228</v>
      </c>
    </row>
    <row r="893" spans="1:30" ht="76.5" x14ac:dyDescent="0.25">
      <c r="A893" s="113">
        <f t="shared" si="12"/>
        <v>704</v>
      </c>
      <c r="B893" s="9" t="s">
        <v>1821</v>
      </c>
      <c r="C893" s="9" t="s">
        <v>2195</v>
      </c>
      <c r="D893" s="9" t="s">
        <v>2196</v>
      </c>
      <c r="E893" s="9" t="s">
        <v>2293</v>
      </c>
      <c r="F893" s="9" t="s">
        <v>2294</v>
      </c>
      <c r="G893" s="9" t="s">
        <v>2295</v>
      </c>
      <c r="H893" s="13">
        <v>4000</v>
      </c>
      <c r="I893" s="11">
        <v>44927</v>
      </c>
      <c r="J893" s="9" t="s">
        <v>68</v>
      </c>
      <c r="K893" s="9" t="s">
        <v>7</v>
      </c>
      <c r="L893" s="9" t="s">
        <v>444</v>
      </c>
      <c r="M893" s="9" t="s">
        <v>9</v>
      </c>
      <c r="N893" s="9" t="s">
        <v>10</v>
      </c>
      <c r="O893" s="9" t="s">
        <v>1826</v>
      </c>
      <c r="P893" s="9" t="s">
        <v>1834</v>
      </c>
      <c r="Q893" s="9" t="s">
        <v>1837</v>
      </c>
      <c r="R893" s="9" t="s">
        <v>14</v>
      </c>
      <c r="S893" s="9" t="s">
        <v>15</v>
      </c>
      <c r="T893" s="9" t="s">
        <v>7</v>
      </c>
      <c r="U893" s="9" t="s">
        <v>133</v>
      </c>
      <c r="V893" s="9" t="s">
        <v>15</v>
      </c>
      <c r="W893" s="9" t="s">
        <v>21</v>
      </c>
      <c r="X893" s="9" t="s">
        <v>18</v>
      </c>
      <c r="Y893" s="9" t="s">
        <v>19</v>
      </c>
      <c r="Z893" s="9" t="s">
        <v>20</v>
      </c>
      <c r="AA893" s="9" t="s">
        <v>17</v>
      </c>
      <c r="AB893" s="9" t="s">
        <v>2296</v>
      </c>
      <c r="AC893" s="9" t="s">
        <v>2297</v>
      </c>
      <c r="AD893" s="4" t="s">
        <v>2298</v>
      </c>
    </row>
    <row r="894" spans="1:30" ht="76.5" x14ac:dyDescent="0.25">
      <c r="A894" s="113">
        <f t="shared" si="12"/>
        <v>705</v>
      </c>
      <c r="B894" s="9" t="s">
        <v>1821</v>
      </c>
      <c r="C894" s="9" t="s">
        <v>2195</v>
      </c>
      <c r="D894" s="9" t="s">
        <v>2196</v>
      </c>
      <c r="E894" s="9" t="s">
        <v>2299</v>
      </c>
      <c r="F894" s="9" t="s">
        <v>2300</v>
      </c>
      <c r="G894" s="9" t="s">
        <v>2301</v>
      </c>
      <c r="H894" s="13">
        <v>4000</v>
      </c>
      <c r="I894" s="11">
        <v>44927</v>
      </c>
      <c r="J894" s="9" t="s">
        <v>68</v>
      </c>
      <c r="K894" s="9" t="s">
        <v>7</v>
      </c>
      <c r="L894" s="9" t="s">
        <v>444</v>
      </c>
      <c r="M894" s="9" t="s">
        <v>9</v>
      </c>
      <c r="N894" s="9" t="s">
        <v>10</v>
      </c>
      <c r="O894" s="9" t="s">
        <v>1826</v>
      </c>
      <c r="P894" s="9" t="s">
        <v>1834</v>
      </c>
      <c r="Q894" s="9" t="s">
        <v>1837</v>
      </c>
      <c r="R894" s="9" t="s">
        <v>14</v>
      </c>
      <c r="S894" s="9" t="s">
        <v>15</v>
      </c>
      <c r="T894" s="9" t="s">
        <v>7</v>
      </c>
      <c r="U894" s="9" t="s">
        <v>133</v>
      </c>
      <c r="V894" s="9" t="s">
        <v>15</v>
      </c>
      <c r="W894" s="9" t="s">
        <v>21</v>
      </c>
      <c r="X894" s="9" t="s">
        <v>18</v>
      </c>
      <c r="Y894" s="9" t="s">
        <v>31</v>
      </c>
      <c r="Z894" s="9" t="s">
        <v>20</v>
      </c>
      <c r="AA894" s="9" t="s">
        <v>37</v>
      </c>
      <c r="AB894" s="9" t="s">
        <v>2302</v>
      </c>
      <c r="AC894" s="9" t="s">
        <v>2303</v>
      </c>
      <c r="AD894" s="4" t="s">
        <v>2304</v>
      </c>
    </row>
    <row r="895" spans="1:30" ht="76.5" x14ac:dyDescent="0.25">
      <c r="A895" s="113">
        <f t="shared" si="12"/>
        <v>706</v>
      </c>
      <c r="B895" s="9" t="s">
        <v>1821</v>
      </c>
      <c r="C895" s="9" t="s">
        <v>2195</v>
      </c>
      <c r="D895" s="9" t="s">
        <v>2196</v>
      </c>
      <c r="E895" s="9" t="s">
        <v>2305</v>
      </c>
      <c r="F895" s="9" t="s">
        <v>2306</v>
      </c>
      <c r="G895" s="9" t="s">
        <v>2307</v>
      </c>
      <c r="H895" s="13">
        <v>27600</v>
      </c>
      <c r="I895" s="11">
        <v>44927</v>
      </c>
      <c r="J895" s="9" t="s">
        <v>6</v>
      </c>
      <c r="K895" s="9" t="s">
        <v>7</v>
      </c>
      <c r="L895" s="9" t="s">
        <v>36</v>
      </c>
      <c r="M895" s="9" t="s">
        <v>9</v>
      </c>
      <c r="N895" s="9" t="s">
        <v>10</v>
      </c>
      <c r="O895" s="9" t="s">
        <v>1826</v>
      </c>
      <c r="P895" s="9" t="s">
        <v>1834</v>
      </c>
      <c r="Q895" s="9" t="s">
        <v>374</v>
      </c>
      <c r="R895" s="9" t="s">
        <v>29</v>
      </c>
      <c r="S895" s="9" t="s">
        <v>15</v>
      </c>
      <c r="T895" s="9" t="s">
        <v>7</v>
      </c>
      <c r="U895" s="9" t="s">
        <v>133</v>
      </c>
      <c r="V895" s="9" t="s">
        <v>15</v>
      </c>
      <c r="W895" s="9" t="s">
        <v>21</v>
      </c>
      <c r="X895" s="9" t="s">
        <v>18</v>
      </c>
      <c r="Y895" s="9" t="s">
        <v>19</v>
      </c>
      <c r="Z895" s="9" t="s">
        <v>20</v>
      </c>
      <c r="AA895" s="9" t="s">
        <v>37</v>
      </c>
      <c r="AB895" s="9" t="s">
        <v>2302</v>
      </c>
      <c r="AC895" s="9" t="s">
        <v>2303</v>
      </c>
      <c r="AD895" s="4" t="s">
        <v>2304</v>
      </c>
    </row>
    <row r="896" spans="1:30" ht="76.5" x14ac:dyDescent="0.25">
      <c r="A896" s="113">
        <f t="shared" si="12"/>
        <v>707</v>
      </c>
      <c r="B896" s="9" t="s">
        <v>1821</v>
      </c>
      <c r="C896" s="9" t="s">
        <v>2195</v>
      </c>
      <c r="D896" s="9" t="s">
        <v>2196</v>
      </c>
      <c r="E896" s="9" t="s">
        <v>2308</v>
      </c>
      <c r="F896" s="9" t="s">
        <v>2309</v>
      </c>
      <c r="G896" s="9" t="s">
        <v>2310</v>
      </c>
      <c r="H896" s="13">
        <v>50440.18</v>
      </c>
      <c r="I896" s="11">
        <v>44927</v>
      </c>
      <c r="J896" s="9" t="s">
        <v>6</v>
      </c>
      <c r="K896" s="9" t="s">
        <v>7</v>
      </c>
      <c r="L896" s="9" t="s">
        <v>2311</v>
      </c>
      <c r="M896" s="9" t="s">
        <v>9</v>
      </c>
      <c r="N896" s="9" t="s">
        <v>10</v>
      </c>
      <c r="O896" s="9" t="s">
        <v>1826</v>
      </c>
      <c r="P896" s="9" t="s">
        <v>1834</v>
      </c>
      <c r="Q896" s="9" t="s">
        <v>374</v>
      </c>
      <c r="R896" s="9" t="s">
        <v>29</v>
      </c>
      <c r="S896" s="9" t="s">
        <v>15</v>
      </c>
      <c r="T896" s="9" t="s">
        <v>7</v>
      </c>
      <c r="U896" s="9" t="s">
        <v>133</v>
      </c>
      <c r="V896" s="9" t="s">
        <v>15</v>
      </c>
      <c r="W896" s="9" t="s">
        <v>21</v>
      </c>
      <c r="X896" s="9" t="s">
        <v>18</v>
      </c>
      <c r="Y896" s="9" t="s">
        <v>19</v>
      </c>
      <c r="Z896" s="9" t="s">
        <v>41</v>
      </c>
      <c r="AA896" s="9" t="s">
        <v>21</v>
      </c>
      <c r="AB896" s="9" t="s">
        <v>2302</v>
      </c>
      <c r="AC896" s="9" t="s">
        <v>2303</v>
      </c>
      <c r="AD896" s="4" t="s">
        <v>2304</v>
      </c>
    </row>
    <row r="897" spans="1:30" ht="76.5" x14ac:dyDescent="0.25">
      <c r="A897" s="113">
        <f t="shared" si="12"/>
        <v>708</v>
      </c>
      <c r="B897" s="9" t="s">
        <v>1821</v>
      </c>
      <c r="C897" s="9" t="s">
        <v>2195</v>
      </c>
      <c r="D897" s="9" t="s">
        <v>2196</v>
      </c>
      <c r="E897" s="9" t="s">
        <v>2312</v>
      </c>
      <c r="F897" s="9" t="s">
        <v>2313</v>
      </c>
      <c r="G897" s="9" t="s">
        <v>2310</v>
      </c>
      <c r="H897" s="13">
        <v>591217.53</v>
      </c>
      <c r="I897" s="11">
        <v>44927</v>
      </c>
      <c r="J897" s="9" t="s">
        <v>6</v>
      </c>
      <c r="K897" s="9" t="s">
        <v>7</v>
      </c>
      <c r="L897" s="9" t="s">
        <v>2311</v>
      </c>
      <c r="M897" s="9" t="s">
        <v>9</v>
      </c>
      <c r="N897" s="9" t="s">
        <v>10</v>
      </c>
      <c r="O897" s="9" t="s">
        <v>1826</v>
      </c>
      <c r="P897" s="9" t="s">
        <v>1834</v>
      </c>
      <c r="Q897" s="9" t="s">
        <v>374</v>
      </c>
      <c r="R897" s="9" t="s">
        <v>29</v>
      </c>
      <c r="S897" s="9" t="s">
        <v>15</v>
      </c>
      <c r="T897" s="9" t="s">
        <v>7</v>
      </c>
      <c r="U897" s="9" t="s">
        <v>133</v>
      </c>
      <c r="V897" s="9" t="s">
        <v>15</v>
      </c>
      <c r="W897" s="9" t="s">
        <v>21</v>
      </c>
      <c r="X897" s="9" t="s">
        <v>18</v>
      </c>
      <c r="Y897" s="9" t="s">
        <v>19</v>
      </c>
      <c r="Z897" s="9" t="s">
        <v>20</v>
      </c>
      <c r="AA897" s="9" t="s">
        <v>37</v>
      </c>
      <c r="AB897" s="9" t="s">
        <v>2302</v>
      </c>
      <c r="AC897" s="9" t="s">
        <v>2303</v>
      </c>
      <c r="AD897" s="4" t="s">
        <v>2304</v>
      </c>
    </row>
    <row r="898" spans="1:30" ht="76.5" x14ac:dyDescent="0.25">
      <c r="A898" s="113">
        <f t="shared" si="12"/>
        <v>709</v>
      </c>
      <c r="B898" s="9" t="s">
        <v>1821</v>
      </c>
      <c r="C898" s="9" t="s">
        <v>2195</v>
      </c>
      <c r="D898" s="9" t="s">
        <v>2196</v>
      </c>
      <c r="E898" s="9" t="s">
        <v>2314</v>
      </c>
      <c r="F898" s="9" t="s">
        <v>2315</v>
      </c>
      <c r="G898" s="9" t="s">
        <v>2316</v>
      </c>
      <c r="H898" s="13">
        <v>5409.6</v>
      </c>
      <c r="I898" s="11">
        <v>44927</v>
      </c>
      <c r="J898" s="9" t="s">
        <v>6</v>
      </c>
      <c r="K898" s="9" t="s">
        <v>7</v>
      </c>
      <c r="L898" s="9" t="s">
        <v>2311</v>
      </c>
      <c r="M898" s="9" t="s">
        <v>9</v>
      </c>
      <c r="N898" s="9" t="s">
        <v>10</v>
      </c>
      <c r="O898" s="9" t="s">
        <v>1826</v>
      </c>
      <c r="P898" s="9" t="s">
        <v>1834</v>
      </c>
      <c r="Q898" s="9" t="s">
        <v>374</v>
      </c>
      <c r="R898" s="9" t="s">
        <v>29</v>
      </c>
      <c r="S898" s="9" t="s">
        <v>15</v>
      </c>
      <c r="T898" s="9" t="s">
        <v>7</v>
      </c>
      <c r="U898" s="9" t="s">
        <v>133</v>
      </c>
      <c r="V898" s="9" t="s">
        <v>15</v>
      </c>
      <c r="W898" s="9" t="s">
        <v>21</v>
      </c>
      <c r="X898" s="9" t="s">
        <v>18</v>
      </c>
      <c r="Y898" s="9" t="s">
        <v>19</v>
      </c>
      <c r="Z898" s="9" t="s">
        <v>20</v>
      </c>
      <c r="AA898" s="9" t="s">
        <v>37</v>
      </c>
      <c r="AB898" s="9" t="s">
        <v>2302</v>
      </c>
      <c r="AC898" s="9" t="s">
        <v>2303</v>
      </c>
      <c r="AD898" s="4" t="s">
        <v>2304</v>
      </c>
    </row>
    <row r="899" spans="1:30" ht="76.5" x14ac:dyDescent="0.25">
      <c r="A899" s="113">
        <f t="shared" si="12"/>
        <v>710</v>
      </c>
      <c r="B899" s="9" t="s">
        <v>1821</v>
      </c>
      <c r="C899" s="9" t="s">
        <v>2195</v>
      </c>
      <c r="D899" s="9" t="s">
        <v>2196</v>
      </c>
      <c r="E899" s="9" t="s">
        <v>2317</v>
      </c>
      <c r="F899" s="9" t="s">
        <v>2318</v>
      </c>
      <c r="G899" s="9" t="s">
        <v>2319</v>
      </c>
      <c r="H899" s="13">
        <v>68368.78</v>
      </c>
      <c r="I899" s="11">
        <v>44927</v>
      </c>
      <c r="J899" s="9" t="s">
        <v>6</v>
      </c>
      <c r="K899" s="9" t="s">
        <v>7</v>
      </c>
      <c r="L899" s="9" t="s">
        <v>2311</v>
      </c>
      <c r="M899" s="9" t="s">
        <v>89</v>
      </c>
      <c r="N899" s="9" t="s">
        <v>10</v>
      </c>
      <c r="O899" s="9" t="s">
        <v>1826</v>
      </c>
      <c r="P899" s="9" t="s">
        <v>1834</v>
      </c>
      <c r="Q899" s="9" t="s">
        <v>374</v>
      </c>
      <c r="R899" s="9" t="s">
        <v>29</v>
      </c>
      <c r="S899" s="9" t="s">
        <v>15</v>
      </c>
      <c r="T899" s="9" t="s">
        <v>7</v>
      </c>
      <c r="U899" s="9" t="s">
        <v>133</v>
      </c>
      <c r="V899" s="9" t="s">
        <v>15</v>
      </c>
      <c r="W899" s="9" t="s">
        <v>21</v>
      </c>
      <c r="X899" s="9" t="s">
        <v>18</v>
      </c>
      <c r="Y899" s="9" t="s">
        <v>19</v>
      </c>
      <c r="Z899" s="9" t="s">
        <v>20</v>
      </c>
      <c r="AA899" s="9" t="s">
        <v>37</v>
      </c>
      <c r="AB899" s="9" t="s">
        <v>2302</v>
      </c>
      <c r="AC899" s="9" t="s">
        <v>2303</v>
      </c>
      <c r="AD899" s="4" t="s">
        <v>2304</v>
      </c>
    </row>
    <row r="900" spans="1:30" ht="153" x14ac:dyDescent="0.25">
      <c r="A900" s="113">
        <f t="shared" si="12"/>
        <v>711</v>
      </c>
      <c r="B900" s="9" t="s">
        <v>1821</v>
      </c>
      <c r="C900" s="9" t="s">
        <v>2320</v>
      </c>
      <c r="D900" s="9" t="s">
        <v>2321</v>
      </c>
      <c r="E900" s="9" t="s">
        <v>2322</v>
      </c>
      <c r="F900" s="9" t="s">
        <v>2322</v>
      </c>
      <c r="G900" s="9" t="s">
        <v>2154</v>
      </c>
      <c r="H900" s="13">
        <v>3000000</v>
      </c>
      <c r="I900" s="11">
        <v>45230</v>
      </c>
      <c r="J900" s="9" t="s">
        <v>46</v>
      </c>
      <c r="K900" s="9" t="s">
        <v>7</v>
      </c>
      <c r="L900" s="9" t="s">
        <v>47</v>
      </c>
      <c r="M900" s="9" t="s">
        <v>48</v>
      </c>
      <c r="N900" s="9" t="s">
        <v>10</v>
      </c>
      <c r="O900" s="9" t="s">
        <v>1826</v>
      </c>
      <c r="P900" s="9" t="s">
        <v>1856</v>
      </c>
      <c r="Q900" s="9" t="s">
        <v>2323</v>
      </c>
      <c r="R900" s="9" t="s">
        <v>14</v>
      </c>
      <c r="S900" s="9" t="s">
        <v>15</v>
      </c>
      <c r="T900" s="9" t="s">
        <v>7</v>
      </c>
      <c r="U900" s="9" t="s">
        <v>146</v>
      </c>
      <c r="V900" s="9" t="s">
        <v>15</v>
      </c>
      <c r="W900" s="9" t="s">
        <v>37</v>
      </c>
      <c r="X900" s="9" t="s">
        <v>18</v>
      </c>
      <c r="Y900" s="9" t="s">
        <v>31</v>
      </c>
      <c r="Z900" s="9" t="s">
        <v>20</v>
      </c>
      <c r="AA900" s="9" t="s">
        <v>17</v>
      </c>
      <c r="AB900" s="9" t="s">
        <v>2156</v>
      </c>
      <c r="AC900" s="9" t="s">
        <v>2157</v>
      </c>
      <c r="AD900" s="9" t="s">
        <v>2158</v>
      </c>
    </row>
    <row r="901" spans="1:30" ht="102" x14ac:dyDescent="0.25">
      <c r="A901" s="113">
        <f t="shared" si="12"/>
        <v>712</v>
      </c>
      <c r="B901" s="9" t="s">
        <v>1821</v>
      </c>
      <c r="C901" s="9" t="s">
        <v>2320</v>
      </c>
      <c r="D901" s="9" t="s">
        <v>2321</v>
      </c>
      <c r="E901" s="9" t="s">
        <v>2324</v>
      </c>
      <c r="F901" s="9" t="s">
        <v>2325</v>
      </c>
      <c r="G901" s="9" t="s">
        <v>2326</v>
      </c>
      <c r="H901" s="13">
        <v>106199</v>
      </c>
      <c r="I901" s="11">
        <v>44958</v>
      </c>
      <c r="J901" s="9" t="s">
        <v>68</v>
      </c>
      <c r="K901" s="9" t="s">
        <v>7</v>
      </c>
      <c r="L901" s="9" t="s">
        <v>444</v>
      </c>
      <c r="M901" s="9" t="s">
        <v>9</v>
      </c>
      <c r="N901" s="9" t="s">
        <v>10</v>
      </c>
      <c r="O901" s="9" t="s">
        <v>1826</v>
      </c>
      <c r="P901" s="9" t="s">
        <v>1856</v>
      </c>
      <c r="Q901" s="9" t="s">
        <v>1857</v>
      </c>
      <c r="R901" s="9" t="s">
        <v>14</v>
      </c>
      <c r="S901" s="9" t="s">
        <v>15</v>
      </c>
      <c r="T901" s="9" t="s">
        <v>7</v>
      </c>
      <c r="U901" s="9" t="s">
        <v>146</v>
      </c>
      <c r="V901" s="9" t="s">
        <v>15</v>
      </c>
      <c r="W901" s="9" t="s">
        <v>17</v>
      </c>
      <c r="X901" s="9" t="s">
        <v>18</v>
      </c>
      <c r="Y901" s="9" t="s">
        <v>31</v>
      </c>
      <c r="Z901" s="9" t="s">
        <v>20</v>
      </c>
      <c r="AA901" s="9" t="s">
        <v>17</v>
      </c>
      <c r="AB901" s="9" t="s">
        <v>2327</v>
      </c>
      <c r="AC901" s="9">
        <v>11975929252</v>
      </c>
      <c r="AD901" s="9" t="s">
        <v>2328</v>
      </c>
    </row>
    <row r="902" spans="1:30" ht="191.25" x14ac:dyDescent="0.25">
      <c r="A902" s="113">
        <f t="shared" si="12"/>
        <v>713</v>
      </c>
      <c r="B902" s="9" t="s">
        <v>1821</v>
      </c>
      <c r="C902" s="9" t="s">
        <v>2320</v>
      </c>
      <c r="D902" s="9" t="s">
        <v>2321</v>
      </c>
      <c r="E902" s="9" t="s">
        <v>2329</v>
      </c>
      <c r="F902" s="9" t="s">
        <v>2330</v>
      </c>
      <c r="G902" s="9" t="s">
        <v>2331</v>
      </c>
      <c r="H902" s="13">
        <v>3000000</v>
      </c>
      <c r="I902" s="11">
        <v>45291</v>
      </c>
      <c r="J902" s="9" t="s">
        <v>6</v>
      </c>
      <c r="K902" s="9" t="s">
        <v>7</v>
      </c>
      <c r="L902" s="9" t="s">
        <v>27</v>
      </c>
      <c r="M902" s="9" t="s">
        <v>80</v>
      </c>
      <c r="N902" s="9" t="s">
        <v>81</v>
      </c>
      <c r="O902" s="9" t="s">
        <v>1826</v>
      </c>
      <c r="P902" s="9" t="s">
        <v>1834</v>
      </c>
      <c r="Q902" s="9" t="s">
        <v>1837</v>
      </c>
      <c r="R902" s="9" t="s">
        <v>14</v>
      </c>
      <c r="S902" s="9" t="s">
        <v>15</v>
      </c>
      <c r="T902" s="9" t="s">
        <v>7</v>
      </c>
      <c r="U902" s="9" t="s">
        <v>146</v>
      </c>
      <c r="V902" s="9" t="s">
        <v>15</v>
      </c>
      <c r="W902" s="9" t="s">
        <v>37</v>
      </c>
      <c r="X902" s="9" t="s">
        <v>18</v>
      </c>
      <c r="Y902" s="9" t="s">
        <v>31</v>
      </c>
      <c r="Z902" s="9" t="s">
        <v>20</v>
      </c>
      <c r="AA902" s="9" t="s">
        <v>17</v>
      </c>
      <c r="AB902" s="9" t="s">
        <v>2332</v>
      </c>
      <c r="AC902" s="9" t="s">
        <v>2333</v>
      </c>
      <c r="AD902" s="9" t="s">
        <v>2334</v>
      </c>
    </row>
    <row r="903" spans="1:30" ht="153" x14ac:dyDescent="0.25">
      <c r="A903" s="113">
        <f t="shared" si="12"/>
        <v>714</v>
      </c>
      <c r="B903" s="9" t="s">
        <v>1821</v>
      </c>
      <c r="C903" s="9" t="s">
        <v>2320</v>
      </c>
      <c r="D903" s="9" t="s">
        <v>2321</v>
      </c>
      <c r="E903" s="9" t="s">
        <v>2335</v>
      </c>
      <c r="F903" s="9" t="s">
        <v>2336</v>
      </c>
      <c r="G903" s="9" t="s">
        <v>2337</v>
      </c>
      <c r="H903" s="13">
        <v>2000000</v>
      </c>
      <c r="I903" s="11">
        <v>45291</v>
      </c>
      <c r="J903" s="9" t="s">
        <v>6</v>
      </c>
      <c r="K903" s="9" t="s">
        <v>7</v>
      </c>
      <c r="L903" s="9" t="s">
        <v>27</v>
      </c>
      <c r="M903" s="9" t="s">
        <v>80</v>
      </c>
      <c r="N903" s="9" t="s">
        <v>81</v>
      </c>
      <c r="O903" s="9" t="s">
        <v>1826</v>
      </c>
      <c r="P903" s="9" t="s">
        <v>1834</v>
      </c>
      <c r="Q903" s="9" t="s">
        <v>1837</v>
      </c>
      <c r="R903" s="9" t="s">
        <v>14</v>
      </c>
      <c r="S903" s="9" t="s">
        <v>15</v>
      </c>
      <c r="T903" s="9" t="s">
        <v>7</v>
      </c>
      <c r="U903" s="9" t="s">
        <v>146</v>
      </c>
      <c r="V903" s="9" t="s">
        <v>15</v>
      </c>
      <c r="W903" s="9" t="s">
        <v>37</v>
      </c>
      <c r="X903" s="9" t="s">
        <v>18</v>
      </c>
      <c r="Y903" s="9" t="s">
        <v>19</v>
      </c>
      <c r="Z903" s="9" t="s">
        <v>41</v>
      </c>
      <c r="AA903" s="9" t="s">
        <v>21</v>
      </c>
      <c r="AB903" s="9" t="s">
        <v>2332</v>
      </c>
      <c r="AC903" s="9" t="s">
        <v>2333</v>
      </c>
      <c r="AD903" s="9" t="s">
        <v>2334</v>
      </c>
    </row>
    <row r="904" spans="1:30" ht="153" x14ac:dyDescent="0.25">
      <c r="A904" s="113">
        <f t="shared" si="12"/>
        <v>715</v>
      </c>
      <c r="B904" s="9" t="s">
        <v>1821</v>
      </c>
      <c r="C904" s="9" t="s">
        <v>2320</v>
      </c>
      <c r="D904" s="9" t="s">
        <v>2321</v>
      </c>
      <c r="E904" s="9" t="s">
        <v>2338</v>
      </c>
      <c r="F904" s="9" t="s">
        <v>2339</v>
      </c>
      <c r="G904" s="9" t="s">
        <v>2340</v>
      </c>
      <c r="H904" s="13">
        <v>400000</v>
      </c>
      <c r="I904" s="11">
        <v>44958</v>
      </c>
      <c r="J904" s="9" t="s">
        <v>6</v>
      </c>
      <c r="K904" s="9" t="s">
        <v>7</v>
      </c>
      <c r="L904" s="9" t="s">
        <v>27</v>
      </c>
      <c r="M904" s="9" t="s">
        <v>9</v>
      </c>
      <c r="N904" s="9" t="s">
        <v>10</v>
      </c>
      <c r="O904" s="9" t="s">
        <v>1826</v>
      </c>
      <c r="P904" s="9" t="s">
        <v>1834</v>
      </c>
      <c r="Q904" s="9" t="s">
        <v>374</v>
      </c>
      <c r="R904" s="9" t="s">
        <v>14</v>
      </c>
      <c r="S904" s="9" t="s">
        <v>15</v>
      </c>
      <c r="T904" s="9" t="s">
        <v>7</v>
      </c>
      <c r="U904" s="9" t="s">
        <v>146</v>
      </c>
      <c r="V904" s="9" t="s">
        <v>15</v>
      </c>
      <c r="W904" s="9" t="s">
        <v>37</v>
      </c>
      <c r="X904" s="9" t="s">
        <v>18</v>
      </c>
      <c r="Y904" s="9" t="s">
        <v>31</v>
      </c>
      <c r="Z904" s="9" t="s">
        <v>61</v>
      </c>
      <c r="AA904" s="9" t="s">
        <v>17</v>
      </c>
      <c r="AB904" s="9" t="s">
        <v>2332</v>
      </c>
      <c r="AC904" s="9" t="s">
        <v>2333</v>
      </c>
      <c r="AD904" s="9" t="s">
        <v>2334</v>
      </c>
    </row>
    <row r="905" spans="1:30" ht="204" x14ac:dyDescent="0.25">
      <c r="A905" s="113">
        <f t="shared" si="12"/>
        <v>716</v>
      </c>
      <c r="B905" s="9" t="s">
        <v>1821</v>
      </c>
      <c r="C905" s="9" t="s">
        <v>2320</v>
      </c>
      <c r="D905" s="9" t="s">
        <v>2321</v>
      </c>
      <c r="E905" s="9" t="s">
        <v>2341</v>
      </c>
      <c r="F905" s="9" t="s">
        <v>2342</v>
      </c>
      <c r="G905" s="9" t="s">
        <v>2343</v>
      </c>
      <c r="H905" s="13">
        <v>40000</v>
      </c>
      <c r="I905" s="11">
        <v>44958</v>
      </c>
      <c r="J905" s="9" t="s">
        <v>6</v>
      </c>
      <c r="K905" s="9" t="s">
        <v>7</v>
      </c>
      <c r="L905" s="9" t="s">
        <v>252</v>
      </c>
      <c r="M905" s="9" t="s">
        <v>89</v>
      </c>
      <c r="N905" s="9" t="s">
        <v>10</v>
      </c>
      <c r="O905" s="9" t="s">
        <v>1826</v>
      </c>
      <c r="P905" s="9" t="s">
        <v>1834</v>
      </c>
      <c r="Q905" s="9" t="s">
        <v>374</v>
      </c>
      <c r="R905" s="9" t="s">
        <v>14</v>
      </c>
      <c r="S905" s="9" t="s">
        <v>15</v>
      </c>
      <c r="T905" s="9" t="s">
        <v>7</v>
      </c>
      <c r="U905" s="9" t="s">
        <v>146</v>
      </c>
      <c r="V905" s="9" t="s">
        <v>15</v>
      </c>
      <c r="W905" s="9" t="s">
        <v>17</v>
      </c>
      <c r="X905" s="9" t="s">
        <v>18</v>
      </c>
      <c r="Y905" s="9" t="s">
        <v>19</v>
      </c>
      <c r="Z905" s="9" t="s">
        <v>41</v>
      </c>
      <c r="AA905" s="9" t="s">
        <v>21</v>
      </c>
      <c r="AB905" s="9" t="s">
        <v>2332</v>
      </c>
      <c r="AC905" s="9" t="s">
        <v>2333</v>
      </c>
      <c r="AD905" s="9" t="s">
        <v>2334</v>
      </c>
    </row>
    <row r="906" spans="1:30" ht="127.5" x14ac:dyDescent="0.25">
      <c r="A906" s="113">
        <f t="shared" si="12"/>
        <v>717</v>
      </c>
      <c r="B906" s="9" t="s">
        <v>1821</v>
      </c>
      <c r="C906" s="9" t="s">
        <v>2320</v>
      </c>
      <c r="D906" s="9" t="s">
        <v>2321</v>
      </c>
      <c r="E906" s="9" t="s">
        <v>2344</v>
      </c>
      <c r="F906" s="9" t="s">
        <v>2345</v>
      </c>
      <c r="G906" s="9" t="s">
        <v>2346</v>
      </c>
      <c r="H906" s="13">
        <v>150000</v>
      </c>
      <c r="I906" s="11">
        <v>44958</v>
      </c>
      <c r="J906" s="9" t="s">
        <v>6</v>
      </c>
      <c r="K906" s="9" t="s">
        <v>7</v>
      </c>
      <c r="L906" s="9" t="s">
        <v>27</v>
      </c>
      <c r="M906" s="9" t="s">
        <v>9</v>
      </c>
      <c r="N906" s="9" t="s">
        <v>10</v>
      </c>
      <c r="O906" s="9" t="s">
        <v>1826</v>
      </c>
      <c r="P906" s="9" t="s">
        <v>1834</v>
      </c>
      <c r="Q906" s="9" t="s">
        <v>374</v>
      </c>
      <c r="R906" s="9" t="s">
        <v>14</v>
      </c>
      <c r="S906" s="9" t="s">
        <v>15</v>
      </c>
      <c r="T906" s="9" t="s">
        <v>7</v>
      </c>
      <c r="U906" s="9" t="s">
        <v>146</v>
      </c>
      <c r="V906" s="9" t="s">
        <v>15</v>
      </c>
      <c r="W906" s="9" t="s">
        <v>37</v>
      </c>
      <c r="X906" s="9" t="s">
        <v>18</v>
      </c>
      <c r="Y906" s="9" t="s">
        <v>31</v>
      </c>
      <c r="Z906" s="9" t="s">
        <v>20</v>
      </c>
      <c r="AA906" s="9" t="s">
        <v>17</v>
      </c>
      <c r="AB906" s="9" t="s">
        <v>2332</v>
      </c>
      <c r="AC906" s="9" t="s">
        <v>2333</v>
      </c>
      <c r="AD906" s="9" t="s">
        <v>2334</v>
      </c>
    </row>
    <row r="907" spans="1:30" ht="140.25" x14ac:dyDescent="0.25">
      <c r="A907" s="113">
        <f t="shared" si="12"/>
        <v>718</v>
      </c>
      <c r="B907" s="9" t="s">
        <v>1821</v>
      </c>
      <c r="C907" s="9" t="s">
        <v>2320</v>
      </c>
      <c r="D907" s="9" t="s">
        <v>2321</v>
      </c>
      <c r="E907" s="9" t="s">
        <v>2347</v>
      </c>
      <c r="F907" s="9" t="s">
        <v>2348</v>
      </c>
      <c r="G907" s="9" t="s">
        <v>2349</v>
      </c>
      <c r="H907" s="13">
        <v>150000</v>
      </c>
      <c r="I907" s="11">
        <v>44958</v>
      </c>
      <c r="J907" s="9" t="s">
        <v>6</v>
      </c>
      <c r="K907" s="9" t="s">
        <v>7</v>
      </c>
      <c r="L907" s="9" t="s">
        <v>27</v>
      </c>
      <c r="M907" s="9" t="s">
        <v>9</v>
      </c>
      <c r="N907" s="9" t="s">
        <v>10</v>
      </c>
      <c r="O907" s="9" t="s">
        <v>1826</v>
      </c>
      <c r="P907" s="9" t="s">
        <v>1834</v>
      </c>
      <c r="Q907" s="9" t="s">
        <v>374</v>
      </c>
      <c r="R907" s="9" t="s">
        <v>14</v>
      </c>
      <c r="S907" s="9" t="s">
        <v>15</v>
      </c>
      <c r="T907" s="9" t="s">
        <v>7</v>
      </c>
      <c r="U907" s="9" t="s">
        <v>146</v>
      </c>
      <c r="V907" s="9" t="s">
        <v>15</v>
      </c>
      <c r="W907" s="9" t="s">
        <v>37</v>
      </c>
      <c r="X907" s="9" t="s">
        <v>18</v>
      </c>
      <c r="Y907" s="9" t="s">
        <v>31</v>
      </c>
      <c r="Z907" s="9" t="s">
        <v>41</v>
      </c>
      <c r="AA907" s="9" t="s">
        <v>21</v>
      </c>
      <c r="AB907" s="9" t="s">
        <v>2332</v>
      </c>
      <c r="AC907" s="9" t="s">
        <v>2333</v>
      </c>
      <c r="AD907" s="9" t="s">
        <v>2334</v>
      </c>
    </row>
    <row r="908" spans="1:30" ht="178.5" x14ac:dyDescent="0.25">
      <c r="A908" s="113">
        <f t="shared" si="12"/>
        <v>719</v>
      </c>
      <c r="B908" s="9" t="s">
        <v>1821</v>
      </c>
      <c r="C908" s="9" t="s">
        <v>2320</v>
      </c>
      <c r="D908" s="9" t="s">
        <v>2321</v>
      </c>
      <c r="E908" s="9" t="s">
        <v>2350</v>
      </c>
      <c r="F908" s="9" t="s">
        <v>2351</v>
      </c>
      <c r="G908" s="9" t="s">
        <v>2352</v>
      </c>
      <c r="H908" s="13">
        <v>100000</v>
      </c>
      <c r="I908" s="11">
        <v>44927</v>
      </c>
      <c r="J908" s="9" t="s">
        <v>6</v>
      </c>
      <c r="K908" s="9" t="s">
        <v>7</v>
      </c>
      <c r="L908" s="9" t="s">
        <v>27</v>
      </c>
      <c r="M908" s="9" t="s">
        <v>9</v>
      </c>
      <c r="N908" s="9" t="s">
        <v>10</v>
      </c>
      <c r="O908" s="9" t="s">
        <v>1826</v>
      </c>
      <c r="P908" s="9" t="s">
        <v>1834</v>
      </c>
      <c r="Q908" s="9" t="s">
        <v>374</v>
      </c>
      <c r="R908" s="9" t="s">
        <v>14</v>
      </c>
      <c r="S908" s="9" t="s">
        <v>15</v>
      </c>
      <c r="T908" s="9" t="s">
        <v>7</v>
      </c>
      <c r="U908" s="9" t="s">
        <v>146</v>
      </c>
      <c r="V908" s="9" t="s">
        <v>15</v>
      </c>
      <c r="W908" s="9" t="s">
        <v>37</v>
      </c>
      <c r="X908" s="9" t="s">
        <v>18</v>
      </c>
      <c r="Y908" s="9" t="s">
        <v>31</v>
      </c>
      <c r="Z908" s="9" t="s">
        <v>61</v>
      </c>
      <c r="AA908" s="9" t="s">
        <v>17</v>
      </c>
      <c r="AB908" s="9" t="s">
        <v>2332</v>
      </c>
      <c r="AC908" s="9" t="s">
        <v>2333</v>
      </c>
      <c r="AD908" s="9" t="s">
        <v>2334</v>
      </c>
    </row>
    <row r="909" spans="1:30" ht="165.75" x14ac:dyDescent="0.25">
      <c r="A909" s="113">
        <f t="shared" si="12"/>
        <v>720</v>
      </c>
      <c r="B909" s="9" t="s">
        <v>1821</v>
      </c>
      <c r="C909" s="9" t="s">
        <v>2320</v>
      </c>
      <c r="D909" s="9" t="s">
        <v>2321</v>
      </c>
      <c r="E909" s="9" t="s">
        <v>2353</v>
      </c>
      <c r="F909" s="9" t="s">
        <v>2354</v>
      </c>
      <c r="G909" s="9" t="s">
        <v>2355</v>
      </c>
      <c r="H909" s="13">
        <v>90000</v>
      </c>
      <c r="I909" s="11">
        <v>44927</v>
      </c>
      <c r="J909" s="9" t="s">
        <v>6</v>
      </c>
      <c r="K909" s="9" t="s">
        <v>7</v>
      </c>
      <c r="L909" s="9" t="s">
        <v>27</v>
      </c>
      <c r="M909" s="9" t="s">
        <v>9</v>
      </c>
      <c r="N909" s="9" t="s">
        <v>10</v>
      </c>
      <c r="O909" s="9" t="s">
        <v>1826</v>
      </c>
      <c r="P909" s="9" t="s">
        <v>1834</v>
      </c>
      <c r="Q909" s="9" t="s">
        <v>374</v>
      </c>
      <c r="R909" s="9" t="s">
        <v>14</v>
      </c>
      <c r="S909" s="9" t="s">
        <v>15</v>
      </c>
      <c r="T909" s="9" t="s">
        <v>7</v>
      </c>
      <c r="U909" s="9" t="s">
        <v>146</v>
      </c>
      <c r="V909" s="9" t="s">
        <v>15</v>
      </c>
      <c r="W909" s="9" t="s">
        <v>37</v>
      </c>
      <c r="X909" s="9" t="s">
        <v>18</v>
      </c>
      <c r="Y909" s="9" t="s">
        <v>31</v>
      </c>
      <c r="Z909" s="9" t="s">
        <v>61</v>
      </c>
      <c r="AA909" s="9" t="s">
        <v>17</v>
      </c>
      <c r="AB909" s="9" t="s">
        <v>2332</v>
      </c>
      <c r="AC909" s="9" t="s">
        <v>2333</v>
      </c>
      <c r="AD909" s="9" t="s">
        <v>2334</v>
      </c>
    </row>
    <row r="910" spans="1:30" ht="76.5" x14ac:dyDescent="0.25">
      <c r="A910" s="113">
        <f t="shared" ref="A910:A973" si="13">A909+1</f>
        <v>721</v>
      </c>
      <c r="B910" s="9" t="s">
        <v>1821</v>
      </c>
      <c r="C910" s="9" t="s">
        <v>2320</v>
      </c>
      <c r="D910" s="9" t="s">
        <v>2321</v>
      </c>
      <c r="E910" s="9" t="s">
        <v>2356</v>
      </c>
      <c r="F910" s="9" t="s">
        <v>2357</v>
      </c>
      <c r="G910" s="9" t="s">
        <v>2358</v>
      </c>
      <c r="H910" s="13">
        <v>3500000</v>
      </c>
      <c r="I910" s="11">
        <v>45047</v>
      </c>
      <c r="J910" s="9" t="s">
        <v>96</v>
      </c>
      <c r="K910" s="9">
        <v>118</v>
      </c>
      <c r="L910" s="9" t="s">
        <v>97</v>
      </c>
      <c r="M910" s="9" t="s">
        <v>9</v>
      </c>
      <c r="N910" s="9" t="s">
        <v>10</v>
      </c>
      <c r="O910" s="9" t="s">
        <v>1826</v>
      </c>
      <c r="P910" s="9" t="s">
        <v>1834</v>
      </c>
      <c r="Q910" s="9" t="s">
        <v>374</v>
      </c>
      <c r="R910" s="9" t="s">
        <v>29</v>
      </c>
      <c r="S910" s="9" t="s">
        <v>15</v>
      </c>
      <c r="T910" s="9" t="s">
        <v>7</v>
      </c>
      <c r="U910" s="9" t="s">
        <v>146</v>
      </c>
      <c r="V910" s="9" t="s">
        <v>15</v>
      </c>
      <c r="W910" s="9" t="s">
        <v>37</v>
      </c>
      <c r="X910" s="9" t="s">
        <v>18</v>
      </c>
      <c r="Y910" s="9" t="s">
        <v>31</v>
      </c>
      <c r="Z910" s="9" t="s">
        <v>61</v>
      </c>
      <c r="AA910" s="9" t="s">
        <v>17</v>
      </c>
      <c r="AB910" s="9" t="s">
        <v>2332</v>
      </c>
      <c r="AC910" s="9" t="s">
        <v>2333</v>
      </c>
      <c r="AD910" s="9" t="s">
        <v>2334</v>
      </c>
    </row>
    <row r="911" spans="1:30" ht="408" x14ac:dyDescent="0.25">
      <c r="A911" s="113">
        <f t="shared" si="13"/>
        <v>722</v>
      </c>
      <c r="B911" s="9" t="s">
        <v>1821</v>
      </c>
      <c r="C911" s="9" t="s">
        <v>2320</v>
      </c>
      <c r="D911" s="9" t="s">
        <v>2321</v>
      </c>
      <c r="E911" s="9" t="s">
        <v>2359</v>
      </c>
      <c r="F911" s="9" t="s">
        <v>2360</v>
      </c>
      <c r="G911" s="9" t="s">
        <v>2361</v>
      </c>
      <c r="H911" s="13">
        <v>910000</v>
      </c>
      <c r="I911" s="11">
        <v>44927</v>
      </c>
      <c r="J911" s="9" t="s">
        <v>96</v>
      </c>
      <c r="K911" s="9">
        <v>119</v>
      </c>
      <c r="L911" s="9" t="s">
        <v>199</v>
      </c>
      <c r="M911" s="9" t="s">
        <v>80</v>
      </c>
      <c r="N911" s="9" t="s">
        <v>393</v>
      </c>
      <c r="O911" s="9" t="s">
        <v>1826</v>
      </c>
      <c r="P911" s="9" t="s">
        <v>1834</v>
      </c>
      <c r="Q911" s="9" t="s">
        <v>374</v>
      </c>
      <c r="R911" s="9" t="s">
        <v>14</v>
      </c>
      <c r="S911" s="9" t="s">
        <v>15</v>
      </c>
      <c r="T911" s="9" t="s">
        <v>7</v>
      </c>
      <c r="U911" s="9" t="s">
        <v>60</v>
      </c>
      <c r="V911" s="9" t="s">
        <v>15</v>
      </c>
      <c r="W911" s="9" t="s">
        <v>37</v>
      </c>
      <c r="X911" s="9" t="s">
        <v>18</v>
      </c>
      <c r="Y911" s="9" t="s">
        <v>31</v>
      </c>
      <c r="Z911" s="9" t="s">
        <v>61</v>
      </c>
      <c r="AA911" s="9" t="s">
        <v>17</v>
      </c>
      <c r="AB911" s="9" t="s">
        <v>2332</v>
      </c>
      <c r="AC911" s="9" t="s">
        <v>2333</v>
      </c>
      <c r="AD911" s="9" t="s">
        <v>2334</v>
      </c>
    </row>
    <row r="912" spans="1:30" ht="408" x14ac:dyDescent="0.25">
      <c r="A912" s="113">
        <f t="shared" si="13"/>
        <v>723</v>
      </c>
      <c r="B912" s="9" t="s">
        <v>1821</v>
      </c>
      <c r="C912" s="9" t="s">
        <v>2320</v>
      </c>
      <c r="D912" s="9" t="s">
        <v>2321</v>
      </c>
      <c r="E912" s="9" t="s">
        <v>2359</v>
      </c>
      <c r="F912" s="9" t="s">
        <v>2362</v>
      </c>
      <c r="G912" s="9" t="s">
        <v>2361</v>
      </c>
      <c r="H912" s="13">
        <v>1200000</v>
      </c>
      <c r="I912" s="11">
        <v>44927</v>
      </c>
      <c r="J912" s="9" t="s">
        <v>96</v>
      </c>
      <c r="K912" s="9">
        <v>119</v>
      </c>
      <c r="L912" s="9" t="s">
        <v>199</v>
      </c>
      <c r="M912" s="9" t="s">
        <v>80</v>
      </c>
      <c r="N912" s="9" t="s">
        <v>393</v>
      </c>
      <c r="O912" s="9" t="s">
        <v>1826</v>
      </c>
      <c r="P912" s="9" t="s">
        <v>1834</v>
      </c>
      <c r="Q912" s="9" t="s">
        <v>374</v>
      </c>
      <c r="R912" s="9" t="s">
        <v>14</v>
      </c>
      <c r="S912" s="9" t="s">
        <v>15</v>
      </c>
      <c r="T912" s="9" t="s">
        <v>7</v>
      </c>
      <c r="U912" s="9" t="s">
        <v>60</v>
      </c>
      <c r="V912" s="9" t="s">
        <v>15</v>
      </c>
      <c r="W912" s="9" t="s">
        <v>37</v>
      </c>
      <c r="X912" s="9" t="s">
        <v>18</v>
      </c>
      <c r="Y912" s="9" t="s">
        <v>31</v>
      </c>
      <c r="Z912" s="9" t="s">
        <v>61</v>
      </c>
      <c r="AA912" s="9" t="s">
        <v>17</v>
      </c>
      <c r="AB912" s="9" t="s">
        <v>2332</v>
      </c>
      <c r="AC912" s="9" t="s">
        <v>2333</v>
      </c>
      <c r="AD912" s="9" t="s">
        <v>2334</v>
      </c>
    </row>
    <row r="913" spans="1:30" ht="408" x14ac:dyDescent="0.25">
      <c r="A913" s="113">
        <f t="shared" si="13"/>
        <v>724</v>
      </c>
      <c r="B913" s="9" t="s">
        <v>1821</v>
      </c>
      <c r="C913" s="9" t="s">
        <v>2320</v>
      </c>
      <c r="D913" s="9" t="s">
        <v>2321</v>
      </c>
      <c r="E913" s="9" t="s">
        <v>2359</v>
      </c>
      <c r="F913" s="9" t="s">
        <v>2363</v>
      </c>
      <c r="G913" s="9" t="s">
        <v>2361</v>
      </c>
      <c r="H913" s="13">
        <v>1152000</v>
      </c>
      <c r="I913" s="11">
        <v>44927</v>
      </c>
      <c r="J913" s="9" t="s">
        <v>96</v>
      </c>
      <c r="K913" s="9">
        <v>119</v>
      </c>
      <c r="L913" s="9" t="s">
        <v>199</v>
      </c>
      <c r="M913" s="9" t="s">
        <v>80</v>
      </c>
      <c r="N913" s="9" t="s">
        <v>393</v>
      </c>
      <c r="O913" s="9" t="s">
        <v>1826</v>
      </c>
      <c r="P913" s="9" t="s">
        <v>1834</v>
      </c>
      <c r="Q913" s="9" t="s">
        <v>374</v>
      </c>
      <c r="R913" s="9" t="s">
        <v>14</v>
      </c>
      <c r="S913" s="9" t="s">
        <v>15</v>
      </c>
      <c r="T913" s="9" t="s">
        <v>7</v>
      </c>
      <c r="U913" s="9" t="s">
        <v>60</v>
      </c>
      <c r="V913" s="9" t="s">
        <v>15</v>
      </c>
      <c r="W913" s="9" t="s">
        <v>37</v>
      </c>
      <c r="X913" s="9" t="s">
        <v>18</v>
      </c>
      <c r="Y913" s="9" t="s">
        <v>31</v>
      </c>
      <c r="Z913" s="9" t="s">
        <v>61</v>
      </c>
      <c r="AA913" s="9" t="s">
        <v>17</v>
      </c>
      <c r="AB913" s="9" t="s">
        <v>2332</v>
      </c>
      <c r="AC913" s="9" t="s">
        <v>2333</v>
      </c>
      <c r="AD913" s="9" t="s">
        <v>2334</v>
      </c>
    </row>
    <row r="914" spans="1:30" ht="408" x14ac:dyDescent="0.25">
      <c r="A914" s="113">
        <f t="shared" si="13"/>
        <v>725</v>
      </c>
      <c r="B914" s="9" t="s">
        <v>1821</v>
      </c>
      <c r="C914" s="9" t="s">
        <v>2320</v>
      </c>
      <c r="D914" s="9" t="s">
        <v>2321</v>
      </c>
      <c r="E914" s="9" t="s">
        <v>2359</v>
      </c>
      <c r="F914" s="9" t="s">
        <v>2364</v>
      </c>
      <c r="G914" s="9" t="s">
        <v>2361</v>
      </c>
      <c r="H914" s="13">
        <v>280000</v>
      </c>
      <c r="I914" s="11">
        <v>44927</v>
      </c>
      <c r="J914" s="9" t="s">
        <v>96</v>
      </c>
      <c r="K914" s="9">
        <v>119</v>
      </c>
      <c r="L914" s="9" t="s">
        <v>199</v>
      </c>
      <c r="M914" s="9" t="s">
        <v>80</v>
      </c>
      <c r="N914" s="9" t="s">
        <v>393</v>
      </c>
      <c r="O914" s="9" t="s">
        <v>1826</v>
      </c>
      <c r="P914" s="9" t="s">
        <v>1834</v>
      </c>
      <c r="Q914" s="9" t="s">
        <v>374</v>
      </c>
      <c r="R914" s="9" t="s">
        <v>14</v>
      </c>
      <c r="S914" s="9" t="s">
        <v>15</v>
      </c>
      <c r="T914" s="9" t="s">
        <v>7</v>
      </c>
      <c r="U914" s="9" t="s">
        <v>60</v>
      </c>
      <c r="V914" s="9" t="s">
        <v>15</v>
      </c>
      <c r="W914" s="9" t="s">
        <v>37</v>
      </c>
      <c r="X914" s="9" t="s">
        <v>18</v>
      </c>
      <c r="Y914" s="9" t="s">
        <v>31</v>
      </c>
      <c r="Z914" s="9" t="s">
        <v>61</v>
      </c>
      <c r="AA914" s="9" t="s">
        <v>17</v>
      </c>
      <c r="AB914" s="9" t="s">
        <v>2332</v>
      </c>
      <c r="AC914" s="9" t="s">
        <v>2333</v>
      </c>
      <c r="AD914" s="9" t="s">
        <v>2334</v>
      </c>
    </row>
    <row r="915" spans="1:30" ht="89.25" x14ac:dyDescent="0.25">
      <c r="A915" s="113">
        <f t="shared" si="13"/>
        <v>726</v>
      </c>
      <c r="B915" s="9" t="s">
        <v>1821</v>
      </c>
      <c r="C915" s="9" t="s">
        <v>2320</v>
      </c>
      <c r="D915" s="9" t="s">
        <v>2321</v>
      </c>
      <c r="E915" s="9" t="s">
        <v>2365</v>
      </c>
      <c r="F915" s="9" t="s">
        <v>2366</v>
      </c>
      <c r="G915" s="9" t="s">
        <v>2367</v>
      </c>
      <c r="H915" s="13">
        <v>1050000</v>
      </c>
      <c r="I915" s="11">
        <v>44927</v>
      </c>
      <c r="J915" s="9" t="s">
        <v>96</v>
      </c>
      <c r="K915" s="9">
        <v>6</v>
      </c>
      <c r="L915" s="9" t="s">
        <v>199</v>
      </c>
      <c r="M915" s="9" t="s">
        <v>80</v>
      </c>
      <c r="N915" s="9" t="s">
        <v>393</v>
      </c>
      <c r="O915" s="9" t="s">
        <v>1826</v>
      </c>
      <c r="P915" s="9" t="s">
        <v>1834</v>
      </c>
      <c r="Q915" s="9" t="s">
        <v>1837</v>
      </c>
      <c r="R915" s="9" t="s">
        <v>14</v>
      </c>
      <c r="S915" s="9" t="s">
        <v>15</v>
      </c>
      <c r="T915" s="9" t="s">
        <v>7</v>
      </c>
      <c r="U915" s="9" t="s">
        <v>60</v>
      </c>
      <c r="V915" s="9" t="s">
        <v>15</v>
      </c>
      <c r="W915" s="9" t="s">
        <v>37</v>
      </c>
      <c r="X915" s="9" t="s">
        <v>18</v>
      </c>
      <c r="Y915" s="9" t="s">
        <v>31</v>
      </c>
      <c r="Z915" s="9" t="s">
        <v>20</v>
      </c>
      <c r="AA915" s="9" t="s">
        <v>17</v>
      </c>
      <c r="AB915" s="9" t="s">
        <v>2332</v>
      </c>
      <c r="AC915" s="9" t="s">
        <v>2333</v>
      </c>
      <c r="AD915" s="9" t="s">
        <v>2334</v>
      </c>
    </row>
    <row r="916" spans="1:30" ht="89.25" x14ac:dyDescent="0.25">
      <c r="A916" s="113">
        <f t="shared" si="13"/>
        <v>727</v>
      </c>
      <c r="B916" s="9" t="s">
        <v>1821</v>
      </c>
      <c r="C916" s="9" t="s">
        <v>2320</v>
      </c>
      <c r="D916" s="9" t="s">
        <v>2321</v>
      </c>
      <c r="E916" s="9" t="s">
        <v>2365</v>
      </c>
      <c r="F916" s="9" t="s">
        <v>2368</v>
      </c>
      <c r="G916" s="9" t="s">
        <v>2367</v>
      </c>
      <c r="H916" s="13">
        <v>1000000</v>
      </c>
      <c r="I916" s="11">
        <v>44927</v>
      </c>
      <c r="J916" s="9" t="s">
        <v>96</v>
      </c>
      <c r="K916" s="9">
        <v>6</v>
      </c>
      <c r="L916" s="9" t="s">
        <v>199</v>
      </c>
      <c r="M916" s="9" t="s">
        <v>80</v>
      </c>
      <c r="N916" s="9" t="s">
        <v>393</v>
      </c>
      <c r="O916" s="9" t="s">
        <v>1826</v>
      </c>
      <c r="P916" s="9" t="s">
        <v>1834</v>
      </c>
      <c r="Q916" s="9" t="s">
        <v>1837</v>
      </c>
      <c r="R916" s="9" t="s">
        <v>14</v>
      </c>
      <c r="S916" s="9" t="s">
        <v>15</v>
      </c>
      <c r="T916" s="9" t="s">
        <v>7</v>
      </c>
      <c r="U916" s="9" t="s">
        <v>60</v>
      </c>
      <c r="V916" s="9" t="s">
        <v>15</v>
      </c>
      <c r="W916" s="9" t="s">
        <v>37</v>
      </c>
      <c r="X916" s="9" t="s">
        <v>18</v>
      </c>
      <c r="Y916" s="9" t="s">
        <v>31</v>
      </c>
      <c r="Z916" s="9" t="s">
        <v>20</v>
      </c>
      <c r="AA916" s="9" t="s">
        <v>17</v>
      </c>
      <c r="AB916" s="9" t="s">
        <v>2332</v>
      </c>
      <c r="AC916" s="9" t="s">
        <v>2333</v>
      </c>
      <c r="AD916" s="9" t="s">
        <v>2334</v>
      </c>
    </row>
    <row r="917" spans="1:30" ht="89.25" x14ac:dyDescent="0.25">
      <c r="A917" s="113">
        <f t="shared" si="13"/>
        <v>728</v>
      </c>
      <c r="B917" s="9" t="s">
        <v>1821</v>
      </c>
      <c r="C917" s="9" t="s">
        <v>2320</v>
      </c>
      <c r="D917" s="9" t="s">
        <v>2321</v>
      </c>
      <c r="E917" s="9" t="s">
        <v>2365</v>
      </c>
      <c r="F917" s="9" t="s">
        <v>2369</v>
      </c>
      <c r="G917" s="9" t="s">
        <v>2367</v>
      </c>
      <c r="H917" s="13">
        <v>2600000</v>
      </c>
      <c r="I917" s="11">
        <v>44927</v>
      </c>
      <c r="J917" s="9" t="s">
        <v>96</v>
      </c>
      <c r="K917" s="9">
        <v>5</v>
      </c>
      <c r="L917" s="9" t="s">
        <v>199</v>
      </c>
      <c r="M917" s="9" t="s">
        <v>80</v>
      </c>
      <c r="N917" s="9" t="s">
        <v>393</v>
      </c>
      <c r="O917" s="9" t="s">
        <v>1826</v>
      </c>
      <c r="P917" s="9" t="s">
        <v>1834</v>
      </c>
      <c r="Q917" s="9" t="s">
        <v>1837</v>
      </c>
      <c r="R917" s="9" t="s">
        <v>14</v>
      </c>
      <c r="S917" s="9" t="s">
        <v>15</v>
      </c>
      <c r="T917" s="9" t="s">
        <v>7</v>
      </c>
      <c r="U917" s="9" t="s">
        <v>60</v>
      </c>
      <c r="V917" s="9" t="s">
        <v>15</v>
      </c>
      <c r="W917" s="9" t="s">
        <v>37</v>
      </c>
      <c r="X917" s="9" t="s">
        <v>18</v>
      </c>
      <c r="Y917" s="9" t="s">
        <v>31</v>
      </c>
      <c r="Z917" s="9" t="s">
        <v>20</v>
      </c>
      <c r="AA917" s="9" t="s">
        <v>17</v>
      </c>
      <c r="AB917" s="9" t="s">
        <v>2332</v>
      </c>
      <c r="AC917" s="9" t="s">
        <v>2333</v>
      </c>
      <c r="AD917" s="9" t="s">
        <v>2334</v>
      </c>
    </row>
    <row r="918" spans="1:30" ht="89.25" x14ac:dyDescent="0.25">
      <c r="A918" s="113">
        <f t="shared" si="13"/>
        <v>729</v>
      </c>
      <c r="B918" s="9" t="s">
        <v>1821</v>
      </c>
      <c r="C918" s="9" t="s">
        <v>2320</v>
      </c>
      <c r="D918" s="9" t="s">
        <v>2321</v>
      </c>
      <c r="E918" s="9" t="s">
        <v>2370</v>
      </c>
      <c r="F918" s="9" t="s">
        <v>2371</v>
      </c>
      <c r="G918" s="9" t="s">
        <v>2372</v>
      </c>
      <c r="H918" s="13">
        <v>2100000</v>
      </c>
      <c r="I918" s="11">
        <v>44927</v>
      </c>
      <c r="J918" s="9" t="s">
        <v>96</v>
      </c>
      <c r="K918" s="9">
        <v>117</v>
      </c>
      <c r="L918" s="9" t="s">
        <v>199</v>
      </c>
      <c r="M918" s="9" t="s">
        <v>80</v>
      </c>
      <c r="N918" s="9" t="s">
        <v>393</v>
      </c>
      <c r="O918" s="9" t="s">
        <v>1826</v>
      </c>
      <c r="P918" s="9" t="s">
        <v>1834</v>
      </c>
      <c r="Q918" s="9" t="s">
        <v>1837</v>
      </c>
      <c r="R918" s="9" t="s">
        <v>14</v>
      </c>
      <c r="S918" s="9" t="s">
        <v>15</v>
      </c>
      <c r="T918" s="9" t="s">
        <v>7</v>
      </c>
      <c r="U918" s="9" t="s">
        <v>60</v>
      </c>
      <c r="V918" s="9" t="s">
        <v>15</v>
      </c>
      <c r="W918" s="9" t="s">
        <v>37</v>
      </c>
      <c r="X918" s="9" t="s">
        <v>18</v>
      </c>
      <c r="Y918" s="9" t="s">
        <v>31</v>
      </c>
      <c r="Z918" s="9" t="s">
        <v>20</v>
      </c>
      <c r="AA918" s="9" t="s">
        <v>17</v>
      </c>
      <c r="AB918" s="9" t="s">
        <v>2332</v>
      </c>
      <c r="AC918" s="9" t="s">
        <v>2333</v>
      </c>
      <c r="AD918" s="9" t="s">
        <v>2334</v>
      </c>
    </row>
    <row r="919" spans="1:30" ht="89.25" x14ac:dyDescent="0.25">
      <c r="A919" s="113">
        <f t="shared" si="13"/>
        <v>730</v>
      </c>
      <c r="B919" s="9" t="s">
        <v>1821</v>
      </c>
      <c r="C919" s="9" t="s">
        <v>2320</v>
      </c>
      <c r="D919" s="9" t="s">
        <v>2321</v>
      </c>
      <c r="E919" s="9" t="s">
        <v>2370</v>
      </c>
      <c r="F919" s="9" t="s">
        <v>2373</v>
      </c>
      <c r="G919" s="9" t="s">
        <v>2372</v>
      </c>
      <c r="H919" s="13">
        <v>210000</v>
      </c>
      <c r="I919" s="11">
        <v>44927</v>
      </c>
      <c r="J919" s="9" t="s">
        <v>96</v>
      </c>
      <c r="K919" s="9">
        <v>117</v>
      </c>
      <c r="L919" s="9" t="s">
        <v>199</v>
      </c>
      <c r="M919" s="9" t="s">
        <v>80</v>
      </c>
      <c r="N919" s="9" t="s">
        <v>393</v>
      </c>
      <c r="O919" s="9" t="s">
        <v>1826</v>
      </c>
      <c r="P919" s="9" t="s">
        <v>1834</v>
      </c>
      <c r="Q919" s="9" t="s">
        <v>1837</v>
      </c>
      <c r="R919" s="9" t="s">
        <v>14</v>
      </c>
      <c r="S919" s="9" t="s">
        <v>15</v>
      </c>
      <c r="T919" s="9" t="s">
        <v>7</v>
      </c>
      <c r="U919" s="9" t="s">
        <v>60</v>
      </c>
      <c r="V919" s="9" t="s">
        <v>15</v>
      </c>
      <c r="W919" s="9" t="s">
        <v>37</v>
      </c>
      <c r="X919" s="9" t="s">
        <v>18</v>
      </c>
      <c r="Y919" s="9" t="s">
        <v>31</v>
      </c>
      <c r="Z919" s="9" t="s">
        <v>20</v>
      </c>
      <c r="AA919" s="9" t="s">
        <v>17</v>
      </c>
      <c r="AB919" s="9" t="s">
        <v>2332</v>
      </c>
      <c r="AC919" s="9" t="s">
        <v>2333</v>
      </c>
      <c r="AD919" s="9" t="s">
        <v>2334</v>
      </c>
    </row>
    <row r="920" spans="1:30" ht="114.75" x14ac:dyDescent="0.25">
      <c r="A920" s="113">
        <f t="shared" si="13"/>
        <v>731</v>
      </c>
      <c r="B920" s="9" t="s">
        <v>1821</v>
      </c>
      <c r="C920" s="9" t="s">
        <v>2320</v>
      </c>
      <c r="D920" s="9" t="s">
        <v>2321</v>
      </c>
      <c r="E920" s="9" t="s">
        <v>2374</v>
      </c>
      <c r="F920" s="9" t="s">
        <v>2375</v>
      </c>
      <c r="G920" s="9" t="s">
        <v>2376</v>
      </c>
      <c r="H920" s="13">
        <v>65000</v>
      </c>
      <c r="I920" s="11">
        <v>45261</v>
      </c>
      <c r="J920" s="9" t="s">
        <v>96</v>
      </c>
      <c r="K920" s="9">
        <v>6</v>
      </c>
      <c r="L920" s="9" t="s">
        <v>199</v>
      </c>
      <c r="M920" s="9" t="s">
        <v>80</v>
      </c>
      <c r="N920" s="9" t="s">
        <v>81</v>
      </c>
      <c r="O920" s="9" t="s">
        <v>1826</v>
      </c>
      <c r="P920" s="9" t="s">
        <v>1834</v>
      </c>
      <c r="Q920" s="9" t="s">
        <v>374</v>
      </c>
      <c r="R920" s="9" t="s">
        <v>14</v>
      </c>
      <c r="S920" s="9" t="s">
        <v>15</v>
      </c>
      <c r="T920" s="9" t="s">
        <v>7</v>
      </c>
      <c r="U920" s="9" t="s">
        <v>146</v>
      </c>
      <c r="V920" s="9" t="s">
        <v>15</v>
      </c>
      <c r="W920" s="9" t="s">
        <v>37</v>
      </c>
      <c r="X920" s="9" t="s">
        <v>18</v>
      </c>
      <c r="Y920" s="9" t="s">
        <v>19</v>
      </c>
      <c r="Z920" s="9" t="s">
        <v>41</v>
      </c>
      <c r="AA920" s="9" t="s">
        <v>21</v>
      </c>
      <c r="AB920" s="9" t="s">
        <v>2332</v>
      </c>
      <c r="AC920" s="9" t="s">
        <v>2333</v>
      </c>
      <c r="AD920" s="9" t="s">
        <v>2334</v>
      </c>
    </row>
    <row r="921" spans="1:30" ht="114.75" x14ac:dyDescent="0.25">
      <c r="A921" s="113">
        <f t="shared" si="13"/>
        <v>732</v>
      </c>
      <c r="B921" s="9" t="s">
        <v>1821</v>
      </c>
      <c r="C921" s="9" t="s">
        <v>2320</v>
      </c>
      <c r="D921" s="9" t="s">
        <v>2321</v>
      </c>
      <c r="E921" s="9" t="s">
        <v>2374</v>
      </c>
      <c r="F921" s="9" t="s">
        <v>2377</v>
      </c>
      <c r="G921" s="9" t="s">
        <v>2376</v>
      </c>
      <c r="H921" s="13">
        <v>67500</v>
      </c>
      <c r="I921" s="11">
        <v>45261</v>
      </c>
      <c r="J921" s="9" t="s">
        <v>96</v>
      </c>
      <c r="K921" s="9">
        <v>6</v>
      </c>
      <c r="L921" s="9" t="s">
        <v>199</v>
      </c>
      <c r="M921" s="9" t="s">
        <v>80</v>
      </c>
      <c r="N921" s="9" t="s">
        <v>81</v>
      </c>
      <c r="O921" s="9" t="s">
        <v>1826</v>
      </c>
      <c r="P921" s="9" t="s">
        <v>1834</v>
      </c>
      <c r="Q921" s="9" t="s">
        <v>374</v>
      </c>
      <c r="R921" s="9" t="s">
        <v>14</v>
      </c>
      <c r="S921" s="9" t="s">
        <v>15</v>
      </c>
      <c r="T921" s="9" t="s">
        <v>7</v>
      </c>
      <c r="U921" s="9" t="s">
        <v>146</v>
      </c>
      <c r="V921" s="9" t="s">
        <v>15</v>
      </c>
      <c r="W921" s="9" t="s">
        <v>37</v>
      </c>
      <c r="X921" s="9" t="s">
        <v>18</v>
      </c>
      <c r="Y921" s="9" t="s">
        <v>19</v>
      </c>
      <c r="Z921" s="9" t="s">
        <v>41</v>
      </c>
      <c r="AA921" s="9" t="s">
        <v>21</v>
      </c>
      <c r="AB921" s="9" t="s">
        <v>2332</v>
      </c>
      <c r="AC921" s="9" t="s">
        <v>2333</v>
      </c>
      <c r="AD921" s="9" t="s">
        <v>2334</v>
      </c>
    </row>
    <row r="922" spans="1:30" ht="114.75" x14ac:dyDescent="0.25">
      <c r="A922" s="113">
        <f t="shared" si="13"/>
        <v>733</v>
      </c>
      <c r="B922" s="9" t="s">
        <v>1821</v>
      </c>
      <c r="C922" s="9" t="s">
        <v>2320</v>
      </c>
      <c r="D922" s="9" t="s">
        <v>2321</v>
      </c>
      <c r="E922" s="9" t="s">
        <v>2378</v>
      </c>
      <c r="F922" s="9" t="s">
        <v>2379</v>
      </c>
      <c r="G922" s="9" t="s">
        <v>2380</v>
      </c>
      <c r="H922" s="13">
        <v>500000</v>
      </c>
      <c r="I922" s="11">
        <v>45078</v>
      </c>
      <c r="J922" s="9" t="s">
        <v>96</v>
      </c>
      <c r="K922" s="9">
        <v>6</v>
      </c>
      <c r="L922" s="9" t="s">
        <v>199</v>
      </c>
      <c r="M922" s="9" t="s">
        <v>80</v>
      </c>
      <c r="N922" s="9" t="s">
        <v>393</v>
      </c>
      <c r="O922" s="9" t="s">
        <v>1826</v>
      </c>
      <c r="P922" s="9" t="s">
        <v>1834</v>
      </c>
      <c r="Q922" s="9" t="s">
        <v>1837</v>
      </c>
      <c r="R922" s="9" t="s">
        <v>14</v>
      </c>
      <c r="S922" s="9" t="s">
        <v>15</v>
      </c>
      <c r="T922" s="9" t="s">
        <v>7</v>
      </c>
      <c r="U922" s="9" t="s">
        <v>60</v>
      </c>
      <c r="V922" s="9" t="s">
        <v>15</v>
      </c>
      <c r="W922" s="9" t="s">
        <v>37</v>
      </c>
      <c r="X922" s="9" t="s">
        <v>18</v>
      </c>
      <c r="Y922" s="9" t="s">
        <v>31</v>
      </c>
      <c r="Z922" s="9" t="s">
        <v>20</v>
      </c>
      <c r="AA922" s="9" t="s">
        <v>17</v>
      </c>
      <c r="AB922" s="9" t="s">
        <v>2332</v>
      </c>
      <c r="AC922" s="9" t="s">
        <v>2333</v>
      </c>
      <c r="AD922" s="9" t="s">
        <v>2334</v>
      </c>
    </row>
    <row r="923" spans="1:30" ht="114.75" x14ac:dyDescent="0.25">
      <c r="A923" s="113">
        <f t="shared" si="13"/>
        <v>734</v>
      </c>
      <c r="B923" s="9" t="s">
        <v>1821</v>
      </c>
      <c r="C923" s="9" t="s">
        <v>2320</v>
      </c>
      <c r="D923" s="9" t="s">
        <v>2321</v>
      </c>
      <c r="E923" s="9" t="s">
        <v>2378</v>
      </c>
      <c r="F923" s="9" t="s">
        <v>2381</v>
      </c>
      <c r="G923" s="9" t="s">
        <v>2380</v>
      </c>
      <c r="H923" s="13">
        <v>80000</v>
      </c>
      <c r="I923" s="11">
        <v>45078</v>
      </c>
      <c r="J923" s="9" t="s">
        <v>96</v>
      </c>
      <c r="K923" s="9">
        <v>6</v>
      </c>
      <c r="L923" s="9" t="s">
        <v>199</v>
      </c>
      <c r="M923" s="9" t="s">
        <v>80</v>
      </c>
      <c r="N923" s="9" t="s">
        <v>393</v>
      </c>
      <c r="O923" s="9" t="s">
        <v>1826</v>
      </c>
      <c r="P923" s="9" t="s">
        <v>1834</v>
      </c>
      <c r="Q923" s="9" t="s">
        <v>1837</v>
      </c>
      <c r="R923" s="9" t="s">
        <v>14</v>
      </c>
      <c r="S923" s="9" t="s">
        <v>15</v>
      </c>
      <c r="T923" s="9" t="s">
        <v>7</v>
      </c>
      <c r="U923" s="9" t="s">
        <v>60</v>
      </c>
      <c r="V923" s="9" t="s">
        <v>15</v>
      </c>
      <c r="W923" s="9" t="s">
        <v>37</v>
      </c>
      <c r="X923" s="9" t="s">
        <v>18</v>
      </c>
      <c r="Y923" s="9" t="s">
        <v>31</v>
      </c>
      <c r="Z923" s="9" t="s">
        <v>20</v>
      </c>
      <c r="AA923" s="9" t="s">
        <v>17</v>
      </c>
      <c r="AB923" s="9" t="s">
        <v>2332</v>
      </c>
      <c r="AC923" s="9" t="s">
        <v>2333</v>
      </c>
      <c r="AD923" s="9" t="s">
        <v>2334</v>
      </c>
    </row>
    <row r="924" spans="1:30" ht="114.75" x14ac:dyDescent="0.25">
      <c r="A924" s="113">
        <f t="shared" si="13"/>
        <v>735</v>
      </c>
      <c r="B924" s="9" t="s">
        <v>1821</v>
      </c>
      <c r="C924" s="9" t="s">
        <v>2320</v>
      </c>
      <c r="D924" s="9" t="s">
        <v>2321</v>
      </c>
      <c r="E924" s="9" t="s">
        <v>2378</v>
      </c>
      <c r="F924" s="9" t="s">
        <v>2382</v>
      </c>
      <c r="G924" s="9" t="s">
        <v>2380</v>
      </c>
      <c r="H924" s="13">
        <v>375000</v>
      </c>
      <c r="I924" s="11">
        <v>45078</v>
      </c>
      <c r="J924" s="9" t="s">
        <v>96</v>
      </c>
      <c r="K924" s="9">
        <v>6</v>
      </c>
      <c r="L924" s="9" t="s">
        <v>199</v>
      </c>
      <c r="M924" s="9" t="s">
        <v>80</v>
      </c>
      <c r="N924" s="9" t="s">
        <v>393</v>
      </c>
      <c r="O924" s="9" t="s">
        <v>1826</v>
      </c>
      <c r="P924" s="9" t="s">
        <v>1834</v>
      </c>
      <c r="Q924" s="9" t="s">
        <v>1837</v>
      </c>
      <c r="R924" s="9" t="s">
        <v>14</v>
      </c>
      <c r="S924" s="9" t="s">
        <v>15</v>
      </c>
      <c r="T924" s="9" t="s">
        <v>7</v>
      </c>
      <c r="U924" s="9" t="s">
        <v>60</v>
      </c>
      <c r="V924" s="9" t="s">
        <v>15</v>
      </c>
      <c r="W924" s="9" t="s">
        <v>37</v>
      </c>
      <c r="X924" s="9" t="s">
        <v>18</v>
      </c>
      <c r="Y924" s="9" t="s">
        <v>31</v>
      </c>
      <c r="Z924" s="9" t="s">
        <v>20</v>
      </c>
      <c r="AA924" s="9" t="s">
        <v>17</v>
      </c>
      <c r="AB924" s="9" t="s">
        <v>2332</v>
      </c>
      <c r="AC924" s="9" t="s">
        <v>2333</v>
      </c>
      <c r="AD924" s="9" t="s">
        <v>2334</v>
      </c>
    </row>
    <row r="925" spans="1:30" ht="102" x14ac:dyDescent="0.25">
      <c r="A925" s="113">
        <f t="shared" si="13"/>
        <v>736</v>
      </c>
      <c r="B925" s="9" t="s">
        <v>1821</v>
      </c>
      <c r="C925" s="9" t="s">
        <v>2320</v>
      </c>
      <c r="D925" s="9" t="s">
        <v>2321</v>
      </c>
      <c r="E925" s="9" t="s">
        <v>2383</v>
      </c>
      <c r="F925" s="9" t="s">
        <v>2383</v>
      </c>
      <c r="G925" s="9" t="s">
        <v>2384</v>
      </c>
      <c r="H925" s="13">
        <v>1105000</v>
      </c>
      <c r="I925" s="11">
        <v>44927</v>
      </c>
      <c r="J925" s="9" t="s">
        <v>96</v>
      </c>
      <c r="K925" s="9">
        <v>41</v>
      </c>
      <c r="L925" s="9" t="s">
        <v>265</v>
      </c>
      <c r="M925" s="9" t="s">
        <v>80</v>
      </c>
      <c r="N925" s="9" t="s">
        <v>81</v>
      </c>
      <c r="O925" s="9" t="s">
        <v>1826</v>
      </c>
      <c r="P925" s="9" t="s">
        <v>1834</v>
      </c>
      <c r="Q925" s="9" t="s">
        <v>374</v>
      </c>
      <c r="R925" s="9" t="s">
        <v>14</v>
      </c>
      <c r="S925" s="9" t="s">
        <v>15</v>
      </c>
      <c r="T925" s="9" t="s">
        <v>7</v>
      </c>
      <c r="U925" s="9" t="s">
        <v>146</v>
      </c>
      <c r="V925" s="9" t="s">
        <v>15</v>
      </c>
      <c r="W925" s="9" t="s">
        <v>37</v>
      </c>
      <c r="X925" s="9" t="s">
        <v>18</v>
      </c>
      <c r="Y925" s="9" t="s">
        <v>31</v>
      </c>
      <c r="Z925" s="9" t="s">
        <v>61</v>
      </c>
      <c r="AA925" s="9" t="s">
        <v>17</v>
      </c>
      <c r="AB925" s="9" t="s">
        <v>2332</v>
      </c>
      <c r="AC925" s="9" t="s">
        <v>2333</v>
      </c>
      <c r="AD925" s="9" t="s">
        <v>2334</v>
      </c>
    </row>
    <row r="926" spans="1:30" ht="102" x14ac:dyDescent="0.25">
      <c r="A926" s="113">
        <f t="shared" si="13"/>
        <v>737</v>
      </c>
      <c r="B926" s="9" t="s">
        <v>1821</v>
      </c>
      <c r="C926" s="9" t="s">
        <v>2320</v>
      </c>
      <c r="D926" s="9" t="s">
        <v>2321</v>
      </c>
      <c r="E926" s="9" t="s">
        <v>2385</v>
      </c>
      <c r="F926" s="9" t="s">
        <v>2385</v>
      </c>
      <c r="G926" s="9" t="s">
        <v>2386</v>
      </c>
      <c r="H926" s="13">
        <v>540000</v>
      </c>
      <c r="I926" s="11">
        <v>44927</v>
      </c>
      <c r="J926" s="9" t="s">
        <v>96</v>
      </c>
      <c r="K926" s="9">
        <v>129</v>
      </c>
      <c r="L926" s="9" t="s">
        <v>265</v>
      </c>
      <c r="M926" s="9" t="s">
        <v>80</v>
      </c>
      <c r="N926" s="9" t="s">
        <v>81</v>
      </c>
      <c r="O926" s="9" t="s">
        <v>1826</v>
      </c>
      <c r="P926" s="9" t="s">
        <v>1834</v>
      </c>
      <c r="Q926" s="9" t="s">
        <v>374</v>
      </c>
      <c r="R926" s="9" t="s">
        <v>14</v>
      </c>
      <c r="S926" s="9" t="s">
        <v>15</v>
      </c>
      <c r="T926" s="9" t="s">
        <v>7</v>
      </c>
      <c r="U926" s="9" t="s">
        <v>146</v>
      </c>
      <c r="V926" s="9" t="s">
        <v>15</v>
      </c>
      <c r="W926" s="9" t="s">
        <v>37</v>
      </c>
      <c r="X926" s="9" t="s">
        <v>18</v>
      </c>
      <c r="Y926" s="9" t="s">
        <v>31</v>
      </c>
      <c r="Z926" s="9" t="s">
        <v>61</v>
      </c>
      <c r="AA926" s="9" t="s">
        <v>17</v>
      </c>
      <c r="AB926" s="9" t="s">
        <v>2332</v>
      </c>
      <c r="AC926" s="9" t="s">
        <v>2333</v>
      </c>
      <c r="AD926" s="9" t="s">
        <v>2334</v>
      </c>
    </row>
    <row r="927" spans="1:30" ht="102" x14ac:dyDescent="0.25">
      <c r="A927" s="113">
        <f t="shared" si="13"/>
        <v>738</v>
      </c>
      <c r="B927" s="9" t="s">
        <v>1821</v>
      </c>
      <c r="C927" s="9" t="s">
        <v>2320</v>
      </c>
      <c r="D927" s="9" t="s">
        <v>2321</v>
      </c>
      <c r="E927" s="9" t="s">
        <v>2387</v>
      </c>
      <c r="F927" s="9" t="s">
        <v>2387</v>
      </c>
      <c r="G927" s="9" t="s">
        <v>2388</v>
      </c>
      <c r="H927" s="13">
        <v>623000</v>
      </c>
      <c r="I927" s="11">
        <v>44927</v>
      </c>
      <c r="J927" s="9" t="s">
        <v>68</v>
      </c>
      <c r="K927" s="9" t="s">
        <v>7</v>
      </c>
      <c r="L927" s="9" t="s">
        <v>69</v>
      </c>
      <c r="M927" s="9" t="s">
        <v>80</v>
      </c>
      <c r="N927" s="9" t="s">
        <v>393</v>
      </c>
      <c r="O927" s="9" t="s">
        <v>1826</v>
      </c>
      <c r="P927" s="9" t="s">
        <v>1834</v>
      </c>
      <c r="Q927" s="9" t="s">
        <v>374</v>
      </c>
      <c r="R927" s="9" t="s">
        <v>14</v>
      </c>
      <c r="S927" s="9" t="s">
        <v>15</v>
      </c>
      <c r="T927" s="9" t="s">
        <v>7</v>
      </c>
      <c r="U927" s="9" t="s">
        <v>60</v>
      </c>
      <c r="V927" s="9" t="s">
        <v>15</v>
      </c>
      <c r="W927" s="9" t="s">
        <v>17</v>
      </c>
      <c r="X927" s="9" t="s">
        <v>18</v>
      </c>
      <c r="Y927" s="9" t="s">
        <v>31</v>
      </c>
      <c r="Z927" s="9" t="s">
        <v>20</v>
      </c>
      <c r="AA927" s="9" t="s">
        <v>17</v>
      </c>
      <c r="AB927" s="9" t="s">
        <v>2332</v>
      </c>
      <c r="AC927" s="9" t="s">
        <v>2333</v>
      </c>
      <c r="AD927" s="9" t="s">
        <v>2334</v>
      </c>
    </row>
    <row r="928" spans="1:30" ht="89.25" x14ac:dyDescent="0.25">
      <c r="A928" s="113">
        <f t="shared" si="13"/>
        <v>739</v>
      </c>
      <c r="B928" s="9" t="s">
        <v>1821</v>
      </c>
      <c r="C928" s="9" t="s">
        <v>2320</v>
      </c>
      <c r="D928" s="9" t="s">
        <v>2321</v>
      </c>
      <c r="E928" s="9" t="s">
        <v>2389</v>
      </c>
      <c r="F928" s="9" t="s">
        <v>2389</v>
      </c>
      <c r="G928" s="9" t="s">
        <v>2390</v>
      </c>
      <c r="H928" s="13">
        <v>479600</v>
      </c>
      <c r="I928" s="11">
        <v>45078</v>
      </c>
      <c r="J928" s="9" t="s">
        <v>96</v>
      </c>
      <c r="K928" s="9">
        <v>7</v>
      </c>
      <c r="L928" s="9" t="s">
        <v>199</v>
      </c>
      <c r="M928" s="9" t="s">
        <v>80</v>
      </c>
      <c r="N928" s="9" t="s">
        <v>81</v>
      </c>
      <c r="O928" s="9" t="s">
        <v>1826</v>
      </c>
      <c r="P928" s="9" t="s">
        <v>1834</v>
      </c>
      <c r="Q928" s="9" t="s">
        <v>374</v>
      </c>
      <c r="R928" s="9" t="s">
        <v>14</v>
      </c>
      <c r="S928" s="9" t="s">
        <v>15</v>
      </c>
      <c r="T928" s="9" t="s">
        <v>7</v>
      </c>
      <c r="U928" s="9" t="s">
        <v>146</v>
      </c>
      <c r="V928" s="9" t="s">
        <v>15</v>
      </c>
      <c r="W928" s="9" t="s">
        <v>37</v>
      </c>
      <c r="X928" s="9" t="s">
        <v>18</v>
      </c>
      <c r="Y928" s="9" t="s">
        <v>31</v>
      </c>
      <c r="Z928" s="9" t="s">
        <v>20</v>
      </c>
      <c r="AA928" s="9" t="s">
        <v>17</v>
      </c>
      <c r="AB928" s="9" t="s">
        <v>2332</v>
      </c>
      <c r="AC928" s="9" t="s">
        <v>2333</v>
      </c>
      <c r="AD928" s="9" t="s">
        <v>2334</v>
      </c>
    </row>
    <row r="929" spans="1:30" ht="344.25" x14ac:dyDescent="0.25">
      <c r="A929" s="113">
        <f t="shared" si="13"/>
        <v>740</v>
      </c>
      <c r="B929" s="9" t="s">
        <v>1821</v>
      </c>
      <c r="C929" s="9" t="s">
        <v>2320</v>
      </c>
      <c r="D929" s="9" t="s">
        <v>2321</v>
      </c>
      <c r="E929" s="9" t="s">
        <v>2391</v>
      </c>
      <c r="F929" s="9" t="s">
        <v>2392</v>
      </c>
      <c r="G929" s="9" t="s">
        <v>2393</v>
      </c>
      <c r="H929" s="13">
        <v>80000</v>
      </c>
      <c r="I929" s="11">
        <v>44994</v>
      </c>
      <c r="J929" s="9" t="s">
        <v>68</v>
      </c>
      <c r="K929" s="9" t="s">
        <v>7</v>
      </c>
      <c r="L929" s="9" t="s">
        <v>69</v>
      </c>
      <c r="M929" s="9" t="s">
        <v>9</v>
      </c>
      <c r="N929" s="9" t="s">
        <v>10</v>
      </c>
      <c r="O929" s="9" t="s">
        <v>1826</v>
      </c>
      <c r="P929" s="9" t="s">
        <v>1834</v>
      </c>
      <c r="Q929" s="9" t="s">
        <v>374</v>
      </c>
      <c r="R929" s="9" t="s">
        <v>14</v>
      </c>
      <c r="S929" s="9" t="s">
        <v>15</v>
      </c>
      <c r="T929" s="9" t="s">
        <v>7</v>
      </c>
      <c r="U929" s="9" t="s">
        <v>146</v>
      </c>
      <c r="V929" s="9" t="s">
        <v>15</v>
      </c>
      <c r="W929" s="9" t="s">
        <v>37</v>
      </c>
      <c r="X929" s="9" t="s">
        <v>18</v>
      </c>
      <c r="Y929" s="9" t="s">
        <v>31</v>
      </c>
      <c r="Z929" s="9" t="s">
        <v>20</v>
      </c>
      <c r="AA929" s="9" t="s">
        <v>17</v>
      </c>
      <c r="AB929" s="9" t="s">
        <v>2394</v>
      </c>
      <c r="AC929" s="9" t="s">
        <v>2395</v>
      </c>
      <c r="AD929" s="4" t="s">
        <v>2396</v>
      </c>
    </row>
    <row r="930" spans="1:30" ht="89.25" x14ac:dyDescent="0.25">
      <c r="A930" s="113">
        <f t="shared" si="13"/>
        <v>741</v>
      </c>
      <c r="B930" s="9" t="s">
        <v>1821</v>
      </c>
      <c r="C930" s="9" t="s">
        <v>2320</v>
      </c>
      <c r="D930" s="9" t="s">
        <v>2321</v>
      </c>
      <c r="E930" s="9" t="s">
        <v>2397</v>
      </c>
      <c r="F930" s="9" t="s">
        <v>2398</v>
      </c>
      <c r="G930" s="9" t="s">
        <v>2399</v>
      </c>
      <c r="H930" s="13">
        <v>500042</v>
      </c>
      <c r="I930" s="11">
        <v>44931</v>
      </c>
      <c r="J930" s="9" t="s">
        <v>68</v>
      </c>
      <c r="K930" s="9" t="s">
        <v>7</v>
      </c>
      <c r="L930" s="9" t="s">
        <v>69</v>
      </c>
      <c r="M930" s="9" t="s">
        <v>9</v>
      </c>
      <c r="N930" s="9" t="s">
        <v>10</v>
      </c>
      <c r="O930" s="9" t="s">
        <v>1826</v>
      </c>
      <c r="P930" s="9" t="s">
        <v>1834</v>
      </c>
      <c r="Q930" s="9" t="s">
        <v>374</v>
      </c>
      <c r="R930" s="9" t="s">
        <v>29</v>
      </c>
      <c r="S930" s="9" t="s">
        <v>15</v>
      </c>
      <c r="T930" s="9" t="s">
        <v>7</v>
      </c>
      <c r="U930" s="9" t="s">
        <v>146</v>
      </c>
      <c r="V930" s="9" t="s">
        <v>15</v>
      </c>
      <c r="W930" s="9" t="s">
        <v>37</v>
      </c>
      <c r="X930" s="9" t="s">
        <v>18</v>
      </c>
      <c r="Y930" s="9" t="s">
        <v>31</v>
      </c>
      <c r="Z930" s="9" t="s">
        <v>20</v>
      </c>
      <c r="AA930" s="9" t="s">
        <v>17</v>
      </c>
      <c r="AB930" s="9" t="s">
        <v>2400</v>
      </c>
      <c r="AC930" s="9" t="s">
        <v>2395</v>
      </c>
      <c r="AD930" s="4" t="s">
        <v>2396</v>
      </c>
    </row>
    <row r="931" spans="1:30" ht="280.5" x14ac:dyDescent="0.25">
      <c r="A931" s="113">
        <f t="shared" si="13"/>
        <v>742</v>
      </c>
      <c r="B931" s="9" t="s">
        <v>1821</v>
      </c>
      <c r="C931" s="9" t="s">
        <v>2320</v>
      </c>
      <c r="D931" s="9" t="s">
        <v>2321</v>
      </c>
      <c r="E931" s="9" t="s">
        <v>2391</v>
      </c>
      <c r="F931" s="9" t="s">
        <v>2401</v>
      </c>
      <c r="G931" s="9" t="s">
        <v>2402</v>
      </c>
      <c r="H931" s="13">
        <v>4800000</v>
      </c>
      <c r="I931" s="11">
        <v>44994</v>
      </c>
      <c r="J931" s="9" t="s">
        <v>68</v>
      </c>
      <c r="K931" s="9" t="s">
        <v>7</v>
      </c>
      <c r="L931" s="9" t="s">
        <v>69</v>
      </c>
      <c r="M931" s="9" t="s">
        <v>9</v>
      </c>
      <c r="N931" s="9" t="s">
        <v>10</v>
      </c>
      <c r="O931" s="9" t="s">
        <v>1826</v>
      </c>
      <c r="P931" s="9" t="s">
        <v>1834</v>
      </c>
      <c r="Q931" s="9" t="s">
        <v>374</v>
      </c>
      <c r="R931" s="9" t="s">
        <v>14</v>
      </c>
      <c r="S931" s="9" t="s">
        <v>15</v>
      </c>
      <c r="T931" s="9" t="s">
        <v>7</v>
      </c>
      <c r="U931" s="9" t="s">
        <v>146</v>
      </c>
      <c r="V931" s="9" t="s">
        <v>15</v>
      </c>
      <c r="W931" s="9" t="s">
        <v>17</v>
      </c>
      <c r="X931" s="9" t="s">
        <v>18</v>
      </c>
      <c r="Y931" s="9" t="s">
        <v>31</v>
      </c>
      <c r="Z931" s="9" t="s">
        <v>20</v>
      </c>
      <c r="AA931" s="9" t="s">
        <v>17</v>
      </c>
      <c r="AB931" s="9" t="s">
        <v>2394</v>
      </c>
      <c r="AC931" s="9" t="s">
        <v>2395</v>
      </c>
      <c r="AD931" s="4" t="s">
        <v>2396</v>
      </c>
    </row>
    <row r="932" spans="1:30" ht="255" x14ac:dyDescent="0.25">
      <c r="A932" s="113">
        <f t="shared" si="13"/>
        <v>743</v>
      </c>
      <c r="B932" s="9" t="s">
        <v>1821</v>
      </c>
      <c r="C932" s="9" t="s">
        <v>2320</v>
      </c>
      <c r="D932" s="9" t="s">
        <v>2321</v>
      </c>
      <c r="E932" s="9" t="s">
        <v>2391</v>
      </c>
      <c r="F932" s="9" t="s">
        <v>2403</v>
      </c>
      <c r="G932" s="9" t="s">
        <v>2404</v>
      </c>
      <c r="H932" s="13">
        <v>2500000</v>
      </c>
      <c r="I932" s="11">
        <v>44994</v>
      </c>
      <c r="J932" s="9" t="s">
        <v>68</v>
      </c>
      <c r="K932" s="9" t="s">
        <v>7</v>
      </c>
      <c r="L932" s="9" t="s">
        <v>69</v>
      </c>
      <c r="M932" s="9" t="s">
        <v>9</v>
      </c>
      <c r="N932" s="9" t="s">
        <v>10</v>
      </c>
      <c r="O932" s="9" t="s">
        <v>1826</v>
      </c>
      <c r="P932" s="9" t="s">
        <v>1834</v>
      </c>
      <c r="Q932" s="9" t="s">
        <v>374</v>
      </c>
      <c r="R932" s="9" t="s">
        <v>14</v>
      </c>
      <c r="S932" s="9" t="s">
        <v>15</v>
      </c>
      <c r="T932" s="9" t="s">
        <v>7</v>
      </c>
      <c r="U932" s="9" t="s">
        <v>146</v>
      </c>
      <c r="V932" s="9" t="s">
        <v>15</v>
      </c>
      <c r="W932" s="9" t="s">
        <v>37</v>
      </c>
      <c r="X932" s="9" t="s">
        <v>18</v>
      </c>
      <c r="Y932" s="9" t="s">
        <v>31</v>
      </c>
      <c r="Z932" s="9" t="s">
        <v>20</v>
      </c>
      <c r="AA932" s="9" t="s">
        <v>17</v>
      </c>
      <c r="AB932" s="9" t="s">
        <v>2394</v>
      </c>
      <c r="AC932" s="9" t="s">
        <v>2395</v>
      </c>
      <c r="AD932" s="4" t="s">
        <v>2396</v>
      </c>
    </row>
    <row r="933" spans="1:30" ht="165.75" x14ac:dyDescent="0.25">
      <c r="A933" s="113">
        <f t="shared" si="13"/>
        <v>744</v>
      </c>
      <c r="B933" s="9" t="s">
        <v>1821</v>
      </c>
      <c r="C933" s="9" t="s">
        <v>2320</v>
      </c>
      <c r="D933" s="9" t="s">
        <v>2321</v>
      </c>
      <c r="E933" s="9" t="s">
        <v>2391</v>
      </c>
      <c r="F933" s="9" t="s">
        <v>2405</v>
      </c>
      <c r="G933" s="9" t="s">
        <v>2406</v>
      </c>
      <c r="H933" s="13">
        <v>1700000</v>
      </c>
      <c r="I933" s="11">
        <v>44994</v>
      </c>
      <c r="J933" s="9" t="s">
        <v>68</v>
      </c>
      <c r="K933" s="9" t="s">
        <v>7</v>
      </c>
      <c r="L933" s="9" t="s">
        <v>69</v>
      </c>
      <c r="M933" s="9" t="s">
        <v>9</v>
      </c>
      <c r="N933" s="9" t="s">
        <v>10</v>
      </c>
      <c r="O933" s="9" t="s">
        <v>1826</v>
      </c>
      <c r="P933" s="9" t="s">
        <v>1834</v>
      </c>
      <c r="Q933" s="9" t="s">
        <v>374</v>
      </c>
      <c r="R933" s="9" t="s">
        <v>14</v>
      </c>
      <c r="S933" s="9" t="s">
        <v>15</v>
      </c>
      <c r="T933" s="9" t="s">
        <v>7</v>
      </c>
      <c r="U933" s="9" t="s">
        <v>146</v>
      </c>
      <c r="V933" s="9" t="s">
        <v>15</v>
      </c>
      <c r="W933" s="9" t="s">
        <v>37</v>
      </c>
      <c r="X933" s="9" t="s">
        <v>18</v>
      </c>
      <c r="Y933" s="9" t="s">
        <v>31</v>
      </c>
      <c r="Z933" s="9" t="s">
        <v>20</v>
      </c>
      <c r="AA933" s="9" t="s">
        <v>17</v>
      </c>
      <c r="AB933" s="9" t="s">
        <v>2394</v>
      </c>
      <c r="AC933" s="9" t="s">
        <v>2395</v>
      </c>
      <c r="AD933" s="4" t="s">
        <v>2396</v>
      </c>
    </row>
    <row r="934" spans="1:30" ht="216.75" x14ac:dyDescent="0.25">
      <c r="A934" s="113">
        <f t="shared" si="13"/>
        <v>745</v>
      </c>
      <c r="B934" s="9" t="s">
        <v>1821</v>
      </c>
      <c r="C934" s="9" t="s">
        <v>2320</v>
      </c>
      <c r="D934" s="9" t="s">
        <v>2321</v>
      </c>
      <c r="E934" s="9" t="s">
        <v>2391</v>
      </c>
      <c r="F934" s="9" t="s">
        <v>2407</v>
      </c>
      <c r="G934" s="9" t="s">
        <v>2408</v>
      </c>
      <c r="H934" s="13">
        <v>700000</v>
      </c>
      <c r="I934" s="11">
        <v>44994</v>
      </c>
      <c r="J934" s="9" t="s">
        <v>68</v>
      </c>
      <c r="K934" s="9" t="s">
        <v>7</v>
      </c>
      <c r="L934" s="9" t="s">
        <v>8</v>
      </c>
      <c r="M934" s="9" t="s">
        <v>9</v>
      </c>
      <c r="N934" s="9" t="s">
        <v>10</v>
      </c>
      <c r="O934" s="9" t="s">
        <v>1826</v>
      </c>
      <c r="P934" s="9" t="s">
        <v>1834</v>
      </c>
      <c r="Q934" s="9" t="s">
        <v>374</v>
      </c>
      <c r="R934" s="9" t="s">
        <v>14</v>
      </c>
      <c r="S934" s="9" t="s">
        <v>15</v>
      </c>
      <c r="T934" s="9" t="s">
        <v>7</v>
      </c>
      <c r="U934" s="9" t="s">
        <v>146</v>
      </c>
      <c r="V934" s="9" t="s">
        <v>15</v>
      </c>
      <c r="W934" s="9" t="s">
        <v>37</v>
      </c>
      <c r="X934" s="9" t="s">
        <v>18</v>
      </c>
      <c r="Y934" s="9" t="s">
        <v>31</v>
      </c>
      <c r="Z934" s="9" t="s">
        <v>20</v>
      </c>
      <c r="AA934" s="9" t="s">
        <v>17</v>
      </c>
      <c r="AB934" s="9" t="s">
        <v>2394</v>
      </c>
      <c r="AC934" s="9" t="s">
        <v>2395</v>
      </c>
      <c r="AD934" s="4" t="s">
        <v>2396</v>
      </c>
    </row>
    <row r="935" spans="1:30" ht="76.5" x14ac:dyDescent="0.25">
      <c r="A935" s="113">
        <f t="shared" si="13"/>
        <v>746</v>
      </c>
      <c r="B935" s="9" t="s">
        <v>1821</v>
      </c>
      <c r="C935" s="9" t="s">
        <v>2320</v>
      </c>
      <c r="D935" s="9" t="s">
        <v>2321</v>
      </c>
      <c r="E935" s="9" t="s">
        <v>2409</v>
      </c>
      <c r="F935" s="9" t="s">
        <v>2410</v>
      </c>
      <c r="G935" s="9" t="s">
        <v>2411</v>
      </c>
      <c r="H935" s="13">
        <v>15800</v>
      </c>
      <c r="I935" s="11">
        <v>44991</v>
      </c>
      <c r="J935" s="9" t="s">
        <v>68</v>
      </c>
      <c r="K935" s="9" t="s">
        <v>7</v>
      </c>
      <c r="L935" s="9" t="s">
        <v>8</v>
      </c>
      <c r="M935" s="9" t="s">
        <v>9</v>
      </c>
      <c r="N935" s="9" t="s">
        <v>10</v>
      </c>
      <c r="O935" s="9" t="s">
        <v>1826</v>
      </c>
      <c r="P935" s="9" t="s">
        <v>1834</v>
      </c>
      <c r="Q935" s="9" t="s">
        <v>374</v>
      </c>
      <c r="R935" s="9" t="s">
        <v>14</v>
      </c>
      <c r="S935" s="9" t="s">
        <v>15</v>
      </c>
      <c r="T935" s="9" t="s">
        <v>7</v>
      </c>
      <c r="U935" s="9" t="s">
        <v>146</v>
      </c>
      <c r="V935" s="9" t="s">
        <v>15</v>
      </c>
      <c r="W935" s="9" t="s">
        <v>37</v>
      </c>
      <c r="X935" s="9" t="s">
        <v>18</v>
      </c>
      <c r="Y935" s="9" t="s">
        <v>31</v>
      </c>
      <c r="Z935" s="9" t="s">
        <v>20</v>
      </c>
      <c r="AA935" s="9" t="s">
        <v>17</v>
      </c>
      <c r="AB935" s="9" t="s">
        <v>2400</v>
      </c>
      <c r="AC935" s="9" t="s">
        <v>2395</v>
      </c>
      <c r="AD935" s="4" t="s">
        <v>2396</v>
      </c>
    </row>
    <row r="936" spans="1:30" ht="76.5" x14ac:dyDescent="0.25">
      <c r="A936" s="113">
        <f t="shared" si="13"/>
        <v>747</v>
      </c>
      <c r="B936" s="9" t="s">
        <v>1821</v>
      </c>
      <c r="C936" s="9" t="s">
        <v>2320</v>
      </c>
      <c r="D936" s="9" t="s">
        <v>2321</v>
      </c>
      <c r="E936" s="9" t="s">
        <v>2412</v>
      </c>
      <c r="F936" s="9" t="s">
        <v>2413</v>
      </c>
      <c r="G936" s="9" t="s">
        <v>2414</v>
      </c>
      <c r="H936" s="13">
        <v>640000</v>
      </c>
      <c r="I936" s="11">
        <v>44995</v>
      </c>
      <c r="J936" s="9" t="s">
        <v>68</v>
      </c>
      <c r="K936" s="9" t="s">
        <v>7</v>
      </c>
      <c r="L936" s="9" t="s">
        <v>8</v>
      </c>
      <c r="M936" s="9" t="s">
        <v>9</v>
      </c>
      <c r="N936" s="9" t="s">
        <v>10</v>
      </c>
      <c r="O936" s="9" t="s">
        <v>1826</v>
      </c>
      <c r="P936" s="9" t="s">
        <v>1834</v>
      </c>
      <c r="Q936" s="9" t="s">
        <v>374</v>
      </c>
      <c r="R936" s="9" t="s">
        <v>14</v>
      </c>
      <c r="S936" s="9" t="s">
        <v>15</v>
      </c>
      <c r="T936" s="9" t="s">
        <v>7</v>
      </c>
      <c r="U936" s="9" t="s">
        <v>146</v>
      </c>
      <c r="V936" s="9" t="s">
        <v>15</v>
      </c>
      <c r="W936" s="9" t="s">
        <v>17</v>
      </c>
      <c r="X936" s="9" t="s">
        <v>18</v>
      </c>
      <c r="Y936" s="9" t="s">
        <v>31</v>
      </c>
      <c r="Z936" s="9" t="s">
        <v>20</v>
      </c>
      <c r="AA936" s="9" t="s">
        <v>17</v>
      </c>
      <c r="AB936" s="9" t="s">
        <v>2394</v>
      </c>
      <c r="AC936" s="9" t="s">
        <v>2395</v>
      </c>
      <c r="AD936" s="4" t="s">
        <v>2396</v>
      </c>
    </row>
    <row r="937" spans="1:30" ht="76.5" x14ac:dyDescent="0.25">
      <c r="A937" s="113">
        <f t="shared" si="13"/>
        <v>748</v>
      </c>
      <c r="B937" s="9" t="s">
        <v>1821</v>
      </c>
      <c r="C937" s="9" t="s">
        <v>2415</v>
      </c>
      <c r="D937" s="9" t="s">
        <v>2416</v>
      </c>
      <c r="E937" s="9" t="s">
        <v>2417</v>
      </c>
      <c r="F937" s="9" t="s">
        <v>2418</v>
      </c>
      <c r="G937" s="9" t="s">
        <v>2419</v>
      </c>
      <c r="H937" s="13">
        <v>235110</v>
      </c>
      <c r="I937" s="11">
        <v>45017</v>
      </c>
      <c r="J937" s="9" t="s">
        <v>68</v>
      </c>
      <c r="K937" s="9" t="s">
        <v>7</v>
      </c>
      <c r="L937" s="9" t="s">
        <v>444</v>
      </c>
      <c r="M937" s="9" t="s">
        <v>9</v>
      </c>
      <c r="N937" s="9" t="s">
        <v>10</v>
      </c>
      <c r="O937" s="9" t="s">
        <v>1826</v>
      </c>
      <c r="P937" s="9" t="s">
        <v>1834</v>
      </c>
      <c r="Q937" s="9" t="s">
        <v>374</v>
      </c>
      <c r="R937" s="9" t="s">
        <v>29</v>
      </c>
      <c r="S937" s="9" t="s">
        <v>15</v>
      </c>
      <c r="T937" s="9" t="s">
        <v>7</v>
      </c>
      <c r="U937" s="9" t="s">
        <v>133</v>
      </c>
      <c r="V937" s="9" t="s">
        <v>40</v>
      </c>
      <c r="W937" s="9" t="s">
        <v>17</v>
      </c>
      <c r="X937" s="9" t="s">
        <v>18</v>
      </c>
      <c r="Y937" s="9" t="s">
        <v>31</v>
      </c>
      <c r="Z937" s="9" t="s">
        <v>20</v>
      </c>
      <c r="AA937" s="9" t="s">
        <v>17</v>
      </c>
      <c r="AB937" s="9" t="s">
        <v>2420</v>
      </c>
      <c r="AC937" s="9" t="s">
        <v>2421</v>
      </c>
      <c r="AD937" s="9" t="s">
        <v>2422</v>
      </c>
    </row>
    <row r="938" spans="1:30" ht="76.5" x14ac:dyDescent="0.25">
      <c r="A938" s="113">
        <f t="shared" si="13"/>
        <v>749</v>
      </c>
      <c r="B938" s="9" t="s">
        <v>1821</v>
      </c>
      <c r="C938" s="9" t="s">
        <v>2415</v>
      </c>
      <c r="D938" s="9" t="s">
        <v>2416</v>
      </c>
      <c r="E938" s="9" t="s">
        <v>2423</v>
      </c>
      <c r="F938" s="9" t="s">
        <v>2424</v>
      </c>
      <c r="G938" s="9" t="s">
        <v>2425</v>
      </c>
      <c r="H938" s="13">
        <v>34140</v>
      </c>
      <c r="I938" s="11">
        <v>45017</v>
      </c>
      <c r="J938" s="9" t="s">
        <v>68</v>
      </c>
      <c r="K938" s="9" t="s">
        <v>7</v>
      </c>
      <c r="L938" s="9" t="s">
        <v>444</v>
      </c>
      <c r="M938" s="9" t="s">
        <v>9</v>
      </c>
      <c r="N938" s="9" t="s">
        <v>10</v>
      </c>
      <c r="O938" s="9" t="s">
        <v>1826</v>
      </c>
      <c r="P938" s="9" t="s">
        <v>1834</v>
      </c>
      <c r="Q938" s="9" t="s">
        <v>374</v>
      </c>
      <c r="R938" s="9" t="s">
        <v>29</v>
      </c>
      <c r="S938" s="9" t="s">
        <v>15</v>
      </c>
      <c r="T938" s="9" t="s">
        <v>7</v>
      </c>
      <c r="U938" s="9" t="s">
        <v>146</v>
      </c>
      <c r="V938" s="9" t="s">
        <v>40</v>
      </c>
      <c r="W938" s="9" t="s">
        <v>17</v>
      </c>
      <c r="X938" s="9" t="s">
        <v>18</v>
      </c>
      <c r="Y938" s="9" t="s">
        <v>31</v>
      </c>
      <c r="Z938" s="9" t="s">
        <v>20</v>
      </c>
      <c r="AA938" s="9" t="s">
        <v>17</v>
      </c>
      <c r="AB938" s="9" t="s">
        <v>2420</v>
      </c>
      <c r="AC938" s="9" t="s">
        <v>2426</v>
      </c>
      <c r="AD938" s="9" t="s">
        <v>2427</v>
      </c>
    </row>
    <row r="939" spans="1:30" ht="76.5" x14ac:dyDescent="0.25">
      <c r="A939" s="113">
        <f t="shared" si="13"/>
        <v>750</v>
      </c>
      <c r="B939" s="9" t="s">
        <v>1821</v>
      </c>
      <c r="C939" s="9" t="s">
        <v>2415</v>
      </c>
      <c r="D939" s="9" t="s">
        <v>2416</v>
      </c>
      <c r="E939" s="9" t="str">
        <f>F939</f>
        <v>Acessórios para treinamento</v>
      </c>
      <c r="F939" s="9" t="s">
        <v>2428</v>
      </c>
      <c r="G939" s="9" t="s">
        <v>2429</v>
      </c>
      <c r="H939" s="13">
        <v>720</v>
      </c>
      <c r="I939" s="11">
        <v>44977</v>
      </c>
      <c r="J939" s="9" t="s">
        <v>68</v>
      </c>
      <c r="K939" s="9" t="s">
        <v>7</v>
      </c>
      <c r="L939" s="9" t="s">
        <v>444</v>
      </c>
      <c r="M939" s="9" t="s">
        <v>9</v>
      </c>
      <c r="N939" s="9" t="s">
        <v>10</v>
      </c>
      <c r="O939" s="9" t="s">
        <v>1826</v>
      </c>
      <c r="P939" s="9" t="s">
        <v>1834</v>
      </c>
      <c r="Q939" s="9" t="s">
        <v>52</v>
      </c>
      <c r="R939" s="9" t="s">
        <v>29</v>
      </c>
      <c r="S939" s="9" t="s">
        <v>15</v>
      </c>
      <c r="T939" s="9" t="s">
        <v>7</v>
      </c>
      <c r="U939" s="9" t="s">
        <v>146</v>
      </c>
      <c r="V939" s="9" t="s">
        <v>15</v>
      </c>
      <c r="W939" s="9" t="s">
        <v>17</v>
      </c>
      <c r="X939" s="9" t="s">
        <v>18</v>
      </c>
      <c r="Y939" s="9" t="s">
        <v>19</v>
      </c>
      <c r="Z939" s="9" t="s">
        <v>41</v>
      </c>
      <c r="AA939" s="9" t="s">
        <v>21</v>
      </c>
      <c r="AB939" s="9" t="s">
        <v>2430</v>
      </c>
      <c r="AC939" s="9" t="s">
        <v>2431</v>
      </c>
      <c r="AD939" s="9" t="s">
        <v>2432</v>
      </c>
    </row>
    <row r="940" spans="1:30" ht="102" x14ac:dyDescent="0.25">
      <c r="A940" s="113">
        <f t="shared" si="13"/>
        <v>751</v>
      </c>
      <c r="B940" s="9" t="s">
        <v>1821</v>
      </c>
      <c r="C940" s="9" t="s">
        <v>2415</v>
      </c>
      <c r="D940" s="9" t="s">
        <v>2416</v>
      </c>
      <c r="E940" s="9" t="str">
        <f>F940</f>
        <v>Aeronaves teleguiadas</v>
      </c>
      <c r="F940" s="9" t="s">
        <v>2433</v>
      </c>
      <c r="G940" s="9" t="s">
        <v>2434</v>
      </c>
      <c r="H940" s="13">
        <v>15000</v>
      </c>
      <c r="I940" s="11">
        <v>45138</v>
      </c>
      <c r="J940" s="9" t="s">
        <v>68</v>
      </c>
      <c r="K940" s="9" t="s">
        <v>7</v>
      </c>
      <c r="L940" s="9" t="s">
        <v>444</v>
      </c>
      <c r="M940" s="9" t="s">
        <v>9</v>
      </c>
      <c r="N940" s="9" t="s">
        <v>10</v>
      </c>
      <c r="O940" s="9" t="s">
        <v>1826</v>
      </c>
      <c r="P940" s="9" t="s">
        <v>1834</v>
      </c>
      <c r="Q940" s="9" t="s">
        <v>52</v>
      </c>
      <c r="R940" s="9" t="s">
        <v>29</v>
      </c>
      <c r="S940" s="9" t="s">
        <v>15</v>
      </c>
      <c r="T940" s="9" t="s">
        <v>7</v>
      </c>
      <c r="U940" s="9" t="s">
        <v>146</v>
      </c>
      <c r="V940" s="9" t="s">
        <v>15</v>
      </c>
      <c r="W940" s="9" t="s">
        <v>17</v>
      </c>
      <c r="X940" s="9" t="s">
        <v>18</v>
      </c>
      <c r="Y940" s="9" t="s">
        <v>19</v>
      </c>
      <c r="Z940" s="9" t="s">
        <v>41</v>
      </c>
      <c r="AA940" s="9" t="s">
        <v>21</v>
      </c>
      <c r="AB940" s="9" t="s">
        <v>2435</v>
      </c>
      <c r="AC940" s="9" t="s">
        <v>2436</v>
      </c>
      <c r="AD940" s="9" t="s">
        <v>2437</v>
      </c>
    </row>
    <row r="941" spans="1:30" ht="76.5" x14ac:dyDescent="0.25">
      <c r="A941" s="113">
        <f t="shared" si="13"/>
        <v>752</v>
      </c>
      <c r="B941" s="9" t="s">
        <v>1821</v>
      </c>
      <c r="C941" s="9" t="s">
        <v>2415</v>
      </c>
      <c r="D941" s="9" t="s">
        <v>2416</v>
      </c>
      <c r="E941" s="9" t="str">
        <f t="shared" ref="E941:E1004" si="14">F941</f>
        <v>Acessórios para treinamento de armamento</v>
      </c>
      <c r="F941" s="9" t="s">
        <v>2438</v>
      </c>
      <c r="G941" s="9" t="s">
        <v>2429</v>
      </c>
      <c r="H941" s="13">
        <v>14750</v>
      </c>
      <c r="I941" s="11">
        <v>45005</v>
      </c>
      <c r="J941" s="9" t="s">
        <v>68</v>
      </c>
      <c r="K941" s="9" t="s">
        <v>7</v>
      </c>
      <c r="L941" s="9" t="s">
        <v>444</v>
      </c>
      <c r="M941" s="9" t="s">
        <v>9</v>
      </c>
      <c r="N941" s="9" t="s">
        <v>10</v>
      </c>
      <c r="O941" s="9" t="s">
        <v>1826</v>
      </c>
      <c r="P941" s="9" t="s">
        <v>1834</v>
      </c>
      <c r="Q941" s="9" t="s">
        <v>52</v>
      </c>
      <c r="R941" s="9" t="s">
        <v>29</v>
      </c>
      <c r="S941" s="9" t="s">
        <v>15</v>
      </c>
      <c r="T941" s="9" t="s">
        <v>7</v>
      </c>
      <c r="U941" s="9" t="s">
        <v>146</v>
      </c>
      <c r="V941" s="9" t="s">
        <v>15</v>
      </c>
      <c r="W941" s="9" t="s">
        <v>17</v>
      </c>
      <c r="X941" s="9" t="s">
        <v>18</v>
      </c>
      <c r="Y941" s="9" t="s">
        <v>19</v>
      </c>
      <c r="Z941" s="9" t="s">
        <v>41</v>
      </c>
      <c r="AA941" s="9" t="s">
        <v>21</v>
      </c>
      <c r="AB941" s="9" t="s">
        <v>2430</v>
      </c>
      <c r="AC941" s="9" t="s">
        <v>2431</v>
      </c>
      <c r="AD941" s="9" t="s">
        <v>2432</v>
      </c>
    </row>
    <row r="942" spans="1:30" ht="76.5" x14ac:dyDescent="0.25">
      <c r="A942" s="113">
        <f t="shared" si="13"/>
        <v>753</v>
      </c>
      <c r="B942" s="9" t="s">
        <v>1821</v>
      </c>
      <c r="C942" s="9" t="s">
        <v>2415</v>
      </c>
      <c r="D942" s="9" t="s">
        <v>2416</v>
      </c>
      <c r="E942" s="9" t="str">
        <f t="shared" si="14"/>
        <v>Acessórios para treinamento de armamento</v>
      </c>
      <c r="F942" s="9" t="s">
        <v>2438</v>
      </c>
      <c r="G942" s="9" t="s">
        <v>2439</v>
      </c>
      <c r="H942" s="13">
        <v>16800</v>
      </c>
      <c r="I942" s="11">
        <v>44986</v>
      </c>
      <c r="J942" s="9" t="s">
        <v>68</v>
      </c>
      <c r="K942" s="9" t="s">
        <v>7</v>
      </c>
      <c r="L942" s="9" t="s">
        <v>444</v>
      </c>
      <c r="M942" s="9" t="s">
        <v>9</v>
      </c>
      <c r="N942" s="9" t="s">
        <v>10</v>
      </c>
      <c r="O942" s="9" t="s">
        <v>1826</v>
      </c>
      <c r="P942" s="9" t="s">
        <v>1834</v>
      </c>
      <c r="Q942" s="9" t="s">
        <v>52</v>
      </c>
      <c r="R942" s="9" t="s">
        <v>29</v>
      </c>
      <c r="S942" s="9" t="s">
        <v>15</v>
      </c>
      <c r="T942" s="9" t="s">
        <v>7</v>
      </c>
      <c r="U942" s="9" t="s">
        <v>146</v>
      </c>
      <c r="V942" s="9" t="s">
        <v>15</v>
      </c>
      <c r="W942" s="9" t="s">
        <v>17</v>
      </c>
      <c r="X942" s="9" t="s">
        <v>18</v>
      </c>
      <c r="Y942" s="9" t="s">
        <v>19</v>
      </c>
      <c r="Z942" s="9" t="s">
        <v>41</v>
      </c>
      <c r="AA942" s="9" t="s">
        <v>21</v>
      </c>
      <c r="AB942" s="9" t="s">
        <v>2440</v>
      </c>
      <c r="AC942" s="9" t="s">
        <v>2441</v>
      </c>
      <c r="AD942" s="9" t="s">
        <v>2442</v>
      </c>
    </row>
    <row r="943" spans="1:30" ht="76.5" x14ac:dyDescent="0.25">
      <c r="A943" s="113">
        <f t="shared" si="13"/>
        <v>754</v>
      </c>
      <c r="B943" s="9" t="s">
        <v>1821</v>
      </c>
      <c r="C943" s="9" t="s">
        <v>2415</v>
      </c>
      <c r="D943" s="9" t="s">
        <v>2416</v>
      </c>
      <c r="E943" s="9" t="str">
        <f t="shared" si="14"/>
        <v>Artigos para escritório</v>
      </c>
      <c r="F943" s="9" t="s">
        <v>2443</v>
      </c>
      <c r="G943" s="9" t="s">
        <v>2444</v>
      </c>
      <c r="H943" s="13">
        <v>300</v>
      </c>
      <c r="I943" s="11">
        <v>45138</v>
      </c>
      <c r="J943" s="9" t="s">
        <v>68</v>
      </c>
      <c r="K943" s="9" t="s">
        <v>7</v>
      </c>
      <c r="L943" s="9" t="s">
        <v>444</v>
      </c>
      <c r="M943" s="9" t="s">
        <v>9</v>
      </c>
      <c r="N943" s="9" t="s">
        <v>10</v>
      </c>
      <c r="O943" s="9" t="s">
        <v>1826</v>
      </c>
      <c r="P943" s="9" t="s">
        <v>1834</v>
      </c>
      <c r="Q943" s="9" t="s">
        <v>52</v>
      </c>
      <c r="R943" s="9" t="s">
        <v>29</v>
      </c>
      <c r="S943" s="9" t="s">
        <v>15</v>
      </c>
      <c r="T943" s="9" t="s">
        <v>7</v>
      </c>
      <c r="U943" s="9" t="s">
        <v>146</v>
      </c>
      <c r="V943" s="9" t="s">
        <v>15</v>
      </c>
      <c r="W943" s="9" t="s">
        <v>17</v>
      </c>
      <c r="X943" s="9" t="s">
        <v>18</v>
      </c>
      <c r="Y943" s="9" t="s">
        <v>19</v>
      </c>
      <c r="Z943" s="9" t="s">
        <v>41</v>
      </c>
      <c r="AA943" s="9" t="s">
        <v>21</v>
      </c>
      <c r="AB943" s="9" t="s">
        <v>2435</v>
      </c>
      <c r="AC943" s="9" t="s">
        <v>2436</v>
      </c>
      <c r="AD943" s="9" t="s">
        <v>2437</v>
      </c>
    </row>
    <row r="944" spans="1:30" ht="191.25" x14ac:dyDescent="0.25">
      <c r="A944" s="113">
        <f t="shared" si="13"/>
        <v>755</v>
      </c>
      <c r="B944" s="9" t="s">
        <v>1821</v>
      </c>
      <c r="C944" s="9" t="s">
        <v>2415</v>
      </c>
      <c r="D944" s="9" t="s">
        <v>2416</v>
      </c>
      <c r="E944" s="9" t="str">
        <f t="shared" si="14"/>
        <v>Artigos para escritório</v>
      </c>
      <c r="F944" s="9" t="s">
        <v>2443</v>
      </c>
      <c r="G944" s="9" t="s">
        <v>2445</v>
      </c>
      <c r="H944" s="13">
        <v>11999.7</v>
      </c>
      <c r="I944" s="11">
        <v>44986</v>
      </c>
      <c r="J944" s="9" t="s">
        <v>68</v>
      </c>
      <c r="K944" s="9" t="s">
        <v>7</v>
      </c>
      <c r="L944" s="9" t="s">
        <v>444</v>
      </c>
      <c r="M944" s="9" t="s">
        <v>9</v>
      </c>
      <c r="N944" s="9" t="s">
        <v>10</v>
      </c>
      <c r="O944" s="9" t="s">
        <v>1826</v>
      </c>
      <c r="P944" s="9" t="s">
        <v>1834</v>
      </c>
      <c r="Q944" s="9" t="s">
        <v>52</v>
      </c>
      <c r="R944" s="9" t="s">
        <v>29</v>
      </c>
      <c r="S944" s="9" t="s">
        <v>15</v>
      </c>
      <c r="T944" s="9" t="s">
        <v>7</v>
      </c>
      <c r="U944" s="9" t="s">
        <v>146</v>
      </c>
      <c r="V944" s="9" t="s">
        <v>15</v>
      </c>
      <c r="W944" s="9" t="s">
        <v>17</v>
      </c>
      <c r="X944" s="9" t="s">
        <v>18</v>
      </c>
      <c r="Y944" s="9" t="s">
        <v>19</v>
      </c>
      <c r="Z944" s="9" t="s">
        <v>41</v>
      </c>
      <c r="AA944" s="9" t="s">
        <v>21</v>
      </c>
      <c r="AB944" s="9" t="s">
        <v>2446</v>
      </c>
      <c r="AC944" s="9" t="s">
        <v>2447</v>
      </c>
      <c r="AD944" s="9" t="s">
        <v>2448</v>
      </c>
    </row>
    <row r="945" spans="1:30" ht="178.5" x14ac:dyDescent="0.25">
      <c r="A945" s="113">
        <f t="shared" si="13"/>
        <v>756</v>
      </c>
      <c r="B945" s="9" t="s">
        <v>1821</v>
      </c>
      <c r="C945" s="9" t="s">
        <v>2415</v>
      </c>
      <c r="D945" s="9" t="s">
        <v>2416</v>
      </c>
      <c r="E945" s="9" t="str">
        <f t="shared" si="14"/>
        <v>Cutelaria e talheres</v>
      </c>
      <c r="F945" s="9" t="s">
        <v>2449</v>
      </c>
      <c r="G945" s="9" t="s">
        <v>2450</v>
      </c>
      <c r="H945" s="13">
        <v>456.8</v>
      </c>
      <c r="I945" s="11">
        <v>44986</v>
      </c>
      <c r="J945" s="9" t="s">
        <v>68</v>
      </c>
      <c r="K945" s="9" t="s">
        <v>7</v>
      </c>
      <c r="L945" s="9" t="s">
        <v>444</v>
      </c>
      <c r="M945" s="9" t="s">
        <v>9</v>
      </c>
      <c r="N945" s="9" t="s">
        <v>10</v>
      </c>
      <c r="O945" s="9" t="s">
        <v>1826</v>
      </c>
      <c r="P945" s="9" t="s">
        <v>1834</v>
      </c>
      <c r="Q945" s="9" t="s">
        <v>52</v>
      </c>
      <c r="R945" s="9" t="s">
        <v>29</v>
      </c>
      <c r="S945" s="9" t="s">
        <v>15</v>
      </c>
      <c r="T945" s="9" t="s">
        <v>7</v>
      </c>
      <c r="U945" s="9" t="s">
        <v>146</v>
      </c>
      <c r="V945" s="9" t="s">
        <v>15</v>
      </c>
      <c r="W945" s="9" t="s">
        <v>17</v>
      </c>
      <c r="X945" s="9" t="s">
        <v>18</v>
      </c>
      <c r="Y945" s="9" t="s">
        <v>19</v>
      </c>
      <c r="Z945" s="9" t="s">
        <v>41</v>
      </c>
      <c r="AA945" s="9" t="s">
        <v>21</v>
      </c>
      <c r="AB945" s="9" t="s">
        <v>2446</v>
      </c>
      <c r="AC945" s="9" t="s">
        <v>2447</v>
      </c>
      <c r="AD945" s="9" t="s">
        <v>2448</v>
      </c>
    </row>
    <row r="946" spans="1:30" ht="76.5" x14ac:dyDescent="0.25">
      <c r="A946" s="113">
        <f t="shared" si="13"/>
        <v>757</v>
      </c>
      <c r="B946" s="9" t="s">
        <v>1821</v>
      </c>
      <c r="C946" s="9" t="s">
        <v>2415</v>
      </c>
      <c r="D946" s="9" t="s">
        <v>2416</v>
      </c>
      <c r="E946" s="9" t="str">
        <f t="shared" si="14"/>
        <v>Armários e estantes</v>
      </c>
      <c r="F946" s="9" t="s">
        <v>2451</v>
      </c>
      <c r="G946" s="9" t="s">
        <v>2452</v>
      </c>
      <c r="H946" s="13">
        <v>16000</v>
      </c>
      <c r="I946" s="11">
        <v>45046</v>
      </c>
      <c r="J946" s="9" t="s">
        <v>68</v>
      </c>
      <c r="K946" s="9" t="s">
        <v>7</v>
      </c>
      <c r="L946" s="9" t="s">
        <v>444</v>
      </c>
      <c r="M946" s="9" t="s">
        <v>9</v>
      </c>
      <c r="N946" s="9" t="s">
        <v>10</v>
      </c>
      <c r="O946" s="9" t="s">
        <v>1826</v>
      </c>
      <c r="P946" s="9" t="s">
        <v>1834</v>
      </c>
      <c r="Q946" s="9" t="s">
        <v>52</v>
      </c>
      <c r="R946" s="9" t="s">
        <v>29</v>
      </c>
      <c r="S946" s="9" t="s">
        <v>15</v>
      </c>
      <c r="T946" s="9" t="s">
        <v>7</v>
      </c>
      <c r="U946" s="9" t="s">
        <v>146</v>
      </c>
      <c r="V946" s="9" t="s">
        <v>15</v>
      </c>
      <c r="W946" s="9" t="s">
        <v>17</v>
      </c>
      <c r="X946" s="9" t="s">
        <v>18</v>
      </c>
      <c r="Y946" s="9" t="s">
        <v>19</v>
      </c>
      <c r="Z946" s="9" t="s">
        <v>41</v>
      </c>
      <c r="AA946" s="9" t="s">
        <v>21</v>
      </c>
      <c r="AB946" s="9" t="s">
        <v>2453</v>
      </c>
      <c r="AC946" s="9" t="s">
        <v>2454</v>
      </c>
      <c r="AD946" s="9" t="s">
        <v>2455</v>
      </c>
    </row>
    <row r="947" spans="1:30" ht="76.5" x14ac:dyDescent="0.25">
      <c r="A947" s="113">
        <f t="shared" si="13"/>
        <v>758</v>
      </c>
      <c r="B947" s="9" t="s">
        <v>1821</v>
      </c>
      <c r="C947" s="9" t="s">
        <v>2415</v>
      </c>
      <c r="D947" s="9" t="s">
        <v>2416</v>
      </c>
      <c r="E947" s="9" t="str">
        <f t="shared" si="14"/>
        <v>Equipamento de ar condicionado</v>
      </c>
      <c r="F947" s="9" t="s">
        <v>2456</v>
      </c>
      <c r="G947" s="9" t="s">
        <v>2457</v>
      </c>
      <c r="H947" s="13">
        <v>20000</v>
      </c>
      <c r="I947" s="11">
        <v>45046</v>
      </c>
      <c r="J947" s="9" t="s">
        <v>68</v>
      </c>
      <c r="K947" s="9" t="s">
        <v>7</v>
      </c>
      <c r="L947" s="9" t="s">
        <v>444</v>
      </c>
      <c r="M947" s="9" t="s">
        <v>9</v>
      </c>
      <c r="N947" s="9" t="s">
        <v>10</v>
      </c>
      <c r="O947" s="9" t="s">
        <v>1826</v>
      </c>
      <c r="P947" s="9" t="s">
        <v>1834</v>
      </c>
      <c r="Q947" s="9" t="s">
        <v>52</v>
      </c>
      <c r="R947" s="9" t="s">
        <v>29</v>
      </c>
      <c r="S947" s="9" t="s">
        <v>15</v>
      </c>
      <c r="T947" s="9" t="s">
        <v>7</v>
      </c>
      <c r="U947" s="9" t="s">
        <v>146</v>
      </c>
      <c r="V947" s="9" t="s">
        <v>15</v>
      </c>
      <c r="W947" s="9" t="s">
        <v>17</v>
      </c>
      <c r="X947" s="9" t="s">
        <v>18</v>
      </c>
      <c r="Y947" s="9" t="s">
        <v>19</v>
      </c>
      <c r="Z947" s="9" t="s">
        <v>41</v>
      </c>
      <c r="AA947" s="9" t="s">
        <v>21</v>
      </c>
      <c r="AB947" s="9" t="s">
        <v>2453</v>
      </c>
      <c r="AC947" s="9" t="s">
        <v>2454</v>
      </c>
      <c r="AD947" s="9" t="s">
        <v>2455</v>
      </c>
    </row>
    <row r="948" spans="1:30" ht="267.75" x14ac:dyDescent="0.25">
      <c r="A948" s="113">
        <f t="shared" si="13"/>
        <v>759</v>
      </c>
      <c r="B948" s="9" t="s">
        <v>1821</v>
      </c>
      <c r="C948" s="9" t="s">
        <v>2415</v>
      </c>
      <c r="D948" s="9" t="s">
        <v>2416</v>
      </c>
      <c r="E948" s="9" t="str">
        <f t="shared" si="14"/>
        <v>Armários e estantes</v>
      </c>
      <c r="F948" s="9" t="s">
        <v>2451</v>
      </c>
      <c r="G948" s="9" t="s">
        <v>2458</v>
      </c>
      <c r="H948" s="13">
        <v>3000</v>
      </c>
      <c r="I948" s="11">
        <v>45017</v>
      </c>
      <c r="J948" s="9" t="s">
        <v>68</v>
      </c>
      <c r="K948" s="9" t="s">
        <v>7</v>
      </c>
      <c r="L948" s="9" t="s">
        <v>444</v>
      </c>
      <c r="M948" s="9" t="s">
        <v>9</v>
      </c>
      <c r="N948" s="9" t="s">
        <v>10</v>
      </c>
      <c r="O948" s="9" t="s">
        <v>1826</v>
      </c>
      <c r="P948" s="9" t="s">
        <v>1834</v>
      </c>
      <c r="Q948" s="9" t="s">
        <v>52</v>
      </c>
      <c r="R948" s="9" t="s">
        <v>29</v>
      </c>
      <c r="S948" s="9" t="s">
        <v>15</v>
      </c>
      <c r="T948" s="9" t="s">
        <v>7</v>
      </c>
      <c r="U948" s="9" t="s">
        <v>146</v>
      </c>
      <c r="V948" s="9" t="s">
        <v>15</v>
      </c>
      <c r="W948" s="9" t="s">
        <v>17</v>
      </c>
      <c r="X948" s="9" t="s">
        <v>18</v>
      </c>
      <c r="Y948" s="9" t="s">
        <v>19</v>
      </c>
      <c r="Z948" s="9" t="s">
        <v>41</v>
      </c>
      <c r="AA948" s="9" t="s">
        <v>21</v>
      </c>
      <c r="AB948" s="9" t="s">
        <v>2459</v>
      </c>
      <c r="AC948" s="9" t="s">
        <v>2460</v>
      </c>
      <c r="AD948" s="9" t="s">
        <v>2461</v>
      </c>
    </row>
    <row r="949" spans="1:30" ht="114.75" x14ac:dyDescent="0.25">
      <c r="A949" s="113">
        <f t="shared" si="13"/>
        <v>760</v>
      </c>
      <c r="B949" s="9" t="s">
        <v>1821</v>
      </c>
      <c r="C949" s="9" t="s">
        <v>2415</v>
      </c>
      <c r="D949" s="9" t="s">
        <v>2416</v>
      </c>
      <c r="E949" s="9" t="str">
        <f t="shared" si="14"/>
        <v>Equipamento de ar condicionado</v>
      </c>
      <c r="F949" s="9" t="s">
        <v>2456</v>
      </c>
      <c r="G949" s="9" t="s">
        <v>9124</v>
      </c>
      <c r="H949" s="13">
        <v>20000</v>
      </c>
      <c r="I949" s="11">
        <v>45017</v>
      </c>
      <c r="J949" s="9" t="s">
        <v>68</v>
      </c>
      <c r="K949" s="9" t="s">
        <v>7</v>
      </c>
      <c r="L949" s="9" t="s">
        <v>444</v>
      </c>
      <c r="M949" s="9" t="s">
        <v>9</v>
      </c>
      <c r="N949" s="9" t="s">
        <v>10</v>
      </c>
      <c r="O949" s="9" t="s">
        <v>1826</v>
      </c>
      <c r="P949" s="9" t="s">
        <v>1834</v>
      </c>
      <c r="Q949" s="9" t="s">
        <v>52</v>
      </c>
      <c r="R949" s="9" t="s">
        <v>29</v>
      </c>
      <c r="S949" s="9" t="s">
        <v>15</v>
      </c>
      <c r="T949" s="9" t="s">
        <v>7</v>
      </c>
      <c r="U949" s="9" t="s">
        <v>146</v>
      </c>
      <c r="V949" s="9" t="s">
        <v>15</v>
      </c>
      <c r="W949" s="9" t="s">
        <v>17</v>
      </c>
      <c r="X949" s="9" t="s">
        <v>18</v>
      </c>
      <c r="Y949" s="9" t="s">
        <v>19</v>
      </c>
      <c r="Z949" s="9" t="s">
        <v>41</v>
      </c>
      <c r="AA949" s="9" t="s">
        <v>21</v>
      </c>
      <c r="AB949" s="9" t="s">
        <v>2459</v>
      </c>
      <c r="AC949" s="9" t="s">
        <v>2460</v>
      </c>
      <c r="AD949" s="9" t="s">
        <v>2461</v>
      </c>
    </row>
    <row r="950" spans="1:30" ht="191.25" x14ac:dyDescent="0.25">
      <c r="A950" s="113">
        <f t="shared" si="13"/>
        <v>761</v>
      </c>
      <c r="B950" s="9" t="s">
        <v>1821</v>
      </c>
      <c r="C950" s="9" t="s">
        <v>2415</v>
      </c>
      <c r="D950" s="9" t="s">
        <v>2416</v>
      </c>
      <c r="E950" s="9" t="str">
        <f t="shared" si="14"/>
        <v>Armários e estantes</v>
      </c>
      <c r="F950" s="9" t="s">
        <v>2451</v>
      </c>
      <c r="G950" s="9" t="s">
        <v>2445</v>
      </c>
      <c r="H950" s="13">
        <v>5037.5200000000004</v>
      </c>
      <c r="I950" s="11">
        <v>44986</v>
      </c>
      <c r="J950" s="9" t="s">
        <v>68</v>
      </c>
      <c r="K950" s="9" t="s">
        <v>7</v>
      </c>
      <c r="L950" s="9" t="s">
        <v>444</v>
      </c>
      <c r="M950" s="9" t="s">
        <v>9</v>
      </c>
      <c r="N950" s="9" t="s">
        <v>10</v>
      </c>
      <c r="O950" s="9" t="s">
        <v>1826</v>
      </c>
      <c r="P950" s="9" t="s">
        <v>1834</v>
      </c>
      <c r="Q950" s="9" t="s">
        <v>52</v>
      </c>
      <c r="R950" s="9" t="s">
        <v>29</v>
      </c>
      <c r="S950" s="9" t="s">
        <v>15</v>
      </c>
      <c r="T950" s="9" t="s">
        <v>7</v>
      </c>
      <c r="U950" s="9" t="s">
        <v>146</v>
      </c>
      <c r="V950" s="9" t="s">
        <v>15</v>
      </c>
      <c r="W950" s="9" t="s">
        <v>17</v>
      </c>
      <c r="X950" s="9" t="s">
        <v>18</v>
      </c>
      <c r="Y950" s="9" t="s">
        <v>19</v>
      </c>
      <c r="Z950" s="9" t="s">
        <v>41</v>
      </c>
      <c r="AA950" s="9" t="s">
        <v>21</v>
      </c>
      <c r="AB950" s="9" t="s">
        <v>2446</v>
      </c>
      <c r="AC950" s="9" t="s">
        <v>2447</v>
      </c>
      <c r="AD950" s="9" t="s">
        <v>2448</v>
      </c>
    </row>
    <row r="951" spans="1:30" ht="76.5" x14ac:dyDescent="0.25">
      <c r="A951" s="113">
        <f t="shared" si="13"/>
        <v>762</v>
      </c>
      <c r="B951" s="9" t="s">
        <v>1821</v>
      </c>
      <c r="C951" s="9" t="s">
        <v>2415</v>
      </c>
      <c r="D951" s="9" t="s">
        <v>2416</v>
      </c>
      <c r="E951" s="9" t="str">
        <f t="shared" si="14"/>
        <v>Equipamento fotográfico e acessórios</v>
      </c>
      <c r="F951" s="9" t="s">
        <v>2462</v>
      </c>
      <c r="G951" s="9" t="s">
        <v>2457</v>
      </c>
      <c r="H951" s="13">
        <v>6000</v>
      </c>
      <c r="I951" s="11">
        <v>45046</v>
      </c>
      <c r="J951" s="9" t="s">
        <v>68</v>
      </c>
      <c r="K951" s="9" t="s">
        <v>7</v>
      </c>
      <c r="L951" s="9" t="s">
        <v>444</v>
      </c>
      <c r="M951" s="9" t="s">
        <v>9</v>
      </c>
      <c r="N951" s="9" t="s">
        <v>10</v>
      </c>
      <c r="O951" s="9" t="s">
        <v>1826</v>
      </c>
      <c r="P951" s="9" t="s">
        <v>1834</v>
      </c>
      <c r="Q951" s="9" t="s">
        <v>52</v>
      </c>
      <c r="R951" s="9" t="s">
        <v>29</v>
      </c>
      <c r="S951" s="9" t="s">
        <v>15</v>
      </c>
      <c r="T951" s="9" t="s">
        <v>7</v>
      </c>
      <c r="U951" s="9" t="s">
        <v>146</v>
      </c>
      <c r="V951" s="9" t="s">
        <v>15</v>
      </c>
      <c r="W951" s="9" t="s">
        <v>17</v>
      </c>
      <c r="X951" s="9" t="s">
        <v>18</v>
      </c>
      <c r="Y951" s="9" t="s">
        <v>19</v>
      </c>
      <c r="Z951" s="9" t="s">
        <v>41</v>
      </c>
      <c r="AA951" s="9" t="s">
        <v>21</v>
      </c>
      <c r="AB951" s="9" t="s">
        <v>2453</v>
      </c>
      <c r="AC951" s="9" t="s">
        <v>2454</v>
      </c>
      <c r="AD951" s="9" t="s">
        <v>2455</v>
      </c>
    </row>
    <row r="952" spans="1:30" ht="76.5" x14ac:dyDescent="0.25">
      <c r="A952" s="113">
        <f t="shared" si="13"/>
        <v>763</v>
      </c>
      <c r="B952" s="9" t="s">
        <v>1821</v>
      </c>
      <c r="C952" s="9" t="s">
        <v>2415</v>
      </c>
      <c r="D952" s="9" t="s">
        <v>2416</v>
      </c>
      <c r="E952" s="9" t="str">
        <f t="shared" si="14"/>
        <v>Armas de fogo de calibre até 120mm</v>
      </c>
      <c r="F952" s="9" t="s">
        <v>2463</v>
      </c>
      <c r="G952" s="9" t="s">
        <v>2429</v>
      </c>
      <c r="H952" s="13">
        <v>1200</v>
      </c>
      <c r="I952" s="11">
        <v>44977</v>
      </c>
      <c r="J952" s="9" t="s">
        <v>68</v>
      </c>
      <c r="K952" s="9" t="s">
        <v>7</v>
      </c>
      <c r="L952" s="9" t="s">
        <v>444</v>
      </c>
      <c r="M952" s="9" t="s">
        <v>9</v>
      </c>
      <c r="N952" s="9" t="s">
        <v>10</v>
      </c>
      <c r="O952" s="9" t="s">
        <v>1826</v>
      </c>
      <c r="P952" s="9" t="s">
        <v>1834</v>
      </c>
      <c r="Q952" s="9" t="s">
        <v>52</v>
      </c>
      <c r="R952" s="9" t="s">
        <v>29</v>
      </c>
      <c r="S952" s="9" t="s">
        <v>15</v>
      </c>
      <c r="T952" s="9" t="s">
        <v>7</v>
      </c>
      <c r="U952" s="9" t="s">
        <v>146</v>
      </c>
      <c r="V952" s="9" t="s">
        <v>15</v>
      </c>
      <c r="W952" s="9" t="s">
        <v>17</v>
      </c>
      <c r="X952" s="9" t="s">
        <v>18</v>
      </c>
      <c r="Y952" s="9" t="s">
        <v>19</v>
      </c>
      <c r="Z952" s="9" t="s">
        <v>41</v>
      </c>
      <c r="AA952" s="9" t="s">
        <v>21</v>
      </c>
      <c r="AB952" s="9" t="s">
        <v>2430</v>
      </c>
      <c r="AC952" s="9" t="s">
        <v>2431</v>
      </c>
      <c r="AD952" s="9" t="s">
        <v>2432</v>
      </c>
    </row>
    <row r="953" spans="1:30" ht="318.75" x14ac:dyDescent="0.25">
      <c r="A953" s="113">
        <f t="shared" si="13"/>
        <v>764</v>
      </c>
      <c r="B953" s="9" t="s">
        <v>1821</v>
      </c>
      <c r="C953" s="9" t="s">
        <v>2415</v>
      </c>
      <c r="D953" s="9" t="s">
        <v>2416</v>
      </c>
      <c r="E953" s="9" t="str">
        <f t="shared" si="14"/>
        <v>Artigos de plástico</v>
      </c>
      <c r="F953" s="9" t="s">
        <v>2464</v>
      </c>
      <c r="G953" s="9" t="s">
        <v>2465</v>
      </c>
      <c r="H953" s="13">
        <v>5000</v>
      </c>
      <c r="I953" s="11">
        <v>44942</v>
      </c>
      <c r="J953" s="9" t="s">
        <v>68</v>
      </c>
      <c r="K953" s="9" t="s">
        <v>7</v>
      </c>
      <c r="L953" s="9" t="s">
        <v>444</v>
      </c>
      <c r="M953" s="9" t="s">
        <v>9</v>
      </c>
      <c r="N953" s="9" t="s">
        <v>10</v>
      </c>
      <c r="O953" s="9" t="s">
        <v>1826</v>
      </c>
      <c r="P953" s="9" t="s">
        <v>1834</v>
      </c>
      <c r="Q953" s="9" t="s">
        <v>52</v>
      </c>
      <c r="R953" s="9" t="s">
        <v>29</v>
      </c>
      <c r="S953" s="9" t="s">
        <v>15</v>
      </c>
      <c r="T953" s="9" t="s">
        <v>7</v>
      </c>
      <c r="U953" s="9" t="s">
        <v>146</v>
      </c>
      <c r="V953" s="9" t="s">
        <v>15</v>
      </c>
      <c r="W953" s="9" t="s">
        <v>17</v>
      </c>
      <c r="X953" s="9" t="s">
        <v>18</v>
      </c>
      <c r="Y953" s="9" t="s">
        <v>19</v>
      </c>
      <c r="Z953" s="9" t="s">
        <v>41</v>
      </c>
      <c r="AA953" s="9" t="s">
        <v>21</v>
      </c>
      <c r="AB953" s="9" t="s">
        <v>2466</v>
      </c>
      <c r="AC953" s="9" t="s">
        <v>2467</v>
      </c>
      <c r="AD953" s="9" t="s">
        <v>2468</v>
      </c>
    </row>
    <row r="954" spans="1:30" ht="318.75" x14ac:dyDescent="0.25">
      <c r="A954" s="113">
        <f t="shared" si="13"/>
        <v>765</v>
      </c>
      <c r="B954" s="9" t="s">
        <v>1821</v>
      </c>
      <c r="C954" s="9" t="s">
        <v>2415</v>
      </c>
      <c r="D954" s="9" t="s">
        <v>2416</v>
      </c>
      <c r="E954" s="9" t="str">
        <f t="shared" si="14"/>
        <v>Caixas, caixotes e engradados</v>
      </c>
      <c r="F954" s="9" t="s">
        <v>2469</v>
      </c>
      <c r="G954" s="9" t="s">
        <v>2465</v>
      </c>
      <c r="H954" s="13">
        <v>5000</v>
      </c>
      <c r="I954" s="11">
        <v>44942</v>
      </c>
      <c r="J954" s="9" t="s">
        <v>68</v>
      </c>
      <c r="K954" s="9" t="s">
        <v>7</v>
      </c>
      <c r="L954" s="9" t="s">
        <v>444</v>
      </c>
      <c r="M954" s="9" t="s">
        <v>9</v>
      </c>
      <c r="N954" s="9" t="s">
        <v>10</v>
      </c>
      <c r="O954" s="9" t="s">
        <v>1826</v>
      </c>
      <c r="P954" s="9" t="s">
        <v>1834</v>
      </c>
      <c r="Q954" s="9" t="s">
        <v>52</v>
      </c>
      <c r="R954" s="9" t="s">
        <v>29</v>
      </c>
      <c r="S954" s="9" t="s">
        <v>15</v>
      </c>
      <c r="T954" s="9" t="s">
        <v>7</v>
      </c>
      <c r="U954" s="9" t="s">
        <v>146</v>
      </c>
      <c r="V954" s="9" t="s">
        <v>15</v>
      </c>
      <c r="W954" s="9" t="s">
        <v>17</v>
      </c>
      <c r="X954" s="9" t="s">
        <v>18</v>
      </c>
      <c r="Y954" s="9" t="s">
        <v>19</v>
      </c>
      <c r="Z954" s="9" t="s">
        <v>41</v>
      </c>
      <c r="AA954" s="9" t="s">
        <v>21</v>
      </c>
      <c r="AB954" s="9" t="s">
        <v>2466</v>
      </c>
      <c r="AC954" s="9" t="s">
        <v>2470</v>
      </c>
      <c r="AD954" s="9" t="s">
        <v>2468</v>
      </c>
    </row>
    <row r="955" spans="1:30" ht="76.5" x14ac:dyDescent="0.25">
      <c r="A955" s="113">
        <f t="shared" si="13"/>
        <v>766</v>
      </c>
      <c r="B955" s="9" t="s">
        <v>1821</v>
      </c>
      <c r="C955" s="9" t="s">
        <v>2415</v>
      </c>
      <c r="D955" s="9" t="s">
        <v>2416</v>
      </c>
      <c r="E955" s="9" t="str">
        <f t="shared" si="14"/>
        <v>Equipamento para projeção fotográfica</v>
      </c>
      <c r="F955" s="9" t="s">
        <v>2471</v>
      </c>
      <c r="G955" s="9" t="s">
        <v>2472</v>
      </c>
      <c r="H955" s="13">
        <v>45000</v>
      </c>
      <c r="I955" s="11">
        <v>45010</v>
      </c>
      <c r="J955" s="9" t="s">
        <v>68</v>
      </c>
      <c r="K955" s="9" t="s">
        <v>7</v>
      </c>
      <c r="L955" s="9" t="s">
        <v>444</v>
      </c>
      <c r="M955" s="9" t="s">
        <v>9</v>
      </c>
      <c r="N955" s="9" t="s">
        <v>10</v>
      </c>
      <c r="O955" s="9" t="s">
        <v>1826</v>
      </c>
      <c r="P955" s="9" t="s">
        <v>1834</v>
      </c>
      <c r="Q955" s="9" t="s">
        <v>52</v>
      </c>
      <c r="R955" s="9" t="s">
        <v>29</v>
      </c>
      <c r="S955" s="9" t="s">
        <v>15</v>
      </c>
      <c r="T955" s="9" t="s">
        <v>7</v>
      </c>
      <c r="U955" s="9" t="s">
        <v>146</v>
      </c>
      <c r="V955" s="9" t="s">
        <v>15</v>
      </c>
      <c r="W955" s="9" t="s">
        <v>17</v>
      </c>
      <c r="X955" s="9" t="s">
        <v>18</v>
      </c>
      <c r="Y955" s="9" t="s">
        <v>19</v>
      </c>
      <c r="Z955" s="9" t="s">
        <v>41</v>
      </c>
      <c r="AA955" s="9" t="s">
        <v>21</v>
      </c>
      <c r="AB955" s="9" t="s">
        <v>2473</v>
      </c>
      <c r="AC955" s="9" t="s">
        <v>2474</v>
      </c>
      <c r="AD955" s="9" t="s">
        <v>2475</v>
      </c>
    </row>
    <row r="956" spans="1:30" ht="76.5" x14ac:dyDescent="0.25">
      <c r="A956" s="113">
        <f t="shared" si="13"/>
        <v>767</v>
      </c>
      <c r="B956" s="9" t="s">
        <v>1821</v>
      </c>
      <c r="C956" s="9" t="s">
        <v>2415</v>
      </c>
      <c r="D956" s="9" t="s">
        <v>2416</v>
      </c>
      <c r="E956" s="9" t="str">
        <f t="shared" si="14"/>
        <v>Câmaras cinematográficas</v>
      </c>
      <c r="F956" s="9" t="s">
        <v>2476</v>
      </c>
      <c r="G956" s="9" t="s">
        <v>2452</v>
      </c>
      <c r="H956" s="13">
        <v>9000</v>
      </c>
      <c r="I956" s="11">
        <v>45046</v>
      </c>
      <c r="J956" s="9" t="s">
        <v>68</v>
      </c>
      <c r="K956" s="9" t="s">
        <v>7</v>
      </c>
      <c r="L956" s="9" t="s">
        <v>444</v>
      </c>
      <c r="M956" s="9" t="s">
        <v>9</v>
      </c>
      <c r="N956" s="9" t="s">
        <v>10</v>
      </c>
      <c r="O956" s="9" t="s">
        <v>1826</v>
      </c>
      <c r="P956" s="9" t="s">
        <v>1834</v>
      </c>
      <c r="Q956" s="9" t="s">
        <v>52</v>
      </c>
      <c r="R956" s="9" t="s">
        <v>29</v>
      </c>
      <c r="S956" s="9" t="s">
        <v>15</v>
      </c>
      <c r="T956" s="9" t="s">
        <v>7</v>
      </c>
      <c r="U956" s="9" t="s">
        <v>146</v>
      </c>
      <c r="V956" s="9" t="s">
        <v>15</v>
      </c>
      <c r="W956" s="9" t="s">
        <v>17</v>
      </c>
      <c r="X956" s="9" t="s">
        <v>18</v>
      </c>
      <c r="Y956" s="9" t="s">
        <v>19</v>
      </c>
      <c r="Z956" s="9" t="s">
        <v>41</v>
      </c>
      <c r="AA956" s="9" t="s">
        <v>21</v>
      </c>
      <c r="AB956" s="9" t="s">
        <v>2453</v>
      </c>
      <c r="AC956" s="9" t="s">
        <v>2454</v>
      </c>
      <c r="AD956" s="9" t="s">
        <v>2455</v>
      </c>
    </row>
    <row r="957" spans="1:30" ht="76.5" x14ac:dyDescent="0.25">
      <c r="A957" s="113">
        <f t="shared" si="13"/>
        <v>768</v>
      </c>
      <c r="B957" s="9" t="s">
        <v>1821</v>
      </c>
      <c r="C957" s="9" t="s">
        <v>2415</v>
      </c>
      <c r="D957" s="9" t="s">
        <v>2416</v>
      </c>
      <c r="E957" s="9" t="str">
        <f t="shared" si="14"/>
        <v>Equipamentos diversos para comunicações</v>
      </c>
      <c r="F957" s="9" t="s">
        <v>2477</v>
      </c>
      <c r="G957" s="9" t="s">
        <v>2478</v>
      </c>
      <c r="H957" s="13">
        <v>7200</v>
      </c>
      <c r="I957" s="11">
        <v>44986</v>
      </c>
      <c r="J957" s="9" t="s">
        <v>68</v>
      </c>
      <c r="K957" s="9" t="s">
        <v>7</v>
      </c>
      <c r="L957" s="9" t="s">
        <v>444</v>
      </c>
      <c r="M957" s="9" t="s">
        <v>9</v>
      </c>
      <c r="N957" s="9" t="s">
        <v>10</v>
      </c>
      <c r="O957" s="9" t="s">
        <v>1826</v>
      </c>
      <c r="P957" s="9" t="s">
        <v>1834</v>
      </c>
      <c r="Q957" s="9" t="s">
        <v>52</v>
      </c>
      <c r="R957" s="9" t="s">
        <v>29</v>
      </c>
      <c r="S957" s="9" t="s">
        <v>15</v>
      </c>
      <c r="T957" s="9" t="s">
        <v>7</v>
      </c>
      <c r="U957" s="9" t="s">
        <v>146</v>
      </c>
      <c r="V957" s="9" t="s">
        <v>15</v>
      </c>
      <c r="W957" s="9" t="s">
        <v>17</v>
      </c>
      <c r="X957" s="9" t="s">
        <v>18</v>
      </c>
      <c r="Y957" s="9" t="s">
        <v>19</v>
      </c>
      <c r="Z957" s="9" t="s">
        <v>41</v>
      </c>
      <c r="AA957" s="9" t="s">
        <v>21</v>
      </c>
      <c r="AB957" s="9" t="s">
        <v>2440</v>
      </c>
      <c r="AC957" s="9" t="s">
        <v>2441</v>
      </c>
      <c r="AD957" s="9" t="s">
        <v>2479</v>
      </c>
    </row>
    <row r="958" spans="1:30" ht="76.5" x14ac:dyDescent="0.25">
      <c r="A958" s="113">
        <f t="shared" si="13"/>
        <v>769</v>
      </c>
      <c r="B958" s="9" t="s">
        <v>1821</v>
      </c>
      <c r="C958" s="9" t="s">
        <v>2415</v>
      </c>
      <c r="D958" s="9" t="s">
        <v>2416</v>
      </c>
      <c r="E958" s="9" t="str">
        <f t="shared" si="14"/>
        <v>Câmaras fotográficas</v>
      </c>
      <c r="F958" s="9" t="s">
        <v>2480</v>
      </c>
      <c r="G958" s="9" t="s">
        <v>2481</v>
      </c>
      <c r="H958" s="13">
        <v>10000</v>
      </c>
      <c r="I958" s="11">
        <v>45138</v>
      </c>
      <c r="J958" s="9" t="s">
        <v>68</v>
      </c>
      <c r="K958" s="9" t="s">
        <v>7</v>
      </c>
      <c r="L958" s="9" t="s">
        <v>444</v>
      </c>
      <c r="M958" s="9" t="s">
        <v>9</v>
      </c>
      <c r="N958" s="9" t="s">
        <v>10</v>
      </c>
      <c r="O958" s="9" t="s">
        <v>1826</v>
      </c>
      <c r="P958" s="9" t="s">
        <v>1834</v>
      </c>
      <c r="Q958" s="9" t="s">
        <v>52</v>
      </c>
      <c r="R958" s="9" t="s">
        <v>29</v>
      </c>
      <c r="S958" s="9" t="s">
        <v>15</v>
      </c>
      <c r="T958" s="9" t="s">
        <v>7</v>
      </c>
      <c r="U958" s="9" t="s">
        <v>146</v>
      </c>
      <c r="V958" s="9" t="s">
        <v>15</v>
      </c>
      <c r="W958" s="9" t="s">
        <v>17</v>
      </c>
      <c r="X958" s="9" t="s">
        <v>18</v>
      </c>
      <c r="Y958" s="9" t="s">
        <v>19</v>
      </c>
      <c r="Z958" s="9" t="s">
        <v>41</v>
      </c>
      <c r="AA958" s="9" t="s">
        <v>21</v>
      </c>
      <c r="AB958" s="9" t="s">
        <v>2435</v>
      </c>
      <c r="AC958" s="9" t="s">
        <v>2436</v>
      </c>
      <c r="AD958" s="9" t="s">
        <v>2437</v>
      </c>
    </row>
    <row r="959" spans="1:30" ht="76.5" x14ac:dyDescent="0.25">
      <c r="A959" s="113">
        <f t="shared" si="13"/>
        <v>770</v>
      </c>
      <c r="B959" s="9" t="s">
        <v>1821</v>
      </c>
      <c r="C959" s="9" t="s">
        <v>2415</v>
      </c>
      <c r="D959" s="9" t="s">
        <v>2416</v>
      </c>
      <c r="E959" s="9" t="str">
        <f t="shared" si="14"/>
        <v>Equipamentos e aparelhos de cozinha</v>
      </c>
      <c r="F959" s="9" t="s">
        <v>2482</v>
      </c>
      <c r="G959" s="9" t="s">
        <v>2483</v>
      </c>
      <c r="H959" s="13">
        <v>850</v>
      </c>
      <c r="I959" s="11">
        <v>44977</v>
      </c>
      <c r="J959" s="9" t="s">
        <v>68</v>
      </c>
      <c r="K959" s="9" t="s">
        <v>7</v>
      </c>
      <c r="L959" s="9" t="s">
        <v>444</v>
      </c>
      <c r="M959" s="9" t="s">
        <v>9</v>
      </c>
      <c r="N959" s="9" t="s">
        <v>10</v>
      </c>
      <c r="O959" s="9" t="s">
        <v>1826</v>
      </c>
      <c r="P959" s="9" t="s">
        <v>1834</v>
      </c>
      <c r="Q959" s="9" t="s">
        <v>52</v>
      </c>
      <c r="R959" s="9" t="s">
        <v>29</v>
      </c>
      <c r="S959" s="9" t="s">
        <v>15</v>
      </c>
      <c r="T959" s="9" t="s">
        <v>7</v>
      </c>
      <c r="U959" s="9" t="s">
        <v>146</v>
      </c>
      <c r="V959" s="9" t="s">
        <v>15</v>
      </c>
      <c r="W959" s="9" t="s">
        <v>17</v>
      </c>
      <c r="X959" s="9" t="s">
        <v>18</v>
      </c>
      <c r="Y959" s="9" t="s">
        <v>19</v>
      </c>
      <c r="Z959" s="9" t="s">
        <v>41</v>
      </c>
      <c r="AA959" s="9" t="s">
        <v>21</v>
      </c>
      <c r="AB959" s="9" t="s">
        <v>2484</v>
      </c>
      <c r="AC959" s="9" t="s">
        <v>2485</v>
      </c>
      <c r="AD959" s="9" t="s">
        <v>2486</v>
      </c>
    </row>
    <row r="960" spans="1:30" ht="76.5" x14ac:dyDescent="0.25">
      <c r="A960" s="113">
        <f t="shared" si="13"/>
        <v>771</v>
      </c>
      <c r="B960" s="9" t="s">
        <v>1821</v>
      </c>
      <c r="C960" s="9" t="s">
        <v>2415</v>
      </c>
      <c r="D960" s="9" t="s">
        <v>2416</v>
      </c>
      <c r="E960" s="9" t="str">
        <f t="shared" si="14"/>
        <v>Câmaras fotográficas</v>
      </c>
      <c r="F960" s="9" t="s">
        <v>2480</v>
      </c>
      <c r="G960" s="9" t="s">
        <v>2452</v>
      </c>
      <c r="H960" s="13">
        <v>68000</v>
      </c>
      <c r="I960" s="11">
        <v>45046</v>
      </c>
      <c r="J960" s="9" t="s">
        <v>68</v>
      </c>
      <c r="K960" s="9" t="s">
        <v>7</v>
      </c>
      <c r="L960" s="9" t="s">
        <v>444</v>
      </c>
      <c r="M960" s="9" t="s">
        <v>9</v>
      </c>
      <c r="N960" s="9" t="s">
        <v>10</v>
      </c>
      <c r="O960" s="9" t="s">
        <v>1826</v>
      </c>
      <c r="P960" s="9" t="s">
        <v>1834</v>
      </c>
      <c r="Q960" s="9" t="s">
        <v>52</v>
      </c>
      <c r="R960" s="9" t="s">
        <v>29</v>
      </c>
      <c r="S960" s="9" t="s">
        <v>15</v>
      </c>
      <c r="T960" s="9" t="s">
        <v>7</v>
      </c>
      <c r="U960" s="9" t="s">
        <v>146</v>
      </c>
      <c r="V960" s="9" t="s">
        <v>15</v>
      </c>
      <c r="W960" s="9" t="s">
        <v>17</v>
      </c>
      <c r="X960" s="9" t="s">
        <v>18</v>
      </c>
      <c r="Y960" s="9" t="s">
        <v>19</v>
      </c>
      <c r="Z960" s="9" t="s">
        <v>41</v>
      </c>
      <c r="AA960" s="9" t="s">
        <v>21</v>
      </c>
      <c r="AB960" s="9" t="s">
        <v>2453</v>
      </c>
      <c r="AC960" s="9" t="s">
        <v>2454</v>
      </c>
      <c r="AD960" s="9" t="s">
        <v>2455</v>
      </c>
    </row>
    <row r="961" spans="1:30" ht="178.5" x14ac:dyDescent="0.25">
      <c r="A961" s="113">
        <f t="shared" si="13"/>
        <v>772</v>
      </c>
      <c r="B961" s="9" t="s">
        <v>1821</v>
      </c>
      <c r="C961" s="9" t="s">
        <v>2415</v>
      </c>
      <c r="D961" s="9" t="s">
        <v>2416</v>
      </c>
      <c r="E961" s="9" t="str">
        <f t="shared" si="14"/>
        <v>Equipamentos e aparelhos de cozinha</v>
      </c>
      <c r="F961" s="9" t="s">
        <v>2482</v>
      </c>
      <c r="G961" s="9" t="s">
        <v>2487</v>
      </c>
      <c r="H961" s="13">
        <v>625.9</v>
      </c>
      <c r="I961" s="11">
        <v>44986</v>
      </c>
      <c r="J961" s="9" t="s">
        <v>68</v>
      </c>
      <c r="K961" s="9" t="s">
        <v>7</v>
      </c>
      <c r="L961" s="9" t="s">
        <v>444</v>
      </c>
      <c r="M961" s="9" t="s">
        <v>9</v>
      </c>
      <c r="N961" s="9" t="s">
        <v>10</v>
      </c>
      <c r="O961" s="9" t="s">
        <v>1826</v>
      </c>
      <c r="P961" s="9" t="s">
        <v>1834</v>
      </c>
      <c r="Q961" s="9" t="s">
        <v>52</v>
      </c>
      <c r="R961" s="9" t="s">
        <v>29</v>
      </c>
      <c r="S961" s="9" t="s">
        <v>15</v>
      </c>
      <c r="T961" s="9" t="s">
        <v>7</v>
      </c>
      <c r="U961" s="9" t="s">
        <v>146</v>
      </c>
      <c r="V961" s="9" t="s">
        <v>15</v>
      </c>
      <c r="W961" s="9" t="s">
        <v>17</v>
      </c>
      <c r="X961" s="9" t="s">
        <v>18</v>
      </c>
      <c r="Y961" s="9" t="s">
        <v>19</v>
      </c>
      <c r="Z961" s="9" t="s">
        <v>41</v>
      </c>
      <c r="AA961" s="9" t="s">
        <v>21</v>
      </c>
      <c r="AB961" s="9" t="s">
        <v>2446</v>
      </c>
      <c r="AC961" s="9" t="s">
        <v>2447</v>
      </c>
      <c r="AD961" s="9" t="s">
        <v>2448</v>
      </c>
    </row>
    <row r="962" spans="1:30" ht="76.5" x14ac:dyDescent="0.25">
      <c r="A962" s="113">
        <f t="shared" si="13"/>
        <v>773</v>
      </c>
      <c r="B962" s="9" t="s">
        <v>1821</v>
      </c>
      <c r="C962" s="9" t="s">
        <v>2415</v>
      </c>
      <c r="D962" s="9" t="s">
        <v>2416</v>
      </c>
      <c r="E962" s="9" t="str">
        <f t="shared" si="14"/>
        <v>Computadores</v>
      </c>
      <c r="F962" s="9" t="s">
        <v>2488</v>
      </c>
      <c r="G962" s="9" t="s">
        <v>2452</v>
      </c>
      <c r="H962" s="13">
        <v>150000</v>
      </c>
      <c r="I962" s="11">
        <v>45046</v>
      </c>
      <c r="J962" s="9" t="s">
        <v>68</v>
      </c>
      <c r="K962" s="9" t="s">
        <v>7</v>
      </c>
      <c r="L962" s="9" t="s">
        <v>444</v>
      </c>
      <c r="M962" s="9" t="s">
        <v>9</v>
      </c>
      <c r="N962" s="9" t="s">
        <v>10</v>
      </c>
      <c r="O962" s="9" t="s">
        <v>1826</v>
      </c>
      <c r="P962" s="9" t="s">
        <v>1834</v>
      </c>
      <c r="Q962" s="9" t="s">
        <v>52</v>
      </c>
      <c r="R962" s="9" t="s">
        <v>29</v>
      </c>
      <c r="S962" s="9" t="s">
        <v>15</v>
      </c>
      <c r="T962" s="9" t="s">
        <v>7</v>
      </c>
      <c r="U962" s="9" t="s">
        <v>146</v>
      </c>
      <c r="V962" s="9" t="s">
        <v>15</v>
      </c>
      <c r="W962" s="9" t="s">
        <v>17</v>
      </c>
      <c r="X962" s="9" t="s">
        <v>18</v>
      </c>
      <c r="Y962" s="9" t="s">
        <v>19</v>
      </c>
      <c r="Z962" s="9" t="s">
        <v>41</v>
      </c>
      <c r="AA962" s="9" t="s">
        <v>21</v>
      </c>
      <c r="AB962" s="9" t="s">
        <v>2453</v>
      </c>
      <c r="AC962" s="9" t="s">
        <v>2454</v>
      </c>
      <c r="AD962" s="9" t="s">
        <v>2455</v>
      </c>
    </row>
    <row r="963" spans="1:30" ht="357" x14ac:dyDescent="0.25">
      <c r="A963" s="113">
        <f t="shared" si="13"/>
        <v>774</v>
      </c>
      <c r="B963" s="9" t="s">
        <v>1821</v>
      </c>
      <c r="C963" s="9" t="s">
        <v>2415</v>
      </c>
      <c r="D963" s="9" t="s">
        <v>2416</v>
      </c>
      <c r="E963" s="9" t="str">
        <f t="shared" si="14"/>
        <v>Equipamentos e artigos de laboratório</v>
      </c>
      <c r="F963" s="9" t="s">
        <v>2489</v>
      </c>
      <c r="G963" s="9" t="s">
        <v>2490</v>
      </c>
      <c r="H963" s="13">
        <v>3621</v>
      </c>
      <c r="I963" s="11">
        <v>45017</v>
      </c>
      <c r="J963" s="9" t="s">
        <v>68</v>
      </c>
      <c r="K963" s="9" t="s">
        <v>7</v>
      </c>
      <c r="L963" s="9" t="s">
        <v>444</v>
      </c>
      <c r="M963" s="9" t="s">
        <v>9</v>
      </c>
      <c r="N963" s="9" t="s">
        <v>10</v>
      </c>
      <c r="O963" s="9" t="s">
        <v>1826</v>
      </c>
      <c r="P963" s="9" t="s">
        <v>1834</v>
      </c>
      <c r="Q963" s="9" t="s">
        <v>52</v>
      </c>
      <c r="R963" s="9" t="s">
        <v>29</v>
      </c>
      <c r="S963" s="9" t="s">
        <v>15</v>
      </c>
      <c r="T963" s="9" t="s">
        <v>7</v>
      </c>
      <c r="U963" s="9" t="s">
        <v>146</v>
      </c>
      <c r="V963" s="9" t="s">
        <v>15</v>
      </c>
      <c r="W963" s="9" t="s">
        <v>17</v>
      </c>
      <c r="X963" s="9" t="s">
        <v>18</v>
      </c>
      <c r="Y963" s="9" t="s">
        <v>19</v>
      </c>
      <c r="Z963" s="9" t="s">
        <v>41</v>
      </c>
      <c r="AA963" s="9" t="s">
        <v>21</v>
      </c>
      <c r="AB963" s="9" t="s">
        <v>2459</v>
      </c>
      <c r="AC963" s="9" t="s">
        <v>2460</v>
      </c>
      <c r="AD963" s="9" t="s">
        <v>2491</v>
      </c>
    </row>
    <row r="964" spans="1:30" ht="165.75" x14ac:dyDescent="0.25">
      <c r="A964" s="113">
        <f t="shared" si="13"/>
        <v>775</v>
      </c>
      <c r="B964" s="9" t="s">
        <v>1821</v>
      </c>
      <c r="C964" s="9" t="s">
        <v>2415</v>
      </c>
      <c r="D964" s="9" t="s">
        <v>2416</v>
      </c>
      <c r="E964" s="9" t="str">
        <f t="shared" si="14"/>
        <v>Equipamentos individuais</v>
      </c>
      <c r="F964" s="9" t="s">
        <v>2492</v>
      </c>
      <c r="G964" s="9" t="s">
        <v>2493</v>
      </c>
      <c r="H964" s="13">
        <v>2400</v>
      </c>
      <c r="I964" s="11">
        <v>44986</v>
      </c>
      <c r="J964" s="9" t="s">
        <v>68</v>
      </c>
      <c r="K964" s="9" t="s">
        <v>7</v>
      </c>
      <c r="L964" s="9" t="s">
        <v>444</v>
      </c>
      <c r="M964" s="9" t="s">
        <v>9</v>
      </c>
      <c r="N964" s="9" t="s">
        <v>10</v>
      </c>
      <c r="O964" s="9" t="s">
        <v>1826</v>
      </c>
      <c r="P964" s="9" t="s">
        <v>1834</v>
      </c>
      <c r="Q964" s="9" t="s">
        <v>52</v>
      </c>
      <c r="R964" s="9" t="s">
        <v>29</v>
      </c>
      <c r="S964" s="9" t="s">
        <v>15</v>
      </c>
      <c r="T964" s="9" t="s">
        <v>7</v>
      </c>
      <c r="U964" s="9" t="s">
        <v>146</v>
      </c>
      <c r="V964" s="9" t="s">
        <v>15</v>
      </c>
      <c r="W964" s="9" t="s">
        <v>17</v>
      </c>
      <c r="X964" s="9" t="s">
        <v>18</v>
      </c>
      <c r="Y964" s="9" t="s">
        <v>19</v>
      </c>
      <c r="Z964" s="9" t="s">
        <v>41</v>
      </c>
      <c r="AA964" s="9" t="s">
        <v>21</v>
      </c>
      <c r="AB964" s="9" t="s">
        <v>2440</v>
      </c>
      <c r="AC964" s="9" t="s">
        <v>2441</v>
      </c>
      <c r="AD964" s="9" t="s">
        <v>2479</v>
      </c>
    </row>
    <row r="965" spans="1:30" ht="76.5" x14ac:dyDescent="0.25">
      <c r="A965" s="113">
        <f t="shared" si="13"/>
        <v>776</v>
      </c>
      <c r="B965" s="9" t="s">
        <v>1821</v>
      </c>
      <c r="C965" s="9" t="s">
        <v>2415</v>
      </c>
      <c r="D965" s="9" t="s">
        <v>2416</v>
      </c>
      <c r="E965" s="9" t="str">
        <f t="shared" si="14"/>
        <v>Computadores, Memórias DDR</v>
      </c>
      <c r="F965" s="9" t="s">
        <v>2494</v>
      </c>
      <c r="G965" s="9" t="s">
        <v>2495</v>
      </c>
      <c r="H965" s="13">
        <v>20800</v>
      </c>
      <c r="I965" s="11">
        <v>45291</v>
      </c>
      <c r="J965" s="9" t="s">
        <v>68</v>
      </c>
      <c r="K965" s="9" t="s">
        <v>7</v>
      </c>
      <c r="L965" s="9" t="s">
        <v>444</v>
      </c>
      <c r="M965" s="9" t="s">
        <v>9</v>
      </c>
      <c r="N965" s="9" t="s">
        <v>10</v>
      </c>
      <c r="O965" s="9" t="s">
        <v>1826</v>
      </c>
      <c r="P965" s="9" t="s">
        <v>1834</v>
      </c>
      <c r="Q965" s="9" t="s">
        <v>52</v>
      </c>
      <c r="R965" s="9" t="s">
        <v>29</v>
      </c>
      <c r="S965" s="9" t="s">
        <v>15</v>
      </c>
      <c r="T965" s="9" t="s">
        <v>7</v>
      </c>
      <c r="U965" s="9" t="s">
        <v>146</v>
      </c>
      <c r="V965" s="9" t="s">
        <v>15</v>
      </c>
      <c r="W965" s="9" t="s">
        <v>17</v>
      </c>
      <c r="X965" s="9" t="s">
        <v>18</v>
      </c>
      <c r="Y965" s="9" t="s">
        <v>19</v>
      </c>
      <c r="Z965" s="9" t="s">
        <v>41</v>
      </c>
      <c r="AA965" s="9" t="s">
        <v>21</v>
      </c>
      <c r="AB965" s="9" t="s">
        <v>2473</v>
      </c>
      <c r="AC965" s="9" t="s">
        <v>2496</v>
      </c>
      <c r="AD965" s="9" t="s">
        <v>2497</v>
      </c>
    </row>
    <row r="966" spans="1:30" ht="216.75" x14ac:dyDescent="0.25">
      <c r="A966" s="113">
        <f t="shared" si="13"/>
        <v>777</v>
      </c>
      <c r="B966" s="9" t="s">
        <v>1821</v>
      </c>
      <c r="C966" s="9" t="s">
        <v>2415</v>
      </c>
      <c r="D966" s="9" t="s">
        <v>2416</v>
      </c>
      <c r="E966" s="9" t="str">
        <f t="shared" si="14"/>
        <v>Computadores</v>
      </c>
      <c r="F966" s="9" t="s">
        <v>2488</v>
      </c>
      <c r="G966" s="9" t="s">
        <v>2498</v>
      </c>
      <c r="H966" s="13">
        <v>1000000</v>
      </c>
      <c r="I966" s="11">
        <v>45017</v>
      </c>
      <c r="J966" s="9" t="s">
        <v>68</v>
      </c>
      <c r="K966" s="9" t="s">
        <v>7</v>
      </c>
      <c r="L966" s="9" t="s">
        <v>444</v>
      </c>
      <c r="M966" s="9" t="s">
        <v>9</v>
      </c>
      <c r="N966" s="9" t="s">
        <v>10</v>
      </c>
      <c r="O966" s="9" t="s">
        <v>1826</v>
      </c>
      <c r="P966" s="9" t="s">
        <v>1834</v>
      </c>
      <c r="Q966" s="9" t="s">
        <v>52</v>
      </c>
      <c r="R966" s="9" t="s">
        <v>29</v>
      </c>
      <c r="S966" s="9" t="s">
        <v>15</v>
      </c>
      <c r="T966" s="9" t="s">
        <v>7</v>
      </c>
      <c r="U966" s="9" t="s">
        <v>146</v>
      </c>
      <c r="V966" s="9" t="s">
        <v>15</v>
      </c>
      <c r="W966" s="9" t="s">
        <v>17</v>
      </c>
      <c r="X966" s="9" t="s">
        <v>18</v>
      </c>
      <c r="Y966" s="9" t="s">
        <v>19</v>
      </c>
      <c r="Z966" s="9" t="s">
        <v>41</v>
      </c>
      <c r="AA966" s="9" t="s">
        <v>21</v>
      </c>
      <c r="AB966" s="9" t="s">
        <v>2459</v>
      </c>
      <c r="AC966" s="9" t="s">
        <v>2460</v>
      </c>
      <c r="AD966" s="9" t="s">
        <v>2461</v>
      </c>
    </row>
    <row r="967" spans="1:30" ht="76.5" x14ac:dyDescent="0.25">
      <c r="A967" s="113">
        <f t="shared" si="13"/>
        <v>778</v>
      </c>
      <c r="B967" s="9" t="s">
        <v>1821</v>
      </c>
      <c r="C967" s="9" t="s">
        <v>2415</v>
      </c>
      <c r="D967" s="9" t="s">
        <v>2416</v>
      </c>
      <c r="E967" s="9" t="str">
        <f t="shared" si="14"/>
        <v>Equipamentos individuais</v>
      </c>
      <c r="F967" s="9" t="s">
        <v>2492</v>
      </c>
      <c r="G967" s="9" t="s">
        <v>2499</v>
      </c>
      <c r="H967" s="13">
        <v>78000</v>
      </c>
      <c r="I967" s="11">
        <v>45017</v>
      </c>
      <c r="J967" s="9" t="s">
        <v>68</v>
      </c>
      <c r="K967" s="9" t="s">
        <v>7</v>
      </c>
      <c r="L967" s="9" t="s">
        <v>444</v>
      </c>
      <c r="M967" s="9" t="s">
        <v>9</v>
      </c>
      <c r="N967" s="9" t="s">
        <v>10</v>
      </c>
      <c r="O967" s="9" t="s">
        <v>1826</v>
      </c>
      <c r="P967" s="9" t="s">
        <v>1834</v>
      </c>
      <c r="Q967" s="9" t="s">
        <v>52</v>
      </c>
      <c r="R967" s="9" t="s">
        <v>29</v>
      </c>
      <c r="S967" s="9" t="s">
        <v>15</v>
      </c>
      <c r="T967" s="9" t="s">
        <v>7</v>
      </c>
      <c r="U967" s="9" t="s">
        <v>146</v>
      </c>
      <c r="V967" s="9" t="s">
        <v>15</v>
      </c>
      <c r="W967" s="9" t="s">
        <v>17</v>
      </c>
      <c r="X967" s="9" t="s">
        <v>18</v>
      </c>
      <c r="Y967" s="9" t="s">
        <v>19</v>
      </c>
      <c r="Z967" s="9" t="s">
        <v>41</v>
      </c>
      <c r="AA967" s="9" t="s">
        <v>21</v>
      </c>
      <c r="AB967" s="9" t="s">
        <v>2459</v>
      </c>
      <c r="AC967" s="9" t="s">
        <v>2474</v>
      </c>
      <c r="AD967" s="9" t="s">
        <v>2461</v>
      </c>
    </row>
    <row r="968" spans="1:30" ht="76.5" x14ac:dyDescent="0.25">
      <c r="A968" s="113">
        <f t="shared" si="13"/>
        <v>779</v>
      </c>
      <c r="B968" s="9" t="s">
        <v>1821</v>
      </c>
      <c r="C968" s="9" t="s">
        <v>2415</v>
      </c>
      <c r="D968" s="9" t="s">
        <v>2416</v>
      </c>
      <c r="E968" s="9" t="str">
        <f t="shared" si="14"/>
        <v>Equipamento para refrigeração</v>
      </c>
      <c r="F968" s="9" t="s">
        <v>2500</v>
      </c>
      <c r="G968" s="9" t="s">
        <v>2452</v>
      </c>
      <c r="H968" s="13">
        <v>1700</v>
      </c>
      <c r="I968" s="11">
        <v>45046</v>
      </c>
      <c r="J968" s="9" t="s">
        <v>68</v>
      </c>
      <c r="K968" s="9" t="s">
        <v>7</v>
      </c>
      <c r="L968" s="9" t="s">
        <v>444</v>
      </c>
      <c r="M968" s="9" t="s">
        <v>9</v>
      </c>
      <c r="N968" s="9" t="s">
        <v>10</v>
      </c>
      <c r="O968" s="9" t="s">
        <v>1826</v>
      </c>
      <c r="P968" s="9" t="s">
        <v>1834</v>
      </c>
      <c r="Q968" s="9" t="s">
        <v>52</v>
      </c>
      <c r="R968" s="9" t="s">
        <v>29</v>
      </c>
      <c r="S968" s="9" t="s">
        <v>15</v>
      </c>
      <c r="T968" s="9" t="s">
        <v>7</v>
      </c>
      <c r="U968" s="9" t="s">
        <v>146</v>
      </c>
      <c r="V968" s="9" t="s">
        <v>15</v>
      </c>
      <c r="W968" s="9" t="s">
        <v>17</v>
      </c>
      <c r="X968" s="9" t="s">
        <v>18</v>
      </c>
      <c r="Y968" s="9" t="s">
        <v>19</v>
      </c>
      <c r="Z968" s="9" t="s">
        <v>41</v>
      </c>
      <c r="AA968" s="9" t="s">
        <v>21</v>
      </c>
      <c r="AB968" s="9" t="s">
        <v>2453</v>
      </c>
      <c r="AC968" s="9" t="s">
        <v>2454</v>
      </c>
      <c r="AD968" s="9" t="s">
        <v>2455</v>
      </c>
    </row>
    <row r="969" spans="1:30" ht="76.5" x14ac:dyDescent="0.25">
      <c r="A969" s="113">
        <f t="shared" si="13"/>
        <v>780</v>
      </c>
      <c r="B969" s="9" t="s">
        <v>1821</v>
      </c>
      <c r="C969" s="9" t="s">
        <v>2415</v>
      </c>
      <c r="D969" s="9" t="s">
        <v>2416</v>
      </c>
      <c r="E969" s="9" t="str">
        <f t="shared" si="14"/>
        <v>Equipamento para refrigeração</v>
      </c>
      <c r="F969" s="9" t="s">
        <v>2500</v>
      </c>
      <c r="G969" s="9" t="s">
        <v>2483</v>
      </c>
      <c r="H969" s="13">
        <v>3800</v>
      </c>
      <c r="I969" s="11">
        <v>44977</v>
      </c>
      <c r="J969" s="9" t="s">
        <v>68</v>
      </c>
      <c r="K969" s="9" t="s">
        <v>7</v>
      </c>
      <c r="L969" s="9" t="s">
        <v>444</v>
      </c>
      <c r="M969" s="9" t="s">
        <v>9</v>
      </c>
      <c r="N969" s="9" t="s">
        <v>10</v>
      </c>
      <c r="O969" s="9" t="s">
        <v>1826</v>
      </c>
      <c r="P969" s="9" t="s">
        <v>1834</v>
      </c>
      <c r="Q969" s="9" t="s">
        <v>52</v>
      </c>
      <c r="R969" s="9" t="s">
        <v>29</v>
      </c>
      <c r="S969" s="9" t="s">
        <v>15</v>
      </c>
      <c r="T969" s="9" t="s">
        <v>7</v>
      </c>
      <c r="U969" s="9" t="s">
        <v>146</v>
      </c>
      <c r="V969" s="9" t="s">
        <v>15</v>
      </c>
      <c r="W969" s="9" t="s">
        <v>17</v>
      </c>
      <c r="X969" s="9" t="s">
        <v>18</v>
      </c>
      <c r="Y969" s="9" t="s">
        <v>19</v>
      </c>
      <c r="Z969" s="9" t="s">
        <v>41</v>
      </c>
      <c r="AA969" s="9" t="s">
        <v>21</v>
      </c>
      <c r="AB969" s="9" t="s">
        <v>2484</v>
      </c>
      <c r="AC969" s="9" t="s">
        <v>2485</v>
      </c>
      <c r="AD969" s="9" t="s">
        <v>2501</v>
      </c>
    </row>
    <row r="970" spans="1:30" ht="76.5" x14ac:dyDescent="0.25">
      <c r="A970" s="113">
        <f t="shared" si="13"/>
        <v>781</v>
      </c>
      <c r="B970" s="9" t="s">
        <v>1821</v>
      </c>
      <c r="C970" s="9" t="s">
        <v>2415</v>
      </c>
      <c r="D970" s="9" t="s">
        <v>2416</v>
      </c>
      <c r="E970" s="9" t="str">
        <f t="shared" si="14"/>
        <v>Equipamentos para comunicação por rádio e televisão</v>
      </c>
      <c r="F970" s="9" t="s">
        <v>2502</v>
      </c>
      <c r="G970" s="9" t="s">
        <v>2457</v>
      </c>
      <c r="H970" s="13">
        <v>6000</v>
      </c>
      <c r="I970" s="11">
        <v>45046</v>
      </c>
      <c r="J970" s="9" t="s">
        <v>68</v>
      </c>
      <c r="K970" s="9" t="s">
        <v>7</v>
      </c>
      <c r="L970" s="9" t="s">
        <v>444</v>
      </c>
      <c r="M970" s="9" t="s">
        <v>9</v>
      </c>
      <c r="N970" s="9" t="s">
        <v>10</v>
      </c>
      <c r="O970" s="9" t="s">
        <v>1826</v>
      </c>
      <c r="P970" s="9" t="s">
        <v>1834</v>
      </c>
      <c r="Q970" s="9" t="s">
        <v>52</v>
      </c>
      <c r="R970" s="9" t="s">
        <v>29</v>
      </c>
      <c r="S970" s="9" t="s">
        <v>15</v>
      </c>
      <c r="T970" s="9" t="s">
        <v>7</v>
      </c>
      <c r="U970" s="9" t="s">
        <v>146</v>
      </c>
      <c r="V970" s="9" t="s">
        <v>15</v>
      </c>
      <c r="W970" s="9" t="s">
        <v>17</v>
      </c>
      <c r="X970" s="9" t="s">
        <v>18</v>
      </c>
      <c r="Y970" s="9" t="s">
        <v>19</v>
      </c>
      <c r="Z970" s="9" t="s">
        <v>41</v>
      </c>
      <c r="AA970" s="9" t="s">
        <v>21</v>
      </c>
      <c r="AB970" s="9" t="s">
        <v>2453</v>
      </c>
      <c r="AC970" s="9" t="s">
        <v>2454</v>
      </c>
      <c r="AD970" s="9" t="s">
        <v>2455</v>
      </c>
    </row>
    <row r="971" spans="1:30" ht="191.25" x14ac:dyDescent="0.25">
      <c r="A971" s="113">
        <f t="shared" si="13"/>
        <v>782</v>
      </c>
      <c r="B971" s="9" t="s">
        <v>1821</v>
      </c>
      <c r="C971" s="9" t="s">
        <v>2415</v>
      </c>
      <c r="D971" s="9" t="s">
        <v>2416</v>
      </c>
      <c r="E971" s="9" t="str">
        <f t="shared" si="14"/>
        <v>Equipamento para refrigeração</v>
      </c>
      <c r="F971" s="9" t="s">
        <v>2500</v>
      </c>
      <c r="G971" s="9" t="s">
        <v>2445</v>
      </c>
      <c r="H971" s="13">
        <v>4827</v>
      </c>
      <c r="I971" s="11">
        <v>44986</v>
      </c>
      <c r="J971" s="9" t="s">
        <v>68</v>
      </c>
      <c r="K971" s="9" t="s">
        <v>7</v>
      </c>
      <c r="L971" s="9" t="s">
        <v>444</v>
      </c>
      <c r="M971" s="9" t="s">
        <v>9</v>
      </c>
      <c r="N971" s="9" t="s">
        <v>10</v>
      </c>
      <c r="O971" s="9" t="s">
        <v>1826</v>
      </c>
      <c r="P971" s="9" t="s">
        <v>1834</v>
      </c>
      <c r="Q971" s="9" t="s">
        <v>52</v>
      </c>
      <c r="R971" s="9" t="s">
        <v>29</v>
      </c>
      <c r="S971" s="9" t="s">
        <v>15</v>
      </c>
      <c r="T971" s="9" t="s">
        <v>7</v>
      </c>
      <c r="U971" s="9" t="s">
        <v>146</v>
      </c>
      <c r="V971" s="9" t="s">
        <v>15</v>
      </c>
      <c r="W971" s="9" t="s">
        <v>17</v>
      </c>
      <c r="X971" s="9" t="s">
        <v>18</v>
      </c>
      <c r="Y971" s="9" t="s">
        <v>19</v>
      </c>
      <c r="Z971" s="9" t="s">
        <v>41</v>
      </c>
      <c r="AA971" s="9" t="s">
        <v>21</v>
      </c>
      <c r="AB971" s="9" t="s">
        <v>2446</v>
      </c>
      <c r="AC971" s="9" t="s">
        <v>2447</v>
      </c>
      <c r="AD971" s="9" t="s">
        <v>2448</v>
      </c>
    </row>
    <row r="972" spans="1:30" ht="114.75" x14ac:dyDescent="0.25">
      <c r="A972" s="113">
        <f t="shared" si="13"/>
        <v>783</v>
      </c>
      <c r="B972" s="9" t="s">
        <v>1821</v>
      </c>
      <c r="C972" s="9" t="s">
        <v>2415</v>
      </c>
      <c r="D972" s="9" t="s">
        <v>2416</v>
      </c>
      <c r="E972" s="9" t="str">
        <f t="shared" si="14"/>
        <v>Equipamento telefônico e telegráfico</v>
      </c>
      <c r="F972" s="9" t="s">
        <v>2503</v>
      </c>
      <c r="G972" s="9" t="s">
        <v>2504</v>
      </c>
      <c r="H972" s="13">
        <v>19500</v>
      </c>
      <c r="I972" s="11">
        <v>45138</v>
      </c>
      <c r="J972" s="9" t="s">
        <v>68</v>
      </c>
      <c r="K972" s="9" t="s">
        <v>7</v>
      </c>
      <c r="L972" s="9" t="s">
        <v>444</v>
      </c>
      <c r="M972" s="9" t="s">
        <v>9</v>
      </c>
      <c r="N972" s="9" t="s">
        <v>10</v>
      </c>
      <c r="O972" s="9" t="s">
        <v>1826</v>
      </c>
      <c r="P972" s="9" t="s">
        <v>1834</v>
      </c>
      <c r="Q972" s="9" t="s">
        <v>52</v>
      </c>
      <c r="R972" s="9" t="s">
        <v>29</v>
      </c>
      <c r="S972" s="9" t="s">
        <v>15</v>
      </c>
      <c r="T972" s="9" t="s">
        <v>7</v>
      </c>
      <c r="U972" s="9" t="s">
        <v>146</v>
      </c>
      <c r="V972" s="9" t="s">
        <v>15</v>
      </c>
      <c r="W972" s="9" t="s">
        <v>17</v>
      </c>
      <c r="X972" s="9" t="s">
        <v>18</v>
      </c>
      <c r="Y972" s="9" t="s">
        <v>19</v>
      </c>
      <c r="Z972" s="9" t="s">
        <v>41</v>
      </c>
      <c r="AA972" s="9" t="s">
        <v>21</v>
      </c>
      <c r="AB972" s="9" t="s">
        <v>2505</v>
      </c>
      <c r="AC972" s="9" t="s">
        <v>2506</v>
      </c>
      <c r="AD972" s="9" t="s">
        <v>2507</v>
      </c>
    </row>
    <row r="973" spans="1:30" ht="76.5" x14ac:dyDescent="0.25">
      <c r="A973" s="113">
        <f t="shared" si="13"/>
        <v>784</v>
      </c>
      <c r="B973" s="9" t="s">
        <v>1821</v>
      </c>
      <c r="C973" s="9" t="s">
        <v>2415</v>
      </c>
      <c r="D973" s="9" t="s">
        <v>2416</v>
      </c>
      <c r="E973" s="9" t="str">
        <f t="shared" si="14"/>
        <v>Equipamento para segurança e salvamento</v>
      </c>
      <c r="F973" s="9" t="s">
        <v>983</v>
      </c>
      <c r="G973" s="9" t="s">
        <v>2508</v>
      </c>
      <c r="H973" s="13">
        <v>1350</v>
      </c>
      <c r="I973" s="11">
        <v>44986</v>
      </c>
      <c r="J973" s="9" t="s">
        <v>68</v>
      </c>
      <c r="K973" s="9" t="s">
        <v>7</v>
      </c>
      <c r="L973" s="9" t="s">
        <v>444</v>
      </c>
      <c r="M973" s="9" t="s">
        <v>9</v>
      </c>
      <c r="N973" s="9" t="s">
        <v>10</v>
      </c>
      <c r="O973" s="9" t="s">
        <v>1826</v>
      </c>
      <c r="P973" s="9" t="s">
        <v>1834</v>
      </c>
      <c r="Q973" s="9" t="s">
        <v>52</v>
      </c>
      <c r="R973" s="9" t="s">
        <v>29</v>
      </c>
      <c r="S973" s="9" t="s">
        <v>15</v>
      </c>
      <c r="T973" s="9" t="s">
        <v>7</v>
      </c>
      <c r="U973" s="9" t="s">
        <v>146</v>
      </c>
      <c r="V973" s="9" t="s">
        <v>15</v>
      </c>
      <c r="W973" s="9" t="s">
        <v>17</v>
      </c>
      <c r="X973" s="9" t="s">
        <v>18</v>
      </c>
      <c r="Y973" s="9" t="s">
        <v>19</v>
      </c>
      <c r="Z973" s="9" t="s">
        <v>41</v>
      </c>
      <c r="AA973" s="9" t="s">
        <v>21</v>
      </c>
      <c r="AB973" s="9" t="s">
        <v>2440</v>
      </c>
      <c r="AC973" s="9" t="s">
        <v>2441</v>
      </c>
      <c r="AD973" s="9" t="s">
        <v>2479</v>
      </c>
    </row>
    <row r="974" spans="1:30" ht="76.5" x14ac:dyDescent="0.25">
      <c r="A974" s="113">
        <f t="shared" ref="A974:A1037" si="15">A973+1</f>
        <v>785</v>
      </c>
      <c r="B974" s="9" t="s">
        <v>1821</v>
      </c>
      <c r="C974" s="9" t="s">
        <v>2415</v>
      </c>
      <c r="D974" s="9" t="s">
        <v>2416</v>
      </c>
      <c r="E974" s="9" t="str">
        <f t="shared" si="14"/>
        <v>Equipamentos de armazenamento de dados</v>
      </c>
      <c r="F974" s="9" t="s">
        <v>2509</v>
      </c>
      <c r="G974" s="9" t="s">
        <v>2510</v>
      </c>
      <c r="H974" s="13">
        <v>1250</v>
      </c>
      <c r="I974" s="11">
        <v>45138</v>
      </c>
      <c r="J974" s="9" t="s">
        <v>68</v>
      </c>
      <c r="K974" s="9" t="s">
        <v>7</v>
      </c>
      <c r="L974" s="9" t="s">
        <v>444</v>
      </c>
      <c r="M974" s="9" t="s">
        <v>9</v>
      </c>
      <c r="N974" s="9" t="s">
        <v>10</v>
      </c>
      <c r="O974" s="9" t="s">
        <v>1826</v>
      </c>
      <c r="P974" s="9" t="s">
        <v>1834</v>
      </c>
      <c r="Q974" s="9" t="s">
        <v>52</v>
      </c>
      <c r="R974" s="9" t="s">
        <v>29</v>
      </c>
      <c r="S974" s="9" t="s">
        <v>15</v>
      </c>
      <c r="T974" s="9" t="s">
        <v>7</v>
      </c>
      <c r="U974" s="9" t="s">
        <v>146</v>
      </c>
      <c r="V974" s="9" t="s">
        <v>15</v>
      </c>
      <c r="W974" s="9" t="s">
        <v>17</v>
      </c>
      <c r="X974" s="9" t="s">
        <v>18</v>
      </c>
      <c r="Y974" s="9" t="s">
        <v>19</v>
      </c>
      <c r="Z974" s="9" t="s">
        <v>41</v>
      </c>
      <c r="AA974" s="9" t="s">
        <v>21</v>
      </c>
      <c r="AB974" s="9" t="s">
        <v>2505</v>
      </c>
      <c r="AC974" s="9" t="s">
        <v>2506</v>
      </c>
      <c r="AD974" s="9" t="s">
        <v>2507</v>
      </c>
    </row>
    <row r="975" spans="1:30" ht="76.5" x14ac:dyDescent="0.25">
      <c r="A975" s="113">
        <f t="shared" si="15"/>
        <v>786</v>
      </c>
      <c r="B975" s="9" t="s">
        <v>1821</v>
      </c>
      <c r="C975" s="9" t="s">
        <v>2415</v>
      </c>
      <c r="D975" s="9" t="s">
        <v>2416</v>
      </c>
      <c r="E975" s="9" t="str">
        <f t="shared" si="14"/>
        <v>Equipamentos de armazenamento de dados</v>
      </c>
      <c r="F975" s="9" t="s">
        <v>2509</v>
      </c>
      <c r="G975" s="9" t="s">
        <v>2510</v>
      </c>
      <c r="H975" s="13">
        <v>2500</v>
      </c>
      <c r="I975" s="11">
        <v>45138</v>
      </c>
      <c r="J975" s="9" t="s">
        <v>68</v>
      </c>
      <c r="K975" s="9" t="s">
        <v>7</v>
      </c>
      <c r="L975" s="9" t="s">
        <v>444</v>
      </c>
      <c r="M975" s="9" t="s">
        <v>9</v>
      </c>
      <c r="N975" s="9" t="s">
        <v>10</v>
      </c>
      <c r="O975" s="9" t="s">
        <v>1826</v>
      </c>
      <c r="P975" s="9" t="s">
        <v>1834</v>
      </c>
      <c r="Q975" s="9" t="s">
        <v>52</v>
      </c>
      <c r="R975" s="9" t="s">
        <v>29</v>
      </c>
      <c r="S975" s="9" t="s">
        <v>15</v>
      </c>
      <c r="T975" s="9" t="s">
        <v>7</v>
      </c>
      <c r="U975" s="9" t="s">
        <v>146</v>
      </c>
      <c r="V975" s="9" t="s">
        <v>15</v>
      </c>
      <c r="W975" s="9" t="s">
        <v>17</v>
      </c>
      <c r="X975" s="9" t="s">
        <v>18</v>
      </c>
      <c r="Y975" s="9" t="s">
        <v>19</v>
      </c>
      <c r="Z975" s="9" t="s">
        <v>41</v>
      </c>
      <c r="AA975" s="9" t="s">
        <v>21</v>
      </c>
      <c r="AB975" s="9" t="s">
        <v>2505</v>
      </c>
      <c r="AC975" s="9" t="s">
        <v>2506</v>
      </c>
      <c r="AD975" s="9" t="s">
        <v>2507</v>
      </c>
    </row>
    <row r="976" spans="1:30" ht="114.75" x14ac:dyDescent="0.25">
      <c r="A976" s="113">
        <f t="shared" si="15"/>
        <v>787</v>
      </c>
      <c r="B976" s="9" t="s">
        <v>1821</v>
      </c>
      <c r="C976" s="9" t="s">
        <v>2415</v>
      </c>
      <c r="D976" s="9" t="s">
        <v>2416</v>
      </c>
      <c r="E976" s="9" t="str">
        <f t="shared" si="14"/>
        <v>Equipamento telefônico e telegráfico</v>
      </c>
      <c r="F976" s="9" t="s">
        <v>2503</v>
      </c>
      <c r="G976" s="9" t="s">
        <v>2504</v>
      </c>
      <c r="H976" s="13">
        <v>39000</v>
      </c>
      <c r="I976" s="11">
        <v>45138</v>
      </c>
      <c r="J976" s="9" t="s">
        <v>68</v>
      </c>
      <c r="K976" s="9" t="s">
        <v>7</v>
      </c>
      <c r="L976" s="9" t="s">
        <v>444</v>
      </c>
      <c r="M976" s="9" t="s">
        <v>9</v>
      </c>
      <c r="N976" s="9" t="s">
        <v>10</v>
      </c>
      <c r="O976" s="9" t="s">
        <v>1826</v>
      </c>
      <c r="P976" s="9" t="s">
        <v>1834</v>
      </c>
      <c r="Q976" s="9" t="s">
        <v>52</v>
      </c>
      <c r="R976" s="9" t="s">
        <v>29</v>
      </c>
      <c r="S976" s="9" t="s">
        <v>15</v>
      </c>
      <c r="T976" s="9" t="s">
        <v>7</v>
      </c>
      <c r="U976" s="9" t="s">
        <v>146</v>
      </c>
      <c r="V976" s="9" t="s">
        <v>15</v>
      </c>
      <c r="W976" s="9" t="s">
        <v>17</v>
      </c>
      <c r="X976" s="9" t="s">
        <v>18</v>
      </c>
      <c r="Y976" s="9" t="s">
        <v>19</v>
      </c>
      <c r="Z976" s="9" t="s">
        <v>41</v>
      </c>
      <c r="AA976" s="9" t="s">
        <v>21</v>
      </c>
      <c r="AB976" s="9" t="s">
        <v>2505</v>
      </c>
      <c r="AC976" s="9" t="s">
        <v>2506</v>
      </c>
      <c r="AD976" s="9" t="s">
        <v>2507</v>
      </c>
    </row>
    <row r="977" spans="1:30" ht="76.5" x14ac:dyDescent="0.25">
      <c r="A977" s="113">
        <f t="shared" si="15"/>
        <v>788</v>
      </c>
      <c r="B977" s="9" t="s">
        <v>1821</v>
      </c>
      <c r="C977" s="9" t="s">
        <v>2415</v>
      </c>
      <c r="D977" s="9" t="s">
        <v>2416</v>
      </c>
      <c r="E977" s="9" t="str">
        <f t="shared" si="14"/>
        <v>Equipamentos de armazenamento de dados</v>
      </c>
      <c r="F977" s="9" t="s">
        <v>2509</v>
      </c>
      <c r="G977" s="9" t="s">
        <v>2510</v>
      </c>
      <c r="H977" s="13">
        <v>5000</v>
      </c>
      <c r="I977" s="11">
        <v>45138</v>
      </c>
      <c r="J977" s="9" t="s">
        <v>68</v>
      </c>
      <c r="K977" s="9" t="s">
        <v>7</v>
      </c>
      <c r="L977" s="9" t="s">
        <v>444</v>
      </c>
      <c r="M977" s="9" t="s">
        <v>9</v>
      </c>
      <c r="N977" s="9" t="s">
        <v>10</v>
      </c>
      <c r="O977" s="9" t="s">
        <v>1826</v>
      </c>
      <c r="P977" s="9" t="s">
        <v>1834</v>
      </c>
      <c r="Q977" s="9" t="s">
        <v>52</v>
      </c>
      <c r="R977" s="9" t="s">
        <v>29</v>
      </c>
      <c r="S977" s="9" t="s">
        <v>15</v>
      </c>
      <c r="T977" s="9" t="s">
        <v>7</v>
      </c>
      <c r="U977" s="9" t="s">
        <v>146</v>
      </c>
      <c r="V977" s="9" t="s">
        <v>15</v>
      </c>
      <c r="W977" s="9" t="s">
        <v>17</v>
      </c>
      <c r="X977" s="9" t="s">
        <v>18</v>
      </c>
      <c r="Y977" s="9" t="s">
        <v>19</v>
      </c>
      <c r="Z977" s="9" t="s">
        <v>41</v>
      </c>
      <c r="AA977" s="9" t="s">
        <v>21</v>
      </c>
      <c r="AB977" s="9" t="s">
        <v>2435</v>
      </c>
      <c r="AC977" s="9" t="s">
        <v>2436</v>
      </c>
      <c r="AD977" s="9" t="s">
        <v>2437</v>
      </c>
    </row>
    <row r="978" spans="1:30" ht="114.75" x14ac:dyDescent="0.25">
      <c r="A978" s="113">
        <f t="shared" si="15"/>
        <v>789</v>
      </c>
      <c r="B978" s="9" t="s">
        <v>1821</v>
      </c>
      <c r="C978" s="9" t="s">
        <v>2415</v>
      </c>
      <c r="D978" s="9" t="s">
        <v>2416</v>
      </c>
      <c r="E978" s="9" t="str">
        <f t="shared" si="14"/>
        <v>Equipamento telefônico e telegráfico</v>
      </c>
      <c r="F978" s="9" t="s">
        <v>2503</v>
      </c>
      <c r="G978" s="9" t="s">
        <v>2504</v>
      </c>
      <c r="H978" s="13">
        <v>45500</v>
      </c>
      <c r="I978" s="11">
        <v>45138</v>
      </c>
      <c r="J978" s="9" t="s">
        <v>68</v>
      </c>
      <c r="K978" s="9" t="s">
        <v>7</v>
      </c>
      <c r="L978" s="9" t="s">
        <v>444</v>
      </c>
      <c r="M978" s="9" t="s">
        <v>9</v>
      </c>
      <c r="N978" s="9" t="s">
        <v>10</v>
      </c>
      <c r="O978" s="9" t="s">
        <v>1826</v>
      </c>
      <c r="P978" s="9" t="s">
        <v>1834</v>
      </c>
      <c r="Q978" s="9" t="s">
        <v>52</v>
      </c>
      <c r="R978" s="9" t="s">
        <v>29</v>
      </c>
      <c r="S978" s="9" t="s">
        <v>15</v>
      </c>
      <c r="T978" s="9" t="s">
        <v>7</v>
      </c>
      <c r="U978" s="9" t="s">
        <v>146</v>
      </c>
      <c r="V978" s="9" t="s">
        <v>15</v>
      </c>
      <c r="W978" s="9" t="s">
        <v>17</v>
      </c>
      <c r="X978" s="9" t="s">
        <v>18</v>
      </c>
      <c r="Y978" s="9" t="s">
        <v>19</v>
      </c>
      <c r="Z978" s="9" t="s">
        <v>41</v>
      </c>
      <c r="AA978" s="9" t="s">
        <v>21</v>
      </c>
      <c r="AB978" s="9" t="s">
        <v>2435</v>
      </c>
      <c r="AC978" s="9" t="s">
        <v>2436</v>
      </c>
      <c r="AD978" s="9" t="s">
        <v>2511</v>
      </c>
    </row>
    <row r="979" spans="1:30" ht="76.5" x14ac:dyDescent="0.25">
      <c r="A979" s="113">
        <f t="shared" si="15"/>
        <v>790</v>
      </c>
      <c r="B979" s="9" t="s">
        <v>1821</v>
      </c>
      <c r="C979" s="9" t="s">
        <v>2415</v>
      </c>
      <c r="D979" s="9" t="s">
        <v>2416</v>
      </c>
      <c r="E979" s="9" t="str">
        <f t="shared" si="14"/>
        <v>Equipamentos de armazenamento de dados</v>
      </c>
      <c r="F979" s="9" t="s">
        <v>2509</v>
      </c>
      <c r="G979" s="9" t="s">
        <v>2512</v>
      </c>
      <c r="H979" s="13">
        <v>300000</v>
      </c>
      <c r="I979" s="11">
        <v>45291</v>
      </c>
      <c r="J979" s="9" t="s">
        <v>68</v>
      </c>
      <c r="K979" s="9" t="s">
        <v>7</v>
      </c>
      <c r="L979" s="9" t="s">
        <v>444</v>
      </c>
      <c r="M979" s="9" t="s">
        <v>9</v>
      </c>
      <c r="N979" s="9" t="s">
        <v>10</v>
      </c>
      <c r="O979" s="9" t="s">
        <v>1826</v>
      </c>
      <c r="P979" s="9" t="s">
        <v>1834</v>
      </c>
      <c r="Q979" s="9" t="s">
        <v>52</v>
      </c>
      <c r="R979" s="9" t="s">
        <v>29</v>
      </c>
      <c r="S979" s="9" t="s">
        <v>15</v>
      </c>
      <c r="T979" s="9" t="s">
        <v>7</v>
      </c>
      <c r="U979" s="9" t="s">
        <v>146</v>
      </c>
      <c r="V979" s="9" t="s">
        <v>15</v>
      </c>
      <c r="W979" s="9" t="s">
        <v>17</v>
      </c>
      <c r="X979" s="9" t="s">
        <v>18</v>
      </c>
      <c r="Y979" s="9" t="s">
        <v>19</v>
      </c>
      <c r="Z979" s="9" t="s">
        <v>41</v>
      </c>
      <c r="AA979" s="9" t="s">
        <v>21</v>
      </c>
      <c r="AB979" s="9" t="s">
        <v>2473</v>
      </c>
      <c r="AC979" s="9" t="s">
        <v>2496</v>
      </c>
      <c r="AD979" s="9" t="s">
        <v>2497</v>
      </c>
    </row>
    <row r="980" spans="1:30" ht="127.5" x14ac:dyDescent="0.25">
      <c r="A980" s="113">
        <f t="shared" si="15"/>
        <v>791</v>
      </c>
      <c r="B980" s="9" t="s">
        <v>1821</v>
      </c>
      <c r="C980" s="9" t="s">
        <v>2415</v>
      </c>
      <c r="D980" s="9" t="s">
        <v>2416</v>
      </c>
      <c r="E980" s="9" t="str">
        <f t="shared" si="14"/>
        <v>Escalas e balanças</v>
      </c>
      <c r="F980" s="9" t="s">
        <v>2513</v>
      </c>
      <c r="G980" s="9" t="s">
        <v>2514</v>
      </c>
      <c r="H980" s="13">
        <v>2500</v>
      </c>
      <c r="I980" s="11">
        <v>45017</v>
      </c>
      <c r="J980" s="9" t="s">
        <v>68</v>
      </c>
      <c r="K980" s="9" t="s">
        <v>7</v>
      </c>
      <c r="L980" s="9" t="s">
        <v>444</v>
      </c>
      <c r="M980" s="9" t="s">
        <v>9</v>
      </c>
      <c r="N980" s="9" t="s">
        <v>10</v>
      </c>
      <c r="O980" s="9" t="s">
        <v>1826</v>
      </c>
      <c r="P980" s="9" t="s">
        <v>1834</v>
      </c>
      <c r="Q980" s="9" t="s">
        <v>52</v>
      </c>
      <c r="R980" s="9" t="s">
        <v>29</v>
      </c>
      <c r="S980" s="9" t="s">
        <v>15</v>
      </c>
      <c r="T980" s="9" t="s">
        <v>7</v>
      </c>
      <c r="U980" s="9" t="s">
        <v>146</v>
      </c>
      <c r="V980" s="9" t="s">
        <v>15</v>
      </c>
      <c r="W980" s="9" t="s">
        <v>17</v>
      </c>
      <c r="X980" s="9" t="s">
        <v>18</v>
      </c>
      <c r="Y980" s="9" t="s">
        <v>19</v>
      </c>
      <c r="Z980" s="9" t="s">
        <v>41</v>
      </c>
      <c r="AA980" s="9" t="s">
        <v>21</v>
      </c>
      <c r="AB980" s="9" t="s">
        <v>2459</v>
      </c>
      <c r="AC980" s="9" t="s">
        <v>2460</v>
      </c>
      <c r="AD980" s="9" t="s">
        <v>2491</v>
      </c>
    </row>
    <row r="981" spans="1:30" ht="76.5" x14ac:dyDescent="0.25">
      <c r="A981" s="113">
        <f t="shared" si="15"/>
        <v>792</v>
      </c>
      <c r="B981" s="9" t="s">
        <v>1821</v>
      </c>
      <c r="C981" s="9" t="s">
        <v>2415</v>
      </c>
      <c r="D981" s="9" t="s">
        <v>2416</v>
      </c>
      <c r="E981" s="9" t="str">
        <f t="shared" si="14"/>
        <v>Equipamentos de entrada de dados</v>
      </c>
      <c r="F981" s="9" t="s">
        <v>2515</v>
      </c>
      <c r="G981" s="9" t="s">
        <v>2516</v>
      </c>
      <c r="H981" s="13">
        <v>200</v>
      </c>
      <c r="I981" s="11">
        <v>45138</v>
      </c>
      <c r="J981" s="9" t="s">
        <v>68</v>
      </c>
      <c r="K981" s="9" t="s">
        <v>7</v>
      </c>
      <c r="L981" s="9" t="s">
        <v>444</v>
      </c>
      <c r="M981" s="9" t="s">
        <v>9</v>
      </c>
      <c r="N981" s="9" t="s">
        <v>10</v>
      </c>
      <c r="O981" s="9" t="s">
        <v>1826</v>
      </c>
      <c r="P981" s="9" t="s">
        <v>1834</v>
      </c>
      <c r="Q981" s="9" t="s">
        <v>52</v>
      </c>
      <c r="R981" s="9" t="s">
        <v>29</v>
      </c>
      <c r="S981" s="9" t="s">
        <v>15</v>
      </c>
      <c r="T981" s="9" t="s">
        <v>7</v>
      </c>
      <c r="U981" s="9" t="s">
        <v>146</v>
      </c>
      <c r="V981" s="9" t="s">
        <v>15</v>
      </c>
      <c r="W981" s="9" t="s">
        <v>17</v>
      </c>
      <c r="X981" s="9" t="s">
        <v>18</v>
      </c>
      <c r="Y981" s="9" t="s">
        <v>19</v>
      </c>
      <c r="Z981" s="9" t="s">
        <v>41</v>
      </c>
      <c r="AA981" s="9" t="s">
        <v>21</v>
      </c>
      <c r="AB981" s="9" t="s">
        <v>2505</v>
      </c>
      <c r="AC981" s="9" t="s">
        <v>2506</v>
      </c>
      <c r="AD981" s="9" t="s">
        <v>2507</v>
      </c>
    </row>
    <row r="982" spans="1:30" ht="76.5" x14ac:dyDescent="0.25">
      <c r="A982" s="113">
        <f t="shared" si="15"/>
        <v>793</v>
      </c>
      <c r="B982" s="9" t="s">
        <v>1821</v>
      </c>
      <c r="C982" s="9" t="s">
        <v>2415</v>
      </c>
      <c r="D982" s="9" t="s">
        <v>2416</v>
      </c>
      <c r="E982" s="9" t="str">
        <f t="shared" si="14"/>
        <v>Equipamentos de entrada de dados</v>
      </c>
      <c r="F982" s="9" t="s">
        <v>2515</v>
      </c>
      <c r="G982" s="9" t="s">
        <v>2516</v>
      </c>
      <c r="H982" s="13">
        <v>200</v>
      </c>
      <c r="I982" s="11">
        <v>45138</v>
      </c>
      <c r="J982" s="9" t="s">
        <v>68</v>
      </c>
      <c r="K982" s="9" t="s">
        <v>7</v>
      </c>
      <c r="L982" s="9" t="s">
        <v>444</v>
      </c>
      <c r="M982" s="9" t="s">
        <v>9</v>
      </c>
      <c r="N982" s="9" t="s">
        <v>10</v>
      </c>
      <c r="O982" s="9" t="s">
        <v>1826</v>
      </c>
      <c r="P982" s="9" t="s">
        <v>1834</v>
      </c>
      <c r="Q982" s="9" t="s">
        <v>52</v>
      </c>
      <c r="R982" s="9" t="s">
        <v>29</v>
      </c>
      <c r="S982" s="9" t="s">
        <v>15</v>
      </c>
      <c r="T982" s="9" t="s">
        <v>7</v>
      </c>
      <c r="U982" s="9" t="s">
        <v>146</v>
      </c>
      <c r="V982" s="9" t="s">
        <v>15</v>
      </c>
      <c r="W982" s="9" t="s">
        <v>17</v>
      </c>
      <c r="X982" s="9" t="s">
        <v>18</v>
      </c>
      <c r="Y982" s="9" t="s">
        <v>19</v>
      </c>
      <c r="Z982" s="9" t="s">
        <v>41</v>
      </c>
      <c r="AA982" s="9" t="s">
        <v>21</v>
      </c>
      <c r="AB982" s="9" t="s">
        <v>2505</v>
      </c>
      <c r="AC982" s="9" t="s">
        <v>2506</v>
      </c>
      <c r="AD982" s="9" t="s">
        <v>2507</v>
      </c>
    </row>
    <row r="983" spans="1:30" ht="76.5" x14ac:dyDescent="0.25">
      <c r="A983" s="113">
        <f t="shared" si="15"/>
        <v>794</v>
      </c>
      <c r="B983" s="9" t="s">
        <v>1821</v>
      </c>
      <c r="C983" s="9" t="s">
        <v>2415</v>
      </c>
      <c r="D983" s="9" t="s">
        <v>2416</v>
      </c>
      <c r="E983" s="9" t="str">
        <f t="shared" si="14"/>
        <v>Equipamento telefônico e telegráfico</v>
      </c>
      <c r="F983" s="9" t="s">
        <v>2503</v>
      </c>
      <c r="G983" s="9" t="s">
        <v>2517</v>
      </c>
      <c r="H983" s="13">
        <v>350</v>
      </c>
      <c r="I983" s="11">
        <v>45046</v>
      </c>
      <c r="J983" s="9" t="s">
        <v>68</v>
      </c>
      <c r="K983" s="9" t="s">
        <v>7</v>
      </c>
      <c r="L983" s="9" t="s">
        <v>444</v>
      </c>
      <c r="M983" s="9" t="s">
        <v>9</v>
      </c>
      <c r="N983" s="9" t="s">
        <v>10</v>
      </c>
      <c r="O983" s="9" t="s">
        <v>1826</v>
      </c>
      <c r="P983" s="9" t="s">
        <v>1834</v>
      </c>
      <c r="Q983" s="9" t="s">
        <v>52</v>
      </c>
      <c r="R983" s="9" t="s">
        <v>29</v>
      </c>
      <c r="S983" s="9" t="s">
        <v>15</v>
      </c>
      <c r="T983" s="9" t="s">
        <v>7</v>
      </c>
      <c r="U983" s="9" t="s">
        <v>146</v>
      </c>
      <c r="V983" s="9" t="s">
        <v>15</v>
      </c>
      <c r="W983" s="9" t="s">
        <v>17</v>
      </c>
      <c r="X983" s="9" t="s">
        <v>18</v>
      </c>
      <c r="Y983" s="9" t="s">
        <v>19</v>
      </c>
      <c r="Z983" s="9" t="s">
        <v>41</v>
      </c>
      <c r="AA983" s="9" t="s">
        <v>21</v>
      </c>
      <c r="AB983" s="9" t="s">
        <v>2505</v>
      </c>
      <c r="AC983" s="9" t="s">
        <v>2506</v>
      </c>
      <c r="AD983" s="9" t="s">
        <v>2507</v>
      </c>
    </row>
    <row r="984" spans="1:30" ht="76.5" x14ac:dyDescent="0.25">
      <c r="A984" s="113">
        <f t="shared" si="15"/>
        <v>795</v>
      </c>
      <c r="B984" s="9" t="s">
        <v>1821</v>
      </c>
      <c r="C984" s="9" t="s">
        <v>2415</v>
      </c>
      <c r="D984" s="9" t="s">
        <v>2416</v>
      </c>
      <c r="E984" s="9" t="str">
        <f t="shared" si="14"/>
        <v>Equipamentos de entrada de dados</v>
      </c>
      <c r="F984" s="9" t="s">
        <v>2515</v>
      </c>
      <c r="G984" s="9" t="s">
        <v>2518</v>
      </c>
      <c r="H984" s="13">
        <v>400</v>
      </c>
      <c r="I984" s="11">
        <v>45138</v>
      </c>
      <c r="J984" s="9" t="s">
        <v>68</v>
      </c>
      <c r="K984" s="9" t="s">
        <v>7</v>
      </c>
      <c r="L984" s="9" t="s">
        <v>444</v>
      </c>
      <c r="M984" s="9" t="s">
        <v>9</v>
      </c>
      <c r="N984" s="9" t="s">
        <v>10</v>
      </c>
      <c r="O984" s="9" t="s">
        <v>1826</v>
      </c>
      <c r="P984" s="9" t="s">
        <v>1834</v>
      </c>
      <c r="Q984" s="9" t="s">
        <v>52</v>
      </c>
      <c r="R984" s="9" t="s">
        <v>29</v>
      </c>
      <c r="S984" s="9" t="s">
        <v>15</v>
      </c>
      <c r="T984" s="9" t="s">
        <v>7</v>
      </c>
      <c r="U984" s="9" t="s">
        <v>146</v>
      </c>
      <c r="V984" s="9" t="s">
        <v>15</v>
      </c>
      <c r="W984" s="9" t="s">
        <v>17</v>
      </c>
      <c r="X984" s="9" t="s">
        <v>18</v>
      </c>
      <c r="Y984" s="9" t="s">
        <v>19</v>
      </c>
      <c r="Z984" s="9" t="s">
        <v>41</v>
      </c>
      <c r="AA984" s="9" t="s">
        <v>21</v>
      </c>
      <c r="AB984" s="9" t="s">
        <v>2435</v>
      </c>
      <c r="AC984" s="9" t="s">
        <v>2436</v>
      </c>
      <c r="AD984" s="9" t="s">
        <v>2437</v>
      </c>
    </row>
    <row r="985" spans="1:30" ht="191.25" x14ac:dyDescent="0.25">
      <c r="A985" s="113">
        <f t="shared" si="15"/>
        <v>796</v>
      </c>
      <c r="B985" s="9" t="s">
        <v>1821</v>
      </c>
      <c r="C985" s="9" t="s">
        <v>2415</v>
      </c>
      <c r="D985" s="9" t="s">
        <v>2416</v>
      </c>
      <c r="E985" s="9" t="str">
        <f t="shared" si="14"/>
        <v>Equipamentos de entrada de dados</v>
      </c>
      <c r="F985" s="9" t="s">
        <v>2515</v>
      </c>
      <c r="G985" s="9" t="s">
        <v>2519</v>
      </c>
      <c r="H985" s="13">
        <v>3998</v>
      </c>
      <c r="I985" s="11">
        <v>45017</v>
      </c>
      <c r="J985" s="9" t="s">
        <v>68</v>
      </c>
      <c r="K985" s="9" t="s">
        <v>7</v>
      </c>
      <c r="L985" s="9" t="s">
        <v>444</v>
      </c>
      <c r="M985" s="9" t="s">
        <v>9</v>
      </c>
      <c r="N985" s="9" t="s">
        <v>10</v>
      </c>
      <c r="O985" s="9" t="s">
        <v>1826</v>
      </c>
      <c r="P985" s="9" t="s">
        <v>1834</v>
      </c>
      <c r="Q985" s="9" t="s">
        <v>52</v>
      </c>
      <c r="R985" s="9" t="s">
        <v>29</v>
      </c>
      <c r="S985" s="9" t="s">
        <v>15</v>
      </c>
      <c r="T985" s="9" t="s">
        <v>7</v>
      </c>
      <c r="U985" s="9" t="s">
        <v>146</v>
      </c>
      <c r="V985" s="9" t="s">
        <v>15</v>
      </c>
      <c r="W985" s="9" t="s">
        <v>17</v>
      </c>
      <c r="X985" s="9" t="s">
        <v>18</v>
      </c>
      <c r="Y985" s="9" t="s">
        <v>19</v>
      </c>
      <c r="Z985" s="9" t="s">
        <v>41</v>
      </c>
      <c r="AA985" s="9" t="s">
        <v>21</v>
      </c>
      <c r="AB985" s="9" t="s">
        <v>2459</v>
      </c>
      <c r="AC985" s="9" t="s">
        <v>2460</v>
      </c>
      <c r="AD985" s="9" t="s">
        <v>2461</v>
      </c>
    </row>
    <row r="986" spans="1:30" ht="102" x14ac:dyDescent="0.25">
      <c r="A986" s="113">
        <f t="shared" si="15"/>
        <v>797</v>
      </c>
      <c r="B986" s="9" t="s">
        <v>1821</v>
      </c>
      <c r="C986" s="9" t="s">
        <v>2415</v>
      </c>
      <c r="D986" s="9" t="s">
        <v>2416</v>
      </c>
      <c r="E986" s="9" t="str">
        <f t="shared" si="14"/>
        <v>Equipamentos de rede de tic - local e remota</v>
      </c>
      <c r="F986" s="9" t="s">
        <v>2520</v>
      </c>
      <c r="G986" s="9" t="s">
        <v>2521</v>
      </c>
      <c r="H986" s="13">
        <v>30000</v>
      </c>
      <c r="I986" s="11">
        <v>45047</v>
      </c>
      <c r="J986" s="9" t="s">
        <v>68</v>
      </c>
      <c r="K986" s="9" t="s">
        <v>7</v>
      </c>
      <c r="L986" s="9" t="s">
        <v>444</v>
      </c>
      <c r="M986" s="9" t="s">
        <v>9</v>
      </c>
      <c r="N986" s="9" t="s">
        <v>10</v>
      </c>
      <c r="O986" s="9" t="s">
        <v>1826</v>
      </c>
      <c r="P986" s="9" t="s">
        <v>1834</v>
      </c>
      <c r="Q986" s="9" t="s">
        <v>52</v>
      </c>
      <c r="R986" s="9" t="s">
        <v>29</v>
      </c>
      <c r="S986" s="9" t="s">
        <v>15</v>
      </c>
      <c r="T986" s="9" t="s">
        <v>7</v>
      </c>
      <c r="U986" s="9" t="s">
        <v>146</v>
      </c>
      <c r="V986" s="9" t="s">
        <v>15</v>
      </c>
      <c r="W986" s="9" t="s">
        <v>17</v>
      </c>
      <c r="X986" s="9" t="s">
        <v>18</v>
      </c>
      <c r="Y986" s="9" t="s">
        <v>19</v>
      </c>
      <c r="Z986" s="9" t="s">
        <v>41</v>
      </c>
      <c r="AA986" s="9" t="s">
        <v>21</v>
      </c>
      <c r="AB986" s="9" t="s">
        <v>2522</v>
      </c>
      <c r="AC986" s="9" t="s">
        <v>2523</v>
      </c>
      <c r="AD986" s="9" t="s">
        <v>2524</v>
      </c>
    </row>
    <row r="987" spans="1:30" ht="76.5" x14ac:dyDescent="0.25">
      <c r="A987" s="113">
        <f t="shared" si="15"/>
        <v>798</v>
      </c>
      <c r="B987" s="9" t="s">
        <v>1821</v>
      </c>
      <c r="C987" s="9" t="s">
        <v>2415</v>
      </c>
      <c r="D987" s="9" t="s">
        <v>2416</v>
      </c>
      <c r="E987" s="9" t="str">
        <f t="shared" si="14"/>
        <v>Equipamentos para comunicação por rádio e televisão, exceto os de aeronaves</v>
      </c>
      <c r="F987" s="9" t="s">
        <v>2525</v>
      </c>
      <c r="G987" s="9" t="s">
        <v>2526</v>
      </c>
      <c r="H987" s="13">
        <v>5000</v>
      </c>
      <c r="I987" s="11">
        <v>45040</v>
      </c>
      <c r="J987" s="9" t="s">
        <v>68</v>
      </c>
      <c r="K987" s="9" t="s">
        <v>7</v>
      </c>
      <c r="L987" s="9" t="s">
        <v>444</v>
      </c>
      <c r="M987" s="9" t="s">
        <v>9</v>
      </c>
      <c r="N987" s="9" t="s">
        <v>10</v>
      </c>
      <c r="O987" s="9" t="s">
        <v>1826</v>
      </c>
      <c r="P987" s="9" t="s">
        <v>1834</v>
      </c>
      <c r="Q987" s="9" t="s">
        <v>52</v>
      </c>
      <c r="R987" s="9" t="s">
        <v>29</v>
      </c>
      <c r="S987" s="9" t="s">
        <v>15</v>
      </c>
      <c r="T987" s="9" t="s">
        <v>7</v>
      </c>
      <c r="U987" s="9" t="s">
        <v>146</v>
      </c>
      <c r="V987" s="9" t="s">
        <v>15</v>
      </c>
      <c r="W987" s="9" t="s">
        <v>17</v>
      </c>
      <c r="X987" s="9" t="s">
        <v>18</v>
      </c>
      <c r="Y987" s="9" t="s">
        <v>19</v>
      </c>
      <c r="Z987" s="9" t="s">
        <v>41</v>
      </c>
      <c r="AA987" s="9" t="s">
        <v>21</v>
      </c>
      <c r="AB987" s="9" t="s">
        <v>2459</v>
      </c>
      <c r="AC987" s="9" t="s">
        <v>2460</v>
      </c>
      <c r="AD987" s="9" t="s">
        <v>2461</v>
      </c>
    </row>
    <row r="988" spans="1:30" ht="76.5" x14ac:dyDescent="0.25">
      <c r="A988" s="113">
        <f t="shared" si="15"/>
        <v>799</v>
      </c>
      <c r="B988" s="9" t="s">
        <v>1821</v>
      </c>
      <c r="C988" s="9" t="s">
        <v>2415</v>
      </c>
      <c r="D988" s="9" t="s">
        <v>2416</v>
      </c>
      <c r="E988" s="9" t="str">
        <f t="shared" si="14"/>
        <v>Instrumentos óticos, equipamentos de teste, componentes e acessórios</v>
      </c>
      <c r="F988" s="9" t="s">
        <v>2527</v>
      </c>
      <c r="G988" s="9" t="s">
        <v>2528</v>
      </c>
      <c r="H988" s="13">
        <v>2000</v>
      </c>
      <c r="I988" s="11">
        <v>45138</v>
      </c>
      <c r="J988" s="9" t="s">
        <v>68</v>
      </c>
      <c r="K988" s="9" t="s">
        <v>7</v>
      </c>
      <c r="L988" s="9" t="s">
        <v>444</v>
      </c>
      <c r="M988" s="9" t="s">
        <v>9</v>
      </c>
      <c r="N988" s="9" t="s">
        <v>10</v>
      </c>
      <c r="O988" s="9" t="s">
        <v>1826</v>
      </c>
      <c r="P988" s="9" t="s">
        <v>1834</v>
      </c>
      <c r="Q988" s="9" t="s">
        <v>52</v>
      </c>
      <c r="R988" s="9" t="s">
        <v>29</v>
      </c>
      <c r="S988" s="9" t="s">
        <v>15</v>
      </c>
      <c r="T988" s="9" t="s">
        <v>7</v>
      </c>
      <c r="U988" s="9" t="s">
        <v>146</v>
      </c>
      <c r="V988" s="9" t="s">
        <v>15</v>
      </c>
      <c r="W988" s="9" t="s">
        <v>17</v>
      </c>
      <c r="X988" s="9" t="s">
        <v>18</v>
      </c>
      <c r="Y988" s="9" t="s">
        <v>19</v>
      </c>
      <c r="Z988" s="9" t="s">
        <v>41</v>
      </c>
      <c r="AA988" s="9" t="s">
        <v>21</v>
      </c>
      <c r="AB988" s="9" t="s">
        <v>2435</v>
      </c>
      <c r="AC988" s="9" t="s">
        <v>2436</v>
      </c>
      <c r="AD988" s="9" t="s">
        <v>2511</v>
      </c>
    </row>
    <row r="989" spans="1:30" ht="76.5" x14ac:dyDescent="0.25">
      <c r="A989" s="113">
        <f t="shared" si="15"/>
        <v>800</v>
      </c>
      <c r="B989" s="9" t="s">
        <v>1821</v>
      </c>
      <c r="C989" s="9" t="s">
        <v>2415</v>
      </c>
      <c r="D989" s="9" t="s">
        <v>2416</v>
      </c>
      <c r="E989" s="9" t="str">
        <f t="shared" si="14"/>
        <v>Máquinas diversas para escritório</v>
      </c>
      <c r="F989" s="9" t="s">
        <v>2529</v>
      </c>
      <c r="G989" s="9" t="s">
        <v>2452</v>
      </c>
      <c r="H989" s="13">
        <v>7000</v>
      </c>
      <c r="I989" s="11">
        <v>45046</v>
      </c>
      <c r="J989" s="9" t="s">
        <v>68</v>
      </c>
      <c r="K989" s="9" t="s">
        <v>7</v>
      </c>
      <c r="L989" s="9" t="s">
        <v>444</v>
      </c>
      <c r="M989" s="9" t="s">
        <v>9</v>
      </c>
      <c r="N989" s="9" t="s">
        <v>10</v>
      </c>
      <c r="O989" s="9" t="s">
        <v>1826</v>
      </c>
      <c r="P989" s="9" t="s">
        <v>1834</v>
      </c>
      <c r="Q989" s="9" t="s">
        <v>52</v>
      </c>
      <c r="R989" s="9" t="s">
        <v>29</v>
      </c>
      <c r="S989" s="9" t="s">
        <v>15</v>
      </c>
      <c r="T989" s="9" t="s">
        <v>7</v>
      </c>
      <c r="U989" s="9" t="s">
        <v>146</v>
      </c>
      <c r="V989" s="9" t="s">
        <v>15</v>
      </c>
      <c r="W989" s="9" t="s">
        <v>17</v>
      </c>
      <c r="X989" s="9" t="s">
        <v>18</v>
      </c>
      <c r="Y989" s="9" t="s">
        <v>19</v>
      </c>
      <c r="Z989" s="9" t="s">
        <v>41</v>
      </c>
      <c r="AA989" s="9" t="s">
        <v>21</v>
      </c>
      <c r="AB989" s="9" t="s">
        <v>2453</v>
      </c>
      <c r="AC989" s="9" t="s">
        <v>2454</v>
      </c>
      <c r="AD989" s="9" t="s">
        <v>2455</v>
      </c>
    </row>
    <row r="990" spans="1:30" ht="76.5" x14ac:dyDescent="0.25">
      <c r="A990" s="113">
        <f t="shared" si="15"/>
        <v>801</v>
      </c>
      <c r="B990" s="9" t="s">
        <v>1821</v>
      </c>
      <c r="C990" s="9" t="s">
        <v>2415</v>
      </c>
      <c r="D990" s="9" t="s">
        <v>2416</v>
      </c>
      <c r="E990" s="9" t="str">
        <f t="shared" si="14"/>
        <v>Instrumentos para medição e controle</v>
      </c>
      <c r="F990" s="9" t="s">
        <v>2530</v>
      </c>
      <c r="G990" s="9" t="s">
        <v>2531</v>
      </c>
      <c r="H990" s="13">
        <v>20000</v>
      </c>
      <c r="I990" s="11">
        <v>45019</v>
      </c>
      <c r="J990" s="9" t="s">
        <v>68</v>
      </c>
      <c r="K990" s="9" t="s">
        <v>7</v>
      </c>
      <c r="L990" s="9" t="s">
        <v>444</v>
      </c>
      <c r="M990" s="9" t="s">
        <v>9</v>
      </c>
      <c r="N990" s="9" t="s">
        <v>10</v>
      </c>
      <c r="O990" s="9" t="s">
        <v>1826</v>
      </c>
      <c r="P990" s="9" t="s">
        <v>1834</v>
      </c>
      <c r="Q990" s="9" t="s">
        <v>52</v>
      </c>
      <c r="R990" s="9" t="s">
        <v>29</v>
      </c>
      <c r="S990" s="9" t="s">
        <v>15</v>
      </c>
      <c r="T990" s="9" t="s">
        <v>7</v>
      </c>
      <c r="U990" s="9" t="s">
        <v>146</v>
      </c>
      <c r="V990" s="9" t="s">
        <v>15</v>
      </c>
      <c r="W990" s="9" t="s">
        <v>17</v>
      </c>
      <c r="X990" s="9" t="s">
        <v>18</v>
      </c>
      <c r="Y990" s="9" t="s">
        <v>19</v>
      </c>
      <c r="Z990" s="9" t="s">
        <v>41</v>
      </c>
      <c r="AA990" s="9" t="s">
        <v>21</v>
      </c>
      <c r="AB990" s="9" t="s">
        <v>2522</v>
      </c>
      <c r="AC990" s="9" t="s">
        <v>2523</v>
      </c>
      <c r="AD990" s="9" t="s">
        <v>2524</v>
      </c>
    </row>
    <row r="991" spans="1:30" ht="76.5" x14ac:dyDescent="0.25">
      <c r="A991" s="113">
        <f t="shared" si="15"/>
        <v>802</v>
      </c>
      <c r="B991" s="9" t="s">
        <v>1821</v>
      </c>
      <c r="C991" s="9" t="s">
        <v>2415</v>
      </c>
      <c r="D991" s="9" t="s">
        <v>2416</v>
      </c>
      <c r="E991" s="9" t="str">
        <f t="shared" si="14"/>
        <v>Equipamentos para cozinhar, assar e servir alimentos</v>
      </c>
      <c r="F991" s="9" t="s">
        <v>2532</v>
      </c>
      <c r="G991" s="9" t="s">
        <v>2533</v>
      </c>
      <c r="H991" s="13">
        <v>5000</v>
      </c>
      <c r="I991" s="11">
        <v>45138</v>
      </c>
      <c r="J991" s="9" t="s">
        <v>68</v>
      </c>
      <c r="K991" s="9" t="s">
        <v>7</v>
      </c>
      <c r="L991" s="9" t="s">
        <v>444</v>
      </c>
      <c r="M991" s="9" t="s">
        <v>9</v>
      </c>
      <c r="N991" s="9" t="s">
        <v>10</v>
      </c>
      <c r="O991" s="9" t="s">
        <v>1826</v>
      </c>
      <c r="P991" s="9" t="s">
        <v>1834</v>
      </c>
      <c r="Q991" s="9" t="s">
        <v>52</v>
      </c>
      <c r="R991" s="9" t="s">
        <v>29</v>
      </c>
      <c r="S991" s="9" t="s">
        <v>15</v>
      </c>
      <c r="T991" s="9" t="s">
        <v>7</v>
      </c>
      <c r="U991" s="9" t="s">
        <v>146</v>
      </c>
      <c r="V991" s="9" t="s">
        <v>15</v>
      </c>
      <c r="W991" s="9" t="s">
        <v>17</v>
      </c>
      <c r="X991" s="9" t="s">
        <v>18</v>
      </c>
      <c r="Y991" s="9" t="s">
        <v>19</v>
      </c>
      <c r="Z991" s="9" t="s">
        <v>41</v>
      </c>
      <c r="AA991" s="9" t="s">
        <v>21</v>
      </c>
      <c r="AB991" s="9" t="s">
        <v>2435</v>
      </c>
      <c r="AC991" s="9" t="s">
        <v>2436</v>
      </c>
      <c r="AD991" s="9" t="s">
        <v>2437</v>
      </c>
    </row>
    <row r="992" spans="1:30" ht="331.5" x14ac:dyDescent="0.25">
      <c r="A992" s="113">
        <f t="shared" si="15"/>
        <v>803</v>
      </c>
      <c r="B992" s="9" t="s">
        <v>1821</v>
      </c>
      <c r="C992" s="9" t="s">
        <v>2415</v>
      </c>
      <c r="D992" s="9" t="s">
        <v>2416</v>
      </c>
      <c r="E992" s="9" t="str">
        <f t="shared" si="14"/>
        <v>Itens diversos</v>
      </c>
      <c r="F992" s="9" t="s">
        <v>2534</v>
      </c>
      <c r="G992" s="9" t="s">
        <v>2535</v>
      </c>
      <c r="H992" s="13">
        <v>37000</v>
      </c>
      <c r="I992" s="11">
        <v>44986</v>
      </c>
      <c r="J992" s="9" t="s">
        <v>68</v>
      </c>
      <c r="K992" s="9" t="s">
        <v>7</v>
      </c>
      <c r="L992" s="9" t="s">
        <v>444</v>
      </c>
      <c r="M992" s="9" t="s">
        <v>9</v>
      </c>
      <c r="N992" s="9" t="s">
        <v>10</v>
      </c>
      <c r="O992" s="9" t="s">
        <v>1826</v>
      </c>
      <c r="P992" s="9" t="s">
        <v>1834</v>
      </c>
      <c r="Q992" s="9" t="s">
        <v>52</v>
      </c>
      <c r="R992" s="9" t="s">
        <v>29</v>
      </c>
      <c r="S992" s="9" t="s">
        <v>15</v>
      </c>
      <c r="T992" s="9" t="s">
        <v>7</v>
      </c>
      <c r="U992" s="9" t="s">
        <v>146</v>
      </c>
      <c r="V992" s="9" t="s">
        <v>15</v>
      </c>
      <c r="W992" s="9" t="s">
        <v>17</v>
      </c>
      <c r="X992" s="9" t="s">
        <v>18</v>
      </c>
      <c r="Y992" s="9" t="s">
        <v>19</v>
      </c>
      <c r="Z992" s="9" t="s">
        <v>41</v>
      </c>
      <c r="AA992" s="9" t="s">
        <v>21</v>
      </c>
      <c r="AB992" s="9" t="s">
        <v>2440</v>
      </c>
      <c r="AC992" s="9" t="s">
        <v>2441</v>
      </c>
      <c r="AD992" s="9" t="s">
        <v>2479</v>
      </c>
    </row>
    <row r="993" spans="1:30" ht="191.25" x14ac:dyDescent="0.25">
      <c r="A993" s="113">
        <f t="shared" si="15"/>
        <v>804</v>
      </c>
      <c r="B993" s="9" t="s">
        <v>1821</v>
      </c>
      <c r="C993" s="9" t="s">
        <v>2415</v>
      </c>
      <c r="D993" s="9" t="s">
        <v>2416</v>
      </c>
      <c r="E993" s="9" t="str">
        <f t="shared" si="14"/>
        <v>Equipamentos para cozinhar, assar e servir alimentos</v>
      </c>
      <c r="F993" s="9" t="s">
        <v>2532</v>
      </c>
      <c r="G993" s="9" t="s">
        <v>2445</v>
      </c>
      <c r="H993" s="13">
        <v>1422.9</v>
      </c>
      <c r="I993" s="11">
        <v>44986</v>
      </c>
      <c r="J993" s="9" t="s">
        <v>68</v>
      </c>
      <c r="K993" s="9" t="s">
        <v>7</v>
      </c>
      <c r="L993" s="9" t="s">
        <v>444</v>
      </c>
      <c r="M993" s="9" t="s">
        <v>9</v>
      </c>
      <c r="N993" s="9" t="s">
        <v>10</v>
      </c>
      <c r="O993" s="9" t="s">
        <v>1826</v>
      </c>
      <c r="P993" s="9" t="s">
        <v>1834</v>
      </c>
      <c r="Q993" s="9" t="s">
        <v>52</v>
      </c>
      <c r="R993" s="9" t="s">
        <v>29</v>
      </c>
      <c r="S993" s="9" t="s">
        <v>15</v>
      </c>
      <c r="T993" s="9" t="s">
        <v>7</v>
      </c>
      <c r="U993" s="9" t="s">
        <v>146</v>
      </c>
      <c r="V993" s="9" t="s">
        <v>15</v>
      </c>
      <c r="W993" s="9" t="s">
        <v>17</v>
      </c>
      <c r="X993" s="9" t="s">
        <v>18</v>
      </c>
      <c r="Y993" s="9" t="s">
        <v>19</v>
      </c>
      <c r="Z993" s="9" t="s">
        <v>41</v>
      </c>
      <c r="AA993" s="9" t="s">
        <v>21</v>
      </c>
      <c r="AB993" s="9" t="s">
        <v>2446</v>
      </c>
      <c r="AC993" s="9" t="s">
        <v>2447</v>
      </c>
      <c r="AD993" s="9" t="s">
        <v>2448</v>
      </c>
    </row>
    <row r="994" spans="1:30" ht="178.5" x14ac:dyDescent="0.25">
      <c r="A994" s="113">
        <f t="shared" si="15"/>
        <v>805</v>
      </c>
      <c r="B994" s="9" t="s">
        <v>1821</v>
      </c>
      <c r="C994" s="9" t="s">
        <v>2415</v>
      </c>
      <c r="D994" s="9" t="s">
        <v>2416</v>
      </c>
      <c r="E994" s="9" t="str">
        <f t="shared" si="14"/>
        <v>Jogos, conjuntos e equipamentos para preparar e servir alimentos</v>
      </c>
      <c r="F994" s="9" t="s">
        <v>2536</v>
      </c>
      <c r="G994" s="9" t="s">
        <v>2487</v>
      </c>
      <c r="H994" s="13">
        <v>1395.71</v>
      </c>
      <c r="I994" s="11">
        <v>44986</v>
      </c>
      <c r="J994" s="9" t="s">
        <v>68</v>
      </c>
      <c r="K994" s="9" t="s">
        <v>7</v>
      </c>
      <c r="L994" s="9" t="s">
        <v>444</v>
      </c>
      <c r="M994" s="9" t="s">
        <v>9</v>
      </c>
      <c r="N994" s="9" t="s">
        <v>10</v>
      </c>
      <c r="O994" s="9" t="s">
        <v>1826</v>
      </c>
      <c r="P994" s="9" t="s">
        <v>1834</v>
      </c>
      <c r="Q994" s="9" t="s">
        <v>52</v>
      </c>
      <c r="R994" s="9" t="s">
        <v>29</v>
      </c>
      <c r="S994" s="9" t="s">
        <v>15</v>
      </c>
      <c r="T994" s="9" t="s">
        <v>7</v>
      </c>
      <c r="U994" s="9" t="s">
        <v>146</v>
      </c>
      <c r="V994" s="9" t="s">
        <v>15</v>
      </c>
      <c r="W994" s="9" t="s">
        <v>17</v>
      </c>
      <c r="X994" s="9" t="s">
        <v>18</v>
      </c>
      <c r="Y994" s="9" t="s">
        <v>19</v>
      </c>
      <c r="Z994" s="9" t="s">
        <v>41</v>
      </c>
      <c r="AA994" s="9" t="s">
        <v>21</v>
      </c>
      <c r="AB994" s="9" t="s">
        <v>2446</v>
      </c>
      <c r="AC994" s="9" t="s">
        <v>2447</v>
      </c>
      <c r="AD994" s="9" t="s">
        <v>2448</v>
      </c>
    </row>
    <row r="995" spans="1:30" ht="114.75" x14ac:dyDescent="0.25">
      <c r="A995" s="113">
        <f t="shared" si="15"/>
        <v>806</v>
      </c>
      <c r="B995" s="9" t="s">
        <v>1821</v>
      </c>
      <c r="C995" s="9" t="s">
        <v>2415</v>
      </c>
      <c r="D995" s="9" t="s">
        <v>2416</v>
      </c>
      <c r="E995" s="9" t="str">
        <f t="shared" si="14"/>
        <v>Equipamentos para gravação e reprodução de som</v>
      </c>
      <c r="F995" s="9" t="s">
        <v>2537</v>
      </c>
      <c r="G995" s="9" t="s">
        <v>2538</v>
      </c>
      <c r="H995" s="13">
        <v>81400</v>
      </c>
      <c r="I995" s="11">
        <v>44986</v>
      </c>
      <c r="J995" s="9" t="s">
        <v>68</v>
      </c>
      <c r="K995" s="9" t="s">
        <v>7</v>
      </c>
      <c r="L995" s="9" t="s">
        <v>444</v>
      </c>
      <c r="M995" s="9" t="s">
        <v>9</v>
      </c>
      <c r="N995" s="9" t="s">
        <v>10</v>
      </c>
      <c r="O995" s="9" t="s">
        <v>1826</v>
      </c>
      <c r="P995" s="9" t="s">
        <v>1834</v>
      </c>
      <c r="Q995" s="9" t="s">
        <v>52</v>
      </c>
      <c r="R995" s="9" t="s">
        <v>29</v>
      </c>
      <c r="S995" s="9" t="s">
        <v>15</v>
      </c>
      <c r="T995" s="9" t="s">
        <v>7</v>
      </c>
      <c r="U995" s="9" t="s">
        <v>146</v>
      </c>
      <c r="V995" s="9" t="s">
        <v>15</v>
      </c>
      <c r="W995" s="9" t="s">
        <v>17</v>
      </c>
      <c r="X995" s="9" t="s">
        <v>18</v>
      </c>
      <c r="Y995" s="9" t="s">
        <v>19</v>
      </c>
      <c r="Z995" s="9" t="s">
        <v>41</v>
      </c>
      <c r="AA995" s="9" t="s">
        <v>21</v>
      </c>
      <c r="AB995" s="9" t="s">
        <v>2440</v>
      </c>
      <c r="AC995" s="9" t="s">
        <v>2441</v>
      </c>
      <c r="AD995" s="9" t="s">
        <v>2479</v>
      </c>
    </row>
    <row r="996" spans="1:30" ht="76.5" x14ac:dyDescent="0.25">
      <c r="A996" s="113">
        <f t="shared" si="15"/>
        <v>807</v>
      </c>
      <c r="B996" s="9" t="s">
        <v>1821</v>
      </c>
      <c r="C996" s="9" t="s">
        <v>2415</v>
      </c>
      <c r="D996" s="9" t="s">
        <v>2416</v>
      </c>
      <c r="E996" s="9" t="str">
        <f t="shared" si="14"/>
        <v>Mobiliário para escritório</v>
      </c>
      <c r="F996" s="9" t="s">
        <v>2539</v>
      </c>
      <c r="G996" s="9" t="s">
        <v>2483</v>
      </c>
      <c r="H996" s="13">
        <v>3800</v>
      </c>
      <c r="I996" s="11">
        <v>44977</v>
      </c>
      <c r="J996" s="9" t="s">
        <v>68</v>
      </c>
      <c r="K996" s="9" t="s">
        <v>7</v>
      </c>
      <c r="L996" s="9" t="s">
        <v>444</v>
      </c>
      <c r="M996" s="9" t="s">
        <v>9</v>
      </c>
      <c r="N996" s="9" t="s">
        <v>10</v>
      </c>
      <c r="O996" s="9" t="s">
        <v>1826</v>
      </c>
      <c r="P996" s="9" t="s">
        <v>1834</v>
      </c>
      <c r="Q996" s="9" t="s">
        <v>52</v>
      </c>
      <c r="R996" s="9" t="s">
        <v>29</v>
      </c>
      <c r="S996" s="9" t="s">
        <v>15</v>
      </c>
      <c r="T996" s="9" t="s">
        <v>7</v>
      </c>
      <c r="U996" s="9" t="s">
        <v>146</v>
      </c>
      <c r="V996" s="9" t="s">
        <v>15</v>
      </c>
      <c r="W996" s="9" t="s">
        <v>17</v>
      </c>
      <c r="X996" s="9" t="s">
        <v>18</v>
      </c>
      <c r="Y996" s="9" t="s">
        <v>19</v>
      </c>
      <c r="Z996" s="9" t="s">
        <v>41</v>
      </c>
      <c r="AA996" s="9" t="s">
        <v>21</v>
      </c>
      <c r="AB996" s="9" t="s">
        <v>2484</v>
      </c>
      <c r="AC996" s="9" t="s">
        <v>2485</v>
      </c>
      <c r="AD996" s="9" t="s">
        <v>2501</v>
      </c>
    </row>
    <row r="997" spans="1:30" ht="191.25" x14ac:dyDescent="0.25">
      <c r="A997" s="113">
        <f t="shared" si="15"/>
        <v>808</v>
      </c>
      <c r="B997" s="9" t="s">
        <v>1821</v>
      </c>
      <c r="C997" s="9" t="s">
        <v>2415</v>
      </c>
      <c r="D997" s="9" t="s">
        <v>2416</v>
      </c>
      <c r="E997" s="9" t="str">
        <f t="shared" si="14"/>
        <v>Mobiliário para escritório</v>
      </c>
      <c r="F997" s="9" t="s">
        <v>2539</v>
      </c>
      <c r="G997" s="9" t="s">
        <v>2540</v>
      </c>
      <c r="H997" s="13">
        <v>40716</v>
      </c>
      <c r="I997" s="11">
        <v>45017</v>
      </c>
      <c r="J997" s="9" t="s">
        <v>68</v>
      </c>
      <c r="K997" s="9" t="s">
        <v>7</v>
      </c>
      <c r="L997" s="9" t="s">
        <v>444</v>
      </c>
      <c r="M997" s="9" t="s">
        <v>9</v>
      </c>
      <c r="N997" s="9" t="s">
        <v>10</v>
      </c>
      <c r="O997" s="9" t="s">
        <v>1826</v>
      </c>
      <c r="P997" s="9" t="s">
        <v>1834</v>
      </c>
      <c r="Q997" s="9" t="s">
        <v>52</v>
      </c>
      <c r="R997" s="9" t="s">
        <v>29</v>
      </c>
      <c r="S997" s="9" t="s">
        <v>15</v>
      </c>
      <c r="T997" s="9" t="s">
        <v>7</v>
      </c>
      <c r="U997" s="9" t="s">
        <v>146</v>
      </c>
      <c r="V997" s="9" t="s">
        <v>15</v>
      </c>
      <c r="W997" s="9" t="s">
        <v>17</v>
      </c>
      <c r="X997" s="9" t="s">
        <v>18</v>
      </c>
      <c r="Y997" s="9" t="s">
        <v>19</v>
      </c>
      <c r="Z997" s="9" t="s">
        <v>41</v>
      </c>
      <c r="AA997" s="9" t="s">
        <v>21</v>
      </c>
      <c r="AB997" s="9" t="s">
        <v>2459</v>
      </c>
      <c r="AC997" s="9" t="s">
        <v>2460</v>
      </c>
      <c r="AD997" s="9" t="s">
        <v>2491</v>
      </c>
    </row>
    <row r="998" spans="1:30" ht="408" x14ac:dyDescent="0.25">
      <c r="A998" s="113">
        <f t="shared" si="15"/>
        <v>809</v>
      </c>
      <c r="B998" s="9" t="s">
        <v>1821</v>
      </c>
      <c r="C998" s="9" t="s">
        <v>2415</v>
      </c>
      <c r="D998" s="9" t="s">
        <v>2416</v>
      </c>
      <c r="E998" s="9" t="str">
        <f t="shared" si="14"/>
        <v>Equipamentos para gravação e reprodução de vídeo</v>
      </c>
      <c r="F998" s="9" t="s">
        <v>2541</v>
      </c>
      <c r="G998" s="9" t="s">
        <v>2542</v>
      </c>
      <c r="H998" s="13">
        <v>28000</v>
      </c>
      <c r="I998" s="11">
        <v>44986</v>
      </c>
      <c r="J998" s="9" t="s">
        <v>68</v>
      </c>
      <c r="K998" s="9" t="s">
        <v>7</v>
      </c>
      <c r="L998" s="9" t="s">
        <v>444</v>
      </c>
      <c r="M998" s="9" t="s">
        <v>9</v>
      </c>
      <c r="N998" s="9" t="s">
        <v>10</v>
      </c>
      <c r="O998" s="9" t="s">
        <v>1826</v>
      </c>
      <c r="P998" s="9" t="s">
        <v>1834</v>
      </c>
      <c r="Q998" s="9" t="s">
        <v>52</v>
      </c>
      <c r="R998" s="9" t="s">
        <v>29</v>
      </c>
      <c r="S998" s="9" t="s">
        <v>15</v>
      </c>
      <c r="T998" s="9" t="s">
        <v>7</v>
      </c>
      <c r="U998" s="9" t="s">
        <v>146</v>
      </c>
      <c r="V998" s="9" t="s">
        <v>15</v>
      </c>
      <c r="W998" s="9" t="s">
        <v>17</v>
      </c>
      <c r="X998" s="9" t="s">
        <v>18</v>
      </c>
      <c r="Y998" s="9" t="s">
        <v>19</v>
      </c>
      <c r="Z998" s="9" t="s">
        <v>41</v>
      </c>
      <c r="AA998" s="9" t="s">
        <v>21</v>
      </c>
      <c r="AB998" s="9" t="s">
        <v>2440</v>
      </c>
      <c r="AC998" s="9" t="s">
        <v>2441</v>
      </c>
      <c r="AD998" s="9" t="s">
        <v>2479</v>
      </c>
    </row>
    <row r="999" spans="1:30" ht="153" x14ac:dyDescent="0.25">
      <c r="A999" s="113">
        <f t="shared" si="15"/>
        <v>810</v>
      </c>
      <c r="B999" s="9" t="s">
        <v>1821</v>
      </c>
      <c r="C999" s="9" t="s">
        <v>2415</v>
      </c>
      <c r="D999" s="9" t="s">
        <v>2416</v>
      </c>
      <c r="E999" s="9" t="str">
        <f t="shared" si="14"/>
        <v>Mobiliários diversos e acessórios</v>
      </c>
      <c r="F999" s="9" t="s">
        <v>2543</v>
      </c>
      <c r="G999" s="9" t="s">
        <v>2544</v>
      </c>
      <c r="H999" s="13">
        <v>7000</v>
      </c>
      <c r="I999" s="11">
        <v>44942</v>
      </c>
      <c r="J999" s="9" t="s">
        <v>68</v>
      </c>
      <c r="K999" s="9" t="s">
        <v>7</v>
      </c>
      <c r="L999" s="9" t="s">
        <v>444</v>
      </c>
      <c r="M999" s="9" t="s">
        <v>9</v>
      </c>
      <c r="N999" s="9" t="s">
        <v>10</v>
      </c>
      <c r="O999" s="9" t="s">
        <v>1826</v>
      </c>
      <c r="P999" s="9" t="s">
        <v>1834</v>
      </c>
      <c r="Q999" s="9" t="s">
        <v>52</v>
      </c>
      <c r="R999" s="9" t="s">
        <v>29</v>
      </c>
      <c r="S999" s="9" t="s">
        <v>15</v>
      </c>
      <c r="T999" s="9" t="s">
        <v>7</v>
      </c>
      <c r="U999" s="9" t="s">
        <v>146</v>
      </c>
      <c r="V999" s="9" t="s">
        <v>15</v>
      </c>
      <c r="W999" s="9" t="s">
        <v>17</v>
      </c>
      <c r="X999" s="9" t="s">
        <v>18</v>
      </c>
      <c r="Y999" s="9" t="s">
        <v>19</v>
      </c>
      <c r="Z999" s="9" t="s">
        <v>41</v>
      </c>
      <c r="AA999" s="9" t="s">
        <v>21</v>
      </c>
      <c r="AB999" s="9" t="s">
        <v>2545</v>
      </c>
      <c r="AC999" s="9" t="s">
        <v>2546</v>
      </c>
      <c r="AD999" s="9" t="s">
        <v>2547</v>
      </c>
    </row>
    <row r="1000" spans="1:30" ht="178.5" x14ac:dyDescent="0.25">
      <c r="A1000" s="113">
        <f t="shared" si="15"/>
        <v>811</v>
      </c>
      <c r="B1000" s="9" t="s">
        <v>1821</v>
      </c>
      <c r="C1000" s="9" t="s">
        <v>2415</v>
      </c>
      <c r="D1000" s="9" t="s">
        <v>2416</v>
      </c>
      <c r="E1000" s="9" t="str">
        <f t="shared" si="14"/>
        <v>Mobiliários diversos e acessórios</v>
      </c>
      <c r="F1000" s="9" t="s">
        <v>2543</v>
      </c>
      <c r="G1000" s="9" t="s">
        <v>2487</v>
      </c>
      <c r="H1000" s="13">
        <v>1800</v>
      </c>
      <c r="I1000" s="11">
        <v>44986</v>
      </c>
      <c r="J1000" s="9" t="s">
        <v>68</v>
      </c>
      <c r="K1000" s="9" t="s">
        <v>7</v>
      </c>
      <c r="L1000" s="9" t="s">
        <v>444</v>
      </c>
      <c r="M1000" s="9" t="s">
        <v>9</v>
      </c>
      <c r="N1000" s="9" t="s">
        <v>10</v>
      </c>
      <c r="O1000" s="9" t="s">
        <v>1826</v>
      </c>
      <c r="P1000" s="9" t="s">
        <v>1834</v>
      </c>
      <c r="Q1000" s="9" t="s">
        <v>52</v>
      </c>
      <c r="R1000" s="9" t="s">
        <v>29</v>
      </c>
      <c r="S1000" s="9" t="s">
        <v>15</v>
      </c>
      <c r="T1000" s="9" t="s">
        <v>7</v>
      </c>
      <c r="U1000" s="9" t="s">
        <v>146</v>
      </c>
      <c r="V1000" s="9" t="s">
        <v>15</v>
      </c>
      <c r="W1000" s="9" t="s">
        <v>17</v>
      </c>
      <c r="X1000" s="9" t="s">
        <v>18</v>
      </c>
      <c r="Y1000" s="9" t="s">
        <v>19</v>
      </c>
      <c r="Z1000" s="9" t="s">
        <v>41</v>
      </c>
      <c r="AA1000" s="9" t="s">
        <v>21</v>
      </c>
      <c r="AB1000" s="9" t="s">
        <v>2446</v>
      </c>
      <c r="AC1000" s="9" t="s">
        <v>2548</v>
      </c>
      <c r="AD1000" s="9" t="s">
        <v>2448</v>
      </c>
    </row>
    <row r="1001" spans="1:30" ht="76.5" x14ac:dyDescent="0.25">
      <c r="A1001" s="113">
        <f t="shared" si="15"/>
        <v>812</v>
      </c>
      <c r="B1001" s="9" t="s">
        <v>1821</v>
      </c>
      <c r="C1001" s="9" t="s">
        <v>2415</v>
      </c>
      <c r="D1001" s="9" t="s">
        <v>2416</v>
      </c>
      <c r="E1001" s="9" t="str">
        <f t="shared" si="14"/>
        <v>Óleos e graxa</v>
      </c>
      <c r="F1001" s="9" t="s">
        <v>2549</v>
      </c>
      <c r="G1001" s="9" t="s">
        <v>2550</v>
      </c>
      <c r="H1001" s="13">
        <v>1000</v>
      </c>
      <c r="I1001" s="11">
        <v>44977</v>
      </c>
      <c r="J1001" s="9" t="s">
        <v>68</v>
      </c>
      <c r="K1001" s="9" t="s">
        <v>7</v>
      </c>
      <c r="L1001" s="9" t="s">
        <v>444</v>
      </c>
      <c r="M1001" s="9" t="s">
        <v>9</v>
      </c>
      <c r="N1001" s="9" t="s">
        <v>10</v>
      </c>
      <c r="O1001" s="9" t="s">
        <v>1826</v>
      </c>
      <c r="P1001" s="9" t="s">
        <v>1834</v>
      </c>
      <c r="Q1001" s="9" t="s">
        <v>52</v>
      </c>
      <c r="R1001" s="9" t="s">
        <v>29</v>
      </c>
      <c r="S1001" s="9" t="s">
        <v>15</v>
      </c>
      <c r="T1001" s="9" t="s">
        <v>7</v>
      </c>
      <c r="U1001" s="9" t="s">
        <v>146</v>
      </c>
      <c r="V1001" s="9" t="s">
        <v>15</v>
      </c>
      <c r="W1001" s="9" t="s">
        <v>17</v>
      </c>
      <c r="X1001" s="9" t="s">
        <v>18</v>
      </c>
      <c r="Y1001" s="9" t="s">
        <v>19</v>
      </c>
      <c r="Z1001" s="9" t="s">
        <v>41</v>
      </c>
      <c r="AA1001" s="9" t="s">
        <v>21</v>
      </c>
      <c r="AB1001" s="9" t="s">
        <v>2430</v>
      </c>
      <c r="AC1001" s="9" t="s">
        <v>2431</v>
      </c>
      <c r="AD1001" s="9" t="s">
        <v>2551</v>
      </c>
    </row>
    <row r="1002" spans="1:30" ht="318.75" x14ac:dyDescent="0.25">
      <c r="A1002" s="113">
        <f t="shared" si="15"/>
        <v>813</v>
      </c>
      <c r="B1002" s="9" t="s">
        <v>1821</v>
      </c>
      <c r="C1002" s="9" t="s">
        <v>2415</v>
      </c>
      <c r="D1002" s="9" t="s">
        <v>2416</v>
      </c>
      <c r="E1002" s="9" t="str">
        <f t="shared" si="14"/>
        <v>Equipamentos para gravação e reprodução de vídeo</v>
      </c>
      <c r="F1002" s="9" t="s">
        <v>2541</v>
      </c>
      <c r="G1002" s="9" t="s">
        <v>2552</v>
      </c>
      <c r="H1002" s="13">
        <v>15000</v>
      </c>
      <c r="I1002" s="11">
        <v>44942</v>
      </c>
      <c r="J1002" s="9" t="s">
        <v>68</v>
      </c>
      <c r="K1002" s="9" t="s">
        <v>7</v>
      </c>
      <c r="L1002" s="9" t="s">
        <v>444</v>
      </c>
      <c r="M1002" s="9" t="s">
        <v>9</v>
      </c>
      <c r="N1002" s="9" t="s">
        <v>10</v>
      </c>
      <c r="O1002" s="9" t="s">
        <v>1826</v>
      </c>
      <c r="P1002" s="9" t="s">
        <v>1834</v>
      </c>
      <c r="Q1002" s="9" t="s">
        <v>52</v>
      </c>
      <c r="R1002" s="9" t="s">
        <v>29</v>
      </c>
      <c r="S1002" s="9" t="s">
        <v>15</v>
      </c>
      <c r="T1002" s="9" t="s">
        <v>7</v>
      </c>
      <c r="U1002" s="9" t="s">
        <v>146</v>
      </c>
      <c r="V1002" s="9" t="s">
        <v>15</v>
      </c>
      <c r="W1002" s="9" t="s">
        <v>17</v>
      </c>
      <c r="X1002" s="9" t="s">
        <v>18</v>
      </c>
      <c r="Y1002" s="9" t="s">
        <v>19</v>
      </c>
      <c r="Z1002" s="9" t="s">
        <v>41</v>
      </c>
      <c r="AA1002" s="9" t="s">
        <v>21</v>
      </c>
      <c r="AB1002" s="9" t="s">
        <v>2466</v>
      </c>
      <c r="AC1002" s="9" t="s">
        <v>2467</v>
      </c>
      <c r="AD1002" s="9" t="s">
        <v>2468</v>
      </c>
    </row>
    <row r="1003" spans="1:30" ht="76.5" x14ac:dyDescent="0.25">
      <c r="A1003" s="113">
        <f t="shared" si="15"/>
        <v>814</v>
      </c>
      <c r="B1003" s="9" t="s">
        <v>1821</v>
      </c>
      <c r="C1003" s="9" t="s">
        <v>2415</v>
      </c>
      <c r="D1003" s="9" t="s">
        <v>2416</v>
      </c>
      <c r="E1003" s="9" t="str">
        <f t="shared" si="14"/>
        <v>Equipamentos para purificação de água</v>
      </c>
      <c r="F1003" s="9" t="s">
        <v>2553</v>
      </c>
      <c r="G1003" s="9" t="s">
        <v>2554</v>
      </c>
      <c r="H1003" s="13">
        <v>700</v>
      </c>
      <c r="I1003" s="11">
        <v>45046</v>
      </c>
      <c r="J1003" s="9" t="s">
        <v>68</v>
      </c>
      <c r="K1003" s="9" t="s">
        <v>7</v>
      </c>
      <c r="L1003" s="9" t="s">
        <v>444</v>
      </c>
      <c r="M1003" s="9" t="s">
        <v>9</v>
      </c>
      <c r="N1003" s="9" t="s">
        <v>10</v>
      </c>
      <c r="O1003" s="9" t="s">
        <v>1826</v>
      </c>
      <c r="P1003" s="9" t="s">
        <v>1834</v>
      </c>
      <c r="Q1003" s="9" t="s">
        <v>52</v>
      </c>
      <c r="R1003" s="9" t="s">
        <v>29</v>
      </c>
      <c r="S1003" s="9" t="s">
        <v>15</v>
      </c>
      <c r="T1003" s="9" t="s">
        <v>7</v>
      </c>
      <c r="U1003" s="9" t="s">
        <v>146</v>
      </c>
      <c r="V1003" s="9" t="s">
        <v>15</v>
      </c>
      <c r="W1003" s="9" t="s">
        <v>17</v>
      </c>
      <c r="X1003" s="9" t="s">
        <v>18</v>
      </c>
      <c r="Y1003" s="9" t="s">
        <v>19</v>
      </c>
      <c r="Z1003" s="9" t="s">
        <v>41</v>
      </c>
      <c r="AA1003" s="9" t="s">
        <v>21</v>
      </c>
      <c r="AB1003" s="9" t="s">
        <v>2505</v>
      </c>
      <c r="AC1003" s="9" t="s">
        <v>2506</v>
      </c>
      <c r="AD1003" s="9" t="s">
        <v>2507</v>
      </c>
    </row>
    <row r="1004" spans="1:30" ht="191.25" x14ac:dyDescent="0.25">
      <c r="A1004" s="113">
        <f t="shared" si="15"/>
        <v>815</v>
      </c>
      <c r="B1004" s="9" t="s">
        <v>1821</v>
      </c>
      <c r="C1004" s="9" t="s">
        <v>2415</v>
      </c>
      <c r="D1004" s="9" t="s">
        <v>2416</v>
      </c>
      <c r="E1004" s="9" t="str">
        <f t="shared" si="14"/>
        <v>Equipamentos para purificação de água</v>
      </c>
      <c r="F1004" s="9" t="s">
        <v>2553</v>
      </c>
      <c r="G1004" s="9" t="s">
        <v>2445</v>
      </c>
      <c r="H1004" s="13">
        <v>899</v>
      </c>
      <c r="I1004" s="11">
        <v>44986</v>
      </c>
      <c r="J1004" s="9" t="s">
        <v>68</v>
      </c>
      <c r="K1004" s="9" t="s">
        <v>7</v>
      </c>
      <c r="L1004" s="9" t="s">
        <v>444</v>
      </c>
      <c r="M1004" s="9" t="s">
        <v>9</v>
      </c>
      <c r="N1004" s="9" t="s">
        <v>10</v>
      </c>
      <c r="O1004" s="9" t="s">
        <v>1826</v>
      </c>
      <c r="P1004" s="9" t="s">
        <v>1834</v>
      </c>
      <c r="Q1004" s="9" t="s">
        <v>52</v>
      </c>
      <c r="R1004" s="9" t="s">
        <v>29</v>
      </c>
      <c r="S1004" s="9" t="s">
        <v>15</v>
      </c>
      <c r="T1004" s="9" t="s">
        <v>7</v>
      </c>
      <c r="U1004" s="9" t="s">
        <v>146</v>
      </c>
      <c r="V1004" s="9" t="s">
        <v>15</v>
      </c>
      <c r="W1004" s="9" t="s">
        <v>17</v>
      </c>
      <c r="X1004" s="9" t="s">
        <v>18</v>
      </c>
      <c r="Y1004" s="9" t="s">
        <v>19</v>
      </c>
      <c r="Z1004" s="9" t="s">
        <v>41</v>
      </c>
      <c r="AA1004" s="9" t="s">
        <v>21</v>
      </c>
      <c r="AB1004" s="9" t="s">
        <v>2446</v>
      </c>
      <c r="AC1004" s="9" t="s">
        <v>2447</v>
      </c>
      <c r="AD1004" s="9" t="s">
        <v>2448</v>
      </c>
    </row>
    <row r="1005" spans="1:30" ht="76.5" x14ac:dyDescent="0.25">
      <c r="A1005" s="113">
        <f t="shared" si="15"/>
        <v>816</v>
      </c>
      <c r="B1005" s="9" t="s">
        <v>1821</v>
      </c>
      <c r="C1005" s="9" t="s">
        <v>2415</v>
      </c>
      <c r="D1005" s="9" t="s">
        <v>2416</v>
      </c>
      <c r="E1005" s="9" t="str">
        <f t="shared" ref="E1005:E1064" si="16">F1005</f>
        <v>Fones, microfones e alto-falantes</v>
      </c>
      <c r="F1005" s="9" t="s">
        <v>2555</v>
      </c>
      <c r="G1005" s="9" t="s">
        <v>2556</v>
      </c>
      <c r="H1005" s="13">
        <v>3600</v>
      </c>
      <c r="I1005" s="11">
        <v>45015</v>
      </c>
      <c r="J1005" s="9" t="s">
        <v>68</v>
      </c>
      <c r="K1005" s="9" t="s">
        <v>7</v>
      </c>
      <c r="L1005" s="9" t="s">
        <v>444</v>
      </c>
      <c r="M1005" s="9" t="s">
        <v>9</v>
      </c>
      <c r="N1005" s="9" t="s">
        <v>10</v>
      </c>
      <c r="O1005" s="9" t="s">
        <v>1826</v>
      </c>
      <c r="P1005" s="9" t="s">
        <v>1834</v>
      </c>
      <c r="Q1005" s="9" t="s">
        <v>52</v>
      </c>
      <c r="R1005" s="9" t="s">
        <v>29</v>
      </c>
      <c r="S1005" s="9" t="s">
        <v>15</v>
      </c>
      <c r="T1005" s="9" t="s">
        <v>7</v>
      </c>
      <c r="U1005" s="9" t="s">
        <v>146</v>
      </c>
      <c r="V1005" s="9" t="s">
        <v>15</v>
      </c>
      <c r="W1005" s="9" t="s">
        <v>17</v>
      </c>
      <c r="X1005" s="9" t="s">
        <v>18</v>
      </c>
      <c r="Y1005" s="9" t="s">
        <v>19</v>
      </c>
      <c r="Z1005" s="9" t="s">
        <v>41</v>
      </c>
      <c r="AA1005" s="9" t="s">
        <v>21</v>
      </c>
      <c r="AB1005" s="9" t="s">
        <v>2505</v>
      </c>
      <c r="AC1005" s="9" t="s">
        <v>2506</v>
      </c>
      <c r="AD1005" s="9" t="s">
        <v>2507</v>
      </c>
    </row>
    <row r="1006" spans="1:30" ht="76.5" x14ac:dyDescent="0.25">
      <c r="A1006" s="113">
        <f t="shared" si="15"/>
        <v>817</v>
      </c>
      <c r="B1006" s="9" t="s">
        <v>1821</v>
      </c>
      <c r="C1006" s="9" t="s">
        <v>2415</v>
      </c>
      <c r="D1006" s="9" t="s">
        <v>2416</v>
      </c>
      <c r="E1006" s="9" t="str">
        <f t="shared" si="16"/>
        <v>Fones, microfones e alto-falantes</v>
      </c>
      <c r="F1006" s="9" t="s">
        <v>2555</v>
      </c>
      <c r="G1006" s="9" t="s">
        <v>2556</v>
      </c>
      <c r="H1006" s="13">
        <v>3600</v>
      </c>
      <c r="I1006" s="11">
        <v>45015</v>
      </c>
      <c r="J1006" s="9" t="s">
        <v>68</v>
      </c>
      <c r="K1006" s="9" t="s">
        <v>7</v>
      </c>
      <c r="L1006" s="9" t="s">
        <v>444</v>
      </c>
      <c r="M1006" s="9" t="s">
        <v>9</v>
      </c>
      <c r="N1006" s="9" t="s">
        <v>10</v>
      </c>
      <c r="O1006" s="9" t="s">
        <v>1826</v>
      </c>
      <c r="P1006" s="9" t="s">
        <v>1834</v>
      </c>
      <c r="Q1006" s="9" t="s">
        <v>52</v>
      </c>
      <c r="R1006" s="9" t="s">
        <v>29</v>
      </c>
      <c r="S1006" s="9" t="s">
        <v>15</v>
      </c>
      <c r="T1006" s="9" t="s">
        <v>7</v>
      </c>
      <c r="U1006" s="9" t="s">
        <v>146</v>
      </c>
      <c r="V1006" s="9" t="s">
        <v>15</v>
      </c>
      <c r="W1006" s="9" t="s">
        <v>17</v>
      </c>
      <c r="X1006" s="9" t="s">
        <v>18</v>
      </c>
      <c r="Y1006" s="9" t="s">
        <v>19</v>
      </c>
      <c r="Z1006" s="9" t="s">
        <v>41</v>
      </c>
      <c r="AA1006" s="9" t="s">
        <v>21</v>
      </c>
      <c r="AB1006" s="9" t="s">
        <v>2505</v>
      </c>
      <c r="AC1006" s="9" t="s">
        <v>2506</v>
      </c>
      <c r="AD1006" s="9" t="s">
        <v>2507</v>
      </c>
    </row>
    <row r="1007" spans="1:30" ht="76.5" x14ac:dyDescent="0.25">
      <c r="A1007" s="113">
        <f t="shared" si="15"/>
        <v>818</v>
      </c>
      <c r="B1007" s="9" t="s">
        <v>1821</v>
      </c>
      <c r="C1007" s="9" t="s">
        <v>2415</v>
      </c>
      <c r="D1007" s="9" t="s">
        <v>2416</v>
      </c>
      <c r="E1007" s="9" t="str">
        <f t="shared" si="16"/>
        <v>Fones, microfones e alto-falantes</v>
      </c>
      <c r="F1007" s="9" t="s">
        <v>2555</v>
      </c>
      <c r="G1007" s="9" t="s">
        <v>2452</v>
      </c>
      <c r="H1007" s="13">
        <v>20000</v>
      </c>
      <c r="I1007" s="11">
        <v>45046</v>
      </c>
      <c r="J1007" s="9" t="s">
        <v>68</v>
      </c>
      <c r="K1007" s="9" t="s">
        <v>7</v>
      </c>
      <c r="L1007" s="9" t="s">
        <v>444</v>
      </c>
      <c r="M1007" s="9" t="s">
        <v>9</v>
      </c>
      <c r="N1007" s="9" t="s">
        <v>10</v>
      </c>
      <c r="O1007" s="9" t="s">
        <v>1826</v>
      </c>
      <c r="P1007" s="9" t="s">
        <v>1834</v>
      </c>
      <c r="Q1007" s="9" t="s">
        <v>52</v>
      </c>
      <c r="R1007" s="9" t="s">
        <v>29</v>
      </c>
      <c r="S1007" s="9" t="s">
        <v>15</v>
      </c>
      <c r="T1007" s="9" t="s">
        <v>7</v>
      </c>
      <c r="U1007" s="9" t="s">
        <v>146</v>
      </c>
      <c r="V1007" s="9" t="s">
        <v>15</v>
      </c>
      <c r="W1007" s="9" t="s">
        <v>17</v>
      </c>
      <c r="X1007" s="9" t="s">
        <v>18</v>
      </c>
      <c r="Y1007" s="9" t="s">
        <v>19</v>
      </c>
      <c r="Z1007" s="9" t="s">
        <v>41</v>
      </c>
      <c r="AA1007" s="9" t="s">
        <v>21</v>
      </c>
      <c r="AB1007" s="9" t="s">
        <v>2453</v>
      </c>
      <c r="AC1007" s="9" t="s">
        <v>2454</v>
      </c>
      <c r="AD1007" s="9" t="s">
        <v>2455</v>
      </c>
    </row>
    <row r="1008" spans="1:30" ht="102" x14ac:dyDescent="0.25">
      <c r="A1008" s="113">
        <f t="shared" si="15"/>
        <v>819</v>
      </c>
      <c r="B1008" s="9" t="s">
        <v>1821</v>
      </c>
      <c r="C1008" s="9" t="s">
        <v>2415</v>
      </c>
      <c r="D1008" s="9" t="s">
        <v>2416</v>
      </c>
      <c r="E1008" s="9" t="str">
        <f t="shared" si="16"/>
        <v>Fones, microfones e alto-falantes</v>
      </c>
      <c r="F1008" s="9" t="s">
        <v>2555</v>
      </c>
      <c r="G1008" s="9" t="s">
        <v>2557</v>
      </c>
      <c r="H1008" s="13">
        <v>2150</v>
      </c>
      <c r="I1008" s="11">
        <v>45047</v>
      </c>
      <c r="J1008" s="9" t="s">
        <v>68</v>
      </c>
      <c r="K1008" s="9" t="s">
        <v>7</v>
      </c>
      <c r="L1008" s="9" t="s">
        <v>444</v>
      </c>
      <c r="M1008" s="9" t="s">
        <v>9</v>
      </c>
      <c r="N1008" s="9" t="s">
        <v>10</v>
      </c>
      <c r="O1008" s="9" t="s">
        <v>1826</v>
      </c>
      <c r="P1008" s="9" t="s">
        <v>1834</v>
      </c>
      <c r="Q1008" s="9" t="s">
        <v>52</v>
      </c>
      <c r="R1008" s="9" t="s">
        <v>29</v>
      </c>
      <c r="S1008" s="9" t="s">
        <v>15</v>
      </c>
      <c r="T1008" s="9" t="s">
        <v>7</v>
      </c>
      <c r="U1008" s="9" t="s">
        <v>146</v>
      </c>
      <c r="V1008" s="9" t="s">
        <v>15</v>
      </c>
      <c r="W1008" s="9" t="s">
        <v>17</v>
      </c>
      <c r="X1008" s="9" t="s">
        <v>18</v>
      </c>
      <c r="Y1008" s="9" t="s">
        <v>19</v>
      </c>
      <c r="Z1008" s="9" t="s">
        <v>41</v>
      </c>
      <c r="AA1008" s="9" t="s">
        <v>21</v>
      </c>
      <c r="AB1008" s="9" t="s">
        <v>2522</v>
      </c>
      <c r="AC1008" s="9" t="s">
        <v>2523</v>
      </c>
      <c r="AD1008" s="9" t="s">
        <v>2524</v>
      </c>
    </row>
    <row r="1009" spans="1:30" ht="76.5" x14ac:dyDescent="0.25">
      <c r="A1009" s="113">
        <f t="shared" si="15"/>
        <v>820</v>
      </c>
      <c r="B1009" s="9" t="s">
        <v>1821</v>
      </c>
      <c r="C1009" s="9" t="s">
        <v>2415</v>
      </c>
      <c r="D1009" s="9" t="s">
        <v>2416</v>
      </c>
      <c r="E1009" s="9" t="str">
        <f t="shared" si="16"/>
        <v>Fonógrafos, rádios e televisores de tipo doméstico</v>
      </c>
      <c r="F1009" s="9" t="s">
        <v>2558</v>
      </c>
      <c r="G1009" s="9" t="s">
        <v>2559</v>
      </c>
      <c r="H1009" s="13">
        <v>10000</v>
      </c>
      <c r="I1009" s="11">
        <v>45138</v>
      </c>
      <c r="J1009" s="9" t="s">
        <v>68</v>
      </c>
      <c r="K1009" s="9" t="s">
        <v>7</v>
      </c>
      <c r="L1009" s="9" t="s">
        <v>444</v>
      </c>
      <c r="M1009" s="9" t="s">
        <v>9</v>
      </c>
      <c r="N1009" s="9" t="s">
        <v>10</v>
      </c>
      <c r="O1009" s="9" t="s">
        <v>1826</v>
      </c>
      <c r="P1009" s="9" t="s">
        <v>1834</v>
      </c>
      <c r="Q1009" s="9" t="s">
        <v>52</v>
      </c>
      <c r="R1009" s="9" t="s">
        <v>29</v>
      </c>
      <c r="S1009" s="9" t="s">
        <v>15</v>
      </c>
      <c r="T1009" s="9" t="s">
        <v>7</v>
      </c>
      <c r="U1009" s="9" t="s">
        <v>146</v>
      </c>
      <c r="V1009" s="9" t="s">
        <v>15</v>
      </c>
      <c r="W1009" s="9" t="s">
        <v>17</v>
      </c>
      <c r="X1009" s="9" t="s">
        <v>18</v>
      </c>
      <c r="Y1009" s="9" t="s">
        <v>19</v>
      </c>
      <c r="Z1009" s="9" t="s">
        <v>41</v>
      </c>
      <c r="AA1009" s="9" t="s">
        <v>21</v>
      </c>
      <c r="AB1009" s="9" t="s">
        <v>2435</v>
      </c>
      <c r="AC1009" s="9" t="s">
        <v>2436</v>
      </c>
      <c r="AD1009" s="9" t="s">
        <v>2437</v>
      </c>
    </row>
    <row r="1010" spans="1:30" ht="76.5" x14ac:dyDescent="0.25">
      <c r="A1010" s="113">
        <f t="shared" si="15"/>
        <v>821</v>
      </c>
      <c r="B1010" s="9" t="s">
        <v>1821</v>
      </c>
      <c r="C1010" s="9" t="s">
        <v>2415</v>
      </c>
      <c r="D1010" s="9" t="s">
        <v>2416</v>
      </c>
      <c r="E1010" s="9" t="str">
        <f t="shared" si="16"/>
        <v>Pregos, chavetas e pinos</v>
      </c>
      <c r="F1010" s="9" t="s">
        <v>2560</v>
      </c>
      <c r="G1010" s="9" t="s">
        <v>2550</v>
      </c>
      <c r="H1010" s="13">
        <v>600</v>
      </c>
      <c r="I1010" s="11">
        <v>44977</v>
      </c>
      <c r="J1010" s="9" t="s">
        <v>68</v>
      </c>
      <c r="K1010" s="9" t="s">
        <v>7</v>
      </c>
      <c r="L1010" s="9" t="s">
        <v>444</v>
      </c>
      <c r="M1010" s="9" t="s">
        <v>9</v>
      </c>
      <c r="N1010" s="9" t="s">
        <v>10</v>
      </c>
      <c r="O1010" s="9" t="s">
        <v>1826</v>
      </c>
      <c r="P1010" s="9" t="s">
        <v>1834</v>
      </c>
      <c r="Q1010" s="9" t="s">
        <v>52</v>
      </c>
      <c r="R1010" s="9" t="s">
        <v>29</v>
      </c>
      <c r="S1010" s="9" t="s">
        <v>15</v>
      </c>
      <c r="T1010" s="9" t="s">
        <v>7</v>
      </c>
      <c r="U1010" s="9" t="s">
        <v>146</v>
      </c>
      <c r="V1010" s="9" t="s">
        <v>15</v>
      </c>
      <c r="W1010" s="9" t="s">
        <v>17</v>
      </c>
      <c r="X1010" s="9" t="s">
        <v>18</v>
      </c>
      <c r="Y1010" s="9" t="s">
        <v>19</v>
      </c>
      <c r="Z1010" s="9" t="s">
        <v>41</v>
      </c>
      <c r="AA1010" s="9" t="s">
        <v>21</v>
      </c>
      <c r="AB1010" s="9" t="s">
        <v>2430</v>
      </c>
      <c r="AC1010" s="9" t="s">
        <v>2431</v>
      </c>
      <c r="AD1010" s="9" t="s">
        <v>2432</v>
      </c>
    </row>
    <row r="1011" spans="1:30" ht="76.5" x14ac:dyDescent="0.25">
      <c r="A1011" s="113">
        <f t="shared" si="15"/>
        <v>822</v>
      </c>
      <c r="B1011" s="9" t="s">
        <v>1821</v>
      </c>
      <c r="C1011" s="9" t="s">
        <v>2415</v>
      </c>
      <c r="D1011" s="9" t="s">
        <v>2416</v>
      </c>
      <c r="E1011" s="9" t="str">
        <f t="shared" si="16"/>
        <v>Fonógrafos, rádios e televisores de tipo doméstico</v>
      </c>
      <c r="F1011" s="9" t="s">
        <v>2558</v>
      </c>
      <c r="G1011" s="9" t="s">
        <v>2561</v>
      </c>
      <c r="H1011" s="13">
        <v>1399</v>
      </c>
      <c r="I1011" s="11">
        <v>45016</v>
      </c>
      <c r="J1011" s="9" t="s">
        <v>68</v>
      </c>
      <c r="K1011" s="9" t="s">
        <v>7</v>
      </c>
      <c r="L1011" s="9" t="s">
        <v>444</v>
      </c>
      <c r="M1011" s="9" t="s">
        <v>9</v>
      </c>
      <c r="N1011" s="9" t="s">
        <v>10</v>
      </c>
      <c r="O1011" s="9" t="s">
        <v>1826</v>
      </c>
      <c r="P1011" s="9" t="s">
        <v>1834</v>
      </c>
      <c r="Q1011" s="9" t="s">
        <v>52</v>
      </c>
      <c r="R1011" s="9" t="s">
        <v>29</v>
      </c>
      <c r="S1011" s="9" t="s">
        <v>15</v>
      </c>
      <c r="T1011" s="9" t="s">
        <v>7</v>
      </c>
      <c r="U1011" s="9" t="s">
        <v>146</v>
      </c>
      <c r="V1011" s="9" t="s">
        <v>15</v>
      </c>
      <c r="W1011" s="9" t="s">
        <v>17</v>
      </c>
      <c r="X1011" s="9" t="s">
        <v>18</v>
      </c>
      <c r="Y1011" s="9" t="s">
        <v>19</v>
      </c>
      <c r="Z1011" s="9" t="s">
        <v>41</v>
      </c>
      <c r="AA1011" s="9" t="s">
        <v>21</v>
      </c>
      <c r="AB1011" s="9" t="s">
        <v>2562</v>
      </c>
      <c r="AC1011" s="9" t="s">
        <v>2563</v>
      </c>
      <c r="AD1011" s="9" t="s">
        <v>2564</v>
      </c>
    </row>
    <row r="1012" spans="1:30" ht="191.25" x14ac:dyDescent="0.25">
      <c r="A1012" s="113">
        <f t="shared" si="15"/>
        <v>823</v>
      </c>
      <c r="B1012" s="9" t="s">
        <v>1821</v>
      </c>
      <c r="C1012" s="9" t="s">
        <v>2415</v>
      </c>
      <c r="D1012" s="9" t="s">
        <v>2416</v>
      </c>
      <c r="E1012" s="9" t="str">
        <f t="shared" si="16"/>
        <v>Fonógrafos, rádios e televisores de tipo doméstico</v>
      </c>
      <c r="F1012" s="9" t="s">
        <v>2558</v>
      </c>
      <c r="G1012" s="9" t="s">
        <v>2445</v>
      </c>
      <c r="H1012" s="13">
        <v>941</v>
      </c>
      <c r="I1012" s="11">
        <v>44986</v>
      </c>
      <c r="J1012" s="9" t="s">
        <v>68</v>
      </c>
      <c r="K1012" s="9" t="s">
        <v>7</v>
      </c>
      <c r="L1012" s="9" t="s">
        <v>444</v>
      </c>
      <c r="M1012" s="9" t="s">
        <v>9</v>
      </c>
      <c r="N1012" s="9" t="s">
        <v>10</v>
      </c>
      <c r="O1012" s="9" t="s">
        <v>1826</v>
      </c>
      <c r="P1012" s="9" t="s">
        <v>1834</v>
      </c>
      <c r="Q1012" s="9" t="s">
        <v>52</v>
      </c>
      <c r="R1012" s="9" t="s">
        <v>29</v>
      </c>
      <c r="S1012" s="9" t="s">
        <v>15</v>
      </c>
      <c r="T1012" s="9" t="s">
        <v>7</v>
      </c>
      <c r="U1012" s="9" t="s">
        <v>146</v>
      </c>
      <c r="V1012" s="9" t="s">
        <v>15</v>
      </c>
      <c r="W1012" s="9" t="s">
        <v>17</v>
      </c>
      <c r="X1012" s="9" t="s">
        <v>18</v>
      </c>
      <c r="Y1012" s="9" t="s">
        <v>19</v>
      </c>
      <c r="Z1012" s="9" t="s">
        <v>41</v>
      </c>
      <c r="AA1012" s="9" t="s">
        <v>21</v>
      </c>
      <c r="AB1012" s="9" t="s">
        <v>2446</v>
      </c>
      <c r="AC1012" s="9" t="s">
        <v>2447</v>
      </c>
      <c r="AD1012" s="9" t="s">
        <v>2448</v>
      </c>
    </row>
    <row r="1013" spans="1:30" ht="76.5" x14ac:dyDescent="0.25">
      <c r="A1013" s="113">
        <f t="shared" si="15"/>
        <v>824</v>
      </c>
      <c r="B1013" s="9" t="s">
        <v>1821</v>
      </c>
      <c r="C1013" s="9" t="s">
        <v>2415</v>
      </c>
      <c r="D1013" s="9" t="s">
        <v>2416</v>
      </c>
      <c r="E1013" s="9" t="str">
        <f t="shared" si="16"/>
        <v>Recepientes para uso doméstico e comercial</v>
      </c>
      <c r="F1013" s="9" t="s">
        <v>2565</v>
      </c>
      <c r="G1013" s="9" t="s">
        <v>2550</v>
      </c>
      <c r="H1013" s="13">
        <v>1250</v>
      </c>
      <c r="I1013" s="11">
        <v>45005</v>
      </c>
      <c r="J1013" s="9" t="s">
        <v>68</v>
      </c>
      <c r="K1013" s="9" t="s">
        <v>7</v>
      </c>
      <c r="L1013" s="9" t="s">
        <v>444</v>
      </c>
      <c r="M1013" s="9" t="s">
        <v>9</v>
      </c>
      <c r="N1013" s="9" t="s">
        <v>10</v>
      </c>
      <c r="O1013" s="9" t="s">
        <v>1826</v>
      </c>
      <c r="P1013" s="9" t="s">
        <v>1834</v>
      </c>
      <c r="Q1013" s="9" t="s">
        <v>52</v>
      </c>
      <c r="R1013" s="9" t="s">
        <v>29</v>
      </c>
      <c r="S1013" s="9" t="s">
        <v>15</v>
      </c>
      <c r="T1013" s="9" t="s">
        <v>7</v>
      </c>
      <c r="U1013" s="9" t="s">
        <v>146</v>
      </c>
      <c r="V1013" s="9" t="s">
        <v>15</v>
      </c>
      <c r="W1013" s="9" t="s">
        <v>17</v>
      </c>
      <c r="X1013" s="9" t="s">
        <v>18</v>
      </c>
      <c r="Y1013" s="9" t="s">
        <v>19</v>
      </c>
      <c r="Z1013" s="9" t="s">
        <v>41</v>
      </c>
      <c r="AA1013" s="9" t="s">
        <v>21</v>
      </c>
      <c r="AB1013" s="9" t="s">
        <v>2430</v>
      </c>
      <c r="AC1013" s="9" t="s">
        <v>2431</v>
      </c>
      <c r="AD1013" s="9" t="s">
        <v>2432</v>
      </c>
    </row>
    <row r="1014" spans="1:30" ht="76.5" x14ac:dyDescent="0.25">
      <c r="A1014" s="113">
        <f t="shared" si="15"/>
        <v>825</v>
      </c>
      <c r="B1014" s="9" t="s">
        <v>1821</v>
      </c>
      <c r="C1014" s="9" t="s">
        <v>2415</v>
      </c>
      <c r="D1014" s="9" t="s">
        <v>2416</v>
      </c>
      <c r="E1014" s="9" t="str">
        <f t="shared" si="16"/>
        <v>Sacos e bolsas</v>
      </c>
      <c r="F1014" s="9" t="s">
        <v>2566</v>
      </c>
      <c r="G1014" s="9" t="s">
        <v>2567</v>
      </c>
      <c r="H1014" s="13">
        <v>4950</v>
      </c>
      <c r="I1014" s="11">
        <v>45007</v>
      </c>
      <c r="J1014" s="9" t="s">
        <v>68</v>
      </c>
      <c r="K1014" s="9" t="s">
        <v>7</v>
      </c>
      <c r="L1014" s="9" t="s">
        <v>444</v>
      </c>
      <c r="M1014" s="9" t="s">
        <v>9</v>
      </c>
      <c r="N1014" s="9" t="s">
        <v>10</v>
      </c>
      <c r="O1014" s="9" t="s">
        <v>1826</v>
      </c>
      <c r="P1014" s="9" t="s">
        <v>1834</v>
      </c>
      <c r="Q1014" s="9" t="s">
        <v>52</v>
      </c>
      <c r="R1014" s="9" t="s">
        <v>29</v>
      </c>
      <c r="S1014" s="9" t="s">
        <v>15</v>
      </c>
      <c r="T1014" s="9" t="s">
        <v>7</v>
      </c>
      <c r="U1014" s="9" t="s">
        <v>146</v>
      </c>
      <c r="V1014" s="9" t="s">
        <v>15</v>
      </c>
      <c r="W1014" s="9" t="s">
        <v>17</v>
      </c>
      <c r="X1014" s="9" t="s">
        <v>18</v>
      </c>
      <c r="Y1014" s="9" t="s">
        <v>19</v>
      </c>
      <c r="Z1014" s="9" t="s">
        <v>41</v>
      </c>
      <c r="AA1014" s="9" t="s">
        <v>21</v>
      </c>
      <c r="AB1014" s="9" t="s">
        <v>2440</v>
      </c>
      <c r="AC1014" s="9" t="s">
        <v>2441</v>
      </c>
      <c r="AD1014" s="9" t="s">
        <v>2479</v>
      </c>
    </row>
    <row r="1015" spans="1:30" ht="409.5" x14ac:dyDescent="0.25">
      <c r="A1015" s="113">
        <f t="shared" si="15"/>
        <v>826</v>
      </c>
      <c r="B1015" s="9" t="s">
        <v>1821</v>
      </c>
      <c r="C1015" s="9" t="s">
        <v>2415</v>
      </c>
      <c r="D1015" s="9" t="s">
        <v>2416</v>
      </c>
      <c r="E1015" s="9" t="str">
        <f t="shared" si="16"/>
        <v>Itens diversos</v>
      </c>
      <c r="F1015" s="9" t="s">
        <v>2534</v>
      </c>
      <c r="G1015" s="9" t="s">
        <v>2568</v>
      </c>
      <c r="H1015" s="13">
        <v>37000</v>
      </c>
      <c r="I1015" s="11">
        <v>44986</v>
      </c>
      <c r="J1015" s="9" t="s">
        <v>68</v>
      </c>
      <c r="K1015" s="9" t="s">
        <v>7</v>
      </c>
      <c r="L1015" s="9" t="s">
        <v>444</v>
      </c>
      <c r="M1015" s="9" t="s">
        <v>9</v>
      </c>
      <c r="N1015" s="9" t="s">
        <v>10</v>
      </c>
      <c r="O1015" s="9" t="s">
        <v>1826</v>
      </c>
      <c r="P1015" s="9" t="s">
        <v>1834</v>
      </c>
      <c r="Q1015" s="9" t="s">
        <v>52</v>
      </c>
      <c r="R1015" s="9" t="s">
        <v>29</v>
      </c>
      <c r="S1015" s="9" t="s">
        <v>15</v>
      </c>
      <c r="T1015" s="9" t="s">
        <v>7</v>
      </c>
      <c r="U1015" s="9" t="s">
        <v>146</v>
      </c>
      <c r="V1015" s="9" t="s">
        <v>15</v>
      </c>
      <c r="W1015" s="9" t="s">
        <v>17</v>
      </c>
      <c r="X1015" s="9" t="s">
        <v>18</v>
      </c>
      <c r="Y1015" s="9" t="s">
        <v>19</v>
      </c>
      <c r="Z1015" s="9" t="s">
        <v>41</v>
      </c>
      <c r="AA1015" s="9" t="s">
        <v>21</v>
      </c>
      <c r="AB1015" s="9" t="s">
        <v>2440</v>
      </c>
      <c r="AC1015" s="9" t="s">
        <v>2441</v>
      </c>
      <c r="AD1015" s="9" t="s">
        <v>2479</v>
      </c>
    </row>
    <row r="1016" spans="1:30" ht="76.5" x14ac:dyDescent="0.25">
      <c r="A1016" s="113">
        <f t="shared" si="15"/>
        <v>827</v>
      </c>
      <c r="B1016" s="9" t="s">
        <v>1821</v>
      </c>
      <c r="C1016" s="9" t="s">
        <v>2415</v>
      </c>
      <c r="D1016" s="9" t="s">
        <v>2416</v>
      </c>
      <c r="E1016" s="9" t="str">
        <f t="shared" si="16"/>
        <v>Outros serviços de suporte</v>
      </c>
      <c r="F1016" s="9" t="s">
        <v>2569</v>
      </c>
      <c r="G1016" s="9" t="s">
        <v>2570</v>
      </c>
      <c r="H1016" s="13">
        <v>1000</v>
      </c>
      <c r="I1016" s="11">
        <v>45138</v>
      </c>
      <c r="J1016" s="9" t="s">
        <v>6</v>
      </c>
      <c r="K1016" s="9" t="s">
        <v>7</v>
      </c>
      <c r="L1016" s="9" t="s">
        <v>27</v>
      </c>
      <c r="M1016" s="9" t="s">
        <v>9</v>
      </c>
      <c r="N1016" s="9" t="s">
        <v>10</v>
      </c>
      <c r="O1016" s="9" t="s">
        <v>1826</v>
      </c>
      <c r="P1016" s="9" t="s">
        <v>1834</v>
      </c>
      <c r="Q1016" s="9" t="s">
        <v>52</v>
      </c>
      <c r="R1016" s="9" t="s">
        <v>29</v>
      </c>
      <c r="S1016" s="9" t="s">
        <v>15</v>
      </c>
      <c r="T1016" s="9" t="s">
        <v>7</v>
      </c>
      <c r="U1016" s="9" t="s">
        <v>146</v>
      </c>
      <c r="V1016" s="9" t="s">
        <v>15</v>
      </c>
      <c r="W1016" s="9" t="s">
        <v>17</v>
      </c>
      <c r="X1016" s="9" t="s">
        <v>18</v>
      </c>
      <c r="Y1016" s="9" t="s">
        <v>19</v>
      </c>
      <c r="Z1016" s="9" t="s">
        <v>41</v>
      </c>
      <c r="AA1016" s="9" t="s">
        <v>21</v>
      </c>
      <c r="AB1016" s="9" t="s">
        <v>2505</v>
      </c>
      <c r="AC1016" s="9" t="s">
        <v>2506</v>
      </c>
      <c r="AD1016" s="9" t="s">
        <v>2507</v>
      </c>
    </row>
    <row r="1017" spans="1:30" ht="76.5" x14ac:dyDescent="0.25">
      <c r="A1017" s="113">
        <f t="shared" si="15"/>
        <v>828</v>
      </c>
      <c r="B1017" s="9" t="s">
        <v>1821</v>
      </c>
      <c r="C1017" s="9" t="s">
        <v>2415</v>
      </c>
      <c r="D1017" s="9" t="s">
        <v>2416</v>
      </c>
      <c r="E1017" s="9" t="str">
        <f t="shared" si="16"/>
        <v>Outros serviços de suporte</v>
      </c>
      <c r="F1017" s="9" t="s">
        <v>2569</v>
      </c>
      <c r="G1017" s="9" t="s">
        <v>2571</v>
      </c>
      <c r="H1017" s="13">
        <v>1000</v>
      </c>
      <c r="I1017" s="11">
        <v>45138</v>
      </c>
      <c r="J1017" s="9" t="s">
        <v>6</v>
      </c>
      <c r="K1017" s="9" t="s">
        <v>7</v>
      </c>
      <c r="L1017" s="9" t="s">
        <v>27</v>
      </c>
      <c r="M1017" s="9" t="s">
        <v>9</v>
      </c>
      <c r="N1017" s="9" t="s">
        <v>10</v>
      </c>
      <c r="O1017" s="9" t="s">
        <v>1826</v>
      </c>
      <c r="P1017" s="9" t="s">
        <v>1834</v>
      </c>
      <c r="Q1017" s="9" t="s">
        <v>52</v>
      </c>
      <c r="R1017" s="9" t="s">
        <v>29</v>
      </c>
      <c r="S1017" s="9" t="s">
        <v>15</v>
      </c>
      <c r="T1017" s="9" t="s">
        <v>7</v>
      </c>
      <c r="U1017" s="9" t="s">
        <v>146</v>
      </c>
      <c r="V1017" s="9" t="s">
        <v>15</v>
      </c>
      <c r="W1017" s="9" t="s">
        <v>17</v>
      </c>
      <c r="X1017" s="9" t="s">
        <v>18</v>
      </c>
      <c r="Y1017" s="9" t="s">
        <v>19</v>
      </c>
      <c r="Z1017" s="9" t="s">
        <v>41</v>
      </c>
      <c r="AA1017" s="9" t="s">
        <v>21</v>
      </c>
      <c r="AB1017" s="9" t="s">
        <v>2435</v>
      </c>
      <c r="AC1017" s="9" t="s">
        <v>2436</v>
      </c>
      <c r="AD1017" s="9" t="s">
        <v>2437</v>
      </c>
    </row>
    <row r="1018" spans="1:30" ht="191.25" x14ac:dyDescent="0.25">
      <c r="A1018" s="113">
        <f t="shared" si="15"/>
        <v>829</v>
      </c>
      <c r="B1018" s="9" t="s">
        <v>1821</v>
      </c>
      <c r="C1018" s="9" t="s">
        <v>2415</v>
      </c>
      <c r="D1018" s="9" t="s">
        <v>2416</v>
      </c>
      <c r="E1018" s="9" t="str">
        <f t="shared" si="16"/>
        <v>Jogos, conjuntos e equipamentos para preparar e servir alimentos</v>
      </c>
      <c r="F1018" s="9" t="s">
        <v>2536</v>
      </c>
      <c r="G1018" s="9" t="s">
        <v>2445</v>
      </c>
      <c r="H1018" s="13">
        <v>1395.71</v>
      </c>
      <c r="I1018" s="11">
        <v>44986</v>
      </c>
      <c r="J1018" s="9" t="s">
        <v>68</v>
      </c>
      <c r="K1018" s="9" t="s">
        <v>7</v>
      </c>
      <c r="L1018" s="9" t="s">
        <v>444</v>
      </c>
      <c r="M1018" s="9" t="s">
        <v>9</v>
      </c>
      <c r="N1018" s="9" t="s">
        <v>10</v>
      </c>
      <c r="O1018" s="9" t="s">
        <v>1826</v>
      </c>
      <c r="P1018" s="9" t="s">
        <v>1834</v>
      </c>
      <c r="Q1018" s="9" t="s">
        <v>52</v>
      </c>
      <c r="R1018" s="9" t="s">
        <v>29</v>
      </c>
      <c r="S1018" s="9" t="s">
        <v>15</v>
      </c>
      <c r="T1018" s="9" t="s">
        <v>7</v>
      </c>
      <c r="U1018" s="9" t="s">
        <v>146</v>
      </c>
      <c r="V1018" s="9" t="s">
        <v>15</v>
      </c>
      <c r="W1018" s="9" t="s">
        <v>17</v>
      </c>
      <c r="X1018" s="9" t="s">
        <v>18</v>
      </c>
      <c r="Y1018" s="9" t="s">
        <v>19</v>
      </c>
      <c r="Z1018" s="9" t="s">
        <v>41</v>
      </c>
      <c r="AA1018" s="9" t="s">
        <v>21</v>
      </c>
      <c r="AB1018" s="9" t="s">
        <v>2446</v>
      </c>
      <c r="AC1018" s="9" t="s">
        <v>2447</v>
      </c>
      <c r="AD1018" s="9" t="s">
        <v>2448</v>
      </c>
    </row>
    <row r="1019" spans="1:30" ht="127.5" x14ac:dyDescent="0.25">
      <c r="A1019" s="113">
        <f t="shared" si="15"/>
        <v>830</v>
      </c>
      <c r="B1019" s="9" t="s">
        <v>1821</v>
      </c>
      <c r="C1019" s="9" t="s">
        <v>2415</v>
      </c>
      <c r="D1019" s="9" t="s">
        <v>2416</v>
      </c>
      <c r="E1019" s="9" t="str">
        <f t="shared" si="16"/>
        <v>Outros serviços diversos/miscelânea</v>
      </c>
      <c r="F1019" s="9" t="s">
        <v>2572</v>
      </c>
      <c r="G1019" s="9" t="s">
        <v>2573</v>
      </c>
      <c r="H1019" s="13">
        <v>20000</v>
      </c>
      <c r="I1019" s="11">
        <v>45047</v>
      </c>
      <c r="J1019" s="9" t="s">
        <v>6</v>
      </c>
      <c r="K1019" s="9" t="s">
        <v>7</v>
      </c>
      <c r="L1019" s="9" t="s">
        <v>27</v>
      </c>
      <c r="M1019" s="9" t="s">
        <v>9</v>
      </c>
      <c r="N1019" s="9" t="s">
        <v>10</v>
      </c>
      <c r="O1019" s="9" t="s">
        <v>1826</v>
      </c>
      <c r="P1019" s="9" t="s">
        <v>1834</v>
      </c>
      <c r="Q1019" s="9" t="s">
        <v>52</v>
      </c>
      <c r="R1019" s="9" t="s">
        <v>29</v>
      </c>
      <c r="S1019" s="9" t="s">
        <v>15</v>
      </c>
      <c r="T1019" s="9" t="s">
        <v>7</v>
      </c>
      <c r="U1019" s="9" t="s">
        <v>146</v>
      </c>
      <c r="V1019" s="9" t="s">
        <v>15</v>
      </c>
      <c r="W1019" s="9" t="s">
        <v>17</v>
      </c>
      <c r="X1019" s="9" t="s">
        <v>18</v>
      </c>
      <c r="Y1019" s="9" t="s">
        <v>19</v>
      </c>
      <c r="Z1019" s="9" t="s">
        <v>41</v>
      </c>
      <c r="AA1019" s="9" t="s">
        <v>21</v>
      </c>
      <c r="AB1019" s="9" t="s">
        <v>2522</v>
      </c>
      <c r="AC1019" s="9" t="s">
        <v>2523</v>
      </c>
      <c r="AD1019" s="9" t="s">
        <v>2524</v>
      </c>
    </row>
    <row r="1020" spans="1:30" ht="191.25" x14ac:dyDescent="0.25">
      <c r="A1020" s="113">
        <f t="shared" si="15"/>
        <v>831</v>
      </c>
      <c r="B1020" s="9" t="s">
        <v>1821</v>
      </c>
      <c r="C1020" s="9" t="s">
        <v>2415</v>
      </c>
      <c r="D1020" s="9" t="s">
        <v>2416</v>
      </c>
      <c r="E1020" s="9" t="str">
        <f t="shared" si="16"/>
        <v>Louça e artigos de mesa</v>
      </c>
      <c r="F1020" s="9" t="s">
        <v>2574</v>
      </c>
      <c r="G1020" s="9" t="s">
        <v>2445</v>
      </c>
      <c r="H1020" s="13">
        <v>2054.42</v>
      </c>
      <c r="I1020" s="11">
        <v>44986</v>
      </c>
      <c r="J1020" s="9" t="s">
        <v>68</v>
      </c>
      <c r="K1020" s="9" t="s">
        <v>7</v>
      </c>
      <c r="L1020" s="9" t="s">
        <v>444</v>
      </c>
      <c r="M1020" s="9" t="s">
        <v>9</v>
      </c>
      <c r="N1020" s="9" t="s">
        <v>10</v>
      </c>
      <c r="O1020" s="9" t="s">
        <v>1826</v>
      </c>
      <c r="P1020" s="9" t="s">
        <v>1834</v>
      </c>
      <c r="Q1020" s="9" t="s">
        <v>52</v>
      </c>
      <c r="R1020" s="9" t="s">
        <v>29</v>
      </c>
      <c r="S1020" s="9" t="s">
        <v>15</v>
      </c>
      <c r="T1020" s="9" t="s">
        <v>7</v>
      </c>
      <c r="U1020" s="9" t="s">
        <v>146</v>
      </c>
      <c r="V1020" s="9" t="s">
        <v>15</v>
      </c>
      <c r="W1020" s="9" t="s">
        <v>17</v>
      </c>
      <c r="X1020" s="9" t="s">
        <v>18</v>
      </c>
      <c r="Y1020" s="9" t="s">
        <v>19</v>
      </c>
      <c r="Z1020" s="9" t="s">
        <v>41</v>
      </c>
      <c r="AA1020" s="9" t="s">
        <v>21</v>
      </c>
      <c r="AB1020" s="9" t="s">
        <v>2446</v>
      </c>
      <c r="AC1020" s="9" t="s">
        <v>2447</v>
      </c>
      <c r="AD1020" s="9" t="s">
        <v>2448</v>
      </c>
    </row>
    <row r="1021" spans="1:30" ht="76.5" x14ac:dyDescent="0.25">
      <c r="A1021" s="113">
        <f t="shared" si="15"/>
        <v>832</v>
      </c>
      <c r="B1021" s="9" t="s">
        <v>1821</v>
      </c>
      <c r="C1021" s="9" t="s">
        <v>2415</v>
      </c>
      <c r="D1021" s="9" t="s">
        <v>2416</v>
      </c>
      <c r="E1021" s="9" t="str">
        <f t="shared" si="16"/>
        <v>Serviços de gerenciamento em tecnologia da informação e comunicação (tic)</v>
      </c>
      <c r="F1021" s="9" t="s">
        <v>2575</v>
      </c>
      <c r="G1021" s="9" t="s">
        <v>2576</v>
      </c>
      <c r="H1021" s="13">
        <v>280000</v>
      </c>
      <c r="I1021" s="11">
        <v>45291</v>
      </c>
      <c r="J1021" s="9" t="s">
        <v>96</v>
      </c>
      <c r="K1021" s="9">
        <v>1</v>
      </c>
      <c r="L1021" s="9" t="s">
        <v>97</v>
      </c>
      <c r="M1021" s="9" t="s">
        <v>9</v>
      </c>
      <c r="N1021" s="9" t="s">
        <v>10</v>
      </c>
      <c r="O1021" s="9" t="s">
        <v>1826</v>
      </c>
      <c r="P1021" s="9" t="s">
        <v>1834</v>
      </c>
      <c r="Q1021" s="9" t="s">
        <v>52</v>
      </c>
      <c r="R1021" s="9" t="s">
        <v>29</v>
      </c>
      <c r="S1021" s="9" t="s">
        <v>15</v>
      </c>
      <c r="T1021" s="9" t="s">
        <v>7</v>
      </c>
      <c r="U1021" s="9" t="s">
        <v>146</v>
      </c>
      <c r="V1021" s="9" t="s">
        <v>15</v>
      </c>
      <c r="W1021" s="9" t="s">
        <v>17</v>
      </c>
      <c r="X1021" s="9" t="s">
        <v>18</v>
      </c>
      <c r="Y1021" s="9" t="s">
        <v>19</v>
      </c>
      <c r="Z1021" s="9" t="s">
        <v>41</v>
      </c>
      <c r="AA1021" s="9" t="s">
        <v>21</v>
      </c>
      <c r="AB1021" s="9" t="s">
        <v>2473</v>
      </c>
      <c r="AC1021" s="9" t="s">
        <v>2496</v>
      </c>
      <c r="AD1021" s="9" t="s">
        <v>2475</v>
      </c>
    </row>
    <row r="1022" spans="1:30" ht="76.5" x14ac:dyDescent="0.25">
      <c r="A1022" s="113">
        <f t="shared" si="15"/>
        <v>833</v>
      </c>
      <c r="B1022" s="9" t="s">
        <v>1821</v>
      </c>
      <c r="C1022" s="9" t="s">
        <v>2415</v>
      </c>
      <c r="D1022" s="9" t="s">
        <v>2416</v>
      </c>
      <c r="E1022" s="9" t="str">
        <f t="shared" si="16"/>
        <v>Óleos e graxas para corte, lubrificação e sistemas hidráulicos</v>
      </c>
      <c r="F1022" s="9" t="s">
        <v>2577</v>
      </c>
      <c r="G1022" s="9" t="s">
        <v>2429</v>
      </c>
      <c r="H1022" s="13">
        <v>1000</v>
      </c>
      <c r="I1022" s="11">
        <v>44977</v>
      </c>
      <c r="J1022" s="9" t="s">
        <v>68</v>
      </c>
      <c r="K1022" s="9" t="s">
        <v>7</v>
      </c>
      <c r="L1022" s="9" t="s">
        <v>444</v>
      </c>
      <c r="M1022" s="9" t="s">
        <v>9</v>
      </c>
      <c r="N1022" s="9" t="s">
        <v>10</v>
      </c>
      <c r="O1022" s="9" t="s">
        <v>1826</v>
      </c>
      <c r="P1022" s="9" t="s">
        <v>1834</v>
      </c>
      <c r="Q1022" s="9" t="s">
        <v>52</v>
      </c>
      <c r="R1022" s="9" t="s">
        <v>29</v>
      </c>
      <c r="S1022" s="9" t="s">
        <v>15</v>
      </c>
      <c r="T1022" s="9" t="s">
        <v>7</v>
      </c>
      <c r="U1022" s="9" t="s">
        <v>146</v>
      </c>
      <c r="V1022" s="9" t="s">
        <v>15</v>
      </c>
      <c r="W1022" s="9" t="s">
        <v>17</v>
      </c>
      <c r="X1022" s="9" t="s">
        <v>18</v>
      </c>
      <c r="Y1022" s="9" t="s">
        <v>19</v>
      </c>
      <c r="Z1022" s="9" t="s">
        <v>41</v>
      </c>
      <c r="AA1022" s="9" t="s">
        <v>21</v>
      </c>
      <c r="AB1022" s="9" t="s">
        <v>2430</v>
      </c>
      <c r="AC1022" s="9" t="s">
        <v>2431</v>
      </c>
      <c r="AD1022" s="9" t="s">
        <v>2432</v>
      </c>
    </row>
    <row r="1023" spans="1:30" ht="76.5" x14ac:dyDescent="0.25">
      <c r="A1023" s="113">
        <f t="shared" si="15"/>
        <v>834</v>
      </c>
      <c r="B1023" s="9" t="s">
        <v>1821</v>
      </c>
      <c r="C1023" s="9" t="s">
        <v>2415</v>
      </c>
      <c r="D1023" s="9" t="s">
        <v>2416</v>
      </c>
      <c r="E1023" s="9" t="str">
        <f t="shared" si="16"/>
        <v>Serviços de telefonia (stfc), (smp) e telecomunicações sateliais</v>
      </c>
      <c r="F1023" s="9" t="s">
        <v>2578</v>
      </c>
      <c r="G1023" s="9" t="s">
        <v>2579</v>
      </c>
      <c r="H1023" s="13">
        <v>183000</v>
      </c>
      <c r="I1023" s="11">
        <v>45291</v>
      </c>
      <c r="J1023" s="9" t="s">
        <v>96</v>
      </c>
      <c r="K1023" s="9">
        <v>1</v>
      </c>
      <c r="L1023" s="9" t="s">
        <v>97</v>
      </c>
      <c r="M1023" s="9" t="s">
        <v>9</v>
      </c>
      <c r="N1023" s="9" t="s">
        <v>10</v>
      </c>
      <c r="O1023" s="9" t="s">
        <v>1826</v>
      </c>
      <c r="P1023" s="9" t="s">
        <v>1834</v>
      </c>
      <c r="Q1023" s="9" t="s">
        <v>52</v>
      </c>
      <c r="R1023" s="9" t="s">
        <v>29</v>
      </c>
      <c r="S1023" s="9" t="s">
        <v>15</v>
      </c>
      <c r="T1023" s="9" t="s">
        <v>7</v>
      </c>
      <c r="U1023" s="9" t="s">
        <v>146</v>
      </c>
      <c r="V1023" s="9" t="s">
        <v>15</v>
      </c>
      <c r="W1023" s="9" t="s">
        <v>17</v>
      </c>
      <c r="X1023" s="9" t="s">
        <v>18</v>
      </c>
      <c r="Y1023" s="9" t="s">
        <v>19</v>
      </c>
      <c r="Z1023" s="9" t="s">
        <v>41</v>
      </c>
      <c r="AA1023" s="9" t="s">
        <v>21</v>
      </c>
      <c r="AB1023" s="9" t="s">
        <v>2473</v>
      </c>
      <c r="AC1023" s="9" t="s">
        <v>2496</v>
      </c>
      <c r="AD1023" s="9" t="s">
        <v>2497</v>
      </c>
    </row>
    <row r="1024" spans="1:30" ht="140.25" x14ac:dyDescent="0.25">
      <c r="A1024" s="113">
        <f t="shared" si="15"/>
        <v>835</v>
      </c>
      <c r="B1024" s="9" t="s">
        <v>1821</v>
      </c>
      <c r="C1024" s="9" t="s">
        <v>2415</v>
      </c>
      <c r="D1024" s="9" t="s">
        <v>2416</v>
      </c>
      <c r="E1024" s="9" t="str">
        <f t="shared" si="16"/>
        <v>Serviços gerais de construção para obras de engenharia civil</v>
      </c>
      <c r="F1024" s="9" t="s">
        <v>2580</v>
      </c>
      <c r="G1024" s="9" t="s">
        <v>2581</v>
      </c>
      <c r="H1024" s="13">
        <v>150000</v>
      </c>
      <c r="I1024" s="11">
        <v>44986</v>
      </c>
      <c r="J1024" s="9" t="s">
        <v>10078</v>
      </c>
      <c r="K1024" s="9" t="s">
        <v>7</v>
      </c>
      <c r="L1024" s="9" t="s">
        <v>36</v>
      </c>
      <c r="M1024" s="9" t="s">
        <v>9</v>
      </c>
      <c r="N1024" s="9" t="s">
        <v>10</v>
      </c>
      <c r="O1024" s="9" t="s">
        <v>1826</v>
      </c>
      <c r="P1024" s="9" t="s">
        <v>1834</v>
      </c>
      <c r="Q1024" s="9" t="s">
        <v>52</v>
      </c>
      <c r="R1024" s="9" t="s">
        <v>29</v>
      </c>
      <c r="S1024" s="9" t="s">
        <v>15</v>
      </c>
      <c r="T1024" s="9" t="s">
        <v>7</v>
      </c>
      <c r="U1024" s="9" t="s">
        <v>146</v>
      </c>
      <c r="V1024" s="9" t="s">
        <v>15</v>
      </c>
      <c r="W1024" s="9" t="s">
        <v>17</v>
      </c>
      <c r="X1024" s="9" t="s">
        <v>18</v>
      </c>
      <c r="Y1024" s="9" t="s">
        <v>19</v>
      </c>
      <c r="Z1024" s="9" t="s">
        <v>41</v>
      </c>
      <c r="AA1024" s="9" t="s">
        <v>21</v>
      </c>
      <c r="AB1024" s="9" t="s">
        <v>2522</v>
      </c>
      <c r="AC1024" s="9" t="s">
        <v>2523</v>
      </c>
      <c r="AD1024" s="9" t="s">
        <v>2524</v>
      </c>
    </row>
    <row r="1025" spans="1:30" ht="318.75" x14ac:dyDescent="0.25">
      <c r="A1025" s="113">
        <f t="shared" si="15"/>
        <v>836</v>
      </c>
      <c r="B1025" s="9" t="s">
        <v>1821</v>
      </c>
      <c r="C1025" s="9" t="s">
        <v>2415</v>
      </c>
      <c r="D1025" s="9" t="s">
        <v>2416</v>
      </c>
      <c r="E1025" s="9" t="str">
        <f t="shared" si="16"/>
        <v>Sistemas diversos de sinalização, alarme e detecção para segurança</v>
      </c>
      <c r="F1025" s="9" t="s">
        <v>2582</v>
      </c>
      <c r="G1025" s="9" t="s">
        <v>2552</v>
      </c>
      <c r="H1025" s="13">
        <v>2000</v>
      </c>
      <c r="I1025" s="11">
        <v>44942</v>
      </c>
      <c r="J1025" s="9" t="s">
        <v>68</v>
      </c>
      <c r="K1025" s="9" t="s">
        <v>7</v>
      </c>
      <c r="L1025" s="9" t="s">
        <v>444</v>
      </c>
      <c r="M1025" s="9" t="s">
        <v>9</v>
      </c>
      <c r="N1025" s="9" t="s">
        <v>10</v>
      </c>
      <c r="O1025" s="9" t="s">
        <v>1826</v>
      </c>
      <c r="P1025" s="9" t="s">
        <v>1834</v>
      </c>
      <c r="Q1025" s="9" t="s">
        <v>52</v>
      </c>
      <c r="R1025" s="9" t="s">
        <v>29</v>
      </c>
      <c r="S1025" s="9" t="s">
        <v>15</v>
      </c>
      <c r="T1025" s="9" t="s">
        <v>7</v>
      </c>
      <c r="U1025" s="9" t="s">
        <v>146</v>
      </c>
      <c r="V1025" s="9" t="s">
        <v>15</v>
      </c>
      <c r="W1025" s="9" t="s">
        <v>17</v>
      </c>
      <c r="X1025" s="9" t="s">
        <v>18</v>
      </c>
      <c r="Y1025" s="9" t="s">
        <v>19</v>
      </c>
      <c r="Z1025" s="9" t="s">
        <v>41</v>
      </c>
      <c r="AA1025" s="9" t="s">
        <v>21</v>
      </c>
      <c r="AB1025" s="9" t="s">
        <v>2545</v>
      </c>
      <c r="AC1025" s="9" t="s">
        <v>2546</v>
      </c>
      <c r="AD1025" s="9" t="s">
        <v>2547</v>
      </c>
    </row>
    <row r="1026" spans="1:30" ht="76.5" x14ac:dyDescent="0.25">
      <c r="A1026" s="113">
        <f t="shared" si="15"/>
        <v>837</v>
      </c>
      <c r="B1026" s="9" t="s">
        <v>1821</v>
      </c>
      <c r="C1026" s="9" t="s">
        <v>2415</v>
      </c>
      <c r="D1026" s="9" t="s">
        <v>2416</v>
      </c>
      <c r="E1026" s="9" t="str">
        <f t="shared" si="16"/>
        <v>Suprimentos de informática - tic</v>
      </c>
      <c r="F1026" s="9" t="s">
        <v>2583</v>
      </c>
      <c r="G1026" s="9" t="s">
        <v>2584</v>
      </c>
      <c r="H1026" s="13">
        <v>200</v>
      </c>
      <c r="I1026" s="11">
        <v>45138</v>
      </c>
      <c r="J1026" s="9" t="s">
        <v>96</v>
      </c>
      <c r="K1026" s="9">
        <v>1</v>
      </c>
      <c r="L1026" s="9" t="s">
        <v>199</v>
      </c>
      <c r="M1026" s="9" t="s">
        <v>70</v>
      </c>
      <c r="N1026" s="9" t="s">
        <v>10</v>
      </c>
      <c r="O1026" s="9" t="s">
        <v>1826</v>
      </c>
      <c r="P1026" s="9" t="s">
        <v>1834</v>
      </c>
      <c r="Q1026" s="9" t="s">
        <v>52</v>
      </c>
      <c r="R1026" s="9" t="s">
        <v>29</v>
      </c>
      <c r="S1026" s="9" t="s">
        <v>15</v>
      </c>
      <c r="T1026" s="9" t="s">
        <v>7</v>
      </c>
      <c r="U1026" s="9" t="s">
        <v>146</v>
      </c>
      <c r="V1026" s="9" t="s">
        <v>15</v>
      </c>
      <c r="W1026" s="9" t="s">
        <v>17</v>
      </c>
      <c r="X1026" s="9" t="s">
        <v>18</v>
      </c>
      <c r="Y1026" s="9" t="s">
        <v>19</v>
      </c>
      <c r="Z1026" s="9" t="s">
        <v>41</v>
      </c>
      <c r="AA1026" s="9" t="s">
        <v>21</v>
      </c>
      <c r="AB1026" s="9" t="s">
        <v>2435</v>
      </c>
      <c r="AC1026" s="9" t="s">
        <v>2436</v>
      </c>
      <c r="AD1026" s="9" t="s">
        <v>2437</v>
      </c>
    </row>
    <row r="1027" spans="1:30" ht="76.5" x14ac:dyDescent="0.25">
      <c r="A1027" s="113">
        <f t="shared" si="15"/>
        <v>838</v>
      </c>
      <c r="B1027" s="9" t="s">
        <v>1821</v>
      </c>
      <c r="C1027" s="9" t="s">
        <v>2415</v>
      </c>
      <c r="D1027" s="9" t="s">
        <v>2416</v>
      </c>
      <c r="E1027" s="9" t="str">
        <f t="shared" si="16"/>
        <v>Suprimentos de informática - tic</v>
      </c>
      <c r="F1027" s="9" t="s">
        <v>2583</v>
      </c>
      <c r="G1027" s="9" t="s">
        <v>2585</v>
      </c>
      <c r="H1027" s="13">
        <v>143.88</v>
      </c>
      <c r="I1027" s="11">
        <v>44986</v>
      </c>
      <c r="J1027" s="9" t="s">
        <v>68</v>
      </c>
      <c r="K1027" s="9" t="s">
        <v>7</v>
      </c>
      <c r="L1027" s="9" t="s">
        <v>444</v>
      </c>
      <c r="M1027" s="9" t="s">
        <v>9</v>
      </c>
      <c r="N1027" s="9" t="s">
        <v>10</v>
      </c>
      <c r="O1027" s="9" t="s">
        <v>1826</v>
      </c>
      <c r="P1027" s="9" t="s">
        <v>1834</v>
      </c>
      <c r="Q1027" s="9" t="s">
        <v>52</v>
      </c>
      <c r="R1027" s="9" t="s">
        <v>29</v>
      </c>
      <c r="S1027" s="9" t="s">
        <v>15</v>
      </c>
      <c r="T1027" s="9" t="s">
        <v>7</v>
      </c>
      <c r="U1027" s="9" t="s">
        <v>146</v>
      </c>
      <c r="V1027" s="9" t="s">
        <v>15</v>
      </c>
      <c r="W1027" s="9" t="s">
        <v>17</v>
      </c>
      <c r="X1027" s="9" t="s">
        <v>18</v>
      </c>
      <c r="Y1027" s="9" t="s">
        <v>19</v>
      </c>
      <c r="Z1027" s="9" t="s">
        <v>41</v>
      </c>
      <c r="AA1027" s="9" t="s">
        <v>21</v>
      </c>
      <c r="AB1027" s="9" t="s">
        <v>2446</v>
      </c>
      <c r="AC1027" s="9" t="s">
        <v>2447</v>
      </c>
      <c r="AD1027" s="9" t="s">
        <v>2586</v>
      </c>
    </row>
    <row r="1028" spans="1:30" ht="76.5" x14ac:dyDescent="0.25">
      <c r="A1028" s="113">
        <f t="shared" si="15"/>
        <v>839</v>
      </c>
      <c r="B1028" s="9" t="s">
        <v>1821</v>
      </c>
      <c r="C1028" s="9" t="s">
        <v>2415</v>
      </c>
      <c r="D1028" s="9" t="s">
        <v>2416</v>
      </c>
      <c r="E1028" s="9" t="str">
        <f t="shared" si="16"/>
        <v>Utensílios domésticos</v>
      </c>
      <c r="F1028" s="9" t="s">
        <v>2587</v>
      </c>
      <c r="G1028" s="9" t="s">
        <v>2483</v>
      </c>
      <c r="H1028" s="13">
        <v>1000</v>
      </c>
      <c r="I1028" s="11">
        <v>44977</v>
      </c>
      <c r="J1028" s="9" t="s">
        <v>68</v>
      </c>
      <c r="K1028" s="9" t="s">
        <v>7</v>
      </c>
      <c r="L1028" s="9" t="s">
        <v>444</v>
      </c>
      <c r="M1028" s="9" t="s">
        <v>9</v>
      </c>
      <c r="N1028" s="9" t="s">
        <v>10</v>
      </c>
      <c r="O1028" s="9" t="s">
        <v>1826</v>
      </c>
      <c r="P1028" s="9" t="s">
        <v>1834</v>
      </c>
      <c r="Q1028" s="9" t="s">
        <v>52</v>
      </c>
      <c r="R1028" s="9" t="s">
        <v>29</v>
      </c>
      <c r="S1028" s="9" t="s">
        <v>15</v>
      </c>
      <c r="T1028" s="9" t="s">
        <v>7</v>
      </c>
      <c r="U1028" s="9" t="s">
        <v>146</v>
      </c>
      <c r="V1028" s="9" t="s">
        <v>15</v>
      </c>
      <c r="W1028" s="9" t="s">
        <v>17</v>
      </c>
      <c r="X1028" s="9" t="s">
        <v>18</v>
      </c>
      <c r="Y1028" s="9" t="s">
        <v>19</v>
      </c>
      <c r="Z1028" s="9" t="s">
        <v>41</v>
      </c>
      <c r="AA1028" s="9" t="s">
        <v>21</v>
      </c>
      <c r="AB1028" s="9" t="s">
        <v>2588</v>
      </c>
      <c r="AC1028" s="9" t="s">
        <v>2485</v>
      </c>
      <c r="AD1028" s="9" t="s">
        <v>2501</v>
      </c>
    </row>
    <row r="1029" spans="1:30" ht="76.5" x14ac:dyDescent="0.25">
      <c r="A1029" s="113">
        <f t="shared" si="15"/>
        <v>840</v>
      </c>
      <c r="B1029" s="9" t="s">
        <v>1821</v>
      </c>
      <c r="C1029" s="9" t="s">
        <v>2415</v>
      </c>
      <c r="D1029" s="9" t="s">
        <v>2416</v>
      </c>
      <c r="E1029" s="9" t="str">
        <f t="shared" si="16"/>
        <v>Utensílios domésticos</v>
      </c>
      <c r="F1029" s="9" t="s">
        <v>2587</v>
      </c>
      <c r="G1029" s="9" t="s">
        <v>2589</v>
      </c>
      <c r="H1029" s="13">
        <v>900</v>
      </c>
      <c r="I1029" s="11">
        <v>44986</v>
      </c>
      <c r="J1029" s="9" t="s">
        <v>68</v>
      </c>
      <c r="K1029" s="9" t="s">
        <v>7</v>
      </c>
      <c r="L1029" s="9" t="s">
        <v>444</v>
      </c>
      <c r="M1029" s="9" t="s">
        <v>9</v>
      </c>
      <c r="N1029" s="9" t="s">
        <v>10</v>
      </c>
      <c r="O1029" s="9" t="s">
        <v>1826</v>
      </c>
      <c r="P1029" s="9" t="s">
        <v>1834</v>
      </c>
      <c r="Q1029" s="9" t="s">
        <v>52</v>
      </c>
      <c r="R1029" s="9" t="s">
        <v>29</v>
      </c>
      <c r="S1029" s="9" t="s">
        <v>15</v>
      </c>
      <c r="T1029" s="9" t="s">
        <v>7</v>
      </c>
      <c r="U1029" s="9" t="s">
        <v>146</v>
      </c>
      <c r="V1029" s="9" t="s">
        <v>15</v>
      </c>
      <c r="W1029" s="9" t="s">
        <v>17</v>
      </c>
      <c r="X1029" s="9" t="s">
        <v>18</v>
      </c>
      <c r="Y1029" s="9" t="s">
        <v>19</v>
      </c>
      <c r="Z1029" s="9" t="s">
        <v>41</v>
      </c>
      <c r="AA1029" s="9" t="s">
        <v>21</v>
      </c>
      <c r="AB1029" s="9" t="s">
        <v>2446</v>
      </c>
      <c r="AC1029" s="9" t="s">
        <v>2447</v>
      </c>
      <c r="AD1029" s="9" t="s">
        <v>2448</v>
      </c>
    </row>
    <row r="1030" spans="1:30" ht="76.5" x14ac:dyDescent="0.25">
      <c r="A1030" s="113">
        <f t="shared" si="15"/>
        <v>841</v>
      </c>
      <c r="B1030" s="9" t="s">
        <v>1821</v>
      </c>
      <c r="C1030" s="9" t="s">
        <v>2415</v>
      </c>
      <c r="D1030" s="9" t="s">
        <v>2416</v>
      </c>
      <c r="E1030" s="9" t="str">
        <f t="shared" si="16"/>
        <v>Utensílios e ferramentas manuais de cozinha</v>
      </c>
      <c r="F1030" s="9" t="s">
        <v>2590</v>
      </c>
      <c r="G1030" s="9" t="s">
        <v>2589</v>
      </c>
      <c r="H1030" s="13">
        <v>1697.31</v>
      </c>
      <c r="I1030" s="11">
        <v>44986</v>
      </c>
      <c r="J1030" s="9" t="s">
        <v>68</v>
      </c>
      <c r="K1030" s="9" t="s">
        <v>7</v>
      </c>
      <c r="L1030" s="9" t="s">
        <v>444</v>
      </c>
      <c r="M1030" s="9" t="s">
        <v>9</v>
      </c>
      <c r="N1030" s="9" t="s">
        <v>10</v>
      </c>
      <c r="O1030" s="9" t="s">
        <v>1826</v>
      </c>
      <c r="P1030" s="9" t="s">
        <v>1834</v>
      </c>
      <c r="Q1030" s="9" t="s">
        <v>52</v>
      </c>
      <c r="R1030" s="9" t="s">
        <v>29</v>
      </c>
      <c r="S1030" s="9" t="s">
        <v>15</v>
      </c>
      <c r="T1030" s="9" t="s">
        <v>7</v>
      </c>
      <c r="U1030" s="9" t="s">
        <v>146</v>
      </c>
      <c r="V1030" s="9" t="s">
        <v>15</v>
      </c>
      <c r="W1030" s="9" t="s">
        <v>17</v>
      </c>
      <c r="X1030" s="9" t="s">
        <v>18</v>
      </c>
      <c r="Y1030" s="9" t="s">
        <v>19</v>
      </c>
      <c r="Z1030" s="9" t="s">
        <v>41</v>
      </c>
      <c r="AA1030" s="9" t="s">
        <v>21</v>
      </c>
      <c r="AB1030" s="9" t="s">
        <v>2446</v>
      </c>
      <c r="AC1030" s="9" t="s">
        <v>2447</v>
      </c>
      <c r="AD1030" s="9" t="s">
        <v>2586</v>
      </c>
    </row>
    <row r="1031" spans="1:30" ht="76.5" x14ac:dyDescent="0.25">
      <c r="A1031" s="113">
        <f t="shared" si="15"/>
        <v>842</v>
      </c>
      <c r="B1031" s="9" t="s">
        <v>1821</v>
      </c>
      <c r="C1031" s="9" t="s">
        <v>2415</v>
      </c>
      <c r="D1031" s="9" t="s">
        <v>2416</v>
      </c>
      <c r="E1031" s="9" t="str">
        <f t="shared" si="16"/>
        <v>Peças, acessórios e ferramentas para redes de tic</v>
      </c>
      <c r="F1031" s="9" t="s">
        <v>2591</v>
      </c>
      <c r="G1031" s="9" t="s">
        <v>2592</v>
      </c>
      <c r="H1031" s="13">
        <v>254380</v>
      </c>
      <c r="I1031" s="11">
        <v>45291</v>
      </c>
      <c r="J1031" s="9" t="s">
        <v>96</v>
      </c>
      <c r="K1031" s="9">
        <v>1</v>
      </c>
      <c r="L1031" s="9" t="s">
        <v>199</v>
      </c>
      <c r="M1031" s="9" t="s">
        <v>9</v>
      </c>
      <c r="N1031" s="9" t="s">
        <v>10</v>
      </c>
      <c r="O1031" s="9" t="s">
        <v>1826</v>
      </c>
      <c r="P1031" s="9" t="s">
        <v>1834</v>
      </c>
      <c r="Q1031" s="9" t="s">
        <v>52</v>
      </c>
      <c r="R1031" s="9" t="s">
        <v>29</v>
      </c>
      <c r="S1031" s="9" t="s">
        <v>15</v>
      </c>
      <c r="T1031" s="9" t="s">
        <v>7</v>
      </c>
      <c r="U1031" s="9" t="s">
        <v>146</v>
      </c>
      <c r="V1031" s="9" t="s">
        <v>15</v>
      </c>
      <c r="W1031" s="9" t="s">
        <v>17</v>
      </c>
      <c r="X1031" s="9" t="s">
        <v>18</v>
      </c>
      <c r="Y1031" s="9" t="s">
        <v>19</v>
      </c>
      <c r="Z1031" s="9" t="s">
        <v>41</v>
      </c>
      <c r="AA1031" s="9" t="s">
        <v>21</v>
      </c>
      <c r="AB1031" s="9" t="s">
        <v>2473</v>
      </c>
      <c r="AC1031" s="9" t="s">
        <v>2496</v>
      </c>
      <c r="AD1031" s="9" t="s">
        <v>2475</v>
      </c>
    </row>
    <row r="1032" spans="1:30" ht="76.5" x14ac:dyDescent="0.25">
      <c r="A1032" s="113">
        <f t="shared" si="15"/>
        <v>843</v>
      </c>
      <c r="B1032" s="9" t="s">
        <v>1821</v>
      </c>
      <c r="C1032" s="9" t="s">
        <v>2415</v>
      </c>
      <c r="D1032" s="9" t="s">
        <v>2416</v>
      </c>
      <c r="E1032" s="9" t="str">
        <f t="shared" si="16"/>
        <v>Peças e acessórios para computadores</v>
      </c>
      <c r="F1032" s="9" t="s">
        <v>2593</v>
      </c>
      <c r="G1032" s="9" t="s">
        <v>2510</v>
      </c>
      <c r="H1032" s="13">
        <v>150</v>
      </c>
      <c r="I1032" s="11">
        <v>45138</v>
      </c>
      <c r="J1032" s="9" t="s">
        <v>96</v>
      </c>
      <c r="K1032" s="9">
        <v>1</v>
      </c>
      <c r="L1032" s="9" t="s">
        <v>199</v>
      </c>
      <c r="M1032" s="9" t="s">
        <v>9</v>
      </c>
      <c r="N1032" s="9" t="s">
        <v>10</v>
      </c>
      <c r="O1032" s="9" t="s">
        <v>1826</v>
      </c>
      <c r="P1032" s="9" t="s">
        <v>1834</v>
      </c>
      <c r="Q1032" s="9" t="s">
        <v>52</v>
      </c>
      <c r="R1032" s="9" t="s">
        <v>29</v>
      </c>
      <c r="S1032" s="9" t="s">
        <v>15</v>
      </c>
      <c r="T1032" s="9" t="s">
        <v>7</v>
      </c>
      <c r="U1032" s="9" t="s">
        <v>146</v>
      </c>
      <c r="V1032" s="9" t="s">
        <v>15</v>
      </c>
      <c r="W1032" s="9" t="s">
        <v>17</v>
      </c>
      <c r="X1032" s="9" t="s">
        <v>18</v>
      </c>
      <c r="Y1032" s="9" t="s">
        <v>19</v>
      </c>
      <c r="Z1032" s="9" t="s">
        <v>41</v>
      </c>
      <c r="AA1032" s="9" t="s">
        <v>21</v>
      </c>
      <c r="AB1032" s="9" t="s">
        <v>2505</v>
      </c>
      <c r="AC1032" s="9" t="s">
        <v>2506</v>
      </c>
      <c r="AD1032" s="9" t="s">
        <v>2507</v>
      </c>
    </row>
    <row r="1033" spans="1:30" ht="76.5" x14ac:dyDescent="0.25">
      <c r="A1033" s="113">
        <f t="shared" si="15"/>
        <v>844</v>
      </c>
      <c r="B1033" s="9" t="s">
        <v>1821</v>
      </c>
      <c r="C1033" s="9" t="s">
        <v>2415</v>
      </c>
      <c r="D1033" s="9" t="s">
        <v>2416</v>
      </c>
      <c r="E1033" s="9" t="str">
        <f t="shared" si="16"/>
        <v>Peças e acessórios para computadores</v>
      </c>
      <c r="F1033" s="9" t="s">
        <v>2593</v>
      </c>
      <c r="G1033" s="9" t="s">
        <v>2584</v>
      </c>
      <c r="H1033" s="13">
        <v>300</v>
      </c>
      <c r="I1033" s="11">
        <v>45138</v>
      </c>
      <c r="J1033" s="9" t="s">
        <v>96</v>
      </c>
      <c r="K1033" s="9">
        <v>1</v>
      </c>
      <c r="L1033" s="9" t="s">
        <v>199</v>
      </c>
      <c r="M1033" s="9" t="s">
        <v>9</v>
      </c>
      <c r="N1033" s="9" t="s">
        <v>10</v>
      </c>
      <c r="O1033" s="9" t="s">
        <v>1826</v>
      </c>
      <c r="P1033" s="9" t="s">
        <v>1834</v>
      </c>
      <c r="Q1033" s="9" t="s">
        <v>52</v>
      </c>
      <c r="R1033" s="9" t="s">
        <v>29</v>
      </c>
      <c r="S1033" s="9" t="s">
        <v>15</v>
      </c>
      <c r="T1033" s="9" t="s">
        <v>7</v>
      </c>
      <c r="U1033" s="9" t="s">
        <v>146</v>
      </c>
      <c r="V1033" s="9" t="s">
        <v>15</v>
      </c>
      <c r="W1033" s="9" t="s">
        <v>17</v>
      </c>
      <c r="X1033" s="9" t="s">
        <v>18</v>
      </c>
      <c r="Y1033" s="9" t="s">
        <v>19</v>
      </c>
      <c r="Z1033" s="9" t="s">
        <v>41</v>
      </c>
      <c r="AA1033" s="9" t="s">
        <v>21</v>
      </c>
      <c r="AB1033" s="9" t="s">
        <v>2505</v>
      </c>
      <c r="AC1033" s="9" t="s">
        <v>2506</v>
      </c>
      <c r="AD1033" s="9" t="s">
        <v>2507</v>
      </c>
    </row>
    <row r="1034" spans="1:30" ht="76.5" x14ac:dyDescent="0.25">
      <c r="A1034" s="113">
        <f t="shared" si="15"/>
        <v>845</v>
      </c>
      <c r="B1034" s="9" t="s">
        <v>1821</v>
      </c>
      <c r="C1034" s="9" t="s">
        <v>2415</v>
      </c>
      <c r="D1034" s="9" t="s">
        <v>2416</v>
      </c>
      <c r="E1034" s="9" t="str">
        <f t="shared" si="16"/>
        <v>Peças e acessórios para computadores</v>
      </c>
      <c r="F1034" s="9" t="s">
        <v>2593</v>
      </c>
      <c r="G1034" s="9" t="s">
        <v>2510</v>
      </c>
      <c r="H1034" s="13">
        <v>1500</v>
      </c>
      <c r="I1034" s="11">
        <v>45138</v>
      </c>
      <c r="J1034" s="9" t="s">
        <v>96</v>
      </c>
      <c r="K1034" s="9">
        <v>1</v>
      </c>
      <c r="L1034" s="9" t="s">
        <v>199</v>
      </c>
      <c r="M1034" s="9" t="s">
        <v>9</v>
      </c>
      <c r="N1034" s="9" t="s">
        <v>10</v>
      </c>
      <c r="O1034" s="9" t="s">
        <v>1826</v>
      </c>
      <c r="P1034" s="9" t="s">
        <v>1834</v>
      </c>
      <c r="Q1034" s="9" t="s">
        <v>52</v>
      </c>
      <c r="R1034" s="9" t="s">
        <v>29</v>
      </c>
      <c r="S1034" s="9" t="s">
        <v>15</v>
      </c>
      <c r="T1034" s="9" t="s">
        <v>7</v>
      </c>
      <c r="U1034" s="9" t="s">
        <v>146</v>
      </c>
      <c r="V1034" s="9" t="s">
        <v>15</v>
      </c>
      <c r="W1034" s="9" t="s">
        <v>17</v>
      </c>
      <c r="X1034" s="9" t="s">
        <v>18</v>
      </c>
      <c r="Y1034" s="9" t="s">
        <v>19</v>
      </c>
      <c r="Z1034" s="9" t="s">
        <v>41</v>
      </c>
      <c r="AA1034" s="9" t="s">
        <v>21</v>
      </c>
      <c r="AB1034" s="9" t="s">
        <v>2435</v>
      </c>
      <c r="AC1034" s="9" t="s">
        <v>2594</v>
      </c>
      <c r="AD1034" s="9" t="s">
        <v>2437</v>
      </c>
    </row>
    <row r="1035" spans="1:30" ht="76.5" x14ac:dyDescent="0.25">
      <c r="A1035" s="113">
        <f t="shared" si="15"/>
        <v>846</v>
      </c>
      <c r="B1035" s="9" t="s">
        <v>1821</v>
      </c>
      <c r="C1035" s="9" t="s">
        <v>2415</v>
      </c>
      <c r="D1035" s="9" t="s">
        <v>2416</v>
      </c>
      <c r="E1035" s="9" t="str">
        <f t="shared" si="16"/>
        <v>Peças e acessórios para computadores</v>
      </c>
      <c r="F1035" s="9" t="s">
        <v>2593</v>
      </c>
      <c r="G1035" s="9" t="s">
        <v>2595</v>
      </c>
      <c r="H1035" s="13">
        <v>886300</v>
      </c>
      <c r="I1035" s="11">
        <v>45291</v>
      </c>
      <c r="J1035" s="9" t="s">
        <v>96</v>
      </c>
      <c r="K1035" s="9">
        <v>1</v>
      </c>
      <c r="L1035" s="9" t="s">
        <v>199</v>
      </c>
      <c r="M1035" s="9" t="s">
        <v>9</v>
      </c>
      <c r="N1035" s="9" t="s">
        <v>10</v>
      </c>
      <c r="O1035" s="9" t="s">
        <v>1826</v>
      </c>
      <c r="P1035" s="9" t="s">
        <v>1834</v>
      </c>
      <c r="Q1035" s="9" t="s">
        <v>52</v>
      </c>
      <c r="R1035" s="9" t="s">
        <v>29</v>
      </c>
      <c r="S1035" s="9" t="s">
        <v>15</v>
      </c>
      <c r="T1035" s="9" t="s">
        <v>7</v>
      </c>
      <c r="U1035" s="9" t="s">
        <v>146</v>
      </c>
      <c r="V1035" s="9" t="s">
        <v>15</v>
      </c>
      <c r="W1035" s="9" t="s">
        <v>17</v>
      </c>
      <c r="X1035" s="9" t="s">
        <v>18</v>
      </c>
      <c r="Y1035" s="9" t="s">
        <v>19</v>
      </c>
      <c r="Z1035" s="9" t="s">
        <v>41</v>
      </c>
      <c r="AA1035" s="9" t="s">
        <v>21</v>
      </c>
      <c r="AB1035" s="9" t="s">
        <v>2473</v>
      </c>
      <c r="AC1035" s="9" t="s">
        <v>2496</v>
      </c>
      <c r="AD1035" s="9" t="s">
        <v>2475</v>
      </c>
    </row>
    <row r="1036" spans="1:30" ht="102" x14ac:dyDescent="0.25">
      <c r="A1036" s="113">
        <f t="shared" si="15"/>
        <v>847</v>
      </c>
      <c r="B1036" s="9" t="s">
        <v>1821</v>
      </c>
      <c r="C1036" s="9" t="s">
        <v>2415</v>
      </c>
      <c r="D1036" s="9" t="s">
        <v>2416</v>
      </c>
      <c r="E1036" s="9" t="str">
        <f t="shared" si="16"/>
        <v>Peças e acessórios para computadores.</v>
      </c>
      <c r="F1036" s="9" t="s">
        <v>2596</v>
      </c>
      <c r="G1036" s="9" t="s">
        <v>2557</v>
      </c>
      <c r="H1036" s="13">
        <v>2000</v>
      </c>
      <c r="I1036" s="11">
        <v>45047</v>
      </c>
      <c r="J1036" s="9" t="s">
        <v>96</v>
      </c>
      <c r="K1036" s="9">
        <v>1</v>
      </c>
      <c r="L1036" s="9" t="s">
        <v>199</v>
      </c>
      <c r="M1036" s="9" t="s">
        <v>9</v>
      </c>
      <c r="N1036" s="9" t="s">
        <v>10</v>
      </c>
      <c r="O1036" s="9" t="s">
        <v>1826</v>
      </c>
      <c r="P1036" s="9" t="s">
        <v>1834</v>
      </c>
      <c r="Q1036" s="9" t="s">
        <v>52</v>
      </c>
      <c r="R1036" s="9" t="s">
        <v>29</v>
      </c>
      <c r="S1036" s="9" t="s">
        <v>15</v>
      </c>
      <c r="T1036" s="9" t="s">
        <v>7</v>
      </c>
      <c r="U1036" s="9" t="s">
        <v>146</v>
      </c>
      <c r="V1036" s="9" t="s">
        <v>15</v>
      </c>
      <c r="W1036" s="9" t="s">
        <v>17</v>
      </c>
      <c r="X1036" s="9" t="s">
        <v>18</v>
      </c>
      <c r="Y1036" s="9" t="s">
        <v>19</v>
      </c>
      <c r="Z1036" s="9" t="s">
        <v>41</v>
      </c>
      <c r="AA1036" s="9" t="s">
        <v>21</v>
      </c>
      <c r="AB1036" s="9" t="s">
        <v>2522</v>
      </c>
      <c r="AC1036" s="9" t="s">
        <v>2523</v>
      </c>
      <c r="AD1036" s="9" t="s">
        <v>2524</v>
      </c>
    </row>
    <row r="1037" spans="1:30" ht="318.75" x14ac:dyDescent="0.25">
      <c r="A1037" s="113">
        <f t="shared" si="15"/>
        <v>848</v>
      </c>
      <c r="B1037" s="9" t="s">
        <v>1821</v>
      </c>
      <c r="C1037" s="9" t="s">
        <v>2415</v>
      </c>
      <c r="D1037" s="9" t="s">
        <v>2416</v>
      </c>
      <c r="E1037" s="9" t="str">
        <f t="shared" si="16"/>
        <v>Peças e acessórios para computadores</v>
      </c>
      <c r="F1037" s="9" t="s">
        <v>2593</v>
      </c>
      <c r="G1037" s="9" t="s">
        <v>2597</v>
      </c>
      <c r="H1037" s="13">
        <v>5000</v>
      </c>
      <c r="I1037" s="11">
        <v>44942</v>
      </c>
      <c r="J1037" s="9" t="s">
        <v>96</v>
      </c>
      <c r="K1037" s="9">
        <v>1</v>
      </c>
      <c r="L1037" s="9" t="s">
        <v>199</v>
      </c>
      <c r="M1037" s="9" t="s">
        <v>9</v>
      </c>
      <c r="N1037" s="9" t="s">
        <v>10</v>
      </c>
      <c r="O1037" s="9" t="s">
        <v>1826</v>
      </c>
      <c r="P1037" s="9" t="s">
        <v>1834</v>
      </c>
      <c r="Q1037" s="9" t="s">
        <v>52</v>
      </c>
      <c r="R1037" s="9" t="s">
        <v>29</v>
      </c>
      <c r="S1037" s="9" t="s">
        <v>15</v>
      </c>
      <c r="T1037" s="9" t="s">
        <v>7</v>
      </c>
      <c r="U1037" s="9" t="s">
        <v>146</v>
      </c>
      <c r="V1037" s="9" t="s">
        <v>15</v>
      </c>
      <c r="W1037" s="9" t="s">
        <v>17</v>
      </c>
      <c r="X1037" s="9" t="s">
        <v>18</v>
      </c>
      <c r="Y1037" s="9" t="s">
        <v>19</v>
      </c>
      <c r="Z1037" s="9" t="s">
        <v>41</v>
      </c>
      <c r="AA1037" s="9" t="s">
        <v>21</v>
      </c>
      <c r="AB1037" s="9" t="s">
        <v>2545</v>
      </c>
      <c r="AC1037" s="9" t="s">
        <v>2546</v>
      </c>
      <c r="AD1037" s="9" t="s">
        <v>2547</v>
      </c>
    </row>
    <row r="1038" spans="1:30" ht="165.75" x14ac:dyDescent="0.25">
      <c r="A1038" s="113">
        <f t="shared" ref="A1038:A1101" si="17">A1037+1</f>
        <v>849</v>
      </c>
      <c r="B1038" s="9" t="s">
        <v>1821</v>
      </c>
      <c r="C1038" s="9" t="s">
        <v>2415</v>
      </c>
      <c r="D1038" s="9" t="s">
        <v>2416</v>
      </c>
      <c r="E1038" s="9" t="str">
        <f t="shared" si="16"/>
        <v>Mobiliário doméstico</v>
      </c>
      <c r="F1038" s="9" t="s">
        <v>2598</v>
      </c>
      <c r="G1038" s="9" t="s">
        <v>2599</v>
      </c>
      <c r="H1038" s="13">
        <v>7000</v>
      </c>
      <c r="I1038" s="11">
        <v>45138</v>
      </c>
      <c r="J1038" s="9" t="s">
        <v>68</v>
      </c>
      <c r="K1038" s="9" t="s">
        <v>7</v>
      </c>
      <c r="L1038" s="9" t="s">
        <v>444</v>
      </c>
      <c r="M1038" s="9" t="s">
        <v>9</v>
      </c>
      <c r="N1038" s="9" t="s">
        <v>10</v>
      </c>
      <c r="O1038" s="9" t="s">
        <v>1826</v>
      </c>
      <c r="P1038" s="9" t="s">
        <v>1834</v>
      </c>
      <c r="Q1038" s="9" t="s">
        <v>52</v>
      </c>
      <c r="R1038" s="9" t="s">
        <v>29</v>
      </c>
      <c r="S1038" s="9" t="s">
        <v>15</v>
      </c>
      <c r="T1038" s="9" t="s">
        <v>7</v>
      </c>
      <c r="U1038" s="9" t="s">
        <v>146</v>
      </c>
      <c r="V1038" s="9" t="s">
        <v>15</v>
      </c>
      <c r="W1038" s="9" t="s">
        <v>17</v>
      </c>
      <c r="X1038" s="9" t="s">
        <v>18</v>
      </c>
      <c r="Y1038" s="9" t="s">
        <v>19</v>
      </c>
      <c r="Z1038" s="9" t="s">
        <v>41</v>
      </c>
      <c r="AA1038" s="9" t="s">
        <v>21</v>
      </c>
      <c r="AB1038" s="9" t="s">
        <v>2505</v>
      </c>
      <c r="AC1038" s="9" t="s">
        <v>2506</v>
      </c>
      <c r="AD1038" s="9" t="s">
        <v>2507</v>
      </c>
    </row>
    <row r="1039" spans="1:30" ht="76.5" x14ac:dyDescent="0.25">
      <c r="A1039" s="113">
        <f t="shared" si="17"/>
        <v>850</v>
      </c>
      <c r="B1039" s="9" t="s">
        <v>1821</v>
      </c>
      <c r="C1039" s="9" t="s">
        <v>2415</v>
      </c>
      <c r="D1039" s="9" t="s">
        <v>2416</v>
      </c>
      <c r="E1039" s="9" t="str">
        <f t="shared" si="16"/>
        <v>Máquinas diversas para escritório</v>
      </c>
      <c r="F1039" s="9" t="s">
        <v>2529</v>
      </c>
      <c r="G1039" s="9" t="s">
        <v>2600</v>
      </c>
      <c r="H1039" s="13">
        <v>4000</v>
      </c>
      <c r="I1039" s="11">
        <v>45046</v>
      </c>
      <c r="J1039" s="9" t="s">
        <v>68</v>
      </c>
      <c r="K1039" s="9" t="s">
        <v>7</v>
      </c>
      <c r="L1039" s="9" t="s">
        <v>444</v>
      </c>
      <c r="M1039" s="9" t="s">
        <v>9</v>
      </c>
      <c r="N1039" s="9" t="s">
        <v>10</v>
      </c>
      <c r="O1039" s="9" t="s">
        <v>1826</v>
      </c>
      <c r="P1039" s="9" t="s">
        <v>1834</v>
      </c>
      <c r="Q1039" s="9" t="s">
        <v>52</v>
      </c>
      <c r="R1039" s="9" t="s">
        <v>29</v>
      </c>
      <c r="S1039" s="9" t="s">
        <v>15</v>
      </c>
      <c r="T1039" s="9" t="s">
        <v>7</v>
      </c>
      <c r="U1039" s="9" t="s">
        <v>146</v>
      </c>
      <c r="V1039" s="9" t="s">
        <v>15</v>
      </c>
      <c r="W1039" s="9" t="s">
        <v>17</v>
      </c>
      <c r="X1039" s="9" t="s">
        <v>18</v>
      </c>
      <c r="Y1039" s="9" t="s">
        <v>19</v>
      </c>
      <c r="Z1039" s="9" t="s">
        <v>41</v>
      </c>
      <c r="AA1039" s="9" t="s">
        <v>21</v>
      </c>
      <c r="AB1039" s="9" t="s">
        <v>2505</v>
      </c>
      <c r="AC1039" s="9" t="s">
        <v>2506</v>
      </c>
      <c r="AD1039" s="9" t="s">
        <v>2507</v>
      </c>
    </row>
    <row r="1040" spans="1:30" ht="76.5" x14ac:dyDescent="0.25">
      <c r="A1040" s="113">
        <f t="shared" si="17"/>
        <v>851</v>
      </c>
      <c r="B1040" s="9" t="s">
        <v>1821</v>
      </c>
      <c r="C1040" s="9" t="s">
        <v>2415</v>
      </c>
      <c r="D1040" s="9" t="s">
        <v>2416</v>
      </c>
      <c r="E1040" s="9" t="str">
        <f t="shared" si="16"/>
        <v>Artigos para escritório</v>
      </c>
      <c r="F1040" s="9" t="s">
        <v>2443</v>
      </c>
      <c r="G1040" s="9" t="s">
        <v>2601</v>
      </c>
      <c r="H1040" s="13">
        <v>450</v>
      </c>
      <c r="I1040" s="11">
        <v>45138</v>
      </c>
      <c r="J1040" s="9" t="s">
        <v>68</v>
      </c>
      <c r="K1040" s="9" t="s">
        <v>7</v>
      </c>
      <c r="L1040" s="9" t="s">
        <v>444</v>
      </c>
      <c r="M1040" s="9" t="s">
        <v>9</v>
      </c>
      <c r="N1040" s="9" t="s">
        <v>10</v>
      </c>
      <c r="O1040" s="9" t="s">
        <v>1826</v>
      </c>
      <c r="P1040" s="9" t="s">
        <v>1834</v>
      </c>
      <c r="Q1040" s="9" t="s">
        <v>52</v>
      </c>
      <c r="R1040" s="9" t="s">
        <v>29</v>
      </c>
      <c r="S1040" s="9" t="s">
        <v>15</v>
      </c>
      <c r="T1040" s="9" t="s">
        <v>7</v>
      </c>
      <c r="U1040" s="9" t="s">
        <v>146</v>
      </c>
      <c r="V1040" s="9" t="s">
        <v>15</v>
      </c>
      <c r="W1040" s="9" t="s">
        <v>17</v>
      </c>
      <c r="X1040" s="9" t="s">
        <v>18</v>
      </c>
      <c r="Y1040" s="9" t="s">
        <v>19</v>
      </c>
      <c r="Z1040" s="9" t="s">
        <v>41</v>
      </c>
      <c r="AA1040" s="9" t="s">
        <v>21</v>
      </c>
      <c r="AB1040" s="9" t="s">
        <v>2505</v>
      </c>
      <c r="AC1040" s="9" t="s">
        <v>2506</v>
      </c>
      <c r="AD1040" s="9" t="s">
        <v>2507</v>
      </c>
    </row>
    <row r="1041" spans="1:30" ht="76.5" x14ac:dyDescent="0.25">
      <c r="A1041" s="113">
        <f t="shared" si="17"/>
        <v>852</v>
      </c>
      <c r="B1041" s="9" t="s">
        <v>1821</v>
      </c>
      <c r="C1041" s="9" t="s">
        <v>2415</v>
      </c>
      <c r="D1041" s="9" t="s">
        <v>2416</v>
      </c>
      <c r="E1041" s="9" t="str">
        <f t="shared" si="16"/>
        <v>Máquinas diversas para escritório</v>
      </c>
      <c r="F1041" s="9" t="s">
        <v>2529</v>
      </c>
      <c r="G1041" s="9" t="s">
        <v>2602</v>
      </c>
      <c r="H1041" s="13">
        <v>12000</v>
      </c>
      <c r="I1041" s="11">
        <v>44986</v>
      </c>
      <c r="J1041" s="9" t="s">
        <v>68</v>
      </c>
      <c r="K1041" s="9" t="s">
        <v>7</v>
      </c>
      <c r="L1041" s="9" t="s">
        <v>444</v>
      </c>
      <c r="M1041" s="9" t="s">
        <v>9</v>
      </c>
      <c r="N1041" s="9" t="s">
        <v>10</v>
      </c>
      <c r="O1041" s="9" t="s">
        <v>1826</v>
      </c>
      <c r="P1041" s="9" t="s">
        <v>1834</v>
      </c>
      <c r="Q1041" s="9" t="s">
        <v>374</v>
      </c>
      <c r="R1041" s="9" t="s">
        <v>29</v>
      </c>
      <c r="S1041" s="9" t="s">
        <v>15</v>
      </c>
      <c r="T1041" s="9" t="s">
        <v>7</v>
      </c>
      <c r="U1041" s="9" t="s">
        <v>146</v>
      </c>
      <c r="V1041" s="9" t="s">
        <v>15</v>
      </c>
      <c r="W1041" s="9" t="s">
        <v>17</v>
      </c>
      <c r="X1041" s="9" t="s">
        <v>18</v>
      </c>
      <c r="Y1041" s="9" t="s">
        <v>19</v>
      </c>
      <c r="Z1041" s="9" t="s">
        <v>41</v>
      </c>
      <c r="AA1041" s="9" t="s">
        <v>21</v>
      </c>
      <c r="AB1041" s="9" t="s">
        <v>2505</v>
      </c>
      <c r="AC1041" s="9" t="s">
        <v>2506</v>
      </c>
      <c r="AD1041" s="9" t="s">
        <v>2507</v>
      </c>
    </row>
    <row r="1042" spans="1:30" ht="76.5" x14ac:dyDescent="0.25">
      <c r="A1042" s="113">
        <f t="shared" si="17"/>
        <v>853</v>
      </c>
      <c r="B1042" s="9" t="s">
        <v>1821</v>
      </c>
      <c r="C1042" s="9" t="s">
        <v>2415</v>
      </c>
      <c r="D1042" s="9" t="s">
        <v>2416</v>
      </c>
      <c r="E1042" s="9" t="str">
        <f t="shared" si="16"/>
        <v>Equipamentos para purificação de água</v>
      </c>
      <c r="F1042" s="9" t="s">
        <v>2553</v>
      </c>
      <c r="G1042" s="9" t="s">
        <v>2554</v>
      </c>
      <c r="H1042" s="13">
        <v>900</v>
      </c>
      <c r="I1042" s="11">
        <v>45046</v>
      </c>
      <c r="J1042" s="9" t="s">
        <v>68</v>
      </c>
      <c r="K1042" s="9" t="s">
        <v>7</v>
      </c>
      <c r="L1042" s="9" t="s">
        <v>444</v>
      </c>
      <c r="M1042" s="9" t="s">
        <v>9</v>
      </c>
      <c r="N1042" s="9" t="s">
        <v>10</v>
      </c>
      <c r="O1042" s="9" t="s">
        <v>1826</v>
      </c>
      <c r="P1042" s="9" t="s">
        <v>1834</v>
      </c>
      <c r="Q1042" s="9" t="s">
        <v>52</v>
      </c>
      <c r="R1042" s="9" t="s">
        <v>29</v>
      </c>
      <c r="S1042" s="9" t="s">
        <v>15</v>
      </c>
      <c r="T1042" s="9" t="s">
        <v>7</v>
      </c>
      <c r="U1042" s="9" t="s">
        <v>146</v>
      </c>
      <c r="V1042" s="9" t="s">
        <v>15</v>
      </c>
      <c r="W1042" s="9" t="s">
        <v>17</v>
      </c>
      <c r="X1042" s="9" t="s">
        <v>18</v>
      </c>
      <c r="Y1042" s="9" t="s">
        <v>19</v>
      </c>
      <c r="Z1042" s="9" t="s">
        <v>41</v>
      </c>
      <c r="AA1042" s="9" t="s">
        <v>21</v>
      </c>
      <c r="AB1042" s="9" t="s">
        <v>2505</v>
      </c>
      <c r="AC1042" s="9" t="s">
        <v>2506</v>
      </c>
      <c r="AD1042" s="9" t="s">
        <v>2507</v>
      </c>
    </row>
    <row r="1043" spans="1:30" ht="76.5" x14ac:dyDescent="0.25">
      <c r="A1043" s="113">
        <f t="shared" si="17"/>
        <v>854</v>
      </c>
      <c r="B1043" s="9" t="s">
        <v>1821</v>
      </c>
      <c r="C1043" s="9" t="s">
        <v>2415</v>
      </c>
      <c r="D1043" s="9" t="s">
        <v>2416</v>
      </c>
      <c r="E1043" s="9" t="str">
        <f t="shared" si="16"/>
        <v>Enceradeiras e aspiradores de pó</v>
      </c>
      <c r="F1043" s="9" t="s">
        <v>2603</v>
      </c>
      <c r="G1043" s="9" t="s">
        <v>2604</v>
      </c>
      <c r="H1043" s="13">
        <v>300</v>
      </c>
      <c r="I1043" s="11">
        <v>45046</v>
      </c>
      <c r="J1043" s="9" t="s">
        <v>68</v>
      </c>
      <c r="K1043" s="9" t="s">
        <v>7</v>
      </c>
      <c r="L1043" s="9" t="s">
        <v>444</v>
      </c>
      <c r="M1043" s="9" t="s">
        <v>9</v>
      </c>
      <c r="N1043" s="9" t="s">
        <v>10</v>
      </c>
      <c r="O1043" s="9" t="s">
        <v>1826</v>
      </c>
      <c r="P1043" s="9" t="s">
        <v>1834</v>
      </c>
      <c r="Q1043" s="9" t="s">
        <v>52</v>
      </c>
      <c r="R1043" s="9" t="s">
        <v>29</v>
      </c>
      <c r="S1043" s="9" t="s">
        <v>15</v>
      </c>
      <c r="T1043" s="9" t="s">
        <v>7</v>
      </c>
      <c r="U1043" s="9" t="s">
        <v>146</v>
      </c>
      <c r="V1043" s="9" t="s">
        <v>15</v>
      </c>
      <c r="W1043" s="9" t="s">
        <v>17</v>
      </c>
      <c r="X1043" s="9" t="s">
        <v>18</v>
      </c>
      <c r="Y1043" s="9" t="s">
        <v>19</v>
      </c>
      <c r="Z1043" s="9" t="s">
        <v>41</v>
      </c>
      <c r="AA1043" s="9" t="s">
        <v>21</v>
      </c>
      <c r="AB1043" s="9" t="s">
        <v>2505</v>
      </c>
      <c r="AC1043" s="9" t="s">
        <v>2506</v>
      </c>
      <c r="AD1043" s="9" t="s">
        <v>2507</v>
      </c>
    </row>
    <row r="1044" spans="1:30" ht="76.5" x14ac:dyDescent="0.25">
      <c r="A1044" s="113">
        <f t="shared" si="17"/>
        <v>855</v>
      </c>
      <c r="B1044" s="9" t="s">
        <v>1821</v>
      </c>
      <c r="C1044" s="9" t="s">
        <v>2415</v>
      </c>
      <c r="D1044" s="9" t="s">
        <v>2416</v>
      </c>
      <c r="E1044" s="9" t="str">
        <f t="shared" si="16"/>
        <v>Equipamentos para gravação e reprodução de vídeo</v>
      </c>
      <c r="F1044" s="9" t="s">
        <v>2541</v>
      </c>
      <c r="G1044" s="9" t="s">
        <v>2605</v>
      </c>
      <c r="H1044" s="13">
        <v>5000</v>
      </c>
      <c r="I1044" s="11">
        <v>45138</v>
      </c>
      <c r="J1044" s="9" t="s">
        <v>68</v>
      </c>
      <c r="K1044" s="9" t="s">
        <v>7</v>
      </c>
      <c r="L1044" s="9" t="s">
        <v>444</v>
      </c>
      <c r="M1044" s="9" t="s">
        <v>9</v>
      </c>
      <c r="N1044" s="9" t="s">
        <v>10</v>
      </c>
      <c r="O1044" s="9" t="s">
        <v>1826</v>
      </c>
      <c r="P1044" s="9" t="s">
        <v>1834</v>
      </c>
      <c r="Q1044" s="9" t="s">
        <v>52</v>
      </c>
      <c r="R1044" s="9" t="s">
        <v>29</v>
      </c>
      <c r="S1044" s="9" t="s">
        <v>15</v>
      </c>
      <c r="T1044" s="9" t="s">
        <v>7</v>
      </c>
      <c r="U1044" s="9" t="s">
        <v>146</v>
      </c>
      <c r="V1044" s="9" t="s">
        <v>15</v>
      </c>
      <c r="W1044" s="9" t="s">
        <v>17</v>
      </c>
      <c r="X1044" s="9" t="s">
        <v>18</v>
      </c>
      <c r="Y1044" s="9" t="s">
        <v>19</v>
      </c>
      <c r="Z1044" s="9" t="s">
        <v>41</v>
      </c>
      <c r="AA1044" s="9" t="s">
        <v>21</v>
      </c>
      <c r="AB1044" s="9" t="s">
        <v>2505</v>
      </c>
      <c r="AC1044" s="9" t="s">
        <v>2506</v>
      </c>
      <c r="AD1044" s="9" t="s">
        <v>2507</v>
      </c>
    </row>
    <row r="1045" spans="1:30" ht="76.5" x14ac:dyDescent="0.25">
      <c r="A1045" s="113">
        <f t="shared" si="17"/>
        <v>856</v>
      </c>
      <c r="B1045" s="9" t="s">
        <v>1821</v>
      </c>
      <c r="C1045" s="9" t="s">
        <v>2415</v>
      </c>
      <c r="D1045" s="9" t="s">
        <v>2416</v>
      </c>
      <c r="E1045" s="9" t="str">
        <f t="shared" si="16"/>
        <v>Equipamentos de controle elétrico</v>
      </c>
      <c r="F1045" s="9" t="s">
        <v>2606</v>
      </c>
      <c r="G1045" s="9" t="s">
        <v>2607</v>
      </c>
      <c r="H1045" s="13">
        <v>600</v>
      </c>
      <c r="I1045" s="11">
        <v>45137</v>
      </c>
      <c r="J1045" s="9" t="s">
        <v>68</v>
      </c>
      <c r="K1045" s="9" t="s">
        <v>7</v>
      </c>
      <c r="L1045" s="9" t="s">
        <v>444</v>
      </c>
      <c r="M1045" s="9" t="s">
        <v>9</v>
      </c>
      <c r="N1045" s="9" t="s">
        <v>10</v>
      </c>
      <c r="O1045" s="9" t="s">
        <v>1826</v>
      </c>
      <c r="P1045" s="9" t="s">
        <v>1834</v>
      </c>
      <c r="Q1045" s="9" t="s">
        <v>52</v>
      </c>
      <c r="R1045" s="9" t="s">
        <v>29</v>
      </c>
      <c r="S1045" s="9" t="s">
        <v>15</v>
      </c>
      <c r="T1045" s="9" t="s">
        <v>7</v>
      </c>
      <c r="U1045" s="9" t="s">
        <v>146</v>
      </c>
      <c r="V1045" s="9" t="s">
        <v>15</v>
      </c>
      <c r="W1045" s="9" t="s">
        <v>17</v>
      </c>
      <c r="X1045" s="9" t="s">
        <v>18</v>
      </c>
      <c r="Y1045" s="9" t="s">
        <v>19</v>
      </c>
      <c r="Z1045" s="9" t="s">
        <v>41</v>
      </c>
      <c r="AA1045" s="9" t="s">
        <v>21</v>
      </c>
      <c r="AB1045" s="9" t="s">
        <v>2505</v>
      </c>
      <c r="AC1045" s="9" t="s">
        <v>2506</v>
      </c>
      <c r="AD1045" s="9" t="s">
        <v>2507</v>
      </c>
    </row>
    <row r="1046" spans="1:30" ht="76.5" x14ac:dyDescent="0.25">
      <c r="A1046" s="113">
        <f t="shared" si="17"/>
        <v>857</v>
      </c>
      <c r="B1046" s="9" t="s">
        <v>1821</v>
      </c>
      <c r="C1046" s="9" t="s">
        <v>2415</v>
      </c>
      <c r="D1046" s="9" t="s">
        <v>2416</v>
      </c>
      <c r="E1046" s="9" t="str">
        <f t="shared" si="16"/>
        <v>Sistemas diversos de sinalização, alarme e detecção para segurança</v>
      </c>
      <c r="F1046" s="9" t="s">
        <v>2582</v>
      </c>
      <c r="G1046" s="9" t="s">
        <v>2608</v>
      </c>
      <c r="H1046" s="13">
        <v>10400</v>
      </c>
      <c r="I1046" s="11">
        <v>44985</v>
      </c>
      <c r="J1046" s="9" t="s">
        <v>68</v>
      </c>
      <c r="K1046" s="9" t="s">
        <v>7</v>
      </c>
      <c r="L1046" s="9" t="s">
        <v>444</v>
      </c>
      <c r="M1046" s="9" t="s">
        <v>9</v>
      </c>
      <c r="N1046" s="9" t="s">
        <v>10</v>
      </c>
      <c r="O1046" s="9" t="s">
        <v>1826</v>
      </c>
      <c r="P1046" s="9" t="s">
        <v>1834</v>
      </c>
      <c r="Q1046" s="9" t="s">
        <v>52</v>
      </c>
      <c r="R1046" s="9" t="s">
        <v>29</v>
      </c>
      <c r="S1046" s="9" t="s">
        <v>15</v>
      </c>
      <c r="T1046" s="9" t="s">
        <v>7</v>
      </c>
      <c r="U1046" s="9" t="s">
        <v>146</v>
      </c>
      <c r="V1046" s="9" t="s">
        <v>15</v>
      </c>
      <c r="W1046" s="9" t="s">
        <v>17</v>
      </c>
      <c r="X1046" s="9" t="s">
        <v>18</v>
      </c>
      <c r="Y1046" s="9" t="s">
        <v>19</v>
      </c>
      <c r="Z1046" s="9" t="s">
        <v>41</v>
      </c>
      <c r="AA1046" s="9" t="s">
        <v>21</v>
      </c>
      <c r="AB1046" s="9" t="s">
        <v>2505</v>
      </c>
      <c r="AC1046" s="9" t="s">
        <v>2506</v>
      </c>
      <c r="AD1046" s="9" t="s">
        <v>2507</v>
      </c>
    </row>
    <row r="1047" spans="1:30" ht="76.5" x14ac:dyDescent="0.25">
      <c r="A1047" s="113">
        <f t="shared" si="17"/>
        <v>858</v>
      </c>
      <c r="B1047" s="9" t="s">
        <v>1821</v>
      </c>
      <c r="C1047" s="9" t="s">
        <v>2415</v>
      </c>
      <c r="D1047" s="9" t="s">
        <v>2416</v>
      </c>
      <c r="E1047" s="9" t="str">
        <f t="shared" si="16"/>
        <v>Equipamentos de radar</v>
      </c>
      <c r="F1047" s="9" t="s">
        <v>2609</v>
      </c>
      <c r="G1047" s="9" t="s">
        <v>2610</v>
      </c>
      <c r="H1047" s="13">
        <v>1000</v>
      </c>
      <c r="I1047" s="11">
        <v>45137</v>
      </c>
      <c r="J1047" s="9" t="s">
        <v>68</v>
      </c>
      <c r="K1047" s="9" t="s">
        <v>7</v>
      </c>
      <c r="L1047" s="9" t="s">
        <v>444</v>
      </c>
      <c r="M1047" s="9" t="s">
        <v>9</v>
      </c>
      <c r="N1047" s="9" t="s">
        <v>10</v>
      </c>
      <c r="O1047" s="9" t="s">
        <v>1826</v>
      </c>
      <c r="P1047" s="9" t="s">
        <v>1834</v>
      </c>
      <c r="Q1047" s="9" t="s">
        <v>52</v>
      </c>
      <c r="R1047" s="9" t="s">
        <v>29</v>
      </c>
      <c r="S1047" s="9" t="s">
        <v>15</v>
      </c>
      <c r="T1047" s="9" t="s">
        <v>7</v>
      </c>
      <c r="U1047" s="9" t="s">
        <v>146</v>
      </c>
      <c r="V1047" s="9" t="s">
        <v>15</v>
      </c>
      <c r="W1047" s="9" t="s">
        <v>17</v>
      </c>
      <c r="X1047" s="9" t="s">
        <v>18</v>
      </c>
      <c r="Y1047" s="9" t="s">
        <v>19</v>
      </c>
      <c r="Z1047" s="9" t="s">
        <v>41</v>
      </c>
      <c r="AA1047" s="9" t="s">
        <v>21</v>
      </c>
      <c r="AB1047" s="9" t="s">
        <v>2505</v>
      </c>
      <c r="AC1047" s="9" t="s">
        <v>2506</v>
      </c>
      <c r="AD1047" s="9" t="s">
        <v>2507</v>
      </c>
    </row>
    <row r="1048" spans="1:30" ht="102" x14ac:dyDescent="0.25">
      <c r="A1048" s="113">
        <f t="shared" si="17"/>
        <v>859</v>
      </c>
      <c r="B1048" s="9" t="s">
        <v>1821</v>
      </c>
      <c r="C1048" s="9" t="s">
        <v>2415</v>
      </c>
      <c r="D1048" s="9" t="s">
        <v>2416</v>
      </c>
      <c r="E1048" s="9" t="str">
        <f t="shared" si="16"/>
        <v>Equipamento para refrigeração</v>
      </c>
      <c r="F1048" s="9" t="s">
        <v>2500</v>
      </c>
      <c r="G1048" s="9" t="s">
        <v>2611</v>
      </c>
      <c r="H1048" s="13">
        <v>800</v>
      </c>
      <c r="I1048" s="11">
        <v>45046</v>
      </c>
      <c r="J1048" s="9" t="s">
        <v>68</v>
      </c>
      <c r="K1048" s="9" t="s">
        <v>7</v>
      </c>
      <c r="L1048" s="9" t="s">
        <v>444</v>
      </c>
      <c r="M1048" s="9" t="s">
        <v>9</v>
      </c>
      <c r="N1048" s="9" t="s">
        <v>10</v>
      </c>
      <c r="O1048" s="9" t="s">
        <v>1826</v>
      </c>
      <c r="P1048" s="9" t="s">
        <v>1834</v>
      </c>
      <c r="Q1048" s="9" t="s">
        <v>52</v>
      </c>
      <c r="R1048" s="9" t="s">
        <v>29</v>
      </c>
      <c r="S1048" s="9" t="s">
        <v>15</v>
      </c>
      <c r="T1048" s="9" t="s">
        <v>7</v>
      </c>
      <c r="U1048" s="9" t="s">
        <v>146</v>
      </c>
      <c r="V1048" s="9" t="s">
        <v>15</v>
      </c>
      <c r="W1048" s="9" t="s">
        <v>17</v>
      </c>
      <c r="X1048" s="9" t="s">
        <v>18</v>
      </c>
      <c r="Y1048" s="9" t="s">
        <v>19</v>
      </c>
      <c r="Z1048" s="9" t="s">
        <v>41</v>
      </c>
      <c r="AA1048" s="9" t="s">
        <v>21</v>
      </c>
      <c r="AB1048" s="9" t="s">
        <v>2505</v>
      </c>
      <c r="AC1048" s="9" t="s">
        <v>2506</v>
      </c>
      <c r="AD1048" s="9" t="s">
        <v>2507</v>
      </c>
    </row>
    <row r="1049" spans="1:30" ht="102" x14ac:dyDescent="0.25">
      <c r="A1049" s="113">
        <f t="shared" si="17"/>
        <v>860</v>
      </c>
      <c r="B1049" s="9" t="s">
        <v>1821</v>
      </c>
      <c r="C1049" s="9" t="s">
        <v>2415</v>
      </c>
      <c r="D1049" s="9" t="s">
        <v>2416</v>
      </c>
      <c r="E1049" s="9" t="str">
        <f t="shared" si="16"/>
        <v>Airfryer</v>
      </c>
      <c r="F1049" s="9" t="s">
        <v>2612</v>
      </c>
      <c r="G1049" s="9" t="s">
        <v>2613</v>
      </c>
      <c r="H1049" s="13">
        <v>480</v>
      </c>
      <c r="I1049" s="11">
        <v>45138</v>
      </c>
      <c r="J1049" s="9" t="s">
        <v>68</v>
      </c>
      <c r="K1049" s="9" t="s">
        <v>7</v>
      </c>
      <c r="L1049" s="9" t="s">
        <v>444</v>
      </c>
      <c r="M1049" s="9" t="s">
        <v>9</v>
      </c>
      <c r="N1049" s="9" t="s">
        <v>10</v>
      </c>
      <c r="O1049" s="9" t="s">
        <v>1826</v>
      </c>
      <c r="P1049" s="9" t="s">
        <v>1834</v>
      </c>
      <c r="Q1049" s="9" t="s">
        <v>52</v>
      </c>
      <c r="R1049" s="9" t="s">
        <v>29</v>
      </c>
      <c r="S1049" s="9" t="s">
        <v>15</v>
      </c>
      <c r="T1049" s="9" t="s">
        <v>7</v>
      </c>
      <c r="U1049" s="9" t="s">
        <v>146</v>
      </c>
      <c r="V1049" s="9" t="s">
        <v>15</v>
      </c>
      <c r="W1049" s="9" t="s">
        <v>17</v>
      </c>
      <c r="X1049" s="9" t="s">
        <v>18</v>
      </c>
      <c r="Y1049" s="9" t="s">
        <v>19</v>
      </c>
      <c r="Z1049" s="9" t="s">
        <v>41</v>
      </c>
      <c r="AA1049" s="9" t="s">
        <v>21</v>
      </c>
      <c r="AB1049" s="9" t="s">
        <v>2505</v>
      </c>
      <c r="AC1049" s="9" t="s">
        <v>2506</v>
      </c>
      <c r="AD1049" s="9" t="s">
        <v>2507</v>
      </c>
    </row>
    <row r="1050" spans="1:30" ht="76.5" x14ac:dyDescent="0.25">
      <c r="A1050" s="113">
        <f t="shared" si="17"/>
        <v>861</v>
      </c>
      <c r="B1050" s="9" t="s">
        <v>1821</v>
      </c>
      <c r="C1050" s="9" t="s">
        <v>2415</v>
      </c>
      <c r="D1050" s="9" t="s">
        <v>2416</v>
      </c>
      <c r="E1050" s="9" t="str">
        <f t="shared" si="16"/>
        <v>Equipamentos individuais</v>
      </c>
      <c r="F1050" s="9" t="s">
        <v>2492</v>
      </c>
      <c r="G1050" s="9" t="s">
        <v>2567</v>
      </c>
      <c r="H1050" s="13">
        <v>1200</v>
      </c>
      <c r="I1050" s="11">
        <v>45007</v>
      </c>
      <c r="J1050" s="9" t="s">
        <v>68</v>
      </c>
      <c r="K1050" s="9" t="s">
        <v>7</v>
      </c>
      <c r="L1050" s="9" t="s">
        <v>444</v>
      </c>
      <c r="M1050" s="9" t="s">
        <v>9</v>
      </c>
      <c r="N1050" s="9" t="s">
        <v>10</v>
      </c>
      <c r="O1050" s="9" t="s">
        <v>1826</v>
      </c>
      <c r="P1050" s="9" t="s">
        <v>1834</v>
      </c>
      <c r="Q1050" s="9" t="s">
        <v>52</v>
      </c>
      <c r="R1050" s="9" t="s">
        <v>29</v>
      </c>
      <c r="S1050" s="9" t="s">
        <v>15</v>
      </c>
      <c r="T1050" s="9" t="s">
        <v>7</v>
      </c>
      <c r="U1050" s="9" t="s">
        <v>146</v>
      </c>
      <c r="V1050" s="9" t="s">
        <v>15</v>
      </c>
      <c r="W1050" s="9" t="s">
        <v>17</v>
      </c>
      <c r="X1050" s="9" t="s">
        <v>18</v>
      </c>
      <c r="Y1050" s="9" t="s">
        <v>19</v>
      </c>
      <c r="Z1050" s="9" t="s">
        <v>41</v>
      </c>
      <c r="AA1050" s="9" t="s">
        <v>21</v>
      </c>
      <c r="AB1050" s="9" t="s">
        <v>2505</v>
      </c>
      <c r="AC1050" s="9" t="s">
        <v>2506</v>
      </c>
      <c r="AD1050" s="9" t="s">
        <v>2507</v>
      </c>
    </row>
    <row r="1051" spans="1:30" ht="76.5" x14ac:dyDescent="0.25">
      <c r="A1051" s="113">
        <f t="shared" si="17"/>
        <v>862</v>
      </c>
      <c r="B1051" s="9" t="s">
        <v>1821</v>
      </c>
      <c r="C1051" s="9" t="s">
        <v>2415</v>
      </c>
      <c r="D1051" s="9" t="s">
        <v>2416</v>
      </c>
      <c r="E1051" s="9" t="str">
        <f t="shared" si="16"/>
        <v>Equipamentos Individuais</v>
      </c>
      <c r="F1051" s="9" t="s">
        <v>2614</v>
      </c>
      <c r="G1051" s="9" t="s">
        <v>2567</v>
      </c>
      <c r="H1051" s="13">
        <v>1200</v>
      </c>
      <c r="I1051" s="11">
        <v>45007</v>
      </c>
      <c r="J1051" s="9" t="s">
        <v>68</v>
      </c>
      <c r="K1051" s="9" t="s">
        <v>7</v>
      </c>
      <c r="L1051" s="9" t="s">
        <v>444</v>
      </c>
      <c r="M1051" s="9" t="s">
        <v>9</v>
      </c>
      <c r="N1051" s="9" t="s">
        <v>10</v>
      </c>
      <c r="O1051" s="9" t="s">
        <v>1826</v>
      </c>
      <c r="P1051" s="9" t="s">
        <v>1834</v>
      </c>
      <c r="Q1051" s="9" t="s">
        <v>52</v>
      </c>
      <c r="R1051" s="9" t="s">
        <v>29</v>
      </c>
      <c r="S1051" s="9" t="s">
        <v>15</v>
      </c>
      <c r="T1051" s="9" t="s">
        <v>7</v>
      </c>
      <c r="U1051" s="9" t="s">
        <v>146</v>
      </c>
      <c r="V1051" s="9" t="s">
        <v>15</v>
      </c>
      <c r="W1051" s="9" t="s">
        <v>17</v>
      </c>
      <c r="X1051" s="9" t="s">
        <v>18</v>
      </c>
      <c r="Y1051" s="9" t="s">
        <v>19</v>
      </c>
      <c r="Z1051" s="9" t="s">
        <v>41</v>
      </c>
      <c r="AA1051" s="9" t="s">
        <v>21</v>
      </c>
      <c r="AB1051" s="9" t="s">
        <v>2505</v>
      </c>
      <c r="AC1051" s="9" t="s">
        <v>2506</v>
      </c>
      <c r="AD1051" s="9" t="s">
        <v>2507</v>
      </c>
    </row>
    <row r="1052" spans="1:30" ht="76.5" x14ac:dyDescent="0.25">
      <c r="A1052" s="113">
        <f t="shared" si="17"/>
        <v>863</v>
      </c>
      <c r="B1052" s="9" t="s">
        <v>1821</v>
      </c>
      <c r="C1052" s="9" t="s">
        <v>2415</v>
      </c>
      <c r="D1052" s="9" t="s">
        <v>2416</v>
      </c>
      <c r="E1052" s="9" t="str">
        <f t="shared" si="16"/>
        <v>Aquisição de passagens aéreas.</v>
      </c>
      <c r="F1052" s="9" t="s">
        <v>2615</v>
      </c>
      <c r="G1052" s="9" t="s">
        <v>2616</v>
      </c>
      <c r="H1052" s="13">
        <v>360000</v>
      </c>
      <c r="I1052" s="11">
        <v>45116</v>
      </c>
      <c r="J1052" s="9" t="s">
        <v>6</v>
      </c>
      <c r="K1052" s="9" t="s">
        <v>7</v>
      </c>
      <c r="L1052" s="9" t="s">
        <v>27</v>
      </c>
      <c r="M1052" s="9" t="s">
        <v>9</v>
      </c>
      <c r="N1052" s="9" t="s">
        <v>10</v>
      </c>
      <c r="O1052" s="9" t="s">
        <v>1826</v>
      </c>
      <c r="P1052" s="9" t="s">
        <v>1834</v>
      </c>
      <c r="Q1052" s="9" t="s">
        <v>52</v>
      </c>
      <c r="R1052" s="9" t="s">
        <v>29</v>
      </c>
      <c r="S1052" s="9" t="s">
        <v>15</v>
      </c>
      <c r="T1052" s="9" t="s">
        <v>7</v>
      </c>
      <c r="U1052" s="9" t="s">
        <v>146</v>
      </c>
      <c r="V1052" s="9" t="s">
        <v>15</v>
      </c>
      <c r="W1052" s="9" t="s">
        <v>17</v>
      </c>
      <c r="X1052" s="9" t="s">
        <v>18</v>
      </c>
      <c r="Y1052" s="9" t="s">
        <v>19</v>
      </c>
      <c r="Z1052" s="9" t="s">
        <v>41</v>
      </c>
      <c r="AA1052" s="9" t="s">
        <v>21</v>
      </c>
      <c r="AB1052" s="9" t="s">
        <v>2617</v>
      </c>
      <c r="AC1052" s="9" t="s">
        <v>2618</v>
      </c>
      <c r="AD1052" s="9" t="s">
        <v>2619</v>
      </c>
    </row>
    <row r="1053" spans="1:30" ht="76.5" x14ac:dyDescent="0.25">
      <c r="A1053" s="113">
        <f t="shared" si="17"/>
        <v>864</v>
      </c>
      <c r="B1053" s="9" t="s">
        <v>1821</v>
      </c>
      <c r="C1053" s="9" t="s">
        <v>2415</v>
      </c>
      <c r="D1053" s="9" t="s">
        <v>2416</v>
      </c>
      <c r="E1053" s="9" t="str">
        <f t="shared" si="16"/>
        <v>Equipamentos Individuais</v>
      </c>
      <c r="F1053" s="9" t="s">
        <v>2614</v>
      </c>
      <c r="G1053" s="9" t="s">
        <v>2620</v>
      </c>
      <c r="H1053" s="13">
        <v>6000</v>
      </c>
      <c r="I1053" s="11">
        <v>44957</v>
      </c>
      <c r="J1053" s="9" t="s">
        <v>68</v>
      </c>
      <c r="K1053" s="9" t="s">
        <v>7</v>
      </c>
      <c r="L1053" s="9" t="s">
        <v>444</v>
      </c>
      <c r="M1053" s="9" t="s">
        <v>9</v>
      </c>
      <c r="N1053" s="9" t="s">
        <v>10</v>
      </c>
      <c r="O1053" s="9" t="s">
        <v>1826</v>
      </c>
      <c r="P1053" s="9" t="s">
        <v>1834</v>
      </c>
      <c r="Q1053" s="9" t="s">
        <v>52</v>
      </c>
      <c r="R1053" s="9" t="s">
        <v>29</v>
      </c>
      <c r="S1053" s="9" t="s">
        <v>15</v>
      </c>
      <c r="T1053" s="9" t="s">
        <v>7</v>
      </c>
      <c r="U1053" s="9" t="s">
        <v>146</v>
      </c>
      <c r="V1053" s="9" t="s">
        <v>15</v>
      </c>
      <c r="W1053" s="9" t="s">
        <v>17</v>
      </c>
      <c r="X1053" s="9" t="s">
        <v>18</v>
      </c>
      <c r="Y1053" s="9" t="s">
        <v>19</v>
      </c>
      <c r="Z1053" s="9" t="s">
        <v>41</v>
      </c>
      <c r="AA1053" s="9" t="s">
        <v>21</v>
      </c>
      <c r="AB1053" s="9" t="s">
        <v>2435</v>
      </c>
      <c r="AC1053" s="9" t="s">
        <v>2436</v>
      </c>
      <c r="AD1053" s="9" t="s">
        <v>2437</v>
      </c>
    </row>
    <row r="1054" spans="1:30" ht="76.5" x14ac:dyDescent="0.25">
      <c r="A1054" s="113">
        <f t="shared" si="17"/>
        <v>865</v>
      </c>
      <c r="B1054" s="9" t="s">
        <v>1821</v>
      </c>
      <c r="C1054" s="9" t="s">
        <v>2415</v>
      </c>
      <c r="D1054" s="9" t="s">
        <v>2416</v>
      </c>
      <c r="E1054" s="9" t="str">
        <f t="shared" si="16"/>
        <v>Peças e acessórios para computadores</v>
      </c>
      <c r="F1054" s="9" t="s">
        <v>2593</v>
      </c>
      <c r="G1054" s="9" t="s">
        <v>2595</v>
      </c>
      <c r="H1054" s="13">
        <v>160000</v>
      </c>
      <c r="I1054" s="11">
        <v>45169</v>
      </c>
      <c r="J1054" s="9" t="s">
        <v>96</v>
      </c>
      <c r="K1054" s="9">
        <v>1</v>
      </c>
      <c r="L1054" s="9" t="s">
        <v>199</v>
      </c>
      <c r="M1054" s="9" t="s">
        <v>9</v>
      </c>
      <c r="N1054" s="9" t="s">
        <v>10</v>
      </c>
      <c r="O1054" s="9" t="s">
        <v>1826</v>
      </c>
      <c r="P1054" s="9" t="s">
        <v>1834</v>
      </c>
      <c r="Q1054" s="9" t="s">
        <v>52</v>
      </c>
      <c r="R1054" s="9" t="s">
        <v>29</v>
      </c>
      <c r="S1054" s="9" t="s">
        <v>15</v>
      </c>
      <c r="T1054" s="9" t="s">
        <v>7</v>
      </c>
      <c r="U1054" s="9" t="s">
        <v>146</v>
      </c>
      <c r="V1054" s="9" t="s">
        <v>15</v>
      </c>
      <c r="W1054" s="9" t="s">
        <v>17</v>
      </c>
      <c r="X1054" s="9" t="s">
        <v>18</v>
      </c>
      <c r="Y1054" s="9" t="s">
        <v>19</v>
      </c>
      <c r="Z1054" s="9" t="s">
        <v>41</v>
      </c>
      <c r="AA1054" s="9" t="s">
        <v>21</v>
      </c>
      <c r="AB1054" s="9" t="s">
        <v>2473</v>
      </c>
      <c r="AC1054" s="9" t="s">
        <v>2496</v>
      </c>
      <c r="AD1054" s="9" t="s">
        <v>2475</v>
      </c>
    </row>
    <row r="1055" spans="1:30" ht="76.5" x14ac:dyDescent="0.25">
      <c r="A1055" s="113">
        <f t="shared" si="17"/>
        <v>866</v>
      </c>
      <c r="B1055" s="9" t="s">
        <v>1821</v>
      </c>
      <c r="C1055" s="9" t="s">
        <v>2415</v>
      </c>
      <c r="D1055" s="9" t="s">
        <v>2416</v>
      </c>
      <c r="E1055" s="9" t="str">
        <f t="shared" si="16"/>
        <v>INSTRUMENTO DE TESTE E DE MEDIÇÃO DE PROPRIEDADES ELÉTRICAS E ELETRÔNICAS</v>
      </c>
      <c r="F1055" s="9" t="s">
        <v>2621</v>
      </c>
      <c r="G1055" s="9" t="s">
        <v>2622</v>
      </c>
      <c r="H1055" s="13">
        <v>15000</v>
      </c>
      <c r="I1055" s="11">
        <v>44957</v>
      </c>
      <c r="J1055" s="9" t="s">
        <v>68</v>
      </c>
      <c r="K1055" s="9" t="s">
        <v>7</v>
      </c>
      <c r="L1055" s="9" t="s">
        <v>444</v>
      </c>
      <c r="M1055" s="9" t="s">
        <v>9</v>
      </c>
      <c r="N1055" s="9" t="s">
        <v>10</v>
      </c>
      <c r="O1055" s="9" t="s">
        <v>1826</v>
      </c>
      <c r="P1055" s="9" t="s">
        <v>1834</v>
      </c>
      <c r="Q1055" s="9" t="s">
        <v>52</v>
      </c>
      <c r="R1055" s="9" t="s">
        <v>29</v>
      </c>
      <c r="S1055" s="9" t="s">
        <v>15</v>
      </c>
      <c r="T1055" s="9" t="s">
        <v>7</v>
      </c>
      <c r="U1055" s="9" t="s">
        <v>146</v>
      </c>
      <c r="V1055" s="9" t="s">
        <v>15</v>
      </c>
      <c r="W1055" s="9" t="s">
        <v>17</v>
      </c>
      <c r="X1055" s="9" t="s">
        <v>18</v>
      </c>
      <c r="Y1055" s="9" t="s">
        <v>19</v>
      </c>
      <c r="Z1055" s="9" t="s">
        <v>41</v>
      </c>
      <c r="AA1055" s="9" t="s">
        <v>21</v>
      </c>
      <c r="AB1055" s="9" t="s">
        <v>2522</v>
      </c>
      <c r="AC1055" s="9" t="s">
        <v>2523</v>
      </c>
      <c r="AD1055" s="9" t="s">
        <v>2524</v>
      </c>
    </row>
    <row r="1056" spans="1:30" ht="76.5" x14ac:dyDescent="0.25">
      <c r="A1056" s="113">
        <f t="shared" si="17"/>
        <v>867</v>
      </c>
      <c r="B1056" s="9" t="s">
        <v>1821</v>
      </c>
      <c r="C1056" s="9" t="s">
        <v>2415</v>
      </c>
      <c r="D1056" s="9" t="s">
        <v>2416</v>
      </c>
      <c r="E1056" s="9" t="str">
        <f t="shared" si="16"/>
        <v>INSTRUMENTO DE TESTE E DE MEDIÇÃO DE PROPRIEDADES ELÉTRICAS E ELETRÔNICAS</v>
      </c>
      <c r="F1056" s="9" t="s">
        <v>2621</v>
      </c>
      <c r="G1056" s="9" t="s">
        <v>2623</v>
      </c>
      <c r="H1056" s="13">
        <v>30000</v>
      </c>
      <c r="I1056" s="11">
        <v>44957</v>
      </c>
      <c r="J1056" s="9" t="s">
        <v>68</v>
      </c>
      <c r="K1056" s="9" t="s">
        <v>7</v>
      </c>
      <c r="L1056" s="9" t="s">
        <v>444</v>
      </c>
      <c r="M1056" s="9" t="s">
        <v>9</v>
      </c>
      <c r="N1056" s="9" t="s">
        <v>10</v>
      </c>
      <c r="O1056" s="9" t="s">
        <v>1826</v>
      </c>
      <c r="P1056" s="9" t="s">
        <v>1834</v>
      </c>
      <c r="Q1056" s="9" t="s">
        <v>52</v>
      </c>
      <c r="R1056" s="9" t="s">
        <v>29</v>
      </c>
      <c r="S1056" s="9" t="s">
        <v>15</v>
      </c>
      <c r="T1056" s="9" t="s">
        <v>7</v>
      </c>
      <c r="U1056" s="9" t="s">
        <v>146</v>
      </c>
      <c r="V1056" s="9" t="s">
        <v>15</v>
      </c>
      <c r="W1056" s="9" t="s">
        <v>17</v>
      </c>
      <c r="X1056" s="9" t="s">
        <v>18</v>
      </c>
      <c r="Y1056" s="9" t="s">
        <v>19</v>
      </c>
      <c r="Z1056" s="9" t="s">
        <v>41</v>
      </c>
      <c r="AA1056" s="9" t="s">
        <v>21</v>
      </c>
      <c r="AB1056" s="9" t="s">
        <v>2522</v>
      </c>
      <c r="AC1056" s="9" t="s">
        <v>2523</v>
      </c>
      <c r="AD1056" s="9" t="s">
        <v>2524</v>
      </c>
    </row>
    <row r="1057" spans="1:30" ht="76.5" x14ac:dyDescent="0.25">
      <c r="A1057" s="113">
        <f t="shared" si="17"/>
        <v>868</v>
      </c>
      <c r="B1057" s="9" t="s">
        <v>1821</v>
      </c>
      <c r="C1057" s="9" t="s">
        <v>2415</v>
      </c>
      <c r="D1057" s="9" t="s">
        <v>2416</v>
      </c>
      <c r="E1057" s="9" t="str">
        <f t="shared" si="16"/>
        <v>Impressora</v>
      </c>
      <c r="F1057" s="9" t="s">
        <v>2624</v>
      </c>
      <c r="G1057" s="9" t="s">
        <v>2625</v>
      </c>
      <c r="H1057" s="13">
        <v>10000</v>
      </c>
      <c r="I1057" s="11">
        <v>44957</v>
      </c>
      <c r="J1057" s="9" t="s">
        <v>68</v>
      </c>
      <c r="K1057" s="9" t="s">
        <v>7</v>
      </c>
      <c r="L1057" s="9" t="s">
        <v>444</v>
      </c>
      <c r="M1057" s="9" t="s">
        <v>9</v>
      </c>
      <c r="N1057" s="9" t="s">
        <v>10</v>
      </c>
      <c r="O1057" s="9" t="s">
        <v>1826</v>
      </c>
      <c r="P1057" s="9" t="s">
        <v>1834</v>
      </c>
      <c r="Q1057" s="9" t="s">
        <v>52</v>
      </c>
      <c r="R1057" s="9" t="s">
        <v>29</v>
      </c>
      <c r="S1057" s="9" t="s">
        <v>15</v>
      </c>
      <c r="T1057" s="9" t="s">
        <v>7</v>
      </c>
      <c r="U1057" s="9" t="s">
        <v>146</v>
      </c>
      <c r="V1057" s="9" t="s">
        <v>15</v>
      </c>
      <c r="W1057" s="9" t="s">
        <v>17</v>
      </c>
      <c r="X1057" s="9" t="s">
        <v>18</v>
      </c>
      <c r="Y1057" s="9" t="s">
        <v>19</v>
      </c>
      <c r="Z1057" s="9" t="s">
        <v>41</v>
      </c>
      <c r="AA1057" s="9" t="s">
        <v>21</v>
      </c>
      <c r="AB1057" s="9" t="s">
        <v>2522</v>
      </c>
      <c r="AC1057" s="9" t="s">
        <v>2523</v>
      </c>
      <c r="AD1057" s="9" t="s">
        <v>2524</v>
      </c>
    </row>
    <row r="1058" spans="1:30" ht="89.25" x14ac:dyDescent="0.25">
      <c r="A1058" s="113">
        <f t="shared" si="17"/>
        <v>869</v>
      </c>
      <c r="B1058" s="9" t="s">
        <v>1821</v>
      </c>
      <c r="C1058" s="9" t="s">
        <v>2415</v>
      </c>
      <c r="D1058" s="9" t="s">
        <v>2416</v>
      </c>
      <c r="E1058" s="9" t="str">
        <f t="shared" si="16"/>
        <v>Serviço de reforma</v>
      </c>
      <c r="F1058" s="9" t="s">
        <v>2626</v>
      </c>
      <c r="G1058" s="9" t="s">
        <v>2627</v>
      </c>
      <c r="H1058" s="13">
        <v>30000</v>
      </c>
      <c r="I1058" s="11">
        <v>45017</v>
      </c>
      <c r="J1058" s="9" t="s">
        <v>6</v>
      </c>
      <c r="K1058" s="9" t="s">
        <v>7</v>
      </c>
      <c r="L1058" s="9" t="s">
        <v>36</v>
      </c>
      <c r="M1058" s="9" t="s">
        <v>9</v>
      </c>
      <c r="N1058" s="9" t="s">
        <v>10</v>
      </c>
      <c r="O1058" s="9" t="s">
        <v>1826</v>
      </c>
      <c r="P1058" s="9" t="s">
        <v>1834</v>
      </c>
      <c r="Q1058" s="9" t="s">
        <v>52</v>
      </c>
      <c r="R1058" s="9" t="s">
        <v>29</v>
      </c>
      <c r="S1058" s="9" t="s">
        <v>15</v>
      </c>
      <c r="T1058" s="9" t="s">
        <v>7</v>
      </c>
      <c r="U1058" s="9" t="s">
        <v>146</v>
      </c>
      <c r="V1058" s="9" t="s">
        <v>15</v>
      </c>
      <c r="W1058" s="9" t="s">
        <v>17</v>
      </c>
      <c r="X1058" s="9" t="s">
        <v>18</v>
      </c>
      <c r="Y1058" s="9" t="s">
        <v>19</v>
      </c>
      <c r="Z1058" s="9" t="s">
        <v>41</v>
      </c>
      <c r="AA1058" s="9" t="s">
        <v>17</v>
      </c>
      <c r="AB1058" s="9" t="s">
        <v>2459</v>
      </c>
      <c r="AC1058" s="9" t="s">
        <v>2460</v>
      </c>
      <c r="AD1058" s="9" t="s">
        <v>2491</v>
      </c>
    </row>
    <row r="1059" spans="1:30" ht="76.5" x14ac:dyDescent="0.25">
      <c r="A1059" s="113">
        <f t="shared" si="17"/>
        <v>870</v>
      </c>
      <c r="B1059" s="9" t="s">
        <v>1821</v>
      </c>
      <c r="C1059" s="9" t="s">
        <v>2415</v>
      </c>
      <c r="D1059" s="9" t="s">
        <v>2416</v>
      </c>
      <c r="E1059" s="9" t="str">
        <f t="shared" si="16"/>
        <v>Maquinas diversas para escritório</v>
      </c>
      <c r="F1059" s="9" t="s">
        <v>2628</v>
      </c>
      <c r="G1059" s="9" t="s">
        <v>2629</v>
      </c>
      <c r="H1059" s="13">
        <v>2000</v>
      </c>
      <c r="I1059" s="11">
        <v>45017</v>
      </c>
      <c r="J1059" s="9" t="s">
        <v>68</v>
      </c>
      <c r="K1059" s="9" t="s">
        <v>7</v>
      </c>
      <c r="L1059" s="9" t="s">
        <v>444</v>
      </c>
      <c r="M1059" s="9" t="s">
        <v>9</v>
      </c>
      <c r="N1059" s="9" t="s">
        <v>10</v>
      </c>
      <c r="O1059" s="9" t="s">
        <v>1826</v>
      </c>
      <c r="P1059" s="9" t="s">
        <v>1834</v>
      </c>
      <c r="Q1059" s="9" t="s">
        <v>52</v>
      </c>
      <c r="R1059" s="9" t="s">
        <v>29</v>
      </c>
      <c r="S1059" s="9" t="s">
        <v>15</v>
      </c>
      <c r="T1059" s="9" t="s">
        <v>7</v>
      </c>
      <c r="U1059" s="9" t="s">
        <v>146</v>
      </c>
      <c r="V1059" s="9" t="s">
        <v>15</v>
      </c>
      <c r="W1059" s="9" t="s">
        <v>17</v>
      </c>
      <c r="X1059" s="9" t="s">
        <v>18</v>
      </c>
      <c r="Y1059" s="9" t="s">
        <v>19</v>
      </c>
      <c r="Z1059" s="9" t="s">
        <v>41</v>
      </c>
      <c r="AA1059" s="9" t="s">
        <v>17</v>
      </c>
      <c r="AB1059" s="9" t="s">
        <v>2630</v>
      </c>
      <c r="AC1059" s="9" t="s">
        <v>2631</v>
      </c>
      <c r="AD1059" s="4" t="s">
        <v>2632</v>
      </c>
    </row>
    <row r="1060" spans="1:30" ht="76.5" x14ac:dyDescent="0.25">
      <c r="A1060" s="113">
        <f t="shared" si="17"/>
        <v>871</v>
      </c>
      <c r="B1060" s="9" t="s">
        <v>1821</v>
      </c>
      <c r="C1060" s="9" t="s">
        <v>2415</v>
      </c>
      <c r="D1060" s="9" t="s">
        <v>2416</v>
      </c>
      <c r="E1060" s="9" t="str">
        <f t="shared" si="16"/>
        <v>Maquinas diversas para escritório</v>
      </c>
      <c r="F1060" s="9" t="s">
        <v>2628</v>
      </c>
      <c r="G1060" s="9" t="s">
        <v>2633</v>
      </c>
      <c r="H1060" s="13">
        <v>2800</v>
      </c>
      <c r="I1060" s="11">
        <v>45017</v>
      </c>
      <c r="J1060" s="9" t="s">
        <v>68</v>
      </c>
      <c r="K1060" s="9" t="s">
        <v>7</v>
      </c>
      <c r="L1060" s="9" t="s">
        <v>444</v>
      </c>
      <c r="M1060" s="9" t="s">
        <v>9</v>
      </c>
      <c r="N1060" s="9" t="s">
        <v>10</v>
      </c>
      <c r="O1060" s="9" t="s">
        <v>1826</v>
      </c>
      <c r="P1060" s="9" t="s">
        <v>1834</v>
      </c>
      <c r="Q1060" s="9" t="s">
        <v>52</v>
      </c>
      <c r="R1060" s="9" t="s">
        <v>29</v>
      </c>
      <c r="S1060" s="9" t="s">
        <v>15</v>
      </c>
      <c r="T1060" s="9" t="s">
        <v>7</v>
      </c>
      <c r="U1060" s="9" t="s">
        <v>146</v>
      </c>
      <c r="V1060" s="9" t="s">
        <v>15</v>
      </c>
      <c r="W1060" s="9" t="s">
        <v>17</v>
      </c>
      <c r="X1060" s="9" t="s">
        <v>18</v>
      </c>
      <c r="Y1060" s="9" t="s">
        <v>19</v>
      </c>
      <c r="Z1060" s="9" t="s">
        <v>41</v>
      </c>
      <c r="AA1060" s="9" t="s">
        <v>17</v>
      </c>
      <c r="AB1060" s="9" t="s">
        <v>2630</v>
      </c>
      <c r="AC1060" s="9" t="s">
        <v>2631</v>
      </c>
      <c r="AD1060" s="4" t="s">
        <v>2632</v>
      </c>
    </row>
    <row r="1061" spans="1:30" ht="76.5" x14ac:dyDescent="0.25">
      <c r="A1061" s="113">
        <f t="shared" si="17"/>
        <v>872</v>
      </c>
      <c r="B1061" s="9" t="s">
        <v>1821</v>
      </c>
      <c r="C1061" s="9" t="s">
        <v>2415</v>
      </c>
      <c r="D1061" s="9" t="s">
        <v>2416</v>
      </c>
      <c r="E1061" s="9" t="str">
        <f t="shared" si="16"/>
        <v>Equipamentos, periféricos, acessórios e serviços de TIC</v>
      </c>
      <c r="F1061" s="9" t="s">
        <v>2634</v>
      </c>
      <c r="G1061" s="9" t="s">
        <v>2635</v>
      </c>
      <c r="H1061" s="13">
        <v>3848680</v>
      </c>
      <c r="I1061" s="11">
        <v>45291</v>
      </c>
      <c r="J1061" s="9" t="s">
        <v>96</v>
      </c>
      <c r="K1061" s="9">
        <v>1</v>
      </c>
      <c r="L1061" s="9" t="s">
        <v>199</v>
      </c>
      <c r="M1061" s="9" t="s">
        <v>9</v>
      </c>
      <c r="N1061" s="9" t="s">
        <v>10</v>
      </c>
      <c r="O1061" s="9" t="s">
        <v>1826</v>
      </c>
      <c r="P1061" s="9" t="s">
        <v>1834</v>
      </c>
      <c r="Q1061" s="9" t="s">
        <v>52</v>
      </c>
      <c r="R1061" s="9" t="s">
        <v>29</v>
      </c>
      <c r="S1061" s="9" t="s">
        <v>15</v>
      </c>
      <c r="T1061" s="9" t="s">
        <v>7</v>
      </c>
      <c r="U1061" s="9" t="s">
        <v>146</v>
      </c>
      <c r="V1061" s="9" t="s">
        <v>15</v>
      </c>
      <c r="W1061" s="9" t="s">
        <v>17</v>
      </c>
      <c r="X1061" s="9" t="s">
        <v>18</v>
      </c>
      <c r="Y1061" s="9" t="s">
        <v>19</v>
      </c>
      <c r="Z1061" s="9" t="s">
        <v>41</v>
      </c>
      <c r="AA1061" s="9" t="s">
        <v>21</v>
      </c>
      <c r="AB1061" s="9" t="s">
        <v>2473</v>
      </c>
      <c r="AC1061" s="9" t="s">
        <v>2496</v>
      </c>
      <c r="AD1061" s="9" t="s">
        <v>2475</v>
      </c>
    </row>
    <row r="1062" spans="1:30" ht="76.5" x14ac:dyDescent="0.25">
      <c r="A1062" s="113">
        <f t="shared" si="17"/>
        <v>873</v>
      </c>
      <c r="B1062" s="9" t="s">
        <v>1821</v>
      </c>
      <c r="C1062" s="9" t="s">
        <v>2415</v>
      </c>
      <c r="D1062" s="9" t="s">
        <v>2416</v>
      </c>
      <c r="E1062" s="9" t="str">
        <f t="shared" si="16"/>
        <v>Aquisição de eletrodoméstico</v>
      </c>
      <c r="F1062" s="9" t="s">
        <v>2636</v>
      </c>
      <c r="G1062" s="9" t="s">
        <v>2637</v>
      </c>
      <c r="H1062" s="13">
        <v>71200</v>
      </c>
      <c r="I1062" s="11">
        <v>45291</v>
      </c>
      <c r="J1062" s="9" t="s">
        <v>68</v>
      </c>
      <c r="K1062" s="9" t="s">
        <v>7</v>
      </c>
      <c r="L1062" s="9" t="s">
        <v>444</v>
      </c>
      <c r="M1062" s="9" t="s">
        <v>9</v>
      </c>
      <c r="N1062" s="9" t="s">
        <v>10</v>
      </c>
      <c r="O1062" s="9" t="s">
        <v>1826</v>
      </c>
      <c r="P1062" s="9" t="s">
        <v>1834</v>
      </c>
      <c r="Q1062" s="9" t="s">
        <v>52</v>
      </c>
      <c r="R1062" s="9" t="s">
        <v>29</v>
      </c>
      <c r="S1062" s="9" t="s">
        <v>15</v>
      </c>
      <c r="T1062" s="9" t="s">
        <v>7</v>
      </c>
      <c r="U1062" s="9" t="s">
        <v>146</v>
      </c>
      <c r="V1062" s="9" t="s">
        <v>15</v>
      </c>
      <c r="W1062" s="9" t="s">
        <v>17</v>
      </c>
      <c r="X1062" s="9" t="s">
        <v>18</v>
      </c>
      <c r="Y1062" s="9" t="s">
        <v>19</v>
      </c>
      <c r="Z1062" s="9" t="s">
        <v>41</v>
      </c>
      <c r="AA1062" s="9" t="s">
        <v>21</v>
      </c>
      <c r="AB1062" s="9" t="s">
        <v>2473</v>
      </c>
      <c r="AC1062" s="9" t="s">
        <v>2496</v>
      </c>
      <c r="AD1062" s="9" t="s">
        <v>2475</v>
      </c>
    </row>
    <row r="1063" spans="1:30" ht="76.5" x14ac:dyDescent="0.25">
      <c r="A1063" s="113">
        <f t="shared" si="17"/>
        <v>874</v>
      </c>
      <c r="B1063" s="9" t="s">
        <v>1821</v>
      </c>
      <c r="C1063" s="9" t="s">
        <v>2415</v>
      </c>
      <c r="D1063" s="9" t="s">
        <v>2416</v>
      </c>
      <c r="E1063" s="9" t="str">
        <f t="shared" si="16"/>
        <v>Contratação de serviços e softwares.</v>
      </c>
      <c r="F1063" s="9" t="s">
        <v>2638</v>
      </c>
      <c r="G1063" s="9" t="s">
        <v>2639</v>
      </c>
      <c r="H1063" s="13">
        <v>355500</v>
      </c>
      <c r="I1063" s="11">
        <v>45291</v>
      </c>
      <c r="J1063" s="9" t="s">
        <v>96</v>
      </c>
      <c r="K1063" s="9">
        <v>1</v>
      </c>
      <c r="L1063" s="9" t="s">
        <v>199</v>
      </c>
      <c r="M1063" s="9" t="s">
        <v>9</v>
      </c>
      <c r="N1063" s="9" t="s">
        <v>10</v>
      </c>
      <c r="O1063" s="9" t="s">
        <v>1826</v>
      </c>
      <c r="P1063" s="9" t="s">
        <v>1834</v>
      </c>
      <c r="Q1063" s="9" t="s">
        <v>52</v>
      </c>
      <c r="R1063" s="9" t="s">
        <v>29</v>
      </c>
      <c r="S1063" s="9" t="s">
        <v>15</v>
      </c>
      <c r="T1063" s="9" t="s">
        <v>7</v>
      </c>
      <c r="U1063" s="9" t="s">
        <v>146</v>
      </c>
      <c r="V1063" s="9" t="s">
        <v>15</v>
      </c>
      <c r="W1063" s="9" t="s">
        <v>17</v>
      </c>
      <c r="X1063" s="9" t="s">
        <v>18</v>
      </c>
      <c r="Y1063" s="9" t="s">
        <v>19</v>
      </c>
      <c r="Z1063" s="9" t="s">
        <v>41</v>
      </c>
      <c r="AA1063" s="9" t="s">
        <v>21</v>
      </c>
      <c r="AB1063" s="9" t="s">
        <v>2473</v>
      </c>
      <c r="AC1063" s="9" t="s">
        <v>2496</v>
      </c>
      <c r="AD1063" s="9" t="s">
        <v>2475</v>
      </c>
    </row>
    <row r="1064" spans="1:30" ht="76.5" x14ac:dyDescent="0.25">
      <c r="A1064" s="113">
        <f t="shared" si="17"/>
        <v>875</v>
      </c>
      <c r="B1064" s="9" t="s">
        <v>1821</v>
      </c>
      <c r="C1064" s="9" t="s">
        <v>2415</v>
      </c>
      <c r="D1064" s="9" t="s">
        <v>2416</v>
      </c>
      <c r="E1064" s="9" t="str">
        <f t="shared" si="16"/>
        <v>Aquisição de materiais para treinamento operacional.</v>
      </c>
      <c r="F1064" s="9" t="s">
        <v>2640</v>
      </c>
      <c r="G1064" s="9" t="s">
        <v>2641</v>
      </c>
      <c r="H1064" s="13">
        <v>50056</v>
      </c>
      <c r="I1064" s="11">
        <v>45291</v>
      </c>
      <c r="J1064" s="9" t="s">
        <v>68</v>
      </c>
      <c r="K1064" s="9" t="s">
        <v>7</v>
      </c>
      <c r="L1064" s="9" t="s">
        <v>444</v>
      </c>
      <c r="M1064" s="9" t="s">
        <v>9</v>
      </c>
      <c r="N1064" s="9" t="s">
        <v>10</v>
      </c>
      <c r="O1064" s="9" t="s">
        <v>1826</v>
      </c>
      <c r="P1064" s="9" t="s">
        <v>1834</v>
      </c>
      <c r="Q1064" s="9" t="s">
        <v>52</v>
      </c>
      <c r="R1064" s="9" t="s">
        <v>29</v>
      </c>
      <c r="S1064" s="9" t="s">
        <v>15</v>
      </c>
      <c r="T1064" s="9" t="s">
        <v>7</v>
      </c>
      <c r="U1064" s="9" t="s">
        <v>146</v>
      </c>
      <c r="V1064" s="9" t="s">
        <v>15</v>
      </c>
      <c r="W1064" s="9" t="s">
        <v>17</v>
      </c>
      <c r="X1064" s="9" t="s">
        <v>18</v>
      </c>
      <c r="Y1064" s="9" t="s">
        <v>19</v>
      </c>
      <c r="Z1064" s="9" t="s">
        <v>41</v>
      </c>
      <c r="AA1064" s="9" t="s">
        <v>21</v>
      </c>
      <c r="AB1064" s="9" t="s">
        <v>2642</v>
      </c>
      <c r="AC1064" s="9" t="s">
        <v>2643</v>
      </c>
      <c r="AD1064" s="4" t="s">
        <v>2644</v>
      </c>
    </row>
    <row r="1065" spans="1:30" ht="63.75" x14ac:dyDescent="0.25">
      <c r="A1065" s="113">
        <f t="shared" si="17"/>
        <v>876</v>
      </c>
      <c r="B1065" s="9" t="s">
        <v>1821</v>
      </c>
      <c r="C1065" s="9" t="s">
        <v>2645</v>
      </c>
      <c r="D1065" s="9" t="s">
        <v>2646</v>
      </c>
      <c r="E1065" s="9" t="s">
        <v>2647</v>
      </c>
      <c r="F1065" s="9" t="s">
        <v>2647</v>
      </c>
      <c r="G1065" s="9" t="s">
        <v>2648</v>
      </c>
      <c r="H1065" s="13">
        <v>2500</v>
      </c>
      <c r="I1065" s="11">
        <v>45008</v>
      </c>
      <c r="J1065" s="9" t="s">
        <v>68</v>
      </c>
      <c r="K1065" s="9" t="s">
        <v>7</v>
      </c>
      <c r="L1065" s="9" t="s">
        <v>8</v>
      </c>
      <c r="M1065" s="9" t="s">
        <v>51</v>
      </c>
      <c r="N1065" s="9" t="s">
        <v>10</v>
      </c>
      <c r="O1065" s="9" t="s">
        <v>1826</v>
      </c>
      <c r="P1065" s="9" t="s">
        <v>1856</v>
      </c>
      <c r="Q1065" s="9" t="s">
        <v>1857</v>
      </c>
      <c r="R1065" s="9" t="s">
        <v>14</v>
      </c>
      <c r="S1065" s="9" t="s">
        <v>15</v>
      </c>
      <c r="T1065" s="9" t="s">
        <v>7</v>
      </c>
      <c r="U1065" s="9" t="s">
        <v>549</v>
      </c>
      <c r="V1065" s="9" t="s">
        <v>15</v>
      </c>
      <c r="W1065" s="9" t="s">
        <v>21</v>
      </c>
      <c r="X1065" s="9" t="s">
        <v>18</v>
      </c>
      <c r="Y1065" s="9" t="s">
        <v>19</v>
      </c>
      <c r="Z1065" s="9" t="s">
        <v>41</v>
      </c>
      <c r="AA1065" s="9" t="s">
        <v>21</v>
      </c>
      <c r="AB1065" s="9" t="s">
        <v>2649</v>
      </c>
      <c r="AC1065" s="9">
        <v>4535765525</v>
      </c>
      <c r="AD1065" s="9" t="s">
        <v>2650</v>
      </c>
    </row>
    <row r="1066" spans="1:30" ht="63.75" x14ac:dyDescent="0.25">
      <c r="A1066" s="113">
        <f t="shared" si="17"/>
        <v>877</v>
      </c>
      <c r="B1066" s="9" t="s">
        <v>1821</v>
      </c>
      <c r="C1066" s="9" t="s">
        <v>2645</v>
      </c>
      <c r="D1066" s="9" t="s">
        <v>2646</v>
      </c>
      <c r="E1066" s="9" t="s">
        <v>2651</v>
      </c>
      <c r="F1066" s="9" t="s">
        <v>2651</v>
      </c>
      <c r="G1066" s="9" t="s">
        <v>2652</v>
      </c>
      <c r="H1066" s="13">
        <v>28500</v>
      </c>
      <c r="I1066" s="11">
        <v>45008</v>
      </c>
      <c r="J1066" s="9" t="s">
        <v>68</v>
      </c>
      <c r="K1066" s="9" t="s">
        <v>7</v>
      </c>
      <c r="L1066" s="9" t="s">
        <v>8</v>
      </c>
      <c r="M1066" s="9" t="s">
        <v>9</v>
      </c>
      <c r="N1066" s="9" t="s">
        <v>10</v>
      </c>
      <c r="O1066" s="9" t="s">
        <v>1826</v>
      </c>
      <c r="P1066" s="9" t="s">
        <v>1856</v>
      </c>
      <c r="Q1066" s="9" t="s">
        <v>1857</v>
      </c>
      <c r="R1066" s="9" t="s">
        <v>14</v>
      </c>
      <c r="S1066" s="9" t="s">
        <v>15</v>
      </c>
      <c r="T1066" s="9" t="s">
        <v>7</v>
      </c>
      <c r="U1066" s="9" t="s">
        <v>133</v>
      </c>
      <c r="V1066" s="9" t="s">
        <v>15</v>
      </c>
      <c r="W1066" s="9" t="s">
        <v>21</v>
      </c>
      <c r="X1066" s="9" t="s">
        <v>18</v>
      </c>
      <c r="Y1066" s="9" t="s">
        <v>19</v>
      </c>
      <c r="Z1066" s="9" t="s">
        <v>41</v>
      </c>
      <c r="AA1066" s="9" t="s">
        <v>21</v>
      </c>
      <c r="AB1066" s="9" t="s">
        <v>2649</v>
      </c>
      <c r="AC1066" s="9">
        <v>4535765525</v>
      </c>
      <c r="AD1066" s="9" t="s">
        <v>2650</v>
      </c>
    </row>
    <row r="1067" spans="1:30" ht="63.75" x14ac:dyDescent="0.25">
      <c r="A1067" s="113">
        <f t="shared" si="17"/>
        <v>878</v>
      </c>
      <c r="B1067" s="9" t="s">
        <v>1821</v>
      </c>
      <c r="C1067" s="9" t="s">
        <v>2645</v>
      </c>
      <c r="D1067" s="9" t="s">
        <v>2646</v>
      </c>
      <c r="E1067" s="9" t="s">
        <v>2653</v>
      </c>
      <c r="F1067" s="9" t="s">
        <v>2653</v>
      </c>
      <c r="G1067" s="9" t="s">
        <v>2654</v>
      </c>
      <c r="H1067" s="13">
        <v>20000</v>
      </c>
      <c r="I1067" s="11">
        <v>45008</v>
      </c>
      <c r="J1067" s="9" t="s">
        <v>68</v>
      </c>
      <c r="K1067" s="9" t="s">
        <v>7</v>
      </c>
      <c r="L1067" s="9" t="s">
        <v>8</v>
      </c>
      <c r="M1067" s="9" t="s">
        <v>9</v>
      </c>
      <c r="N1067" s="9" t="s">
        <v>10</v>
      </c>
      <c r="O1067" s="9" t="s">
        <v>1826</v>
      </c>
      <c r="P1067" s="9" t="s">
        <v>1856</v>
      </c>
      <c r="Q1067" s="9" t="s">
        <v>1857</v>
      </c>
      <c r="R1067" s="9" t="s">
        <v>14</v>
      </c>
      <c r="S1067" s="9" t="s">
        <v>15</v>
      </c>
      <c r="T1067" s="9" t="s">
        <v>7</v>
      </c>
      <c r="U1067" s="9" t="s">
        <v>133</v>
      </c>
      <c r="V1067" s="9" t="s">
        <v>15</v>
      </c>
      <c r="W1067" s="9" t="s">
        <v>21</v>
      </c>
      <c r="X1067" s="9" t="s">
        <v>18</v>
      </c>
      <c r="Y1067" s="9" t="s">
        <v>19</v>
      </c>
      <c r="Z1067" s="9" t="s">
        <v>41</v>
      </c>
      <c r="AA1067" s="9" t="s">
        <v>21</v>
      </c>
      <c r="AB1067" s="9" t="s">
        <v>2649</v>
      </c>
      <c r="AC1067" s="9">
        <v>4535765525</v>
      </c>
      <c r="AD1067" s="9" t="s">
        <v>2650</v>
      </c>
    </row>
    <row r="1068" spans="1:30" ht="63.75" x14ac:dyDescent="0.25">
      <c r="A1068" s="113">
        <f t="shared" si="17"/>
        <v>879</v>
      </c>
      <c r="B1068" s="9" t="s">
        <v>1821</v>
      </c>
      <c r="C1068" s="9" t="s">
        <v>2645</v>
      </c>
      <c r="D1068" s="9" t="s">
        <v>2646</v>
      </c>
      <c r="E1068" s="9" t="s">
        <v>2655</v>
      </c>
      <c r="F1068" s="9" t="s">
        <v>2655</v>
      </c>
      <c r="G1068" s="9" t="s">
        <v>2656</v>
      </c>
      <c r="H1068" s="13">
        <v>11100</v>
      </c>
      <c r="I1068" s="11">
        <v>45008</v>
      </c>
      <c r="J1068" s="9" t="s">
        <v>68</v>
      </c>
      <c r="K1068" s="9" t="s">
        <v>7</v>
      </c>
      <c r="L1068" s="9" t="s">
        <v>8</v>
      </c>
      <c r="M1068" s="9" t="s">
        <v>51</v>
      </c>
      <c r="N1068" s="9" t="s">
        <v>10</v>
      </c>
      <c r="O1068" s="9" t="s">
        <v>1826</v>
      </c>
      <c r="P1068" s="9" t="s">
        <v>1856</v>
      </c>
      <c r="Q1068" s="9" t="s">
        <v>1857</v>
      </c>
      <c r="R1068" s="9" t="s">
        <v>14</v>
      </c>
      <c r="S1068" s="9" t="s">
        <v>15</v>
      </c>
      <c r="T1068" s="9" t="s">
        <v>7</v>
      </c>
      <c r="U1068" s="9" t="s">
        <v>133</v>
      </c>
      <c r="V1068" s="9" t="s">
        <v>15</v>
      </c>
      <c r="W1068" s="9" t="s">
        <v>21</v>
      </c>
      <c r="X1068" s="9" t="s">
        <v>18</v>
      </c>
      <c r="Y1068" s="9" t="s">
        <v>19</v>
      </c>
      <c r="Z1068" s="9" t="s">
        <v>41</v>
      </c>
      <c r="AA1068" s="9" t="s">
        <v>21</v>
      </c>
      <c r="AB1068" s="9" t="s">
        <v>2649</v>
      </c>
      <c r="AC1068" s="9">
        <v>4535765525</v>
      </c>
      <c r="AD1068" s="9" t="s">
        <v>2650</v>
      </c>
    </row>
    <row r="1069" spans="1:30" ht="63.75" x14ac:dyDescent="0.25">
      <c r="A1069" s="113">
        <f t="shared" si="17"/>
        <v>880</v>
      </c>
      <c r="B1069" s="9" t="s">
        <v>1821</v>
      </c>
      <c r="C1069" s="9" t="s">
        <v>2645</v>
      </c>
      <c r="D1069" s="9" t="s">
        <v>2646</v>
      </c>
      <c r="E1069" s="9" t="s">
        <v>2657</v>
      </c>
      <c r="F1069" s="9" t="s">
        <v>2657</v>
      </c>
      <c r="G1069" s="9" t="s">
        <v>2658</v>
      </c>
      <c r="H1069" s="13">
        <v>90000</v>
      </c>
      <c r="I1069" s="11">
        <v>45008</v>
      </c>
      <c r="J1069" s="9" t="s">
        <v>68</v>
      </c>
      <c r="K1069" s="9" t="s">
        <v>7</v>
      </c>
      <c r="L1069" s="9" t="s">
        <v>8</v>
      </c>
      <c r="M1069" s="9" t="s">
        <v>9</v>
      </c>
      <c r="N1069" s="9" t="s">
        <v>10</v>
      </c>
      <c r="O1069" s="9" t="s">
        <v>1826</v>
      </c>
      <c r="P1069" s="9" t="s">
        <v>1856</v>
      </c>
      <c r="Q1069" s="9" t="s">
        <v>1857</v>
      </c>
      <c r="R1069" s="9" t="s">
        <v>14</v>
      </c>
      <c r="S1069" s="9" t="s">
        <v>15</v>
      </c>
      <c r="T1069" s="9" t="s">
        <v>7</v>
      </c>
      <c r="U1069" s="9" t="s">
        <v>133</v>
      </c>
      <c r="V1069" s="9" t="s">
        <v>15</v>
      </c>
      <c r="W1069" s="9" t="s">
        <v>21</v>
      </c>
      <c r="X1069" s="9" t="s">
        <v>18</v>
      </c>
      <c r="Y1069" s="9" t="s">
        <v>19</v>
      </c>
      <c r="Z1069" s="9" t="s">
        <v>41</v>
      </c>
      <c r="AA1069" s="9" t="s">
        <v>21</v>
      </c>
      <c r="AB1069" s="9" t="s">
        <v>2649</v>
      </c>
      <c r="AC1069" s="9">
        <v>4535765525</v>
      </c>
      <c r="AD1069" s="9" t="s">
        <v>2650</v>
      </c>
    </row>
    <row r="1070" spans="1:30" ht="63.75" x14ac:dyDescent="0.25">
      <c r="A1070" s="113">
        <f t="shared" si="17"/>
        <v>881</v>
      </c>
      <c r="B1070" s="9" t="s">
        <v>1821</v>
      </c>
      <c r="C1070" s="9" t="s">
        <v>2645</v>
      </c>
      <c r="D1070" s="9" t="s">
        <v>2646</v>
      </c>
      <c r="E1070" s="9" t="s">
        <v>2659</v>
      </c>
      <c r="F1070" s="9" t="s">
        <v>2659</v>
      </c>
      <c r="G1070" s="9" t="s">
        <v>2660</v>
      </c>
      <c r="H1070" s="13">
        <v>5400</v>
      </c>
      <c r="I1070" s="11">
        <v>45008</v>
      </c>
      <c r="J1070" s="9" t="s">
        <v>68</v>
      </c>
      <c r="K1070" s="9" t="s">
        <v>7</v>
      </c>
      <c r="L1070" s="9" t="s">
        <v>8</v>
      </c>
      <c r="M1070" s="9" t="s">
        <v>51</v>
      </c>
      <c r="N1070" s="9" t="s">
        <v>10</v>
      </c>
      <c r="O1070" s="9" t="s">
        <v>1826</v>
      </c>
      <c r="P1070" s="9" t="s">
        <v>1856</v>
      </c>
      <c r="Q1070" s="9" t="s">
        <v>1857</v>
      </c>
      <c r="R1070" s="9" t="s">
        <v>14</v>
      </c>
      <c r="S1070" s="9" t="s">
        <v>15</v>
      </c>
      <c r="T1070" s="9" t="s">
        <v>7</v>
      </c>
      <c r="U1070" s="9" t="s">
        <v>133</v>
      </c>
      <c r="V1070" s="9" t="s">
        <v>15</v>
      </c>
      <c r="W1070" s="9" t="s">
        <v>21</v>
      </c>
      <c r="X1070" s="9" t="s">
        <v>18</v>
      </c>
      <c r="Y1070" s="9" t="s">
        <v>19</v>
      </c>
      <c r="Z1070" s="9" t="s">
        <v>41</v>
      </c>
      <c r="AA1070" s="9" t="s">
        <v>21</v>
      </c>
      <c r="AB1070" s="9" t="s">
        <v>2649</v>
      </c>
      <c r="AC1070" s="9">
        <v>4535765525</v>
      </c>
      <c r="AD1070" s="9" t="s">
        <v>2650</v>
      </c>
    </row>
    <row r="1071" spans="1:30" ht="63.75" x14ac:dyDescent="0.25">
      <c r="A1071" s="113">
        <f t="shared" si="17"/>
        <v>882</v>
      </c>
      <c r="B1071" s="9" t="s">
        <v>1821</v>
      </c>
      <c r="C1071" s="9" t="s">
        <v>2645</v>
      </c>
      <c r="D1071" s="9" t="s">
        <v>2646</v>
      </c>
      <c r="E1071" s="9" t="s">
        <v>2661</v>
      </c>
      <c r="F1071" s="9" t="s">
        <v>2661</v>
      </c>
      <c r="G1071" s="9" t="s">
        <v>2662</v>
      </c>
      <c r="H1071" s="13">
        <v>6000</v>
      </c>
      <c r="I1071" s="11">
        <v>45008</v>
      </c>
      <c r="J1071" s="9" t="s">
        <v>68</v>
      </c>
      <c r="K1071" s="9" t="s">
        <v>7</v>
      </c>
      <c r="L1071" s="9" t="s">
        <v>8</v>
      </c>
      <c r="M1071" s="9" t="s">
        <v>51</v>
      </c>
      <c r="N1071" s="9" t="s">
        <v>10</v>
      </c>
      <c r="O1071" s="9" t="s">
        <v>1826</v>
      </c>
      <c r="P1071" s="9" t="s">
        <v>1856</v>
      </c>
      <c r="Q1071" s="9" t="s">
        <v>1857</v>
      </c>
      <c r="R1071" s="9" t="s">
        <v>14</v>
      </c>
      <c r="S1071" s="9" t="s">
        <v>15</v>
      </c>
      <c r="T1071" s="9" t="s">
        <v>7</v>
      </c>
      <c r="U1071" s="9" t="s">
        <v>133</v>
      </c>
      <c r="V1071" s="9" t="s">
        <v>15</v>
      </c>
      <c r="W1071" s="9" t="s">
        <v>21</v>
      </c>
      <c r="X1071" s="9" t="s">
        <v>18</v>
      </c>
      <c r="Y1071" s="9" t="s">
        <v>19</v>
      </c>
      <c r="Z1071" s="9" t="s">
        <v>41</v>
      </c>
      <c r="AA1071" s="9" t="s">
        <v>21</v>
      </c>
      <c r="AB1071" s="9" t="s">
        <v>2649</v>
      </c>
      <c r="AC1071" s="9">
        <v>4535765525</v>
      </c>
      <c r="AD1071" s="9" t="s">
        <v>2650</v>
      </c>
    </row>
    <row r="1072" spans="1:30" ht="63.75" x14ac:dyDescent="0.25">
      <c r="A1072" s="113">
        <f t="shared" si="17"/>
        <v>883</v>
      </c>
      <c r="B1072" s="9" t="s">
        <v>1821</v>
      </c>
      <c r="C1072" s="9" t="s">
        <v>2645</v>
      </c>
      <c r="D1072" s="9" t="s">
        <v>2646</v>
      </c>
      <c r="E1072" s="9" t="s">
        <v>2663</v>
      </c>
      <c r="F1072" s="9" t="s">
        <v>2663</v>
      </c>
      <c r="G1072" s="9" t="s">
        <v>2664</v>
      </c>
      <c r="H1072" s="13">
        <v>2400</v>
      </c>
      <c r="I1072" s="11">
        <v>45008</v>
      </c>
      <c r="J1072" s="9" t="s">
        <v>68</v>
      </c>
      <c r="K1072" s="9" t="s">
        <v>7</v>
      </c>
      <c r="L1072" s="9" t="s">
        <v>8</v>
      </c>
      <c r="M1072" s="9" t="s">
        <v>51</v>
      </c>
      <c r="N1072" s="9" t="s">
        <v>10</v>
      </c>
      <c r="O1072" s="9" t="s">
        <v>1826</v>
      </c>
      <c r="P1072" s="9" t="s">
        <v>1856</v>
      </c>
      <c r="Q1072" s="9" t="s">
        <v>1857</v>
      </c>
      <c r="R1072" s="9" t="s">
        <v>14</v>
      </c>
      <c r="S1072" s="9" t="s">
        <v>15</v>
      </c>
      <c r="T1072" s="9" t="s">
        <v>7</v>
      </c>
      <c r="U1072" s="9" t="s">
        <v>133</v>
      </c>
      <c r="V1072" s="9" t="s">
        <v>15</v>
      </c>
      <c r="W1072" s="9" t="s">
        <v>21</v>
      </c>
      <c r="X1072" s="9" t="s">
        <v>18</v>
      </c>
      <c r="Y1072" s="9" t="s">
        <v>19</v>
      </c>
      <c r="Z1072" s="9" t="s">
        <v>41</v>
      </c>
      <c r="AA1072" s="9" t="s">
        <v>21</v>
      </c>
      <c r="AB1072" s="9" t="s">
        <v>2649</v>
      </c>
      <c r="AC1072" s="9">
        <v>4535765525</v>
      </c>
      <c r="AD1072" s="9" t="s">
        <v>2650</v>
      </c>
    </row>
    <row r="1073" spans="1:30" ht="63.75" x14ac:dyDescent="0.25">
      <c r="A1073" s="113">
        <f t="shared" si="17"/>
        <v>884</v>
      </c>
      <c r="B1073" s="9" t="s">
        <v>1821</v>
      </c>
      <c r="C1073" s="9" t="s">
        <v>2645</v>
      </c>
      <c r="D1073" s="9" t="s">
        <v>2646</v>
      </c>
      <c r="E1073" s="9" t="s">
        <v>1034</v>
      </c>
      <c r="F1073" s="9" t="s">
        <v>1034</v>
      </c>
      <c r="G1073" s="9" t="s">
        <v>1034</v>
      </c>
      <c r="H1073" s="13">
        <v>5000</v>
      </c>
      <c r="I1073" s="11">
        <v>45008</v>
      </c>
      <c r="J1073" s="9" t="s">
        <v>68</v>
      </c>
      <c r="K1073" s="9" t="s">
        <v>7</v>
      </c>
      <c r="L1073" s="9" t="s">
        <v>8</v>
      </c>
      <c r="M1073" s="9" t="s">
        <v>51</v>
      </c>
      <c r="N1073" s="9" t="s">
        <v>10</v>
      </c>
      <c r="O1073" s="9" t="s">
        <v>1826</v>
      </c>
      <c r="P1073" s="9" t="s">
        <v>1856</v>
      </c>
      <c r="Q1073" s="9" t="s">
        <v>1857</v>
      </c>
      <c r="R1073" s="9" t="s">
        <v>14</v>
      </c>
      <c r="S1073" s="9" t="s">
        <v>15</v>
      </c>
      <c r="T1073" s="9" t="s">
        <v>7</v>
      </c>
      <c r="U1073" s="9" t="s">
        <v>133</v>
      </c>
      <c r="V1073" s="9" t="s">
        <v>15</v>
      </c>
      <c r="W1073" s="9" t="s">
        <v>21</v>
      </c>
      <c r="X1073" s="9" t="s">
        <v>18</v>
      </c>
      <c r="Y1073" s="9" t="s">
        <v>19</v>
      </c>
      <c r="Z1073" s="9" t="s">
        <v>41</v>
      </c>
      <c r="AA1073" s="9" t="s">
        <v>21</v>
      </c>
      <c r="AB1073" s="9" t="s">
        <v>2649</v>
      </c>
      <c r="AC1073" s="9">
        <v>4535765525</v>
      </c>
      <c r="AD1073" s="9" t="s">
        <v>2650</v>
      </c>
    </row>
    <row r="1074" spans="1:30" ht="63.75" x14ac:dyDescent="0.25">
      <c r="A1074" s="113">
        <f t="shared" si="17"/>
        <v>885</v>
      </c>
      <c r="B1074" s="9" t="s">
        <v>1821</v>
      </c>
      <c r="C1074" s="9" t="s">
        <v>2645</v>
      </c>
      <c r="D1074" s="9" t="s">
        <v>2646</v>
      </c>
      <c r="E1074" s="9" t="s">
        <v>2665</v>
      </c>
      <c r="F1074" s="9" t="s">
        <v>2665</v>
      </c>
      <c r="G1074" s="9" t="s">
        <v>2666</v>
      </c>
      <c r="H1074" s="13">
        <v>3000</v>
      </c>
      <c r="I1074" s="11">
        <v>45008</v>
      </c>
      <c r="J1074" s="9" t="s">
        <v>68</v>
      </c>
      <c r="K1074" s="9" t="s">
        <v>7</v>
      </c>
      <c r="L1074" s="9" t="s">
        <v>8</v>
      </c>
      <c r="M1074" s="9" t="s">
        <v>51</v>
      </c>
      <c r="N1074" s="9" t="s">
        <v>10</v>
      </c>
      <c r="O1074" s="9" t="s">
        <v>1826</v>
      </c>
      <c r="P1074" s="9" t="s">
        <v>1856</v>
      </c>
      <c r="Q1074" s="9" t="s">
        <v>1857</v>
      </c>
      <c r="R1074" s="9" t="s">
        <v>14</v>
      </c>
      <c r="S1074" s="9" t="s">
        <v>15</v>
      </c>
      <c r="T1074" s="9" t="s">
        <v>7</v>
      </c>
      <c r="U1074" s="9" t="s">
        <v>133</v>
      </c>
      <c r="V1074" s="9" t="s">
        <v>15</v>
      </c>
      <c r="W1074" s="9" t="s">
        <v>21</v>
      </c>
      <c r="X1074" s="9" t="s">
        <v>18</v>
      </c>
      <c r="Y1074" s="9" t="s">
        <v>19</v>
      </c>
      <c r="Z1074" s="9" t="s">
        <v>41</v>
      </c>
      <c r="AA1074" s="9" t="s">
        <v>21</v>
      </c>
      <c r="AB1074" s="9" t="s">
        <v>2649</v>
      </c>
      <c r="AC1074" s="9">
        <v>4535765525</v>
      </c>
      <c r="AD1074" s="9" t="s">
        <v>2650</v>
      </c>
    </row>
    <row r="1075" spans="1:30" ht="63.75" x14ac:dyDescent="0.25">
      <c r="A1075" s="113">
        <f t="shared" si="17"/>
        <v>886</v>
      </c>
      <c r="B1075" s="9" t="s">
        <v>1821</v>
      </c>
      <c r="C1075" s="9" t="s">
        <v>2645</v>
      </c>
      <c r="D1075" s="9" t="s">
        <v>2646</v>
      </c>
      <c r="E1075" s="9" t="s">
        <v>2667</v>
      </c>
      <c r="F1075" s="9" t="s">
        <v>2667</v>
      </c>
      <c r="G1075" s="9" t="s">
        <v>2667</v>
      </c>
      <c r="H1075" s="13">
        <v>40000</v>
      </c>
      <c r="I1075" s="11">
        <v>45008</v>
      </c>
      <c r="J1075" s="9" t="s">
        <v>68</v>
      </c>
      <c r="K1075" s="9" t="s">
        <v>7</v>
      </c>
      <c r="L1075" s="9" t="s">
        <v>8</v>
      </c>
      <c r="M1075" s="9" t="s">
        <v>9</v>
      </c>
      <c r="N1075" s="9" t="s">
        <v>10</v>
      </c>
      <c r="O1075" s="9" t="s">
        <v>1826</v>
      </c>
      <c r="P1075" s="9" t="s">
        <v>1856</v>
      </c>
      <c r="Q1075" s="9" t="s">
        <v>1857</v>
      </c>
      <c r="R1075" s="9" t="s">
        <v>14</v>
      </c>
      <c r="S1075" s="9" t="s">
        <v>15</v>
      </c>
      <c r="T1075" s="9" t="s">
        <v>7</v>
      </c>
      <c r="U1075" s="9" t="s">
        <v>133</v>
      </c>
      <c r="V1075" s="9" t="s">
        <v>15</v>
      </c>
      <c r="W1075" s="9" t="s">
        <v>21</v>
      </c>
      <c r="X1075" s="9" t="s">
        <v>18</v>
      </c>
      <c r="Y1075" s="9" t="s">
        <v>19</v>
      </c>
      <c r="Z1075" s="9" t="s">
        <v>41</v>
      </c>
      <c r="AA1075" s="9" t="s">
        <v>21</v>
      </c>
      <c r="AB1075" s="9" t="s">
        <v>2649</v>
      </c>
      <c r="AC1075" s="9">
        <v>4535765525</v>
      </c>
      <c r="AD1075" s="9" t="s">
        <v>2650</v>
      </c>
    </row>
    <row r="1076" spans="1:30" ht="63.75" x14ac:dyDescent="0.25">
      <c r="A1076" s="113">
        <f t="shared" si="17"/>
        <v>887</v>
      </c>
      <c r="B1076" s="9" t="s">
        <v>1821</v>
      </c>
      <c r="C1076" s="9" t="s">
        <v>2645</v>
      </c>
      <c r="D1076" s="9" t="s">
        <v>2646</v>
      </c>
      <c r="E1076" s="9" t="s">
        <v>2668</v>
      </c>
      <c r="F1076" s="9" t="s">
        <v>2668</v>
      </c>
      <c r="G1076" s="9" t="s">
        <v>2668</v>
      </c>
      <c r="H1076" s="13">
        <v>1497.5</v>
      </c>
      <c r="I1076" s="11">
        <v>45008</v>
      </c>
      <c r="J1076" s="9" t="s">
        <v>68</v>
      </c>
      <c r="K1076" s="9" t="s">
        <v>7</v>
      </c>
      <c r="L1076" s="9" t="s">
        <v>8</v>
      </c>
      <c r="M1076" s="9" t="s">
        <v>51</v>
      </c>
      <c r="N1076" s="9" t="s">
        <v>10</v>
      </c>
      <c r="O1076" s="9" t="s">
        <v>1826</v>
      </c>
      <c r="P1076" s="9" t="s">
        <v>1856</v>
      </c>
      <c r="Q1076" s="9" t="s">
        <v>1857</v>
      </c>
      <c r="R1076" s="9" t="s">
        <v>14</v>
      </c>
      <c r="S1076" s="9" t="s">
        <v>15</v>
      </c>
      <c r="T1076" s="9" t="s">
        <v>7</v>
      </c>
      <c r="U1076" s="9" t="s">
        <v>133</v>
      </c>
      <c r="V1076" s="9" t="s">
        <v>15</v>
      </c>
      <c r="W1076" s="9" t="s">
        <v>21</v>
      </c>
      <c r="X1076" s="9" t="s">
        <v>18</v>
      </c>
      <c r="Y1076" s="9" t="s">
        <v>19</v>
      </c>
      <c r="Z1076" s="9" t="s">
        <v>41</v>
      </c>
      <c r="AA1076" s="9" t="s">
        <v>21</v>
      </c>
      <c r="AB1076" s="9" t="s">
        <v>2649</v>
      </c>
      <c r="AC1076" s="9">
        <v>4535765525</v>
      </c>
      <c r="AD1076" s="9" t="s">
        <v>2650</v>
      </c>
    </row>
    <row r="1077" spans="1:30" ht="63.75" x14ac:dyDescent="0.25">
      <c r="A1077" s="113">
        <f t="shared" si="17"/>
        <v>888</v>
      </c>
      <c r="B1077" s="9" t="s">
        <v>1821</v>
      </c>
      <c r="C1077" s="9" t="s">
        <v>2645</v>
      </c>
      <c r="D1077" s="9" t="s">
        <v>2646</v>
      </c>
      <c r="E1077" s="9" t="s">
        <v>2669</v>
      </c>
      <c r="F1077" s="9" t="s">
        <v>2670</v>
      </c>
      <c r="G1077" s="9" t="s">
        <v>2671</v>
      </c>
      <c r="H1077" s="13">
        <v>200000</v>
      </c>
      <c r="I1077" s="11">
        <v>45016</v>
      </c>
      <c r="J1077" s="9" t="s">
        <v>68</v>
      </c>
      <c r="K1077" s="9" t="s">
        <v>7</v>
      </c>
      <c r="L1077" s="9" t="s">
        <v>8</v>
      </c>
      <c r="M1077" s="9" t="s">
        <v>9</v>
      </c>
      <c r="N1077" s="9" t="s">
        <v>10</v>
      </c>
      <c r="O1077" s="9" t="s">
        <v>1826</v>
      </c>
      <c r="P1077" s="9" t="s">
        <v>1856</v>
      </c>
      <c r="Q1077" s="9" t="s">
        <v>1857</v>
      </c>
      <c r="R1077" s="9" t="s">
        <v>14</v>
      </c>
      <c r="S1077" s="9" t="s">
        <v>15</v>
      </c>
      <c r="T1077" s="9" t="s">
        <v>7</v>
      </c>
      <c r="U1077" s="9" t="s">
        <v>146</v>
      </c>
      <c r="V1077" s="9" t="s">
        <v>15</v>
      </c>
      <c r="W1077" s="9" t="s">
        <v>21</v>
      </c>
      <c r="X1077" s="9" t="s">
        <v>18</v>
      </c>
      <c r="Y1077" s="9" t="s">
        <v>19</v>
      </c>
      <c r="Z1077" s="9" t="s">
        <v>41</v>
      </c>
      <c r="AA1077" s="9" t="s">
        <v>21</v>
      </c>
      <c r="AB1077" s="9" t="s">
        <v>2672</v>
      </c>
      <c r="AC1077" s="9">
        <v>45998217874</v>
      </c>
      <c r="AD1077" s="9" t="s">
        <v>2673</v>
      </c>
    </row>
    <row r="1078" spans="1:30" ht="63.75" x14ac:dyDescent="0.25">
      <c r="A1078" s="113">
        <f t="shared" si="17"/>
        <v>889</v>
      </c>
      <c r="B1078" s="9" t="s">
        <v>1821</v>
      </c>
      <c r="C1078" s="9" t="s">
        <v>2645</v>
      </c>
      <c r="D1078" s="9" t="s">
        <v>2646</v>
      </c>
      <c r="E1078" s="9" t="s">
        <v>2674</v>
      </c>
      <c r="F1078" s="9" t="s">
        <v>2675</v>
      </c>
      <c r="G1078" s="9" t="s">
        <v>2676</v>
      </c>
      <c r="H1078" s="13">
        <v>10000</v>
      </c>
      <c r="I1078" s="11">
        <v>45016</v>
      </c>
      <c r="J1078" s="9" t="s">
        <v>68</v>
      </c>
      <c r="K1078" s="9" t="s">
        <v>7</v>
      </c>
      <c r="L1078" s="9" t="s">
        <v>8</v>
      </c>
      <c r="M1078" s="9" t="s">
        <v>9</v>
      </c>
      <c r="N1078" s="9" t="s">
        <v>10</v>
      </c>
      <c r="O1078" s="9" t="s">
        <v>1826</v>
      </c>
      <c r="P1078" s="9" t="s">
        <v>1856</v>
      </c>
      <c r="Q1078" s="9" t="s">
        <v>1857</v>
      </c>
      <c r="R1078" s="9" t="s">
        <v>14</v>
      </c>
      <c r="S1078" s="9" t="s">
        <v>15</v>
      </c>
      <c r="T1078" s="9" t="s">
        <v>7</v>
      </c>
      <c r="U1078" s="9" t="s">
        <v>549</v>
      </c>
      <c r="V1078" s="9" t="s">
        <v>15</v>
      </c>
      <c r="W1078" s="9" t="s">
        <v>21</v>
      </c>
      <c r="X1078" s="9" t="s">
        <v>18</v>
      </c>
      <c r="Y1078" s="9" t="s">
        <v>19</v>
      </c>
      <c r="Z1078" s="9" t="s">
        <v>20</v>
      </c>
      <c r="AA1078" s="9" t="s">
        <v>21</v>
      </c>
      <c r="AB1078" s="9" t="s">
        <v>2672</v>
      </c>
      <c r="AC1078" s="9">
        <v>45998217874</v>
      </c>
      <c r="AD1078" s="9" t="s">
        <v>2677</v>
      </c>
    </row>
    <row r="1079" spans="1:30" ht="102" x14ac:dyDescent="0.25">
      <c r="A1079" s="113">
        <f t="shared" si="17"/>
        <v>890</v>
      </c>
      <c r="B1079" s="9" t="s">
        <v>1821</v>
      </c>
      <c r="C1079" s="9" t="s">
        <v>2645</v>
      </c>
      <c r="D1079" s="9" t="s">
        <v>2646</v>
      </c>
      <c r="E1079" s="9" t="s">
        <v>2678</v>
      </c>
      <c r="F1079" s="9" t="s">
        <v>2679</v>
      </c>
      <c r="G1079" s="9" t="s">
        <v>2680</v>
      </c>
      <c r="H1079" s="13">
        <v>40000</v>
      </c>
      <c r="I1079" s="11">
        <v>45016</v>
      </c>
      <c r="J1079" s="9" t="s">
        <v>6</v>
      </c>
      <c r="K1079" s="9" t="s">
        <v>7</v>
      </c>
      <c r="L1079" s="9" t="s">
        <v>27</v>
      </c>
      <c r="M1079" s="9" t="s">
        <v>51</v>
      </c>
      <c r="N1079" s="9" t="s">
        <v>10</v>
      </c>
      <c r="O1079" s="9" t="s">
        <v>1826</v>
      </c>
      <c r="P1079" s="9" t="s">
        <v>1834</v>
      </c>
      <c r="Q1079" s="9" t="s">
        <v>2681</v>
      </c>
      <c r="R1079" s="9" t="s">
        <v>14</v>
      </c>
      <c r="S1079" s="9" t="s">
        <v>15</v>
      </c>
      <c r="T1079" s="9" t="s">
        <v>7</v>
      </c>
      <c r="U1079" s="9" t="s">
        <v>549</v>
      </c>
      <c r="V1079" s="9" t="s">
        <v>15</v>
      </c>
      <c r="W1079" s="9" t="s">
        <v>21</v>
      </c>
      <c r="X1079" s="9" t="s">
        <v>18</v>
      </c>
      <c r="Y1079" s="9" t="s">
        <v>19</v>
      </c>
      <c r="Z1079" s="9" t="s">
        <v>61</v>
      </c>
      <c r="AA1079" s="9" t="s">
        <v>17</v>
      </c>
      <c r="AB1079" s="9" t="s">
        <v>2672</v>
      </c>
      <c r="AC1079" s="9">
        <v>45998217874</v>
      </c>
      <c r="AD1079" s="9" t="s">
        <v>2677</v>
      </c>
    </row>
    <row r="1080" spans="1:30" ht="63.75" x14ac:dyDescent="0.25">
      <c r="A1080" s="113">
        <f t="shared" si="17"/>
        <v>891</v>
      </c>
      <c r="B1080" s="9" t="s">
        <v>1821</v>
      </c>
      <c r="C1080" s="9" t="s">
        <v>2645</v>
      </c>
      <c r="D1080" s="9" t="s">
        <v>2646</v>
      </c>
      <c r="E1080" s="9" t="s">
        <v>2682</v>
      </c>
      <c r="F1080" s="9" t="s">
        <v>2683</v>
      </c>
      <c r="G1080" s="9" t="s">
        <v>2684</v>
      </c>
      <c r="H1080" s="13">
        <v>100000</v>
      </c>
      <c r="I1080" s="11">
        <v>45016</v>
      </c>
      <c r="J1080" s="9" t="s">
        <v>68</v>
      </c>
      <c r="K1080" s="9" t="s">
        <v>7</v>
      </c>
      <c r="L1080" s="9" t="s">
        <v>8</v>
      </c>
      <c r="M1080" s="9" t="s">
        <v>9</v>
      </c>
      <c r="N1080" s="9" t="s">
        <v>10</v>
      </c>
      <c r="O1080" s="9" t="s">
        <v>1826</v>
      </c>
      <c r="P1080" s="9" t="s">
        <v>1834</v>
      </c>
      <c r="Q1080" s="9" t="s">
        <v>2681</v>
      </c>
      <c r="R1080" s="9" t="s">
        <v>14</v>
      </c>
      <c r="S1080" s="9" t="s">
        <v>15</v>
      </c>
      <c r="T1080" s="9" t="s">
        <v>7</v>
      </c>
      <c r="U1080" s="9" t="s">
        <v>146</v>
      </c>
      <c r="V1080" s="9" t="s">
        <v>15</v>
      </c>
      <c r="W1080" s="9" t="s">
        <v>21</v>
      </c>
      <c r="X1080" s="9" t="s">
        <v>18</v>
      </c>
      <c r="Y1080" s="9" t="s">
        <v>19</v>
      </c>
      <c r="Z1080" s="9" t="s">
        <v>20</v>
      </c>
      <c r="AA1080" s="9" t="s">
        <v>21</v>
      </c>
      <c r="AB1080" s="9" t="s">
        <v>2672</v>
      </c>
      <c r="AC1080" s="9">
        <v>4535765655</v>
      </c>
      <c r="AD1080" s="9" t="s">
        <v>2677</v>
      </c>
    </row>
    <row r="1081" spans="1:30" ht="63.75" x14ac:dyDescent="0.25">
      <c r="A1081" s="113">
        <f t="shared" si="17"/>
        <v>892</v>
      </c>
      <c r="B1081" s="9" t="s">
        <v>1821</v>
      </c>
      <c r="C1081" s="9" t="s">
        <v>2645</v>
      </c>
      <c r="D1081" s="9" t="s">
        <v>2646</v>
      </c>
      <c r="E1081" s="9" t="s">
        <v>2685</v>
      </c>
      <c r="F1081" s="9" t="s">
        <v>2686</v>
      </c>
      <c r="G1081" s="9" t="s">
        <v>2687</v>
      </c>
      <c r="H1081" s="13">
        <v>50000</v>
      </c>
      <c r="I1081" s="11">
        <v>45016</v>
      </c>
      <c r="J1081" s="9" t="s">
        <v>68</v>
      </c>
      <c r="K1081" s="9" t="s">
        <v>7</v>
      </c>
      <c r="L1081" s="9" t="s">
        <v>8</v>
      </c>
      <c r="M1081" s="9" t="s">
        <v>51</v>
      </c>
      <c r="N1081" s="9" t="s">
        <v>10</v>
      </c>
      <c r="O1081" s="9" t="s">
        <v>1826</v>
      </c>
      <c r="P1081" s="9" t="s">
        <v>1834</v>
      </c>
      <c r="Q1081" s="9" t="s">
        <v>2681</v>
      </c>
      <c r="R1081" s="9" t="s">
        <v>14</v>
      </c>
      <c r="S1081" s="9" t="s">
        <v>15</v>
      </c>
      <c r="T1081" s="9" t="s">
        <v>7</v>
      </c>
      <c r="U1081" s="9" t="s">
        <v>146</v>
      </c>
      <c r="V1081" s="9" t="s">
        <v>15</v>
      </c>
      <c r="W1081" s="9" t="s">
        <v>21</v>
      </c>
      <c r="X1081" s="9" t="s">
        <v>18</v>
      </c>
      <c r="Y1081" s="9" t="s">
        <v>19</v>
      </c>
      <c r="Z1081" s="9" t="s">
        <v>20</v>
      </c>
      <c r="AA1081" s="9" t="s">
        <v>21</v>
      </c>
      <c r="AB1081" s="9" t="s">
        <v>2672</v>
      </c>
      <c r="AC1081" s="9">
        <v>45998217874</v>
      </c>
      <c r="AD1081" s="9" t="s">
        <v>2677</v>
      </c>
    </row>
    <row r="1082" spans="1:30" ht="89.25" x14ac:dyDescent="0.25">
      <c r="A1082" s="113">
        <f t="shared" si="17"/>
        <v>893</v>
      </c>
      <c r="B1082" s="9" t="s">
        <v>1821</v>
      </c>
      <c r="C1082" s="9" t="s">
        <v>2645</v>
      </c>
      <c r="D1082" s="9" t="s">
        <v>2646</v>
      </c>
      <c r="E1082" s="9" t="s">
        <v>2688</v>
      </c>
      <c r="F1082" s="9" t="s">
        <v>2689</v>
      </c>
      <c r="G1082" s="9" t="s">
        <v>2690</v>
      </c>
      <c r="H1082" s="13">
        <v>10000</v>
      </c>
      <c r="I1082" s="11">
        <v>45016</v>
      </c>
      <c r="J1082" s="9" t="s">
        <v>68</v>
      </c>
      <c r="K1082" s="9" t="s">
        <v>7</v>
      </c>
      <c r="L1082" s="9" t="s">
        <v>8</v>
      </c>
      <c r="M1082" s="9" t="s">
        <v>51</v>
      </c>
      <c r="N1082" s="9" t="s">
        <v>10</v>
      </c>
      <c r="O1082" s="9" t="s">
        <v>1826</v>
      </c>
      <c r="P1082" s="9" t="s">
        <v>1834</v>
      </c>
      <c r="Q1082" s="9" t="s">
        <v>2681</v>
      </c>
      <c r="R1082" s="9" t="s">
        <v>14</v>
      </c>
      <c r="S1082" s="9" t="s">
        <v>15</v>
      </c>
      <c r="T1082" s="9" t="s">
        <v>7</v>
      </c>
      <c r="U1082" s="9" t="s">
        <v>146</v>
      </c>
      <c r="V1082" s="9" t="s">
        <v>15</v>
      </c>
      <c r="W1082" s="9" t="s">
        <v>21</v>
      </c>
      <c r="X1082" s="9" t="s">
        <v>18</v>
      </c>
      <c r="Y1082" s="9" t="s">
        <v>19</v>
      </c>
      <c r="Z1082" s="9" t="s">
        <v>41</v>
      </c>
      <c r="AA1082" s="9" t="s">
        <v>21</v>
      </c>
      <c r="AB1082" s="9" t="s">
        <v>2672</v>
      </c>
      <c r="AC1082" s="9">
        <v>45998217874</v>
      </c>
      <c r="AD1082" s="9" t="s">
        <v>2677</v>
      </c>
    </row>
    <row r="1083" spans="1:30" ht="63.75" x14ac:dyDescent="0.25">
      <c r="A1083" s="113">
        <f t="shared" si="17"/>
        <v>894</v>
      </c>
      <c r="B1083" s="9" t="s">
        <v>1821</v>
      </c>
      <c r="C1083" s="9" t="s">
        <v>2645</v>
      </c>
      <c r="D1083" s="9" t="s">
        <v>2646</v>
      </c>
      <c r="E1083" s="9" t="s">
        <v>2691</v>
      </c>
      <c r="F1083" s="9" t="s">
        <v>2692</v>
      </c>
      <c r="G1083" s="9" t="s">
        <v>2693</v>
      </c>
      <c r="H1083" s="13">
        <v>500000</v>
      </c>
      <c r="I1083" s="11">
        <v>45016</v>
      </c>
      <c r="J1083" s="9" t="s">
        <v>6</v>
      </c>
      <c r="K1083" s="9" t="s">
        <v>7</v>
      </c>
      <c r="L1083" s="9" t="s">
        <v>36</v>
      </c>
      <c r="M1083" s="9" t="s">
        <v>251</v>
      </c>
      <c r="N1083" s="9" t="s">
        <v>10</v>
      </c>
      <c r="O1083" s="9" t="s">
        <v>1826</v>
      </c>
      <c r="P1083" s="9" t="s">
        <v>1856</v>
      </c>
      <c r="Q1083" s="9" t="s">
        <v>2694</v>
      </c>
      <c r="R1083" s="9" t="s">
        <v>14</v>
      </c>
      <c r="S1083" s="9" t="s">
        <v>15</v>
      </c>
      <c r="T1083" s="9" t="s">
        <v>7</v>
      </c>
      <c r="U1083" s="9" t="s">
        <v>549</v>
      </c>
      <c r="V1083" s="9" t="s">
        <v>15</v>
      </c>
      <c r="W1083" s="9" t="s">
        <v>37</v>
      </c>
      <c r="X1083" s="9" t="s">
        <v>18</v>
      </c>
      <c r="Y1083" s="9" t="s">
        <v>31</v>
      </c>
      <c r="Z1083" s="9" t="s">
        <v>61</v>
      </c>
      <c r="AA1083" s="9" t="s">
        <v>17</v>
      </c>
      <c r="AB1083" s="9" t="s">
        <v>2672</v>
      </c>
      <c r="AC1083" s="9">
        <v>45998217874</v>
      </c>
      <c r="AD1083" s="9" t="s">
        <v>2677</v>
      </c>
    </row>
    <row r="1084" spans="1:30" ht="229.5" x14ac:dyDescent="0.25">
      <c r="A1084" s="113">
        <f t="shared" si="17"/>
        <v>895</v>
      </c>
      <c r="B1084" s="9" t="s">
        <v>1821</v>
      </c>
      <c r="C1084" s="9" t="s">
        <v>2645</v>
      </c>
      <c r="D1084" s="9" t="s">
        <v>2646</v>
      </c>
      <c r="E1084" s="9" t="s">
        <v>2695</v>
      </c>
      <c r="F1084" s="9" t="s">
        <v>2696</v>
      </c>
      <c r="G1084" s="9" t="s">
        <v>2697</v>
      </c>
      <c r="H1084" s="13">
        <v>15600</v>
      </c>
      <c r="I1084" s="11">
        <v>44957</v>
      </c>
      <c r="J1084" s="9" t="s">
        <v>68</v>
      </c>
      <c r="K1084" s="9" t="s">
        <v>7</v>
      </c>
      <c r="L1084" s="9" t="s">
        <v>69</v>
      </c>
      <c r="M1084" s="9" t="s">
        <v>9</v>
      </c>
      <c r="N1084" s="9" t="s">
        <v>10</v>
      </c>
      <c r="O1084" s="9" t="s">
        <v>1826</v>
      </c>
      <c r="P1084" s="9" t="s">
        <v>1834</v>
      </c>
      <c r="Q1084" s="9" t="s">
        <v>2276</v>
      </c>
      <c r="R1084" s="9" t="s">
        <v>29</v>
      </c>
      <c r="S1084" s="9" t="s">
        <v>15</v>
      </c>
      <c r="T1084" s="9" t="s">
        <v>7</v>
      </c>
      <c r="U1084" s="9" t="s">
        <v>146</v>
      </c>
      <c r="V1084" s="9" t="s">
        <v>15</v>
      </c>
      <c r="W1084" s="9" t="s">
        <v>17</v>
      </c>
      <c r="X1084" s="9" t="s">
        <v>18</v>
      </c>
      <c r="Y1084" s="9" t="s">
        <v>31</v>
      </c>
      <c r="Z1084" s="9" t="s">
        <v>20</v>
      </c>
      <c r="AA1084" s="9" t="s">
        <v>17</v>
      </c>
      <c r="AB1084" s="9" t="s">
        <v>2698</v>
      </c>
      <c r="AC1084" s="9">
        <v>45988049463</v>
      </c>
      <c r="AD1084" s="9" t="s">
        <v>2699</v>
      </c>
    </row>
    <row r="1085" spans="1:30" ht="127.5" x14ac:dyDescent="0.25">
      <c r="A1085" s="113">
        <f t="shared" si="17"/>
        <v>896</v>
      </c>
      <c r="B1085" s="9" t="s">
        <v>1821</v>
      </c>
      <c r="C1085" s="9" t="s">
        <v>2645</v>
      </c>
      <c r="D1085" s="9" t="s">
        <v>2646</v>
      </c>
      <c r="E1085" s="9" t="s">
        <v>2700</v>
      </c>
      <c r="F1085" s="9" t="s">
        <v>2701</v>
      </c>
      <c r="G1085" s="9" t="s">
        <v>2702</v>
      </c>
      <c r="H1085" s="13">
        <v>150000</v>
      </c>
      <c r="I1085" s="11">
        <v>45016</v>
      </c>
      <c r="J1085" s="9" t="s">
        <v>68</v>
      </c>
      <c r="K1085" s="9" t="s">
        <v>7</v>
      </c>
      <c r="L1085" s="9" t="s">
        <v>8</v>
      </c>
      <c r="M1085" s="9" t="s">
        <v>9</v>
      </c>
      <c r="N1085" s="9" t="s">
        <v>10</v>
      </c>
      <c r="O1085" s="9" t="s">
        <v>1826</v>
      </c>
      <c r="P1085" s="9" t="s">
        <v>1856</v>
      </c>
      <c r="Q1085" s="9" t="s">
        <v>1857</v>
      </c>
      <c r="R1085" s="9" t="s">
        <v>14</v>
      </c>
      <c r="S1085" s="9" t="s">
        <v>15</v>
      </c>
      <c r="T1085" s="9" t="s">
        <v>7</v>
      </c>
      <c r="U1085" s="9" t="s">
        <v>146</v>
      </c>
      <c r="V1085" s="9" t="s">
        <v>15</v>
      </c>
      <c r="W1085" s="9" t="s">
        <v>17</v>
      </c>
      <c r="X1085" s="9" t="s">
        <v>18</v>
      </c>
      <c r="Y1085" s="9" t="s">
        <v>19</v>
      </c>
      <c r="Z1085" s="9" t="s">
        <v>20</v>
      </c>
      <c r="AA1085" s="9" t="s">
        <v>21</v>
      </c>
      <c r="AB1085" s="9" t="s">
        <v>2672</v>
      </c>
      <c r="AC1085" s="9">
        <v>45998217874</v>
      </c>
      <c r="AD1085" s="9" t="s">
        <v>2677</v>
      </c>
    </row>
    <row r="1086" spans="1:30" ht="63.75" x14ac:dyDescent="0.25">
      <c r="A1086" s="113">
        <f t="shared" si="17"/>
        <v>897</v>
      </c>
      <c r="B1086" s="9" t="s">
        <v>1821</v>
      </c>
      <c r="C1086" s="9" t="s">
        <v>2645</v>
      </c>
      <c r="D1086" s="9" t="s">
        <v>2646</v>
      </c>
      <c r="E1086" s="9" t="s">
        <v>2703</v>
      </c>
      <c r="F1086" s="9" t="s">
        <v>2704</v>
      </c>
      <c r="G1086" s="9" t="s">
        <v>2705</v>
      </c>
      <c r="H1086" s="13">
        <v>6400</v>
      </c>
      <c r="I1086" s="11">
        <v>45014</v>
      </c>
      <c r="J1086" s="9" t="s">
        <v>68</v>
      </c>
      <c r="K1086" s="9" t="s">
        <v>7</v>
      </c>
      <c r="L1086" s="9" t="s">
        <v>8</v>
      </c>
      <c r="M1086" s="9" t="s">
        <v>9</v>
      </c>
      <c r="N1086" s="9" t="s">
        <v>10</v>
      </c>
      <c r="O1086" s="9" t="s">
        <v>1826</v>
      </c>
      <c r="P1086" s="9" t="s">
        <v>1856</v>
      </c>
      <c r="Q1086" s="9" t="s">
        <v>1857</v>
      </c>
      <c r="R1086" s="9" t="s">
        <v>29</v>
      </c>
      <c r="S1086" s="9" t="s">
        <v>15</v>
      </c>
      <c r="T1086" s="9" t="s">
        <v>7</v>
      </c>
      <c r="U1086" s="9" t="s">
        <v>60</v>
      </c>
      <c r="V1086" s="9" t="s">
        <v>15</v>
      </c>
      <c r="W1086" s="9" t="s">
        <v>17</v>
      </c>
      <c r="X1086" s="9" t="s">
        <v>18</v>
      </c>
      <c r="Y1086" s="9" t="s">
        <v>31</v>
      </c>
      <c r="Z1086" s="9" t="s">
        <v>61</v>
      </c>
      <c r="AA1086" s="9" t="s">
        <v>17</v>
      </c>
      <c r="AB1086" s="9" t="s">
        <v>2706</v>
      </c>
      <c r="AC1086" s="9" t="s">
        <v>2707</v>
      </c>
      <c r="AD1086" s="9" t="s">
        <v>2708</v>
      </c>
    </row>
    <row r="1087" spans="1:30" ht="102" x14ac:dyDescent="0.25">
      <c r="A1087" s="113">
        <f t="shared" si="17"/>
        <v>898</v>
      </c>
      <c r="B1087" s="9" t="s">
        <v>1821</v>
      </c>
      <c r="C1087" s="9" t="s">
        <v>2645</v>
      </c>
      <c r="D1087" s="9" t="s">
        <v>2646</v>
      </c>
      <c r="E1087" s="9" t="s">
        <v>2709</v>
      </c>
      <c r="F1087" s="9" t="s">
        <v>2710</v>
      </c>
      <c r="G1087" s="9" t="s">
        <v>2711</v>
      </c>
      <c r="H1087" s="13">
        <v>20000</v>
      </c>
      <c r="I1087" s="11">
        <v>45016</v>
      </c>
      <c r="J1087" s="9" t="s">
        <v>68</v>
      </c>
      <c r="K1087" s="9" t="s">
        <v>7</v>
      </c>
      <c r="L1087" s="9" t="s">
        <v>8</v>
      </c>
      <c r="M1087" s="9" t="s">
        <v>51</v>
      </c>
      <c r="N1087" s="9" t="s">
        <v>10</v>
      </c>
      <c r="O1087" s="9" t="s">
        <v>1826</v>
      </c>
      <c r="P1087" s="9" t="s">
        <v>1856</v>
      </c>
      <c r="Q1087" s="9" t="s">
        <v>1857</v>
      </c>
      <c r="R1087" s="9" t="s">
        <v>14</v>
      </c>
      <c r="S1087" s="9" t="s">
        <v>15</v>
      </c>
      <c r="T1087" s="9" t="s">
        <v>7</v>
      </c>
      <c r="U1087" s="9" t="s">
        <v>146</v>
      </c>
      <c r="V1087" s="9" t="s">
        <v>15</v>
      </c>
      <c r="W1087" s="9" t="s">
        <v>21</v>
      </c>
      <c r="X1087" s="9" t="s">
        <v>18</v>
      </c>
      <c r="Y1087" s="9" t="s">
        <v>19</v>
      </c>
      <c r="Z1087" s="9" t="s">
        <v>41</v>
      </c>
      <c r="AA1087" s="9" t="s">
        <v>21</v>
      </c>
      <c r="AB1087" s="9" t="s">
        <v>2672</v>
      </c>
      <c r="AC1087" s="9">
        <v>45998217874</v>
      </c>
      <c r="AD1087" s="9" t="s">
        <v>2677</v>
      </c>
    </row>
    <row r="1088" spans="1:30" ht="76.5" x14ac:dyDescent="0.25">
      <c r="A1088" s="113">
        <f t="shared" si="17"/>
        <v>899</v>
      </c>
      <c r="B1088" s="9" t="s">
        <v>1821</v>
      </c>
      <c r="C1088" s="9" t="s">
        <v>2645</v>
      </c>
      <c r="D1088" s="9" t="s">
        <v>2646</v>
      </c>
      <c r="E1088" s="9" t="s">
        <v>2712</v>
      </c>
      <c r="F1088" s="9" t="s">
        <v>2713</v>
      </c>
      <c r="G1088" s="9" t="s">
        <v>2714</v>
      </c>
      <c r="H1088" s="13">
        <v>500</v>
      </c>
      <c r="I1088" s="11">
        <v>45016</v>
      </c>
      <c r="J1088" s="9" t="s">
        <v>68</v>
      </c>
      <c r="K1088" s="9" t="s">
        <v>7</v>
      </c>
      <c r="L1088" s="9" t="s">
        <v>8</v>
      </c>
      <c r="M1088" s="9" t="s">
        <v>51</v>
      </c>
      <c r="N1088" s="9" t="s">
        <v>10</v>
      </c>
      <c r="O1088" s="9" t="s">
        <v>1826</v>
      </c>
      <c r="P1088" s="9" t="s">
        <v>1856</v>
      </c>
      <c r="Q1088" s="9" t="s">
        <v>1857</v>
      </c>
      <c r="R1088" s="9" t="s">
        <v>29</v>
      </c>
      <c r="S1088" s="9" t="s">
        <v>15</v>
      </c>
      <c r="T1088" s="9" t="s">
        <v>7</v>
      </c>
      <c r="U1088" s="9" t="s">
        <v>60</v>
      </c>
      <c r="V1088" s="9" t="s">
        <v>15</v>
      </c>
      <c r="W1088" s="9" t="s">
        <v>17</v>
      </c>
      <c r="X1088" s="9" t="s">
        <v>18</v>
      </c>
      <c r="Y1088" s="9" t="s">
        <v>31</v>
      </c>
      <c r="Z1088" s="9" t="s">
        <v>61</v>
      </c>
      <c r="AA1088" s="9" t="s">
        <v>17</v>
      </c>
      <c r="AB1088" s="9" t="s">
        <v>2706</v>
      </c>
      <c r="AC1088" s="9" t="s">
        <v>2707</v>
      </c>
      <c r="AD1088" s="9" t="s">
        <v>2708</v>
      </c>
    </row>
    <row r="1089" spans="1:30" ht="63.75" x14ac:dyDescent="0.25">
      <c r="A1089" s="113">
        <f t="shared" si="17"/>
        <v>900</v>
      </c>
      <c r="B1089" s="9" t="s">
        <v>1821</v>
      </c>
      <c r="C1089" s="9" t="s">
        <v>2645</v>
      </c>
      <c r="D1089" s="9" t="s">
        <v>2646</v>
      </c>
      <c r="E1089" s="9" t="s">
        <v>2715</v>
      </c>
      <c r="F1089" s="9" t="s">
        <v>2715</v>
      </c>
      <c r="G1089" s="9" t="s">
        <v>2716</v>
      </c>
      <c r="H1089" s="13">
        <v>670</v>
      </c>
      <c r="I1089" s="11">
        <v>45016</v>
      </c>
      <c r="J1089" s="9" t="s">
        <v>68</v>
      </c>
      <c r="K1089" s="9" t="s">
        <v>7</v>
      </c>
      <c r="L1089" s="9" t="s">
        <v>8</v>
      </c>
      <c r="M1089" s="9" t="s">
        <v>51</v>
      </c>
      <c r="N1089" s="9" t="s">
        <v>10</v>
      </c>
      <c r="O1089" s="9" t="s">
        <v>1826</v>
      </c>
      <c r="P1089" s="9" t="s">
        <v>1856</v>
      </c>
      <c r="Q1089" s="9" t="s">
        <v>1857</v>
      </c>
      <c r="R1089" s="9" t="s">
        <v>29</v>
      </c>
      <c r="S1089" s="9" t="s">
        <v>15</v>
      </c>
      <c r="T1089" s="9" t="s">
        <v>7</v>
      </c>
      <c r="U1089" s="9" t="s">
        <v>60</v>
      </c>
      <c r="V1089" s="9" t="s">
        <v>15</v>
      </c>
      <c r="W1089" s="9" t="s">
        <v>17</v>
      </c>
      <c r="X1089" s="9" t="s">
        <v>18</v>
      </c>
      <c r="Y1089" s="9" t="s">
        <v>31</v>
      </c>
      <c r="Z1089" s="9" t="s">
        <v>61</v>
      </c>
      <c r="AA1089" s="9" t="s">
        <v>17</v>
      </c>
      <c r="AB1089" s="9" t="s">
        <v>2706</v>
      </c>
      <c r="AC1089" s="9" t="s">
        <v>2717</v>
      </c>
      <c r="AD1089" s="9" t="s">
        <v>2708</v>
      </c>
    </row>
    <row r="1090" spans="1:30" ht="114.75" x14ac:dyDescent="0.25">
      <c r="A1090" s="113">
        <f t="shared" si="17"/>
        <v>901</v>
      </c>
      <c r="B1090" s="9" t="s">
        <v>1821</v>
      </c>
      <c r="C1090" s="9" t="s">
        <v>2645</v>
      </c>
      <c r="D1090" s="9" t="s">
        <v>2646</v>
      </c>
      <c r="E1090" s="9" t="s">
        <v>2718</v>
      </c>
      <c r="F1090" s="9" t="s">
        <v>2719</v>
      </c>
      <c r="G1090" s="9" t="s">
        <v>2720</v>
      </c>
      <c r="H1090" s="13">
        <v>10000</v>
      </c>
      <c r="I1090" s="11">
        <v>45044</v>
      </c>
      <c r="J1090" s="9" t="s">
        <v>6</v>
      </c>
      <c r="K1090" s="9" t="s">
        <v>7</v>
      </c>
      <c r="L1090" s="9" t="s">
        <v>59</v>
      </c>
      <c r="M1090" s="9" t="s">
        <v>51</v>
      </c>
      <c r="N1090" s="9" t="s">
        <v>10</v>
      </c>
      <c r="O1090" s="9" t="s">
        <v>1826</v>
      </c>
      <c r="P1090" s="9" t="s">
        <v>1834</v>
      </c>
      <c r="Q1090" s="9" t="s">
        <v>2276</v>
      </c>
      <c r="R1090" s="9" t="s">
        <v>29</v>
      </c>
      <c r="S1090" s="9" t="s">
        <v>15</v>
      </c>
      <c r="T1090" s="9" t="s">
        <v>7</v>
      </c>
      <c r="U1090" s="9" t="s">
        <v>60</v>
      </c>
      <c r="V1090" s="9" t="s">
        <v>15</v>
      </c>
      <c r="W1090" s="9" t="s">
        <v>17</v>
      </c>
      <c r="X1090" s="9" t="s">
        <v>18</v>
      </c>
      <c r="Y1090" s="9" t="s">
        <v>31</v>
      </c>
      <c r="Z1090" s="9" t="s">
        <v>61</v>
      </c>
      <c r="AA1090" s="9" t="s">
        <v>17</v>
      </c>
      <c r="AB1090" s="9" t="s">
        <v>2706</v>
      </c>
      <c r="AC1090" s="9" t="s">
        <v>2717</v>
      </c>
      <c r="AD1090" s="9" t="s">
        <v>2708</v>
      </c>
    </row>
    <row r="1091" spans="1:30" ht="114.75" x14ac:dyDescent="0.25">
      <c r="A1091" s="113">
        <f t="shared" si="17"/>
        <v>902</v>
      </c>
      <c r="B1091" s="9" t="s">
        <v>1821</v>
      </c>
      <c r="C1091" s="9" t="s">
        <v>2645</v>
      </c>
      <c r="D1091" s="9" t="s">
        <v>2646</v>
      </c>
      <c r="E1091" s="9" t="s">
        <v>2721</v>
      </c>
      <c r="F1091" s="9" t="s">
        <v>2722</v>
      </c>
      <c r="G1091" s="9" t="s">
        <v>2723</v>
      </c>
      <c r="H1091" s="13">
        <v>8000</v>
      </c>
      <c r="I1091" s="11">
        <v>45016</v>
      </c>
      <c r="J1091" s="9" t="s">
        <v>68</v>
      </c>
      <c r="K1091" s="9" t="s">
        <v>7</v>
      </c>
      <c r="L1091" s="9" t="s">
        <v>8</v>
      </c>
      <c r="M1091" s="9" t="s">
        <v>51</v>
      </c>
      <c r="N1091" s="9" t="s">
        <v>10</v>
      </c>
      <c r="O1091" s="9" t="s">
        <v>1826</v>
      </c>
      <c r="P1091" s="9" t="s">
        <v>1856</v>
      </c>
      <c r="Q1091" s="9" t="s">
        <v>1857</v>
      </c>
      <c r="R1091" s="9" t="s">
        <v>29</v>
      </c>
      <c r="S1091" s="9" t="s">
        <v>15</v>
      </c>
      <c r="T1091" s="9" t="s">
        <v>7</v>
      </c>
      <c r="U1091" s="9" t="s">
        <v>60</v>
      </c>
      <c r="V1091" s="9" t="s">
        <v>15</v>
      </c>
      <c r="W1091" s="9" t="s">
        <v>17</v>
      </c>
      <c r="X1091" s="9" t="s">
        <v>18</v>
      </c>
      <c r="Y1091" s="9" t="s">
        <v>31</v>
      </c>
      <c r="Z1091" s="9" t="s">
        <v>61</v>
      </c>
      <c r="AA1091" s="9" t="s">
        <v>17</v>
      </c>
      <c r="AB1091" s="9" t="s">
        <v>2706</v>
      </c>
      <c r="AC1091" s="9" t="s">
        <v>2724</v>
      </c>
      <c r="AD1091" s="9" t="s">
        <v>2708</v>
      </c>
    </row>
    <row r="1092" spans="1:30" ht="409.5" x14ac:dyDescent="0.25">
      <c r="A1092" s="113">
        <f t="shared" si="17"/>
        <v>903</v>
      </c>
      <c r="B1092" s="9" t="s">
        <v>1821</v>
      </c>
      <c r="C1092" s="9" t="s">
        <v>2645</v>
      </c>
      <c r="D1092" s="9" t="s">
        <v>2646</v>
      </c>
      <c r="E1092" s="9" t="s">
        <v>2725</v>
      </c>
      <c r="F1092" s="9" t="s">
        <v>2726</v>
      </c>
      <c r="G1092" s="9" t="s">
        <v>2727</v>
      </c>
      <c r="H1092" s="13">
        <v>5653.5</v>
      </c>
      <c r="I1092" s="11">
        <v>45077</v>
      </c>
      <c r="J1092" s="9" t="s">
        <v>68</v>
      </c>
      <c r="K1092" s="9" t="s">
        <v>7</v>
      </c>
      <c r="L1092" s="9" t="s">
        <v>69</v>
      </c>
      <c r="M1092" s="9" t="s">
        <v>89</v>
      </c>
      <c r="N1092" s="9" t="s">
        <v>10</v>
      </c>
      <c r="O1092" s="9" t="s">
        <v>1826</v>
      </c>
      <c r="P1092" s="9" t="s">
        <v>1834</v>
      </c>
      <c r="Q1092" s="9" t="s">
        <v>1837</v>
      </c>
      <c r="R1092" s="9" t="s">
        <v>14</v>
      </c>
      <c r="S1092" s="9" t="s">
        <v>15</v>
      </c>
      <c r="T1092" s="9" t="s">
        <v>7</v>
      </c>
      <c r="U1092" s="9" t="s">
        <v>549</v>
      </c>
      <c r="V1092" s="9" t="s">
        <v>15</v>
      </c>
      <c r="W1092" s="9" t="s">
        <v>21</v>
      </c>
      <c r="X1092" s="9" t="s">
        <v>18</v>
      </c>
      <c r="Y1092" s="9" t="s">
        <v>19</v>
      </c>
      <c r="Z1092" s="9" t="s">
        <v>20</v>
      </c>
      <c r="AA1092" s="9" t="s">
        <v>21</v>
      </c>
      <c r="AB1092" s="9" t="s">
        <v>2728</v>
      </c>
      <c r="AC1092" s="9" t="s">
        <v>2729</v>
      </c>
      <c r="AD1092" s="9" t="s">
        <v>2730</v>
      </c>
    </row>
    <row r="1093" spans="1:30" ht="409.5" x14ac:dyDescent="0.25">
      <c r="A1093" s="113">
        <f t="shared" si="17"/>
        <v>904</v>
      </c>
      <c r="B1093" s="9" t="s">
        <v>1821</v>
      </c>
      <c r="C1093" s="9" t="s">
        <v>2645</v>
      </c>
      <c r="D1093" s="9" t="s">
        <v>2646</v>
      </c>
      <c r="E1093" s="9" t="s">
        <v>2731</v>
      </c>
      <c r="F1093" s="9" t="s">
        <v>2732</v>
      </c>
      <c r="G1093" s="9" t="s">
        <v>2733</v>
      </c>
      <c r="H1093" s="13">
        <v>50000</v>
      </c>
      <c r="I1093" s="11">
        <v>45138</v>
      </c>
      <c r="J1093" s="9" t="s">
        <v>68</v>
      </c>
      <c r="K1093" s="9" t="s">
        <v>7</v>
      </c>
      <c r="L1093" s="9" t="s">
        <v>8</v>
      </c>
      <c r="M1093" s="9" t="s">
        <v>9</v>
      </c>
      <c r="N1093" s="9" t="s">
        <v>10</v>
      </c>
      <c r="O1093" s="9" t="s">
        <v>1826</v>
      </c>
      <c r="P1093" s="9" t="s">
        <v>1834</v>
      </c>
      <c r="Q1093" s="9" t="s">
        <v>2734</v>
      </c>
      <c r="R1093" s="9" t="s">
        <v>14</v>
      </c>
      <c r="S1093" s="9" t="s">
        <v>15</v>
      </c>
      <c r="T1093" s="9" t="s">
        <v>7</v>
      </c>
      <c r="U1093" s="9" t="s">
        <v>60</v>
      </c>
      <c r="V1093" s="9" t="s">
        <v>40</v>
      </c>
      <c r="W1093" s="9" t="s">
        <v>17</v>
      </c>
      <c r="X1093" s="9" t="s">
        <v>18</v>
      </c>
      <c r="Y1093" s="9" t="s">
        <v>19</v>
      </c>
      <c r="Z1093" s="9" t="s">
        <v>41</v>
      </c>
      <c r="AA1093" s="9" t="s">
        <v>21</v>
      </c>
      <c r="AB1093" s="9" t="s">
        <v>2735</v>
      </c>
      <c r="AC1093" s="9" t="s">
        <v>2736</v>
      </c>
      <c r="AD1093" s="9" t="s">
        <v>2737</v>
      </c>
    </row>
    <row r="1094" spans="1:30" ht="89.25" x14ac:dyDescent="0.25">
      <c r="A1094" s="113">
        <f t="shared" si="17"/>
        <v>905</v>
      </c>
      <c r="B1094" s="9" t="s">
        <v>1821</v>
      </c>
      <c r="C1094" s="9" t="s">
        <v>2645</v>
      </c>
      <c r="D1094" s="9" t="s">
        <v>2646</v>
      </c>
      <c r="E1094" s="9" t="s">
        <v>2738</v>
      </c>
      <c r="F1094" s="9" t="s">
        <v>2739</v>
      </c>
      <c r="G1094" s="9" t="s">
        <v>2740</v>
      </c>
      <c r="H1094" s="13">
        <v>15000</v>
      </c>
      <c r="I1094" s="11">
        <v>45077</v>
      </c>
      <c r="J1094" s="9" t="s">
        <v>68</v>
      </c>
      <c r="K1094" s="9" t="s">
        <v>7</v>
      </c>
      <c r="L1094" s="9" t="s">
        <v>8</v>
      </c>
      <c r="M1094" s="9" t="s">
        <v>89</v>
      </c>
      <c r="N1094" s="9" t="s">
        <v>10</v>
      </c>
      <c r="O1094" s="9" t="s">
        <v>1826</v>
      </c>
      <c r="P1094" s="9" t="s">
        <v>1834</v>
      </c>
      <c r="Q1094" s="9" t="s">
        <v>1837</v>
      </c>
      <c r="R1094" s="9" t="s">
        <v>14</v>
      </c>
      <c r="S1094" s="9" t="s">
        <v>15</v>
      </c>
      <c r="T1094" s="9" t="s">
        <v>7</v>
      </c>
      <c r="U1094" s="9" t="s">
        <v>549</v>
      </c>
      <c r="V1094" s="9" t="s">
        <v>15</v>
      </c>
      <c r="W1094" s="9" t="s">
        <v>21</v>
      </c>
      <c r="X1094" s="9" t="s">
        <v>18</v>
      </c>
      <c r="Y1094" s="9" t="s">
        <v>19</v>
      </c>
      <c r="Z1094" s="9" t="s">
        <v>20</v>
      </c>
      <c r="AA1094" s="9" t="s">
        <v>21</v>
      </c>
      <c r="AB1094" s="9" t="s">
        <v>2728</v>
      </c>
      <c r="AC1094" s="9" t="s">
        <v>2729</v>
      </c>
      <c r="AD1094" s="9" t="s">
        <v>2730</v>
      </c>
    </row>
    <row r="1095" spans="1:30" ht="255" x14ac:dyDescent="0.25">
      <c r="A1095" s="113">
        <f t="shared" si="17"/>
        <v>906</v>
      </c>
      <c r="B1095" s="9" t="s">
        <v>1821</v>
      </c>
      <c r="C1095" s="9" t="s">
        <v>2645</v>
      </c>
      <c r="D1095" s="9" t="s">
        <v>2646</v>
      </c>
      <c r="E1095" s="9" t="s">
        <v>1108</v>
      </c>
      <c r="F1095" s="9" t="s">
        <v>1108</v>
      </c>
      <c r="G1095" s="9" t="s">
        <v>2741</v>
      </c>
      <c r="H1095" s="13">
        <v>1500</v>
      </c>
      <c r="I1095" s="11">
        <v>45077</v>
      </c>
      <c r="J1095" s="9" t="s">
        <v>68</v>
      </c>
      <c r="K1095" s="9" t="s">
        <v>7</v>
      </c>
      <c r="L1095" s="9" t="s">
        <v>8</v>
      </c>
      <c r="M1095" s="9" t="s">
        <v>89</v>
      </c>
      <c r="N1095" s="9" t="s">
        <v>10</v>
      </c>
      <c r="O1095" s="9" t="s">
        <v>1826</v>
      </c>
      <c r="P1095" s="9" t="s">
        <v>1834</v>
      </c>
      <c r="Q1095" s="9" t="s">
        <v>1837</v>
      </c>
      <c r="R1095" s="9" t="s">
        <v>14</v>
      </c>
      <c r="S1095" s="9" t="s">
        <v>15</v>
      </c>
      <c r="T1095" s="9" t="s">
        <v>7</v>
      </c>
      <c r="U1095" s="9" t="s">
        <v>549</v>
      </c>
      <c r="V1095" s="9" t="s">
        <v>15</v>
      </c>
      <c r="W1095" s="9" t="s">
        <v>21</v>
      </c>
      <c r="X1095" s="9" t="s">
        <v>18</v>
      </c>
      <c r="Y1095" s="9" t="s">
        <v>19</v>
      </c>
      <c r="Z1095" s="9" t="s">
        <v>41</v>
      </c>
      <c r="AA1095" s="9" t="s">
        <v>21</v>
      </c>
      <c r="AB1095" s="9" t="s">
        <v>2728</v>
      </c>
      <c r="AC1095" s="9" t="s">
        <v>2729</v>
      </c>
      <c r="AD1095" s="9" t="s">
        <v>2730</v>
      </c>
    </row>
    <row r="1096" spans="1:30" ht="102" x14ac:dyDescent="0.25">
      <c r="A1096" s="113">
        <f t="shared" si="17"/>
        <v>907</v>
      </c>
      <c r="B1096" s="9" t="s">
        <v>1821</v>
      </c>
      <c r="C1096" s="9" t="s">
        <v>2645</v>
      </c>
      <c r="D1096" s="9" t="s">
        <v>2646</v>
      </c>
      <c r="E1096" s="9" t="s">
        <v>2742</v>
      </c>
      <c r="F1096" s="9" t="s">
        <v>2742</v>
      </c>
      <c r="G1096" s="9" t="s">
        <v>2743</v>
      </c>
      <c r="H1096" s="13">
        <v>6000</v>
      </c>
      <c r="I1096" s="11">
        <v>45077</v>
      </c>
      <c r="J1096" s="9" t="s">
        <v>68</v>
      </c>
      <c r="K1096" s="9" t="s">
        <v>7</v>
      </c>
      <c r="L1096" s="9" t="s">
        <v>8</v>
      </c>
      <c r="M1096" s="9" t="s">
        <v>89</v>
      </c>
      <c r="N1096" s="9" t="s">
        <v>10</v>
      </c>
      <c r="O1096" s="9" t="s">
        <v>1826</v>
      </c>
      <c r="P1096" s="9" t="s">
        <v>1834</v>
      </c>
      <c r="Q1096" s="9" t="s">
        <v>1837</v>
      </c>
      <c r="R1096" s="9" t="s">
        <v>14</v>
      </c>
      <c r="S1096" s="9" t="s">
        <v>15</v>
      </c>
      <c r="T1096" s="9" t="s">
        <v>7</v>
      </c>
      <c r="U1096" s="9" t="s">
        <v>549</v>
      </c>
      <c r="V1096" s="9" t="s">
        <v>15</v>
      </c>
      <c r="W1096" s="9" t="s">
        <v>21</v>
      </c>
      <c r="X1096" s="9" t="s">
        <v>18</v>
      </c>
      <c r="Y1096" s="9" t="s">
        <v>19</v>
      </c>
      <c r="Z1096" s="9" t="s">
        <v>41</v>
      </c>
      <c r="AA1096" s="9" t="s">
        <v>21</v>
      </c>
      <c r="AB1096" s="9" t="s">
        <v>2728</v>
      </c>
      <c r="AC1096" s="9" t="s">
        <v>2744</v>
      </c>
      <c r="AD1096" s="9" t="s">
        <v>2730</v>
      </c>
    </row>
    <row r="1097" spans="1:30" ht="63.75" x14ac:dyDescent="0.25">
      <c r="A1097" s="113">
        <f t="shared" si="17"/>
        <v>908</v>
      </c>
      <c r="B1097" s="9" t="s">
        <v>1821</v>
      </c>
      <c r="C1097" s="9" t="s">
        <v>2645</v>
      </c>
      <c r="D1097" s="9" t="s">
        <v>2646</v>
      </c>
      <c r="E1097" s="9" t="s">
        <v>2745</v>
      </c>
      <c r="F1097" s="9" t="s">
        <v>2746</v>
      </c>
      <c r="G1097" s="9" t="s">
        <v>2747</v>
      </c>
      <c r="H1097" s="13">
        <v>100000</v>
      </c>
      <c r="I1097" s="11">
        <v>45016</v>
      </c>
      <c r="J1097" s="9" t="s">
        <v>68</v>
      </c>
      <c r="K1097" s="9" t="s">
        <v>7</v>
      </c>
      <c r="L1097" s="9" t="s">
        <v>8</v>
      </c>
      <c r="M1097" s="9" t="s">
        <v>9</v>
      </c>
      <c r="N1097" s="9" t="s">
        <v>10</v>
      </c>
      <c r="O1097" s="9" t="s">
        <v>1826</v>
      </c>
      <c r="P1097" s="9" t="s">
        <v>1834</v>
      </c>
      <c r="Q1097" s="9" t="s">
        <v>2681</v>
      </c>
      <c r="R1097" s="9" t="s">
        <v>14</v>
      </c>
      <c r="S1097" s="9" t="s">
        <v>15</v>
      </c>
      <c r="T1097" s="9" t="s">
        <v>7</v>
      </c>
      <c r="U1097" s="9" t="s">
        <v>146</v>
      </c>
      <c r="V1097" s="9" t="s">
        <v>15</v>
      </c>
      <c r="W1097" s="9" t="s">
        <v>21</v>
      </c>
      <c r="X1097" s="9" t="s">
        <v>18</v>
      </c>
      <c r="Y1097" s="9" t="s">
        <v>19</v>
      </c>
      <c r="Z1097" s="9" t="s">
        <v>20</v>
      </c>
      <c r="AA1097" s="9" t="s">
        <v>21</v>
      </c>
      <c r="AB1097" s="9" t="s">
        <v>2672</v>
      </c>
      <c r="AC1097" s="9">
        <v>45998217874</v>
      </c>
      <c r="AD1097" s="9" t="s">
        <v>2677</v>
      </c>
    </row>
    <row r="1098" spans="1:30" ht="63.75" x14ac:dyDescent="0.25">
      <c r="A1098" s="113">
        <f t="shared" si="17"/>
        <v>909</v>
      </c>
      <c r="B1098" s="9" t="s">
        <v>1821</v>
      </c>
      <c r="C1098" s="9" t="s">
        <v>2645</v>
      </c>
      <c r="D1098" s="9" t="s">
        <v>2646</v>
      </c>
      <c r="E1098" s="9" t="s">
        <v>2748</v>
      </c>
      <c r="F1098" s="9" t="s">
        <v>2749</v>
      </c>
      <c r="G1098" s="9" t="s">
        <v>2750</v>
      </c>
      <c r="H1098" s="13">
        <v>200</v>
      </c>
      <c r="I1098" s="11">
        <v>45016</v>
      </c>
      <c r="J1098" s="9" t="s">
        <v>68</v>
      </c>
      <c r="K1098" s="9" t="s">
        <v>7</v>
      </c>
      <c r="L1098" s="9" t="s">
        <v>69</v>
      </c>
      <c r="M1098" s="9" t="s">
        <v>51</v>
      </c>
      <c r="N1098" s="9" t="s">
        <v>10</v>
      </c>
      <c r="O1098" s="9" t="s">
        <v>1826</v>
      </c>
      <c r="P1098" s="9" t="s">
        <v>1834</v>
      </c>
      <c r="Q1098" s="9" t="s">
        <v>374</v>
      </c>
      <c r="R1098" s="9" t="s">
        <v>29</v>
      </c>
      <c r="S1098" s="9" t="s">
        <v>15</v>
      </c>
      <c r="T1098" s="9" t="s">
        <v>7</v>
      </c>
      <c r="U1098" s="9" t="s">
        <v>60</v>
      </c>
      <c r="V1098" s="9" t="s">
        <v>15</v>
      </c>
      <c r="W1098" s="9" t="s">
        <v>17</v>
      </c>
      <c r="X1098" s="9" t="s">
        <v>18</v>
      </c>
      <c r="Y1098" s="9" t="s">
        <v>31</v>
      </c>
      <c r="Z1098" s="9" t="s">
        <v>20</v>
      </c>
      <c r="AA1098" s="9" t="s">
        <v>17</v>
      </c>
      <c r="AB1098" s="9" t="s">
        <v>2706</v>
      </c>
      <c r="AC1098" s="9" t="s">
        <v>2707</v>
      </c>
      <c r="AD1098" s="9" t="s">
        <v>2708</v>
      </c>
    </row>
    <row r="1099" spans="1:30" ht="63.75" x14ac:dyDescent="0.25">
      <c r="A1099" s="113">
        <f t="shared" si="17"/>
        <v>910</v>
      </c>
      <c r="B1099" s="9" t="s">
        <v>1821</v>
      </c>
      <c r="C1099" s="9" t="s">
        <v>2645</v>
      </c>
      <c r="D1099" s="9" t="s">
        <v>2646</v>
      </c>
      <c r="E1099" s="9" t="s">
        <v>2751</v>
      </c>
      <c r="F1099" s="9" t="s">
        <v>2752</v>
      </c>
      <c r="G1099" s="9" t="s">
        <v>2753</v>
      </c>
      <c r="H1099" s="13">
        <v>5000</v>
      </c>
      <c r="I1099" s="11">
        <v>45138</v>
      </c>
      <c r="J1099" s="9" t="s">
        <v>68</v>
      </c>
      <c r="K1099" s="9" t="s">
        <v>7</v>
      </c>
      <c r="L1099" s="9" t="s">
        <v>8</v>
      </c>
      <c r="M1099" s="9" t="s">
        <v>51</v>
      </c>
      <c r="N1099" s="9" t="s">
        <v>10</v>
      </c>
      <c r="O1099" s="9" t="s">
        <v>1826</v>
      </c>
      <c r="P1099" s="9" t="s">
        <v>1856</v>
      </c>
      <c r="Q1099" s="9" t="s">
        <v>1857</v>
      </c>
      <c r="R1099" s="9" t="s">
        <v>29</v>
      </c>
      <c r="S1099" s="9" t="s">
        <v>15</v>
      </c>
      <c r="T1099" s="9" t="s">
        <v>7</v>
      </c>
      <c r="U1099" s="9" t="s">
        <v>60</v>
      </c>
      <c r="V1099" s="9" t="s">
        <v>15</v>
      </c>
      <c r="W1099" s="9" t="s">
        <v>17</v>
      </c>
      <c r="X1099" s="9" t="s">
        <v>18</v>
      </c>
      <c r="Y1099" s="9" t="s">
        <v>31</v>
      </c>
      <c r="Z1099" s="9" t="s">
        <v>20</v>
      </c>
      <c r="AA1099" s="9" t="s">
        <v>17</v>
      </c>
      <c r="AB1099" s="9" t="s">
        <v>2706</v>
      </c>
      <c r="AC1099" s="9" t="s">
        <v>2724</v>
      </c>
      <c r="AD1099" s="9" t="s">
        <v>2708</v>
      </c>
    </row>
    <row r="1100" spans="1:30" ht="409.5" x14ac:dyDescent="0.25">
      <c r="A1100" s="113">
        <f t="shared" si="17"/>
        <v>911</v>
      </c>
      <c r="B1100" s="9" t="s">
        <v>1821</v>
      </c>
      <c r="C1100" s="9" t="s">
        <v>2645</v>
      </c>
      <c r="D1100" s="9" t="s">
        <v>2646</v>
      </c>
      <c r="E1100" s="9" t="s">
        <v>2754</v>
      </c>
      <c r="F1100" s="9" t="s">
        <v>2755</v>
      </c>
      <c r="G1100" s="9" t="s">
        <v>2756</v>
      </c>
      <c r="H1100" s="13">
        <v>30000</v>
      </c>
      <c r="I1100" s="11">
        <v>45138</v>
      </c>
      <c r="J1100" s="9" t="s">
        <v>68</v>
      </c>
      <c r="K1100" s="9" t="s">
        <v>7</v>
      </c>
      <c r="L1100" s="9" t="s">
        <v>8</v>
      </c>
      <c r="M1100" s="9" t="s">
        <v>9</v>
      </c>
      <c r="N1100" s="9" t="s">
        <v>10</v>
      </c>
      <c r="O1100" s="9" t="s">
        <v>1826</v>
      </c>
      <c r="P1100" s="9" t="s">
        <v>1834</v>
      </c>
      <c r="Q1100" s="9" t="s">
        <v>2757</v>
      </c>
      <c r="R1100" s="9" t="s">
        <v>14</v>
      </c>
      <c r="S1100" s="9" t="s">
        <v>15</v>
      </c>
      <c r="T1100" s="9" t="s">
        <v>7</v>
      </c>
      <c r="U1100" s="9" t="s">
        <v>60</v>
      </c>
      <c r="V1100" s="9" t="s">
        <v>15</v>
      </c>
      <c r="W1100" s="9" t="s">
        <v>17</v>
      </c>
      <c r="X1100" s="9" t="s">
        <v>18</v>
      </c>
      <c r="Y1100" s="9" t="s">
        <v>31</v>
      </c>
      <c r="Z1100" s="9" t="s">
        <v>20</v>
      </c>
      <c r="AA1100" s="9" t="s">
        <v>17</v>
      </c>
      <c r="AB1100" s="9" t="s">
        <v>2735</v>
      </c>
      <c r="AC1100" s="9" t="s">
        <v>2736</v>
      </c>
      <c r="AD1100" s="9" t="s">
        <v>2737</v>
      </c>
    </row>
    <row r="1101" spans="1:30" ht="409.5" x14ac:dyDescent="0.25">
      <c r="A1101" s="113">
        <f t="shared" si="17"/>
        <v>912</v>
      </c>
      <c r="B1101" s="9" t="s">
        <v>1821</v>
      </c>
      <c r="C1101" s="9" t="s">
        <v>2645</v>
      </c>
      <c r="D1101" s="9" t="s">
        <v>2646</v>
      </c>
      <c r="E1101" s="9" t="s">
        <v>2758</v>
      </c>
      <c r="F1101" s="9" t="s">
        <v>2759</v>
      </c>
      <c r="G1101" s="9" t="s">
        <v>2760</v>
      </c>
      <c r="H1101" s="13">
        <v>14400</v>
      </c>
      <c r="I1101" s="11">
        <v>44985</v>
      </c>
      <c r="J1101" s="9" t="s">
        <v>6</v>
      </c>
      <c r="K1101" s="9" t="s">
        <v>7</v>
      </c>
      <c r="L1101" s="9" t="s">
        <v>36</v>
      </c>
      <c r="M1101" s="9" t="s">
        <v>9</v>
      </c>
      <c r="N1101" s="9" t="s">
        <v>10</v>
      </c>
      <c r="O1101" s="9" t="s">
        <v>1826</v>
      </c>
      <c r="P1101" s="9" t="s">
        <v>1834</v>
      </c>
      <c r="Q1101" s="9" t="s">
        <v>2761</v>
      </c>
      <c r="R1101" s="9" t="s">
        <v>29</v>
      </c>
      <c r="S1101" s="9" t="s">
        <v>15</v>
      </c>
      <c r="T1101" s="9" t="s">
        <v>7</v>
      </c>
      <c r="U1101" s="9" t="s">
        <v>133</v>
      </c>
      <c r="V1101" s="9" t="s">
        <v>15</v>
      </c>
      <c r="W1101" s="9" t="s">
        <v>17</v>
      </c>
      <c r="X1101" s="9" t="s">
        <v>18</v>
      </c>
      <c r="Y1101" s="9" t="s">
        <v>31</v>
      </c>
      <c r="Z1101" s="9" t="s">
        <v>20</v>
      </c>
      <c r="AA1101" s="9" t="s">
        <v>17</v>
      </c>
      <c r="AB1101" s="9" t="s">
        <v>2735</v>
      </c>
      <c r="AC1101" s="9" t="s">
        <v>2736</v>
      </c>
      <c r="AD1101" s="9" t="s">
        <v>2737</v>
      </c>
    </row>
    <row r="1102" spans="1:30" ht="409.5" x14ac:dyDescent="0.25">
      <c r="A1102" s="113">
        <f t="shared" ref="A1102:A1165" si="18">A1101+1</f>
        <v>913</v>
      </c>
      <c r="B1102" s="9" t="s">
        <v>1821</v>
      </c>
      <c r="C1102" s="9" t="s">
        <v>2645</v>
      </c>
      <c r="D1102" s="9" t="s">
        <v>2646</v>
      </c>
      <c r="E1102" s="9" t="s">
        <v>2762</v>
      </c>
      <c r="F1102" s="9" t="s">
        <v>2763</v>
      </c>
      <c r="G1102" s="9" t="s">
        <v>2764</v>
      </c>
      <c r="H1102" s="13">
        <v>22614</v>
      </c>
      <c r="I1102" s="11">
        <v>45077</v>
      </c>
      <c r="J1102" s="9" t="s">
        <v>68</v>
      </c>
      <c r="K1102" s="9" t="s">
        <v>7</v>
      </c>
      <c r="L1102" s="9" t="s">
        <v>8</v>
      </c>
      <c r="M1102" s="9" t="s">
        <v>9</v>
      </c>
      <c r="N1102" s="9" t="s">
        <v>10</v>
      </c>
      <c r="O1102" s="9" t="s">
        <v>1826</v>
      </c>
      <c r="P1102" s="9" t="s">
        <v>1834</v>
      </c>
      <c r="Q1102" s="9" t="s">
        <v>2276</v>
      </c>
      <c r="R1102" s="9" t="s">
        <v>14</v>
      </c>
      <c r="S1102" s="9" t="s">
        <v>15</v>
      </c>
      <c r="T1102" s="9" t="s">
        <v>7</v>
      </c>
      <c r="U1102" s="9" t="s">
        <v>60</v>
      </c>
      <c r="V1102" s="9" t="s">
        <v>40</v>
      </c>
      <c r="W1102" s="9" t="s">
        <v>17</v>
      </c>
      <c r="X1102" s="9" t="s">
        <v>193</v>
      </c>
      <c r="Y1102" s="9" t="s">
        <v>19</v>
      </c>
      <c r="Z1102" s="9" t="s">
        <v>41</v>
      </c>
      <c r="AA1102" s="9" t="s">
        <v>17</v>
      </c>
      <c r="AB1102" s="9" t="s">
        <v>2735</v>
      </c>
      <c r="AC1102" s="9" t="s">
        <v>2736</v>
      </c>
      <c r="AD1102" s="9" t="s">
        <v>2737</v>
      </c>
    </row>
    <row r="1103" spans="1:30" ht="409.5" x14ac:dyDescent="0.25">
      <c r="A1103" s="113">
        <f t="shared" si="18"/>
        <v>914</v>
      </c>
      <c r="B1103" s="9" t="s">
        <v>1821</v>
      </c>
      <c r="C1103" s="9" t="s">
        <v>2645</v>
      </c>
      <c r="D1103" s="9" t="s">
        <v>2646</v>
      </c>
      <c r="E1103" s="9" t="s">
        <v>2765</v>
      </c>
      <c r="F1103" s="9" t="s">
        <v>2766</v>
      </c>
      <c r="G1103" s="9" t="s">
        <v>2767</v>
      </c>
      <c r="H1103" s="13">
        <v>10000</v>
      </c>
      <c r="I1103" s="11">
        <v>45016</v>
      </c>
      <c r="J1103" s="9" t="s">
        <v>68</v>
      </c>
      <c r="K1103" s="9" t="s">
        <v>7</v>
      </c>
      <c r="L1103" s="9" t="s">
        <v>8</v>
      </c>
      <c r="M1103" s="9" t="s">
        <v>51</v>
      </c>
      <c r="N1103" s="9" t="s">
        <v>10</v>
      </c>
      <c r="O1103" s="9" t="s">
        <v>1826</v>
      </c>
      <c r="P1103" s="9" t="s">
        <v>1834</v>
      </c>
      <c r="Q1103" s="9" t="s">
        <v>2276</v>
      </c>
      <c r="R1103" s="9" t="s">
        <v>14</v>
      </c>
      <c r="S1103" s="9" t="s">
        <v>15</v>
      </c>
      <c r="T1103" s="9" t="s">
        <v>7</v>
      </c>
      <c r="U1103" s="9" t="s">
        <v>60</v>
      </c>
      <c r="V1103" s="9" t="s">
        <v>15</v>
      </c>
      <c r="W1103" s="9" t="s">
        <v>21</v>
      </c>
      <c r="X1103" s="9" t="s">
        <v>18</v>
      </c>
      <c r="Y1103" s="9" t="s">
        <v>19</v>
      </c>
      <c r="Z1103" s="9" t="s">
        <v>41</v>
      </c>
      <c r="AA1103" s="9" t="s">
        <v>21</v>
      </c>
      <c r="AB1103" s="9" t="s">
        <v>2735</v>
      </c>
      <c r="AC1103" s="9" t="s">
        <v>2736</v>
      </c>
      <c r="AD1103" s="9" t="s">
        <v>2737</v>
      </c>
    </row>
    <row r="1104" spans="1:30" ht="409.5" x14ac:dyDescent="0.25">
      <c r="A1104" s="113">
        <f t="shared" si="18"/>
        <v>915</v>
      </c>
      <c r="B1104" s="9" t="s">
        <v>1821</v>
      </c>
      <c r="C1104" s="9" t="s">
        <v>2645</v>
      </c>
      <c r="D1104" s="9" t="s">
        <v>2646</v>
      </c>
      <c r="E1104" s="9" t="s">
        <v>2768</v>
      </c>
      <c r="F1104" s="9" t="s">
        <v>2769</v>
      </c>
      <c r="G1104" s="9" t="s">
        <v>2770</v>
      </c>
      <c r="H1104" s="13">
        <v>29400</v>
      </c>
      <c r="I1104" s="11">
        <v>44985</v>
      </c>
      <c r="J1104" s="9" t="s">
        <v>68</v>
      </c>
      <c r="K1104" s="9" t="s">
        <v>7</v>
      </c>
      <c r="L1104" s="9" t="s">
        <v>69</v>
      </c>
      <c r="M1104" s="9" t="s">
        <v>9</v>
      </c>
      <c r="N1104" s="9" t="s">
        <v>10</v>
      </c>
      <c r="O1104" s="9" t="s">
        <v>1826</v>
      </c>
      <c r="P1104" s="9" t="s">
        <v>1834</v>
      </c>
      <c r="Q1104" s="9" t="s">
        <v>2276</v>
      </c>
      <c r="R1104" s="9" t="s">
        <v>14</v>
      </c>
      <c r="S1104" s="9" t="s">
        <v>15</v>
      </c>
      <c r="T1104" s="9" t="s">
        <v>7</v>
      </c>
      <c r="U1104" s="9" t="s">
        <v>60</v>
      </c>
      <c r="V1104" s="9" t="s">
        <v>15</v>
      </c>
      <c r="W1104" s="9" t="s">
        <v>17</v>
      </c>
      <c r="X1104" s="9" t="s">
        <v>18</v>
      </c>
      <c r="Y1104" s="9" t="s">
        <v>31</v>
      </c>
      <c r="Z1104" s="9" t="s">
        <v>61</v>
      </c>
      <c r="AA1104" s="9" t="s">
        <v>17</v>
      </c>
      <c r="AB1104" s="9" t="s">
        <v>2735</v>
      </c>
      <c r="AC1104" s="9" t="s">
        <v>2736</v>
      </c>
      <c r="AD1104" s="9" t="s">
        <v>2737</v>
      </c>
    </row>
    <row r="1105" spans="1:30" ht="409.5" x14ac:dyDescent="0.25">
      <c r="A1105" s="113">
        <f t="shared" si="18"/>
        <v>916</v>
      </c>
      <c r="B1105" s="9" t="s">
        <v>1821</v>
      </c>
      <c r="C1105" s="9" t="s">
        <v>2645</v>
      </c>
      <c r="D1105" s="9" t="s">
        <v>2646</v>
      </c>
      <c r="E1105" s="9" t="s">
        <v>2771</v>
      </c>
      <c r="F1105" s="9" t="s">
        <v>2772</v>
      </c>
      <c r="G1105" s="9" t="s">
        <v>2773</v>
      </c>
      <c r="H1105" s="13">
        <v>29019.25</v>
      </c>
      <c r="I1105" s="11">
        <v>44985</v>
      </c>
      <c r="J1105" s="9" t="s">
        <v>68</v>
      </c>
      <c r="K1105" s="9" t="s">
        <v>7</v>
      </c>
      <c r="L1105" s="9" t="s">
        <v>69</v>
      </c>
      <c r="M1105" s="9" t="s">
        <v>9</v>
      </c>
      <c r="N1105" s="9" t="s">
        <v>10</v>
      </c>
      <c r="O1105" s="9" t="s">
        <v>1826</v>
      </c>
      <c r="P1105" s="9" t="s">
        <v>1834</v>
      </c>
      <c r="Q1105" s="9" t="s">
        <v>2276</v>
      </c>
      <c r="R1105" s="9" t="s">
        <v>14</v>
      </c>
      <c r="S1105" s="9" t="s">
        <v>15</v>
      </c>
      <c r="T1105" s="9" t="s">
        <v>7</v>
      </c>
      <c r="U1105" s="9" t="s">
        <v>60</v>
      </c>
      <c r="V1105" s="9" t="s">
        <v>15</v>
      </c>
      <c r="W1105" s="9" t="s">
        <v>17</v>
      </c>
      <c r="X1105" s="9" t="s">
        <v>18</v>
      </c>
      <c r="Y1105" s="9" t="s">
        <v>31</v>
      </c>
      <c r="Z1105" s="9" t="s">
        <v>61</v>
      </c>
      <c r="AA1105" s="9" t="s">
        <v>17</v>
      </c>
      <c r="AB1105" s="9" t="s">
        <v>2735</v>
      </c>
      <c r="AC1105" s="9" t="s">
        <v>2736</v>
      </c>
      <c r="AD1105" s="9" t="s">
        <v>2737</v>
      </c>
    </row>
    <row r="1106" spans="1:30" ht="102" x14ac:dyDescent="0.25">
      <c r="A1106" s="113">
        <f t="shared" si="18"/>
        <v>917</v>
      </c>
      <c r="B1106" s="9" t="s">
        <v>1821</v>
      </c>
      <c r="C1106" s="9" t="s">
        <v>2645</v>
      </c>
      <c r="D1106" s="9" t="s">
        <v>2646</v>
      </c>
      <c r="E1106" s="9" t="s">
        <v>2774</v>
      </c>
      <c r="F1106" s="9" t="s">
        <v>2775</v>
      </c>
      <c r="G1106" s="9" t="s">
        <v>2776</v>
      </c>
      <c r="H1106" s="13">
        <v>450000</v>
      </c>
      <c r="I1106" s="11">
        <v>45078</v>
      </c>
      <c r="J1106" s="9" t="s">
        <v>68</v>
      </c>
      <c r="K1106" s="9" t="s">
        <v>7</v>
      </c>
      <c r="L1106" s="9" t="s">
        <v>8</v>
      </c>
      <c r="M1106" s="9" t="s">
        <v>9</v>
      </c>
      <c r="N1106" s="9" t="s">
        <v>10</v>
      </c>
      <c r="O1106" s="9" t="s">
        <v>1826</v>
      </c>
      <c r="P1106" s="9" t="s">
        <v>1834</v>
      </c>
      <c r="Q1106" s="9" t="s">
        <v>2276</v>
      </c>
      <c r="R1106" s="9" t="s">
        <v>14</v>
      </c>
      <c r="S1106" s="9" t="s">
        <v>15</v>
      </c>
      <c r="T1106" s="9" t="s">
        <v>7</v>
      </c>
      <c r="U1106" s="9" t="s">
        <v>60</v>
      </c>
      <c r="V1106" s="9" t="s">
        <v>15</v>
      </c>
      <c r="W1106" s="9" t="s">
        <v>37</v>
      </c>
      <c r="X1106" s="9" t="s">
        <v>18</v>
      </c>
      <c r="Y1106" s="9" t="s">
        <v>19</v>
      </c>
      <c r="Z1106" s="9" t="s">
        <v>41</v>
      </c>
      <c r="AA1106" s="9" t="s">
        <v>21</v>
      </c>
      <c r="AB1106" s="9" t="s">
        <v>2777</v>
      </c>
      <c r="AC1106" s="9" t="s">
        <v>2778</v>
      </c>
      <c r="AD1106" s="9" t="s">
        <v>2779</v>
      </c>
    </row>
    <row r="1107" spans="1:30" ht="127.5" x14ac:dyDescent="0.25">
      <c r="A1107" s="113">
        <f t="shared" si="18"/>
        <v>918</v>
      </c>
      <c r="B1107" s="9" t="s">
        <v>1821</v>
      </c>
      <c r="C1107" s="9" t="s">
        <v>2645</v>
      </c>
      <c r="D1107" s="9" t="s">
        <v>2646</v>
      </c>
      <c r="E1107" s="9" t="s">
        <v>2780</v>
      </c>
      <c r="F1107" s="9" t="s">
        <v>2781</v>
      </c>
      <c r="G1107" s="9" t="s">
        <v>2782</v>
      </c>
      <c r="H1107" s="13">
        <v>4000000</v>
      </c>
      <c r="I1107" s="11">
        <v>45078</v>
      </c>
      <c r="J1107" s="9" t="s">
        <v>68</v>
      </c>
      <c r="K1107" s="9" t="s">
        <v>7</v>
      </c>
      <c r="L1107" s="9" t="s">
        <v>8</v>
      </c>
      <c r="M1107" s="9" t="s">
        <v>9</v>
      </c>
      <c r="N1107" s="9" t="s">
        <v>10</v>
      </c>
      <c r="O1107" s="9" t="s">
        <v>1826</v>
      </c>
      <c r="P1107" s="9" t="s">
        <v>1834</v>
      </c>
      <c r="Q1107" s="9" t="s">
        <v>2276</v>
      </c>
      <c r="R1107" s="9" t="s">
        <v>14</v>
      </c>
      <c r="S1107" s="9" t="s">
        <v>15</v>
      </c>
      <c r="T1107" s="9" t="s">
        <v>7</v>
      </c>
      <c r="U1107" s="9" t="s">
        <v>60</v>
      </c>
      <c r="V1107" s="9" t="s">
        <v>15</v>
      </c>
      <c r="W1107" s="9" t="s">
        <v>37</v>
      </c>
      <c r="X1107" s="9" t="s">
        <v>18</v>
      </c>
      <c r="Y1107" s="9" t="s">
        <v>31</v>
      </c>
      <c r="Z1107" s="9" t="s">
        <v>41</v>
      </c>
      <c r="AA1107" s="9" t="s">
        <v>21</v>
      </c>
      <c r="AB1107" s="9" t="s">
        <v>2783</v>
      </c>
      <c r="AC1107" s="9" t="s">
        <v>2778</v>
      </c>
      <c r="AD1107" s="9" t="s">
        <v>2779</v>
      </c>
    </row>
    <row r="1108" spans="1:30" ht="408" x14ac:dyDescent="0.25">
      <c r="A1108" s="113">
        <f t="shared" si="18"/>
        <v>919</v>
      </c>
      <c r="B1108" s="9" t="s">
        <v>1821</v>
      </c>
      <c r="C1108" s="9" t="s">
        <v>2645</v>
      </c>
      <c r="D1108" s="9" t="s">
        <v>2646</v>
      </c>
      <c r="E1108" s="9" t="s">
        <v>2784</v>
      </c>
      <c r="F1108" s="9" t="s">
        <v>2785</v>
      </c>
      <c r="G1108" s="9" t="s">
        <v>2786</v>
      </c>
      <c r="H1108" s="13">
        <v>14000</v>
      </c>
      <c r="I1108" s="11">
        <v>45167</v>
      </c>
      <c r="J1108" s="9" t="s">
        <v>68</v>
      </c>
      <c r="K1108" s="9" t="s">
        <v>7</v>
      </c>
      <c r="L1108" s="9" t="s">
        <v>8</v>
      </c>
      <c r="M1108" s="9" t="s">
        <v>9</v>
      </c>
      <c r="N1108" s="9" t="s">
        <v>10</v>
      </c>
      <c r="O1108" s="9" t="s">
        <v>1826</v>
      </c>
      <c r="P1108" s="9" t="s">
        <v>1834</v>
      </c>
      <c r="Q1108" s="9" t="s">
        <v>2734</v>
      </c>
      <c r="R1108" s="9" t="s">
        <v>14</v>
      </c>
      <c r="S1108" s="9" t="s">
        <v>15</v>
      </c>
      <c r="T1108" s="9" t="s">
        <v>7</v>
      </c>
      <c r="U1108" s="9" t="s">
        <v>60</v>
      </c>
      <c r="V1108" s="9" t="s">
        <v>15</v>
      </c>
      <c r="W1108" s="9" t="s">
        <v>17</v>
      </c>
      <c r="X1108" s="9" t="s">
        <v>18</v>
      </c>
      <c r="Y1108" s="9" t="s">
        <v>19</v>
      </c>
      <c r="Z1108" s="9" t="s">
        <v>20</v>
      </c>
      <c r="AA1108" s="9" t="s">
        <v>21</v>
      </c>
      <c r="AB1108" s="9" t="s">
        <v>2735</v>
      </c>
      <c r="AC1108" s="9" t="s">
        <v>2736</v>
      </c>
      <c r="AD1108" s="9" t="s">
        <v>2737</v>
      </c>
    </row>
    <row r="1109" spans="1:30" ht="63.75" x14ac:dyDescent="0.25">
      <c r="A1109" s="113">
        <f t="shared" si="18"/>
        <v>920</v>
      </c>
      <c r="B1109" s="9" t="s">
        <v>1821</v>
      </c>
      <c r="C1109" s="9" t="s">
        <v>2645</v>
      </c>
      <c r="D1109" s="9" t="s">
        <v>2646</v>
      </c>
      <c r="E1109" s="9" t="s">
        <v>2787</v>
      </c>
      <c r="F1109" s="9" t="s">
        <v>2788</v>
      </c>
      <c r="G1109" s="9" t="s">
        <v>2789</v>
      </c>
      <c r="H1109" s="13">
        <v>120000</v>
      </c>
      <c r="I1109" s="11">
        <v>45078</v>
      </c>
      <c r="J1109" s="9" t="s">
        <v>68</v>
      </c>
      <c r="K1109" s="9" t="s">
        <v>7</v>
      </c>
      <c r="L1109" s="9" t="s">
        <v>8</v>
      </c>
      <c r="M1109" s="9" t="s">
        <v>9</v>
      </c>
      <c r="N1109" s="9" t="s">
        <v>10</v>
      </c>
      <c r="O1109" s="9" t="s">
        <v>1826</v>
      </c>
      <c r="P1109" s="9" t="s">
        <v>1834</v>
      </c>
      <c r="Q1109" s="9" t="s">
        <v>2276</v>
      </c>
      <c r="R1109" s="9" t="s">
        <v>14</v>
      </c>
      <c r="S1109" s="9" t="s">
        <v>15</v>
      </c>
      <c r="T1109" s="9" t="s">
        <v>7</v>
      </c>
      <c r="U1109" s="9" t="s">
        <v>60</v>
      </c>
      <c r="V1109" s="9" t="s">
        <v>15</v>
      </c>
      <c r="W1109" s="9" t="s">
        <v>37</v>
      </c>
      <c r="X1109" s="9" t="s">
        <v>18</v>
      </c>
      <c r="Y1109" s="9" t="s">
        <v>31</v>
      </c>
      <c r="Z1109" s="9" t="s">
        <v>20</v>
      </c>
      <c r="AA1109" s="9" t="s">
        <v>17</v>
      </c>
      <c r="AB1109" s="9" t="s">
        <v>2783</v>
      </c>
      <c r="AC1109" s="9" t="s">
        <v>2778</v>
      </c>
      <c r="AD1109" s="9" t="s">
        <v>2779</v>
      </c>
    </row>
    <row r="1110" spans="1:30" ht="382.5" x14ac:dyDescent="0.25">
      <c r="A1110" s="113">
        <f t="shared" si="18"/>
        <v>921</v>
      </c>
      <c r="B1110" s="9" t="s">
        <v>1821</v>
      </c>
      <c r="C1110" s="9" t="s">
        <v>2645</v>
      </c>
      <c r="D1110" s="9" t="s">
        <v>2646</v>
      </c>
      <c r="E1110" s="9" t="s">
        <v>2790</v>
      </c>
      <c r="F1110" s="9" t="s">
        <v>2791</v>
      </c>
      <c r="G1110" s="9" t="s">
        <v>2792</v>
      </c>
      <c r="H1110" s="13">
        <v>10500</v>
      </c>
      <c r="I1110" s="11">
        <v>45106</v>
      </c>
      <c r="J1110" s="9" t="s">
        <v>68</v>
      </c>
      <c r="K1110" s="9" t="s">
        <v>7</v>
      </c>
      <c r="L1110" s="9" t="s">
        <v>79</v>
      </c>
      <c r="M1110" s="9" t="s">
        <v>51</v>
      </c>
      <c r="N1110" s="9" t="s">
        <v>10</v>
      </c>
      <c r="O1110" s="9" t="s">
        <v>1826</v>
      </c>
      <c r="P1110" s="9" t="s">
        <v>1834</v>
      </c>
      <c r="Q1110" s="9" t="s">
        <v>2276</v>
      </c>
      <c r="R1110" s="9" t="s">
        <v>14</v>
      </c>
      <c r="S1110" s="9" t="s">
        <v>15</v>
      </c>
      <c r="T1110" s="9" t="s">
        <v>7</v>
      </c>
      <c r="U1110" s="9" t="s">
        <v>60</v>
      </c>
      <c r="V1110" s="9" t="s">
        <v>15</v>
      </c>
      <c r="W1110" s="9" t="s">
        <v>17</v>
      </c>
      <c r="X1110" s="9" t="s">
        <v>193</v>
      </c>
      <c r="Y1110" s="9" t="s">
        <v>31</v>
      </c>
      <c r="Z1110" s="9" t="s">
        <v>61</v>
      </c>
      <c r="AA1110" s="9" t="s">
        <v>37</v>
      </c>
      <c r="AB1110" s="9" t="s">
        <v>2735</v>
      </c>
      <c r="AC1110" s="9" t="s">
        <v>2736</v>
      </c>
      <c r="AD1110" s="9" t="s">
        <v>2737</v>
      </c>
    </row>
    <row r="1111" spans="1:30" ht="409.5" x14ac:dyDescent="0.25">
      <c r="A1111" s="113">
        <f t="shared" si="18"/>
        <v>922</v>
      </c>
      <c r="B1111" s="9" t="s">
        <v>1821</v>
      </c>
      <c r="C1111" s="9" t="s">
        <v>2645</v>
      </c>
      <c r="D1111" s="9" t="s">
        <v>2646</v>
      </c>
      <c r="E1111" s="9" t="s">
        <v>2793</v>
      </c>
      <c r="F1111" s="9" t="s">
        <v>2793</v>
      </c>
      <c r="G1111" s="9" t="s">
        <v>2794</v>
      </c>
      <c r="H1111" s="13">
        <v>6000</v>
      </c>
      <c r="I1111" s="11">
        <v>45199</v>
      </c>
      <c r="J1111" s="9" t="s">
        <v>68</v>
      </c>
      <c r="K1111" s="9" t="s">
        <v>7</v>
      </c>
      <c r="L1111" s="9" t="s">
        <v>8</v>
      </c>
      <c r="M1111" s="9" t="s">
        <v>9</v>
      </c>
      <c r="N1111" s="9" t="s">
        <v>10</v>
      </c>
      <c r="O1111" s="9" t="s">
        <v>1826</v>
      </c>
      <c r="P1111" s="9" t="s">
        <v>1834</v>
      </c>
      <c r="Q1111" s="9" t="s">
        <v>2761</v>
      </c>
      <c r="R1111" s="9" t="s">
        <v>14</v>
      </c>
      <c r="S1111" s="9" t="s">
        <v>15</v>
      </c>
      <c r="T1111" s="9" t="s">
        <v>7</v>
      </c>
      <c r="U1111" s="9" t="s">
        <v>60</v>
      </c>
      <c r="V1111" s="9" t="s">
        <v>15</v>
      </c>
      <c r="W1111" s="9" t="s">
        <v>17</v>
      </c>
      <c r="X1111" s="9" t="s">
        <v>18</v>
      </c>
      <c r="Y1111" s="9" t="s">
        <v>31</v>
      </c>
      <c r="Z1111" s="9" t="s">
        <v>41</v>
      </c>
      <c r="AA1111" s="9" t="s">
        <v>21</v>
      </c>
      <c r="AB1111" s="9" t="s">
        <v>2735</v>
      </c>
      <c r="AC1111" s="9" t="s">
        <v>2736</v>
      </c>
      <c r="AD1111" s="9" t="s">
        <v>2737</v>
      </c>
    </row>
    <row r="1112" spans="1:30" ht="409.5" x14ac:dyDescent="0.25">
      <c r="A1112" s="113">
        <f t="shared" si="18"/>
        <v>923</v>
      </c>
      <c r="B1112" s="9" t="s">
        <v>1821</v>
      </c>
      <c r="C1112" s="9" t="s">
        <v>2645</v>
      </c>
      <c r="D1112" s="9" t="s">
        <v>2646</v>
      </c>
      <c r="E1112" s="9" t="s">
        <v>2795</v>
      </c>
      <c r="F1112" s="9" t="s">
        <v>2796</v>
      </c>
      <c r="G1112" s="9" t="s">
        <v>2797</v>
      </c>
      <c r="H1112" s="13">
        <v>162000</v>
      </c>
      <c r="I1112" s="11">
        <v>45229</v>
      </c>
      <c r="J1112" s="9" t="s">
        <v>68</v>
      </c>
      <c r="K1112" s="9" t="s">
        <v>7</v>
      </c>
      <c r="L1112" s="9" t="s">
        <v>8</v>
      </c>
      <c r="M1112" s="9" t="s">
        <v>9</v>
      </c>
      <c r="N1112" s="9" t="s">
        <v>10</v>
      </c>
      <c r="O1112" s="9" t="s">
        <v>1826</v>
      </c>
      <c r="P1112" s="9" t="s">
        <v>1834</v>
      </c>
      <c r="Q1112" s="9" t="s">
        <v>2734</v>
      </c>
      <c r="R1112" s="9" t="s">
        <v>14</v>
      </c>
      <c r="S1112" s="9" t="s">
        <v>15</v>
      </c>
      <c r="T1112" s="9" t="s">
        <v>7</v>
      </c>
      <c r="U1112" s="9" t="s">
        <v>60</v>
      </c>
      <c r="V1112" s="9" t="s">
        <v>40</v>
      </c>
      <c r="W1112" s="9" t="s">
        <v>37</v>
      </c>
      <c r="X1112" s="9" t="s">
        <v>193</v>
      </c>
      <c r="Y1112" s="9" t="s">
        <v>31</v>
      </c>
      <c r="Z1112" s="9" t="s">
        <v>20</v>
      </c>
      <c r="AA1112" s="9" t="s">
        <v>37</v>
      </c>
      <c r="AB1112" s="9" t="s">
        <v>2735</v>
      </c>
      <c r="AC1112" s="9" t="s">
        <v>2736</v>
      </c>
      <c r="AD1112" s="9" t="s">
        <v>2737</v>
      </c>
    </row>
    <row r="1113" spans="1:30" ht="409.5" x14ac:dyDescent="0.25">
      <c r="A1113" s="113">
        <f t="shared" si="18"/>
        <v>924</v>
      </c>
      <c r="B1113" s="9" t="s">
        <v>1821</v>
      </c>
      <c r="C1113" s="9" t="s">
        <v>2645</v>
      </c>
      <c r="D1113" s="9" t="s">
        <v>2646</v>
      </c>
      <c r="E1113" s="9" t="s">
        <v>2798</v>
      </c>
      <c r="F1113" s="9" t="s">
        <v>2799</v>
      </c>
      <c r="G1113" s="9" t="s">
        <v>2800</v>
      </c>
      <c r="H1113" s="13">
        <v>1736.84</v>
      </c>
      <c r="I1113" s="11">
        <v>45013</v>
      </c>
      <c r="J1113" s="9" t="s">
        <v>68</v>
      </c>
      <c r="K1113" s="9" t="s">
        <v>7</v>
      </c>
      <c r="L1113" s="9" t="s">
        <v>8</v>
      </c>
      <c r="M1113" s="9" t="s">
        <v>51</v>
      </c>
      <c r="N1113" s="9" t="s">
        <v>10</v>
      </c>
      <c r="O1113" s="9" t="s">
        <v>1826</v>
      </c>
      <c r="P1113" s="9" t="s">
        <v>1834</v>
      </c>
      <c r="Q1113" s="9" t="s">
        <v>2801</v>
      </c>
      <c r="R1113" s="9" t="s">
        <v>14</v>
      </c>
      <c r="S1113" s="9" t="s">
        <v>15</v>
      </c>
      <c r="T1113" s="9" t="s">
        <v>7</v>
      </c>
      <c r="U1113" s="9" t="s">
        <v>60</v>
      </c>
      <c r="V1113" s="9" t="s">
        <v>15</v>
      </c>
      <c r="W1113" s="9" t="s">
        <v>17</v>
      </c>
      <c r="X1113" s="9" t="s">
        <v>18</v>
      </c>
      <c r="Y1113" s="9" t="s">
        <v>19</v>
      </c>
      <c r="Z1113" s="9" t="s">
        <v>41</v>
      </c>
      <c r="AA1113" s="9" t="s">
        <v>21</v>
      </c>
      <c r="AB1113" s="9" t="s">
        <v>2735</v>
      </c>
      <c r="AC1113" s="9" t="s">
        <v>2736</v>
      </c>
      <c r="AD1113" s="9" t="s">
        <v>2737</v>
      </c>
    </row>
    <row r="1114" spans="1:30" ht="409.5" x14ac:dyDescent="0.25">
      <c r="A1114" s="113">
        <f t="shared" si="18"/>
        <v>925</v>
      </c>
      <c r="B1114" s="9" t="s">
        <v>1821</v>
      </c>
      <c r="C1114" s="9" t="s">
        <v>2645</v>
      </c>
      <c r="D1114" s="9" t="s">
        <v>2646</v>
      </c>
      <c r="E1114" s="9" t="s">
        <v>2802</v>
      </c>
      <c r="F1114" s="9" t="s">
        <v>2803</v>
      </c>
      <c r="G1114" s="9" t="s">
        <v>2804</v>
      </c>
      <c r="H1114" s="13">
        <v>290000</v>
      </c>
      <c r="I1114" s="11">
        <v>45229</v>
      </c>
      <c r="J1114" s="9" t="s">
        <v>68</v>
      </c>
      <c r="K1114" s="9" t="s">
        <v>7</v>
      </c>
      <c r="L1114" s="9" t="s">
        <v>8</v>
      </c>
      <c r="M1114" s="9" t="s">
        <v>9</v>
      </c>
      <c r="N1114" s="9" t="s">
        <v>10</v>
      </c>
      <c r="O1114" s="9" t="s">
        <v>1826</v>
      </c>
      <c r="P1114" s="9" t="s">
        <v>1834</v>
      </c>
      <c r="Q1114" s="9" t="s">
        <v>2734</v>
      </c>
      <c r="R1114" s="9" t="s">
        <v>14</v>
      </c>
      <c r="S1114" s="9" t="s">
        <v>15</v>
      </c>
      <c r="T1114" s="9" t="s">
        <v>7</v>
      </c>
      <c r="U1114" s="9" t="s">
        <v>60</v>
      </c>
      <c r="V1114" s="9" t="s">
        <v>40</v>
      </c>
      <c r="W1114" s="9" t="s">
        <v>37</v>
      </c>
      <c r="X1114" s="9" t="s">
        <v>193</v>
      </c>
      <c r="Y1114" s="9" t="s">
        <v>19</v>
      </c>
      <c r="Z1114" s="9" t="s">
        <v>20</v>
      </c>
      <c r="AA1114" s="9" t="s">
        <v>17</v>
      </c>
      <c r="AB1114" s="9" t="s">
        <v>2735</v>
      </c>
      <c r="AC1114" s="9" t="s">
        <v>2736</v>
      </c>
      <c r="AD1114" s="9" t="s">
        <v>2737</v>
      </c>
    </row>
    <row r="1115" spans="1:30" ht="140.25" x14ac:dyDescent="0.25">
      <c r="A1115" s="113">
        <f t="shared" si="18"/>
        <v>926</v>
      </c>
      <c r="B1115" s="9" t="s">
        <v>1821</v>
      </c>
      <c r="C1115" s="9" t="s">
        <v>2645</v>
      </c>
      <c r="D1115" s="9" t="s">
        <v>2646</v>
      </c>
      <c r="E1115" s="9" t="s">
        <v>2805</v>
      </c>
      <c r="F1115" s="9" t="s">
        <v>2806</v>
      </c>
      <c r="G1115" s="9" t="s">
        <v>2807</v>
      </c>
      <c r="H1115" s="13">
        <v>4200</v>
      </c>
      <c r="I1115" s="11">
        <v>45016</v>
      </c>
      <c r="J1115" s="9" t="s">
        <v>68</v>
      </c>
      <c r="K1115" s="9" t="s">
        <v>7</v>
      </c>
      <c r="L1115" s="9" t="s">
        <v>69</v>
      </c>
      <c r="M1115" s="9" t="s">
        <v>51</v>
      </c>
      <c r="N1115" s="9" t="s">
        <v>10</v>
      </c>
      <c r="O1115" s="9" t="s">
        <v>1826</v>
      </c>
      <c r="P1115" s="9" t="s">
        <v>1856</v>
      </c>
      <c r="Q1115" s="9" t="s">
        <v>1857</v>
      </c>
      <c r="R1115" s="9" t="s">
        <v>29</v>
      </c>
      <c r="S1115" s="9" t="s">
        <v>15</v>
      </c>
      <c r="T1115" s="9" t="s">
        <v>7</v>
      </c>
      <c r="U1115" s="9" t="s">
        <v>60</v>
      </c>
      <c r="V1115" s="9" t="s">
        <v>15</v>
      </c>
      <c r="W1115" s="9" t="s">
        <v>17</v>
      </c>
      <c r="X1115" s="9" t="s">
        <v>193</v>
      </c>
      <c r="Y1115" s="9" t="s">
        <v>31</v>
      </c>
      <c r="Z1115" s="9" t="s">
        <v>61</v>
      </c>
      <c r="AA1115" s="9" t="s">
        <v>37</v>
      </c>
      <c r="AB1115" s="9" t="s">
        <v>2706</v>
      </c>
      <c r="AC1115" s="9" t="s">
        <v>2717</v>
      </c>
      <c r="AD1115" s="9" t="s">
        <v>2708</v>
      </c>
    </row>
    <row r="1116" spans="1:30" ht="153" x14ac:dyDescent="0.25">
      <c r="A1116" s="113">
        <f t="shared" si="18"/>
        <v>927</v>
      </c>
      <c r="B1116" s="9" t="s">
        <v>1821</v>
      </c>
      <c r="C1116" s="9" t="s">
        <v>2645</v>
      </c>
      <c r="D1116" s="9" t="s">
        <v>2646</v>
      </c>
      <c r="E1116" s="9" t="s">
        <v>2808</v>
      </c>
      <c r="F1116" s="9" t="s">
        <v>2808</v>
      </c>
      <c r="G1116" s="9" t="s">
        <v>2809</v>
      </c>
      <c r="H1116" s="13">
        <v>3000</v>
      </c>
      <c r="I1116" s="11">
        <v>45107</v>
      </c>
      <c r="J1116" s="9" t="s">
        <v>68</v>
      </c>
      <c r="K1116" s="9" t="s">
        <v>7</v>
      </c>
      <c r="L1116" s="9" t="s">
        <v>8</v>
      </c>
      <c r="M1116" s="9" t="s">
        <v>51</v>
      </c>
      <c r="N1116" s="9" t="s">
        <v>10</v>
      </c>
      <c r="O1116" s="9" t="s">
        <v>1826</v>
      </c>
      <c r="P1116" s="9" t="s">
        <v>1834</v>
      </c>
      <c r="Q1116" s="9" t="s">
        <v>2761</v>
      </c>
      <c r="R1116" s="9" t="s">
        <v>14</v>
      </c>
      <c r="S1116" s="9" t="s">
        <v>15</v>
      </c>
      <c r="T1116" s="9" t="s">
        <v>7</v>
      </c>
      <c r="U1116" s="9" t="s">
        <v>60</v>
      </c>
      <c r="V1116" s="9" t="s">
        <v>15</v>
      </c>
      <c r="W1116" s="9" t="s">
        <v>17</v>
      </c>
      <c r="X1116" s="9" t="s">
        <v>18</v>
      </c>
      <c r="Y1116" s="9" t="s">
        <v>19</v>
      </c>
      <c r="Z1116" s="9" t="s">
        <v>41</v>
      </c>
      <c r="AA1116" s="9" t="s">
        <v>21</v>
      </c>
      <c r="AB1116" s="9" t="s">
        <v>2735</v>
      </c>
      <c r="AC1116" s="9" t="s">
        <v>2736</v>
      </c>
      <c r="AD1116" s="9" t="s">
        <v>2737</v>
      </c>
    </row>
    <row r="1117" spans="1:30" ht="382.5" x14ac:dyDescent="0.25">
      <c r="A1117" s="113">
        <f t="shared" si="18"/>
        <v>928</v>
      </c>
      <c r="B1117" s="9" t="s">
        <v>1821</v>
      </c>
      <c r="C1117" s="9" t="s">
        <v>2645</v>
      </c>
      <c r="D1117" s="9" t="s">
        <v>2646</v>
      </c>
      <c r="E1117" s="9" t="s">
        <v>2810</v>
      </c>
      <c r="F1117" s="9" t="s">
        <v>2811</v>
      </c>
      <c r="G1117" s="9" t="s">
        <v>2812</v>
      </c>
      <c r="H1117" s="13">
        <v>1800</v>
      </c>
      <c r="I1117" s="11">
        <v>45015</v>
      </c>
      <c r="J1117" s="9" t="s">
        <v>68</v>
      </c>
      <c r="K1117" s="9" t="s">
        <v>7</v>
      </c>
      <c r="L1117" s="9" t="s">
        <v>8</v>
      </c>
      <c r="M1117" s="9" t="s">
        <v>51</v>
      </c>
      <c r="N1117" s="9" t="s">
        <v>10</v>
      </c>
      <c r="O1117" s="9" t="s">
        <v>1826</v>
      </c>
      <c r="P1117" s="9" t="s">
        <v>1834</v>
      </c>
      <c r="Q1117" s="9" t="s">
        <v>2757</v>
      </c>
      <c r="R1117" s="9" t="s">
        <v>14</v>
      </c>
      <c r="S1117" s="9" t="s">
        <v>15</v>
      </c>
      <c r="T1117" s="9" t="s">
        <v>7</v>
      </c>
      <c r="U1117" s="9" t="s">
        <v>60</v>
      </c>
      <c r="V1117" s="9" t="s">
        <v>15</v>
      </c>
      <c r="W1117" s="9" t="s">
        <v>17</v>
      </c>
      <c r="X1117" s="9" t="s">
        <v>18</v>
      </c>
      <c r="Y1117" s="9" t="s">
        <v>19</v>
      </c>
      <c r="Z1117" s="9" t="s">
        <v>41</v>
      </c>
      <c r="AA1117" s="9" t="s">
        <v>21</v>
      </c>
      <c r="AB1117" s="9" t="s">
        <v>2735</v>
      </c>
      <c r="AC1117" s="9" t="s">
        <v>2736</v>
      </c>
      <c r="AD1117" s="9" t="s">
        <v>2737</v>
      </c>
    </row>
    <row r="1118" spans="1:30" ht="293.25" x14ac:dyDescent="0.25">
      <c r="A1118" s="113">
        <f t="shared" si="18"/>
        <v>929</v>
      </c>
      <c r="B1118" s="9" t="s">
        <v>1821</v>
      </c>
      <c r="C1118" s="9" t="s">
        <v>2645</v>
      </c>
      <c r="D1118" s="9" t="s">
        <v>2646</v>
      </c>
      <c r="E1118" s="9" t="s">
        <v>2813</v>
      </c>
      <c r="F1118" s="9" t="s">
        <v>2814</v>
      </c>
      <c r="G1118" s="9" t="s">
        <v>2815</v>
      </c>
      <c r="H1118" s="13">
        <v>800</v>
      </c>
      <c r="I1118" s="11">
        <v>44985</v>
      </c>
      <c r="J1118" s="9" t="s">
        <v>68</v>
      </c>
      <c r="K1118" s="9" t="s">
        <v>7</v>
      </c>
      <c r="L1118" s="9" t="s">
        <v>8</v>
      </c>
      <c r="M1118" s="9" t="s">
        <v>51</v>
      </c>
      <c r="N1118" s="9" t="s">
        <v>10</v>
      </c>
      <c r="O1118" s="9" t="s">
        <v>1826</v>
      </c>
      <c r="P1118" s="9" t="s">
        <v>1834</v>
      </c>
      <c r="Q1118" s="9" t="s">
        <v>2757</v>
      </c>
      <c r="R1118" s="9" t="s">
        <v>14</v>
      </c>
      <c r="S1118" s="9" t="s">
        <v>15</v>
      </c>
      <c r="T1118" s="9" t="s">
        <v>7</v>
      </c>
      <c r="U1118" s="9" t="s">
        <v>60</v>
      </c>
      <c r="V1118" s="9" t="s">
        <v>15</v>
      </c>
      <c r="W1118" s="9" t="s">
        <v>17</v>
      </c>
      <c r="X1118" s="9" t="s">
        <v>18</v>
      </c>
      <c r="Y1118" s="9" t="s">
        <v>19</v>
      </c>
      <c r="Z1118" s="9" t="s">
        <v>41</v>
      </c>
      <c r="AA1118" s="9" t="s">
        <v>21</v>
      </c>
      <c r="AB1118" s="9" t="s">
        <v>2735</v>
      </c>
      <c r="AC1118" s="9" t="s">
        <v>2736</v>
      </c>
      <c r="AD1118" s="9" t="s">
        <v>2737</v>
      </c>
    </row>
    <row r="1119" spans="1:30" ht="127.5" x14ac:dyDescent="0.25">
      <c r="A1119" s="113">
        <f t="shared" si="18"/>
        <v>930</v>
      </c>
      <c r="B1119" s="9" t="s">
        <v>1821</v>
      </c>
      <c r="C1119" s="9" t="s">
        <v>2645</v>
      </c>
      <c r="D1119" s="9" t="s">
        <v>2646</v>
      </c>
      <c r="E1119" s="9" t="s">
        <v>2816</v>
      </c>
      <c r="F1119" s="9" t="s">
        <v>2816</v>
      </c>
      <c r="G1119" s="9" t="s">
        <v>2817</v>
      </c>
      <c r="H1119" s="13">
        <v>3000</v>
      </c>
      <c r="I1119" s="11">
        <v>45168</v>
      </c>
      <c r="J1119" s="9" t="s">
        <v>68</v>
      </c>
      <c r="K1119" s="9" t="s">
        <v>7</v>
      </c>
      <c r="L1119" s="9" t="s">
        <v>8</v>
      </c>
      <c r="M1119" s="9" t="s">
        <v>51</v>
      </c>
      <c r="N1119" s="9" t="s">
        <v>10</v>
      </c>
      <c r="O1119" s="9" t="s">
        <v>1826</v>
      </c>
      <c r="P1119" s="9" t="s">
        <v>1834</v>
      </c>
      <c r="Q1119" s="9" t="s">
        <v>1837</v>
      </c>
      <c r="R1119" s="9" t="s">
        <v>14</v>
      </c>
      <c r="S1119" s="9" t="s">
        <v>15</v>
      </c>
      <c r="T1119" s="9" t="s">
        <v>7</v>
      </c>
      <c r="U1119" s="9" t="s">
        <v>60</v>
      </c>
      <c r="V1119" s="9" t="s">
        <v>15</v>
      </c>
      <c r="W1119" s="9" t="s">
        <v>17</v>
      </c>
      <c r="X1119" s="9" t="s">
        <v>18</v>
      </c>
      <c r="Y1119" s="9" t="s">
        <v>19</v>
      </c>
      <c r="Z1119" s="9" t="s">
        <v>20</v>
      </c>
      <c r="AA1119" s="9" t="s">
        <v>21</v>
      </c>
      <c r="AB1119" s="9" t="s">
        <v>2735</v>
      </c>
      <c r="AC1119" s="9" t="s">
        <v>2736</v>
      </c>
      <c r="AD1119" s="9" t="s">
        <v>2737</v>
      </c>
    </row>
    <row r="1120" spans="1:30" ht="165.75" x14ac:dyDescent="0.25">
      <c r="A1120" s="113">
        <f t="shared" si="18"/>
        <v>931</v>
      </c>
      <c r="B1120" s="9" t="s">
        <v>1821</v>
      </c>
      <c r="C1120" s="9" t="s">
        <v>2645</v>
      </c>
      <c r="D1120" s="9" t="s">
        <v>2646</v>
      </c>
      <c r="E1120" s="9" t="s">
        <v>2818</v>
      </c>
      <c r="F1120" s="9" t="s">
        <v>2819</v>
      </c>
      <c r="G1120" s="9" t="s">
        <v>2820</v>
      </c>
      <c r="H1120" s="13">
        <v>491</v>
      </c>
      <c r="I1120" s="11">
        <v>45015</v>
      </c>
      <c r="J1120" s="9" t="s">
        <v>68</v>
      </c>
      <c r="K1120" s="9" t="s">
        <v>7</v>
      </c>
      <c r="L1120" s="9" t="s">
        <v>69</v>
      </c>
      <c r="M1120" s="9" t="s">
        <v>51</v>
      </c>
      <c r="N1120" s="9" t="s">
        <v>10</v>
      </c>
      <c r="O1120" s="9" t="s">
        <v>1826</v>
      </c>
      <c r="P1120" s="9" t="s">
        <v>1834</v>
      </c>
      <c r="Q1120" s="9" t="s">
        <v>374</v>
      </c>
      <c r="R1120" s="9" t="s">
        <v>14</v>
      </c>
      <c r="S1120" s="9" t="s">
        <v>15</v>
      </c>
      <c r="T1120" s="9" t="s">
        <v>7</v>
      </c>
      <c r="U1120" s="9" t="s">
        <v>60</v>
      </c>
      <c r="V1120" s="9" t="s">
        <v>15</v>
      </c>
      <c r="W1120" s="9" t="s">
        <v>17</v>
      </c>
      <c r="X1120" s="9" t="s">
        <v>18</v>
      </c>
      <c r="Y1120" s="9" t="s">
        <v>19</v>
      </c>
      <c r="Z1120" s="9" t="s">
        <v>41</v>
      </c>
      <c r="AA1120" s="9" t="s">
        <v>21</v>
      </c>
      <c r="AB1120" s="9" t="s">
        <v>2821</v>
      </c>
      <c r="AC1120" s="9" t="s">
        <v>2736</v>
      </c>
      <c r="AD1120" s="9" t="s">
        <v>2737</v>
      </c>
    </row>
    <row r="1121" spans="1:30" ht="127.5" x14ac:dyDescent="0.25">
      <c r="A1121" s="113">
        <f t="shared" si="18"/>
        <v>932</v>
      </c>
      <c r="B1121" s="9" t="s">
        <v>1821</v>
      </c>
      <c r="C1121" s="9" t="s">
        <v>2645</v>
      </c>
      <c r="D1121" s="9" t="s">
        <v>2646</v>
      </c>
      <c r="E1121" s="9" t="s">
        <v>2822</v>
      </c>
      <c r="F1121" s="9" t="s">
        <v>2823</v>
      </c>
      <c r="G1121" s="9" t="s">
        <v>2824</v>
      </c>
      <c r="H1121" s="13">
        <v>10000</v>
      </c>
      <c r="I1121" s="11">
        <v>45107</v>
      </c>
      <c r="J1121" s="9" t="s">
        <v>68</v>
      </c>
      <c r="K1121" s="9" t="s">
        <v>7</v>
      </c>
      <c r="L1121" s="9" t="s">
        <v>69</v>
      </c>
      <c r="M1121" s="9" t="s">
        <v>9</v>
      </c>
      <c r="N1121" s="9" t="s">
        <v>10</v>
      </c>
      <c r="O1121" s="9" t="s">
        <v>1826</v>
      </c>
      <c r="P1121" s="9" t="s">
        <v>1834</v>
      </c>
      <c r="Q1121" s="9" t="s">
        <v>1837</v>
      </c>
      <c r="R1121" s="9" t="s">
        <v>14</v>
      </c>
      <c r="S1121" s="9" t="s">
        <v>15</v>
      </c>
      <c r="T1121" s="9" t="s">
        <v>7</v>
      </c>
      <c r="U1121" s="9" t="s">
        <v>60</v>
      </c>
      <c r="V1121" s="9" t="s">
        <v>15</v>
      </c>
      <c r="W1121" s="9" t="s">
        <v>17</v>
      </c>
      <c r="X1121" s="9" t="s">
        <v>18</v>
      </c>
      <c r="Y1121" s="9" t="s">
        <v>19</v>
      </c>
      <c r="Z1121" s="9" t="s">
        <v>41</v>
      </c>
      <c r="AA1121" s="9" t="s">
        <v>21</v>
      </c>
      <c r="AB1121" s="9" t="s">
        <v>2735</v>
      </c>
      <c r="AC1121" s="9" t="s">
        <v>2736</v>
      </c>
      <c r="AD1121" s="9" t="s">
        <v>2737</v>
      </c>
    </row>
    <row r="1122" spans="1:30" ht="191.25" x14ac:dyDescent="0.25">
      <c r="A1122" s="113">
        <f t="shared" si="18"/>
        <v>933</v>
      </c>
      <c r="B1122" s="9" t="s">
        <v>1821</v>
      </c>
      <c r="C1122" s="9" t="s">
        <v>2645</v>
      </c>
      <c r="D1122" s="9" t="s">
        <v>2646</v>
      </c>
      <c r="E1122" s="9" t="s">
        <v>2825</v>
      </c>
      <c r="F1122" s="9" t="s">
        <v>2826</v>
      </c>
      <c r="G1122" s="9" t="s">
        <v>2827</v>
      </c>
      <c r="H1122" s="13">
        <v>2400</v>
      </c>
      <c r="I1122" s="11">
        <v>45138</v>
      </c>
      <c r="J1122" s="9" t="s">
        <v>68</v>
      </c>
      <c r="K1122" s="9" t="s">
        <v>7</v>
      </c>
      <c r="L1122" s="9" t="s">
        <v>8</v>
      </c>
      <c r="M1122" s="9" t="s">
        <v>51</v>
      </c>
      <c r="N1122" s="9" t="s">
        <v>10</v>
      </c>
      <c r="O1122" s="9" t="s">
        <v>1826</v>
      </c>
      <c r="P1122" s="9" t="s">
        <v>1834</v>
      </c>
      <c r="Q1122" s="9" t="s">
        <v>2681</v>
      </c>
      <c r="R1122" s="9" t="s">
        <v>29</v>
      </c>
      <c r="S1122" s="9" t="s">
        <v>15</v>
      </c>
      <c r="T1122" s="9" t="s">
        <v>7</v>
      </c>
      <c r="U1122" s="9" t="s">
        <v>60</v>
      </c>
      <c r="V1122" s="9" t="s">
        <v>15</v>
      </c>
      <c r="W1122" s="9" t="s">
        <v>17</v>
      </c>
      <c r="X1122" s="9" t="s">
        <v>18</v>
      </c>
      <c r="Y1122" s="9" t="s">
        <v>31</v>
      </c>
      <c r="Z1122" s="9" t="s">
        <v>20</v>
      </c>
      <c r="AA1122" s="9" t="s">
        <v>17</v>
      </c>
      <c r="AB1122" s="9" t="s">
        <v>2706</v>
      </c>
      <c r="AC1122" s="9" t="s">
        <v>2828</v>
      </c>
      <c r="AD1122" s="9" t="s">
        <v>2708</v>
      </c>
    </row>
    <row r="1123" spans="1:30" ht="409.5" x14ac:dyDescent="0.25">
      <c r="A1123" s="113">
        <f t="shared" si="18"/>
        <v>934</v>
      </c>
      <c r="B1123" s="9" t="s">
        <v>1821</v>
      </c>
      <c r="C1123" s="9" t="s">
        <v>2645</v>
      </c>
      <c r="D1123" s="9" t="s">
        <v>2646</v>
      </c>
      <c r="E1123" s="9" t="s">
        <v>2829</v>
      </c>
      <c r="F1123" s="9" t="s">
        <v>2830</v>
      </c>
      <c r="G1123" s="9" t="s">
        <v>2831</v>
      </c>
      <c r="H1123" s="13">
        <v>9600</v>
      </c>
      <c r="I1123" s="11">
        <v>45260</v>
      </c>
      <c r="J1123" s="9" t="s">
        <v>6</v>
      </c>
      <c r="K1123" s="9" t="s">
        <v>7</v>
      </c>
      <c r="L1123" s="9" t="s">
        <v>59</v>
      </c>
      <c r="M1123" s="9" t="s">
        <v>9</v>
      </c>
      <c r="N1123" s="9" t="s">
        <v>10</v>
      </c>
      <c r="O1123" s="9" t="s">
        <v>1826</v>
      </c>
      <c r="P1123" s="9" t="s">
        <v>1856</v>
      </c>
      <c r="Q1123" s="9" t="s">
        <v>2694</v>
      </c>
      <c r="R1123" s="9" t="s">
        <v>14</v>
      </c>
      <c r="S1123" s="9" t="s">
        <v>15</v>
      </c>
      <c r="T1123" s="9" t="s">
        <v>7</v>
      </c>
      <c r="U1123" s="9" t="s">
        <v>549</v>
      </c>
      <c r="V1123" s="9" t="s">
        <v>15</v>
      </c>
      <c r="W1123" s="9" t="s">
        <v>17</v>
      </c>
      <c r="X1123" s="9" t="s">
        <v>18</v>
      </c>
      <c r="Y1123" s="9" t="s">
        <v>19</v>
      </c>
      <c r="Z1123" s="9" t="s">
        <v>41</v>
      </c>
      <c r="AA1123" s="9" t="s">
        <v>21</v>
      </c>
      <c r="AB1123" s="9" t="s">
        <v>2735</v>
      </c>
      <c r="AC1123" s="9" t="s">
        <v>2736</v>
      </c>
      <c r="AD1123" s="9" t="s">
        <v>2737</v>
      </c>
    </row>
    <row r="1124" spans="1:30" ht="153" x14ac:dyDescent="0.25">
      <c r="A1124" s="113">
        <f t="shared" si="18"/>
        <v>935</v>
      </c>
      <c r="B1124" s="9" t="s">
        <v>1821</v>
      </c>
      <c r="C1124" s="9" t="s">
        <v>2645</v>
      </c>
      <c r="D1124" s="9" t="s">
        <v>2646</v>
      </c>
      <c r="E1124" s="9" t="s">
        <v>2832</v>
      </c>
      <c r="F1124" s="9" t="s">
        <v>2832</v>
      </c>
      <c r="G1124" s="9" t="s">
        <v>2833</v>
      </c>
      <c r="H1124" s="13">
        <v>900</v>
      </c>
      <c r="I1124" s="11">
        <v>45260</v>
      </c>
      <c r="J1124" s="9" t="s">
        <v>68</v>
      </c>
      <c r="K1124" s="9" t="s">
        <v>7</v>
      </c>
      <c r="L1124" s="9" t="s">
        <v>8</v>
      </c>
      <c r="M1124" s="9" t="s">
        <v>51</v>
      </c>
      <c r="N1124" s="9" t="s">
        <v>10</v>
      </c>
      <c r="O1124" s="9" t="s">
        <v>1826</v>
      </c>
      <c r="P1124" s="9" t="s">
        <v>1834</v>
      </c>
      <c r="Q1124" s="9" t="s">
        <v>2757</v>
      </c>
      <c r="R1124" s="9" t="s">
        <v>14</v>
      </c>
      <c r="S1124" s="9" t="s">
        <v>15</v>
      </c>
      <c r="T1124" s="9" t="s">
        <v>7</v>
      </c>
      <c r="U1124" s="9" t="s">
        <v>146</v>
      </c>
      <c r="V1124" s="9" t="s">
        <v>15</v>
      </c>
      <c r="W1124" s="9" t="s">
        <v>17</v>
      </c>
      <c r="X1124" s="9" t="s">
        <v>18</v>
      </c>
      <c r="Y1124" s="9" t="s">
        <v>19</v>
      </c>
      <c r="Z1124" s="9" t="s">
        <v>41</v>
      </c>
      <c r="AA1124" s="9" t="s">
        <v>21</v>
      </c>
      <c r="AB1124" s="9" t="s">
        <v>2735</v>
      </c>
      <c r="AC1124" s="9" t="s">
        <v>2736</v>
      </c>
      <c r="AD1124" s="9" t="s">
        <v>2737</v>
      </c>
    </row>
    <row r="1125" spans="1:30" ht="409.5" x14ac:dyDescent="0.25">
      <c r="A1125" s="113">
        <f t="shared" si="18"/>
        <v>936</v>
      </c>
      <c r="B1125" s="9" t="s">
        <v>1821</v>
      </c>
      <c r="C1125" s="9" t="s">
        <v>2645</v>
      </c>
      <c r="D1125" s="9" t="s">
        <v>2646</v>
      </c>
      <c r="E1125" s="9" t="s">
        <v>2834</v>
      </c>
      <c r="F1125" s="9" t="s">
        <v>2835</v>
      </c>
      <c r="G1125" s="9" t="s">
        <v>2836</v>
      </c>
      <c r="H1125" s="13">
        <v>1000</v>
      </c>
      <c r="I1125" s="11">
        <v>45076</v>
      </c>
      <c r="J1125" s="9" t="s">
        <v>68</v>
      </c>
      <c r="K1125" s="9" t="s">
        <v>7</v>
      </c>
      <c r="L1125" s="9" t="s">
        <v>8</v>
      </c>
      <c r="M1125" s="9" t="s">
        <v>51</v>
      </c>
      <c r="N1125" s="9" t="s">
        <v>10</v>
      </c>
      <c r="O1125" s="9" t="s">
        <v>1826</v>
      </c>
      <c r="P1125" s="9" t="s">
        <v>1834</v>
      </c>
      <c r="Q1125" s="9" t="s">
        <v>1837</v>
      </c>
      <c r="R1125" s="9" t="s">
        <v>14</v>
      </c>
      <c r="S1125" s="9" t="s">
        <v>15</v>
      </c>
      <c r="T1125" s="9" t="s">
        <v>7</v>
      </c>
      <c r="U1125" s="9" t="s">
        <v>133</v>
      </c>
      <c r="V1125" s="9" t="s">
        <v>15</v>
      </c>
      <c r="W1125" s="9" t="s">
        <v>17</v>
      </c>
      <c r="X1125" s="9" t="s">
        <v>18</v>
      </c>
      <c r="Y1125" s="9" t="s">
        <v>19</v>
      </c>
      <c r="Z1125" s="9" t="s">
        <v>41</v>
      </c>
      <c r="AA1125" s="9" t="s">
        <v>21</v>
      </c>
      <c r="AB1125" s="9" t="s">
        <v>2735</v>
      </c>
      <c r="AC1125" s="9" t="s">
        <v>2736</v>
      </c>
      <c r="AD1125" s="9" t="s">
        <v>2737</v>
      </c>
    </row>
    <row r="1126" spans="1:30" ht="114.75" x14ac:dyDescent="0.25">
      <c r="A1126" s="113">
        <f t="shared" si="18"/>
        <v>937</v>
      </c>
      <c r="B1126" s="9" t="s">
        <v>1821</v>
      </c>
      <c r="C1126" s="9" t="s">
        <v>2645</v>
      </c>
      <c r="D1126" s="9" t="s">
        <v>2646</v>
      </c>
      <c r="E1126" s="9" t="s">
        <v>2837</v>
      </c>
      <c r="F1126" s="9" t="s">
        <v>2838</v>
      </c>
      <c r="G1126" s="9" t="s">
        <v>2839</v>
      </c>
      <c r="H1126" s="13">
        <v>700</v>
      </c>
      <c r="I1126" s="11">
        <v>45138</v>
      </c>
      <c r="J1126" s="9" t="s">
        <v>68</v>
      </c>
      <c r="K1126" s="9" t="s">
        <v>7</v>
      </c>
      <c r="L1126" s="9" t="s">
        <v>8</v>
      </c>
      <c r="M1126" s="9" t="s">
        <v>51</v>
      </c>
      <c r="N1126" s="9" t="s">
        <v>10</v>
      </c>
      <c r="O1126" s="9" t="s">
        <v>1826</v>
      </c>
      <c r="P1126" s="9" t="s">
        <v>1856</v>
      </c>
      <c r="Q1126" s="9" t="s">
        <v>1857</v>
      </c>
      <c r="R1126" s="9" t="s">
        <v>29</v>
      </c>
      <c r="S1126" s="9" t="s">
        <v>15</v>
      </c>
      <c r="T1126" s="9" t="s">
        <v>7</v>
      </c>
      <c r="U1126" s="9" t="s">
        <v>60</v>
      </c>
      <c r="V1126" s="9" t="s">
        <v>15</v>
      </c>
      <c r="W1126" s="9" t="s">
        <v>17</v>
      </c>
      <c r="X1126" s="9" t="s">
        <v>18</v>
      </c>
      <c r="Y1126" s="9" t="s">
        <v>19</v>
      </c>
      <c r="Z1126" s="9" t="s">
        <v>20</v>
      </c>
      <c r="AA1126" s="9" t="s">
        <v>21</v>
      </c>
      <c r="AB1126" s="9" t="s">
        <v>2706</v>
      </c>
      <c r="AC1126" s="9" t="s">
        <v>2717</v>
      </c>
      <c r="AD1126" s="9" t="s">
        <v>2708</v>
      </c>
    </row>
    <row r="1127" spans="1:30" ht="63.75" x14ac:dyDescent="0.25">
      <c r="A1127" s="113">
        <f t="shared" si="18"/>
        <v>938</v>
      </c>
      <c r="B1127" s="9" t="s">
        <v>1821</v>
      </c>
      <c r="C1127" s="9" t="s">
        <v>2645</v>
      </c>
      <c r="D1127" s="9" t="s">
        <v>2646</v>
      </c>
      <c r="E1127" s="9" t="s">
        <v>2840</v>
      </c>
      <c r="F1127" s="9" t="s">
        <v>2840</v>
      </c>
      <c r="G1127" s="9" t="s">
        <v>2841</v>
      </c>
      <c r="H1127" s="13">
        <v>108000</v>
      </c>
      <c r="I1127" s="11">
        <v>45015</v>
      </c>
      <c r="J1127" s="9" t="s">
        <v>68</v>
      </c>
      <c r="K1127" s="9" t="s">
        <v>7</v>
      </c>
      <c r="L1127" s="9" t="s">
        <v>69</v>
      </c>
      <c r="M1127" s="9" t="s">
        <v>9</v>
      </c>
      <c r="N1127" s="9" t="s">
        <v>10</v>
      </c>
      <c r="O1127" s="9" t="s">
        <v>1826</v>
      </c>
      <c r="P1127" s="9" t="s">
        <v>1834</v>
      </c>
      <c r="Q1127" s="9" t="s">
        <v>2757</v>
      </c>
      <c r="R1127" s="9" t="s">
        <v>14</v>
      </c>
      <c r="S1127" s="9" t="s">
        <v>15</v>
      </c>
      <c r="T1127" s="9" t="s">
        <v>7</v>
      </c>
      <c r="U1127" s="9" t="s">
        <v>60</v>
      </c>
      <c r="V1127" s="9" t="s">
        <v>40</v>
      </c>
      <c r="W1127" s="9" t="s">
        <v>17</v>
      </c>
      <c r="X1127" s="9" t="s">
        <v>18</v>
      </c>
      <c r="Y1127" s="9" t="s">
        <v>19</v>
      </c>
      <c r="Z1127" s="9" t="s">
        <v>20</v>
      </c>
      <c r="AA1127" s="9" t="s">
        <v>21</v>
      </c>
      <c r="AB1127" s="9" t="s">
        <v>2842</v>
      </c>
      <c r="AC1127" s="9" t="s">
        <v>2843</v>
      </c>
      <c r="AD1127" s="9" t="s">
        <v>2844</v>
      </c>
    </row>
    <row r="1128" spans="1:30" ht="89.25" x14ac:dyDescent="0.25">
      <c r="A1128" s="113">
        <f t="shared" si="18"/>
        <v>939</v>
      </c>
      <c r="B1128" s="9" t="s">
        <v>1821</v>
      </c>
      <c r="C1128" s="9" t="s">
        <v>2645</v>
      </c>
      <c r="D1128" s="9" t="s">
        <v>2646</v>
      </c>
      <c r="E1128" s="9" t="s">
        <v>2845</v>
      </c>
      <c r="F1128" s="9" t="s">
        <v>2846</v>
      </c>
      <c r="G1128" s="9" t="s">
        <v>2847</v>
      </c>
      <c r="H1128" s="13">
        <v>500</v>
      </c>
      <c r="I1128" s="11">
        <v>45137</v>
      </c>
      <c r="J1128" s="9" t="s">
        <v>68</v>
      </c>
      <c r="K1128" s="9" t="s">
        <v>7</v>
      </c>
      <c r="L1128" s="9" t="s">
        <v>79</v>
      </c>
      <c r="M1128" s="9" t="s">
        <v>51</v>
      </c>
      <c r="N1128" s="9" t="s">
        <v>10</v>
      </c>
      <c r="O1128" s="9" t="s">
        <v>1826</v>
      </c>
      <c r="P1128" s="9" t="s">
        <v>1834</v>
      </c>
      <c r="Q1128" s="9" t="s">
        <v>2757</v>
      </c>
      <c r="R1128" s="9" t="s">
        <v>14</v>
      </c>
      <c r="S1128" s="9" t="s">
        <v>15</v>
      </c>
      <c r="T1128" s="9" t="s">
        <v>7</v>
      </c>
      <c r="U1128" s="9" t="s">
        <v>549</v>
      </c>
      <c r="V1128" s="9" t="s">
        <v>15</v>
      </c>
      <c r="W1128" s="9" t="s">
        <v>21</v>
      </c>
      <c r="X1128" s="9" t="s">
        <v>18</v>
      </c>
      <c r="Y1128" s="9" t="s">
        <v>19</v>
      </c>
      <c r="Z1128" s="9" t="s">
        <v>20</v>
      </c>
      <c r="AA1128" s="9" t="s">
        <v>21</v>
      </c>
      <c r="AB1128" s="9" t="s">
        <v>2848</v>
      </c>
      <c r="AC1128" s="9" t="s">
        <v>2843</v>
      </c>
      <c r="AD1128" s="9" t="s">
        <v>2844</v>
      </c>
    </row>
    <row r="1129" spans="1:30" ht="63.75" x14ac:dyDescent="0.25">
      <c r="A1129" s="113">
        <f t="shared" si="18"/>
        <v>940</v>
      </c>
      <c r="B1129" s="9" t="s">
        <v>1821</v>
      </c>
      <c r="C1129" s="9" t="s">
        <v>2645</v>
      </c>
      <c r="D1129" s="9" t="s">
        <v>2646</v>
      </c>
      <c r="E1129" s="9" t="s">
        <v>2849</v>
      </c>
      <c r="F1129" s="9" t="s">
        <v>2849</v>
      </c>
      <c r="G1129" s="9" t="s">
        <v>2850</v>
      </c>
      <c r="H1129" s="13">
        <v>600</v>
      </c>
      <c r="I1129" s="11">
        <v>45137</v>
      </c>
      <c r="J1129" s="9" t="s">
        <v>68</v>
      </c>
      <c r="K1129" s="9" t="s">
        <v>7</v>
      </c>
      <c r="L1129" s="9" t="s">
        <v>252</v>
      </c>
      <c r="M1129" s="9" t="s">
        <v>51</v>
      </c>
      <c r="N1129" s="9" t="s">
        <v>10</v>
      </c>
      <c r="O1129" s="9" t="s">
        <v>1826</v>
      </c>
      <c r="P1129" s="9" t="s">
        <v>1834</v>
      </c>
      <c r="Q1129" s="9" t="s">
        <v>2757</v>
      </c>
      <c r="R1129" s="9" t="s">
        <v>14</v>
      </c>
      <c r="S1129" s="9" t="s">
        <v>15</v>
      </c>
      <c r="T1129" s="9" t="s">
        <v>7</v>
      </c>
      <c r="U1129" s="9" t="s">
        <v>146</v>
      </c>
      <c r="V1129" s="9" t="s">
        <v>15</v>
      </c>
      <c r="W1129" s="9" t="s">
        <v>21</v>
      </c>
      <c r="X1129" s="9" t="s">
        <v>18</v>
      </c>
      <c r="Y1129" s="9" t="s">
        <v>19</v>
      </c>
      <c r="Z1129" s="9" t="s">
        <v>20</v>
      </c>
      <c r="AA1129" s="9" t="s">
        <v>21</v>
      </c>
      <c r="AB1129" s="9" t="s">
        <v>2848</v>
      </c>
      <c r="AC1129" s="9" t="s">
        <v>2843</v>
      </c>
      <c r="AD1129" s="9" t="s">
        <v>2844</v>
      </c>
    </row>
    <row r="1130" spans="1:30" ht="63.75" x14ac:dyDescent="0.25">
      <c r="A1130" s="113">
        <f t="shared" si="18"/>
        <v>941</v>
      </c>
      <c r="B1130" s="9" t="s">
        <v>1821</v>
      </c>
      <c r="C1130" s="9" t="s">
        <v>2645</v>
      </c>
      <c r="D1130" s="9" t="s">
        <v>2646</v>
      </c>
      <c r="E1130" s="9" t="s">
        <v>2851</v>
      </c>
      <c r="F1130" s="9" t="s">
        <v>2851</v>
      </c>
      <c r="G1130" s="9" t="s">
        <v>2852</v>
      </c>
      <c r="H1130" s="13">
        <v>500</v>
      </c>
      <c r="I1130" s="11">
        <v>45137</v>
      </c>
      <c r="J1130" s="9" t="s">
        <v>68</v>
      </c>
      <c r="K1130" s="9" t="s">
        <v>7</v>
      </c>
      <c r="L1130" s="9" t="s">
        <v>252</v>
      </c>
      <c r="M1130" s="9" t="s">
        <v>51</v>
      </c>
      <c r="N1130" s="9" t="s">
        <v>10</v>
      </c>
      <c r="O1130" s="9" t="s">
        <v>1826</v>
      </c>
      <c r="P1130" s="9" t="s">
        <v>1834</v>
      </c>
      <c r="Q1130" s="9" t="s">
        <v>2757</v>
      </c>
      <c r="R1130" s="9" t="s">
        <v>14</v>
      </c>
      <c r="S1130" s="9" t="s">
        <v>15</v>
      </c>
      <c r="T1130" s="9" t="s">
        <v>7</v>
      </c>
      <c r="U1130" s="9" t="s">
        <v>146</v>
      </c>
      <c r="V1130" s="9" t="s">
        <v>15</v>
      </c>
      <c r="W1130" s="9" t="s">
        <v>21</v>
      </c>
      <c r="X1130" s="9" t="s">
        <v>18</v>
      </c>
      <c r="Y1130" s="9" t="s">
        <v>19</v>
      </c>
      <c r="Z1130" s="9" t="s">
        <v>20</v>
      </c>
      <c r="AA1130" s="9" t="s">
        <v>21</v>
      </c>
      <c r="AB1130" s="9" t="s">
        <v>2848</v>
      </c>
      <c r="AC1130" s="9" t="s">
        <v>2843</v>
      </c>
      <c r="AD1130" s="9" t="s">
        <v>2844</v>
      </c>
    </row>
    <row r="1131" spans="1:30" ht="63.75" x14ac:dyDescent="0.25">
      <c r="A1131" s="113">
        <f t="shared" si="18"/>
        <v>942</v>
      </c>
      <c r="B1131" s="9" t="s">
        <v>1821</v>
      </c>
      <c r="C1131" s="9" t="s">
        <v>2645</v>
      </c>
      <c r="D1131" s="9" t="s">
        <v>2646</v>
      </c>
      <c r="E1131" s="9" t="s">
        <v>2853</v>
      </c>
      <c r="F1131" s="9" t="s">
        <v>2853</v>
      </c>
      <c r="G1131" s="9" t="s">
        <v>2854</v>
      </c>
      <c r="H1131" s="13">
        <v>86800</v>
      </c>
      <c r="I1131" s="11">
        <v>45137</v>
      </c>
      <c r="J1131" s="9" t="s">
        <v>68</v>
      </c>
      <c r="K1131" s="9" t="s">
        <v>7</v>
      </c>
      <c r="L1131" s="9" t="s">
        <v>69</v>
      </c>
      <c r="M1131" s="9" t="s">
        <v>80</v>
      </c>
      <c r="N1131" s="9" t="s">
        <v>81</v>
      </c>
      <c r="O1131" s="9" t="s">
        <v>1826</v>
      </c>
      <c r="P1131" s="9" t="s">
        <v>1834</v>
      </c>
      <c r="Q1131" s="9" t="s">
        <v>2757</v>
      </c>
      <c r="R1131" s="9" t="s">
        <v>14</v>
      </c>
      <c r="S1131" s="9" t="s">
        <v>15</v>
      </c>
      <c r="T1131" s="9" t="s">
        <v>7</v>
      </c>
      <c r="U1131" s="9" t="s">
        <v>60</v>
      </c>
      <c r="V1131" s="9" t="s">
        <v>40</v>
      </c>
      <c r="W1131" s="9" t="s">
        <v>17</v>
      </c>
      <c r="X1131" s="9" t="s">
        <v>18</v>
      </c>
      <c r="Y1131" s="9" t="s">
        <v>19</v>
      </c>
      <c r="Z1131" s="9" t="s">
        <v>20</v>
      </c>
      <c r="AA1131" s="9" t="s">
        <v>21</v>
      </c>
      <c r="AB1131" s="9" t="s">
        <v>2848</v>
      </c>
      <c r="AC1131" s="9" t="s">
        <v>2843</v>
      </c>
      <c r="AD1131" s="9" t="s">
        <v>2844</v>
      </c>
    </row>
    <row r="1132" spans="1:30" ht="63.75" x14ac:dyDescent="0.25">
      <c r="A1132" s="113">
        <f t="shared" si="18"/>
        <v>943</v>
      </c>
      <c r="B1132" s="9" t="s">
        <v>1821</v>
      </c>
      <c r="C1132" s="9" t="s">
        <v>2645</v>
      </c>
      <c r="D1132" s="9" t="s">
        <v>2646</v>
      </c>
      <c r="E1132" s="9" t="s">
        <v>2855</v>
      </c>
      <c r="F1132" s="9" t="s">
        <v>2855</v>
      </c>
      <c r="G1132" s="9" t="s">
        <v>2856</v>
      </c>
      <c r="H1132" s="13">
        <v>1500</v>
      </c>
      <c r="I1132" s="11">
        <v>45137</v>
      </c>
      <c r="J1132" s="9" t="s">
        <v>68</v>
      </c>
      <c r="K1132" s="9" t="s">
        <v>7</v>
      </c>
      <c r="L1132" s="9" t="s">
        <v>69</v>
      </c>
      <c r="M1132" s="9" t="s">
        <v>51</v>
      </c>
      <c r="N1132" s="9" t="s">
        <v>10</v>
      </c>
      <c r="O1132" s="9" t="s">
        <v>1826</v>
      </c>
      <c r="P1132" s="9" t="s">
        <v>1834</v>
      </c>
      <c r="Q1132" s="9" t="s">
        <v>2757</v>
      </c>
      <c r="R1132" s="9" t="s">
        <v>14</v>
      </c>
      <c r="S1132" s="9" t="s">
        <v>15</v>
      </c>
      <c r="T1132" s="9" t="s">
        <v>7</v>
      </c>
      <c r="U1132" s="9" t="s">
        <v>146</v>
      </c>
      <c r="V1132" s="9" t="s">
        <v>15</v>
      </c>
      <c r="W1132" s="9" t="s">
        <v>21</v>
      </c>
      <c r="X1132" s="9" t="s">
        <v>18</v>
      </c>
      <c r="Y1132" s="9" t="s">
        <v>19</v>
      </c>
      <c r="Z1132" s="9" t="s">
        <v>20</v>
      </c>
      <c r="AA1132" s="9" t="s">
        <v>21</v>
      </c>
      <c r="AB1132" s="9" t="s">
        <v>2848</v>
      </c>
      <c r="AC1132" s="9" t="s">
        <v>2843</v>
      </c>
      <c r="AD1132" s="9" t="s">
        <v>2844</v>
      </c>
    </row>
    <row r="1133" spans="1:30" ht="76.5" x14ac:dyDescent="0.25">
      <c r="A1133" s="113">
        <f t="shared" si="18"/>
        <v>944</v>
      </c>
      <c r="B1133" s="9" t="s">
        <v>1821</v>
      </c>
      <c r="C1133" s="9" t="s">
        <v>2645</v>
      </c>
      <c r="D1133" s="9" t="s">
        <v>2646</v>
      </c>
      <c r="E1133" s="9" t="s">
        <v>2857</v>
      </c>
      <c r="F1133" s="9" t="s">
        <v>2857</v>
      </c>
      <c r="G1133" s="9" t="s">
        <v>2858</v>
      </c>
      <c r="H1133" s="13">
        <v>3000</v>
      </c>
      <c r="I1133" s="11">
        <v>45137</v>
      </c>
      <c r="J1133" s="9" t="s">
        <v>68</v>
      </c>
      <c r="K1133" s="9" t="s">
        <v>7</v>
      </c>
      <c r="L1133" s="9" t="s">
        <v>79</v>
      </c>
      <c r="M1133" s="9" t="s">
        <v>51</v>
      </c>
      <c r="N1133" s="9" t="s">
        <v>10</v>
      </c>
      <c r="O1133" s="9" t="s">
        <v>1826</v>
      </c>
      <c r="P1133" s="9" t="s">
        <v>1834</v>
      </c>
      <c r="Q1133" s="9" t="s">
        <v>2757</v>
      </c>
      <c r="R1133" s="9" t="s">
        <v>14</v>
      </c>
      <c r="S1133" s="9" t="s">
        <v>15</v>
      </c>
      <c r="T1133" s="9" t="s">
        <v>7</v>
      </c>
      <c r="U1133" s="9" t="s">
        <v>146</v>
      </c>
      <c r="V1133" s="9" t="s">
        <v>15</v>
      </c>
      <c r="W1133" s="9" t="s">
        <v>21</v>
      </c>
      <c r="X1133" s="9" t="s">
        <v>18</v>
      </c>
      <c r="Y1133" s="9" t="s">
        <v>19</v>
      </c>
      <c r="Z1133" s="9" t="s">
        <v>20</v>
      </c>
      <c r="AA1133" s="9" t="s">
        <v>21</v>
      </c>
      <c r="AB1133" s="9" t="s">
        <v>2848</v>
      </c>
      <c r="AC1133" s="9" t="s">
        <v>2843</v>
      </c>
      <c r="AD1133" s="9" t="s">
        <v>2844</v>
      </c>
    </row>
    <row r="1134" spans="1:30" ht="76.5" x14ac:dyDescent="0.25">
      <c r="A1134" s="113">
        <f t="shared" si="18"/>
        <v>945</v>
      </c>
      <c r="B1134" s="9" t="s">
        <v>1821</v>
      </c>
      <c r="C1134" s="9" t="s">
        <v>2645</v>
      </c>
      <c r="D1134" s="9" t="s">
        <v>2646</v>
      </c>
      <c r="E1134" s="9" t="s">
        <v>2859</v>
      </c>
      <c r="F1134" s="9" t="s">
        <v>2859</v>
      </c>
      <c r="G1134" s="9" t="s">
        <v>2860</v>
      </c>
      <c r="H1134" s="13">
        <v>4000</v>
      </c>
      <c r="I1134" s="11">
        <v>45137</v>
      </c>
      <c r="J1134" s="9" t="s">
        <v>68</v>
      </c>
      <c r="K1134" s="9" t="s">
        <v>7</v>
      </c>
      <c r="L1134" s="9" t="s">
        <v>252</v>
      </c>
      <c r="M1134" s="9" t="s">
        <v>51</v>
      </c>
      <c r="N1134" s="9" t="s">
        <v>10</v>
      </c>
      <c r="O1134" s="9" t="s">
        <v>1826</v>
      </c>
      <c r="P1134" s="9" t="s">
        <v>1834</v>
      </c>
      <c r="Q1134" s="9" t="s">
        <v>2757</v>
      </c>
      <c r="R1134" s="9" t="s">
        <v>14</v>
      </c>
      <c r="S1134" s="9" t="s">
        <v>15</v>
      </c>
      <c r="T1134" s="9" t="s">
        <v>7</v>
      </c>
      <c r="U1134" s="9" t="s">
        <v>60</v>
      </c>
      <c r="V1134" s="9" t="s">
        <v>40</v>
      </c>
      <c r="W1134" s="9" t="s">
        <v>17</v>
      </c>
      <c r="X1134" s="9" t="s">
        <v>18</v>
      </c>
      <c r="Y1134" s="9" t="s">
        <v>19</v>
      </c>
      <c r="Z1134" s="9" t="s">
        <v>20</v>
      </c>
      <c r="AA1134" s="9" t="s">
        <v>21</v>
      </c>
      <c r="AB1134" s="9" t="s">
        <v>2848</v>
      </c>
      <c r="AC1134" s="9" t="s">
        <v>2843</v>
      </c>
      <c r="AD1134" s="9" t="s">
        <v>2844</v>
      </c>
    </row>
    <row r="1135" spans="1:30" ht="76.5" x14ac:dyDescent="0.25">
      <c r="A1135" s="113">
        <f t="shared" si="18"/>
        <v>946</v>
      </c>
      <c r="B1135" s="9" t="s">
        <v>1821</v>
      </c>
      <c r="C1135" s="9" t="s">
        <v>2645</v>
      </c>
      <c r="D1135" s="9" t="s">
        <v>2646</v>
      </c>
      <c r="E1135" s="9" t="s">
        <v>2861</v>
      </c>
      <c r="F1135" s="9" t="s">
        <v>2861</v>
      </c>
      <c r="G1135" s="9" t="s">
        <v>2862</v>
      </c>
      <c r="H1135" s="13">
        <v>4000</v>
      </c>
      <c r="I1135" s="11">
        <v>45137</v>
      </c>
      <c r="J1135" s="9" t="s">
        <v>68</v>
      </c>
      <c r="K1135" s="9" t="s">
        <v>7</v>
      </c>
      <c r="L1135" s="9" t="s">
        <v>252</v>
      </c>
      <c r="M1135" s="9" t="s">
        <v>51</v>
      </c>
      <c r="N1135" s="9" t="s">
        <v>10</v>
      </c>
      <c r="O1135" s="9" t="s">
        <v>1826</v>
      </c>
      <c r="P1135" s="9" t="s">
        <v>1834</v>
      </c>
      <c r="Q1135" s="9" t="s">
        <v>2757</v>
      </c>
      <c r="R1135" s="9" t="s">
        <v>14</v>
      </c>
      <c r="S1135" s="9" t="s">
        <v>15</v>
      </c>
      <c r="T1135" s="9" t="s">
        <v>7</v>
      </c>
      <c r="U1135" s="9" t="s">
        <v>60</v>
      </c>
      <c r="V1135" s="9" t="s">
        <v>40</v>
      </c>
      <c r="W1135" s="9" t="s">
        <v>17</v>
      </c>
      <c r="X1135" s="9" t="s">
        <v>18</v>
      </c>
      <c r="Y1135" s="9" t="s">
        <v>19</v>
      </c>
      <c r="Z1135" s="9" t="s">
        <v>20</v>
      </c>
      <c r="AA1135" s="9" t="s">
        <v>21</v>
      </c>
      <c r="AB1135" s="9" t="s">
        <v>2848</v>
      </c>
      <c r="AC1135" s="9" t="s">
        <v>2843</v>
      </c>
      <c r="AD1135" s="9" t="s">
        <v>2844</v>
      </c>
    </row>
    <row r="1136" spans="1:30" ht="76.5" x14ac:dyDescent="0.25">
      <c r="A1136" s="113">
        <f t="shared" si="18"/>
        <v>947</v>
      </c>
      <c r="B1136" s="9" t="s">
        <v>1821</v>
      </c>
      <c r="C1136" s="9" t="s">
        <v>2645</v>
      </c>
      <c r="D1136" s="9" t="s">
        <v>2646</v>
      </c>
      <c r="E1136" s="9" t="s">
        <v>2863</v>
      </c>
      <c r="F1136" s="9" t="s">
        <v>2863</v>
      </c>
      <c r="G1136" s="9" t="s">
        <v>2864</v>
      </c>
      <c r="H1136" s="13">
        <v>6000</v>
      </c>
      <c r="I1136" s="11">
        <v>45137</v>
      </c>
      <c r="J1136" s="9" t="s">
        <v>68</v>
      </c>
      <c r="K1136" s="9" t="s">
        <v>7</v>
      </c>
      <c r="L1136" s="9" t="s">
        <v>69</v>
      </c>
      <c r="M1136" s="9" t="s">
        <v>51</v>
      </c>
      <c r="N1136" s="9" t="s">
        <v>10</v>
      </c>
      <c r="O1136" s="9" t="s">
        <v>1826</v>
      </c>
      <c r="P1136" s="9" t="s">
        <v>1834</v>
      </c>
      <c r="Q1136" s="9" t="s">
        <v>2757</v>
      </c>
      <c r="R1136" s="9" t="s">
        <v>14</v>
      </c>
      <c r="S1136" s="9" t="s">
        <v>15</v>
      </c>
      <c r="T1136" s="9" t="s">
        <v>7</v>
      </c>
      <c r="U1136" s="9" t="s">
        <v>146</v>
      </c>
      <c r="V1136" s="9" t="s">
        <v>15</v>
      </c>
      <c r="W1136" s="9" t="s">
        <v>21</v>
      </c>
      <c r="X1136" s="9" t="s">
        <v>18</v>
      </c>
      <c r="Y1136" s="9" t="s">
        <v>19</v>
      </c>
      <c r="Z1136" s="9" t="s">
        <v>20</v>
      </c>
      <c r="AA1136" s="9" t="s">
        <v>21</v>
      </c>
      <c r="AB1136" s="9" t="s">
        <v>2848</v>
      </c>
      <c r="AC1136" s="9" t="s">
        <v>2843</v>
      </c>
      <c r="AD1136" s="9" t="s">
        <v>2844</v>
      </c>
    </row>
    <row r="1137" spans="1:30" ht="76.5" x14ac:dyDescent="0.25">
      <c r="A1137" s="113">
        <f t="shared" si="18"/>
        <v>948</v>
      </c>
      <c r="B1137" s="9" t="s">
        <v>1821</v>
      </c>
      <c r="C1137" s="9" t="s">
        <v>2645</v>
      </c>
      <c r="D1137" s="9" t="s">
        <v>2646</v>
      </c>
      <c r="E1137" s="9" t="s">
        <v>2865</v>
      </c>
      <c r="F1137" s="9" t="s">
        <v>2865</v>
      </c>
      <c r="G1137" s="9" t="s">
        <v>2866</v>
      </c>
      <c r="H1137" s="13">
        <v>2000</v>
      </c>
      <c r="I1137" s="11">
        <v>45137</v>
      </c>
      <c r="J1137" s="9" t="s">
        <v>68</v>
      </c>
      <c r="K1137" s="9" t="s">
        <v>7</v>
      </c>
      <c r="L1137" s="9" t="s">
        <v>69</v>
      </c>
      <c r="M1137" s="9" t="s">
        <v>51</v>
      </c>
      <c r="N1137" s="9" t="s">
        <v>10</v>
      </c>
      <c r="O1137" s="9" t="s">
        <v>1826</v>
      </c>
      <c r="P1137" s="9" t="s">
        <v>1834</v>
      </c>
      <c r="Q1137" s="9" t="s">
        <v>2757</v>
      </c>
      <c r="R1137" s="9" t="s">
        <v>14</v>
      </c>
      <c r="S1137" s="9" t="s">
        <v>15</v>
      </c>
      <c r="T1137" s="9" t="s">
        <v>7</v>
      </c>
      <c r="U1137" s="9" t="s">
        <v>146</v>
      </c>
      <c r="V1137" s="9" t="s">
        <v>15</v>
      </c>
      <c r="W1137" s="9" t="s">
        <v>21</v>
      </c>
      <c r="X1137" s="9" t="s">
        <v>18</v>
      </c>
      <c r="Y1137" s="9" t="s">
        <v>19</v>
      </c>
      <c r="Z1137" s="9" t="s">
        <v>20</v>
      </c>
      <c r="AA1137" s="9" t="s">
        <v>21</v>
      </c>
      <c r="AB1137" s="9" t="s">
        <v>2848</v>
      </c>
      <c r="AC1137" s="9" t="s">
        <v>2843</v>
      </c>
      <c r="AD1137" s="9" t="s">
        <v>2844</v>
      </c>
    </row>
    <row r="1138" spans="1:30" ht="114.75" x14ac:dyDescent="0.25">
      <c r="A1138" s="113">
        <f t="shared" si="18"/>
        <v>949</v>
      </c>
      <c r="B1138" s="9" t="s">
        <v>1821</v>
      </c>
      <c r="C1138" s="9" t="s">
        <v>2645</v>
      </c>
      <c r="D1138" s="9" t="s">
        <v>2646</v>
      </c>
      <c r="E1138" s="9" t="s">
        <v>2867</v>
      </c>
      <c r="F1138" s="9" t="s">
        <v>2867</v>
      </c>
      <c r="G1138" s="9" t="s">
        <v>2868</v>
      </c>
      <c r="H1138" s="13">
        <v>1500</v>
      </c>
      <c r="I1138" s="11">
        <v>45137</v>
      </c>
      <c r="J1138" s="9" t="s">
        <v>68</v>
      </c>
      <c r="K1138" s="9" t="s">
        <v>7</v>
      </c>
      <c r="L1138" s="9" t="s">
        <v>69</v>
      </c>
      <c r="M1138" s="9" t="s">
        <v>51</v>
      </c>
      <c r="N1138" s="9" t="s">
        <v>10</v>
      </c>
      <c r="O1138" s="9" t="s">
        <v>1826</v>
      </c>
      <c r="P1138" s="9" t="s">
        <v>1834</v>
      </c>
      <c r="Q1138" s="9" t="s">
        <v>2757</v>
      </c>
      <c r="R1138" s="9" t="s">
        <v>14</v>
      </c>
      <c r="S1138" s="9" t="s">
        <v>15</v>
      </c>
      <c r="T1138" s="9" t="s">
        <v>7</v>
      </c>
      <c r="U1138" s="9" t="s">
        <v>146</v>
      </c>
      <c r="V1138" s="9" t="s">
        <v>15</v>
      </c>
      <c r="W1138" s="9" t="s">
        <v>21</v>
      </c>
      <c r="X1138" s="9" t="s">
        <v>18</v>
      </c>
      <c r="Y1138" s="9" t="s">
        <v>19</v>
      </c>
      <c r="Z1138" s="9" t="s">
        <v>20</v>
      </c>
      <c r="AA1138" s="9" t="s">
        <v>21</v>
      </c>
      <c r="AB1138" s="9" t="s">
        <v>2848</v>
      </c>
      <c r="AC1138" s="9" t="s">
        <v>2843</v>
      </c>
      <c r="AD1138" s="9" t="s">
        <v>2844</v>
      </c>
    </row>
    <row r="1139" spans="1:30" ht="89.25" x14ac:dyDescent="0.25">
      <c r="A1139" s="113">
        <f t="shared" si="18"/>
        <v>950</v>
      </c>
      <c r="B1139" s="9" t="s">
        <v>1821</v>
      </c>
      <c r="C1139" s="9" t="s">
        <v>2645</v>
      </c>
      <c r="D1139" s="9" t="s">
        <v>2646</v>
      </c>
      <c r="E1139" s="9" t="s">
        <v>701</v>
      </c>
      <c r="F1139" s="9" t="s">
        <v>701</v>
      </c>
      <c r="G1139" s="9" t="s">
        <v>2869</v>
      </c>
      <c r="H1139" s="13">
        <v>2400</v>
      </c>
      <c r="I1139" s="11">
        <v>45137</v>
      </c>
      <c r="J1139" s="9" t="s">
        <v>68</v>
      </c>
      <c r="K1139" s="9" t="s">
        <v>7</v>
      </c>
      <c r="L1139" s="9" t="s">
        <v>69</v>
      </c>
      <c r="M1139" s="9" t="s">
        <v>51</v>
      </c>
      <c r="N1139" s="9" t="s">
        <v>10</v>
      </c>
      <c r="O1139" s="9" t="s">
        <v>1826</v>
      </c>
      <c r="P1139" s="9" t="s">
        <v>1834</v>
      </c>
      <c r="Q1139" s="9" t="s">
        <v>2757</v>
      </c>
      <c r="R1139" s="9" t="s">
        <v>14</v>
      </c>
      <c r="S1139" s="9" t="s">
        <v>15</v>
      </c>
      <c r="T1139" s="9" t="s">
        <v>7</v>
      </c>
      <c r="U1139" s="9" t="s">
        <v>146</v>
      </c>
      <c r="V1139" s="9" t="s">
        <v>15</v>
      </c>
      <c r="W1139" s="9" t="s">
        <v>21</v>
      </c>
      <c r="X1139" s="9" t="s">
        <v>18</v>
      </c>
      <c r="Y1139" s="9" t="s">
        <v>19</v>
      </c>
      <c r="Z1139" s="9" t="s">
        <v>20</v>
      </c>
      <c r="AA1139" s="9" t="s">
        <v>21</v>
      </c>
      <c r="AB1139" s="9" t="s">
        <v>2848</v>
      </c>
      <c r="AC1139" s="9" t="s">
        <v>2843</v>
      </c>
      <c r="AD1139" s="9" t="s">
        <v>2844</v>
      </c>
    </row>
    <row r="1140" spans="1:30" ht="63.75" x14ac:dyDescent="0.25">
      <c r="A1140" s="113">
        <f t="shared" si="18"/>
        <v>951</v>
      </c>
      <c r="B1140" s="9" t="s">
        <v>1821</v>
      </c>
      <c r="C1140" s="9" t="s">
        <v>2645</v>
      </c>
      <c r="D1140" s="9" t="s">
        <v>2646</v>
      </c>
      <c r="E1140" s="9" t="s">
        <v>2870</v>
      </c>
      <c r="F1140" s="9" t="s">
        <v>2870</v>
      </c>
      <c r="G1140" s="9" t="s">
        <v>2871</v>
      </c>
      <c r="H1140" s="13">
        <v>40000</v>
      </c>
      <c r="I1140" s="11">
        <v>45135</v>
      </c>
      <c r="J1140" s="9" t="s">
        <v>68</v>
      </c>
      <c r="K1140" s="9" t="s">
        <v>7</v>
      </c>
      <c r="L1140" s="9" t="s">
        <v>8</v>
      </c>
      <c r="M1140" s="9" t="s">
        <v>80</v>
      </c>
      <c r="N1140" s="9" t="s">
        <v>81</v>
      </c>
      <c r="O1140" s="9" t="s">
        <v>1826</v>
      </c>
      <c r="P1140" s="9" t="s">
        <v>1834</v>
      </c>
      <c r="Q1140" s="9" t="s">
        <v>2757</v>
      </c>
      <c r="R1140" s="9" t="s">
        <v>14</v>
      </c>
      <c r="S1140" s="9" t="s">
        <v>15</v>
      </c>
      <c r="T1140" s="9" t="s">
        <v>7</v>
      </c>
      <c r="U1140" s="9" t="s">
        <v>60</v>
      </c>
      <c r="V1140" s="9" t="s">
        <v>40</v>
      </c>
      <c r="W1140" s="9" t="s">
        <v>37</v>
      </c>
      <c r="X1140" s="9" t="s">
        <v>18</v>
      </c>
      <c r="Y1140" s="9" t="s">
        <v>19</v>
      </c>
      <c r="Z1140" s="9" t="s">
        <v>20</v>
      </c>
      <c r="AA1140" s="9" t="s">
        <v>21</v>
      </c>
      <c r="AB1140" s="9" t="s">
        <v>2848</v>
      </c>
      <c r="AC1140" s="9" t="s">
        <v>2843</v>
      </c>
      <c r="AD1140" s="9" t="s">
        <v>2844</v>
      </c>
    </row>
    <row r="1141" spans="1:30" ht="191.25" x14ac:dyDescent="0.25">
      <c r="A1141" s="113">
        <f t="shared" si="18"/>
        <v>952</v>
      </c>
      <c r="B1141" s="9" t="s">
        <v>1821</v>
      </c>
      <c r="C1141" s="9" t="s">
        <v>2645</v>
      </c>
      <c r="D1141" s="9" t="s">
        <v>2646</v>
      </c>
      <c r="E1141" s="9" t="s">
        <v>2872</v>
      </c>
      <c r="F1141" s="9" t="s">
        <v>2873</v>
      </c>
      <c r="G1141" s="9" t="s">
        <v>2874</v>
      </c>
      <c r="H1141" s="13">
        <v>6000000</v>
      </c>
      <c r="I1141" s="11">
        <v>45135</v>
      </c>
      <c r="J1141" s="9" t="s">
        <v>46</v>
      </c>
      <c r="K1141" s="9" t="s">
        <v>7</v>
      </c>
      <c r="L1141" s="9" t="s">
        <v>47</v>
      </c>
      <c r="M1141" s="9" t="s">
        <v>9</v>
      </c>
      <c r="N1141" s="9" t="s">
        <v>10</v>
      </c>
      <c r="O1141" s="9" t="s">
        <v>1826</v>
      </c>
      <c r="P1141" s="9" t="s">
        <v>1856</v>
      </c>
      <c r="Q1141" s="9" t="s">
        <v>1857</v>
      </c>
      <c r="R1141" s="9" t="s">
        <v>14</v>
      </c>
      <c r="S1141" s="9" t="s">
        <v>15</v>
      </c>
      <c r="T1141" s="9" t="s">
        <v>7</v>
      </c>
      <c r="U1141" s="9" t="s">
        <v>60</v>
      </c>
      <c r="V1141" s="9" t="s">
        <v>40</v>
      </c>
      <c r="W1141" s="9" t="s">
        <v>37</v>
      </c>
      <c r="X1141" s="9" t="s">
        <v>18</v>
      </c>
      <c r="Y1141" s="9" t="s">
        <v>19</v>
      </c>
      <c r="Z1141" s="9" t="s">
        <v>20</v>
      </c>
      <c r="AA1141" s="9" t="s">
        <v>21</v>
      </c>
      <c r="AB1141" s="9" t="s">
        <v>2848</v>
      </c>
      <c r="AC1141" s="9" t="s">
        <v>2843</v>
      </c>
      <c r="AD1141" s="9" t="s">
        <v>2844</v>
      </c>
    </row>
    <row r="1142" spans="1:30" ht="191.25" x14ac:dyDescent="0.25">
      <c r="A1142" s="113">
        <f t="shared" si="18"/>
        <v>953</v>
      </c>
      <c r="B1142" s="9" t="s">
        <v>1821</v>
      </c>
      <c r="C1142" s="9" t="s">
        <v>2645</v>
      </c>
      <c r="D1142" s="9" t="s">
        <v>2646</v>
      </c>
      <c r="E1142" s="9" t="s">
        <v>2875</v>
      </c>
      <c r="F1142" s="9" t="s">
        <v>2875</v>
      </c>
      <c r="G1142" s="9" t="s">
        <v>2876</v>
      </c>
      <c r="H1142" s="13">
        <v>2300</v>
      </c>
      <c r="I1142" s="11">
        <v>45135</v>
      </c>
      <c r="J1142" s="9" t="s">
        <v>68</v>
      </c>
      <c r="K1142" s="9" t="s">
        <v>7</v>
      </c>
      <c r="L1142" s="9" t="s">
        <v>444</v>
      </c>
      <c r="M1142" s="9" t="s">
        <v>51</v>
      </c>
      <c r="N1142" s="9" t="s">
        <v>10</v>
      </c>
      <c r="O1142" s="9" t="s">
        <v>1826</v>
      </c>
      <c r="P1142" s="9" t="s">
        <v>1834</v>
      </c>
      <c r="Q1142" s="9" t="s">
        <v>2757</v>
      </c>
      <c r="R1142" s="9" t="s">
        <v>14</v>
      </c>
      <c r="S1142" s="9" t="s">
        <v>15</v>
      </c>
      <c r="T1142" s="9" t="s">
        <v>7</v>
      </c>
      <c r="U1142" s="9" t="s">
        <v>146</v>
      </c>
      <c r="V1142" s="9" t="s">
        <v>15</v>
      </c>
      <c r="W1142" s="9" t="s">
        <v>21</v>
      </c>
      <c r="X1142" s="9" t="s">
        <v>18</v>
      </c>
      <c r="Y1142" s="9" t="s">
        <v>19</v>
      </c>
      <c r="Z1142" s="9" t="s">
        <v>20</v>
      </c>
      <c r="AA1142" s="9" t="s">
        <v>21</v>
      </c>
      <c r="AB1142" s="9" t="s">
        <v>2848</v>
      </c>
      <c r="AC1142" s="9" t="s">
        <v>2843</v>
      </c>
      <c r="AD1142" s="9" t="s">
        <v>2844</v>
      </c>
    </row>
    <row r="1143" spans="1:30" ht="191.25" x14ac:dyDescent="0.25">
      <c r="A1143" s="113">
        <f t="shared" si="18"/>
        <v>954</v>
      </c>
      <c r="B1143" s="9" t="s">
        <v>1821</v>
      </c>
      <c r="C1143" s="9" t="s">
        <v>2645</v>
      </c>
      <c r="D1143" s="9" t="s">
        <v>2646</v>
      </c>
      <c r="E1143" s="9" t="s">
        <v>2877</v>
      </c>
      <c r="F1143" s="9" t="s">
        <v>2877</v>
      </c>
      <c r="G1143" s="9" t="s">
        <v>2876</v>
      </c>
      <c r="H1143" s="13">
        <v>10000</v>
      </c>
      <c r="I1143" s="11">
        <v>45135</v>
      </c>
      <c r="J1143" s="9" t="s">
        <v>68</v>
      </c>
      <c r="K1143" s="9" t="s">
        <v>7</v>
      </c>
      <c r="L1143" s="9" t="s">
        <v>444</v>
      </c>
      <c r="M1143" s="9" t="s">
        <v>51</v>
      </c>
      <c r="N1143" s="9" t="s">
        <v>10</v>
      </c>
      <c r="O1143" s="9" t="s">
        <v>1826</v>
      </c>
      <c r="P1143" s="9" t="s">
        <v>1834</v>
      </c>
      <c r="Q1143" s="9" t="s">
        <v>2757</v>
      </c>
      <c r="R1143" s="9" t="s">
        <v>14</v>
      </c>
      <c r="S1143" s="9" t="s">
        <v>15</v>
      </c>
      <c r="T1143" s="9" t="s">
        <v>7</v>
      </c>
      <c r="U1143" s="9" t="s">
        <v>146</v>
      </c>
      <c r="V1143" s="9" t="s">
        <v>15</v>
      </c>
      <c r="W1143" s="9" t="s">
        <v>21</v>
      </c>
      <c r="X1143" s="9" t="s">
        <v>18</v>
      </c>
      <c r="Y1143" s="9" t="s">
        <v>19</v>
      </c>
      <c r="Z1143" s="9" t="s">
        <v>20</v>
      </c>
      <c r="AA1143" s="9" t="s">
        <v>21</v>
      </c>
      <c r="AB1143" s="9" t="s">
        <v>2848</v>
      </c>
      <c r="AC1143" s="9" t="s">
        <v>2843</v>
      </c>
      <c r="AD1143" s="9" t="s">
        <v>2844</v>
      </c>
    </row>
    <row r="1144" spans="1:30" ht="165.75" x14ac:dyDescent="0.25">
      <c r="A1144" s="113">
        <f t="shared" si="18"/>
        <v>955</v>
      </c>
      <c r="B1144" s="9" t="s">
        <v>1821</v>
      </c>
      <c r="C1144" s="9" t="s">
        <v>2645</v>
      </c>
      <c r="D1144" s="9" t="s">
        <v>2646</v>
      </c>
      <c r="E1144" s="9" t="s">
        <v>2878</v>
      </c>
      <c r="F1144" s="9" t="s">
        <v>2878</v>
      </c>
      <c r="G1144" s="9" t="s">
        <v>2879</v>
      </c>
      <c r="H1144" s="13">
        <v>10000</v>
      </c>
      <c r="I1144" s="11">
        <v>45135</v>
      </c>
      <c r="J1144" s="9" t="s">
        <v>68</v>
      </c>
      <c r="K1144" s="9" t="s">
        <v>7</v>
      </c>
      <c r="L1144" s="9" t="s">
        <v>444</v>
      </c>
      <c r="M1144" s="9" t="s">
        <v>51</v>
      </c>
      <c r="N1144" s="9" t="s">
        <v>10</v>
      </c>
      <c r="O1144" s="9" t="s">
        <v>1826</v>
      </c>
      <c r="P1144" s="9" t="s">
        <v>1834</v>
      </c>
      <c r="Q1144" s="9" t="s">
        <v>2757</v>
      </c>
      <c r="R1144" s="9" t="s">
        <v>14</v>
      </c>
      <c r="S1144" s="9" t="s">
        <v>15</v>
      </c>
      <c r="T1144" s="9" t="s">
        <v>7</v>
      </c>
      <c r="U1144" s="9" t="s">
        <v>60</v>
      </c>
      <c r="V1144" s="9" t="s">
        <v>40</v>
      </c>
      <c r="W1144" s="9" t="s">
        <v>17</v>
      </c>
      <c r="X1144" s="9" t="s">
        <v>18</v>
      </c>
      <c r="Y1144" s="9" t="s">
        <v>19</v>
      </c>
      <c r="Z1144" s="9" t="s">
        <v>20</v>
      </c>
      <c r="AA1144" s="9" t="s">
        <v>21</v>
      </c>
      <c r="AB1144" s="9" t="s">
        <v>2848</v>
      </c>
      <c r="AC1144" s="9" t="s">
        <v>2843</v>
      </c>
      <c r="AD1144" s="9" t="s">
        <v>2844</v>
      </c>
    </row>
    <row r="1145" spans="1:30" ht="89.25" x14ac:dyDescent="0.25">
      <c r="A1145" s="113">
        <f t="shared" si="18"/>
        <v>956</v>
      </c>
      <c r="B1145" s="9" t="s">
        <v>1821</v>
      </c>
      <c r="C1145" s="9" t="s">
        <v>2645</v>
      </c>
      <c r="D1145" s="9" t="s">
        <v>2646</v>
      </c>
      <c r="E1145" s="9" t="s">
        <v>2880</v>
      </c>
      <c r="F1145" s="9" t="s">
        <v>2880</v>
      </c>
      <c r="G1145" s="9" t="s">
        <v>2881</v>
      </c>
      <c r="H1145" s="13">
        <v>1000</v>
      </c>
      <c r="I1145" s="11">
        <v>45135</v>
      </c>
      <c r="J1145" s="9" t="s">
        <v>68</v>
      </c>
      <c r="K1145" s="9" t="s">
        <v>7</v>
      </c>
      <c r="L1145" s="9" t="s">
        <v>69</v>
      </c>
      <c r="M1145" s="9" t="s">
        <v>51</v>
      </c>
      <c r="N1145" s="9" t="s">
        <v>10</v>
      </c>
      <c r="O1145" s="9" t="s">
        <v>1826</v>
      </c>
      <c r="P1145" s="9" t="s">
        <v>1834</v>
      </c>
      <c r="Q1145" s="9" t="s">
        <v>2757</v>
      </c>
      <c r="R1145" s="9" t="s">
        <v>14</v>
      </c>
      <c r="S1145" s="9" t="s">
        <v>15</v>
      </c>
      <c r="T1145" s="9" t="s">
        <v>7</v>
      </c>
      <c r="U1145" s="9" t="s">
        <v>146</v>
      </c>
      <c r="V1145" s="9" t="s">
        <v>15</v>
      </c>
      <c r="W1145" s="9" t="s">
        <v>21</v>
      </c>
      <c r="X1145" s="9" t="s">
        <v>18</v>
      </c>
      <c r="Y1145" s="9" t="s">
        <v>19</v>
      </c>
      <c r="Z1145" s="9" t="s">
        <v>20</v>
      </c>
      <c r="AA1145" s="9" t="s">
        <v>21</v>
      </c>
      <c r="AB1145" s="9" t="s">
        <v>2848</v>
      </c>
      <c r="AC1145" s="9" t="s">
        <v>2843</v>
      </c>
      <c r="AD1145" s="9" t="s">
        <v>2844</v>
      </c>
    </row>
    <row r="1146" spans="1:30" ht="63.75" x14ac:dyDescent="0.25">
      <c r="A1146" s="113">
        <f t="shared" si="18"/>
        <v>957</v>
      </c>
      <c r="B1146" s="9" t="s">
        <v>1821</v>
      </c>
      <c r="C1146" s="9" t="s">
        <v>2645</v>
      </c>
      <c r="D1146" s="9" t="s">
        <v>2646</v>
      </c>
      <c r="E1146" s="9" t="s">
        <v>2882</v>
      </c>
      <c r="F1146" s="9" t="s">
        <v>2882</v>
      </c>
      <c r="G1146" s="9" t="s">
        <v>2883</v>
      </c>
      <c r="H1146" s="13">
        <v>1000</v>
      </c>
      <c r="I1146" s="11">
        <v>45135</v>
      </c>
      <c r="J1146" s="9" t="s">
        <v>68</v>
      </c>
      <c r="K1146" s="9" t="s">
        <v>7</v>
      </c>
      <c r="L1146" s="9" t="s">
        <v>69</v>
      </c>
      <c r="M1146" s="9" t="s">
        <v>51</v>
      </c>
      <c r="N1146" s="9" t="s">
        <v>10</v>
      </c>
      <c r="O1146" s="9" t="s">
        <v>1826</v>
      </c>
      <c r="P1146" s="9" t="s">
        <v>1834</v>
      </c>
      <c r="Q1146" s="9" t="s">
        <v>2757</v>
      </c>
      <c r="R1146" s="9" t="s">
        <v>14</v>
      </c>
      <c r="S1146" s="9" t="s">
        <v>15</v>
      </c>
      <c r="T1146" s="9" t="s">
        <v>7</v>
      </c>
      <c r="U1146" s="9" t="s">
        <v>60</v>
      </c>
      <c r="V1146" s="9" t="s">
        <v>15</v>
      </c>
      <c r="W1146" s="9" t="s">
        <v>21</v>
      </c>
      <c r="X1146" s="9" t="s">
        <v>18</v>
      </c>
      <c r="Y1146" s="9" t="s">
        <v>19</v>
      </c>
      <c r="Z1146" s="9" t="s">
        <v>20</v>
      </c>
      <c r="AA1146" s="9" t="s">
        <v>21</v>
      </c>
      <c r="AB1146" s="9" t="s">
        <v>2848</v>
      </c>
      <c r="AC1146" s="9" t="s">
        <v>2843</v>
      </c>
      <c r="AD1146" s="9" t="s">
        <v>2844</v>
      </c>
    </row>
    <row r="1147" spans="1:30" ht="63.75" x14ac:dyDescent="0.25">
      <c r="A1147" s="113">
        <f t="shared" si="18"/>
        <v>958</v>
      </c>
      <c r="B1147" s="9" t="s">
        <v>1821</v>
      </c>
      <c r="C1147" s="9" t="s">
        <v>2645</v>
      </c>
      <c r="D1147" s="9" t="s">
        <v>2646</v>
      </c>
      <c r="E1147" s="9" t="s">
        <v>1144</v>
      </c>
      <c r="F1147" s="9" t="s">
        <v>1144</v>
      </c>
      <c r="G1147" s="9" t="s">
        <v>2884</v>
      </c>
      <c r="H1147" s="13">
        <v>300</v>
      </c>
      <c r="I1147" s="11">
        <v>45135</v>
      </c>
      <c r="J1147" s="9" t="s">
        <v>68</v>
      </c>
      <c r="K1147" s="9" t="s">
        <v>7</v>
      </c>
      <c r="L1147" s="9" t="s">
        <v>69</v>
      </c>
      <c r="M1147" s="9" t="s">
        <v>51</v>
      </c>
      <c r="N1147" s="9" t="s">
        <v>10</v>
      </c>
      <c r="O1147" s="9" t="s">
        <v>1826</v>
      </c>
      <c r="P1147" s="9" t="s">
        <v>1834</v>
      </c>
      <c r="Q1147" s="9" t="s">
        <v>2757</v>
      </c>
      <c r="R1147" s="9" t="s">
        <v>14</v>
      </c>
      <c r="S1147" s="9" t="s">
        <v>15</v>
      </c>
      <c r="T1147" s="9" t="s">
        <v>7</v>
      </c>
      <c r="U1147" s="9" t="s">
        <v>146</v>
      </c>
      <c r="V1147" s="9" t="s">
        <v>15</v>
      </c>
      <c r="W1147" s="9" t="s">
        <v>21</v>
      </c>
      <c r="X1147" s="9" t="s">
        <v>18</v>
      </c>
      <c r="Y1147" s="9" t="s">
        <v>19</v>
      </c>
      <c r="Z1147" s="9" t="s">
        <v>20</v>
      </c>
      <c r="AA1147" s="9" t="s">
        <v>21</v>
      </c>
      <c r="AB1147" s="9" t="s">
        <v>2848</v>
      </c>
      <c r="AC1147" s="9" t="s">
        <v>2843</v>
      </c>
      <c r="AD1147" s="9" t="s">
        <v>2885</v>
      </c>
    </row>
    <row r="1148" spans="1:30" ht="76.5" x14ac:dyDescent="0.25">
      <c r="A1148" s="113">
        <f t="shared" si="18"/>
        <v>959</v>
      </c>
      <c r="B1148" s="9" t="s">
        <v>1821</v>
      </c>
      <c r="C1148" s="9" t="s">
        <v>2645</v>
      </c>
      <c r="D1148" s="9" t="s">
        <v>2646</v>
      </c>
      <c r="E1148" s="9" t="s">
        <v>2886</v>
      </c>
      <c r="F1148" s="9" t="s">
        <v>2886</v>
      </c>
      <c r="G1148" s="9" t="s">
        <v>2887</v>
      </c>
      <c r="H1148" s="13">
        <v>15000</v>
      </c>
      <c r="I1148" s="11">
        <v>45135</v>
      </c>
      <c r="J1148" s="9" t="s">
        <v>68</v>
      </c>
      <c r="K1148" s="9" t="s">
        <v>7</v>
      </c>
      <c r="L1148" s="9" t="s">
        <v>69</v>
      </c>
      <c r="M1148" s="9" t="s">
        <v>51</v>
      </c>
      <c r="N1148" s="9" t="s">
        <v>10</v>
      </c>
      <c r="O1148" s="9" t="s">
        <v>1826</v>
      </c>
      <c r="P1148" s="9" t="s">
        <v>1834</v>
      </c>
      <c r="Q1148" s="9" t="s">
        <v>2757</v>
      </c>
      <c r="R1148" s="9" t="s">
        <v>14</v>
      </c>
      <c r="S1148" s="9" t="s">
        <v>15</v>
      </c>
      <c r="T1148" s="9" t="s">
        <v>7</v>
      </c>
      <c r="U1148" s="9" t="s">
        <v>60</v>
      </c>
      <c r="V1148" s="9" t="s">
        <v>15</v>
      </c>
      <c r="W1148" s="9" t="s">
        <v>21</v>
      </c>
      <c r="X1148" s="9" t="s">
        <v>18</v>
      </c>
      <c r="Y1148" s="9" t="s">
        <v>19</v>
      </c>
      <c r="Z1148" s="9" t="s">
        <v>20</v>
      </c>
      <c r="AA1148" s="9" t="s">
        <v>21</v>
      </c>
      <c r="AB1148" s="9" t="s">
        <v>2848</v>
      </c>
      <c r="AC1148" s="9" t="s">
        <v>2843</v>
      </c>
      <c r="AD1148" s="9" t="s">
        <v>2844</v>
      </c>
    </row>
    <row r="1149" spans="1:30" ht="76.5" x14ac:dyDescent="0.25">
      <c r="A1149" s="113">
        <f t="shared" si="18"/>
        <v>960</v>
      </c>
      <c r="B1149" s="9" t="s">
        <v>1821</v>
      </c>
      <c r="C1149" s="9" t="s">
        <v>2645</v>
      </c>
      <c r="D1149" s="9" t="s">
        <v>2646</v>
      </c>
      <c r="E1149" s="9" t="s">
        <v>2888</v>
      </c>
      <c r="F1149" s="9" t="s">
        <v>2888</v>
      </c>
      <c r="G1149" s="9" t="s">
        <v>2889</v>
      </c>
      <c r="H1149" s="13">
        <v>2000</v>
      </c>
      <c r="I1149" s="11">
        <v>45135</v>
      </c>
      <c r="J1149" s="9" t="s">
        <v>68</v>
      </c>
      <c r="K1149" s="9" t="s">
        <v>7</v>
      </c>
      <c r="L1149" s="9" t="s">
        <v>69</v>
      </c>
      <c r="M1149" s="9" t="s">
        <v>51</v>
      </c>
      <c r="N1149" s="9" t="s">
        <v>10</v>
      </c>
      <c r="O1149" s="9" t="s">
        <v>1826</v>
      </c>
      <c r="P1149" s="9" t="s">
        <v>1834</v>
      </c>
      <c r="Q1149" s="9" t="s">
        <v>2757</v>
      </c>
      <c r="R1149" s="9" t="s">
        <v>14</v>
      </c>
      <c r="S1149" s="9" t="s">
        <v>15</v>
      </c>
      <c r="T1149" s="9" t="s">
        <v>7</v>
      </c>
      <c r="U1149" s="9" t="s">
        <v>60</v>
      </c>
      <c r="V1149" s="9" t="s">
        <v>15</v>
      </c>
      <c r="W1149" s="9" t="s">
        <v>21</v>
      </c>
      <c r="X1149" s="9" t="s">
        <v>18</v>
      </c>
      <c r="Y1149" s="9" t="s">
        <v>19</v>
      </c>
      <c r="Z1149" s="9" t="s">
        <v>20</v>
      </c>
      <c r="AA1149" s="9" t="s">
        <v>21</v>
      </c>
      <c r="AB1149" s="9" t="s">
        <v>2848</v>
      </c>
      <c r="AC1149" s="9" t="s">
        <v>2843</v>
      </c>
      <c r="AD1149" s="9" t="s">
        <v>2844</v>
      </c>
    </row>
    <row r="1150" spans="1:30" ht="76.5" x14ac:dyDescent="0.25">
      <c r="A1150" s="113">
        <f t="shared" si="18"/>
        <v>961</v>
      </c>
      <c r="B1150" s="9" t="s">
        <v>1821</v>
      </c>
      <c r="C1150" s="9" t="s">
        <v>2645</v>
      </c>
      <c r="D1150" s="9" t="s">
        <v>2646</v>
      </c>
      <c r="E1150" s="9" t="s">
        <v>2890</v>
      </c>
      <c r="F1150" s="9" t="s">
        <v>2890</v>
      </c>
      <c r="G1150" s="9" t="s">
        <v>2891</v>
      </c>
      <c r="H1150" s="13">
        <v>10000</v>
      </c>
      <c r="I1150" s="11">
        <v>45135</v>
      </c>
      <c r="J1150" s="9" t="s">
        <v>68</v>
      </c>
      <c r="K1150" s="9" t="s">
        <v>7</v>
      </c>
      <c r="L1150" s="9" t="s">
        <v>69</v>
      </c>
      <c r="M1150" s="9" t="s">
        <v>51</v>
      </c>
      <c r="N1150" s="9" t="s">
        <v>10</v>
      </c>
      <c r="O1150" s="9" t="s">
        <v>1826</v>
      </c>
      <c r="P1150" s="9" t="s">
        <v>1834</v>
      </c>
      <c r="Q1150" s="9" t="s">
        <v>2757</v>
      </c>
      <c r="R1150" s="9" t="s">
        <v>14</v>
      </c>
      <c r="S1150" s="9" t="s">
        <v>15</v>
      </c>
      <c r="T1150" s="9" t="s">
        <v>7</v>
      </c>
      <c r="U1150" s="9" t="s">
        <v>60</v>
      </c>
      <c r="V1150" s="9" t="s">
        <v>40</v>
      </c>
      <c r="W1150" s="9" t="s">
        <v>17</v>
      </c>
      <c r="X1150" s="9" t="s">
        <v>18</v>
      </c>
      <c r="Y1150" s="9" t="s">
        <v>19</v>
      </c>
      <c r="Z1150" s="9" t="s">
        <v>20</v>
      </c>
      <c r="AA1150" s="9" t="s">
        <v>21</v>
      </c>
      <c r="AB1150" s="9" t="s">
        <v>2848</v>
      </c>
      <c r="AC1150" s="9" t="s">
        <v>2843</v>
      </c>
      <c r="AD1150" s="9" t="s">
        <v>2844</v>
      </c>
    </row>
    <row r="1151" spans="1:30" ht="153" x14ac:dyDescent="0.25">
      <c r="A1151" s="113">
        <f t="shared" si="18"/>
        <v>962</v>
      </c>
      <c r="B1151" s="9" t="s">
        <v>1821</v>
      </c>
      <c r="C1151" s="9" t="s">
        <v>2645</v>
      </c>
      <c r="D1151" s="9" t="s">
        <v>2646</v>
      </c>
      <c r="E1151" s="9" t="s">
        <v>2892</v>
      </c>
      <c r="F1151" s="9" t="s">
        <v>2892</v>
      </c>
      <c r="G1151" s="9" t="s">
        <v>2893</v>
      </c>
      <c r="H1151" s="13">
        <v>6000000</v>
      </c>
      <c r="I1151" s="11">
        <v>45135</v>
      </c>
      <c r="J1151" s="9" t="s">
        <v>6</v>
      </c>
      <c r="K1151" s="9" t="s">
        <v>7</v>
      </c>
      <c r="L1151" s="9" t="s">
        <v>8</v>
      </c>
      <c r="M1151" s="9" t="s">
        <v>9</v>
      </c>
      <c r="N1151" s="9" t="s">
        <v>10</v>
      </c>
      <c r="O1151" s="9" t="s">
        <v>1826</v>
      </c>
      <c r="P1151" s="9" t="s">
        <v>1834</v>
      </c>
      <c r="Q1151" s="9" t="s">
        <v>2757</v>
      </c>
      <c r="R1151" s="9" t="s">
        <v>14</v>
      </c>
      <c r="S1151" s="9" t="s">
        <v>15</v>
      </c>
      <c r="T1151" s="9" t="s">
        <v>7</v>
      </c>
      <c r="U1151" s="9" t="s">
        <v>60</v>
      </c>
      <c r="V1151" s="9" t="s">
        <v>40</v>
      </c>
      <c r="W1151" s="9" t="s">
        <v>37</v>
      </c>
      <c r="X1151" s="9" t="s">
        <v>18</v>
      </c>
      <c r="Y1151" s="9" t="s">
        <v>19</v>
      </c>
      <c r="Z1151" s="9" t="s">
        <v>20</v>
      </c>
      <c r="AA1151" s="9" t="s">
        <v>21</v>
      </c>
      <c r="AB1151" s="9" t="s">
        <v>2848</v>
      </c>
      <c r="AC1151" s="9" t="s">
        <v>2843</v>
      </c>
      <c r="AD1151" s="9" t="s">
        <v>2844</v>
      </c>
    </row>
    <row r="1152" spans="1:30" ht="114.75" x14ac:dyDescent="0.25">
      <c r="A1152" s="113">
        <f t="shared" si="18"/>
        <v>963</v>
      </c>
      <c r="B1152" s="9" t="s">
        <v>1821</v>
      </c>
      <c r="C1152" s="9" t="s">
        <v>2645</v>
      </c>
      <c r="D1152" s="9" t="s">
        <v>2646</v>
      </c>
      <c r="E1152" s="9" t="s">
        <v>2894</v>
      </c>
      <c r="F1152" s="9" t="s">
        <v>2895</v>
      </c>
      <c r="G1152" s="9" t="s">
        <v>2896</v>
      </c>
      <c r="H1152" s="13">
        <v>300000</v>
      </c>
      <c r="I1152" s="11">
        <v>45135</v>
      </c>
      <c r="J1152" s="9" t="s">
        <v>6</v>
      </c>
      <c r="K1152" s="9" t="s">
        <v>7</v>
      </c>
      <c r="L1152" s="9" t="s">
        <v>8</v>
      </c>
      <c r="M1152" s="9" t="s">
        <v>9</v>
      </c>
      <c r="N1152" s="9" t="s">
        <v>10</v>
      </c>
      <c r="O1152" s="9" t="s">
        <v>1826</v>
      </c>
      <c r="P1152" s="9" t="s">
        <v>1834</v>
      </c>
      <c r="Q1152" s="9" t="s">
        <v>2757</v>
      </c>
      <c r="R1152" s="9" t="s">
        <v>14</v>
      </c>
      <c r="S1152" s="9" t="s">
        <v>15</v>
      </c>
      <c r="T1152" s="9" t="s">
        <v>7</v>
      </c>
      <c r="U1152" s="9" t="s">
        <v>60</v>
      </c>
      <c r="V1152" s="9" t="s">
        <v>40</v>
      </c>
      <c r="W1152" s="9" t="s">
        <v>37</v>
      </c>
      <c r="X1152" s="9" t="s">
        <v>18</v>
      </c>
      <c r="Y1152" s="9" t="s">
        <v>19</v>
      </c>
      <c r="Z1152" s="9" t="s">
        <v>20</v>
      </c>
      <c r="AA1152" s="9" t="s">
        <v>21</v>
      </c>
      <c r="AB1152" s="9" t="s">
        <v>2848</v>
      </c>
      <c r="AC1152" s="9" t="s">
        <v>2843</v>
      </c>
      <c r="AD1152" s="9" t="s">
        <v>2844</v>
      </c>
    </row>
    <row r="1153" spans="1:30" ht="63.75" x14ac:dyDescent="0.25">
      <c r="A1153" s="113">
        <f t="shared" si="18"/>
        <v>964</v>
      </c>
      <c r="B1153" s="9" t="s">
        <v>1821</v>
      </c>
      <c r="C1153" s="9" t="s">
        <v>2645</v>
      </c>
      <c r="D1153" s="9" t="s">
        <v>2646</v>
      </c>
      <c r="E1153" s="9" t="s">
        <v>2897</v>
      </c>
      <c r="F1153" s="9" t="s">
        <v>2897</v>
      </c>
      <c r="G1153" s="9" t="s">
        <v>2898</v>
      </c>
      <c r="H1153" s="13">
        <v>2500</v>
      </c>
      <c r="I1153" s="11">
        <v>45015</v>
      </c>
      <c r="J1153" s="9" t="s">
        <v>68</v>
      </c>
      <c r="K1153" s="9" t="s">
        <v>7</v>
      </c>
      <c r="L1153" s="9" t="s">
        <v>8</v>
      </c>
      <c r="M1153" s="9" t="s">
        <v>9</v>
      </c>
      <c r="N1153" s="9" t="s">
        <v>10</v>
      </c>
      <c r="O1153" s="9" t="s">
        <v>1826</v>
      </c>
      <c r="P1153" s="9" t="s">
        <v>1856</v>
      </c>
      <c r="Q1153" s="9" t="s">
        <v>1857</v>
      </c>
      <c r="R1153" s="9" t="s">
        <v>14</v>
      </c>
      <c r="S1153" s="9" t="s">
        <v>15</v>
      </c>
      <c r="T1153" s="9" t="s">
        <v>7</v>
      </c>
      <c r="U1153" s="9" t="s">
        <v>133</v>
      </c>
      <c r="V1153" s="9" t="s">
        <v>15</v>
      </c>
      <c r="W1153" s="9" t="s">
        <v>21</v>
      </c>
      <c r="X1153" s="9" t="s">
        <v>18</v>
      </c>
      <c r="Y1153" s="9" t="s">
        <v>19</v>
      </c>
      <c r="Z1153" s="9" t="s">
        <v>41</v>
      </c>
      <c r="AA1153" s="9" t="s">
        <v>21</v>
      </c>
      <c r="AB1153" s="9" t="s">
        <v>2899</v>
      </c>
      <c r="AC1153" s="9" t="s">
        <v>2900</v>
      </c>
      <c r="AD1153" s="4" t="s">
        <v>2901</v>
      </c>
    </row>
    <row r="1154" spans="1:30" ht="153" x14ac:dyDescent="0.25">
      <c r="A1154" s="113">
        <f t="shared" si="18"/>
        <v>965</v>
      </c>
      <c r="B1154" s="9" t="s">
        <v>1821</v>
      </c>
      <c r="C1154" s="9" t="s">
        <v>2645</v>
      </c>
      <c r="D1154" s="9" t="s">
        <v>2646</v>
      </c>
      <c r="E1154" s="9" t="s">
        <v>2667</v>
      </c>
      <c r="F1154" s="9" t="s">
        <v>2667</v>
      </c>
      <c r="G1154" s="9" t="s">
        <v>2902</v>
      </c>
      <c r="H1154" s="13">
        <v>6000</v>
      </c>
      <c r="I1154" s="11">
        <v>45008</v>
      </c>
      <c r="J1154" s="9" t="s">
        <v>68</v>
      </c>
      <c r="K1154" s="9" t="s">
        <v>7</v>
      </c>
      <c r="L1154" s="9" t="s">
        <v>8</v>
      </c>
      <c r="M1154" s="9" t="s">
        <v>9</v>
      </c>
      <c r="N1154" s="9" t="s">
        <v>10</v>
      </c>
      <c r="O1154" s="9" t="s">
        <v>1826</v>
      </c>
      <c r="P1154" s="9" t="s">
        <v>1856</v>
      </c>
      <c r="Q1154" s="9" t="s">
        <v>1857</v>
      </c>
      <c r="R1154" s="9" t="s">
        <v>14</v>
      </c>
      <c r="S1154" s="9" t="s">
        <v>15</v>
      </c>
      <c r="T1154" s="9" t="s">
        <v>7</v>
      </c>
      <c r="U1154" s="9" t="s">
        <v>133</v>
      </c>
      <c r="V1154" s="9" t="s">
        <v>15</v>
      </c>
      <c r="W1154" s="9" t="s">
        <v>21</v>
      </c>
      <c r="X1154" s="9" t="s">
        <v>18</v>
      </c>
      <c r="Y1154" s="9" t="s">
        <v>19</v>
      </c>
      <c r="Z1154" s="9" t="s">
        <v>41</v>
      </c>
      <c r="AA1154" s="9" t="s">
        <v>21</v>
      </c>
      <c r="AB1154" s="9" t="s">
        <v>2899</v>
      </c>
      <c r="AC1154" s="9" t="s">
        <v>2903</v>
      </c>
      <c r="AD1154" s="4" t="s">
        <v>2904</v>
      </c>
    </row>
    <row r="1155" spans="1:30" ht="63.75" x14ac:dyDescent="0.25">
      <c r="A1155" s="113">
        <f t="shared" si="18"/>
        <v>966</v>
      </c>
      <c r="B1155" s="9" t="s">
        <v>1821</v>
      </c>
      <c r="C1155" s="9" t="s">
        <v>2645</v>
      </c>
      <c r="D1155" s="9" t="s">
        <v>2646</v>
      </c>
      <c r="E1155" s="9" t="s">
        <v>2905</v>
      </c>
      <c r="F1155" s="9" t="s">
        <v>2746</v>
      </c>
      <c r="G1155" s="9" t="s">
        <v>2906</v>
      </c>
      <c r="H1155" s="13">
        <v>45000</v>
      </c>
      <c r="I1155" s="11">
        <v>45077</v>
      </c>
      <c r="J1155" s="9" t="s">
        <v>68</v>
      </c>
      <c r="K1155" s="9" t="s">
        <v>7</v>
      </c>
      <c r="L1155" s="9" t="s">
        <v>8</v>
      </c>
      <c r="M1155" s="9" t="s">
        <v>9</v>
      </c>
      <c r="N1155" s="9" t="s">
        <v>10</v>
      </c>
      <c r="O1155" s="9" t="s">
        <v>1826</v>
      </c>
      <c r="P1155" s="9" t="s">
        <v>1834</v>
      </c>
      <c r="Q1155" s="9" t="s">
        <v>2681</v>
      </c>
      <c r="R1155" s="9" t="s">
        <v>14</v>
      </c>
      <c r="S1155" s="9" t="s">
        <v>15</v>
      </c>
      <c r="T1155" s="9" t="s">
        <v>7</v>
      </c>
      <c r="U1155" s="9" t="s">
        <v>146</v>
      </c>
      <c r="V1155" s="9" t="s">
        <v>15</v>
      </c>
      <c r="W1155" s="9" t="s">
        <v>21</v>
      </c>
      <c r="X1155" s="9" t="s">
        <v>18</v>
      </c>
      <c r="Y1155" s="9" t="s">
        <v>19</v>
      </c>
      <c r="Z1155" s="9" t="s">
        <v>20</v>
      </c>
      <c r="AA1155" s="9" t="s">
        <v>21</v>
      </c>
      <c r="AB1155" s="9" t="s">
        <v>2907</v>
      </c>
      <c r="AC1155" s="9" t="s">
        <v>2395</v>
      </c>
      <c r="AD1155" s="4" t="s">
        <v>2908</v>
      </c>
    </row>
    <row r="1156" spans="1:30" ht="89.25" x14ac:dyDescent="0.25">
      <c r="A1156" s="113">
        <f t="shared" si="18"/>
        <v>967</v>
      </c>
      <c r="B1156" s="9" t="s">
        <v>1821</v>
      </c>
      <c r="C1156" s="9" t="s">
        <v>2645</v>
      </c>
      <c r="D1156" s="9" t="s">
        <v>2646</v>
      </c>
      <c r="E1156" s="9" t="s">
        <v>2909</v>
      </c>
      <c r="F1156" s="9" t="s">
        <v>2910</v>
      </c>
      <c r="G1156" s="9" t="s">
        <v>2911</v>
      </c>
      <c r="H1156" s="13">
        <v>200000</v>
      </c>
      <c r="I1156" s="11">
        <v>45016</v>
      </c>
      <c r="J1156" s="9" t="s">
        <v>68</v>
      </c>
      <c r="K1156" s="9" t="s">
        <v>7</v>
      </c>
      <c r="L1156" s="9" t="s">
        <v>8</v>
      </c>
      <c r="M1156" s="9" t="s">
        <v>9</v>
      </c>
      <c r="N1156" s="9" t="s">
        <v>10</v>
      </c>
      <c r="O1156" s="9" t="s">
        <v>1826</v>
      </c>
      <c r="P1156" s="9" t="s">
        <v>1834</v>
      </c>
      <c r="Q1156" s="9" t="s">
        <v>2681</v>
      </c>
      <c r="R1156" s="9" t="s">
        <v>14</v>
      </c>
      <c r="S1156" s="9" t="s">
        <v>15</v>
      </c>
      <c r="T1156" s="9" t="s">
        <v>7</v>
      </c>
      <c r="U1156" s="9" t="s">
        <v>146</v>
      </c>
      <c r="V1156" s="9" t="s">
        <v>15</v>
      </c>
      <c r="W1156" s="9" t="s">
        <v>21</v>
      </c>
      <c r="X1156" s="9" t="s">
        <v>18</v>
      </c>
      <c r="Y1156" s="9" t="s">
        <v>19</v>
      </c>
      <c r="Z1156" s="9" t="s">
        <v>20</v>
      </c>
      <c r="AA1156" s="9" t="s">
        <v>21</v>
      </c>
      <c r="AB1156" s="9" t="s">
        <v>2672</v>
      </c>
      <c r="AC1156" s="9">
        <v>45998217874</v>
      </c>
      <c r="AD1156" s="9" t="s">
        <v>2677</v>
      </c>
    </row>
    <row r="1157" spans="1:30" ht="63.75" x14ac:dyDescent="0.25">
      <c r="A1157" s="113">
        <f t="shared" si="18"/>
        <v>968</v>
      </c>
      <c r="B1157" s="9" t="s">
        <v>1821</v>
      </c>
      <c r="C1157" s="9" t="s">
        <v>2645</v>
      </c>
      <c r="D1157" s="9" t="s">
        <v>2646</v>
      </c>
      <c r="E1157" s="9" t="s">
        <v>2912</v>
      </c>
      <c r="F1157" s="9" t="s">
        <v>2912</v>
      </c>
      <c r="G1157" s="9" t="s">
        <v>2906</v>
      </c>
      <c r="H1157" s="13">
        <v>30000</v>
      </c>
      <c r="I1157" s="11">
        <v>45017</v>
      </c>
      <c r="J1157" s="9" t="s">
        <v>68</v>
      </c>
      <c r="K1157" s="9" t="s">
        <v>7</v>
      </c>
      <c r="L1157" s="9" t="s">
        <v>8</v>
      </c>
      <c r="M1157" s="9" t="s">
        <v>9</v>
      </c>
      <c r="N1157" s="9" t="s">
        <v>10</v>
      </c>
      <c r="O1157" s="9" t="s">
        <v>1826</v>
      </c>
      <c r="P1157" s="9" t="s">
        <v>1834</v>
      </c>
      <c r="Q1157" s="9" t="s">
        <v>2681</v>
      </c>
      <c r="R1157" s="9" t="s">
        <v>14</v>
      </c>
      <c r="S1157" s="9" t="s">
        <v>15</v>
      </c>
      <c r="T1157" s="9" t="s">
        <v>7</v>
      </c>
      <c r="U1157" s="9" t="s">
        <v>146</v>
      </c>
      <c r="V1157" s="9" t="s">
        <v>15</v>
      </c>
      <c r="W1157" s="9" t="s">
        <v>21</v>
      </c>
      <c r="X1157" s="9" t="s">
        <v>18</v>
      </c>
      <c r="Y1157" s="9" t="s">
        <v>19</v>
      </c>
      <c r="Z1157" s="9" t="s">
        <v>20</v>
      </c>
      <c r="AA1157" s="9" t="s">
        <v>21</v>
      </c>
      <c r="AB1157" s="9" t="s">
        <v>2907</v>
      </c>
      <c r="AC1157" s="9" t="s">
        <v>2395</v>
      </c>
      <c r="AD1157" s="4" t="s">
        <v>2908</v>
      </c>
    </row>
    <row r="1158" spans="1:30" ht="153" x14ac:dyDescent="0.25">
      <c r="A1158" s="113">
        <f t="shared" si="18"/>
        <v>969</v>
      </c>
      <c r="B1158" s="9" t="s">
        <v>1821</v>
      </c>
      <c r="C1158" s="9" t="s">
        <v>2645</v>
      </c>
      <c r="D1158" s="9" t="s">
        <v>2646</v>
      </c>
      <c r="E1158" s="9" t="s">
        <v>2913</v>
      </c>
      <c r="F1158" s="9" t="s">
        <v>2914</v>
      </c>
      <c r="G1158" s="9" t="s">
        <v>2915</v>
      </c>
      <c r="H1158" s="13">
        <v>22500</v>
      </c>
      <c r="I1158" s="11">
        <v>45046</v>
      </c>
      <c r="J1158" s="9" t="s">
        <v>68</v>
      </c>
      <c r="K1158" s="9" t="s">
        <v>7</v>
      </c>
      <c r="L1158" s="9" t="s">
        <v>69</v>
      </c>
      <c r="M1158" s="9" t="s">
        <v>51</v>
      </c>
      <c r="N1158" s="9" t="s">
        <v>10</v>
      </c>
      <c r="O1158" s="9" t="s">
        <v>1826</v>
      </c>
      <c r="P1158" s="9" t="s">
        <v>1834</v>
      </c>
      <c r="Q1158" s="9" t="s">
        <v>374</v>
      </c>
      <c r="R1158" s="9" t="s">
        <v>29</v>
      </c>
      <c r="S1158" s="9" t="s">
        <v>15</v>
      </c>
      <c r="T1158" s="9" t="s">
        <v>7</v>
      </c>
      <c r="U1158" s="9" t="s">
        <v>549</v>
      </c>
      <c r="V1158" s="9" t="s">
        <v>15</v>
      </c>
      <c r="W1158" s="9" t="s">
        <v>17</v>
      </c>
      <c r="X1158" s="9" t="s">
        <v>18</v>
      </c>
      <c r="Y1158" s="9" t="s">
        <v>31</v>
      </c>
      <c r="Z1158" s="9" t="s">
        <v>20</v>
      </c>
      <c r="AA1158" s="9" t="s">
        <v>17</v>
      </c>
      <c r="AB1158" s="9" t="s">
        <v>2916</v>
      </c>
      <c r="AC1158" s="9">
        <v>5639</v>
      </c>
      <c r="AD1158" s="4" t="s">
        <v>2917</v>
      </c>
    </row>
    <row r="1159" spans="1:30" ht="165.75" x14ac:dyDescent="0.25">
      <c r="A1159" s="113">
        <f t="shared" si="18"/>
        <v>970</v>
      </c>
      <c r="B1159" s="9" t="s">
        <v>1821</v>
      </c>
      <c r="C1159" s="9" t="s">
        <v>2645</v>
      </c>
      <c r="D1159" s="9" t="s">
        <v>2646</v>
      </c>
      <c r="E1159" s="9" t="s">
        <v>2918</v>
      </c>
      <c r="F1159" s="9" t="s">
        <v>2919</v>
      </c>
      <c r="G1159" s="9" t="s">
        <v>2920</v>
      </c>
      <c r="H1159" s="13">
        <v>28500</v>
      </c>
      <c r="I1159" s="11">
        <v>45046</v>
      </c>
      <c r="J1159" s="9" t="s">
        <v>68</v>
      </c>
      <c r="K1159" s="9" t="s">
        <v>7</v>
      </c>
      <c r="L1159" s="9" t="s">
        <v>69</v>
      </c>
      <c r="M1159" s="9" t="s">
        <v>51</v>
      </c>
      <c r="N1159" s="9" t="s">
        <v>10</v>
      </c>
      <c r="O1159" s="9" t="s">
        <v>1826</v>
      </c>
      <c r="P1159" s="9" t="s">
        <v>1834</v>
      </c>
      <c r="Q1159" s="9" t="s">
        <v>374</v>
      </c>
      <c r="R1159" s="9" t="s">
        <v>29</v>
      </c>
      <c r="S1159" s="9" t="s">
        <v>15</v>
      </c>
      <c r="T1159" s="9" t="s">
        <v>7</v>
      </c>
      <c r="U1159" s="9" t="s">
        <v>549</v>
      </c>
      <c r="V1159" s="9" t="s">
        <v>15</v>
      </c>
      <c r="W1159" s="9" t="s">
        <v>17</v>
      </c>
      <c r="X1159" s="9" t="s">
        <v>18</v>
      </c>
      <c r="Y1159" s="9" t="s">
        <v>31</v>
      </c>
      <c r="Z1159" s="9" t="s">
        <v>20</v>
      </c>
      <c r="AA1159" s="9" t="s">
        <v>17</v>
      </c>
      <c r="AB1159" s="9" t="s">
        <v>2916</v>
      </c>
      <c r="AC1159" s="9">
        <v>5639</v>
      </c>
      <c r="AD1159" s="4" t="s">
        <v>2917</v>
      </c>
    </row>
    <row r="1160" spans="1:30" ht="255" x14ac:dyDescent="0.25">
      <c r="A1160" s="113">
        <f t="shared" si="18"/>
        <v>971</v>
      </c>
      <c r="B1160" s="9" t="s">
        <v>1821</v>
      </c>
      <c r="C1160" s="9" t="s">
        <v>2645</v>
      </c>
      <c r="D1160" s="9" t="s">
        <v>2646</v>
      </c>
      <c r="E1160" s="9" t="s">
        <v>2921</v>
      </c>
      <c r="F1160" s="9" t="s">
        <v>2922</v>
      </c>
      <c r="G1160" s="9" t="s">
        <v>2923</v>
      </c>
      <c r="H1160" s="13">
        <v>35000</v>
      </c>
      <c r="I1160" s="11">
        <v>44927</v>
      </c>
      <c r="J1160" s="9" t="s">
        <v>68</v>
      </c>
      <c r="K1160" s="9" t="s">
        <v>7</v>
      </c>
      <c r="L1160" s="9" t="s">
        <v>69</v>
      </c>
      <c r="M1160" s="9" t="s">
        <v>51</v>
      </c>
      <c r="N1160" s="9" t="s">
        <v>10</v>
      </c>
      <c r="O1160" s="9" t="s">
        <v>1826</v>
      </c>
      <c r="P1160" s="9" t="s">
        <v>1834</v>
      </c>
      <c r="Q1160" s="9" t="s">
        <v>374</v>
      </c>
      <c r="R1160" s="9" t="s">
        <v>29</v>
      </c>
      <c r="S1160" s="9" t="s">
        <v>15</v>
      </c>
      <c r="T1160" s="9" t="s">
        <v>7</v>
      </c>
      <c r="U1160" s="9" t="s">
        <v>549</v>
      </c>
      <c r="V1160" s="9" t="s">
        <v>15</v>
      </c>
      <c r="W1160" s="9" t="s">
        <v>17</v>
      </c>
      <c r="X1160" s="9" t="s">
        <v>18</v>
      </c>
      <c r="Y1160" s="9" t="s">
        <v>31</v>
      </c>
      <c r="Z1160" s="9" t="s">
        <v>20</v>
      </c>
      <c r="AA1160" s="9" t="s">
        <v>17</v>
      </c>
      <c r="AB1160" s="9" t="s">
        <v>2916</v>
      </c>
      <c r="AC1160" s="9">
        <v>5639</v>
      </c>
      <c r="AD1160" s="4" t="s">
        <v>2917</v>
      </c>
    </row>
    <row r="1161" spans="1:30" ht="102" x14ac:dyDescent="0.25">
      <c r="A1161" s="113">
        <f t="shared" si="18"/>
        <v>972</v>
      </c>
      <c r="B1161" s="9" t="s">
        <v>1821</v>
      </c>
      <c r="C1161" s="9" t="s">
        <v>2645</v>
      </c>
      <c r="D1161" s="9" t="s">
        <v>2646</v>
      </c>
      <c r="E1161" s="9" t="s">
        <v>2924</v>
      </c>
      <c r="F1161" s="9" t="s">
        <v>2925</v>
      </c>
      <c r="G1161" s="9" t="s">
        <v>2926</v>
      </c>
      <c r="H1161" s="13">
        <v>72000</v>
      </c>
      <c r="I1161" s="11">
        <v>45051</v>
      </c>
      <c r="J1161" s="9" t="s">
        <v>68</v>
      </c>
      <c r="K1161" s="9" t="s">
        <v>7</v>
      </c>
      <c r="L1161" s="9" t="s">
        <v>8</v>
      </c>
      <c r="M1161" s="9" t="s">
        <v>9</v>
      </c>
      <c r="N1161" s="9" t="s">
        <v>10</v>
      </c>
      <c r="O1161" s="9" t="s">
        <v>1826</v>
      </c>
      <c r="P1161" s="9" t="s">
        <v>1856</v>
      </c>
      <c r="Q1161" s="9" t="s">
        <v>1857</v>
      </c>
      <c r="R1161" s="9" t="s">
        <v>14</v>
      </c>
      <c r="S1161" s="9" t="s">
        <v>15</v>
      </c>
      <c r="T1161" s="9" t="s">
        <v>7</v>
      </c>
      <c r="U1161" s="9" t="s">
        <v>133</v>
      </c>
      <c r="V1161" s="9" t="s">
        <v>15</v>
      </c>
      <c r="W1161" s="9" t="s">
        <v>21</v>
      </c>
      <c r="X1161" s="9" t="s">
        <v>18</v>
      </c>
      <c r="Y1161" s="9" t="s">
        <v>19</v>
      </c>
      <c r="Z1161" s="9" t="s">
        <v>41</v>
      </c>
      <c r="AA1161" s="9" t="s">
        <v>21</v>
      </c>
      <c r="AB1161" s="9" t="s">
        <v>2927</v>
      </c>
      <c r="AC1161" s="9">
        <v>4535765711</v>
      </c>
      <c r="AD1161" s="4" t="s">
        <v>2928</v>
      </c>
    </row>
    <row r="1162" spans="1:30" ht="204" x14ac:dyDescent="0.25">
      <c r="A1162" s="113">
        <f t="shared" si="18"/>
        <v>973</v>
      </c>
      <c r="B1162" s="9" t="s">
        <v>1821</v>
      </c>
      <c r="C1162" s="9" t="s">
        <v>2645</v>
      </c>
      <c r="D1162" s="9" t="s">
        <v>2646</v>
      </c>
      <c r="E1162" s="9" t="s">
        <v>2929</v>
      </c>
      <c r="F1162" s="9" t="s">
        <v>2930</v>
      </c>
      <c r="G1162" s="9" t="s">
        <v>2931</v>
      </c>
      <c r="H1162" s="13">
        <v>929667.52</v>
      </c>
      <c r="I1162" s="11">
        <v>45138</v>
      </c>
      <c r="J1162" s="9" t="s">
        <v>68</v>
      </c>
      <c r="K1162" s="9" t="s">
        <v>7</v>
      </c>
      <c r="L1162" s="9" t="s">
        <v>69</v>
      </c>
      <c r="M1162" s="9" t="s">
        <v>9</v>
      </c>
      <c r="N1162" s="9" t="s">
        <v>10</v>
      </c>
      <c r="O1162" s="9" t="s">
        <v>1826</v>
      </c>
      <c r="P1162" s="9" t="s">
        <v>1834</v>
      </c>
      <c r="Q1162" s="9" t="s">
        <v>374</v>
      </c>
      <c r="R1162" s="9" t="s">
        <v>29</v>
      </c>
      <c r="S1162" s="9" t="s">
        <v>15</v>
      </c>
      <c r="T1162" s="9" t="s">
        <v>7</v>
      </c>
      <c r="U1162" s="9" t="s">
        <v>549</v>
      </c>
      <c r="V1162" s="9" t="s">
        <v>15</v>
      </c>
      <c r="W1162" s="9" t="s">
        <v>17</v>
      </c>
      <c r="X1162" s="9" t="s">
        <v>18</v>
      </c>
      <c r="Y1162" s="9" t="s">
        <v>31</v>
      </c>
      <c r="Z1162" s="9" t="s">
        <v>20</v>
      </c>
      <c r="AA1162" s="9" t="s">
        <v>17</v>
      </c>
      <c r="AB1162" s="9" t="s">
        <v>2916</v>
      </c>
      <c r="AC1162" s="9">
        <v>5639</v>
      </c>
      <c r="AD1162" s="4" t="s">
        <v>2917</v>
      </c>
    </row>
    <row r="1163" spans="1:30" ht="89.25" x14ac:dyDescent="0.25">
      <c r="A1163" s="113">
        <f t="shared" si="18"/>
        <v>974</v>
      </c>
      <c r="B1163" s="9" t="s">
        <v>1821</v>
      </c>
      <c r="C1163" s="9" t="s">
        <v>2645</v>
      </c>
      <c r="D1163" s="9" t="s">
        <v>2646</v>
      </c>
      <c r="E1163" s="9" t="s">
        <v>2932</v>
      </c>
      <c r="F1163" s="9" t="s">
        <v>2933</v>
      </c>
      <c r="G1163" s="9" t="s">
        <v>2934</v>
      </c>
      <c r="H1163" s="13">
        <v>1042000</v>
      </c>
      <c r="I1163" s="11">
        <v>45017</v>
      </c>
      <c r="J1163" s="9" t="s">
        <v>68</v>
      </c>
      <c r="K1163" s="9" t="s">
        <v>7</v>
      </c>
      <c r="L1163" s="9" t="s">
        <v>8</v>
      </c>
      <c r="M1163" s="9" t="s">
        <v>9</v>
      </c>
      <c r="N1163" s="9" t="s">
        <v>10</v>
      </c>
      <c r="O1163" s="9" t="s">
        <v>1826</v>
      </c>
      <c r="P1163" s="9" t="s">
        <v>1856</v>
      </c>
      <c r="Q1163" s="9" t="s">
        <v>1857</v>
      </c>
      <c r="R1163" s="9" t="s">
        <v>14</v>
      </c>
      <c r="S1163" s="9" t="s">
        <v>15</v>
      </c>
      <c r="T1163" s="9" t="s">
        <v>7</v>
      </c>
      <c r="U1163" s="9" t="s">
        <v>133</v>
      </c>
      <c r="V1163" s="9" t="s">
        <v>15</v>
      </c>
      <c r="W1163" s="9" t="s">
        <v>21</v>
      </c>
      <c r="X1163" s="9" t="s">
        <v>18</v>
      </c>
      <c r="Y1163" s="9" t="s">
        <v>19</v>
      </c>
      <c r="Z1163" s="9" t="s">
        <v>41</v>
      </c>
      <c r="AA1163" s="9" t="s">
        <v>21</v>
      </c>
      <c r="AB1163" s="9" t="s">
        <v>2927</v>
      </c>
      <c r="AC1163" s="9">
        <v>4535765711</v>
      </c>
      <c r="AD1163" s="4" t="s">
        <v>2928</v>
      </c>
    </row>
    <row r="1164" spans="1:30" ht="216.75" x14ac:dyDescent="0.25">
      <c r="A1164" s="113">
        <f t="shared" si="18"/>
        <v>975</v>
      </c>
      <c r="B1164" s="9" t="s">
        <v>1821</v>
      </c>
      <c r="C1164" s="9" t="s">
        <v>2645</v>
      </c>
      <c r="D1164" s="9" t="s">
        <v>2646</v>
      </c>
      <c r="E1164" s="9" t="s">
        <v>2935</v>
      </c>
      <c r="F1164" s="9" t="s">
        <v>2936</v>
      </c>
      <c r="G1164" s="9" t="s">
        <v>2937</v>
      </c>
      <c r="H1164" s="13">
        <v>380670</v>
      </c>
      <c r="I1164" s="11">
        <v>45138</v>
      </c>
      <c r="J1164" s="9" t="s">
        <v>68</v>
      </c>
      <c r="K1164" s="9" t="s">
        <v>7</v>
      </c>
      <c r="L1164" s="9" t="s">
        <v>69</v>
      </c>
      <c r="M1164" s="9" t="s">
        <v>9</v>
      </c>
      <c r="N1164" s="9" t="s">
        <v>10</v>
      </c>
      <c r="O1164" s="9" t="s">
        <v>1826</v>
      </c>
      <c r="P1164" s="9" t="s">
        <v>1834</v>
      </c>
      <c r="Q1164" s="9" t="s">
        <v>374</v>
      </c>
      <c r="R1164" s="9" t="s">
        <v>29</v>
      </c>
      <c r="S1164" s="9" t="s">
        <v>15</v>
      </c>
      <c r="T1164" s="9" t="s">
        <v>7</v>
      </c>
      <c r="U1164" s="9" t="s">
        <v>146</v>
      </c>
      <c r="V1164" s="9" t="s">
        <v>15</v>
      </c>
      <c r="W1164" s="9" t="s">
        <v>21</v>
      </c>
      <c r="X1164" s="9" t="s">
        <v>18</v>
      </c>
      <c r="Y1164" s="9" t="s">
        <v>31</v>
      </c>
      <c r="Z1164" s="9" t="s">
        <v>20</v>
      </c>
      <c r="AA1164" s="9" t="s">
        <v>17</v>
      </c>
      <c r="AB1164" s="9" t="s">
        <v>2916</v>
      </c>
      <c r="AC1164" s="9">
        <v>5639</v>
      </c>
      <c r="AD1164" s="4" t="s">
        <v>2917</v>
      </c>
    </row>
    <row r="1165" spans="1:30" ht="63.75" x14ac:dyDescent="0.25">
      <c r="A1165" s="113">
        <f t="shared" si="18"/>
        <v>976</v>
      </c>
      <c r="B1165" s="9" t="s">
        <v>1821</v>
      </c>
      <c r="C1165" s="9" t="s">
        <v>2645</v>
      </c>
      <c r="D1165" s="9" t="s">
        <v>2646</v>
      </c>
      <c r="E1165" s="9" t="s">
        <v>2938</v>
      </c>
      <c r="F1165" s="9" t="s">
        <v>2938</v>
      </c>
      <c r="G1165" s="9" t="s">
        <v>2939</v>
      </c>
      <c r="H1165" s="13">
        <v>16000</v>
      </c>
      <c r="I1165" s="11">
        <v>45017</v>
      </c>
      <c r="J1165" s="9" t="s">
        <v>68</v>
      </c>
      <c r="K1165" s="9" t="s">
        <v>7</v>
      </c>
      <c r="L1165" s="9" t="s">
        <v>8</v>
      </c>
      <c r="M1165" s="9" t="s">
        <v>51</v>
      </c>
      <c r="N1165" s="9" t="s">
        <v>10</v>
      </c>
      <c r="O1165" s="9" t="s">
        <v>1826</v>
      </c>
      <c r="P1165" s="9" t="s">
        <v>1856</v>
      </c>
      <c r="Q1165" s="9" t="s">
        <v>1857</v>
      </c>
      <c r="R1165" s="9" t="s">
        <v>14</v>
      </c>
      <c r="S1165" s="9" t="s">
        <v>15</v>
      </c>
      <c r="T1165" s="9" t="s">
        <v>7</v>
      </c>
      <c r="U1165" s="9" t="s">
        <v>146</v>
      </c>
      <c r="V1165" s="9" t="s">
        <v>15</v>
      </c>
      <c r="W1165" s="9" t="s">
        <v>21</v>
      </c>
      <c r="X1165" s="9" t="s">
        <v>18</v>
      </c>
      <c r="Y1165" s="9" t="s">
        <v>19</v>
      </c>
      <c r="Z1165" s="9" t="s">
        <v>41</v>
      </c>
      <c r="AA1165" s="9" t="s">
        <v>21</v>
      </c>
      <c r="AB1165" s="9" t="s">
        <v>2927</v>
      </c>
      <c r="AC1165" s="9">
        <v>4535765711</v>
      </c>
      <c r="AD1165" s="4" t="s">
        <v>2928</v>
      </c>
    </row>
    <row r="1166" spans="1:30" ht="76.5" x14ac:dyDescent="0.25">
      <c r="A1166" s="113">
        <f t="shared" ref="A1166:A1229" si="19">A1165+1</f>
        <v>977</v>
      </c>
      <c r="B1166" s="9" t="s">
        <v>1821</v>
      </c>
      <c r="C1166" s="9" t="s">
        <v>2645</v>
      </c>
      <c r="D1166" s="9" t="s">
        <v>2646</v>
      </c>
      <c r="E1166" s="9" t="s">
        <v>2940</v>
      </c>
      <c r="F1166" s="9" t="s">
        <v>2940</v>
      </c>
      <c r="G1166" s="9" t="s">
        <v>2941</v>
      </c>
      <c r="H1166" s="13">
        <v>240000</v>
      </c>
      <c r="I1166" s="11">
        <v>45017</v>
      </c>
      <c r="J1166" s="9" t="s">
        <v>68</v>
      </c>
      <c r="K1166" s="9" t="s">
        <v>7</v>
      </c>
      <c r="L1166" s="9" t="s">
        <v>8</v>
      </c>
      <c r="M1166" s="9" t="s">
        <v>9</v>
      </c>
      <c r="N1166" s="9" t="s">
        <v>10</v>
      </c>
      <c r="O1166" s="9" t="s">
        <v>1826</v>
      </c>
      <c r="P1166" s="9" t="s">
        <v>1856</v>
      </c>
      <c r="Q1166" s="9" t="s">
        <v>1857</v>
      </c>
      <c r="R1166" s="9" t="s">
        <v>14</v>
      </c>
      <c r="S1166" s="9" t="s">
        <v>15</v>
      </c>
      <c r="T1166" s="9" t="s">
        <v>7</v>
      </c>
      <c r="U1166" s="9" t="s">
        <v>146</v>
      </c>
      <c r="V1166" s="9" t="s">
        <v>15</v>
      </c>
      <c r="W1166" s="9" t="s">
        <v>21</v>
      </c>
      <c r="X1166" s="9" t="s">
        <v>18</v>
      </c>
      <c r="Y1166" s="9" t="s">
        <v>19</v>
      </c>
      <c r="Z1166" s="9" t="s">
        <v>41</v>
      </c>
      <c r="AA1166" s="9" t="s">
        <v>21</v>
      </c>
      <c r="AB1166" s="9" t="s">
        <v>2927</v>
      </c>
      <c r="AC1166" s="9">
        <v>4535765711</v>
      </c>
      <c r="AD1166" s="4" t="s">
        <v>2928</v>
      </c>
    </row>
    <row r="1167" spans="1:30" ht="127.5" x14ac:dyDescent="0.25">
      <c r="A1167" s="113">
        <f t="shared" si="19"/>
        <v>978</v>
      </c>
      <c r="B1167" s="9" t="s">
        <v>1821</v>
      </c>
      <c r="C1167" s="9" t="s">
        <v>2645</v>
      </c>
      <c r="D1167" s="9" t="s">
        <v>2646</v>
      </c>
      <c r="E1167" s="9" t="s">
        <v>2942</v>
      </c>
      <c r="F1167" s="9" t="s">
        <v>2692</v>
      </c>
      <c r="G1167" s="9" t="s">
        <v>2943</v>
      </c>
      <c r="H1167" s="13">
        <v>500000</v>
      </c>
      <c r="I1167" s="11">
        <v>45017</v>
      </c>
      <c r="J1167" s="9" t="s">
        <v>6</v>
      </c>
      <c r="K1167" s="9" t="s">
        <v>7</v>
      </c>
      <c r="L1167" s="9" t="s">
        <v>36</v>
      </c>
      <c r="M1167" s="9" t="s">
        <v>251</v>
      </c>
      <c r="N1167" s="9" t="s">
        <v>10</v>
      </c>
      <c r="O1167" s="9" t="s">
        <v>1826</v>
      </c>
      <c r="P1167" s="9" t="s">
        <v>1856</v>
      </c>
      <c r="Q1167" s="9" t="s">
        <v>2694</v>
      </c>
      <c r="R1167" s="9" t="s">
        <v>14</v>
      </c>
      <c r="S1167" s="9" t="s">
        <v>15</v>
      </c>
      <c r="T1167" s="9" t="s">
        <v>7</v>
      </c>
      <c r="U1167" s="9" t="s">
        <v>549</v>
      </c>
      <c r="V1167" s="9" t="s">
        <v>15</v>
      </c>
      <c r="W1167" s="9" t="s">
        <v>37</v>
      </c>
      <c r="X1167" s="9" t="s">
        <v>18</v>
      </c>
      <c r="Y1167" s="9" t="s">
        <v>31</v>
      </c>
      <c r="Z1167" s="9" t="s">
        <v>61</v>
      </c>
      <c r="AA1167" s="9" t="s">
        <v>17</v>
      </c>
      <c r="AB1167" s="9" t="s">
        <v>2927</v>
      </c>
      <c r="AC1167" s="9">
        <v>4535765711</v>
      </c>
      <c r="AD1167" s="4" t="s">
        <v>2928</v>
      </c>
    </row>
    <row r="1168" spans="1:30" ht="76.5" x14ac:dyDescent="0.25">
      <c r="A1168" s="113">
        <f t="shared" si="19"/>
        <v>979</v>
      </c>
      <c r="B1168" s="9" t="s">
        <v>1821</v>
      </c>
      <c r="C1168" s="9" t="s">
        <v>2645</v>
      </c>
      <c r="D1168" s="9" t="s">
        <v>2646</v>
      </c>
      <c r="E1168" s="9" t="s">
        <v>2944</v>
      </c>
      <c r="F1168" s="9" t="s">
        <v>2945</v>
      </c>
      <c r="G1168" s="9" t="s">
        <v>2946</v>
      </c>
      <c r="H1168" s="13">
        <v>16000000</v>
      </c>
      <c r="I1168" s="11">
        <v>44927</v>
      </c>
      <c r="J1168" s="9" t="s">
        <v>6</v>
      </c>
      <c r="K1168" s="9" t="s">
        <v>7</v>
      </c>
      <c r="L1168" s="9" t="s">
        <v>36</v>
      </c>
      <c r="M1168" s="9" t="s">
        <v>251</v>
      </c>
      <c r="N1168" s="9" t="s">
        <v>10</v>
      </c>
      <c r="O1168" s="9" t="s">
        <v>1826</v>
      </c>
      <c r="P1168" s="9" t="s">
        <v>1856</v>
      </c>
      <c r="Q1168" s="9" t="s">
        <v>2694</v>
      </c>
      <c r="R1168" s="9" t="s">
        <v>14</v>
      </c>
      <c r="S1168" s="9" t="s">
        <v>15</v>
      </c>
      <c r="T1168" s="9" t="s">
        <v>7</v>
      </c>
      <c r="U1168" s="9" t="s">
        <v>549</v>
      </c>
      <c r="V1168" s="9" t="s">
        <v>15</v>
      </c>
      <c r="W1168" s="9" t="s">
        <v>37</v>
      </c>
      <c r="X1168" s="9" t="s">
        <v>18</v>
      </c>
      <c r="Y1168" s="9" t="s">
        <v>31</v>
      </c>
      <c r="Z1168" s="9" t="s">
        <v>61</v>
      </c>
      <c r="AA1168" s="9" t="s">
        <v>17</v>
      </c>
      <c r="AB1168" s="9" t="s">
        <v>2927</v>
      </c>
      <c r="AC1168" s="9">
        <v>4535765711</v>
      </c>
      <c r="AD1168" s="4" t="s">
        <v>2928</v>
      </c>
    </row>
    <row r="1169" spans="1:30" ht="76.5" x14ac:dyDescent="0.25">
      <c r="A1169" s="113">
        <f t="shared" si="19"/>
        <v>980</v>
      </c>
      <c r="B1169" s="9" t="s">
        <v>1821</v>
      </c>
      <c r="C1169" s="9" t="s">
        <v>2645</v>
      </c>
      <c r="D1169" s="9" t="s">
        <v>2646</v>
      </c>
      <c r="E1169" s="9" t="s">
        <v>2947</v>
      </c>
      <c r="F1169" s="9" t="s">
        <v>2947</v>
      </c>
      <c r="G1169" s="9" t="s">
        <v>2948</v>
      </c>
      <c r="H1169" s="13">
        <v>560000</v>
      </c>
      <c r="I1169" s="11">
        <v>45017</v>
      </c>
      <c r="J1169" s="9" t="s">
        <v>68</v>
      </c>
      <c r="K1169" s="9" t="s">
        <v>7</v>
      </c>
      <c r="L1169" s="9" t="s">
        <v>69</v>
      </c>
      <c r="M1169" s="9" t="s">
        <v>9</v>
      </c>
      <c r="N1169" s="9" t="s">
        <v>10</v>
      </c>
      <c r="O1169" s="9" t="s">
        <v>1826</v>
      </c>
      <c r="P1169" s="9" t="s">
        <v>1856</v>
      </c>
      <c r="Q1169" s="9" t="s">
        <v>1857</v>
      </c>
      <c r="R1169" s="9" t="s">
        <v>14</v>
      </c>
      <c r="S1169" s="9" t="s">
        <v>15</v>
      </c>
      <c r="T1169" s="9" t="s">
        <v>7</v>
      </c>
      <c r="U1169" s="9" t="s">
        <v>146</v>
      </c>
      <c r="V1169" s="9" t="s">
        <v>15</v>
      </c>
      <c r="W1169" s="9" t="s">
        <v>21</v>
      </c>
      <c r="X1169" s="9" t="s">
        <v>18</v>
      </c>
      <c r="Y1169" s="9" t="s">
        <v>19</v>
      </c>
      <c r="Z1169" s="9" t="s">
        <v>41</v>
      </c>
      <c r="AA1169" s="9" t="s">
        <v>21</v>
      </c>
      <c r="AB1169" s="9" t="s">
        <v>2927</v>
      </c>
      <c r="AC1169" s="9">
        <v>4535765711</v>
      </c>
      <c r="AD1169" s="4" t="s">
        <v>2928</v>
      </c>
    </row>
    <row r="1170" spans="1:30" ht="102" x14ac:dyDescent="0.25">
      <c r="A1170" s="113">
        <f t="shared" si="19"/>
        <v>981</v>
      </c>
      <c r="B1170" s="9" t="s">
        <v>1821</v>
      </c>
      <c r="C1170" s="9" t="s">
        <v>2645</v>
      </c>
      <c r="D1170" s="9" t="s">
        <v>2646</v>
      </c>
      <c r="E1170" s="9" t="s">
        <v>2949</v>
      </c>
      <c r="F1170" s="9" t="s">
        <v>2701</v>
      </c>
      <c r="G1170" s="9" t="s">
        <v>2950</v>
      </c>
      <c r="H1170" s="13">
        <v>28600</v>
      </c>
      <c r="I1170" s="11">
        <v>45044</v>
      </c>
      <c r="J1170" s="9" t="s">
        <v>68</v>
      </c>
      <c r="K1170" s="9" t="s">
        <v>7</v>
      </c>
      <c r="L1170" s="9" t="s">
        <v>8</v>
      </c>
      <c r="M1170" s="9" t="s">
        <v>9</v>
      </c>
      <c r="N1170" s="9" t="s">
        <v>10</v>
      </c>
      <c r="O1170" s="9" t="s">
        <v>1826</v>
      </c>
      <c r="P1170" s="9" t="s">
        <v>1856</v>
      </c>
      <c r="Q1170" s="9" t="s">
        <v>1857</v>
      </c>
      <c r="R1170" s="9" t="s">
        <v>14</v>
      </c>
      <c r="S1170" s="9" t="s">
        <v>15</v>
      </c>
      <c r="T1170" s="9" t="s">
        <v>7</v>
      </c>
      <c r="U1170" s="9" t="s">
        <v>146</v>
      </c>
      <c r="V1170" s="9" t="s">
        <v>15</v>
      </c>
      <c r="W1170" s="9" t="s">
        <v>17</v>
      </c>
      <c r="X1170" s="9" t="s">
        <v>18</v>
      </c>
      <c r="Y1170" s="9" t="s">
        <v>19</v>
      </c>
      <c r="Z1170" s="9" t="s">
        <v>20</v>
      </c>
      <c r="AA1170" s="9" t="s">
        <v>21</v>
      </c>
      <c r="AB1170" s="9" t="s">
        <v>2951</v>
      </c>
      <c r="AC1170" s="9">
        <v>5513</v>
      </c>
      <c r="AD1170" s="4" t="s">
        <v>2952</v>
      </c>
    </row>
    <row r="1171" spans="1:30" ht="114.75" x14ac:dyDescent="0.25">
      <c r="A1171" s="113">
        <f t="shared" si="19"/>
        <v>982</v>
      </c>
      <c r="B1171" s="9" t="s">
        <v>1821</v>
      </c>
      <c r="C1171" s="9" t="s">
        <v>2645</v>
      </c>
      <c r="D1171" s="9" t="s">
        <v>2646</v>
      </c>
      <c r="E1171" s="9" t="s">
        <v>2953</v>
      </c>
      <c r="F1171" s="9" t="s">
        <v>2954</v>
      </c>
      <c r="G1171" s="9" t="s">
        <v>2955</v>
      </c>
      <c r="H1171" s="13">
        <v>12000</v>
      </c>
      <c r="I1171" s="11">
        <v>45044</v>
      </c>
      <c r="J1171" s="9" t="s">
        <v>6</v>
      </c>
      <c r="K1171" s="9" t="s">
        <v>7</v>
      </c>
      <c r="L1171" s="9" t="s">
        <v>2311</v>
      </c>
      <c r="M1171" s="9" t="s">
        <v>51</v>
      </c>
      <c r="N1171" s="9" t="s">
        <v>10</v>
      </c>
      <c r="O1171" s="9" t="s">
        <v>1826</v>
      </c>
      <c r="P1171" s="9" t="s">
        <v>1834</v>
      </c>
      <c r="Q1171" s="9" t="s">
        <v>374</v>
      </c>
      <c r="R1171" s="9" t="s">
        <v>14</v>
      </c>
      <c r="S1171" s="9" t="s">
        <v>15</v>
      </c>
      <c r="T1171" s="9" t="s">
        <v>7</v>
      </c>
      <c r="U1171" s="9" t="s">
        <v>146</v>
      </c>
      <c r="V1171" s="9" t="s">
        <v>15</v>
      </c>
      <c r="W1171" s="9" t="s">
        <v>17</v>
      </c>
      <c r="X1171" s="9" t="s">
        <v>18</v>
      </c>
      <c r="Y1171" s="9" t="s">
        <v>19</v>
      </c>
      <c r="Z1171" s="9" t="s">
        <v>20</v>
      </c>
      <c r="AA1171" s="9" t="s">
        <v>21</v>
      </c>
      <c r="AB1171" s="9" t="s">
        <v>2951</v>
      </c>
      <c r="AC1171" s="9">
        <v>5513</v>
      </c>
      <c r="AD1171" s="4" t="s">
        <v>2952</v>
      </c>
    </row>
    <row r="1172" spans="1:30" ht="63.75" x14ac:dyDescent="0.25">
      <c r="A1172" s="113">
        <f t="shared" si="19"/>
        <v>983</v>
      </c>
      <c r="B1172" s="9" t="s">
        <v>1821</v>
      </c>
      <c r="C1172" s="9" t="s">
        <v>2645</v>
      </c>
      <c r="D1172" s="9" t="s">
        <v>2646</v>
      </c>
      <c r="E1172" s="9" t="s">
        <v>2956</v>
      </c>
      <c r="F1172" s="9" t="s">
        <v>2957</v>
      </c>
      <c r="G1172" s="9" t="s">
        <v>2956</v>
      </c>
      <c r="H1172" s="13">
        <v>93308</v>
      </c>
      <c r="I1172" s="11">
        <v>45015</v>
      </c>
      <c r="J1172" s="9" t="s">
        <v>68</v>
      </c>
      <c r="K1172" s="9" t="s">
        <v>7</v>
      </c>
      <c r="L1172" s="9" t="s">
        <v>69</v>
      </c>
      <c r="M1172" s="9" t="s">
        <v>9</v>
      </c>
      <c r="N1172" s="9" t="s">
        <v>10</v>
      </c>
      <c r="O1172" s="9" t="s">
        <v>1826</v>
      </c>
      <c r="P1172" s="9" t="s">
        <v>1834</v>
      </c>
      <c r="Q1172" s="9" t="s">
        <v>374</v>
      </c>
      <c r="R1172" s="9" t="s">
        <v>29</v>
      </c>
      <c r="S1172" s="9" t="s">
        <v>15</v>
      </c>
      <c r="T1172" s="9" t="s">
        <v>7</v>
      </c>
      <c r="U1172" s="9" t="s">
        <v>146</v>
      </c>
      <c r="V1172" s="9" t="s">
        <v>15</v>
      </c>
      <c r="W1172" s="9" t="s">
        <v>17</v>
      </c>
      <c r="X1172" s="9" t="s">
        <v>18</v>
      </c>
      <c r="Y1172" s="9" t="s">
        <v>31</v>
      </c>
      <c r="Z1172" s="9" t="s">
        <v>20</v>
      </c>
      <c r="AA1172" s="9" t="s">
        <v>17</v>
      </c>
      <c r="AB1172" s="9" t="s">
        <v>2958</v>
      </c>
      <c r="AC1172" s="9">
        <v>5518</v>
      </c>
      <c r="AD1172" s="4" t="s">
        <v>2959</v>
      </c>
    </row>
    <row r="1173" spans="1:30" ht="89.25" x14ac:dyDescent="0.25">
      <c r="A1173" s="113">
        <f t="shared" si="19"/>
        <v>984</v>
      </c>
      <c r="B1173" s="9" t="s">
        <v>1821</v>
      </c>
      <c r="C1173" s="9" t="s">
        <v>2645</v>
      </c>
      <c r="D1173" s="9" t="s">
        <v>2646</v>
      </c>
      <c r="E1173" s="9" t="s">
        <v>2960</v>
      </c>
      <c r="F1173" s="9" t="s">
        <v>2961</v>
      </c>
      <c r="G1173" s="9" t="s">
        <v>2962</v>
      </c>
      <c r="H1173" s="13">
        <v>64000</v>
      </c>
      <c r="I1173" s="11">
        <v>45015</v>
      </c>
      <c r="J1173" s="9" t="s">
        <v>68</v>
      </c>
      <c r="K1173" s="9" t="s">
        <v>7</v>
      </c>
      <c r="L1173" s="9" t="s">
        <v>8</v>
      </c>
      <c r="M1173" s="9" t="s">
        <v>9</v>
      </c>
      <c r="N1173" s="9" t="s">
        <v>10</v>
      </c>
      <c r="O1173" s="9" t="s">
        <v>1826</v>
      </c>
      <c r="P1173" s="9" t="s">
        <v>1856</v>
      </c>
      <c r="Q1173" s="9" t="s">
        <v>1837</v>
      </c>
      <c r="R1173" s="9" t="s">
        <v>14</v>
      </c>
      <c r="S1173" s="9" t="s">
        <v>15</v>
      </c>
      <c r="T1173" s="9" t="s">
        <v>7</v>
      </c>
      <c r="U1173" s="9" t="s">
        <v>146</v>
      </c>
      <c r="V1173" s="9" t="s">
        <v>15</v>
      </c>
      <c r="W1173" s="9" t="s">
        <v>17</v>
      </c>
      <c r="X1173" s="9" t="s">
        <v>18</v>
      </c>
      <c r="Y1173" s="9" t="s">
        <v>31</v>
      </c>
      <c r="Z1173" s="9" t="s">
        <v>20</v>
      </c>
      <c r="AA1173" s="9" t="s">
        <v>17</v>
      </c>
      <c r="AB1173" s="9" t="s">
        <v>2958</v>
      </c>
      <c r="AC1173" s="9">
        <v>5518</v>
      </c>
      <c r="AD1173" s="4" t="s">
        <v>2959</v>
      </c>
    </row>
    <row r="1174" spans="1:30" ht="114.75" x14ac:dyDescent="0.25">
      <c r="A1174" s="113">
        <f t="shared" si="19"/>
        <v>985</v>
      </c>
      <c r="B1174" s="9" t="s">
        <v>1821</v>
      </c>
      <c r="C1174" s="9" t="s">
        <v>2645</v>
      </c>
      <c r="D1174" s="9" t="s">
        <v>2646</v>
      </c>
      <c r="E1174" s="9" t="s">
        <v>2963</v>
      </c>
      <c r="F1174" s="9" t="s">
        <v>2964</v>
      </c>
      <c r="G1174" s="9" t="s">
        <v>2965</v>
      </c>
      <c r="H1174" s="13">
        <v>60000</v>
      </c>
      <c r="I1174" s="11">
        <v>45135</v>
      </c>
      <c r="J1174" s="9" t="s">
        <v>68</v>
      </c>
      <c r="K1174" s="9" t="s">
        <v>7</v>
      </c>
      <c r="L1174" s="9" t="s">
        <v>8</v>
      </c>
      <c r="M1174" s="9" t="s">
        <v>9</v>
      </c>
      <c r="N1174" s="9" t="s">
        <v>10</v>
      </c>
      <c r="O1174" s="9" t="s">
        <v>1826</v>
      </c>
      <c r="P1174" s="9" t="s">
        <v>1856</v>
      </c>
      <c r="Q1174" s="9" t="s">
        <v>1837</v>
      </c>
      <c r="R1174" s="9" t="s">
        <v>14</v>
      </c>
      <c r="S1174" s="9" t="s">
        <v>15</v>
      </c>
      <c r="T1174" s="9" t="s">
        <v>7</v>
      </c>
      <c r="U1174" s="9" t="s">
        <v>146</v>
      </c>
      <c r="V1174" s="9" t="s">
        <v>15</v>
      </c>
      <c r="W1174" s="9" t="s">
        <v>21</v>
      </c>
      <c r="X1174" s="9" t="s">
        <v>18</v>
      </c>
      <c r="Y1174" s="9" t="s">
        <v>19</v>
      </c>
      <c r="Z1174" s="9" t="s">
        <v>41</v>
      </c>
      <c r="AA1174" s="9" t="s">
        <v>21</v>
      </c>
      <c r="AB1174" s="9" t="s">
        <v>2958</v>
      </c>
      <c r="AC1174" s="9">
        <v>5518</v>
      </c>
      <c r="AD1174" s="4" t="s">
        <v>2959</v>
      </c>
    </row>
    <row r="1175" spans="1:30" ht="76.5" x14ac:dyDescent="0.25">
      <c r="A1175" s="113">
        <f t="shared" si="19"/>
        <v>986</v>
      </c>
      <c r="B1175" s="9" t="s">
        <v>1821</v>
      </c>
      <c r="C1175" s="9" t="s">
        <v>2645</v>
      </c>
      <c r="D1175" s="9" t="s">
        <v>2646</v>
      </c>
      <c r="E1175" s="9" t="s">
        <v>2966</v>
      </c>
      <c r="F1175" s="9" t="s">
        <v>2966</v>
      </c>
      <c r="G1175" s="9" t="s">
        <v>2967</v>
      </c>
      <c r="H1175" s="13">
        <v>855500</v>
      </c>
      <c r="I1175" s="11">
        <v>45016</v>
      </c>
      <c r="J1175" s="9" t="s">
        <v>68</v>
      </c>
      <c r="K1175" s="9" t="s">
        <v>7</v>
      </c>
      <c r="L1175" s="9" t="s">
        <v>8</v>
      </c>
      <c r="M1175" s="9" t="s">
        <v>9</v>
      </c>
      <c r="N1175" s="9" t="s">
        <v>10</v>
      </c>
      <c r="O1175" s="9" t="s">
        <v>1826</v>
      </c>
      <c r="P1175" s="9" t="s">
        <v>1856</v>
      </c>
      <c r="Q1175" s="9" t="s">
        <v>1837</v>
      </c>
      <c r="R1175" s="9" t="s">
        <v>14</v>
      </c>
      <c r="S1175" s="9" t="s">
        <v>15</v>
      </c>
      <c r="T1175" s="9" t="s">
        <v>7</v>
      </c>
      <c r="U1175" s="9" t="s">
        <v>146</v>
      </c>
      <c r="V1175" s="9" t="s">
        <v>15</v>
      </c>
      <c r="W1175" s="9" t="s">
        <v>17</v>
      </c>
      <c r="X1175" s="9" t="s">
        <v>18</v>
      </c>
      <c r="Y1175" s="9" t="s">
        <v>31</v>
      </c>
      <c r="Z1175" s="9" t="s">
        <v>20</v>
      </c>
      <c r="AA1175" s="9" t="s">
        <v>17</v>
      </c>
      <c r="AB1175" s="9" t="s">
        <v>2968</v>
      </c>
      <c r="AC1175" s="9">
        <v>5517</v>
      </c>
      <c r="AD1175" s="4" t="s">
        <v>2969</v>
      </c>
    </row>
    <row r="1176" spans="1:30" ht="63.75" x14ac:dyDescent="0.25">
      <c r="A1176" s="113">
        <f t="shared" si="19"/>
        <v>987</v>
      </c>
      <c r="B1176" s="9" t="s">
        <v>1821</v>
      </c>
      <c r="C1176" s="9" t="s">
        <v>2645</v>
      </c>
      <c r="D1176" s="9" t="s">
        <v>2646</v>
      </c>
      <c r="E1176" s="9" t="s">
        <v>2970</v>
      </c>
      <c r="F1176" s="9" t="s">
        <v>2971</v>
      </c>
      <c r="G1176" s="9" t="s">
        <v>2972</v>
      </c>
      <c r="H1176" s="13">
        <v>800000</v>
      </c>
      <c r="I1176" s="11">
        <v>45077</v>
      </c>
      <c r="J1176" s="9" t="s">
        <v>6</v>
      </c>
      <c r="K1176" s="9" t="s">
        <v>7</v>
      </c>
      <c r="L1176" s="9" t="s">
        <v>1920</v>
      </c>
      <c r="M1176" s="9" t="s">
        <v>89</v>
      </c>
      <c r="N1176" s="9" t="s">
        <v>10</v>
      </c>
      <c r="O1176" s="9" t="s">
        <v>1826</v>
      </c>
      <c r="P1176" s="9" t="s">
        <v>1834</v>
      </c>
      <c r="Q1176" s="9" t="s">
        <v>374</v>
      </c>
      <c r="R1176" s="9" t="s">
        <v>29</v>
      </c>
      <c r="S1176" s="9" t="s">
        <v>15</v>
      </c>
      <c r="T1176" s="9" t="s">
        <v>7</v>
      </c>
      <c r="U1176" s="9" t="s">
        <v>146</v>
      </c>
      <c r="V1176" s="9" t="s">
        <v>15</v>
      </c>
      <c r="W1176" s="9" t="s">
        <v>21</v>
      </c>
      <c r="X1176" s="9" t="s">
        <v>18</v>
      </c>
      <c r="Y1176" s="9" t="s">
        <v>19</v>
      </c>
      <c r="Z1176" s="9" t="s">
        <v>41</v>
      </c>
      <c r="AA1176" s="9" t="s">
        <v>21</v>
      </c>
      <c r="AB1176" s="9" t="s">
        <v>2973</v>
      </c>
      <c r="AC1176" s="9">
        <v>5584</v>
      </c>
      <c r="AD1176" s="4" t="s">
        <v>2974</v>
      </c>
    </row>
    <row r="1177" spans="1:30" ht="63.75" x14ac:dyDescent="0.25">
      <c r="A1177" s="113">
        <f t="shared" si="19"/>
        <v>988</v>
      </c>
      <c r="B1177" s="9" t="s">
        <v>1821</v>
      </c>
      <c r="C1177" s="9" t="s">
        <v>2645</v>
      </c>
      <c r="D1177" s="9" t="s">
        <v>2646</v>
      </c>
      <c r="E1177" s="9" t="s">
        <v>2975</v>
      </c>
      <c r="F1177" s="9" t="s">
        <v>2976</v>
      </c>
      <c r="G1177" s="9" t="s">
        <v>2977</v>
      </c>
      <c r="H1177" s="13">
        <v>200000</v>
      </c>
      <c r="I1177" s="11">
        <v>45078</v>
      </c>
      <c r="J1177" s="9" t="s">
        <v>6</v>
      </c>
      <c r="K1177" s="9" t="s">
        <v>7</v>
      </c>
      <c r="L1177" s="9" t="s">
        <v>2311</v>
      </c>
      <c r="M1177" s="9" t="s">
        <v>9</v>
      </c>
      <c r="N1177" s="9" t="s">
        <v>10</v>
      </c>
      <c r="O1177" s="9" t="s">
        <v>1826</v>
      </c>
      <c r="P1177" s="9" t="s">
        <v>1834</v>
      </c>
      <c r="Q1177" s="9" t="s">
        <v>2276</v>
      </c>
      <c r="R1177" s="9" t="s">
        <v>29</v>
      </c>
      <c r="S1177" s="9" t="s">
        <v>15</v>
      </c>
      <c r="T1177" s="9" t="s">
        <v>7</v>
      </c>
      <c r="U1177" s="9" t="s">
        <v>549</v>
      </c>
      <c r="V1177" s="9" t="s">
        <v>15</v>
      </c>
      <c r="W1177" s="9" t="s">
        <v>17</v>
      </c>
      <c r="X1177" s="9" t="s">
        <v>18</v>
      </c>
      <c r="Y1177" s="9" t="s">
        <v>31</v>
      </c>
      <c r="Z1177" s="9" t="s">
        <v>61</v>
      </c>
      <c r="AA1177" s="9" t="s">
        <v>17</v>
      </c>
      <c r="AB1177" s="9" t="s">
        <v>2973</v>
      </c>
      <c r="AC1177" s="9">
        <v>5584</v>
      </c>
      <c r="AD1177" s="4" t="s">
        <v>2974</v>
      </c>
    </row>
    <row r="1178" spans="1:30" ht="63.75" x14ac:dyDescent="0.25">
      <c r="A1178" s="113">
        <f t="shared" si="19"/>
        <v>989</v>
      </c>
      <c r="B1178" s="9" t="s">
        <v>1821</v>
      </c>
      <c r="C1178" s="9" t="s">
        <v>2645</v>
      </c>
      <c r="D1178" s="9" t="s">
        <v>2646</v>
      </c>
      <c r="E1178" s="9" t="s">
        <v>2978</v>
      </c>
      <c r="F1178" s="9" t="s">
        <v>2979</v>
      </c>
      <c r="G1178" s="9" t="s">
        <v>2977</v>
      </c>
      <c r="H1178" s="13">
        <v>350000</v>
      </c>
      <c r="I1178" s="11">
        <v>45078</v>
      </c>
      <c r="J1178" s="9" t="s">
        <v>6</v>
      </c>
      <c r="K1178" s="9" t="s">
        <v>7</v>
      </c>
      <c r="L1178" s="9" t="s">
        <v>2311</v>
      </c>
      <c r="M1178" s="9" t="s">
        <v>9</v>
      </c>
      <c r="N1178" s="9" t="s">
        <v>10</v>
      </c>
      <c r="O1178" s="9" t="s">
        <v>1826</v>
      </c>
      <c r="P1178" s="9" t="s">
        <v>1834</v>
      </c>
      <c r="Q1178" s="9" t="s">
        <v>2276</v>
      </c>
      <c r="R1178" s="9" t="s">
        <v>29</v>
      </c>
      <c r="S1178" s="9" t="s">
        <v>15</v>
      </c>
      <c r="T1178" s="9" t="s">
        <v>7</v>
      </c>
      <c r="U1178" s="9" t="s">
        <v>549</v>
      </c>
      <c r="V1178" s="9" t="s">
        <v>15</v>
      </c>
      <c r="W1178" s="9" t="s">
        <v>17</v>
      </c>
      <c r="X1178" s="9" t="s">
        <v>18</v>
      </c>
      <c r="Y1178" s="9" t="s">
        <v>31</v>
      </c>
      <c r="Z1178" s="9" t="s">
        <v>61</v>
      </c>
      <c r="AA1178" s="9" t="s">
        <v>17</v>
      </c>
      <c r="AB1178" s="9" t="s">
        <v>2973</v>
      </c>
      <c r="AC1178" s="9">
        <v>5584</v>
      </c>
      <c r="AD1178" s="4" t="s">
        <v>2974</v>
      </c>
    </row>
    <row r="1179" spans="1:30" ht="63.75" x14ac:dyDescent="0.25">
      <c r="A1179" s="113">
        <f t="shared" si="19"/>
        <v>990</v>
      </c>
      <c r="B1179" s="9" t="s">
        <v>1821</v>
      </c>
      <c r="C1179" s="9" t="s">
        <v>2645</v>
      </c>
      <c r="D1179" s="9" t="s">
        <v>2646</v>
      </c>
      <c r="E1179" s="9" t="s">
        <v>2980</v>
      </c>
      <c r="F1179" s="9" t="s">
        <v>2981</v>
      </c>
      <c r="G1179" s="9" t="s">
        <v>2977</v>
      </c>
      <c r="H1179" s="13">
        <v>200000</v>
      </c>
      <c r="I1179" s="11">
        <v>45092</v>
      </c>
      <c r="J1179" s="9" t="s">
        <v>6</v>
      </c>
      <c r="K1179" s="9" t="s">
        <v>7</v>
      </c>
      <c r="L1179" s="9" t="s">
        <v>2311</v>
      </c>
      <c r="M1179" s="9" t="s">
        <v>9</v>
      </c>
      <c r="N1179" s="9" t="s">
        <v>10</v>
      </c>
      <c r="O1179" s="9" t="s">
        <v>1826</v>
      </c>
      <c r="P1179" s="9" t="s">
        <v>1834</v>
      </c>
      <c r="Q1179" s="9" t="s">
        <v>374</v>
      </c>
      <c r="R1179" s="9" t="s">
        <v>29</v>
      </c>
      <c r="S1179" s="9" t="s">
        <v>15</v>
      </c>
      <c r="T1179" s="9" t="s">
        <v>7</v>
      </c>
      <c r="U1179" s="9" t="s">
        <v>146</v>
      </c>
      <c r="V1179" s="9" t="s">
        <v>15</v>
      </c>
      <c r="W1179" s="9" t="s">
        <v>17</v>
      </c>
      <c r="X1179" s="9" t="s">
        <v>18</v>
      </c>
      <c r="Y1179" s="9" t="s">
        <v>31</v>
      </c>
      <c r="Z1179" s="9" t="s">
        <v>61</v>
      </c>
      <c r="AA1179" s="9" t="s">
        <v>17</v>
      </c>
      <c r="AB1179" s="9" t="s">
        <v>2973</v>
      </c>
      <c r="AC1179" s="9">
        <v>5584</v>
      </c>
      <c r="AD1179" s="4" t="s">
        <v>2974</v>
      </c>
    </row>
    <row r="1180" spans="1:30" ht="63.75" x14ac:dyDescent="0.25">
      <c r="A1180" s="113">
        <f t="shared" si="19"/>
        <v>991</v>
      </c>
      <c r="B1180" s="9" t="s">
        <v>1821</v>
      </c>
      <c r="C1180" s="9" t="s">
        <v>2645</v>
      </c>
      <c r="D1180" s="9" t="s">
        <v>2646</v>
      </c>
      <c r="E1180" s="9" t="s">
        <v>2982</v>
      </c>
      <c r="F1180" s="9" t="s">
        <v>2983</v>
      </c>
      <c r="G1180" s="9" t="s">
        <v>2977</v>
      </c>
      <c r="H1180" s="13">
        <v>12000</v>
      </c>
      <c r="I1180" s="11">
        <v>45245</v>
      </c>
      <c r="J1180" s="9" t="s">
        <v>6</v>
      </c>
      <c r="K1180" s="9" t="s">
        <v>7</v>
      </c>
      <c r="L1180" s="9" t="s">
        <v>2311</v>
      </c>
      <c r="M1180" s="9" t="s">
        <v>51</v>
      </c>
      <c r="N1180" s="9" t="s">
        <v>10</v>
      </c>
      <c r="O1180" s="9" t="s">
        <v>1826</v>
      </c>
      <c r="P1180" s="9" t="s">
        <v>1834</v>
      </c>
      <c r="Q1180" s="9" t="s">
        <v>374</v>
      </c>
      <c r="R1180" s="9" t="s">
        <v>29</v>
      </c>
      <c r="S1180" s="9" t="s">
        <v>15</v>
      </c>
      <c r="T1180" s="9" t="s">
        <v>7</v>
      </c>
      <c r="U1180" s="9" t="s">
        <v>549</v>
      </c>
      <c r="V1180" s="9" t="s">
        <v>15</v>
      </c>
      <c r="W1180" s="9" t="s">
        <v>17</v>
      </c>
      <c r="X1180" s="9" t="s">
        <v>18</v>
      </c>
      <c r="Y1180" s="9" t="s">
        <v>31</v>
      </c>
      <c r="Z1180" s="9" t="s">
        <v>61</v>
      </c>
      <c r="AA1180" s="9" t="s">
        <v>17</v>
      </c>
      <c r="AB1180" s="9" t="s">
        <v>2973</v>
      </c>
      <c r="AC1180" s="9">
        <v>5584</v>
      </c>
      <c r="AD1180" s="4" t="s">
        <v>2974</v>
      </c>
    </row>
    <row r="1181" spans="1:30" ht="409.5" x14ac:dyDescent="0.25">
      <c r="A1181" s="113">
        <f t="shared" si="19"/>
        <v>992</v>
      </c>
      <c r="B1181" s="9" t="s">
        <v>1821</v>
      </c>
      <c r="C1181" s="9" t="s">
        <v>2645</v>
      </c>
      <c r="D1181" s="9" t="s">
        <v>2646</v>
      </c>
      <c r="E1181" s="9" t="s">
        <v>2984</v>
      </c>
      <c r="F1181" s="9" t="s">
        <v>2759</v>
      </c>
      <c r="G1181" s="9" t="s">
        <v>2985</v>
      </c>
      <c r="H1181" s="13">
        <v>36000</v>
      </c>
      <c r="I1181" s="11">
        <v>45182</v>
      </c>
      <c r="J1181" s="9" t="s">
        <v>6</v>
      </c>
      <c r="K1181" s="9" t="s">
        <v>7</v>
      </c>
      <c r="L1181" s="9" t="s">
        <v>36</v>
      </c>
      <c r="M1181" s="9" t="s">
        <v>9</v>
      </c>
      <c r="N1181" s="9" t="s">
        <v>10</v>
      </c>
      <c r="O1181" s="9" t="s">
        <v>1826</v>
      </c>
      <c r="P1181" s="9" t="s">
        <v>1834</v>
      </c>
      <c r="Q1181" s="9" t="s">
        <v>2761</v>
      </c>
      <c r="R1181" s="9" t="s">
        <v>29</v>
      </c>
      <c r="S1181" s="9" t="s">
        <v>15</v>
      </c>
      <c r="T1181" s="9" t="s">
        <v>7</v>
      </c>
      <c r="U1181" s="9" t="s">
        <v>133</v>
      </c>
      <c r="V1181" s="9" t="s">
        <v>15</v>
      </c>
      <c r="W1181" s="9" t="s">
        <v>17</v>
      </c>
      <c r="X1181" s="9" t="s">
        <v>18</v>
      </c>
      <c r="Y1181" s="9" t="s">
        <v>31</v>
      </c>
      <c r="Z1181" s="9" t="s">
        <v>20</v>
      </c>
      <c r="AA1181" s="9" t="s">
        <v>17</v>
      </c>
      <c r="AB1181" s="9" t="s">
        <v>2986</v>
      </c>
      <c r="AC1181" s="9" t="s">
        <v>2987</v>
      </c>
      <c r="AD1181" s="4" t="s">
        <v>2988</v>
      </c>
    </row>
    <row r="1182" spans="1:30" ht="76.5" x14ac:dyDescent="0.25">
      <c r="A1182" s="113">
        <f t="shared" si="19"/>
        <v>993</v>
      </c>
      <c r="B1182" s="9" t="s">
        <v>1821</v>
      </c>
      <c r="C1182" s="9" t="s">
        <v>2645</v>
      </c>
      <c r="D1182" s="9" t="s">
        <v>2646</v>
      </c>
      <c r="E1182" s="9" t="s">
        <v>2989</v>
      </c>
      <c r="F1182" s="9" t="s">
        <v>2990</v>
      </c>
      <c r="G1182" s="9" t="s">
        <v>2991</v>
      </c>
      <c r="H1182" s="13">
        <v>50155.8</v>
      </c>
      <c r="I1182" s="11">
        <v>45078</v>
      </c>
      <c r="J1182" s="9" t="s">
        <v>68</v>
      </c>
      <c r="K1182" s="9" t="s">
        <v>7</v>
      </c>
      <c r="L1182" s="9" t="s">
        <v>69</v>
      </c>
      <c r="M1182" s="9" t="s">
        <v>51</v>
      </c>
      <c r="N1182" s="9" t="s">
        <v>10</v>
      </c>
      <c r="O1182" s="9" t="s">
        <v>1826</v>
      </c>
      <c r="P1182" s="9" t="s">
        <v>1834</v>
      </c>
      <c r="Q1182" s="9" t="s">
        <v>374</v>
      </c>
      <c r="R1182" s="9" t="s">
        <v>29</v>
      </c>
      <c r="S1182" s="9" t="s">
        <v>15</v>
      </c>
      <c r="T1182" s="9" t="s">
        <v>7</v>
      </c>
      <c r="U1182" s="9" t="s">
        <v>146</v>
      </c>
      <c r="V1182" s="9" t="s">
        <v>15</v>
      </c>
      <c r="W1182" s="9" t="s">
        <v>17</v>
      </c>
      <c r="X1182" s="9" t="s">
        <v>18</v>
      </c>
      <c r="Y1182" s="9" t="s">
        <v>19</v>
      </c>
      <c r="Z1182" s="9" t="s">
        <v>41</v>
      </c>
      <c r="AA1182" s="9" t="s">
        <v>21</v>
      </c>
      <c r="AB1182" s="9" t="s">
        <v>2992</v>
      </c>
      <c r="AC1182" s="9">
        <v>32206804</v>
      </c>
      <c r="AD1182" s="4" t="s">
        <v>2993</v>
      </c>
    </row>
    <row r="1183" spans="1:30" ht="127.5" x14ac:dyDescent="0.25">
      <c r="A1183" s="113">
        <f t="shared" si="19"/>
        <v>994</v>
      </c>
      <c r="B1183" s="9" t="s">
        <v>1821</v>
      </c>
      <c r="C1183" s="9" t="s">
        <v>2645</v>
      </c>
      <c r="D1183" s="9" t="s">
        <v>2646</v>
      </c>
      <c r="E1183" s="9" t="s">
        <v>2994</v>
      </c>
      <c r="F1183" s="9" t="s">
        <v>2995</v>
      </c>
      <c r="G1183" s="9" t="s">
        <v>2996</v>
      </c>
      <c r="H1183" s="13">
        <v>101406</v>
      </c>
      <c r="I1183" s="11">
        <v>45047</v>
      </c>
      <c r="J1183" s="9" t="s">
        <v>68</v>
      </c>
      <c r="K1183" s="9" t="s">
        <v>7</v>
      </c>
      <c r="L1183" s="9" t="s">
        <v>8</v>
      </c>
      <c r="M1183" s="9" t="s">
        <v>9</v>
      </c>
      <c r="N1183" s="9" t="s">
        <v>10</v>
      </c>
      <c r="O1183" s="9" t="s">
        <v>1826</v>
      </c>
      <c r="P1183" s="9" t="s">
        <v>1856</v>
      </c>
      <c r="Q1183" s="9" t="s">
        <v>1857</v>
      </c>
      <c r="R1183" s="9" t="s">
        <v>14</v>
      </c>
      <c r="S1183" s="9" t="s">
        <v>15</v>
      </c>
      <c r="T1183" s="9" t="s">
        <v>7</v>
      </c>
      <c r="U1183" s="9" t="s">
        <v>146</v>
      </c>
      <c r="V1183" s="9" t="s">
        <v>15</v>
      </c>
      <c r="W1183" s="9" t="s">
        <v>21</v>
      </c>
      <c r="X1183" s="9" t="s">
        <v>18</v>
      </c>
      <c r="Y1183" s="9" t="s">
        <v>19</v>
      </c>
      <c r="Z1183" s="9" t="s">
        <v>41</v>
      </c>
      <c r="AA1183" s="9" t="s">
        <v>21</v>
      </c>
      <c r="AB1183" s="9" t="s">
        <v>2992</v>
      </c>
      <c r="AC1183" s="9">
        <v>32206804</v>
      </c>
      <c r="AD1183" s="4" t="s">
        <v>2993</v>
      </c>
    </row>
    <row r="1184" spans="1:30" ht="89.25" x14ac:dyDescent="0.25">
      <c r="A1184" s="113">
        <f t="shared" si="19"/>
        <v>995</v>
      </c>
      <c r="B1184" s="9" t="s">
        <v>1821</v>
      </c>
      <c r="C1184" s="9" t="s">
        <v>2645</v>
      </c>
      <c r="D1184" s="9" t="s">
        <v>2646</v>
      </c>
      <c r="E1184" s="9" t="s">
        <v>2997</v>
      </c>
      <c r="F1184" s="9" t="s">
        <v>2995</v>
      </c>
      <c r="G1184" s="9" t="s">
        <v>2998</v>
      </c>
      <c r="H1184" s="13">
        <v>112800</v>
      </c>
      <c r="I1184" s="11">
        <v>44927</v>
      </c>
      <c r="J1184" s="9" t="s">
        <v>68</v>
      </c>
      <c r="K1184" s="9" t="s">
        <v>7</v>
      </c>
      <c r="L1184" s="9" t="s">
        <v>8</v>
      </c>
      <c r="M1184" s="9" t="s">
        <v>9</v>
      </c>
      <c r="N1184" s="9" t="s">
        <v>10</v>
      </c>
      <c r="O1184" s="9" t="s">
        <v>1826</v>
      </c>
      <c r="P1184" s="9" t="s">
        <v>1856</v>
      </c>
      <c r="Q1184" s="9" t="s">
        <v>1857</v>
      </c>
      <c r="R1184" s="9" t="s">
        <v>14</v>
      </c>
      <c r="S1184" s="9" t="s">
        <v>15</v>
      </c>
      <c r="T1184" s="9" t="s">
        <v>7</v>
      </c>
      <c r="U1184" s="9" t="s">
        <v>146</v>
      </c>
      <c r="V1184" s="9" t="s">
        <v>15</v>
      </c>
      <c r="W1184" s="9" t="s">
        <v>21</v>
      </c>
      <c r="X1184" s="9" t="s">
        <v>18</v>
      </c>
      <c r="Y1184" s="9" t="s">
        <v>19</v>
      </c>
      <c r="Z1184" s="9" t="s">
        <v>41</v>
      </c>
      <c r="AA1184" s="9" t="s">
        <v>21</v>
      </c>
      <c r="AB1184" s="9" t="s">
        <v>2992</v>
      </c>
      <c r="AC1184" s="9">
        <v>32206804</v>
      </c>
      <c r="AD1184" s="4" t="s">
        <v>2993</v>
      </c>
    </row>
    <row r="1185" spans="1:30" ht="357" x14ac:dyDescent="0.25">
      <c r="A1185" s="113">
        <f t="shared" si="19"/>
        <v>996</v>
      </c>
      <c r="B1185" s="9" t="s">
        <v>1821</v>
      </c>
      <c r="C1185" s="9" t="s">
        <v>2645</v>
      </c>
      <c r="D1185" s="9" t="s">
        <v>2646</v>
      </c>
      <c r="E1185" s="9" t="s">
        <v>2999</v>
      </c>
      <c r="F1185" s="9" t="s">
        <v>3000</v>
      </c>
      <c r="G1185" s="9" t="s">
        <v>3001</v>
      </c>
      <c r="H1185" s="13">
        <v>1909908.44</v>
      </c>
      <c r="I1185" s="11">
        <v>45016</v>
      </c>
      <c r="J1185" s="9" t="s">
        <v>68</v>
      </c>
      <c r="K1185" s="9" t="s">
        <v>7</v>
      </c>
      <c r="L1185" s="9" t="s">
        <v>444</v>
      </c>
      <c r="M1185" s="9" t="s">
        <v>9</v>
      </c>
      <c r="N1185" s="9" t="s">
        <v>10</v>
      </c>
      <c r="O1185" s="9" t="s">
        <v>1826</v>
      </c>
      <c r="P1185" s="9" t="s">
        <v>1834</v>
      </c>
      <c r="Q1185" s="9" t="s">
        <v>374</v>
      </c>
      <c r="R1185" s="9" t="s">
        <v>29</v>
      </c>
      <c r="S1185" s="9" t="s">
        <v>15</v>
      </c>
      <c r="T1185" s="9" t="s">
        <v>7</v>
      </c>
      <c r="U1185" s="9" t="s">
        <v>146</v>
      </c>
      <c r="V1185" s="9" t="s">
        <v>15</v>
      </c>
      <c r="W1185" s="9" t="s">
        <v>21</v>
      </c>
      <c r="X1185" s="9" t="s">
        <v>18</v>
      </c>
      <c r="Y1185" s="9" t="s">
        <v>19</v>
      </c>
      <c r="Z1185" s="9" t="s">
        <v>41</v>
      </c>
      <c r="AA1185" s="9" t="s">
        <v>21</v>
      </c>
      <c r="AB1185" s="9" t="s">
        <v>2916</v>
      </c>
      <c r="AC1185" s="9">
        <v>5639</v>
      </c>
      <c r="AD1185" s="4" t="s">
        <v>2917</v>
      </c>
    </row>
    <row r="1186" spans="1:30" ht="153" x14ac:dyDescent="0.25">
      <c r="A1186" s="113">
        <f t="shared" si="19"/>
        <v>997</v>
      </c>
      <c r="B1186" s="9" t="s">
        <v>1821</v>
      </c>
      <c r="C1186" s="9" t="s">
        <v>2645</v>
      </c>
      <c r="D1186" s="9" t="s">
        <v>2646</v>
      </c>
      <c r="E1186" s="9" t="s">
        <v>3002</v>
      </c>
      <c r="F1186" s="9" t="s">
        <v>3002</v>
      </c>
      <c r="G1186" s="9" t="s">
        <v>3003</v>
      </c>
      <c r="H1186" s="13">
        <v>170000</v>
      </c>
      <c r="I1186" s="11">
        <v>45016</v>
      </c>
      <c r="J1186" s="9" t="s">
        <v>68</v>
      </c>
      <c r="K1186" s="9" t="s">
        <v>7</v>
      </c>
      <c r="L1186" s="9" t="s">
        <v>8</v>
      </c>
      <c r="M1186" s="9" t="s">
        <v>9</v>
      </c>
      <c r="N1186" s="9" t="s">
        <v>10</v>
      </c>
      <c r="O1186" s="9" t="s">
        <v>1826</v>
      </c>
      <c r="P1186" s="9" t="s">
        <v>1856</v>
      </c>
      <c r="Q1186" s="9" t="s">
        <v>1857</v>
      </c>
      <c r="R1186" s="9" t="s">
        <v>14</v>
      </c>
      <c r="S1186" s="9" t="s">
        <v>15</v>
      </c>
      <c r="T1186" s="9" t="s">
        <v>7</v>
      </c>
      <c r="U1186" s="9" t="s">
        <v>146</v>
      </c>
      <c r="V1186" s="9" t="s">
        <v>15</v>
      </c>
      <c r="W1186" s="9" t="s">
        <v>21</v>
      </c>
      <c r="X1186" s="9" t="s">
        <v>18</v>
      </c>
      <c r="Y1186" s="9" t="s">
        <v>19</v>
      </c>
      <c r="Z1186" s="9" t="s">
        <v>41</v>
      </c>
      <c r="AA1186" s="9" t="s">
        <v>21</v>
      </c>
      <c r="AB1186" s="9" t="s">
        <v>2986</v>
      </c>
      <c r="AC1186" s="9" t="s">
        <v>2987</v>
      </c>
      <c r="AD1186" s="30" t="s">
        <v>2988</v>
      </c>
    </row>
    <row r="1187" spans="1:30" ht="409.5" x14ac:dyDescent="0.25">
      <c r="A1187" s="113">
        <f t="shared" si="19"/>
        <v>998</v>
      </c>
      <c r="B1187" s="9" t="s">
        <v>1821</v>
      </c>
      <c r="C1187" s="9" t="s">
        <v>2645</v>
      </c>
      <c r="D1187" s="9" t="s">
        <v>2646</v>
      </c>
      <c r="E1187" s="9" t="s">
        <v>3004</v>
      </c>
      <c r="F1187" s="9" t="s">
        <v>3004</v>
      </c>
      <c r="G1187" s="9" t="s">
        <v>3005</v>
      </c>
      <c r="H1187" s="13">
        <v>69973.8</v>
      </c>
      <c r="I1187" s="11">
        <v>44932</v>
      </c>
      <c r="J1187" s="9" t="s">
        <v>6</v>
      </c>
      <c r="K1187" s="9" t="s">
        <v>7</v>
      </c>
      <c r="L1187" s="9" t="s">
        <v>59</v>
      </c>
      <c r="M1187" s="9" t="s">
        <v>9</v>
      </c>
      <c r="N1187" s="9" t="s">
        <v>10</v>
      </c>
      <c r="O1187" s="9" t="s">
        <v>1826</v>
      </c>
      <c r="P1187" s="9" t="s">
        <v>1856</v>
      </c>
      <c r="Q1187" s="9" t="s">
        <v>2694</v>
      </c>
      <c r="R1187" s="9" t="s">
        <v>14</v>
      </c>
      <c r="S1187" s="9" t="s">
        <v>15</v>
      </c>
      <c r="T1187" s="9" t="s">
        <v>7</v>
      </c>
      <c r="U1187" s="9" t="s">
        <v>549</v>
      </c>
      <c r="V1187" s="9" t="s">
        <v>15</v>
      </c>
      <c r="W1187" s="9" t="s">
        <v>17</v>
      </c>
      <c r="X1187" s="9" t="s">
        <v>18</v>
      </c>
      <c r="Y1187" s="9" t="s">
        <v>19</v>
      </c>
      <c r="Z1187" s="9" t="s">
        <v>41</v>
      </c>
      <c r="AA1187" s="9" t="s">
        <v>21</v>
      </c>
      <c r="AB1187" s="9" t="s">
        <v>2986</v>
      </c>
      <c r="AC1187" s="9" t="s">
        <v>2987</v>
      </c>
      <c r="AD1187" s="4" t="s">
        <v>2988</v>
      </c>
    </row>
    <row r="1188" spans="1:30" ht="63.75" x14ac:dyDescent="0.25">
      <c r="A1188" s="113">
        <f t="shared" si="19"/>
        <v>999</v>
      </c>
      <c r="B1188" s="9" t="s">
        <v>1821</v>
      </c>
      <c r="C1188" s="9" t="s">
        <v>2645</v>
      </c>
      <c r="D1188" s="9" t="s">
        <v>2646</v>
      </c>
      <c r="E1188" s="9" t="s">
        <v>3006</v>
      </c>
      <c r="F1188" s="9" t="s">
        <v>3007</v>
      </c>
      <c r="G1188" s="9" t="s">
        <v>3008</v>
      </c>
      <c r="H1188" s="13">
        <v>8000</v>
      </c>
      <c r="I1188" s="11">
        <v>45019</v>
      </c>
      <c r="J1188" s="9" t="s">
        <v>68</v>
      </c>
      <c r="K1188" s="9" t="s">
        <v>7</v>
      </c>
      <c r="L1188" s="9" t="s">
        <v>8</v>
      </c>
      <c r="M1188" s="9" t="s">
        <v>9</v>
      </c>
      <c r="N1188" s="9" t="s">
        <v>10</v>
      </c>
      <c r="O1188" s="9" t="s">
        <v>1826</v>
      </c>
      <c r="P1188" s="9" t="s">
        <v>1834</v>
      </c>
      <c r="Q1188" s="9" t="s">
        <v>3009</v>
      </c>
      <c r="R1188" s="9" t="s">
        <v>14</v>
      </c>
      <c r="S1188" s="9" t="s">
        <v>15</v>
      </c>
      <c r="T1188" s="9" t="s">
        <v>7</v>
      </c>
      <c r="U1188" s="9" t="s">
        <v>60</v>
      </c>
      <c r="V1188" s="9" t="s">
        <v>15</v>
      </c>
      <c r="W1188" s="9" t="s">
        <v>17</v>
      </c>
      <c r="X1188" s="9" t="s">
        <v>18</v>
      </c>
      <c r="Y1188" s="9" t="s">
        <v>19</v>
      </c>
      <c r="Z1188" s="9" t="s">
        <v>20</v>
      </c>
      <c r="AA1188" s="9" t="s">
        <v>17</v>
      </c>
      <c r="AB1188" s="9" t="s">
        <v>3010</v>
      </c>
      <c r="AC1188" s="9">
        <v>44998293784</v>
      </c>
      <c r="AD1188" s="4" t="s">
        <v>2901</v>
      </c>
    </row>
    <row r="1189" spans="1:30" ht="76.5" x14ac:dyDescent="0.25">
      <c r="A1189" s="113">
        <f t="shared" si="19"/>
        <v>1000</v>
      </c>
      <c r="B1189" s="9" t="s">
        <v>1821</v>
      </c>
      <c r="C1189" s="9" t="s">
        <v>2645</v>
      </c>
      <c r="D1189" s="9" t="s">
        <v>2646</v>
      </c>
      <c r="E1189" s="9" t="s">
        <v>3011</v>
      </c>
      <c r="F1189" s="9" t="s">
        <v>3012</v>
      </c>
      <c r="G1189" s="9" t="s">
        <v>3013</v>
      </c>
      <c r="H1189" s="13">
        <v>200</v>
      </c>
      <c r="I1189" s="11">
        <v>45107</v>
      </c>
      <c r="J1189" s="9" t="s">
        <v>68</v>
      </c>
      <c r="K1189" s="9" t="s">
        <v>7</v>
      </c>
      <c r="L1189" s="9" t="s">
        <v>8</v>
      </c>
      <c r="M1189" s="9" t="s">
        <v>9</v>
      </c>
      <c r="N1189" s="9" t="s">
        <v>10</v>
      </c>
      <c r="O1189" s="9" t="s">
        <v>1826</v>
      </c>
      <c r="P1189" s="9" t="s">
        <v>1834</v>
      </c>
      <c r="Q1189" s="9" t="s">
        <v>3009</v>
      </c>
      <c r="R1189" s="9" t="s">
        <v>14</v>
      </c>
      <c r="S1189" s="9" t="s">
        <v>15</v>
      </c>
      <c r="T1189" s="9" t="s">
        <v>7</v>
      </c>
      <c r="U1189" s="9" t="s">
        <v>60</v>
      </c>
      <c r="V1189" s="9" t="s">
        <v>15</v>
      </c>
      <c r="W1189" s="9" t="s">
        <v>17</v>
      </c>
      <c r="X1189" s="9" t="s">
        <v>18</v>
      </c>
      <c r="Y1189" s="9" t="s">
        <v>19</v>
      </c>
      <c r="Z1189" s="9" t="s">
        <v>20</v>
      </c>
      <c r="AA1189" s="9" t="s">
        <v>17</v>
      </c>
      <c r="AB1189" s="9" t="s">
        <v>3014</v>
      </c>
      <c r="AC1189" s="9">
        <v>44998036017</v>
      </c>
      <c r="AD1189" s="4" t="s">
        <v>3015</v>
      </c>
    </row>
    <row r="1190" spans="1:30" ht="165.75" x14ac:dyDescent="0.25">
      <c r="A1190" s="113">
        <f t="shared" si="19"/>
        <v>1001</v>
      </c>
      <c r="B1190" s="9" t="s">
        <v>1821</v>
      </c>
      <c r="C1190" s="9" t="s">
        <v>2645</v>
      </c>
      <c r="D1190" s="9" t="s">
        <v>2646</v>
      </c>
      <c r="E1190" s="9" t="s">
        <v>3016</v>
      </c>
      <c r="F1190" s="9" t="s">
        <v>3017</v>
      </c>
      <c r="G1190" s="9" t="s">
        <v>3018</v>
      </c>
      <c r="H1190" s="13">
        <v>1800</v>
      </c>
      <c r="I1190" s="11">
        <v>45107</v>
      </c>
      <c r="J1190" s="9" t="s">
        <v>68</v>
      </c>
      <c r="K1190" s="9" t="s">
        <v>7</v>
      </c>
      <c r="L1190" s="9" t="s">
        <v>8</v>
      </c>
      <c r="M1190" s="9" t="s">
        <v>9</v>
      </c>
      <c r="N1190" s="9" t="s">
        <v>10</v>
      </c>
      <c r="O1190" s="9" t="s">
        <v>1826</v>
      </c>
      <c r="P1190" s="9" t="s">
        <v>1834</v>
      </c>
      <c r="Q1190" s="9" t="s">
        <v>3009</v>
      </c>
      <c r="R1190" s="9" t="s">
        <v>14</v>
      </c>
      <c r="S1190" s="9" t="s">
        <v>15</v>
      </c>
      <c r="T1190" s="9" t="s">
        <v>7</v>
      </c>
      <c r="U1190" s="9" t="s">
        <v>60</v>
      </c>
      <c r="V1190" s="9" t="s">
        <v>15</v>
      </c>
      <c r="W1190" s="9" t="s">
        <v>17</v>
      </c>
      <c r="X1190" s="9" t="s">
        <v>18</v>
      </c>
      <c r="Y1190" s="9" t="s">
        <v>19</v>
      </c>
      <c r="Z1190" s="9" t="s">
        <v>20</v>
      </c>
      <c r="AA1190" s="9" t="s">
        <v>17</v>
      </c>
      <c r="AB1190" s="9" t="s">
        <v>3014</v>
      </c>
      <c r="AC1190" s="9">
        <v>44998036017</v>
      </c>
      <c r="AD1190" s="4" t="s">
        <v>3015</v>
      </c>
    </row>
    <row r="1191" spans="1:30" ht="63.75" x14ac:dyDescent="0.25">
      <c r="A1191" s="113">
        <f t="shared" si="19"/>
        <v>1002</v>
      </c>
      <c r="B1191" s="9" t="s">
        <v>1821</v>
      </c>
      <c r="C1191" s="9" t="s">
        <v>2645</v>
      </c>
      <c r="D1191" s="9" t="s">
        <v>2646</v>
      </c>
      <c r="E1191" s="9" t="s">
        <v>3019</v>
      </c>
      <c r="F1191" s="9" t="s">
        <v>3019</v>
      </c>
      <c r="G1191" s="9" t="s">
        <v>3020</v>
      </c>
      <c r="H1191" s="13">
        <v>25800</v>
      </c>
      <c r="I1191" s="11">
        <v>45017</v>
      </c>
      <c r="J1191" s="9" t="s">
        <v>68</v>
      </c>
      <c r="K1191" s="9" t="s">
        <v>7</v>
      </c>
      <c r="L1191" s="9" t="s">
        <v>8</v>
      </c>
      <c r="M1191" s="9" t="s">
        <v>9</v>
      </c>
      <c r="N1191" s="9" t="s">
        <v>10</v>
      </c>
      <c r="O1191" s="9" t="s">
        <v>1826</v>
      </c>
      <c r="P1191" s="9" t="s">
        <v>1834</v>
      </c>
      <c r="Q1191" s="9" t="s">
        <v>3009</v>
      </c>
      <c r="R1191" s="9" t="s">
        <v>14</v>
      </c>
      <c r="S1191" s="9" t="s">
        <v>15</v>
      </c>
      <c r="T1191" s="9" t="s">
        <v>7</v>
      </c>
      <c r="U1191" s="9" t="s">
        <v>60</v>
      </c>
      <c r="V1191" s="9" t="s">
        <v>15</v>
      </c>
      <c r="W1191" s="9" t="s">
        <v>17</v>
      </c>
      <c r="X1191" s="9" t="s">
        <v>18</v>
      </c>
      <c r="Y1191" s="9" t="s">
        <v>19</v>
      </c>
      <c r="Z1191" s="9" t="s">
        <v>20</v>
      </c>
      <c r="AA1191" s="9" t="s">
        <v>17</v>
      </c>
      <c r="AB1191" s="9" t="s">
        <v>3010</v>
      </c>
      <c r="AC1191" s="9">
        <v>44998293784</v>
      </c>
      <c r="AD1191" s="4" t="s">
        <v>2901</v>
      </c>
    </row>
    <row r="1192" spans="1:30" ht="409.5" x14ac:dyDescent="0.25">
      <c r="A1192" s="113">
        <f t="shared" si="19"/>
        <v>1003</v>
      </c>
      <c r="B1192" s="9" t="s">
        <v>1821</v>
      </c>
      <c r="C1192" s="9" t="s">
        <v>2645</v>
      </c>
      <c r="D1192" s="9" t="s">
        <v>2646</v>
      </c>
      <c r="E1192" s="9" t="s">
        <v>3021</v>
      </c>
      <c r="F1192" s="9" t="s">
        <v>3022</v>
      </c>
      <c r="G1192" s="9" t="s">
        <v>3023</v>
      </c>
      <c r="H1192" s="13">
        <v>16000</v>
      </c>
      <c r="I1192" s="11">
        <v>45017</v>
      </c>
      <c r="J1192" s="9" t="s">
        <v>68</v>
      </c>
      <c r="K1192" s="9" t="s">
        <v>7</v>
      </c>
      <c r="L1192" s="9" t="s">
        <v>69</v>
      </c>
      <c r="M1192" s="9" t="s">
        <v>9</v>
      </c>
      <c r="N1192" s="9" t="s">
        <v>10</v>
      </c>
      <c r="O1192" s="9" t="s">
        <v>1826</v>
      </c>
      <c r="P1192" s="9" t="s">
        <v>1834</v>
      </c>
      <c r="Q1192" s="9" t="s">
        <v>3009</v>
      </c>
      <c r="R1192" s="9" t="s">
        <v>14</v>
      </c>
      <c r="S1192" s="9" t="s">
        <v>15</v>
      </c>
      <c r="T1192" s="9" t="s">
        <v>7</v>
      </c>
      <c r="U1192" s="9" t="s">
        <v>60</v>
      </c>
      <c r="V1192" s="9" t="s">
        <v>15</v>
      </c>
      <c r="W1192" s="9" t="s">
        <v>17</v>
      </c>
      <c r="X1192" s="9" t="s">
        <v>18</v>
      </c>
      <c r="Y1192" s="9" t="s">
        <v>19</v>
      </c>
      <c r="Z1192" s="9" t="s">
        <v>20</v>
      </c>
      <c r="AA1192" s="9" t="s">
        <v>17</v>
      </c>
      <c r="AB1192" s="9" t="s">
        <v>3010</v>
      </c>
      <c r="AC1192" s="9">
        <v>44998293785</v>
      </c>
      <c r="AD1192" s="4" t="s">
        <v>2901</v>
      </c>
    </row>
    <row r="1193" spans="1:30" ht="63.75" x14ac:dyDescent="0.25">
      <c r="A1193" s="113">
        <f t="shared" si="19"/>
        <v>1004</v>
      </c>
      <c r="B1193" s="9" t="s">
        <v>1821</v>
      </c>
      <c r="C1193" s="9" t="s">
        <v>2645</v>
      </c>
      <c r="D1193" s="9" t="s">
        <v>2646</v>
      </c>
      <c r="E1193" s="9" t="s">
        <v>3024</v>
      </c>
      <c r="F1193" s="9" t="s">
        <v>3024</v>
      </c>
      <c r="G1193" s="9" t="s">
        <v>3025</v>
      </c>
      <c r="H1193" s="13">
        <v>20000</v>
      </c>
      <c r="I1193" s="11">
        <v>45017</v>
      </c>
      <c r="J1193" s="9" t="s">
        <v>68</v>
      </c>
      <c r="K1193" s="9" t="s">
        <v>7</v>
      </c>
      <c r="L1193" s="9" t="s">
        <v>8</v>
      </c>
      <c r="M1193" s="9" t="s">
        <v>9</v>
      </c>
      <c r="N1193" s="9" t="s">
        <v>10</v>
      </c>
      <c r="O1193" s="9" t="s">
        <v>1826</v>
      </c>
      <c r="P1193" s="9" t="s">
        <v>1834</v>
      </c>
      <c r="Q1193" s="9" t="s">
        <v>3009</v>
      </c>
      <c r="R1193" s="9" t="s">
        <v>14</v>
      </c>
      <c r="S1193" s="9" t="s">
        <v>15</v>
      </c>
      <c r="T1193" s="9" t="s">
        <v>7</v>
      </c>
      <c r="U1193" s="9" t="s">
        <v>60</v>
      </c>
      <c r="V1193" s="9" t="s">
        <v>15</v>
      </c>
      <c r="W1193" s="9" t="s">
        <v>17</v>
      </c>
      <c r="X1193" s="9" t="s">
        <v>18</v>
      </c>
      <c r="Y1193" s="9" t="s">
        <v>19</v>
      </c>
      <c r="Z1193" s="9" t="s">
        <v>20</v>
      </c>
      <c r="AA1193" s="9" t="s">
        <v>17</v>
      </c>
      <c r="AB1193" s="9" t="s">
        <v>3010</v>
      </c>
      <c r="AC1193" s="9">
        <v>44998293784</v>
      </c>
      <c r="AD1193" s="4" t="s">
        <v>2901</v>
      </c>
    </row>
    <row r="1194" spans="1:30" ht="63.75" x14ac:dyDescent="0.25">
      <c r="A1194" s="113">
        <f t="shared" si="19"/>
        <v>1005</v>
      </c>
      <c r="B1194" s="9" t="s">
        <v>1821</v>
      </c>
      <c r="C1194" s="9" t="s">
        <v>2645</v>
      </c>
      <c r="D1194" s="9" t="s">
        <v>2646</v>
      </c>
      <c r="E1194" s="9" t="s">
        <v>2657</v>
      </c>
      <c r="F1194" s="9" t="s">
        <v>3026</v>
      </c>
      <c r="G1194" s="9" t="s">
        <v>3027</v>
      </c>
      <c r="H1194" s="13">
        <v>2000</v>
      </c>
      <c r="I1194" s="11">
        <v>45008</v>
      </c>
      <c r="J1194" s="9" t="s">
        <v>68</v>
      </c>
      <c r="K1194" s="9" t="s">
        <v>7</v>
      </c>
      <c r="L1194" s="9" t="s">
        <v>8</v>
      </c>
      <c r="M1194" s="9" t="s">
        <v>9</v>
      </c>
      <c r="N1194" s="9" t="s">
        <v>10</v>
      </c>
      <c r="O1194" s="9" t="s">
        <v>1826</v>
      </c>
      <c r="P1194" s="9" t="s">
        <v>1856</v>
      </c>
      <c r="Q1194" s="9" t="s">
        <v>1857</v>
      </c>
      <c r="R1194" s="9" t="s">
        <v>14</v>
      </c>
      <c r="S1194" s="9" t="s">
        <v>15</v>
      </c>
      <c r="T1194" s="9" t="s">
        <v>7</v>
      </c>
      <c r="U1194" s="9" t="s">
        <v>133</v>
      </c>
      <c r="V1194" s="9" t="s">
        <v>15</v>
      </c>
      <c r="W1194" s="9" t="s">
        <v>21</v>
      </c>
      <c r="X1194" s="9" t="s">
        <v>18</v>
      </c>
      <c r="Y1194" s="9" t="s">
        <v>19</v>
      </c>
      <c r="Z1194" s="9" t="s">
        <v>41</v>
      </c>
      <c r="AA1194" s="9" t="s">
        <v>17</v>
      </c>
      <c r="AB1194" s="9" t="s">
        <v>3028</v>
      </c>
      <c r="AC1194" s="9" t="s">
        <v>3029</v>
      </c>
      <c r="AD1194" s="4" t="s">
        <v>3030</v>
      </c>
    </row>
    <row r="1195" spans="1:30" ht="89.25" x14ac:dyDescent="0.25">
      <c r="A1195" s="113">
        <f t="shared" si="19"/>
        <v>1006</v>
      </c>
      <c r="B1195" s="9" t="s">
        <v>1821</v>
      </c>
      <c r="C1195" s="9" t="s">
        <v>2645</v>
      </c>
      <c r="D1195" s="9" t="s">
        <v>2646</v>
      </c>
      <c r="E1195" s="9" t="s">
        <v>1108</v>
      </c>
      <c r="F1195" s="9" t="s">
        <v>1108</v>
      </c>
      <c r="G1195" s="9" t="s">
        <v>3031</v>
      </c>
      <c r="H1195" s="13">
        <v>1500</v>
      </c>
      <c r="I1195" s="11">
        <v>45077</v>
      </c>
      <c r="J1195" s="9" t="s">
        <v>68</v>
      </c>
      <c r="K1195" s="9" t="s">
        <v>7</v>
      </c>
      <c r="L1195" s="9" t="s">
        <v>8</v>
      </c>
      <c r="M1195" s="9" t="s">
        <v>89</v>
      </c>
      <c r="N1195" s="9" t="s">
        <v>10</v>
      </c>
      <c r="O1195" s="9" t="s">
        <v>1826</v>
      </c>
      <c r="P1195" s="9" t="s">
        <v>1834</v>
      </c>
      <c r="Q1195" s="9" t="s">
        <v>1837</v>
      </c>
      <c r="R1195" s="9" t="s">
        <v>14</v>
      </c>
      <c r="S1195" s="9" t="s">
        <v>15</v>
      </c>
      <c r="T1195" s="9" t="s">
        <v>7</v>
      </c>
      <c r="U1195" s="9" t="s">
        <v>549</v>
      </c>
      <c r="V1195" s="9" t="s">
        <v>15</v>
      </c>
      <c r="W1195" s="9" t="s">
        <v>21</v>
      </c>
      <c r="X1195" s="9" t="s">
        <v>18</v>
      </c>
      <c r="Y1195" s="9" t="s">
        <v>19</v>
      </c>
      <c r="Z1195" s="9" t="s">
        <v>41</v>
      </c>
      <c r="AA1195" s="9" t="s">
        <v>21</v>
      </c>
      <c r="AB1195" s="9" t="s">
        <v>3028</v>
      </c>
      <c r="AC1195" s="9" t="s">
        <v>3029</v>
      </c>
      <c r="AD1195" s="4" t="s">
        <v>3030</v>
      </c>
    </row>
    <row r="1196" spans="1:30" ht="89.25" x14ac:dyDescent="0.25">
      <c r="A1196" s="113">
        <f t="shared" si="19"/>
        <v>1007</v>
      </c>
      <c r="B1196" s="9" t="s">
        <v>1821</v>
      </c>
      <c r="C1196" s="9" t="s">
        <v>2645</v>
      </c>
      <c r="D1196" s="9" t="s">
        <v>2646</v>
      </c>
      <c r="E1196" s="9" t="s">
        <v>3032</v>
      </c>
      <c r="F1196" s="9" t="s">
        <v>3032</v>
      </c>
      <c r="G1196" s="9" t="s">
        <v>3031</v>
      </c>
      <c r="H1196" s="13">
        <v>900</v>
      </c>
      <c r="I1196" s="11">
        <v>45077</v>
      </c>
      <c r="J1196" s="9" t="s">
        <v>68</v>
      </c>
      <c r="K1196" s="9" t="s">
        <v>7</v>
      </c>
      <c r="L1196" s="9" t="s">
        <v>8</v>
      </c>
      <c r="M1196" s="9" t="s">
        <v>89</v>
      </c>
      <c r="N1196" s="9" t="s">
        <v>10</v>
      </c>
      <c r="O1196" s="9" t="s">
        <v>1826</v>
      </c>
      <c r="P1196" s="9" t="s">
        <v>1834</v>
      </c>
      <c r="Q1196" s="9" t="s">
        <v>1837</v>
      </c>
      <c r="R1196" s="9" t="s">
        <v>14</v>
      </c>
      <c r="S1196" s="9" t="s">
        <v>15</v>
      </c>
      <c r="T1196" s="9" t="s">
        <v>7</v>
      </c>
      <c r="U1196" s="9" t="s">
        <v>549</v>
      </c>
      <c r="V1196" s="9" t="s">
        <v>15</v>
      </c>
      <c r="W1196" s="9" t="s">
        <v>21</v>
      </c>
      <c r="X1196" s="9" t="s">
        <v>18</v>
      </c>
      <c r="Y1196" s="9" t="s">
        <v>19</v>
      </c>
      <c r="Z1196" s="9" t="s">
        <v>41</v>
      </c>
      <c r="AA1196" s="9" t="s">
        <v>21</v>
      </c>
      <c r="AB1196" s="9" t="s">
        <v>3028</v>
      </c>
      <c r="AC1196" s="9" t="s">
        <v>3029</v>
      </c>
      <c r="AD1196" s="4" t="s">
        <v>3030</v>
      </c>
    </row>
    <row r="1197" spans="1:30" ht="89.25" x14ac:dyDescent="0.25">
      <c r="A1197" s="113">
        <f t="shared" si="19"/>
        <v>1008</v>
      </c>
      <c r="B1197" s="9" t="s">
        <v>1821</v>
      </c>
      <c r="C1197" s="9" t="s">
        <v>2645</v>
      </c>
      <c r="D1197" s="9" t="s">
        <v>2646</v>
      </c>
      <c r="E1197" s="9" t="s">
        <v>2665</v>
      </c>
      <c r="F1197" s="9" t="s">
        <v>2665</v>
      </c>
      <c r="G1197" s="9" t="s">
        <v>3031</v>
      </c>
      <c r="H1197" s="13">
        <v>3000</v>
      </c>
      <c r="I1197" s="11">
        <v>45008</v>
      </c>
      <c r="J1197" s="9" t="s">
        <v>68</v>
      </c>
      <c r="K1197" s="9" t="s">
        <v>7</v>
      </c>
      <c r="L1197" s="9" t="s">
        <v>8</v>
      </c>
      <c r="M1197" s="9" t="s">
        <v>51</v>
      </c>
      <c r="N1197" s="9" t="s">
        <v>10</v>
      </c>
      <c r="O1197" s="9" t="s">
        <v>1826</v>
      </c>
      <c r="P1197" s="9" t="s">
        <v>1856</v>
      </c>
      <c r="Q1197" s="9" t="s">
        <v>1857</v>
      </c>
      <c r="R1197" s="9" t="s">
        <v>14</v>
      </c>
      <c r="S1197" s="9" t="s">
        <v>15</v>
      </c>
      <c r="T1197" s="9" t="s">
        <v>7</v>
      </c>
      <c r="U1197" s="9" t="s">
        <v>133</v>
      </c>
      <c r="V1197" s="9" t="s">
        <v>15</v>
      </c>
      <c r="W1197" s="9" t="s">
        <v>21</v>
      </c>
      <c r="X1197" s="9" t="s">
        <v>18</v>
      </c>
      <c r="Y1197" s="9" t="s">
        <v>19</v>
      </c>
      <c r="Z1197" s="9" t="s">
        <v>41</v>
      </c>
      <c r="AA1197" s="9" t="s">
        <v>21</v>
      </c>
      <c r="AB1197" s="9" t="s">
        <v>3028</v>
      </c>
      <c r="AC1197" s="9" t="s">
        <v>3029</v>
      </c>
      <c r="AD1197" s="4" t="s">
        <v>3030</v>
      </c>
    </row>
    <row r="1198" spans="1:30" ht="76.5" x14ac:dyDescent="0.25">
      <c r="A1198" s="113">
        <f t="shared" si="19"/>
        <v>1009</v>
      </c>
      <c r="B1198" s="9" t="s">
        <v>1821</v>
      </c>
      <c r="C1198" s="9" t="s">
        <v>2645</v>
      </c>
      <c r="D1198" s="9" t="s">
        <v>2646</v>
      </c>
      <c r="E1198" s="9" t="s">
        <v>3033</v>
      </c>
      <c r="F1198" s="9" t="s">
        <v>2713</v>
      </c>
      <c r="G1198" s="9" t="s">
        <v>3034</v>
      </c>
      <c r="H1198" s="13">
        <v>1000</v>
      </c>
      <c r="I1198" s="11">
        <v>45016</v>
      </c>
      <c r="J1198" s="9" t="s">
        <v>68</v>
      </c>
      <c r="K1198" s="9" t="s">
        <v>7</v>
      </c>
      <c r="L1198" s="9" t="s">
        <v>8</v>
      </c>
      <c r="M1198" s="9" t="s">
        <v>51</v>
      </c>
      <c r="N1198" s="9" t="s">
        <v>10</v>
      </c>
      <c r="O1198" s="9" t="s">
        <v>1826</v>
      </c>
      <c r="P1198" s="9" t="s">
        <v>1856</v>
      </c>
      <c r="Q1198" s="9" t="s">
        <v>1857</v>
      </c>
      <c r="R1198" s="9" t="s">
        <v>29</v>
      </c>
      <c r="S1198" s="9" t="s">
        <v>15</v>
      </c>
      <c r="T1198" s="9" t="s">
        <v>7</v>
      </c>
      <c r="U1198" s="9" t="s">
        <v>60</v>
      </c>
      <c r="V1198" s="9" t="s">
        <v>15</v>
      </c>
      <c r="W1198" s="9" t="s">
        <v>17</v>
      </c>
      <c r="X1198" s="9" t="s">
        <v>18</v>
      </c>
      <c r="Y1198" s="9" t="s">
        <v>31</v>
      </c>
      <c r="Z1198" s="9" t="s">
        <v>61</v>
      </c>
      <c r="AA1198" s="9" t="s">
        <v>17</v>
      </c>
      <c r="AB1198" s="9" t="s">
        <v>3028</v>
      </c>
      <c r="AC1198" s="9" t="s">
        <v>3029</v>
      </c>
      <c r="AD1198" s="4" t="s">
        <v>3030</v>
      </c>
    </row>
    <row r="1199" spans="1:30" ht="63.75" x14ac:dyDescent="0.25">
      <c r="A1199" s="113">
        <f t="shared" si="19"/>
        <v>1010</v>
      </c>
      <c r="B1199" s="9" t="s">
        <v>1821</v>
      </c>
      <c r="C1199" s="9" t="s">
        <v>2645</v>
      </c>
      <c r="D1199" s="9" t="s">
        <v>2646</v>
      </c>
      <c r="E1199" s="9" t="s">
        <v>3035</v>
      </c>
      <c r="F1199" s="9" t="s">
        <v>3035</v>
      </c>
      <c r="G1199" s="9" t="s">
        <v>3036</v>
      </c>
      <c r="H1199" s="13">
        <v>5000</v>
      </c>
      <c r="I1199" s="11">
        <v>45135</v>
      </c>
      <c r="J1199" s="9" t="s">
        <v>68</v>
      </c>
      <c r="K1199" s="9" t="s">
        <v>7</v>
      </c>
      <c r="L1199" s="9" t="s">
        <v>69</v>
      </c>
      <c r="M1199" s="9" t="s">
        <v>51</v>
      </c>
      <c r="N1199" s="9" t="s">
        <v>10</v>
      </c>
      <c r="O1199" s="9" t="s">
        <v>1826</v>
      </c>
      <c r="P1199" s="9" t="s">
        <v>1834</v>
      </c>
      <c r="Q1199" s="9" t="s">
        <v>2757</v>
      </c>
      <c r="R1199" s="9" t="s">
        <v>14</v>
      </c>
      <c r="S1199" s="9" t="s">
        <v>15</v>
      </c>
      <c r="T1199" s="9" t="s">
        <v>7</v>
      </c>
      <c r="U1199" s="9" t="s">
        <v>60</v>
      </c>
      <c r="V1199" s="9" t="s">
        <v>40</v>
      </c>
      <c r="W1199" s="9" t="s">
        <v>17</v>
      </c>
      <c r="X1199" s="9" t="s">
        <v>18</v>
      </c>
      <c r="Y1199" s="9" t="s">
        <v>19</v>
      </c>
      <c r="Z1199" s="9" t="s">
        <v>20</v>
      </c>
      <c r="AA1199" s="9" t="s">
        <v>21</v>
      </c>
      <c r="AB1199" s="9" t="s">
        <v>3028</v>
      </c>
      <c r="AC1199" s="9" t="s">
        <v>3029</v>
      </c>
      <c r="AD1199" s="4" t="s">
        <v>3030</v>
      </c>
    </row>
    <row r="1200" spans="1:30" ht="63.75" x14ac:dyDescent="0.25">
      <c r="A1200" s="113">
        <f t="shared" si="19"/>
        <v>1011</v>
      </c>
      <c r="B1200" s="9" t="s">
        <v>1821</v>
      </c>
      <c r="C1200" s="9" t="s">
        <v>2645</v>
      </c>
      <c r="D1200" s="9" t="s">
        <v>2646</v>
      </c>
      <c r="E1200" s="9" t="s">
        <v>2655</v>
      </c>
      <c r="F1200" s="9" t="s">
        <v>2655</v>
      </c>
      <c r="G1200" s="9" t="s">
        <v>3037</v>
      </c>
      <c r="H1200" s="13">
        <v>1800</v>
      </c>
      <c r="I1200" s="11">
        <v>45008</v>
      </c>
      <c r="J1200" s="9" t="s">
        <v>68</v>
      </c>
      <c r="K1200" s="9" t="s">
        <v>7</v>
      </c>
      <c r="L1200" s="9" t="s">
        <v>8</v>
      </c>
      <c r="M1200" s="9" t="s">
        <v>51</v>
      </c>
      <c r="N1200" s="9" t="s">
        <v>10</v>
      </c>
      <c r="O1200" s="9" t="s">
        <v>1826</v>
      </c>
      <c r="P1200" s="9" t="s">
        <v>1856</v>
      </c>
      <c r="Q1200" s="9" t="s">
        <v>1857</v>
      </c>
      <c r="R1200" s="9" t="s">
        <v>14</v>
      </c>
      <c r="S1200" s="9" t="s">
        <v>15</v>
      </c>
      <c r="T1200" s="9" t="s">
        <v>7</v>
      </c>
      <c r="U1200" s="9" t="s">
        <v>133</v>
      </c>
      <c r="V1200" s="9" t="s">
        <v>15</v>
      </c>
      <c r="W1200" s="9" t="s">
        <v>21</v>
      </c>
      <c r="X1200" s="9" t="s">
        <v>18</v>
      </c>
      <c r="Y1200" s="9" t="s">
        <v>19</v>
      </c>
      <c r="Z1200" s="9" t="s">
        <v>41</v>
      </c>
      <c r="AA1200" s="9" t="s">
        <v>21</v>
      </c>
      <c r="AB1200" s="9" t="s">
        <v>3028</v>
      </c>
      <c r="AC1200" s="9" t="s">
        <v>3029</v>
      </c>
      <c r="AD1200" s="4" t="s">
        <v>3030</v>
      </c>
    </row>
    <row r="1201" spans="1:30" ht="63.75" x14ac:dyDescent="0.25">
      <c r="A1201" s="113">
        <f t="shared" si="19"/>
        <v>1012</v>
      </c>
      <c r="B1201" s="9" t="s">
        <v>1821</v>
      </c>
      <c r="C1201" s="9" t="s">
        <v>2645</v>
      </c>
      <c r="D1201" s="9" t="s">
        <v>2646</v>
      </c>
      <c r="E1201" s="9" t="s">
        <v>2721</v>
      </c>
      <c r="F1201" s="9" t="s">
        <v>2722</v>
      </c>
      <c r="G1201" s="9" t="s">
        <v>3036</v>
      </c>
      <c r="H1201" s="13">
        <v>16000</v>
      </c>
      <c r="I1201" s="11">
        <v>45016</v>
      </c>
      <c r="J1201" s="9" t="s">
        <v>68</v>
      </c>
      <c r="K1201" s="9" t="s">
        <v>7</v>
      </c>
      <c r="L1201" s="9" t="s">
        <v>8</v>
      </c>
      <c r="M1201" s="9" t="s">
        <v>51</v>
      </c>
      <c r="N1201" s="9" t="s">
        <v>10</v>
      </c>
      <c r="O1201" s="9" t="s">
        <v>1826</v>
      </c>
      <c r="P1201" s="9" t="s">
        <v>1856</v>
      </c>
      <c r="Q1201" s="9" t="s">
        <v>1857</v>
      </c>
      <c r="R1201" s="9" t="s">
        <v>29</v>
      </c>
      <c r="S1201" s="9" t="s">
        <v>15</v>
      </c>
      <c r="T1201" s="9" t="s">
        <v>7</v>
      </c>
      <c r="U1201" s="9" t="s">
        <v>60</v>
      </c>
      <c r="V1201" s="9" t="s">
        <v>15</v>
      </c>
      <c r="W1201" s="9" t="s">
        <v>17</v>
      </c>
      <c r="X1201" s="9" t="s">
        <v>18</v>
      </c>
      <c r="Y1201" s="9" t="s">
        <v>31</v>
      </c>
      <c r="Z1201" s="9" t="s">
        <v>61</v>
      </c>
      <c r="AA1201" s="9" t="s">
        <v>17</v>
      </c>
      <c r="AB1201" s="9" t="s">
        <v>3028</v>
      </c>
      <c r="AC1201" s="9" t="s">
        <v>3029</v>
      </c>
      <c r="AD1201" s="4" t="s">
        <v>3030</v>
      </c>
    </row>
    <row r="1202" spans="1:30" ht="89.25" x14ac:dyDescent="0.25">
      <c r="A1202" s="113">
        <f t="shared" si="19"/>
        <v>1013</v>
      </c>
      <c r="B1202" s="9" t="s">
        <v>1821</v>
      </c>
      <c r="C1202" s="9" t="s">
        <v>2645</v>
      </c>
      <c r="D1202" s="9" t="s">
        <v>2646</v>
      </c>
      <c r="E1202" s="9" t="s">
        <v>3038</v>
      </c>
      <c r="F1202" s="9" t="s">
        <v>3038</v>
      </c>
      <c r="G1202" s="9" t="s">
        <v>3031</v>
      </c>
      <c r="H1202" s="13">
        <v>1000</v>
      </c>
      <c r="I1202" s="11">
        <v>45016</v>
      </c>
      <c r="J1202" s="9" t="s">
        <v>68</v>
      </c>
      <c r="K1202" s="9" t="s">
        <v>7</v>
      </c>
      <c r="L1202" s="9" t="s">
        <v>8</v>
      </c>
      <c r="M1202" s="9" t="s">
        <v>51</v>
      </c>
      <c r="N1202" s="9" t="s">
        <v>10</v>
      </c>
      <c r="O1202" s="9" t="s">
        <v>1826</v>
      </c>
      <c r="P1202" s="9" t="s">
        <v>1856</v>
      </c>
      <c r="Q1202" s="9" t="s">
        <v>1857</v>
      </c>
      <c r="R1202" s="9" t="s">
        <v>29</v>
      </c>
      <c r="S1202" s="9" t="s">
        <v>15</v>
      </c>
      <c r="T1202" s="9" t="s">
        <v>7</v>
      </c>
      <c r="U1202" s="9" t="s">
        <v>60</v>
      </c>
      <c r="V1202" s="9" t="s">
        <v>15</v>
      </c>
      <c r="W1202" s="9" t="s">
        <v>17</v>
      </c>
      <c r="X1202" s="9" t="s">
        <v>18</v>
      </c>
      <c r="Y1202" s="9" t="s">
        <v>31</v>
      </c>
      <c r="Z1202" s="9" t="s">
        <v>61</v>
      </c>
      <c r="AA1202" s="9" t="s">
        <v>17</v>
      </c>
      <c r="AB1202" s="9" t="s">
        <v>3028</v>
      </c>
      <c r="AC1202" s="9" t="s">
        <v>3029</v>
      </c>
      <c r="AD1202" s="4" t="s">
        <v>3030</v>
      </c>
    </row>
    <row r="1203" spans="1:30" ht="89.25" x14ac:dyDescent="0.25">
      <c r="A1203" s="113">
        <f t="shared" si="19"/>
        <v>1014</v>
      </c>
      <c r="B1203" s="9" t="s">
        <v>1821</v>
      </c>
      <c r="C1203" s="9" t="s">
        <v>2645</v>
      </c>
      <c r="D1203" s="9" t="s">
        <v>2646</v>
      </c>
      <c r="E1203" s="9" t="s">
        <v>3039</v>
      </c>
      <c r="F1203" s="9" t="s">
        <v>3039</v>
      </c>
      <c r="G1203" s="9" t="s">
        <v>3031</v>
      </c>
      <c r="H1203" s="13">
        <v>1000</v>
      </c>
      <c r="I1203" s="11">
        <v>45016</v>
      </c>
      <c r="J1203" s="9" t="s">
        <v>68</v>
      </c>
      <c r="K1203" s="9" t="s">
        <v>7</v>
      </c>
      <c r="L1203" s="9" t="s">
        <v>8</v>
      </c>
      <c r="M1203" s="9" t="s">
        <v>51</v>
      </c>
      <c r="N1203" s="9" t="s">
        <v>10</v>
      </c>
      <c r="O1203" s="9" t="s">
        <v>1826</v>
      </c>
      <c r="P1203" s="9" t="s">
        <v>1856</v>
      </c>
      <c r="Q1203" s="9" t="s">
        <v>1857</v>
      </c>
      <c r="R1203" s="9" t="s">
        <v>29</v>
      </c>
      <c r="S1203" s="9" t="s">
        <v>15</v>
      </c>
      <c r="T1203" s="9" t="s">
        <v>7</v>
      </c>
      <c r="U1203" s="9" t="s">
        <v>60</v>
      </c>
      <c r="V1203" s="9" t="s">
        <v>15</v>
      </c>
      <c r="W1203" s="9" t="s">
        <v>17</v>
      </c>
      <c r="X1203" s="9" t="s">
        <v>18</v>
      </c>
      <c r="Y1203" s="9" t="s">
        <v>31</v>
      </c>
      <c r="Z1203" s="9" t="s">
        <v>61</v>
      </c>
      <c r="AA1203" s="9" t="s">
        <v>17</v>
      </c>
      <c r="AB1203" s="9" t="s">
        <v>3028</v>
      </c>
      <c r="AC1203" s="9" t="s">
        <v>3029</v>
      </c>
      <c r="AD1203" s="4" t="s">
        <v>3030</v>
      </c>
    </row>
    <row r="1204" spans="1:30" ht="63.75" x14ac:dyDescent="0.25">
      <c r="A1204" s="113">
        <f t="shared" si="19"/>
        <v>1015</v>
      </c>
      <c r="B1204" s="9" t="s">
        <v>1821</v>
      </c>
      <c r="C1204" s="9" t="s">
        <v>2645</v>
      </c>
      <c r="D1204" s="9" t="s">
        <v>2646</v>
      </c>
      <c r="E1204" s="9" t="s">
        <v>2657</v>
      </c>
      <c r="F1204" s="9" t="s">
        <v>2657</v>
      </c>
      <c r="G1204" s="9" t="s">
        <v>2658</v>
      </c>
      <c r="H1204" s="13">
        <v>18000</v>
      </c>
      <c r="I1204" s="11">
        <v>45008</v>
      </c>
      <c r="J1204" s="9" t="s">
        <v>68</v>
      </c>
      <c r="K1204" s="9" t="s">
        <v>7</v>
      </c>
      <c r="L1204" s="9" t="s">
        <v>8</v>
      </c>
      <c r="M1204" s="9" t="s">
        <v>9</v>
      </c>
      <c r="N1204" s="9" t="s">
        <v>10</v>
      </c>
      <c r="O1204" s="9" t="s">
        <v>1826</v>
      </c>
      <c r="P1204" s="9" t="s">
        <v>1856</v>
      </c>
      <c r="Q1204" s="9" t="s">
        <v>1857</v>
      </c>
      <c r="R1204" s="9" t="s">
        <v>14</v>
      </c>
      <c r="S1204" s="9" t="s">
        <v>15</v>
      </c>
      <c r="T1204" s="9" t="s">
        <v>7</v>
      </c>
      <c r="U1204" s="9" t="s">
        <v>133</v>
      </c>
      <c r="V1204" s="9" t="s">
        <v>15</v>
      </c>
      <c r="W1204" s="9" t="s">
        <v>21</v>
      </c>
      <c r="X1204" s="9" t="s">
        <v>18</v>
      </c>
      <c r="Y1204" s="9" t="s">
        <v>19</v>
      </c>
      <c r="Z1204" s="9" t="s">
        <v>41</v>
      </c>
      <c r="AA1204" s="9" t="s">
        <v>21</v>
      </c>
      <c r="AB1204" s="9" t="s">
        <v>3040</v>
      </c>
      <c r="AC1204" s="9" t="s">
        <v>3041</v>
      </c>
      <c r="AD1204" s="4" t="s">
        <v>3042</v>
      </c>
    </row>
    <row r="1205" spans="1:30" ht="63.75" x14ac:dyDescent="0.25">
      <c r="A1205" s="113">
        <f t="shared" si="19"/>
        <v>1016</v>
      </c>
      <c r="B1205" s="9" t="s">
        <v>1821</v>
      </c>
      <c r="C1205" s="9" t="s">
        <v>2645</v>
      </c>
      <c r="D1205" s="9" t="s">
        <v>2646</v>
      </c>
      <c r="E1205" s="9" t="s">
        <v>3043</v>
      </c>
      <c r="F1205" s="9" t="s">
        <v>2659</v>
      </c>
      <c r="G1205" s="9" t="s">
        <v>3044</v>
      </c>
      <c r="H1205" s="13">
        <v>400</v>
      </c>
      <c r="I1205" s="11">
        <v>45008</v>
      </c>
      <c r="J1205" s="9" t="s">
        <v>68</v>
      </c>
      <c r="K1205" s="9" t="s">
        <v>7</v>
      </c>
      <c r="L1205" s="9" t="s">
        <v>8</v>
      </c>
      <c r="M1205" s="9" t="s">
        <v>51</v>
      </c>
      <c r="N1205" s="9" t="s">
        <v>10</v>
      </c>
      <c r="O1205" s="9" t="s">
        <v>1826</v>
      </c>
      <c r="P1205" s="9" t="s">
        <v>1856</v>
      </c>
      <c r="Q1205" s="9" t="s">
        <v>1857</v>
      </c>
      <c r="R1205" s="9" t="s">
        <v>14</v>
      </c>
      <c r="S1205" s="9" t="s">
        <v>15</v>
      </c>
      <c r="T1205" s="9" t="s">
        <v>7</v>
      </c>
      <c r="U1205" s="9" t="s">
        <v>133</v>
      </c>
      <c r="V1205" s="9" t="s">
        <v>15</v>
      </c>
      <c r="W1205" s="9" t="s">
        <v>21</v>
      </c>
      <c r="X1205" s="9" t="s">
        <v>18</v>
      </c>
      <c r="Y1205" s="9" t="s">
        <v>19</v>
      </c>
      <c r="Z1205" s="9" t="s">
        <v>41</v>
      </c>
      <c r="AA1205" s="9" t="s">
        <v>21</v>
      </c>
      <c r="AB1205" s="9" t="s">
        <v>3040</v>
      </c>
      <c r="AC1205" s="9" t="s">
        <v>3041</v>
      </c>
      <c r="AD1205" s="4" t="s">
        <v>3042</v>
      </c>
    </row>
    <row r="1206" spans="1:30" ht="63.75" x14ac:dyDescent="0.25">
      <c r="A1206" s="113">
        <f t="shared" si="19"/>
        <v>1017</v>
      </c>
      <c r="B1206" s="9" t="s">
        <v>1821</v>
      </c>
      <c r="C1206" s="9" t="s">
        <v>2645</v>
      </c>
      <c r="D1206" s="9" t="s">
        <v>2646</v>
      </c>
      <c r="E1206" s="9" t="s">
        <v>3045</v>
      </c>
      <c r="F1206" s="9" t="s">
        <v>3045</v>
      </c>
      <c r="G1206" s="9" t="s">
        <v>3046</v>
      </c>
      <c r="H1206" s="13">
        <v>1000</v>
      </c>
      <c r="I1206" s="11">
        <v>45008</v>
      </c>
      <c r="J1206" s="9" t="s">
        <v>68</v>
      </c>
      <c r="K1206" s="9" t="s">
        <v>7</v>
      </c>
      <c r="L1206" s="9" t="s">
        <v>8</v>
      </c>
      <c r="M1206" s="9" t="s">
        <v>51</v>
      </c>
      <c r="N1206" s="9" t="s">
        <v>10</v>
      </c>
      <c r="O1206" s="9" t="s">
        <v>1826</v>
      </c>
      <c r="P1206" s="9" t="s">
        <v>1856</v>
      </c>
      <c r="Q1206" s="9" t="s">
        <v>1857</v>
      </c>
      <c r="R1206" s="9" t="s">
        <v>14</v>
      </c>
      <c r="S1206" s="9" t="s">
        <v>15</v>
      </c>
      <c r="T1206" s="9" t="s">
        <v>7</v>
      </c>
      <c r="U1206" s="9" t="s">
        <v>133</v>
      </c>
      <c r="V1206" s="9" t="s">
        <v>15</v>
      </c>
      <c r="W1206" s="9" t="s">
        <v>21</v>
      </c>
      <c r="X1206" s="9" t="s">
        <v>18</v>
      </c>
      <c r="Y1206" s="9" t="s">
        <v>19</v>
      </c>
      <c r="Z1206" s="9" t="s">
        <v>41</v>
      </c>
      <c r="AA1206" s="9" t="s">
        <v>21</v>
      </c>
      <c r="AB1206" s="9" t="s">
        <v>3040</v>
      </c>
      <c r="AC1206" s="9" t="s">
        <v>3041</v>
      </c>
      <c r="AD1206" s="4" t="s">
        <v>3042</v>
      </c>
    </row>
    <row r="1207" spans="1:30" ht="63.75" x14ac:dyDescent="0.25">
      <c r="A1207" s="113">
        <f t="shared" si="19"/>
        <v>1018</v>
      </c>
      <c r="B1207" s="9" t="s">
        <v>1821</v>
      </c>
      <c r="C1207" s="9" t="s">
        <v>2645</v>
      </c>
      <c r="D1207" s="9" t="s">
        <v>2646</v>
      </c>
      <c r="E1207" s="9" t="s">
        <v>1034</v>
      </c>
      <c r="F1207" s="9" t="s">
        <v>1034</v>
      </c>
      <c r="G1207" s="9" t="s">
        <v>3047</v>
      </c>
      <c r="H1207" s="13">
        <v>2000</v>
      </c>
      <c r="I1207" s="11">
        <v>45008</v>
      </c>
      <c r="J1207" s="9" t="s">
        <v>68</v>
      </c>
      <c r="K1207" s="9" t="s">
        <v>7</v>
      </c>
      <c r="L1207" s="9" t="s">
        <v>8</v>
      </c>
      <c r="M1207" s="9" t="s">
        <v>51</v>
      </c>
      <c r="N1207" s="9" t="s">
        <v>10</v>
      </c>
      <c r="O1207" s="9" t="s">
        <v>1826</v>
      </c>
      <c r="P1207" s="9" t="s">
        <v>1856</v>
      </c>
      <c r="Q1207" s="9" t="s">
        <v>1857</v>
      </c>
      <c r="R1207" s="9" t="s">
        <v>14</v>
      </c>
      <c r="S1207" s="9" t="s">
        <v>15</v>
      </c>
      <c r="T1207" s="9" t="s">
        <v>7</v>
      </c>
      <c r="U1207" s="9" t="s">
        <v>133</v>
      </c>
      <c r="V1207" s="9" t="s">
        <v>15</v>
      </c>
      <c r="W1207" s="9" t="s">
        <v>21</v>
      </c>
      <c r="X1207" s="9" t="s">
        <v>18</v>
      </c>
      <c r="Y1207" s="9" t="s">
        <v>19</v>
      </c>
      <c r="Z1207" s="9" t="s">
        <v>41</v>
      </c>
      <c r="AA1207" s="9" t="s">
        <v>21</v>
      </c>
      <c r="AB1207" s="9" t="s">
        <v>3040</v>
      </c>
      <c r="AC1207" s="9" t="s">
        <v>3041</v>
      </c>
      <c r="AD1207" s="4" t="s">
        <v>3042</v>
      </c>
    </row>
    <row r="1208" spans="1:30" ht="63.75" x14ac:dyDescent="0.25">
      <c r="A1208" s="113">
        <f t="shared" si="19"/>
        <v>1019</v>
      </c>
      <c r="B1208" s="9" t="s">
        <v>1821</v>
      </c>
      <c r="C1208" s="9" t="s">
        <v>2645</v>
      </c>
      <c r="D1208" s="9" t="s">
        <v>2646</v>
      </c>
      <c r="E1208" s="9" t="s">
        <v>2665</v>
      </c>
      <c r="F1208" s="9" t="s">
        <v>2665</v>
      </c>
      <c r="G1208" s="9" t="s">
        <v>3048</v>
      </c>
      <c r="H1208" s="13">
        <v>4000</v>
      </c>
      <c r="I1208" s="11">
        <v>45008</v>
      </c>
      <c r="J1208" s="9" t="s">
        <v>68</v>
      </c>
      <c r="K1208" s="9" t="s">
        <v>7</v>
      </c>
      <c r="L1208" s="9" t="s">
        <v>8</v>
      </c>
      <c r="M1208" s="9" t="s">
        <v>51</v>
      </c>
      <c r="N1208" s="9" t="s">
        <v>10</v>
      </c>
      <c r="O1208" s="9" t="s">
        <v>1826</v>
      </c>
      <c r="P1208" s="9" t="s">
        <v>1856</v>
      </c>
      <c r="Q1208" s="9" t="s">
        <v>1857</v>
      </c>
      <c r="R1208" s="9" t="s">
        <v>14</v>
      </c>
      <c r="S1208" s="9" t="s">
        <v>15</v>
      </c>
      <c r="T1208" s="9" t="s">
        <v>7</v>
      </c>
      <c r="U1208" s="9" t="s">
        <v>133</v>
      </c>
      <c r="V1208" s="9" t="s">
        <v>15</v>
      </c>
      <c r="W1208" s="9" t="s">
        <v>21</v>
      </c>
      <c r="X1208" s="9" t="s">
        <v>18</v>
      </c>
      <c r="Y1208" s="9" t="s">
        <v>19</v>
      </c>
      <c r="Z1208" s="9" t="s">
        <v>41</v>
      </c>
      <c r="AA1208" s="9" t="s">
        <v>21</v>
      </c>
      <c r="AB1208" s="9" t="s">
        <v>3040</v>
      </c>
      <c r="AC1208" s="9" t="s">
        <v>3041</v>
      </c>
      <c r="AD1208" s="4" t="s">
        <v>3042</v>
      </c>
    </row>
    <row r="1209" spans="1:30" ht="63.75" x14ac:dyDescent="0.25">
      <c r="A1209" s="113">
        <f t="shared" si="19"/>
        <v>1020</v>
      </c>
      <c r="B1209" s="9" t="s">
        <v>1821</v>
      </c>
      <c r="C1209" s="9" t="s">
        <v>2645</v>
      </c>
      <c r="D1209" s="9" t="s">
        <v>2646</v>
      </c>
      <c r="E1209" s="9" t="s">
        <v>2667</v>
      </c>
      <c r="F1209" s="9" t="s">
        <v>2667</v>
      </c>
      <c r="G1209" s="9" t="s">
        <v>3049</v>
      </c>
      <c r="H1209" s="13">
        <v>5000</v>
      </c>
      <c r="I1209" s="11">
        <v>45008</v>
      </c>
      <c r="J1209" s="9" t="s">
        <v>68</v>
      </c>
      <c r="K1209" s="9" t="s">
        <v>7</v>
      </c>
      <c r="L1209" s="9" t="s">
        <v>8</v>
      </c>
      <c r="M1209" s="9" t="s">
        <v>9</v>
      </c>
      <c r="N1209" s="9" t="s">
        <v>10</v>
      </c>
      <c r="O1209" s="9" t="s">
        <v>1826</v>
      </c>
      <c r="P1209" s="9" t="s">
        <v>1856</v>
      </c>
      <c r="Q1209" s="9" t="s">
        <v>1857</v>
      </c>
      <c r="R1209" s="9" t="s">
        <v>14</v>
      </c>
      <c r="S1209" s="9" t="s">
        <v>15</v>
      </c>
      <c r="T1209" s="9" t="s">
        <v>7</v>
      </c>
      <c r="U1209" s="9" t="s">
        <v>133</v>
      </c>
      <c r="V1209" s="9" t="s">
        <v>15</v>
      </c>
      <c r="W1209" s="9" t="s">
        <v>21</v>
      </c>
      <c r="X1209" s="9" t="s">
        <v>18</v>
      </c>
      <c r="Y1209" s="9" t="s">
        <v>19</v>
      </c>
      <c r="Z1209" s="9" t="s">
        <v>41</v>
      </c>
      <c r="AA1209" s="9" t="s">
        <v>21</v>
      </c>
      <c r="AB1209" s="9" t="s">
        <v>3040</v>
      </c>
      <c r="AC1209" s="9" t="s">
        <v>3041</v>
      </c>
      <c r="AD1209" s="4" t="s">
        <v>3042</v>
      </c>
    </row>
    <row r="1210" spans="1:30" ht="63.75" x14ac:dyDescent="0.25">
      <c r="A1210" s="113">
        <f t="shared" si="19"/>
        <v>1021</v>
      </c>
      <c r="B1210" s="9" t="s">
        <v>1821</v>
      </c>
      <c r="C1210" s="9" t="s">
        <v>2645</v>
      </c>
      <c r="D1210" s="9" t="s">
        <v>2646</v>
      </c>
      <c r="E1210" s="9" t="s">
        <v>2715</v>
      </c>
      <c r="F1210" s="9" t="s">
        <v>2715</v>
      </c>
      <c r="G1210" s="9" t="s">
        <v>3050</v>
      </c>
      <c r="H1210" s="13">
        <v>400</v>
      </c>
      <c r="I1210" s="11">
        <v>45016</v>
      </c>
      <c r="J1210" s="9" t="s">
        <v>68</v>
      </c>
      <c r="K1210" s="9" t="s">
        <v>7</v>
      </c>
      <c r="L1210" s="9" t="s">
        <v>8</v>
      </c>
      <c r="M1210" s="9" t="s">
        <v>51</v>
      </c>
      <c r="N1210" s="9" t="s">
        <v>10</v>
      </c>
      <c r="O1210" s="9" t="s">
        <v>1826</v>
      </c>
      <c r="P1210" s="9" t="s">
        <v>1856</v>
      </c>
      <c r="Q1210" s="9" t="s">
        <v>1857</v>
      </c>
      <c r="R1210" s="9" t="s">
        <v>29</v>
      </c>
      <c r="S1210" s="9" t="s">
        <v>15</v>
      </c>
      <c r="T1210" s="9" t="s">
        <v>7</v>
      </c>
      <c r="U1210" s="9" t="s">
        <v>60</v>
      </c>
      <c r="V1210" s="9" t="s">
        <v>15</v>
      </c>
      <c r="W1210" s="9" t="s">
        <v>17</v>
      </c>
      <c r="X1210" s="9" t="s">
        <v>18</v>
      </c>
      <c r="Y1210" s="9" t="s">
        <v>31</v>
      </c>
      <c r="Z1210" s="9" t="s">
        <v>61</v>
      </c>
      <c r="AA1210" s="9" t="s">
        <v>17</v>
      </c>
      <c r="AB1210" s="9" t="s">
        <v>3040</v>
      </c>
      <c r="AC1210" s="9" t="s">
        <v>3041</v>
      </c>
      <c r="AD1210" s="4" t="s">
        <v>3042</v>
      </c>
    </row>
    <row r="1211" spans="1:30" ht="63.75" x14ac:dyDescent="0.25">
      <c r="A1211" s="113">
        <f t="shared" si="19"/>
        <v>1022</v>
      </c>
      <c r="B1211" s="9" t="s">
        <v>1821</v>
      </c>
      <c r="C1211" s="9" t="s">
        <v>2645</v>
      </c>
      <c r="D1211" s="9" t="s">
        <v>2646</v>
      </c>
      <c r="E1211" s="9" t="s">
        <v>2721</v>
      </c>
      <c r="F1211" s="9" t="s">
        <v>2722</v>
      </c>
      <c r="G1211" s="9" t="s">
        <v>3051</v>
      </c>
      <c r="H1211" s="13">
        <v>12000</v>
      </c>
      <c r="I1211" s="11">
        <v>45016</v>
      </c>
      <c r="J1211" s="9" t="s">
        <v>68</v>
      </c>
      <c r="K1211" s="9" t="s">
        <v>7</v>
      </c>
      <c r="L1211" s="9" t="s">
        <v>8</v>
      </c>
      <c r="M1211" s="9" t="s">
        <v>51</v>
      </c>
      <c r="N1211" s="9" t="s">
        <v>10</v>
      </c>
      <c r="O1211" s="9" t="s">
        <v>1826</v>
      </c>
      <c r="P1211" s="9" t="s">
        <v>1856</v>
      </c>
      <c r="Q1211" s="9" t="s">
        <v>1857</v>
      </c>
      <c r="R1211" s="9" t="s">
        <v>29</v>
      </c>
      <c r="S1211" s="9" t="s">
        <v>15</v>
      </c>
      <c r="T1211" s="9" t="s">
        <v>7</v>
      </c>
      <c r="U1211" s="9" t="s">
        <v>60</v>
      </c>
      <c r="V1211" s="9" t="s">
        <v>15</v>
      </c>
      <c r="W1211" s="9" t="s">
        <v>17</v>
      </c>
      <c r="X1211" s="9" t="s">
        <v>18</v>
      </c>
      <c r="Y1211" s="9" t="s">
        <v>31</v>
      </c>
      <c r="Z1211" s="9" t="s">
        <v>61</v>
      </c>
      <c r="AA1211" s="9" t="s">
        <v>17</v>
      </c>
      <c r="AB1211" s="9" t="s">
        <v>3040</v>
      </c>
      <c r="AC1211" s="9" t="s">
        <v>3041</v>
      </c>
      <c r="AD1211" s="4" t="s">
        <v>3042</v>
      </c>
    </row>
    <row r="1212" spans="1:30" ht="63.75" x14ac:dyDescent="0.25">
      <c r="A1212" s="113">
        <f t="shared" si="19"/>
        <v>1023</v>
      </c>
      <c r="B1212" s="9" t="s">
        <v>1821</v>
      </c>
      <c r="C1212" s="9" t="s">
        <v>2645</v>
      </c>
      <c r="D1212" s="9" t="s">
        <v>2646</v>
      </c>
      <c r="E1212" s="9" t="s">
        <v>3052</v>
      </c>
      <c r="F1212" s="9" t="s">
        <v>2726</v>
      </c>
      <c r="G1212" s="9" t="s">
        <v>3053</v>
      </c>
      <c r="H1212" s="13">
        <v>6000</v>
      </c>
      <c r="I1212" s="11">
        <v>45077</v>
      </c>
      <c r="J1212" s="9" t="s">
        <v>68</v>
      </c>
      <c r="K1212" s="9" t="s">
        <v>7</v>
      </c>
      <c r="L1212" s="9" t="s">
        <v>69</v>
      </c>
      <c r="M1212" s="9" t="s">
        <v>89</v>
      </c>
      <c r="N1212" s="9" t="s">
        <v>10</v>
      </c>
      <c r="O1212" s="9" t="s">
        <v>1826</v>
      </c>
      <c r="P1212" s="9" t="s">
        <v>1834</v>
      </c>
      <c r="Q1212" s="9" t="s">
        <v>1837</v>
      </c>
      <c r="R1212" s="9" t="s">
        <v>14</v>
      </c>
      <c r="S1212" s="9" t="s">
        <v>15</v>
      </c>
      <c r="T1212" s="9" t="s">
        <v>7</v>
      </c>
      <c r="U1212" s="9" t="s">
        <v>549</v>
      </c>
      <c r="V1212" s="9" t="s">
        <v>15</v>
      </c>
      <c r="W1212" s="9" t="s">
        <v>21</v>
      </c>
      <c r="X1212" s="9" t="s">
        <v>18</v>
      </c>
      <c r="Y1212" s="9" t="s">
        <v>19</v>
      </c>
      <c r="Z1212" s="9" t="s">
        <v>20</v>
      </c>
      <c r="AA1212" s="9" t="s">
        <v>21</v>
      </c>
      <c r="AB1212" s="9" t="s">
        <v>3040</v>
      </c>
      <c r="AC1212" s="9" t="s">
        <v>3041</v>
      </c>
      <c r="AD1212" s="4" t="s">
        <v>3042</v>
      </c>
    </row>
    <row r="1213" spans="1:30" ht="76.5" x14ac:dyDescent="0.25">
      <c r="A1213" s="113">
        <f t="shared" si="19"/>
        <v>1024</v>
      </c>
      <c r="B1213" s="9" t="s">
        <v>1821</v>
      </c>
      <c r="C1213" s="9" t="s">
        <v>2645</v>
      </c>
      <c r="D1213" s="9" t="s">
        <v>2646</v>
      </c>
      <c r="E1213" s="9" t="s">
        <v>1108</v>
      </c>
      <c r="F1213" s="9" t="s">
        <v>1108</v>
      </c>
      <c r="G1213" s="9" t="s">
        <v>3054</v>
      </c>
      <c r="H1213" s="13">
        <v>1500</v>
      </c>
      <c r="I1213" s="11">
        <v>45077</v>
      </c>
      <c r="J1213" s="9" t="s">
        <v>68</v>
      </c>
      <c r="K1213" s="9" t="s">
        <v>7</v>
      </c>
      <c r="L1213" s="9" t="s">
        <v>8</v>
      </c>
      <c r="M1213" s="9" t="s">
        <v>89</v>
      </c>
      <c r="N1213" s="9" t="s">
        <v>10</v>
      </c>
      <c r="O1213" s="9" t="s">
        <v>1826</v>
      </c>
      <c r="P1213" s="9" t="s">
        <v>1834</v>
      </c>
      <c r="Q1213" s="9" t="s">
        <v>1837</v>
      </c>
      <c r="R1213" s="9" t="s">
        <v>14</v>
      </c>
      <c r="S1213" s="9" t="s">
        <v>15</v>
      </c>
      <c r="T1213" s="9" t="s">
        <v>7</v>
      </c>
      <c r="U1213" s="9" t="s">
        <v>549</v>
      </c>
      <c r="V1213" s="9" t="s">
        <v>15</v>
      </c>
      <c r="W1213" s="9" t="s">
        <v>21</v>
      </c>
      <c r="X1213" s="9" t="s">
        <v>18</v>
      </c>
      <c r="Y1213" s="9" t="s">
        <v>19</v>
      </c>
      <c r="Z1213" s="9" t="s">
        <v>41</v>
      </c>
      <c r="AA1213" s="9" t="s">
        <v>21</v>
      </c>
      <c r="AB1213" s="9" t="s">
        <v>3040</v>
      </c>
      <c r="AC1213" s="9" t="s">
        <v>3041</v>
      </c>
      <c r="AD1213" s="4" t="s">
        <v>3042</v>
      </c>
    </row>
    <row r="1214" spans="1:30" ht="114.75" x14ac:dyDescent="0.25">
      <c r="A1214" s="113">
        <f t="shared" si="19"/>
        <v>1025</v>
      </c>
      <c r="B1214" s="9" t="s">
        <v>1821</v>
      </c>
      <c r="C1214" s="9" t="s">
        <v>2645</v>
      </c>
      <c r="D1214" s="9" t="s">
        <v>2646</v>
      </c>
      <c r="E1214" s="9" t="s">
        <v>3055</v>
      </c>
      <c r="F1214" s="9" t="s">
        <v>2766</v>
      </c>
      <c r="G1214" s="9" t="s">
        <v>3056</v>
      </c>
      <c r="H1214" s="13">
        <v>800</v>
      </c>
      <c r="I1214" s="11">
        <v>45016</v>
      </c>
      <c r="J1214" s="9" t="s">
        <v>68</v>
      </c>
      <c r="K1214" s="9" t="s">
        <v>7</v>
      </c>
      <c r="L1214" s="9" t="s">
        <v>8</v>
      </c>
      <c r="M1214" s="9" t="s">
        <v>51</v>
      </c>
      <c r="N1214" s="9" t="s">
        <v>10</v>
      </c>
      <c r="O1214" s="9" t="s">
        <v>1826</v>
      </c>
      <c r="P1214" s="9" t="s">
        <v>1834</v>
      </c>
      <c r="Q1214" s="9" t="s">
        <v>2276</v>
      </c>
      <c r="R1214" s="9" t="s">
        <v>14</v>
      </c>
      <c r="S1214" s="9" t="s">
        <v>15</v>
      </c>
      <c r="T1214" s="9" t="s">
        <v>7</v>
      </c>
      <c r="U1214" s="9" t="s">
        <v>60</v>
      </c>
      <c r="V1214" s="9" t="s">
        <v>15</v>
      </c>
      <c r="W1214" s="9" t="s">
        <v>21</v>
      </c>
      <c r="X1214" s="9" t="s">
        <v>18</v>
      </c>
      <c r="Y1214" s="9" t="s">
        <v>19</v>
      </c>
      <c r="Z1214" s="9" t="s">
        <v>41</v>
      </c>
      <c r="AA1214" s="9" t="s">
        <v>21</v>
      </c>
      <c r="AB1214" s="9" t="s">
        <v>3040</v>
      </c>
      <c r="AC1214" s="9" t="s">
        <v>3041</v>
      </c>
      <c r="AD1214" s="4" t="s">
        <v>3042</v>
      </c>
    </row>
    <row r="1215" spans="1:30" ht="63.75" x14ac:dyDescent="0.25">
      <c r="A1215" s="113">
        <f t="shared" si="19"/>
        <v>1026</v>
      </c>
      <c r="B1215" s="9" t="s">
        <v>1821</v>
      </c>
      <c r="C1215" s="9" t="s">
        <v>2645</v>
      </c>
      <c r="D1215" s="9" t="s">
        <v>2646</v>
      </c>
      <c r="E1215" s="9" t="s">
        <v>3057</v>
      </c>
      <c r="F1215" s="9" t="s">
        <v>2772</v>
      </c>
      <c r="G1215" s="9" t="s">
        <v>3058</v>
      </c>
      <c r="H1215" s="13">
        <v>1500</v>
      </c>
      <c r="I1215" s="11">
        <v>44985</v>
      </c>
      <c r="J1215" s="9" t="s">
        <v>68</v>
      </c>
      <c r="K1215" s="9" t="s">
        <v>7</v>
      </c>
      <c r="L1215" s="9" t="s">
        <v>69</v>
      </c>
      <c r="M1215" s="9" t="s">
        <v>9</v>
      </c>
      <c r="N1215" s="9" t="s">
        <v>10</v>
      </c>
      <c r="O1215" s="9" t="s">
        <v>1826</v>
      </c>
      <c r="P1215" s="9" t="s">
        <v>1834</v>
      </c>
      <c r="Q1215" s="9" t="s">
        <v>2276</v>
      </c>
      <c r="R1215" s="9" t="s">
        <v>14</v>
      </c>
      <c r="S1215" s="9" t="s">
        <v>15</v>
      </c>
      <c r="T1215" s="9" t="s">
        <v>7</v>
      </c>
      <c r="U1215" s="9" t="s">
        <v>60</v>
      </c>
      <c r="V1215" s="9" t="s">
        <v>15</v>
      </c>
      <c r="W1215" s="9" t="s">
        <v>17</v>
      </c>
      <c r="X1215" s="9" t="s">
        <v>18</v>
      </c>
      <c r="Y1215" s="9" t="s">
        <v>31</v>
      </c>
      <c r="Z1215" s="9" t="s">
        <v>61</v>
      </c>
      <c r="AA1215" s="9" t="s">
        <v>17</v>
      </c>
      <c r="AB1215" s="9" t="s">
        <v>3040</v>
      </c>
      <c r="AC1215" s="9" t="s">
        <v>3041</v>
      </c>
      <c r="AD1215" s="4" t="s">
        <v>3042</v>
      </c>
    </row>
    <row r="1216" spans="1:30" ht="140.25" x14ac:dyDescent="0.25">
      <c r="A1216" s="113">
        <f t="shared" si="19"/>
        <v>1027</v>
      </c>
      <c r="B1216" s="9" t="s">
        <v>1821</v>
      </c>
      <c r="C1216" s="9" t="s">
        <v>2645</v>
      </c>
      <c r="D1216" s="9" t="s">
        <v>2646</v>
      </c>
      <c r="E1216" s="9" t="s">
        <v>3059</v>
      </c>
      <c r="F1216" s="9" t="s">
        <v>2785</v>
      </c>
      <c r="G1216" s="9" t="s">
        <v>3060</v>
      </c>
      <c r="H1216" s="13">
        <v>6000</v>
      </c>
      <c r="I1216" s="11">
        <v>45167</v>
      </c>
      <c r="J1216" s="9" t="s">
        <v>68</v>
      </c>
      <c r="K1216" s="9" t="s">
        <v>7</v>
      </c>
      <c r="L1216" s="9" t="s">
        <v>8</v>
      </c>
      <c r="M1216" s="9" t="s">
        <v>9</v>
      </c>
      <c r="N1216" s="9" t="s">
        <v>10</v>
      </c>
      <c r="O1216" s="9" t="s">
        <v>1826</v>
      </c>
      <c r="P1216" s="9" t="s">
        <v>1834</v>
      </c>
      <c r="Q1216" s="9" t="s">
        <v>2734</v>
      </c>
      <c r="R1216" s="9" t="s">
        <v>14</v>
      </c>
      <c r="S1216" s="9" t="s">
        <v>15</v>
      </c>
      <c r="T1216" s="9" t="s">
        <v>7</v>
      </c>
      <c r="U1216" s="9" t="s">
        <v>60</v>
      </c>
      <c r="V1216" s="9" t="s">
        <v>15</v>
      </c>
      <c r="W1216" s="9" t="s">
        <v>17</v>
      </c>
      <c r="X1216" s="9" t="s">
        <v>18</v>
      </c>
      <c r="Y1216" s="9" t="s">
        <v>19</v>
      </c>
      <c r="Z1216" s="9" t="s">
        <v>20</v>
      </c>
      <c r="AA1216" s="9" t="s">
        <v>21</v>
      </c>
      <c r="AB1216" s="9" t="s">
        <v>3040</v>
      </c>
      <c r="AC1216" s="9" t="s">
        <v>3041</v>
      </c>
      <c r="AD1216" s="4" t="s">
        <v>3042</v>
      </c>
    </row>
    <row r="1217" spans="1:30" ht="76.5" x14ac:dyDescent="0.25">
      <c r="A1217" s="113">
        <f t="shared" si="19"/>
        <v>1028</v>
      </c>
      <c r="B1217" s="9" t="s">
        <v>1821</v>
      </c>
      <c r="C1217" s="9" t="s">
        <v>2645</v>
      </c>
      <c r="D1217" s="9" t="s">
        <v>2646</v>
      </c>
      <c r="E1217" s="9" t="s">
        <v>3061</v>
      </c>
      <c r="F1217" s="9" t="s">
        <v>2791</v>
      </c>
      <c r="G1217" s="9" t="s">
        <v>3062</v>
      </c>
      <c r="H1217" s="13">
        <v>2100</v>
      </c>
      <c r="I1217" s="11">
        <v>45106</v>
      </c>
      <c r="J1217" s="9" t="s">
        <v>68</v>
      </c>
      <c r="K1217" s="9" t="s">
        <v>7</v>
      </c>
      <c r="L1217" s="9" t="s">
        <v>79</v>
      </c>
      <c r="M1217" s="9" t="s">
        <v>51</v>
      </c>
      <c r="N1217" s="9" t="s">
        <v>10</v>
      </c>
      <c r="O1217" s="9" t="s">
        <v>1826</v>
      </c>
      <c r="P1217" s="9" t="s">
        <v>1834</v>
      </c>
      <c r="Q1217" s="9" t="s">
        <v>2276</v>
      </c>
      <c r="R1217" s="9" t="s">
        <v>14</v>
      </c>
      <c r="S1217" s="9" t="s">
        <v>15</v>
      </c>
      <c r="T1217" s="9" t="s">
        <v>7</v>
      </c>
      <c r="U1217" s="9" t="s">
        <v>60</v>
      </c>
      <c r="V1217" s="9" t="s">
        <v>15</v>
      </c>
      <c r="W1217" s="9" t="s">
        <v>17</v>
      </c>
      <c r="X1217" s="9" t="s">
        <v>193</v>
      </c>
      <c r="Y1217" s="9" t="s">
        <v>31</v>
      </c>
      <c r="Z1217" s="9" t="s">
        <v>61</v>
      </c>
      <c r="AA1217" s="9" t="s">
        <v>37</v>
      </c>
      <c r="AB1217" s="9" t="s">
        <v>3040</v>
      </c>
      <c r="AC1217" s="9" t="s">
        <v>3041</v>
      </c>
      <c r="AD1217" s="4" t="s">
        <v>3042</v>
      </c>
    </row>
    <row r="1218" spans="1:30" ht="63.75" x14ac:dyDescent="0.25">
      <c r="A1218" s="113">
        <f t="shared" si="19"/>
        <v>1029</v>
      </c>
      <c r="B1218" s="9" t="s">
        <v>1821</v>
      </c>
      <c r="C1218" s="9" t="s">
        <v>2645</v>
      </c>
      <c r="D1218" s="9" t="s">
        <v>2646</v>
      </c>
      <c r="E1218" s="9" t="s">
        <v>2816</v>
      </c>
      <c r="F1218" s="9" t="s">
        <v>2816</v>
      </c>
      <c r="G1218" s="9" t="s">
        <v>3063</v>
      </c>
      <c r="H1218" s="13">
        <v>6000</v>
      </c>
      <c r="I1218" s="11">
        <v>45168</v>
      </c>
      <c r="J1218" s="9" t="s">
        <v>68</v>
      </c>
      <c r="K1218" s="9" t="s">
        <v>7</v>
      </c>
      <c r="L1218" s="9" t="s">
        <v>8</v>
      </c>
      <c r="M1218" s="9" t="s">
        <v>51</v>
      </c>
      <c r="N1218" s="9" t="s">
        <v>10</v>
      </c>
      <c r="O1218" s="9" t="s">
        <v>1826</v>
      </c>
      <c r="P1218" s="9" t="s">
        <v>1834</v>
      </c>
      <c r="Q1218" s="9" t="s">
        <v>1837</v>
      </c>
      <c r="R1218" s="9" t="s">
        <v>14</v>
      </c>
      <c r="S1218" s="9" t="s">
        <v>15</v>
      </c>
      <c r="T1218" s="9" t="s">
        <v>7</v>
      </c>
      <c r="U1218" s="9" t="s">
        <v>60</v>
      </c>
      <c r="V1218" s="9" t="s">
        <v>15</v>
      </c>
      <c r="W1218" s="9" t="s">
        <v>17</v>
      </c>
      <c r="X1218" s="9" t="s">
        <v>18</v>
      </c>
      <c r="Y1218" s="9" t="s">
        <v>19</v>
      </c>
      <c r="Z1218" s="9" t="s">
        <v>20</v>
      </c>
      <c r="AA1218" s="9" t="s">
        <v>21</v>
      </c>
      <c r="AB1218" s="9" t="s">
        <v>3040</v>
      </c>
      <c r="AC1218" s="9" t="s">
        <v>3041</v>
      </c>
      <c r="AD1218" s="4" t="s">
        <v>3042</v>
      </c>
    </row>
    <row r="1219" spans="1:30" ht="89.25" x14ac:dyDescent="0.25">
      <c r="A1219" s="113">
        <f t="shared" si="19"/>
        <v>1030</v>
      </c>
      <c r="B1219" s="9" t="s">
        <v>1821</v>
      </c>
      <c r="C1219" s="9" t="s">
        <v>2645</v>
      </c>
      <c r="D1219" s="9" t="s">
        <v>2646</v>
      </c>
      <c r="E1219" s="9" t="s">
        <v>2834</v>
      </c>
      <c r="F1219" s="9" t="s">
        <v>2835</v>
      </c>
      <c r="G1219" s="9" t="s">
        <v>3064</v>
      </c>
      <c r="H1219" s="13">
        <v>2000</v>
      </c>
      <c r="I1219" s="11">
        <v>45076</v>
      </c>
      <c r="J1219" s="9" t="s">
        <v>68</v>
      </c>
      <c r="K1219" s="9" t="s">
        <v>7</v>
      </c>
      <c r="L1219" s="9" t="s">
        <v>8</v>
      </c>
      <c r="M1219" s="9" t="s">
        <v>51</v>
      </c>
      <c r="N1219" s="9" t="s">
        <v>10</v>
      </c>
      <c r="O1219" s="9" t="s">
        <v>1826</v>
      </c>
      <c r="P1219" s="9" t="s">
        <v>1834</v>
      </c>
      <c r="Q1219" s="9" t="s">
        <v>1837</v>
      </c>
      <c r="R1219" s="9" t="s">
        <v>14</v>
      </c>
      <c r="S1219" s="9" t="s">
        <v>15</v>
      </c>
      <c r="T1219" s="9" t="s">
        <v>7</v>
      </c>
      <c r="U1219" s="9" t="s">
        <v>133</v>
      </c>
      <c r="V1219" s="9" t="s">
        <v>15</v>
      </c>
      <c r="W1219" s="9" t="s">
        <v>17</v>
      </c>
      <c r="X1219" s="9" t="s">
        <v>18</v>
      </c>
      <c r="Y1219" s="9" t="s">
        <v>19</v>
      </c>
      <c r="Z1219" s="9" t="s">
        <v>41</v>
      </c>
      <c r="AA1219" s="9" t="s">
        <v>21</v>
      </c>
      <c r="AB1219" s="9" t="s">
        <v>3040</v>
      </c>
      <c r="AC1219" s="9" t="s">
        <v>3041</v>
      </c>
      <c r="AD1219" s="4" t="s">
        <v>3042</v>
      </c>
    </row>
    <row r="1220" spans="1:30" ht="63.75" x14ac:dyDescent="0.25">
      <c r="A1220" s="113">
        <f t="shared" si="19"/>
        <v>1031</v>
      </c>
      <c r="B1220" s="9" t="s">
        <v>1821</v>
      </c>
      <c r="C1220" s="9" t="s">
        <v>2645</v>
      </c>
      <c r="D1220" s="9" t="s">
        <v>2646</v>
      </c>
      <c r="E1220" s="9" t="s">
        <v>2851</v>
      </c>
      <c r="F1220" s="9" t="s">
        <v>2851</v>
      </c>
      <c r="G1220" s="9" t="s">
        <v>3065</v>
      </c>
      <c r="H1220" s="13">
        <v>120</v>
      </c>
      <c r="I1220" s="11">
        <v>45137</v>
      </c>
      <c r="J1220" s="9" t="s">
        <v>68</v>
      </c>
      <c r="K1220" s="9" t="s">
        <v>7</v>
      </c>
      <c r="L1220" s="9" t="s">
        <v>252</v>
      </c>
      <c r="M1220" s="9" t="s">
        <v>51</v>
      </c>
      <c r="N1220" s="9" t="s">
        <v>10</v>
      </c>
      <c r="O1220" s="9" t="s">
        <v>1826</v>
      </c>
      <c r="P1220" s="9" t="s">
        <v>1834</v>
      </c>
      <c r="Q1220" s="9" t="s">
        <v>2757</v>
      </c>
      <c r="R1220" s="9" t="s">
        <v>14</v>
      </c>
      <c r="S1220" s="9" t="s">
        <v>15</v>
      </c>
      <c r="T1220" s="9" t="s">
        <v>7</v>
      </c>
      <c r="U1220" s="9" t="s">
        <v>146</v>
      </c>
      <c r="V1220" s="9" t="s">
        <v>15</v>
      </c>
      <c r="W1220" s="9" t="s">
        <v>21</v>
      </c>
      <c r="X1220" s="9" t="s">
        <v>18</v>
      </c>
      <c r="Y1220" s="9" t="s">
        <v>19</v>
      </c>
      <c r="Z1220" s="9" t="s">
        <v>20</v>
      </c>
      <c r="AA1220" s="9" t="s">
        <v>21</v>
      </c>
      <c r="AB1220" s="9" t="s">
        <v>3040</v>
      </c>
      <c r="AC1220" s="9" t="s">
        <v>3041</v>
      </c>
      <c r="AD1220" s="4" t="s">
        <v>3042</v>
      </c>
    </row>
    <row r="1221" spans="1:30" ht="63.75" x14ac:dyDescent="0.25">
      <c r="A1221" s="113">
        <f t="shared" si="19"/>
        <v>1032</v>
      </c>
      <c r="B1221" s="9" t="s">
        <v>1821</v>
      </c>
      <c r="C1221" s="9" t="s">
        <v>2645</v>
      </c>
      <c r="D1221" s="9" t="s">
        <v>2646</v>
      </c>
      <c r="E1221" s="9" t="s">
        <v>3066</v>
      </c>
      <c r="F1221" s="9" t="s">
        <v>2890</v>
      </c>
      <c r="G1221" s="9" t="s">
        <v>3067</v>
      </c>
      <c r="H1221" s="13">
        <v>4800</v>
      </c>
      <c r="I1221" s="11">
        <v>45135</v>
      </c>
      <c r="J1221" s="9" t="s">
        <v>68</v>
      </c>
      <c r="K1221" s="9" t="s">
        <v>7</v>
      </c>
      <c r="L1221" s="9" t="s">
        <v>69</v>
      </c>
      <c r="M1221" s="9" t="s">
        <v>51</v>
      </c>
      <c r="N1221" s="9" t="s">
        <v>10</v>
      </c>
      <c r="O1221" s="9" t="s">
        <v>1826</v>
      </c>
      <c r="P1221" s="9" t="s">
        <v>1834</v>
      </c>
      <c r="Q1221" s="9" t="s">
        <v>2757</v>
      </c>
      <c r="R1221" s="9" t="s">
        <v>14</v>
      </c>
      <c r="S1221" s="9" t="s">
        <v>15</v>
      </c>
      <c r="T1221" s="9" t="s">
        <v>7</v>
      </c>
      <c r="U1221" s="9" t="s">
        <v>60</v>
      </c>
      <c r="V1221" s="9" t="s">
        <v>40</v>
      </c>
      <c r="W1221" s="9" t="s">
        <v>17</v>
      </c>
      <c r="X1221" s="9" t="s">
        <v>18</v>
      </c>
      <c r="Y1221" s="9" t="s">
        <v>19</v>
      </c>
      <c r="Z1221" s="9" t="s">
        <v>20</v>
      </c>
      <c r="AA1221" s="9" t="s">
        <v>21</v>
      </c>
      <c r="AB1221" s="9" t="s">
        <v>3040</v>
      </c>
      <c r="AC1221" s="9" t="s">
        <v>3041</v>
      </c>
      <c r="AD1221" s="4" t="s">
        <v>3042</v>
      </c>
    </row>
    <row r="1222" spans="1:30" ht="229.5" x14ac:dyDescent="0.25">
      <c r="A1222" s="113">
        <f t="shared" si="19"/>
        <v>1033</v>
      </c>
      <c r="B1222" s="9" t="s">
        <v>1821</v>
      </c>
      <c r="C1222" s="9" t="s">
        <v>2645</v>
      </c>
      <c r="D1222" s="9" t="s">
        <v>2646</v>
      </c>
      <c r="E1222" s="9" t="s">
        <v>2695</v>
      </c>
      <c r="F1222" s="9" t="s">
        <v>2696</v>
      </c>
      <c r="G1222" s="9" t="s">
        <v>2697</v>
      </c>
      <c r="H1222" s="13">
        <v>15600</v>
      </c>
      <c r="I1222" s="11">
        <v>44957</v>
      </c>
      <c r="J1222" s="9" t="s">
        <v>68</v>
      </c>
      <c r="K1222" s="9" t="s">
        <v>7</v>
      </c>
      <c r="L1222" s="9" t="s">
        <v>69</v>
      </c>
      <c r="M1222" s="9" t="s">
        <v>9</v>
      </c>
      <c r="N1222" s="9" t="s">
        <v>10</v>
      </c>
      <c r="O1222" s="9" t="s">
        <v>1826</v>
      </c>
      <c r="P1222" s="9" t="s">
        <v>1834</v>
      </c>
      <c r="Q1222" s="9" t="s">
        <v>2276</v>
      </c>
      <c r="R1222" s="9" t="s">
        <v>29</v>
      </c>
      <c r="S1222" s="9" t="s">
        <v>15</v>
      </c>
      <c r="T1222" s="9" t="s">
        <v>7</v>
      </c>
      <c r="U1222" s="9" t="s">
        <v>146</v>
      </c>
      <c r="V1222" s="9" t="s">
        <v>15</v>
      </c>
      <c r="W1222" s="9" t="s">
        <v>17</v>
      </c>
      <c r="X1222" s="9" t="s">
        <v>18</v>
      </c>
      <c r="Y1222" s="9" t="s">
        <v>31</v>
      </c>
      <c r="Z1222" s="9" t="s">
        <v>20</v>
      </c>
      <c r="AA1222" s="9" t="s">
        <v>17</v>
      </c>
      <c r="AB1222" s="9" t="s">
        <v>2698</v>
      </c>
      <c r="AC1222" s="9">
        <v>45988049463</v>
      </c>
      <c r="AD1222" s="9" t="s">
        <v>2699</v>
      </c>
    </row>
    <row r="1223" spans="1:30" ht="63.75" x14ac:dyDescent="0.25">
      <c r="A1223" s="113">
        <f t="shared" si="19"/>
        <v>1034</v>
      </c>
      <c r="B1223" s="9" t="s">
        <v>1821</v>
      </c>
      <c r="C1223" s="9" t="s">
        <v>2645</v>
      </c>
      <c r="D1223" s="9" t="s">
        <v>2646</v>
      </c>
      <c r="E1223" s="9" t="s">
        <v>2742</v>
      </c>
      <c r="F1223" s="9" t="s">
        <v>2742</v>
      </c>
      <c r="G1223" s="9" t="s">
        <v>3068</v>
      </c>
      <c r="H1223" s="13">
        <v>6000</v>
      </c>
      <c r="I1223" s="11">
        <v>45017</v>
      </c>
      <c r="J1223" s="9" t="s">
        <v>68</v>
      </c>
      <c r="K1223" s="9" t="s">
        <v>7</v>
      </c>
      <c r="L1223" s="9" t="s">
        <v>8</v>
      </c>
      <c r="M1223" s="9" t="s">
        <v>9</v>
      </c>
      <c r="N1223" s="9" t="s">
        <v>10</v>
      </c>
      <c r="O1223" s="9" t="s">
        <v>1826</v>
      </c>
      <c r="P1223" s="9" t="s">
        <v>1834</v>
      </c>
      <c r="Q1223" s="9" t="s">
        <v>3009</v>
      </c>
      <c r="R1223" s="9" t="s">
        <v>14</v>
      </c>
      <c r="S1223" s="9" t="s">
        <v>15</v>
      </c>
      <c r="T1223" s="9" t="s">
        <v>7</v>
      </c>
      <c r="U1223" s="9" t="s">
        <v>60</v>
      </c>
      <c r="V1223" s="9" t="s">
        <v>15</v>
      </c>
      <c r="W1223" s="9" t="s">
        <v>37</v>
      </c>
      <c r="X1223" s="9" t="s">
        <v>18</v>
      </c>
      <c r="Y1223" s="9" t="s">
        <v>19</v>
      </c>
      <c r="Z1223" s="9" t="s">
        <v>20</v>
      </c>
      <c r="AA1223" s="9" t="s">
        <v>17</v>
      </c>
      <c r="AB1223" s="9" t="s">
        <v>3010</v>
      </c>
      <c r="AC1223" s="9">
        <v>44998293783</v>
      </c>
      <c r="AD1223" s="4" t="s">
        <v>2901</v>
      </c>
    </row>
    <row r="1224" spans="1:30" ht="63.75" x14ac:dyDescent="0.25">
      <c r="A1224" s="113">
        <f t="shared" si="19"/>
        <v>1035</v>
      </c>
      <c r="B1224" s="9" t="s">
        <v>1821</v>
      </c>
      <c r="C1224" s="9" t="s">
        <v>2645</v>
      </c>
      <c r="D1224" s="9" t="s">
        <v>2646</v>
      </c>
      <c r="E1224" s="9" t="s">
        <v>3006</v>
      </c>
      <c r="F1224" s="9" t="s">
        <v>3007</v>
      </c>
      <c r="G1224" s="9" t="s">
        <v>3008</v>
      </c>
      <c r="H1224" s="13">
        <v>8000</v>
      </c>
      <c r="I1224" s="11">
        <v>45019</v>
      </c>
      <c r="J1224" s="9" t="s">
        <v>68</v>
      </c>
      <c r="K1224" s="9" t="s">
        <v>7</v>
      </c>
      <c r="L1224" s="9" t="s">
        <v>8</v>
      </c>
      <c r="M1224" s="9" t="s">
        <v>9</v>
      </c>
      <c r="N1224" s="9" t="s">
        <v>10</v>
      </c>
      <c r="O1224" s="9" t="s">
        <v>1826</v>
      </c>
      <c r="P1224" s="9" t="s">
        <v>1834</v>
      </c>
      <c r="Q1224" s="9" t="s">
        <v>3009</v>
      </c>
      <c r="R1224" s="9" t="s">
        <v>14</v>
      </c>
      <c r="S1224" s="9" t="s">
        <v>15</v>
      </c>
      <c r="T1224" s="9" t="s">
        <v>7</v>
      </c>
      <c r="U1224" s="9" t="s">
        <v>60</v>
      </c>
      <c r="V1224" s="9" t="s">
        <v>15</v>
      </c>
      <c r="W1224" s="9" t="s">
        <v>17</v>
      </c>
      <c r="X1224" s="9" t="s">
        <v>18</v>
      </c>
      <c r="Y1224" s="9" t="s">
        <v>19</v>
      </c>
      <c r="Z1224" s="9" t="s">
        <v>20</v>
      </c>
      <c r="AA1224" s="9" t="s">
        <v>17</v>
      </c>
      <c r="AB1224" s="9" t="s">
        <v>3010</v>
      </c>
      <c r="AC1224" s="9">
        <v>44998293784</v>
      </c>
      <c r="AD1224" s="4" t="s">
        <v>2901</v>
      </c>
    </row>
    <row r="1225" spans="1:30" ht="76.5" x14ac:dyDescent="0.25">
      <c r="A1225" s="113">
        <f t="shared" si="19"/>
        <v>1036</v>
      </c>
      <c r="B1225" s="9" t="s">
        <v>1821</v>
      </c>
      <c r="C1225" s="9" t="s">
        <v>2645</v>
      </c>
      <c r="D1225" s="9" t="s">
        <v>2646</v>
      </c>
      <c r="E1225" s="9" t="s">
        <v>3011</v>
      </c>
      <c r="F1225" s="9" t="s">
        <v>3012</v>
      </c>
      <c r="G1225" s="9" t="s">
        <v>3013</v>
      </c>
      <c r="H1225" s="13">
        <v>200</v>
      </c>
      <c r="I1225" s="11">
        <v>45107</v>
      </c>
      <c r="J1225" s="9" t="s">
        <v>68</v>
      </c>
      <c r="K1225" s="9" t="s">
        <v>7</v>
      </c>
      <c r="L1225" s="9" t="s">
        <v>8</v>
      </c>
      <c r="M1225" s="9" t="s">
        <v>9</v>
      </c>
      <c r="N1225" s="9" t="s">
        <v>10</v>
      </c>
      <c r="O1225" s="9" t="s">
        <v>1826</v>
      </c>
      <c r="P1225" s="9" t="s">
        <v>1834</v>
      </c>
      <c r="Q1225" s="9" t="s">
        <v>3009</v>
      </c>
      <c r="R1225" s="9" t="s">
        <v>14</v>
      </c>
      <c r="S1225" s="9" t="s">
        <v>15</v>
      </c>
      <c r="T1225" s="9" t="s">
        <v>7</v>
      </c>
      <c r="U1225" s="9" t="s">
        <v>60</v>
      </c>
      <c r="V1225" s="9" t="s">
        <v>15</v>
      </c>
      <c r="W1225" s="9" t="s">
        <v>17</v>
      </c>
      <c r="X1225" s="9" t="s">
        <v>18</v>
      </c>
      <c r="Y1225" s="9" t="s">
        <v>19</v>
      </c>
      <c r="Z1225" s="9" t="s">
        <v>20</v>
      </c>
      <c r="AA1225" s="9" t="s">
        <v>17</v>
      </c>
      <c r="AB1225" s="9" t="s">
        <v>3014</v>
      </c>
      <c r="AC1225" s="9">
        <v>44998036017</v>
      </c>
      <c r="AD1225" s="4" t="s">
        <v>3015</v>
      </c>
    </row>
    <row r="1226" spans="1:30" ht="409.5" x14ac:dyDescent="0.25">
      <c r="A1226" s="113">
        <f t="shared" si="19"/>
        <v>1037</v>
      </c>
      <c r="B1226" s="9" t="s">
        <v>1821</v>
      </c>
      <c r="C1226" s="9" t="s">
        <v>2645</v>
      </c>
      <c r="D1226" s="9" t="s">
        <v>2646</v>
      </c>
      <c r="E1226" s="9" t="s">
        <v>3006</v>
      </c>
      <c r="F1226" s="9" t="s">
        <v>3069</v>
      </c>
      <c r="G1226" s="9" t="s">
        <v>3070</v>
      </c>
      <c r="H1226" s="13">
        <v>77900</v>
      </c>
      <c r="I1226" s="11">
        <v>45107</v>
      </c>
      <c r="J1226" s="9" t="s">
        <v>68</v>
      </c>
      <c r="K1226" s="9" t="s">
        <v>7</v>
      </c>
      <c r="L1226" s="9" t="s">
        <v>8</v>
      </c>
      <c r="M1226" s="9" t="s">
        <v>9</v>
      </c>
      <c r="N1226" s="9" t="s">
        <v>10</v>
      </c>
      <c r="O1226" s="9" t="s">
        <v>1826</v>
      </c>
      <c r="P1226" s="9" t="s">
        <v>1834</v>
      </c>
      <c r="Q1226" s="9" t="s">
        <v>3009</v>
      </c>
      <c r="R1226" s="9" t="s">
        <v>14</v>
      </c>
      <c r="S1226" s="9" t="s">
        <v>15</v>
      </c>
      <c r="T1226" s="9" t="s">
        <v>7</v>
      </c>
      <c r="U1226" s="9" t="s">
        <v>60</v>
      </c>
      <c r="V1226" s="9" t="s">
        <v>15</v>
      </c>
      <c r="W1226" s="9" t="s">
        <v>17</v>
      </c>
      <c r="X1226" s="9" t="s">
        <v>18</v>
      </c>
      <c r="Y1226" s="9" t="s">
        <v>19</v>
      </c>
      <c r="Z1226" s="9" t="s">
        <v>20</v>
      </c>
      <c r="AA1226" s="9" t="s">
        <v>17</v>
      </c>
      <c r="AB1226" s="9" t="s">
        <v>3014</v>
      </c>
      <c r="AC1226" s="9">
        <v>44998036017</v>
      </c>
      <c r="AD1226" s="4" t="s">
        <v>3015</v>
      </c>
    </row>
    <row r="1227" spans="1:30" ht="165.75" x14ac:dyDescent="0.25">
      <c r="A1227" s="113">
        <f t="shared" si="19"/>
        <v>1038</v>
      </c>
      <c r="B1227" s="9" t="s">
        <v>1821</v>
      </c>
      <c r="C1227" s="9" t="s">
        <v>2645</v>
      </c>
      <c r="D1227" s="9" t="s">
        <v>2646</v>
      </c>
      <c r="E1227" s="9" t="s">
        <v>3016</v>
      </c>
      <c r="F1227" s="9" t="s">
        <v>3017</v>
      </c>
      <c r="G1227" s="9" t="s">
        <v>3018</v>
      </c>
      <c r="H1227" s="13">
        <v>1800</v>
      </c>
      <c r="I1227" s="11">
        <v>45107</v>
      </c>
      <c r="J1227" s="9" t="s">
        <v>68</v>
      </c>
      <c r="K1227" s="9" t="s">
        <v>7</v>
      </c>
      <c r="L1227" s="9" t="s">
        <v>8</v>
      </c>
      <c r="M1227" s="9" t="s">
        <v>9</v>
      </c>
      <c r="N1227" s="9" t="s">
        <v>10</v>
      </c>
      <c r="O1227" s="9" t="s">
        <v>1826</v>
      </c>
      <c r="P1227" s="9" t="s">
        <v>1834</v>
      </c>
      <c r="Q1227" s="9" t="s">
        <v>3009</v>
      </c>
      <c r="R1227" s="9" t="s">
        <v>14</v>
      </c>
      <c r="S1227" s="9" t="s">
        <v>15</v>
      </c>
      <c r="T1227" s="9" t="s">
        <v>7</v>
      </c>
      <c r="U1227" s="9" t="s">
        <v>60</v>
      </c>
      <c r="V1227" s="9" t="s">
        <v>15</v>
      </c>
      <c r="W1227" s="9" t="s">
        <v>17</v>
      </c>
      <c r="X1227" s="9" t="s">
        <v>18</v>
      </c>
      <c r="Y1227" s="9" t="s">
        <v>19</v>
      </c>
      <c r="Z1227" s="9" t="s">
        <v>20</v>
      </c>
      <c r="AA1227" s="9" t="s">
        <v>17</v>
      </c>
      <c r="AB1227" s="9" t="s">
        <v>3014</v>
      </c>
      <c r="AC1227" s="9">
        <v>44998036017</v>
      </c>
      <c r="AD1227" s="4" t="s">
        <v>3015</v>
      </c>
    </row>
    <row r="1228" spans="1:30" ht="63.75" x14ac:dyDescent="0.25">
      <c r="A1228" s="113">
        <f t="shared" si="19"/>
        <v>1039</v>
      </c>
      <c r="B1228" s="9" t="s">
        <v>1821</v>
      </c>
      <c r="C1228" s="9" t="s">
        <v>2645</v>
      </c>
      <c r="D1228" s="9" t="s">
        <v>2646</v>
      </c>
      <c r="E1228" s="9" t="s">
        <v>3019</v>
      </c>
      <c r="F1228" s="9" t="s">
        <v>3019</v>
      </c>
      <c r="G1228" s="9" t="s">
        <v>3020</v>
      </c>
      <c r="H1228" s="13">
        <v>25800</v>
      </c>
      <c r="I1228" s="11">
        <v>45017</v>
      </c>
      <c r="J1228" s="9" t="s">
        <v>68</v>
      </c>
      <c r="K1228" s="9" t="s">
        <v>7</v>
      </c>
      <c r="L1228" s="9" t="s">
        <v>8</v>
      </c>
      <c r="M1228" s="9" t="s">
        <v>9</v>
      </c>
      <c r="N1228" s="9" t="s">
        <v>10</v>
      </c>
      <c r="O1228" s="9" t="s">
        <v>1826</v>
      </c>
      <c r="P1228" s="9" t="s">
        <v>1834</v>
      </c>
      <c r="Q1228" s="9" t="s">
        <v>3009</v>
      </c>
      <c r="R1228" s="9" t="s">
        <v>14</v>
      </c>
      <c r="S1228" s="9" t="s">
        <v>15</v>
      </c>
      <c r="T1228" s="9" t="s">
        <v>7</v>
      </c>
      <c r="U1228" s="9" t="s">
        <v>60</v>
      </c>
      <c r="V1228" s="9" t="s">
        <v>15</v>
      </c>
      <c r="W1228" s="9" t="s">
        <v>17</v>
      </c>
      <c r="X1228" s="9" t="s">
        <v>18</v>
      </c>
      <c r="Y1228" s="9" t="s">
        <v>19</v>
      </c>
      <c r="Z1228" s="9" t="s">
        <v>20</v>
      </c>
      <c r="AA1228" s="9" t="s">
        <v>17</v>
      </c>
      <c r="AB1228" s="9" t="s">
        <v>3010</v>
      </c>
      <c r="AC1228" s="9">
        <v>44998293784</v>
      </c>
      <c r="AD1228" s="4" t="s">
        <v>2901</v>
      </c>
    </row>
    <row r="1229" spans="1:30" ht="409.5" x14ac:dyDescent="0.25">
      <c r="A1229" s="113">
        <f t="shared" si="19"/>
        <v>1040</v>
      </c>
      <c r="B1229" s="9" t="s">
        <v>1821</v>
      </c>
      <c r="C1229" s="9" t="s">
        <v>2645</v>
      </c>
      <c r="D1229" s="9" t="s">
        <v>2646</v>
      </c>
      <c r="E1229" s="9" t="s">
        <v>3021</v>
      </c>
      <c r="F1229" s="9" t="s">
        <v>3022</v>
      </c>
      <c r="G1229" s="9" t="s">
        <v>3023</v>
      </c>
      <c r="H1229" s="13">
        <v>16000</v>
      </c>
      <c r="I1229" s="11">
        <v>45017</v>
      </c>
      <c r="J1229" s="9" t="s">
        <v>68</v>
      </c>
      <c r="K1229" s="9" t="s">
        <v>7</v>
      </c>
      <c r="L1229" s="9" t="s">
        <v>69</v>
      </c>
      <c r="M1229" s="9" t="s">
        <v>9</v>
      </c>
      <c r="N1229" s="9" t="s">
        <v>10</v>
      </c>
      <c r="O1229" s="9" t="s">
        <v>1826</v>
      </c>
      <c r="P1229" s="9" t="s">
        <v>1834</v>
      </c>
      <c r="Q1229" s="9" t="s">
        <v>3009</v>
      </c>
      <c r="R1229" s="9" t="s">
        <v>14</v>
      </c>
      <c r="S1229" s="9" t="s">
        <v>15</v>
      </c>
      <c r="T1229" s="9" t="s">
        <v>7</v>
      </c>
      <c r="U1229" s="9" t="s">
        <v>60</v>
      </c>
      <c r="V1229" s="9" t="s">
        <v>15</v>
      </c>
      <c r="W1229" s="9" t="s">
        <v>17</v>
      </c>
      <c r="X1229" s="9" t="s">
        <v>18</v>
      </c>
      <c r="Y1229" s="9" t="s">
        <v>19</v>
      </c>
      <c r="Z1229" s="9" t="s">
        <v>20</v>
      </c>
      <c r="AA1229" s="9" t="s">
        <v>17</v>
      </c>
      <c r="AB1229" s="9" t="s">
        <v>3010</v>
      </c>
      <c r="AC1229" s="9">
        <v>44998293785</v>
      </c>
      <c r="AD1229" s="4" t="s">
        <v>2901</v>
      </c>
    </row>
    <row r="1230" spans="1:30" ht="63.75" x14ac:dyDescent="0.25">
      <c r="A1230" s="113">
        <f t="shared" ref="A1230:A1293" si="20">A1229+1</f>
        <v>1041</v>
      </c>
      <c r="B1230" s="9" t="s">
        <v>1821</v>
      </c>
      <c r="C1230" s="9" t="s">
        <v>2645</v>
      </c>
      <c r="D1230" s="9" t="s">
        <v>2646</v>
      </c>
      <c r="E1230" s="9" t="s">
        <v>3024</v>
      </c>
      <c r="F1230" s="9" t="s">
        <v>3024</v>
      </c>
      <c r="G1230" s="9" t="s">
        <v>3025</v>
      </c>
      <c r="H1230" s="13">
        <v>20000</v>
      </c>
      <c r="I1230" s="11">
        <v>45017</v>
      </c>
      <c r="J1230" s="9" t="s">
        <v>68</v>
      </c>
      <c r="K1230" s="9" t="s">
        <v>7</v>
      </c>
      <c r="L1230" s="9" t="s">
        <v>8</v>
      </c>
      <c r="M1230" s="9" t="s">
        <v>9</v>
      </c>
      <c r="N1230" s="9" t="s">
        <v>10</v>
      </c>
      <c r="O1230" s="9" t="s">
        <v>1826</v>
      </c>
      <c r="P1230" s="9" t="s">
        <v>1834</v>
      </c>
      <c r="Q1230" s="9" t="s">
        <v>3009</v>
      </c>
      <c r="R1230" s="9" t="s">
        <v>14</v>
      </c>
      <c r="S1230" s="9" t="s">
        <v>15</v>
      </c>
      <c r="T1230" s="9" t="s">
        <v>7</v>
      </c>
      <c r="U1230" s="9" t="s">
        <v>60</v>
      </c>
      <c r="V1230" s="9" t="s">
        <v>15</v>
      </c>
      <c r="W1230" s="9" t="s">
        <v>17</v>
      </c>
      <c r="X1230" s="9" t="s">
        <v>18</v>
      </c>
      <c r="Y1230" s="9" t="s">
        <v>19</v>
      </c>
      <c r="Z1230" s="9" t="s">
        <v>20</v>
      </c>
      <c r="AA1230" s="9" t="s">
        <v>17</v>
      </c>
      <c r="AB1230" s="9" t="s">
        <v>3010</v>
      </c>
      <c r="AC1230" s="9">
        <v>44998293784</v>
      </c>
      <c r="AD1230" s="4" t="s">
        <v>2901</v>
      </c>
    </row>
    <row r="1231" spans="1:30" ht="102" x14ac:dyDescent="0.25">
      <c r="A1231" s="113">
        <f t="shared" si="20"/>
        <v>1042</v>
      </c>
      <c r="B1231" s="9" t="s">
        <v>1821</v>
      </c>
      <c r="C1231" s="9" t="s">
        <v>2645</v>
      </c>
      <c r="D1231" s="9" t="s">
        <v>2646</v>
      </c>
      <c r="E1231" s="9" t="s">
        <v>3071</v>
      </c>
      <c r="F1231" s="9" t="s">
        <v>2775</v>
      </c>
      <c r="G1231" s="9" t="s">
        <v>2776</v>
      </c>
      <c r="H1231" s="13">
        <v>450000</v>
      </c>
      <c r="I1231" s="11">
        <v>45078</v>
      </c>
      <c r="J1231" s="9" t="s">
        <v>68</v>
      </c>
      <c r="K1231" s="9" t="s">
        <v>7</v>
      </c>
      <c r="L1231" s="9" t="s">
        <v>8</v>
      </c>
      <c r="M1231" s="9" t="s">
        <v>9</v>
      </c>
      <c r="N1231" s="9" t="s">
        <v>10</v>
      </c>
      <c r="O1231" s="9" t="s">
        <v>1826</v>
      </c>
      <c r="P1231" s="9" t="s">
        <v>1834</v>
      </c>
      <c r="Q1231" s="9" t="s">
        <v>2276</v>
      </c>
      <c r="R1231" s="9" t="s">
        <v>14</v>
      </c>
      <c r="S1231" s="9" t="s">
        <v>15</v>
      </c>
      <c r="T1231" s="9" t="s">
        <v>7</v>
      </c>
      <c r="U1231" s="9" t="s">
        <v>60</v>
      </c>
      <c r="V1231" s="9" t="s">
        <v>15</v>
      </c>
      <c r="W1231" s="9" t="s">
        <v>37</v>
      </c>
      <c r="X1231" s="9" t="s">
        <v>18</v>
      </c>
      <c r="Y1231" s="9" t="s">
        <v>19</v>
      </c>
      <c r="Z1231" s="9" t="s">
        <v>41</v>
      </c>
      <c r="AA1231" s="9" t="s">
        <v>21</v>
      </c>
      <c r="AB1231" s="9" t="s">
        <v>2777</v>
      </c>
      <c r="AC1231" s="9" t="s">
        <v>2778</v>
      </c>
      <c r="AD1231" s="9" t="s">
        <v>2779</v>
      </c>
    </row>
    <row r="1232" spans="1:30" ht="63.75" x14ac:dyDescent="0.25">
      <c r="A1232" s="113">
        <f t="shared" si="20"/>
        <v>1043</v>
      </c>
      <c r="B1232" s="9" t="s">
        <v>1821</v>
      </c>
      <c r="C1232" s="9" t="s">
        <v>2645</v>
      </c>
      <c r="D1232" s="9" t="s">
        <v>2646</v>
      </c>
      <c r="E1232" s="9" t="s">
        <v>2780</v>
      </c>
      <c r="F1232" s="9" t="s">
        <v>2781</v>
      </c>
      <c r="G1232" s="9" t="s">
        <v>3072</v>
      </c>
      <c r="H1232" s="13">
        <v>4000000</v>
      </c>
      <c r="I1232" s="11">
        <v>45078</v>
      </c>
      <c r="J1232" s="9" t="s">
        <v>68</v>
      </c>
      <c r="K1232" s="9" t="s">
        <v>7</v>
      </c>
      <c r="L1232" s="9" t="s">
        <v>8</v>
      </c>
      <c r="M1232" s="9" t="s">
        <v>9</v>
      </c>
      <c r="N1232" s="9" t="s">
        <v>10</v>
      </c>
      <c r="O1232" s="9" t="s">
        <v>1826</v>
      </c>
      <c r="P1232" s="9" t="s">
        <v>1834</v>
      </c>
      <c r="Q1232" s="9" t="s">
        <v>2276</v>
      </c>
      <c r="R1232" s="9" t="s">
        <v>14</v>
      </c>
      <c r="S1232" s="9" t="s">
        <v>15</v>
      </c>
      <c r="T1232" s="9" t="s">
        <v>7</v>
      </c>
      <c r="U1232" s="9" t="s">
        <v>60</v>
      </c>
      <c r="V1232" s="9" t="s">
        <v>15</v>
      </c>
      <c r="W1232" s="9" t="s">
        <v>37</v>
      </c>
      <c r="X1232" s="9" t="s">
        <v>18</v>
      </c>
      <c r="Y1232" s="9" t="s">
        <v>31</v>
      </c>
      <c r="Z1232" s="9" t="s">
        <v>41</v>
      </c>
      <c r="AA1232" s="9" t="s">
        <v>21</v>
      </c>
      <c r="AB1232" s="9" t="s">
        <v>2783</v>
      </c>
      <c r="AC1232" s="9" t="s">
        <v>2778</v>
      </c>
      <c r="AD1232" s="9" t="s">
        <v>2779</v>
      </c>
    </row>
    <row r="1233" spans="1:30" ht="63.75" x14ac:dyDescent="0.25">
      <c r="A1233" s="113">
        <f t="shared" si="20"/>
        <v>1044</v>
      </c>
      <c r="B1233" s="9" t="s">
        <v>1821</v>
      </c>
      <c r="C1233" s="9" t="s">
        <v>2645</v>
      </c>
      <c r="D1233" s="9" t="s">
        <v>2646</v>
      </c>
      <c r="E1233" s="9" t="s">
        <v>2787</v>
      </c>
      <c r="F1233" s="9" t="s">
        <v>2788</v>
      </c>
      <c r="G1233" s="9" t="s">
        <v>2789</v>
      </c>
      <c r="H1233" s="13">
        <v>120000</v>
      </c>
      <c r="I1233" s="11">
        <v>45078</v>
      </c>
      <c r="J1233" s="9" t="s">
        <v>68</v>
      </c>
      <c r="K1233" s="9" t="s">
        <v>7</v>
      </c>
      <c r="L1233" s="9" t="s">
        <v>8</v>
      </c>
      <c r="M1233" s="9" t="s">
        <v>9</v>
      </c>
      <c r="N1233" s="9" t="s">
        <v>10</v>
      </c>
      <c r="O1233" s="9" t="s">
        <v>1826</v>
      </c>
      <c r="P1233" s="9" t="s">
        <v>1834</v>
      </c>
      <c r="Q1233" s="9" t="s">
        <v>2276</v>
      </c>
      <c r="R1233" s="9" t="s">
        <v>14</v>
      </c>
      <c r="S1233" s="9" t="s">
        <v>15</v>
      </c>
      <c r="T1233" s="9" t="s">
        <v>7</v>
      </c>
      <c r="U1233" s="9" t="s">
        <v>60</v>
      </c>
      <c r="V1233" s="9" t="s">
        <v>15</v>
      </c>
      <c r="W1233" s="9" t="s">
        <v>37</v>
      </c>
      <c r="X1233" s="9" t="s">
        <v>18</v>
      </c>
      <c r="Y1233" s="9" t="s">
        <v>31</v>
      </c>
      <c r="Z1233" s="9" t="s">
        <v>20</v>
      </c>
      <c r="AA1233" s="9" t="s">
        <v>17</v>
      </c>
      <c r="AB1233" s="9" t="s">
        <v>2783</v>
      </c>
      <c r="AC1233" s="9" t="s">
        <v>2778</v>
      </c>
      <c r="AD1233" s="9" t="s">
        <v>2779</v>
      </c>
    </row>
    <row r="1234" spans="1:30" ht="63.75" x14ac:dyDescent="0.25">
      <c r="A1234" s="113">
        <f t="shared" si="20"/>
        <v>1045</v>
      </c>
      <c r="B1234" s="9" t="s">
        <v>1821</v>
      </c>
      <c r="C1234" s="9" t="s">
        <v>2645</v>
      </c>
      <c r="D1234" s="9" t="s">
        <v>2646</v>
      </c>
      <c r="E1234" s="9" t="s">
        <v>3073</v>
      </c>
      <c r="F1234" s="9" t="s">
        <v>2975</v>
      </c>
      <c r="G1234" s="9" t="s">
        <v>2977</v>
      </c>
      <c r="H1234" s="13">
        <v>200000</v>
      </c>
      <c r="I1234" s="11">
        <v>45078</v>
      </c>
      <c r="J1234" s="9" t="s">
        <v>6</v>
      </c>
      <c r="K1234" s="9" t="s">
        <v>7</v>
      </c>
      <c r="L1234" s="9" t="s">
        <v>27</v>
      </c>
      <c r="M1234" s="9" t="s">
        <v>9</v>
      </c>
      <c r="N1234" s="9" t="s">
        <v>10</v>
      </c>
      <c r="O1234" s="9" t="s">
        <v>1826</v>
      </c>
      <c r="P1234" s="9" t="s">
        <v>1834</v>
      </c>
      <c r="Q1234" s="9" t="s">
        <v>2276</v>
      </c>
      <c r="R1234" s="9" t="s">
        <v>29</v>
      </c>
      <c r="S1234" s="9" t="s">
        <v>15</v>
      </c>
      <c r="T1234" s="9" t="s">
        <v>7</v>
      </c>
      <c r="U1234" s="9" t="s">
        <v>60</v>
      </c>
      <c r="V1234" s="9" t="s">
        <v>15</v>
      </c>
      <c r="W1234" s="9" t="s">
        <v>37</v>
      </c>
      <c r="X1234" s="9" t="s">
        <v>18</v>
      </c>
      <c r="Y1234" s="9" t="s">
        <v>31</v>
      </c>
      <c r="Z1234" s="9" t="s">
        <v>20</v>
      </c>
      <c r="AA1234" s="9" t="s">
        <v>17</v>
      </c>
      <c r="AB1234" s="9" t="s">
        <v>2698</v>
      </c>
      <c r="AC1234" s="9" t="s">
        <v>3074</v>
      </c>
      <c r="AD1234" s="4" t="s">
        <v>2699</v>
      </c>
    </row>
    <row r="1235" spans="1:30" ht="63.75" x14ac:dyDescent="0.25">
      <c r="A1235" s="113">
        <f t="shared" si="20"/>
        <v>1046</v>
      </c>
      <c r="B1235" s="9" t="s">
        <v>1821</v>
      </c>
      <c r="C1235" s="9" t="s">
        <v>2645</v>
      </c>
      <c r="D1235" s="9" t="s">
        <v>2646</v>
      </c>
      <c r="E1235" s="9" t="s">
        <v>3075</v>
      </c>
      <c r="F1235" s="9" t="s">
        <v>2712</v>
      </c>
      <c r="G1235" s="9" t="s">
        <v>2712</v>
      </c>
      <c r="H1235" s="13">
        <v>1000</v>
      </c>
      <c r="I1235" s="11">
        <v>45008</v>
      </c>
      <c r="J1235" s="9" t="s">
        <v>68</v>
      </c>
      <c r="K1235" s="9" t="s">
        <v>7</v>
      </c>
      <c r="L1235" s="9" t="s">
        <v>8</v>
      </c>
      <c r="M1235" s="9" t="s">
        <v>51</v>
      </c>
      <c r="N1235" s="9" t="s">
        <v>10</v>
      </c>
      <c r="O1235" s="9" t="s">
        <v>1826</v>
      </c>
      <c r="P1235" s="9" t="s">
        <v>1856</v>
      </c>
      <c r="Q1235" s="9" t="s">
        <v>1857</v>
      </c>
      <c r="R1235" s="9" t="s">
        <v>14</v>
      </c>
      <c r="S1235" s="9" t="s">
        <v>15</v>
      </c>
      <c r="T1235" s="9" t="s">
        <v>7</v>
      </c>
      <c r="U1235" s="9" t="s">
        <v>133</v>
      </c>
      <c r="V1235" s="9" t="s">
        <v>15</v>
      </c>
      <c r="W1235" s="9" t="s">
        <v>37</v>
      </c>
      <c r="X1235" s="9" t="s">
        <v>18</v>
      </c>
      <c r="Y1235" s="9" t="s">
        <v>19</v>
      </c>
      <c r="Z1235" s="9" t="s">
        <v>20</v>
      </c>
      <c r="AA1235" s="9" t="s">
        <v>17</v>
      </c>
      <c r="AB1235" s="9" t="s">
        <v>3076</v>
      </c>
      <c r="AC1235" s="9" t="s">
        <v>3077</v>
      </c>
      <c r="AD1235" s="30" t="s">
        <v>3078</v>
      </c>
    </row>
    <row r="1236" spans="1:30" ht="63.75" x14ac:dyDescent="0.25">
      <c r="A1236" s="113">
        <f t="shared" si="20"/>
        <v>1047</v>
      </c>
      <c r="B1236" s="9" t="s">
        <v>1821</v>
      </c>
      <c r="C1236" s="9" t="s">
        <v>2645</v>
      </c>
      <c r="D1236" s="9" t="s">
        <v>2646</v>
      </c>
      <c r="E1236" s="9" t="s">
        <v>3079</v>
      </c>
      <c r="F1236" s="9" t="s">
        <v>2667</v>
      </c>
      <c r="G1236" s="9" t="s">
        <v>2667</v>
      </c>
      <c r="H1236" s="13">
        <v>28000</v>
      </c>
      <c r="I1236" s="11">
        <v>45008</v>
      </c>
      <c r="J1236" s="9" t="s">
        <v>68</v>
      </c>
      <c r="K1236" s="9" t="s">
        <v>7</v>
      </c>
      <c r="L1236" s="9" t="s">
        <v>8</v>
      </c>
      <c r="M1236" s="9" t="s">
        <v>51</v>
      </c>
      <c r="N1236" s="9" t="s">
        <v>10</v>
      </c>
      <c r="O1236" s="9" t="s">
        <v>1826</v>
      </c>
      <c r="P1236" s="9" t="s">
        <v>1856</v>
      </c>
      <c r="Q1236" s="9" t="s">
        <v>1857</v>
      </c>
      <c r="R1236" s="9" t="s">
        <v>14</v>
      </c>
      <c r="S1236" s="9" t="s">
        <v>15</v>
      </c>
      <c r="T1236" s="9" t="s">
        <v>7</v>
      </c>
      <c r="U1236" s="9" t="s">
        <v>133</v>
      </c>
      <c r="V1236" s="9" t="s">
        <v>15</v>
      </c>
      <c r="W1236" s="9" t="s">
        <v>37</v>
      </c>
      <c r="X1236" s="9" t="s">
        <v>18</v>
      </c>
      <c r="Y1236" s="9" t="s">
        <v>19</v>
      </c>
      <c r="Z1236" s="9" t="s">
        <v>20</v>
      </c>
      <c r="AA1236" s="9" t="s">
        <v>17</v>
      </c>
      <c r="AB1236" s="9" t="s">
        <v>3076</v>
      </c>
      <c r="AC1236" s="9" t="s">
        <v>3077</v>
      </c>
      <c r="AD1236" s="30" t="s">
        <v>3078</v>
      </c>
    </row>
    <row r="1237" spans="1:30" ht="76.5" x14ac:dyDescent="0.25">
      <c r="A1237" s="113">
        <f t="shared" si="20"/>
        <v>1048</v>
      </c>
      <c r="B1237" s="9" t="s">
        <v>1821</v>
      </c>
      <c r="C1237" s="9" t="s">
        <v>2645</v>
      </c>
      <c r="D1237" s="9" t="s">
        <v>2646</v>
      </c>
      <c r="E1237" s="9" t="s">
        <v>3080</v>
      </c>
      <c r="F1237" s="9" t="s">
        <v>2725</v>
      </c>
      <c r="G1237" s="9" t="s">
        <v>2725</v>
      </c>
      <c r="H1237" s="13">
        <v>5000</v>
      </c>
      <c r="I1237" s="11">
        <v>45008</v>
      </c>
      <c r="J1237" s="9" t="s">
        <v>68</v>
      </c>
      <c r="K1237" s="9" t="s">
        <v>7</v>
      </c>
      <c r="L1237" s="9" t="s">
        <v>8</v>
      </c>
      <c r="M1237" s="9" t="s">
        <v>51</v>
      </c>
      <c r="N1237" s="9" t="s">
        <v>10</v>
      </c>
      <c r="O1237" s="9" t="s">
        <v>1826</v>
      </c>
      <c r="P1237" s="9" t="s">
        <v>1856</v>
      </c>
      <c r="Q1237" s="9" t="s">
        <v>1857</v>
      </c>
      <c r="R1237" s="9" t="s">
        <v>14</v>
      </c>
      <c r="S1237" s="9" t="s">
        <v>15</v>
      </c>
      <c r="T1237" s="9" t="s">
        <v>7</v>
      </c>
      <c r="U1237" s="9" t="s">
        <v>133</v>
      </c>
      <c r="V1237" s="9" t="s">
        <v>15</v>
      </c>
      <c r="W1237" s="9" t="s">
        <v>37</v>
      </c>
      <c r="X1237" s="9" t="s">
        <v>18</v>
      </c>
      <c r="Y1237" s="9" t="s">
        <v>19</v>
      </c>
      <c r="Z1237" s="9" t="s">
        <v>20</v>
      </c>
      <c r="AA1237" s="9" t="s">
        <v>17</v>
      </c>
      <c r="AB1237" s="9" t="s">
        <v>3076</v>
      </c>
      <c r="AC1237" s="9" t="s">
        <v>3077</v>
      </c>
      <c r="AD1237" s="30" t="s">
        <v>3078</v>
      </c>
    </row>
    <row r="1238" spans="1:30" ht="293.25" x14ac:dyDescent="0.25">
      <c r="A1238" s="113">
        <f t="shared" si="20"/>
        <v>1049</v>
      </c>
      <c r="B1238" s="9" t="s">
        <v>1821</v>
      </c>
      <c r="C1238" s="9" t="s">
        <v>2645</v>
      </c>
      <c r="D1238" s="9" t="s">
        <v>2646</v>
      </c>
      <c r="E1238" s="9" t="s">
        <v>2813</v>
      </c>
      <c r="F1238" s="9" t="s">
        <v>2813</v>
      </c>
      <c r="G1238" s="9" t="s">
        <v>2813</v>
      </c>
      <c r="H1238" s="13">
        <v>800</v>
      </c>
      <c r="I1238" s="11">
        <v>45008</v>
      </c>
      <c r="J1238" s="9" t="s">
        <v>68</v>
      </c>
      <c r="K1238" s="9" t="s">
        <v>7</v>
      </c>
      <c r="L1238" s="9" t="s">
        <v>8</v>
      </c>
      <c r="M1238" s="9" t="s">
        <v>51</v>
      </c>
      <c r="N1238" s="9" t="s">
        <v>10</v>
      </c>
      <c r="O1238" s="9" t="s">
        <v>1826</v>
      </c>
      <c r="P1238" s="9" t="s">
        <v>1856</v>
      </c>
      <c r="Q1238" s="9" t="s">
        <v>1857</v>
      </c>
      <c r="R1238" s="9" t="s">
        <v>14</v>
      </c>
      <c r="S1238" s="9" t="s">
        <v>15</v>
      </c>
      <c r="T1238" s="9" t="s">
        <v>7</v>
      </c>
      <c r="U1238" s="9" t="s">
        <v>133</v>
      </c>
      <c r="V1238" s="9" t="s">
        <v>15</v>
      </c>
      <c r="W1238" s="9" t="s">
        <v>37</v>
      </c>
      <c r="X1238" s="9" t="s">
        <v>18</v>
      </c>
      <c r="Y1238" s="9" t="s">
        <v>19</v>
      </c>
      <c r="Z1238" s="9" t="s">
        <v>20</v>
      </c>
      <c r="AA1238" s="9" t="s">
        <v>17</v>
      </c>
      <c r="AB1238" s="9" t="s">
        <v>3076</v>
      </c>
      <c r="AC1238" s="9" t="s">
        <v>3077</v>
      </c>
      <c r="AD1238" s="30" t="s">
        <v>3078</v>
      </c>
    </row>
    <row r="1239" spans="1:30" ht="63.75" x14ac:dyDescent="0.25">
      <c r="A1239" s="113">
        <f t="shared" si="20"/>
        <v>1050</v>
      </c>
      <c r="B1239" s="9" t="s">
        <v>1821</v>
      </c>
      <c r="C1239" s="9" t="s">
        <v>2645</v>
      </c>
      <c r="D1239" s="9" t="s">
        <v>2646</v>
      </c>
      <c r="E1239" s="9" t="s">
        <v>3081</v>
      </c>
      <c r="F1239" s="9" t="s">
        <v>3081</v>
      </c>
      <c r="G1239" s="9" t="s">
        <v>3082</v>
      </c>
      <c r="H1239" s="13">
        <v>1050</v>
      </c>
      <c r="I1239" s="11">
        <v>45008</v>
      </c>
      <c r="J1239" s="9" t="s">
        <v>68</v>
      </c>
      <c r="K1239" s="9" t="s">
        <v>7</v>
      </c>
      <c r="L1239" s="9" t="s">
        <v>8</v>
      </c>
      <c r="M1239" s="9" t="s">
        <v>51</v>
      </c>
      <c r="N1239" s="9" t="s">
        <v>10</v>
      </c>
      <c r="O1239" s="9" t="s">
        <v>1826</v>
      </c>
      <c r="P1239" s="9" t="s">
        <v>1856</v>
      </c>
      <c r="Q1239" s="9" t="s">
        <v>1857</v>
      </c>
      <c r="R1239" s="9" t="s">
        <v>14</v>
      </c>
      <c r="S1239" s="9" t="s">
        <v>15</v>
      </c>
      <c r="T1239" s="9" t="s">
        <v>7</v>
      </c>
      <c r="U1239" s="9" t="s">
        <v>133</v>
      </c>
      <c r="V1239" s="9" t="s">
        <v>15</v>
      </c>
      <c r="W1239" s="9" t="s">
        <v>21</v>
      </c>
      <c r="X1239" s="9" t="s">
        <v>18</v>
      </c>
      <c r="Y1239" s="9" t="s">
        <v>19</v>
      </c>
      <c r="Z1239" s="9" t="s">
        <v>41</v>
      </c>
      <c r="AA1239" s="9" t="s">
        <v>21</v>
      </c>
      <c r="AB1239" s="9" t="s">
        <v>3083</v>
      </c>
      <c r="AC1239" s="9">
        <v>4535765575</v>
      </c>
      <c r="AD1239" s="4" t="s">
        <v>3084</v>
      </c>
    </row>
    <row r="1240" spans="1:30" ht="63.75" x14ac:dyDescent="0.25">
      <c r="A1240" s="113">
        <f t="shared" si="20"/>
        <v>1051</v>
      </c>
      <c r="B1240" s="9" t="s">
        <v>1821</v>
      </c>
      <c r="C1240" s="9" t="s">
        <v>2645</v>
      </c>
      <c r="D1240" s="9" t="s">
        <v>2646</v>
      </c>
      <c r="E1240" s="9" t="s">
        <v>1034</v>
      </c>
      <c r="F1240" s="9" t="s">
        <v>1034</v>
      </c>
      <c r="G1240" s="9" t="s">
        <v>3085</v>
      </c>
      <c r="H1240" s="13">
        <v>1000</v>
      </c>
      <c r="I1240" s="11">
        <v>45008</v>
      </c>
      <c r="J1240" s="9" t="s">
        <v>68</v>
      </c>
      <c r="K1240" s="9" t="s">
        <v>7</v>
      </c>
      <c r="L1240" s="9" t="s">
        <v>8</v>
      </c>
      <c r="M1240" s="9" t="s">
        <v>51</v>
      </c>
      <c r="N1240" s="9" t="s">
        <v>10</v>
      </c>
      <c r="O1240" s="9" t="s">
        <v>1826</v>
      </c>
      <c r="P1240" s="9" t="s">
        <v>1856</v>
      </c>
      <c r="Q1240" s="9" t="s">
        <v>1857</v>
      </c>
      <c r="R1240" s="9" t="s">
        <v>14</v>
      </c>
      <c r="S1240" s="9" t="s">
        <v>15</v>
      </c>
      <c r="T1240" s="9" t="s">
        <v>7</v>
      </c>
      <c r="U1240" s="9" t="s">
        <v>133</v>
      </c>
      <c r="V1240" s="9" t="s">
        <v>15</v>
      </c>
      <c r="W1240" s="9" t="s">
        <v>21</v>
      </c>
      <c r="X1240" s="9" t="s">
        <v>18</v>
      </c>
      <c r="Y1240" s="9" t="s">
        <v>19</v>
      </c>
      <c r="Z1240" s="9" t="s">
        <v>41</v>
      </c>
      <c r="AA1240" s="9" t="s">
        <v>21</v>
      </c>
      <c r="AB1240" s="9" t="s">
        <v>3083</v>
      </c>
      <c r="AC1240" s="9">
        <v>4535765575</v>
      </c>
      <c r="AD1240" s="4" t="s">
        <v>3084</v>
      </c>
    </row>
    <row r="1241" spans="1:30" ht="63.75" x14ac:dyDescent="0.25">
      <c r="A1241" s="113">
        <f t="shared" si="20"/>
        <v>1052</v>
      </c>
      <c r="B1241" s="9" t="s">
        <v>1821</v>
      </c>
      <c r="C1241" s="9" t="s">
        <v>2645</v>
      </c>
      <c r="D1241" s="9" t="s">
        <v>2646</v>
      </c>
      <c r="E1241" s="9" t="s">
        <v>2667</v>
      </c>
      <c r="F1241" s="9" t="s">
        <v>2667</v>
      </c>
      <c r="G1241" s="9" t="s">
        <v>3085</v>
      </c>
      <c r="H1241" s="13">
        <v>10000</v>
      </c>
      <c r="I1241" s="11">
        <v>45008</v>
      </c>
      <c r="J1241" s="9" t="s">
        <v>68</v>
      </c>
      <c r="K1241" s="9" t="s">
        <v>7</v>
      </c>
      <c r="L1241" s="9" t="s">
        <v>8</v>
      </c>
      <c r="M1241" s="9" t="s">
        <v>9</v>
      </c>
      <c r="N1241" s="9" t="s">
        <v>10</v>
      </c>
      <c r="O1241" s="9" t="s">
        <v>1826</v>
      </c>
      <c r="P1241" s="9" t="s">
        <v>1856</v>
      </c>
      <c r="Q1241" s="9" t="s">
        <v>1857</v>
      </c>
      <c r="R1241" s="9" t="s">
        <v>14</v>
      </c>
      <c r="S1241" s="9" t="s">
        <v>15</v>
      </c>
      <c r="T1241" s="9" t="s">
        <v>7</v>
      </c>
      <c r="U1241" s="9" t="s">
        <v>133</v>
      </c>
      <c r="V1241" s="9" t="s">
        <v>15</v>
      </c>
      <c r="W1241" s="9" t="s">
        <v>21</v>
      </c>
      <c r="X1241" s="9" t="s">
        <v>18</v>
      </c>
      <c r="Y1241" s="9" t="s">
        <v>19</v>
      </c>
      <c r="Z1241" s="9" t="s">
        <v>41</v>
      </c>
      <c r="AA1241" s="9" t="s">
        <v>21</v>
      </c>
      <c r="AB1241" s="9" t="s">
        <v>3083</v>
      </c>
      <c r="AC1241" s="9">
        <v>4535765575</v>
      </c>
      <c r="AD1241" s="4" t="s">
        <v>3084</v>
      </c>
    </row>
    <row r="1242" spans="1:30" ht="63.75" x14ac:dyDescent="0.25">
      <c r="A1242" s="113">
        <f t="shared" si="20"/>
        <v>1053</v>
      </c>
      <c r="B1242" s="9" t="s">
        <v>1821</v>
      </c>
      <c r="C1242" s="9" t="s">
        <v>2645</v>
      </c>
      <c r="D1242" s="9" t="s">
        <v>2646</v>
      </c>
      <c r="E1242" s="9" t="s">
        <v>2715</v>
      </c>
      <c r="F1242" s="9" t="s">
        <v>2715</v>
      </c>
      <c r="G1242" s="9" t="s">
        <v>3086</v>
      </c>
      <c r="H1242" s="13">
        <v>700</v>
      </c>
      <c r="I1242" s="11">
        <v>45016</v>
      </c>
      <c r="J1242" s="9" t="s">
        <v>68</v>
      </c>
      <c r="K1242" s="9" t="s">
        <v>7</v>
      </c>
      <c r="L1242" s="9" t="s">
        <v>8</v>
      </c>
      <c r="M1242" s="9" t="s">
        <v>51</v>
      </c>
      <c r="N1242" s="9" t="s">
        <v>10</v>
      </c>
      <c r="O1242" s="9" t="s">
        <v>1826</v>
      </c>
      <c r="P1242" s="9" t="s">
        <v>1856</v>
      </c>
      <c r="Q1242" s="9" t="s">
        <v>1857</v>
      </c>
      <c r="R1242" s="9" t="s">
        <v>29</v>
      </c>
      <c r="S1242" s="9" t="s">
        <v>15</v>
      </c>
      <c r="T1242" s="9" t="s">
        <v>7</v>
      </c>
      <c r="U1242" s="9" t="s">
        <v>60</v>
      </c>
      <c r="V1242" s="9" t="s">
        <v>15</v>
      </c>
      <c r="W1242" s="9" t="s">
        <v>17</v>
      </c>
      <c r="X1242" s="9" t="s">
        <v>18</v>
      </c>
      <c r="Y1242" s="9" t="s">
        <v>19</v>
      </c>
      <c r="Z1242" s="9" t="s">
        <v>61</v>
      </c>
      <c r="AA1242" s="9" t="s">
        <v>17</v>
      </c>
      <c r="AB1242" s="9" t="s">
        <v>3083</v>
      </c>
      <c r="AC1242" s="9">
        <v>4535765575</v>
      </c>
      <c r="AD1242" s="4" t="s">
        <v>3084</v>
      </c>
    </row>
    <row r="1243" spans="1:30" ht="409.5" x14ac:dyDescent="0.25">
      <c r="A1243" s="113">
        <f t="shared" si="20"/>
        <v>1054</v>
      </c>
      <c r="B1243" s="9" t="s">
        <v>1821</v>
      </c>
      <c r="C1243" s="9" t="s">
        <v>2645</v>
      </c>
      <c r="D1243" s="9" t="s">
        <v>2646</v>
      </c>
      <c r="E1243" s="9" t="s">
        <v>3087</v>
      </c>
      <c r="F1243" s="9" t="s">
        <v>3088</v>
      </c>
      <c r="G1243" s="9" t="s">
        <v>3089</v>
      </c>
      <c r="H1243" s="13">
        <v>7000</v>
      </c>
      <c r="I1243" s="11">
        <v>45138</v>
      </c>
      <c r="J1243" s="9" t="s">
        <v>68</v>
      </c>
      <c r="K1243" s="9" t="s">
        <v>7</v>
      </c>
      <c r="L1243" s="9" t="s">
        <v>8</v>
      </c>
      <c r="M1243" s="9" t="s">
        <v>9</v>
      </c>
      <c r="N1243" s="9" t="s">
        <v>10</v>
      </c>
      <c r="O1243" s="9" t="s">
        <v>1826</v>
      </c>
      <c r="P1243" s="9" t="s">
        <v>1834</v>
      </c>
      <c r="Q1243" s="9" t="s">
        <v>2757</v>
      </c>
      <c r="R1243" s="9" t="s">
        <v>14</v>
      </c>
      <c r="S1243" s="9" t="s">
        <v>15</v>
      </c>
      <c r="T1243" s="9" t="s">
        <v>7</v>
      </c>
      <c r="U1243" s="9" t="s">
        <v>60</v>
      </c>
      <c r="V1243" s="9" t="s">
        <v>15</v>
      </c>
      <c r="W1243" s="9" t="s">
        <v>17</v>
      </c>
      <c r="X1243" s="9" t="s">
        <v>18</v>
      </c>
      <c r="Y1243" s="9" t="s">
        <v>19</v>
      </c>
      <c r="Z1243" s="9" t="s">
        <v>20</v>
      </c>
      <c r="AA1243" s="9" t="s">
        <v>17</v>
      </c>
      <c r="AB1243" s="9" t="s">
        <v>3083</v>
      </c>
      <c r="AC1243" s="9">
        <v>4535765575</v>
      </c>
      <c r="AD1243" s="4" t="s">
        <v>3084</v>
      </c>
    </row>
    <row r="1244" spans="1:30" ht="127.5" x14ac:dyDescent="0.25">
      <c r="A1244" s="113">
        <f t="shared" si="20"/>
        <v>1055</v>
      </c>
      <c r="B1244" s="9" t="s">
        <v>1821</v>
      </c>
      <c r="C1244" s="9" t="s">
        <v>2645</v>
      </c>
      <c r="D1244" s="9" t="s">
        <v>2646</v>
      </c>
      <c r="E1244" s="9" t="s">
        <v>3090</v>
      </c>
      <c r="F1244" s="9" t="s">
        <v>3091</v>
      </c>
      <c r="G1244" s="9" t="s">
        <v>3092</v>
      </c>
      <c r="H1244" s="13">
        <v>2700</v>
      </c>
      <c r="I1244" s="11">
        <v>44985</v>
      </c>
      <c r="J1244" s="9" t="s">
        <v>68</v>
      </c>
      <c r="K1244" s="9" t="s">
        <v>7</v>
      </c>
      <c r="L1244" s="9" t="s">
        <v>69</v>
      </c>
      <c r="M1244" s="9" t="s">
        <v>9</v>
      </c>
      <c r="N1244" s="9" t="s">
        <v>10</v>
      </c>
      <c r="O1244" s="9" t="s">
        <v>1826</v>
      </c>
      <c r="P1244" s="9" t="s">
        <v>1834</v>
      </c>
      <c r="Q1244" s="9" t="s">
        <v>2276</v>
      </c>
      <c r="R1244" s="9" t="s">
        <v>14</v>
      </c>
      <c r="S1244" s="9" t="s">
        <v>15</v>
      </c>
      <c r="T1244" s="9" t="s">
        <v>7</v>
      </c>
      <c r="U1244" s="9" t="s">
        <v>60</v>
      </c>
      <c r="V1244" s="9" t="s">
        <v>15</v>
      </c>
      <c r="W1244" s="9" t="s">
        <v>17</v>
      </c>
      <c r="X1244" s="9" t="s">
        <v>18</v>
      </c>
      <c r="Y1244" s="9" t="s">
        <v>19</v>
      </c>
      <c r="Z1244" s="9" t="s">
        <v>61</v>
      </c>
      <c r="AA1244" s="9" t="s">
        <v>21</v>
      </c>
      <c r="AB1244" s="9" t="s">
        <v>3083</v>
      </c>
      <c r="AC1244" s="9">
        <v>4535765575</v>
      </c>
      <c r="AD1244" s="4" t="s">
        <v>3084</v>
      </c>
    </row>
    <row r="1245" spans="1:30" ht="63.75" x14ac:dyDescent="0.25">
      <c r="A1245" s="113">
        <f t="shared" si="20"/>
        <v>1056</v>
      </c>
      <c r="B1245" s="9" t="s">
        <v>1821</v>
      </c>
      <c r="C1245" s="9" t="s">
        <v>2645</v>
      </c>
      <c r="D1245" s="9" t="s">
        <v>2646</v>
      </c>
      <c r="E1245" s="9" t="s">
        <v>3093</v>
      </c>
      <c r="F1245" s="9" t="s">
        <v>3094</v>
      </c>
      <c r="G1245" s="9" t="s">
        <v>3092</v>
      </c>
      <c r="H1245" s="13">
        <v>3000</v>
      </c>
      <c r="I1245" s="11">
        <v>44985</v>
      </c>
      <c r="J1245" s="9" t="s">
        <v>68</v>
      </c>
      <c r="K1245" s="9" t="s">
        <v>7</v>
      </c>
      <c r="L1245" s="9" t="s">
        <v>69</v>
      </c>
      <c r="M1245" s="9" t="s">
        <v>9</v>
      </c>
      <c r="N1245" s="9" t="s">
        <v>10</v>
      </c>
      <c r="O1245" s="9" t="s">
        <v>1826</v>
      </c>
      <c r="P1245" s="9" t="s">
        <v>1834</v>
      </c>
      <c r="Q1245" s="9" t="s">
        <v>2276</v>
      </c>
      <c r="R1245" s="9" t="s">
        <v>14</v>
      </c>
      <c r="S1245" s="9" t="s">
        <v>15</v>
      </c>
      <c r="T1245" s="9" t="s">
        <v>7</v>
      </c>
      <c r="U1245" s="9" t="s">
        <v>60</v>
      </c>
      <c r="V1245" s="9" t="s">
        <v>15</v>
      </c>
      <c r="W1245" s="9" t="s">
        <v>17</v>
      </c>
      <c r="X1245" s="9" t="s">
        <v>18</v>
      </c>
      <c r="Y1245" s="9" t="s">
        <v>19</v>
      </c>
      <c r="Z1245" s="9" t="s">
        <v>61</v>
      </c>
      <c r="AA1245" s="9" t="s">
        <v>21</v>
      </c>
      <c r="AB1245" s="9" t="s">
        <v>3083</v>
      </c>
      <c r="AC1245" s="9">
        <v>4535765575</v>
      </c>
      <c r="AD1245" s="4" t="s">
        <v>3084</v>
      </c>
    </row>
    <row r="1246" spans="1:30" ht="63.75" x14ac:dyDescent="0.25">
      <c r="A1246" s="113">
        <f t="shared" si="20"/>
        <v>1057</v>
      </c>
      <c r="B1246" s="9" t="s">
        <v>1821</v>
      </c>
      <c r="C1246" s="9" t="s">
        <v>2645</v>
      </c>
      <c r="D1246" s="9" t="s">
        <v>2646</v>
      </c>
      <c r="E1246" s="9" t="s">
        <v>2665</v>
      </c>
      <c r="F1246" s="9" t="s">
        <v>2665</v>
      </c>
      <c r="G1246" s="9" t="s">
        <v>3095</v>
      </c>
      <c r="H1246" s="13">
        <v>4000</v>
      </c>
      <c r="I1246" s="11">
        <v>45016</v>
      </c>
      <c r="J1246" s="9" t="s">
        <v>68</v>
      </c>
      <c r="K1246" s="9" t="s">
        <v>7</v>
      </c>
      <c r="L1246" s="9" t="s">
        <v>8</v>
      </c>
      <c r="M1246" s="9" t="s">
        <v>51</v>
      </c>
      <c r="N1246" s="9" t="s">
        <v>10</v>
      </c>
      <c r="O1246" s="9" t="s">
        <v>1826</v>
      </c>
      <c r="P1246" s="9" t="s">
        <v>1856</v>
      </c>
      <c r="Q1246" s="9" t="s">
        <v>1857</v>
      </c>
      <c r="R1246" s="9" t="s">
        <v>29</v>
      </c>
      <c r="S1246" s="9" t="s">
        <v>15</v>
      </c>
      <c r="T1246" s="9" t="s">
        <v>7</v>
      </c>
      <c r="U1246" s="9" t="s">
        <v>60</v>
      </c>
      <c r="V1246" s="9" t="s">
        <v>15</v>
      </c>
      <c r="W1246" s="9" t="s">
        <v>17</v>
      </c>
      <c r="X1246" s="9" t="s">
        <v>18</v>
      </c>
      <c r="Y1246" s="9" t="s">
        <v>31</v>
      </c>
      <c r="Z1246" s="9" t="s">
        <v>61</v>
      </c>
      <c r="AA1246" s="9" t="s">
        <v>17</v>
      </c>
      <c r="AB1246" s="9" t="s">
        <v>3083</v>
      </c>
      <c r="AC1246" s="9">
        <v>4535765575</v>
      </c>
      <c r="AD1246" s="4" t="s">
        <v>3084</v>
      </c>
    </row>
    <row r="1247" spans="1:30" ht="89.25" x14ac:dyDescent="0.25">
      <c r="A1247" s="113">
        <f t="shared" si="20"/>
        <v>1058</v>
      </c>
      <c r="B1247" s="9" t="s">
        <v>1821</v>
      </c>
      <c r="C1247" s="9" t="s">
        <v>2645</v>
      </c>
      <c r="D1247" s="9" t="s">
        <v>2646</v>
      </c>
      <c r="E1247" s="9" t="s">
        <v>3016</v>
      </c>
      <c r="F1247" s="9" t="s">
        <v>3017</v>
      </c>
      <c r="G1247" s="9" t="s">
        <v>3096</v>
      </c>
      <c r="H1247" s="13">
        <v>700</v>
      </c>
      <c r="I1247" s="11">
        <v>45107</v>
      </c>
      <c r="J1247" s="9" t="s">
        <v>68</v>
      </c>
      <c r="K1247" s="9" t="s">
        <v>7</v>
      </c>
      <c r="L1247" s="9" t="s">
        <v>8</v>
      </c>
      <c r="M1247" s="9" t="s">
        <v>9</v>
      </c>
      <c r="N1247" s="9" t="s">
        <v>10</v>
      </c>
      <c r="O1247" s="9" t="s">
        <v>1826</v>
      </c>
      <c r="P1247" s="9" t="s">
        <v>1834</v>
      </c>
      <c r="Q1247" s="9" t="s">
        <v>3009</v>
      </c>
      <c r="R1247" s="9" t="s">
        <v>14</v>
      </c>
      <c r="S1247" s="9" t="s">
        <v>15</v>
      </c>
      <c r="T1247" s="9" t="s">
        <v>7</v>
      </c>
      <c r="U1247" s="9" t="s">
        <v>60</v>
      </c>
      <c r="V1247" s="9" t="s">
        <v>15</v>
      </c>
      <c r="W1247" s="9" t="s">
        <v>17</v>
      </c>
      <c r="X1247" s="9" t="s">
        <v>18</v>
      </c>
      <c r="Y1247" s="9" t="s">
        <v>19</v>
      </c>
      <c r="Z1247" s="9" t="s">
        <v>20</v>
      </c>
      <c r="AA1247" s="9" t="s">
        <v>17</v>
      </c>
      <c r="AB1247" s="9" t="s">
        <v>3083</v>
      </c>
      <c r="AC1247" s="9">
        <v>4535765575</v>
      </c>
      <c r="AD1247" s="4" t="s">
        <v>3084</v>
      </c>
    </row>
    <row r="1248" spans="1:30" ht="76.5" x14ac:dyDescent="0.25">
      <c r="A1248" s="113">
        <f t="shared" si="20"/>
        <v>1059</v>
      </c>
      <c r="B1248" s="9" t="s">
        <v>1821</v>
      </c>
      <c r="C1248" s="9" t="s">
        <v>2645</v>
      </c>
      <c r="D1248" s="9" t="s">
        <v>2646</v>
      </c>
      <c r="E1248" s="9" t="s">
        <v>3097</v>
      </c>
      <c r="F1248" s="9" t="s">
        <v>3098</v>
      </c>
      <c r="G1248" s="9" t="s">
        <v>3099</v>
      </c>
      <c r="H1248" s="13">
        <v>3500</v>
      </c>
      <c r="I1248" s="11">
        <v>45106</v>
      </c>
      <c r="J1248" s="9" t="s">
        <v>68</v>
      </c>
      <c r="K1248" s="9" t="s">
        <v>7</v>
      </c>
      <c r="L1248" s="9" t="s">
        <v>79</v>
      </c>
      <c r="M1248" s="9" t="s">
        <v>51</v>
      </c>
      <c r="N1248" s="9" t="s">
        <v>10</v>
      </c>
      <c r="O1248" s="9" t="s">
        <v>1826</v>
      </c>
      <c r="P1248" s="9" t="s">
        <v>1834</v>
      </c>
      <c r="Q1248" s="9" t="s">
        <v>2276</v>
      </c>
      <c r="R1248" s="9" t="s">
        <v>14</v>
      </c>
      <c r="S1248" s="9" t="s">
        <v>15</v>
      </c>
      <c r="T1248" s="9" t="s">
        <v>7</v>
      </c>
      <c r="U1248" s="9" t="s">
        <v>60</v>
      </c>
      <c r="V1248" s="9" t="s">
        <v>15</v>
      </c>
      <c r="W1248" s="9" t="s">
        <v>17</v>
      </c>
      <c r="X1248" s="9" t="s">
        <v>193</v>
      </c>
      <c r="Y1248" s="9" t="s">
        <v>31</v>
      </c>
      <c r="Z1248" s="9" t="s">
        <v>61</v>
      </c>
      <c r="AA1248" s="9" t="s">
        <v>37</v>
      </c>
      <c r="AB1248" s="9" t="s">
        <v>3083</v>
      </c>
      <c r="AC1248" s="9">
        <v>4535765575</v>
      </c>
      <c r="AD1248" s="4" t="s">
        <v>3084</v>
      </c>
    </row>
    <row r="1249" spans="1:30" ht="63.75" x14ac:dyDescent="0.25">
      <c r="A1249" s="113">
        <f t="shared" si="20"/>
        <v>1060</v>
      </c>
      <c r="B1249" s="9" t="s">
        <v>1821</v>
      </c>
      <c r="C1249" s="9" t="s">
        <v>2645</v>
      </c>
      <c r="D1249" s="9" t="s">
        <v>2646</v>
      </c>
      <c r="E1249" s="9" t="s">
        <v>3100</v>
      </c>
      <c r="F1249" s="9" t="s">
        <v>3100</v>
      </c>
      <c r="G1249" s="9" t="s">
        <v>3099</v>
      </c>
      <c r="H1249" s="13">
        <v>3500</v>
      </c>
      <c r="I1249" s="11">
        <v>45008</v>
      </c>
      <c r="J1249" s="9" t="s">
        <v>68</v>
      </c>
      <c r="K1249" s="9" t="s">
        <v>7</v>
      </c>
      <c r="L1249" s="9" t="s">
        <v>69</v>
      </c>
      <c r="M1249" s="9" t="s">
        <v>80</v>
      </c>
      <c r="N1249" s="9" t="s">
        <v>81</v>
      </c>
      <c r="O1249" s="9" t="s">
        <v>1826</v>
      </c>
      <c r="P1249" s="9" t="s">
        <v>1834</v>
      </c>
      <c r="Q1249" s="9" t="s">
        <v>3101</v>
      </c>
      <c r="R1249" s="9" t="s">
        <v>29</v>
      </c>
      <c r="S1249" s="9" t="s">
        <v>15</v>
      </c>
      <c r="T1249" s="9" t="s">
        <v>7</v>
      </c>
      <c r="U1249" s="9" t="s">
        <v>549</v>
      </c>
      <c r="V1249" s="9" t="s">
        <v>40</v>
      </c>
      <c r="W1249" s="9" t="s">
        <v>17</v>
      </c>
      <c r="X1249" s="9" t="s">
        <v>193</v>
      </c>
      <c r="Y1249" s="9" t="s">
        <v>31</v>
      </c>
      <c r="Z1249" s="9" t="s">
        <v>61</v>
      </c>
      <c r="AA1249" s="9" t="s">
        <v>37</v>
      </c>
      <c r="AB1249" s="9" t="s">
        <v>3083</v>
      </c>
      <c r="AC1249" s="9">
        <v>4535765576</v>
      </c>
      <c r="AD1249" s="4" t="s">
        <v>3084</v>
      </c>
    </row>
    <row r="1250" spans="1:30" ht="63.75" x14ac:dyDescent="0.25">
      <c r="A1250" s="113">
        <f t="shared" si="20"/>
        <v>1061</v>
      </c>
      <c r="B1250" s="9" t="s">
        <v>1821</v>
      </c>
      <c r="C1250" s="9" t="s">
        <v>2645</v>
      </c>
      <c r="D1250" s="9" t="s">
        <v>2646</v>
      </c>
      <c r="E1250" s="9" t="s">
        <v>3102</v>
      </c>
      <c r="F1250" s="9" t="s">
        <v>3102</v>
      </c>
      <c r="G1250" s="9" t="s">
        <v>3099</v>
      </c>
      <c r="H1250" s="13">
        <v>1050</v>
      </c>
      <c r="I1250" s="11">
        <v>45008</v>
      </c>
      <c r="J1250" s="9" t="s">
        <v>68</v>
      </c>
      <c r="K1250" s="9" t="s">
        <v>7</v>
      </c>
      <c r="L1250" s="9" t="s">
        <v>69</v>
      </c>
      <c r="M1250" s="9" t="s">
        <v>80</v>
      </c>
      <c r="N1250" s="9" t="s">
        <v>81</v>
      </c>
      <c r="O1250" s="9" t="s">
        <v>1826</v>
      </c>
      <c r="P1250" s="9" t="s">
        <v>1834</v>
      </c>
      <c r="Q1250" s="9" t="s">
        <v>3101</v>
      </c>
      <c r="R1250" s="9" t="s">
        <v>29</v>
      </c>
      <c r="S1250" s="9" t="s">
        <v>15</v>
      </c>
      <c r="T1250" s="9" t="s">
        <v>7</v>
      </c>
      <c r="U1250" s="9" t="s">
        <v>549</v>
      </c>
      <c r="V1250" s="9" t="s">
        <v>40</v>
      </c>
      <c r="W1250" s="9" t="s">
        <v>17</v>
      </c>
      <c r="X1250" s="9" t="s">
        <v>193</v>
      </c>
      <c r="Y1250" s="9" t="s">
        <v>31</v>
      </c>
      <c r="Z1250" s="9" t="s">
        <v>61</v>
      </c>
      <c r="AA1250" s="9" t="s">
        <v>37</v>
      </c>
      <c r="AB1250" s="9" t="s">
        <v>3083</v>
      </c>
      <c r="AC1250" s="9">
        <v>4535765577</v>
      </c>
      <c r="AD1250" s="4" t="s">
        <v>3084</v>
      </c>
    </row>
    <row r="1251" spans="1:30" ht="63.75" x14ac:dyDescent="0.25">
      <c r="A1251" s="113">
        <f t="shared" si="20"/>
        <v>1062</v>
      </c>
      <c r="B1251" s="9" t="s">
        <v>1821</v>
      </c>
      <c r="C1251" s="9" t="s">
        <v>2645</v>
      </c>
      <c r="D1251" s="9" t="s">
        <v>2646</v>
      </c>
      <c r="E1251" s="9" t="s">
        <v>3103</v>
      </c>
      <c r="F1251" s="9" t="s">
        <v>3103</v>
      </c>
      <c r="G1251" s="9" t="s">
        <v>3099</v>
      </c>
      <c r="H1251" s="13">
        <v>25000</v>
      </c>
      <c r="I1251" s="11">
        <v>45008</v>
      </c>
      <c r="J1251" s="9" t="s">
        <v>68</v>
      </c>
      <c r="K1251" s="9" t="s">
        <v>7</v>
      </c>
      <c r="L1251" s="9" t="s">
        <v>8</v>
      </c>
      <c r="M1251" s="9" t="s">
        <v>80</v>
      </c>
      <c r="N1251" s="9" t="s">
        <v>81</v>
      </c>
      <c r="O1251" s="9" t="s">
        <v>1826</v>
      </c>
      <c r="P1251" s="9" t="s">
        <v>1834</v>
      </c>
      <c r="Q1251" s="9" t="s">
        <v>3101</v>
      </c>
      <c r="R1251" s="9" t="s">
        <v>14</v>
      </c>
      <c r="S1251" s="9" t="s">
        <v>15</v>
      </c>
      <c r="T1251" s="9" t="s">
        <v>7</v>
      </c>
      <c r="U1251" s="9" t="s">
        <v>549</v>
      </c>
      <c r="V1251" s="9" t="s">
        <v>40</v>
      </c>
      <c r="W1251" s="9" t="s">
        <v>17</v>
      </c>
      <c r="X1251" s="9" t="s">
        <v>193</v>
      </c>
      <c r="Y1251" s="9" t="s">
        <v>31</v>
      </c>
      <c r="Z1251" s="9" t="s">
        <v>61</v>
      </c>
      <c r="AA1251" s="9" t="s">
        <v>37</v>
      </c>
      <c r="AB1251" s="9" t="s">
        <v>3083</v>
      </c>
      <c r="AC1251" s="9">
        <v>4535765578</v>
      </c>
      <c r="AD1251" s="4" t="s">
        <v>3084</v>
      </c>
    </row>
    <row r="1252" spans="1:30" ht="63.75" x14ac:dyDescent="0.25">
      <c r="A1252" s="113">
        <f t="shared" si="20"/>
        <v>1063</v>
      </c>
      <c r="B1252" s="9" t="s">
        <v>1821</v>
      </c>
      <c r="C1252" s="9" t="s">
        <v>2645</v>
      </c>
      <c r="D1252" s="9" t="s">
        <v>2646</v>
      </c>
      <c r="E1252" s="9" t="s">
        <v>3104</v>
      </c>
      <c r="F1252" s="9" t="s">
        <v>3104</v>
      </c>
      <c r="G1252" s="9" t="s">
        <v>3099</v>
      </c>
      <c r="H1252" s="13">
        <v>2000</v>
      </c>
      <c r="I1252" s="11">
        <v>45008</v>
      </c>
      <c r="J1252" s="9" t="s">
        <v>68</v>
      </c>
      <c r="K1252" s="9" t="s">
        <v>7</v>
      </c>
      <c r="L1252" s="9" t="s">
        <v>8</v>
      </c>
      <c r="M1252" s="9" t="s">
        <v>80</v>
      </c>
      <c r="N1252" s="9" t="s">
        <v>81</v>
      </c>
      <c r="O1252" s="9" t="s">
        <v>1826</v>
      </c>
      <c r="P1252" s="9" t="s">
        <v>1834</v>
      </c>
      <c r="Q1252" s="9" t="s">
        <v>3101</v>
      </c>
      <c r="R1252" s="9" t="s">
        <v>14</v>
      </c>
      <c r="S1252" s="9" t="s">
        <v>15</v>
      </c>
      <c r="T1252" s="9" t="s">
        <v>7</v>
      </c>
      <c r="U1252" s="9" t="s">
        <v>549</v>
      </c>
      <c r="V1252" s="9" t="s">
        <v>40</v>
      </c>
      <c r="W1252" s="9" t="s">
        <v>17</v>
      </c>
      <c r="X1252" s="9" t="s">
        <v>193</v>
      </c>
      <c r="Y1252" s="9" t="s">
        <v>31</v>
      </c>
      <c r="Z1252" s="9" t="s">
        <v>61</v>
      </c>
      <c r="AA1252" s="9" t="s">
        <v>37</v>
      </c>
      <c r="AB1252" s="9" t="s">
        <v>3083</v>
      </c>
      <c r="AC1252" s="9">
        <v>4535765579</v>
      </c>
      <c r="AD1252" s="4" t="s">
        <v>3084</v>
      </c>
    </row>
    <row r="1253" spans="1:30" ht="63.75" x14ac:dyDescent="0.25">
      <c r="A1253" s="113">
        <f t="shared" si="20"/>
        <v>1064</v>
      </c>
      <c r="B1253" s="9" t="s">
        <v>1821</v>
      </c>
      <c r="C1253" s="9" t="s">
        <v>2645</v>
      </c>
      <c r="D1253" s="9" t="s">
        <v>2646</v>
      </c>
      <c r="E1253" s="9" t="s">
        <v>3105</v>
      </c>
      <c r="F1253" s="9" t="s">
        <v>3105</v>
      </c>
      <c r="G1253" s="9" t="s">
        <v>3099</v>
      </c>
      <c r="H1253" s="13">
        <v>1000</v>
      </c>
      <c r="I1253" s="11">
        <v>45008</v>
      </c>
      <c r="J1253" s="9" t="s">
        <v>68</v>
      </c>
      <c r="K1253" s="9" t="s">
        <v>7</v>
      </c>
      <c r="L1253" s="9" t="s">
        <v>69</v>
      </c>
      <c r="M1253" s="9" t="s">
        <v>80</v>
      </c>
      <c r="N1253" s="9" t="s">
        <v>81</v>
      </c>
      <c r="O1253" s="9" t="s">
        <v>1826</v>
      </c>
      <c r="P1253" s="9" t="s">
        <v>1834</v>
      </c>
      <c r="Q1253" s="9" t="s">
        <v>3101</v>
      </c>
      <c r="R1253" s="9" t="s">
        <v>29</v>
      </c>
      <c r="S1253" s="9" t="s">
        <v>15</v>
      </c>
      <c r="T1253" s="9" t="s">
        <v>7</v>
      </c>
      <c r="U1253" s="9" t="s">
        <v>549</v>
      </c>
      <c r="V1253" s="9" t="s">
        <v>40</v>
      </c>
      <c r="W1253" s="9" t="s">
        <v>17</v>
      </c>
      <c r="X1253" s="9" t="s">
        <v>193</v>
      </c>
      <c r="Y1253" s="9" t="s">
        <v>31</v>
      </c>
      <c r="Z1253" s="9" t="s">
        <v>61</v>
      </c>
      <c r="AA1253" s="9" t="s">
        <v>37</v>
      </c>
      <c r="AB1253" s="9" t="s">
        <v>3083</v>
      </c>
      <c r="AC1253" s="9">
        <v>4535765580</v>
      </c>
      <c r="AD1253" s="4" t="s">
        <v>3084</v>
      </c>
    </row>
    <row r="1254" spans="1:30" ht="63.75" x14ac:dyDescent="0.25">
      <c r="A1254" s="113">
        <f t="shared" si="20"/>
        <v>1065</v>
      </c>
      <c r="B1254" s="9" t="s">
        <v>1821</v>
      </c>
      <c r="C1254" s="9" t="s">
        <v>2645</v>
      </c>
      <c r="D1254" s="9" t="s">
        <v>2646</v>
      </c>
      <c r="E1254" s="9" t="s">
        <v>3106</v>
      </c>
      <c r="F1254" s="9" t="s">
        <v>3106</v>
      </c>
      <c r="G1254" s="9" t="s">
        <v>3099</v>
      </c>
      <c r="H1254" s="13">
        <v>700</v>
      </c>
      <c r="I1254" s="11">
        <v>45008</v>
      </c>
      <c r="J1254" s="9" t="s">
        <v>68</v>
      </c>
      <c r="K1254" s="9" t="s">
        <v>7</v>
      </c>
      <c r="L1254" s="9" t="s">
        <v>69</v>
      </c>
      <c r="M1254" s="9" t="s">
        <v>80</v>
      </c>
      <c r="N1254" s="9" t="s">
        <v>81</v>
      </c>
      <c r="O1254" s="9" t="s">
        <v>1826</v>
      </c>
      <c r="P1254" s="9" t="s">
        <v>1834</v>
      </c>
      <c r="Q1254" s="9" t="s">
        <v>3101</v>
      </c>
      <c r="R1254" s="9" t="s">
        <v>29</v>
      </c>
      <c r="S1254" s="9" t="s">
        <v>15</v>
      </c>
      <c r="T1254" s="9" t="s">
        <v>7</v>
      </c>
      <c r="U1254" s="9" t="s">
        <v>549</v>
      </c>
      <c r="V1254" s="9" t="s">
        <v>40</v>
      </c>
      <c r="W1254" s="9" t="s">
        <v>17</v>
      </c>
      <c r="X1254" s="9" t="s">
        <v>193</v>
      </c>
      <c r="Y1254" s="9" t="s">
        <v>31</v>
      </c>
      <c r="Z1254" s="9" t="s">
        <v>61</v>
      </c>
      <c r="AA1254" s="9" t="s">
        <v>37</v>
      </c>
      <c r="AB1254" s="9" t="s">
        <v>3083</v>
      </c>
      <c r="AC1254" s="9">
        <v>4535765581</v>
      </c>
      <c r="AD1254" s="4" t="s">
        <v>3084</v>
      </c>
    </row>
    <row r="1255" spans="1:30" ht="63.75" x14ac:dyDescent="0.25">
      <c r="A1255" s="113">
        <f t="shared" si="20"/>
        <v>1066</v>
      </c>
      <c r="B1255" s="9" t="s">
        <v>1821</v>
      </c>
      <c r="C1255" s="9" t="s">
        <v>2645</v>
      </c>
      <c r="D1255" s="9" t="s">
        <v>2646</v>
      </c>
      <c r="E1255" s="9" t="s">
        <v>3107</v>
      </c>
      <c r="F1255" s="9" t="s">
        <v>3108</v>
      </c>
      <c r="G1255" s="9" t="s">
        <v>3109</v>
      </c>
      <c r="H1255" s="13">
        <v>2800</v>
      </c>
      <c r="I1255" s="11">
        <v>45008</v>
      </c>
      <c r="J1255" s="9" t="s">
        <v>68</v>
      </c>
      <c r="K1255" s="9" t="s">
        <v>7</v>
      </c>
      <c r="L1255" s="9" t="s">
        <v>8</v>
      </c>
      <c r="M1255" s="9" t="s">
        <v>80</v>
      </c>
      <c r="N1255" s="9" t="s">
        <v>81</v>
      </c>
      <c r="O1255" s="9" t="s">
        <v>1826</v>
      </c>
      <c r="P1255" s="9" t="s">
        <v>1834</v>
      </c>
      <c r="Q1255" s="9" t="s">
        <v>3101</v>
      </c>
      <c r="R1255" s="9" t="s">
        <v>14</v>
      </c>
      <c r="S1255" s="9" t="s">
        <v>15</v>
      </c>
      <c r="T1255" s="9" t="s">
        <v>7</v>
      </c>
      <c r="U1255" s="9" t="s">
        <v>549</v>
      </c>
      <c r="V1255" s="9" t="s">
        <v>40</v>
      </c>
      <c r="W1255" s="9" t="s">
        <v>17</v>
      </c>
      <c r="X1255" s="9" t="s">
        <v>18</v>
      </c>
      <c r="Y1255" s="9" t="s">
        <v>19</v>
      </c>
      <c r="Z1255" s="9" t="s">
        <v>61</v>
      </c>
      <c r="AA1255" s="9" t="s">
        <v>37</v>
      </c>
      <c r="AB1255" s="9" t="s">
        <v>3083</v>
      </c>
      <c r="AC1255" s="9">
        <v>4535765582</v>
      </c>
      <c r="AD1255" s="4" t="s">
        <v>3084</v>
      </c>
    </row>
    <row r="1256" spans="1:30" ht="63.75" x14ac:dyDescent="0.25">
      <c r="A1256" s="113">
        <f t="shared" si="20"/>
        <v>1067</v>
      </c>
      <c r="B1256" s="9" t="s">
        <v>1821</v>
      </c>
      <c r="C1256" s="9" t="s">
        <v>2645</v>
      </c>
      <c r="D1256" s="9" t="s">
        <v>2646</v>
      </c>
      <c r="E1256" s="9" t="s">
        <v>3110</v>
      </c>
      <c r="F1256" s="9" t="s">
        <v>3111</v>
      </c>
      <c r="G1256" s="9" t="s">
        <v>3112</v>
      </c>
      <c r="H1256" s="13">
        <v>5000</v>
      </c>
      <c r="I1256" s="11">
        <v>45008</v>
      </c>
      <c r="J1256" s="9" t="s">
        <v>68</v>
      </c>
      <c r="K1256" s="9" t="s">
        <v>7</v>
      </c>
      <c r="L1256" s="9" t="s">
        <v>8</v>
      </c>
      <c r="M1256" s="9" t="s">
        <v>80</v>
      </c>
      <c r="N1256" s="9" t="s">
        <v>81</v>
      </c>
      <c r="O1256" s="9" t="s">
        <v>1826</v>
      </c>
      <c r="P1256" s="9" t="s">
        <v>1834</v>
      </c>
      <c r="Q1256" s="9" t="s">
        <v>3101</v>
      </c>
      <c r="R1256" s="9" t="s">
        <v>14</v>
      </c>
      <c r="S1256" s="9" t="s">
        <v>15</v>
      </c>
      <c r="T1256" s="9" t="s">
        <v>7</v>
      </c>
      <c r="U1256" s="9" t="s">
        <v>549</v>
      </c>
      <c r="V1256" s="9" t="s">
        <v>40</v>
      </c>
      <c r="W1256" s="9" t="s">
        <v>17</v>
      </c>
      <c r="X1256" s="9" t="s">
        <v>193</v>
      </c>
      <c r="Y1256" s="9" t="s">
        <v>31</v>
      </c>
      <c r="Z1256" s="9" t="s">
        <v>61</v>
      </c>
      <c r="AA1256" s="9" t="s">
        <v>37</v>
      </c>
      <c r="AB1256" s="9" t="s">
        <v>3083</v>
      </c>
      <c r="AC1256" s="9">
        <v>4535765583</v>
      </c>
      <c r="AD1256" s="4" t="s">
        <v>3084</v>
      </c>
    </row>
    <row r="1257" spans="1:30" ht="63.75" x14ac:dyDescent="0.25">
      <c r="A1257" s="113">
        <f t="shared" si="20"/>
        <v>1068</v>
      </c>
      <c r="B1257" s="9" t="s">
        <v>1821</v>
      </c>
      <c r="C1257" s="9" t="s">
        <v>2645</v>
      </c>
      <c r="D1257" s="9" t="s">
        <v>2646</v>
      </c>
      <c r="E1257" s="9" t="s">
        <v>3113</v>
      </c>
      <c r="F1257" s="9" t="s">
        <v>3113</v>
      </c>
      <c r="G1257" s="9" t="s">
        <v>3114</v>
      </c>
      <c r="H1257" s="13">
        <v>500</v>
      </c>
      <c r="I1257" s="11">
        <v>45008</v>
      </c>
      <c r="J1257" s="9" t="s">
        <v>68</v>
      </c>
      <c r="K1257" s="9" t="s">
        <v>7</v>
      </c>
      <c r="L1257" s="9" t="s">
        <v>69</v>
      </c>
      <c r="M1257" s="9" t="s">
        <v>80</v>
      </c>
      <c r="N1257" s="9" t="s">
        <v>81</v>
      </c>
      <c r="O1257" s="9" t="s">
        <v>1826</v>
      </c>
      <c r="P1257" s="9" t="s">
        <v>1834</v>
      </c>
      <c r="Q1257" s="9" t="s">
        <v>3101</v>
      </c>
      <c r="R1257" s="9" t="s">
        <v>29</v>
      </c>
      <c r="S1257" s="9" t="s">
        <v>15</v>
      </c>
      <c r="T1257" s="9" t="s">
        <v>7</v>
      </c>
      <c r="U1257" s="9" t="s">
        <v>549</v>
      </c>
      <c r="V1257" s="9" t="s">
        <v>40</v>
      </c>
      <c r="W1257" s="9" t="s">
        <v>17</v>
      </c>
      <c r="X1257" s="9" t="s">
        <v>18</v>
      </c>
      <c r="Y1257" s="9" t="s">
        <v>19</v>
      </c>
      <c r="Z1257" s="9" t="s">
        <v>61</v>
      </c>
      <c r="AA1257" s="9" t="s">
        <v>37</v>
      </c>
      <c r="AB1257" s="9" t="s">
        <v>3083</v>
      </c>
      <c r="AC1257" s="9">
        <v>4535765584</v>
      </c>
      <c r="AD1257" s="4" t="s">
        <v>3084</v>
      </c>
    </row>
    <row r="1258" spans="1:30" ht="63.75" x14ac:dyDescent="0.25">
      <c r="A1258" s="113">
        <f t="shared" si="20"/>
        <v>1069</v>
      </c>
      <c r="B1258" s="9" t="s">
        <v>1821</v>
      </c>
      <c r="C1258" s="9" t="s">
        <v>2645</v>
      </c>
      <c r="D1258" s="9" t="s">
        <v>2646</v>
      </c>
      <c r="E1258" s="9" t="s">
        <v>3115</v>
      </c>
      <c r="F1258" s="9" t="s">
        <v>3115</v>
      </c>
      <c r="G1258" s="9" t="s">
        <v>3114</v>
      </c>
      <c r="H1258" s="13">
        <v>750</v>
      </c>
      <c r="I1258" s="11">
        <v>45008</v>
      </c>
      <c r="J1258" s="9" t="s">
        <v>68</v>
      </c>
      <c r="K1258" s="9" t="s">
        <v>7</v>
      </c>
      <c r="L1258" s="9" t="s">
        <v>69</v>
      </c>
      <c r="M1258" s="9" t="s">
        <v>80</v>
      </c>
      <c r="N1258" s="9" t="s">
        <v>81</v>
      </c>
      <c r="O1258" s="9" t="s">
        <v>1826</v>
      </c>
      <c r="P1258" s="9" t="s">
        <v>1834</v>
      </c>
      <c r="Q1258" s="9" t="s">
        <v>3101</v>
      </c>
      <c r="R1258" s="9" t="s">
        <v>29</v>
      </c>
      <c r="S1258" s="9" t="s">
        <v>15</v>
      </c>
      <c r="T1258" s="9" t="s">
        <v>7</v>
      </c>
      <c r="U1258" s="9" t="s">
        <v>549</v>
      </c>
      <c r="V1258" s="9" t="s">
        <v>40</v>
      </c>
      <c r="W1258" s="9" t="s">
        <v>17</v>
      </c>
      <c r="X1258" s="9" t="s">
        <v>18</v>
      </c>
      <c r="Y1258" s="9" t="s">
        <v>19</v>
      </c>
      <c r="Z1258" s="9" t="s">
        <v>61</v>
      </c>
      <c r="AA1258" s="9" t="s">
        <v>37</v>
      </c>
      <c r="AB1258" s="9" t="s">
        <v>3083</v>
      </c>
      <c r="AC1258" s="9">
        <v>4535765585</v>
      </c>
      <c r="AD1258" s="4" t="s">
        <v>3084</v>
      </c>
    </row>
    <row r="1259" spans="1:30" ht="63.75" x14ac:dyDescent="0.25">
      <c r="A1259" s="113">
        <f t="shared" si="20"/>
        <v>1070</v>
      </c>
      <c r="B1259" s="9" t="s">
        <v>1821</v>
      </c>
      <c r="C1259" s="9" t="s">
        <v>2645</v>
      </c>
      <c r="D1259" s="9" t="s">
        <v>2646</v>
      </c>
      <c r="E1259" s="9" t="s">
        <v>3116</v>
      </c>
      <c r="F1259" s="9" t="s">
        <v>3116</v>
      </c>
      <c r="G1259" s="9" t="s">
        <v>3117</v>
      </c>
      <c r="H1259" s="13">
        <v>1000</v>
      </c>
      <c r="I1259" s="11">
        <v>45008</v>
      </c>
      <c r="J1259" s="9" t="s">
        <v>68</v>
      </c>
      <c r="K1259" s="9" t="s">
        <v>7</v>
      </c>
      <c r="L1259" s="9" t="s">
        <v>8</v>
      </c>
      <c r="M1259" s="9" t="s">
        <v>80</v>
      </c>
      <c r="N1259" s="9" t="s">
        <v>81</v>
      </c>
      <c r="O1259" s="9" t="s">
        <v>1826</v>
      </c>
      <c r="P1259" s="9" t="s">
        <v>1834</v>
      </c>
      <c r="Q1259" s="9" t="s">
        <v>3101</v>
      </c>
      <c r="R1259" s="9" t="s">
        <v>14</v>
      </c>
      <c r="S1259" s="9" t="s">
        <v>15</v>
      </c>
      <c r="T1259" s="9" t="s">
        <v>7</v>
      </c>
      <c r="U1259" s="9" t="s">
        <v>549</v>
      </c>
      <c r="V1259" s="9" t="s">
        <v>40</v>
      </c>
      <c r="W1259" s="9" t="s">
        <v>17</v>
      </c>
      <c r="X1259" s="9" t="s">
        <v>18</v>
      </c>
      <c r="Y1259" s="9" t="s">
        <v>19</v>
      </c>
      <c r="Z1259" s="9" t="s">
        <v>61</v>
      </c>
      <c r="AA1259" s="9" t="s">
        <v>37</v>
      </c>
      <c r="AB1259" s="9" t="s">
        <v>3083</v>
      </c>
      <c r="AC1259" s="9">
        <v>4535765586</v>
      </c>
      <c r="AD1259" s="4" t="s">
        <v>3084</v>
      </c>
    </row>
    <row r="1260" spans="1:30" ht="76.5" x14ac:dyDescent="0.25">
      <c r="A1260" s="113">
        <f t="shared" si="20"/>
        <v>1071</v>
      </c>
      <c r="B1260" s="9" t="s">
        <v>1821</v>
      </c>
      <c r="C1260" s="9" t="s">
        <v>2645</v>
      </c>
      <c r="D1260" s="9" t="s">
        <v>2646</v>
      </c>
      <c r="E1260" s="9" t="s">
        <v>3118</v>
      </c>
      <c r="F1260" s="9" t="s">
        <v>3119</v>
      </c>
      <c r="G1260" s="9" t="s">
        <v>3120</v>
      </c>
      <c r="H1260" s="13">
        <v>75000</v>
      </c>
      <c r="I1260" s="11">
        <v>45008</v>
      </c>
      <c r="J1260" s="9" t="s">
        <v>68</v>
      </c>
      <c r="K1260" s="9" t="s">
        <v>7</v>
      </c>
      <c r="L1260" s="9" t="s">
        <v>69</v>
      </c>
      <c r="M1260" s="9" t="s">
        <v>80</v>
      </c>
      <c r="N1260" s="9" t="s">
        <v>81</v>
      </c>
      <c r="O1260" s="9" t="s">
        <v>1826</v>
      </c>
      <c r="P1260" s="9" t="s">
        <v>1834</v>
      </c>
      <c r="Q1260" s="9" t="s">
        <v>3101</v>
      </c>
      <c r="R1260" s="9" t="s">
        <v>29</v>
      </c>
      <c r="S1260" s="9" t="s">
        <v>15</v>
      </c>
      <c r="T1260" s="9" t="s">
        <v>7</v>
      </c>
      <c r="U1260" s="9" t="s">
        <v>549</v>
      </c>
      <c r="V1260" s="9" t="s">
        <v>40</v>
      </c>
      <c r="W1260" s="9" t="s">
        <v>17</v>
      </c>
      <c r="X1260" s="9" t="s">
        <v>18</v>
      </c>
      <c r="Y1260" s="9" t="s">
        <v>19</v>
      </c>
      <c r="Z1260" s="9" t="s">
        <v>61</v>
      </c>
      <c r="AA1260" s="9" t="s">
        <v>37</v>
      </c>
      <c r="AB1260" s="9" t="s">
        <v>3083</v>
      </c>
      <c r="AC1260" s="9">
        <v>4535765587</v>
      </c>
      <c r="AD1260" s="4" t="s">
        <v>3084</v>
      </c>
    </row>
    <row r="1261" spans="1:30" ht="76.5" x14ac:dyDescent="0.25">
      <c r="A1261" s="113">
        <f t="shared" si="20"/>
        <v>1072</v>
      </c>
      <c r="B1261" s="9" t="s">
        <v>1821</v>
      </c>
      <c r="C1261" s="9" t="s">
        <v>2645</v>
      </c>
      <c r="D1261" s="9" t="s">
        <v>2646</v>
      </c>
      <c r="E1261" s="9" t="s">
        <v>3121</v>
      </c>
      <c r="F1261" s="9" t="s">
        <v>3122</v>
      </c>
      <c r="G1261" s="9" t="s">
        <v>3120</v>
      </c>
      <c r="H1261" s="13">
        <v>9000</v>
      </c>
      <c r="I1261" s="11">
        <v>45008</v>
      </c>
      <c r="J1261" s="9" t="s">
        <v>68</v>
      </c>
      <c r="K1261" s="9" t="s">
        <v>7</v>
      </c>
      <c r="L1261" s="9" t="s">
        <v>69</v>
      </c>
      <c r="M1261" s="9" t="s">
        <v>80</v>
      </c>
      <c r="N1261" s="9" t="s">
        <v>81</v>
      </c>
      <c r="O1261" s="9" t="s">
        <v>1826</v>
      </c>
      <c r="P1261" s="9" t="s">
        <v>1834</v>
      </c>
      <c r="Q1261" s="9" t="s">
        <v>3101</v>
      </c>
      <c r="R1261" s="9" t="s">
        <v>29</v>
      </c>
      <c r="S1261" s="9" t="s">
        <v>15</v>
      </c>
      <c r="T1261" s="9" t="s">
        <v>7</v>
      </c>
      <c r="U1261" s="9" t="s">
        <v>549</v>
      </c>
      <c r="V1261" s="9" t="s">
        <v>40</v>
      </c>
      <c r="W1261" s="9" t="s">
        <v>17</v>
      </c>
      <c r="X1261" s="9" t="s">
        <v>18</v>
      </c>
      <c r="Y1261" s="9" t="s">
        <v>19</v>
      </c>
      <c r="Z1261" s="9" t="s">
        <v>61</v>
      </c>
      <c r="AA1261" s="9" t="s">
        <v>37</v>
      </c>
      <c r="AB1261" s="9" t="s">
        <v>3083</v>
      </c>
      <c r="AC1261" s="9">
        <v>4535765588</v>
      </c>
      <c r="AD1261" s="4" t="s">
        <v>3084</v>
      </c>
    </row>
    <row r="1262" spans="1:30" ht="63.75" x14ac:dyDescent="0.25">
      <c r="A1262" s="113">
        <f t="shared" si="20"/>
        <v>1073</v>
      </c>
      <c r="B1262" s="9" t="s">
        <v>1821</v>
      </c>
      <c r="C1262" s="9" t="s">
        <v>2645</v>
      </c>
      <c r="D1262" s="9" t="s">
        <v>2646</v>
      </c>
      <c r="E1262" s="9" t="s">
        <v>3123</v>
      </c>
      <c r="F1262" s="9" t="s">
        <v>3123</v>
      </c>
      <c r="G1262" s="9" t="s">
        <v>3114</v>
      </c>
      <c r="H1262" s="13">
        <v>8000</v>
      </c>
      <c r="I1262" s="11">
        <v>45008</v>
      </c>
      <c r="J1262" s="9" t="s">
        <v>68</v>
      </c>
      <c r="K1262" s="9" t="s">
        <v>7</v>
      </c>
      <c r="L1262" s="9" t="s">
        <v>69</v>
      </c>
      <c r="M1262" s="9" t="s">
        <v>80</v>
      </c>
      <c r="N1262" s="9" t="s">
        <v>81</v>
      </c>
      <c r="O1262" s="9" t="s">
        <v>1826</v>
      </c>
      <c r="P1262" s="9" t="s">
        <v>1834</v>
      </c>
      <c r="Q1262" s="9" t="s">
        <v>3101</v>
      </c>
      <c r="R1262" s="9" t="s">
        <v>29</v>
      </c>
      <c r="S1262" s="9" t="s">
        <v>15</v>
      </c>
      <c r="T1262" s="9" t="s">
        <v>7</v>
      </c>
      <c r="U1262" s="9" t="s">
        <v>549</v>
      </c>
      <c r="V1262" s="9" t="s">
        <v>40</v>
      </c>
      <c r="W1262" s="9" t="s">
        <v>17</v>
      </c>
      <c r="X1262" s="9" t="s">
        <v>18</v>
      </c>
      <c r="Y1262" s="9" t="s">
        <v>19</v>
      </c>
      <c r="Z1262" s="9" t="s">
        <v>41</v>
      </c>
      <c r="AA1262" s="9" t="s">
        <v>37</v>
      </c>
      <c r="AB1262" s="9" t="s">
        <v>3083</v>
      </c>
      <c r="AC1262" s="9">
        <v>4535765589</v>
      </c>
      <c r="AD1262" s="4" t="s">
        <v>3084</v>
      </c>
    </row>
    <row r="1263" spans="1:30" ht="63.75" x14ac:dyDescent="0.25">
      <c r="A1263" s="113">
        <f t="shared" si="20"/>
        <v>1074</v>
      </c>
      <c r="B1263" s="9" t="s">
        <v>1821</v>
      </c>
      <c r="C1263" s="9" t="s">
        <v>2645</v>
      </c>
      <c r="D1263" s="9" t="s">
        <v>2646</v>
      </c>
      <c r="E1263" s="9" t="s">
        <v>3124</v>
      </c>
      <c r="F1263" s="9" t="s">
        <v>3124</v>
      </c>
      <c r="G1263" s="9" t="s">
        <v>3125</v>
      </c>
      <c r="H1263" s="13">
        <v>1500</v>
      </c>
      <c r="I1263" s="11">
        <v>45008</v>
      </c>
      <c r="J1263" s="9" t="s">
        <v>68</v>
      </c>
      <c r="K1263" s="9" t="s">
        <v>7</v>
      </c>
      <c r="L1263" s="9" t="s">
        <v>69</v>
      </c>
      <c r="M1263" s="9" t="s">
        <v>80</v>
      </c>
      <c r="N1263" s="9" t="s">
        <v>81</v>
      </c>
      <c r="O1263" s="9" t="s">
        <v>1826</v>
      </c>
      <c r="P1263" s="9" t="s">
        <v>1834</v>
      </c>
      <c r="Q1263" s="9" t="s">
        <v>3101</v>
      </c>
      <c r="R1263" s="9" t="s">
        <v>29</v>
      </c>
      <c r="S1263" s="9" t="s">
        <v>15</v>
      </c>
      <c r="T1263" s="9" t="s">
        <v>7</v>
      </c>
      <c r="U1263" s="9" t="s">
        <v>549</v>
      </c>
      <c r="V1263" s="9" t="s">
        <v>40</v>
      </c>
      <c r="W1263" s="9" t="s">
        <v>17</v>
      </c>
      <c r="X1263" s="9" t="s">
        <v>18</v>
      </c>
      <c r="Y1263" s="9" t="s">
        <v>19</v>
      </c>
      <c r="Z1263" s="9" t="s">
        <v>41</v>
      </c>
      <c r="AA1263" s="9" t="s">
        <v>37</v>
      </c>
      <c r="AB1263" s="9" t="s">
        <v>3083</v>
      </c>
      <c r="AC1263" s="9">
        <v>4535765590</v>
      </c>
      <c r="AD1263" s="4" t="s">
        <v>3084</v>
      </c>
    </row>
    <row r="1264" spans="1:30" ht="63.75" x14ac:dyDescent="0.25">
      <c r="A1264" s="113">
        <f t="shared" si="20"/>
        <v>1075</v>
      </c>
      <c r="B1264" s="9" t="s">
        <v>1821</v>
      </c>
      <c r="C1264" s="9" t="s">
        <v>2645</v>
      </c>
      <c r="D1264" s="9" t="s">
        <v>2646</v>
      </c>
      <c r="E1264" s="9" t="s">
        <v>3126</v>
      </c>
      <c r="F1264" s="9" t="s">
        <v>3126</v>
      </c>
      <c r="G1264" s="9" t="s">
        <v>3127</v>
      </c>
      <c r="H1264" s="13">
        <v>1000</v>
      </c>
      <c r="I1264" s="11">
        <v>45008</v>
      </c>
      <c r="J1264" s="9" t="s">
        <v>68</v>
      </c>
      <c r="K1264" s="9" t="s">
        <v>7</v>
      </c>
      <c r="L1264" s="9" t="s">
        <v>69</v>
      </c>
      <c r="M1264" s="9" t="s">
        <v>80</v>
      </c>
      <c r="N1264" s="9" t="s">
        <v>81</v>
      </c>
      <c r="O1264" s="9" t="s">
        <v>1826</v>
      </c>
      <c r="P1264" s="9" t="s">
        <v>1834</v>
      </c>
      <c r="Q1264" s="9" t="s">
        <v>3101</v>
      </c>
      <c r="R1264" s="9" t="s">
        <v>29</v>
      </c>
      <c r="S1264" s="9" t="s">
        <v>15</v>
      </c>
      <c r="T1264" s="9" t="s">
        <v>7</v>
      </c>
      <c r="U1264" s="9" t="s">
        <v>549</v>
      </c>
      <c r="V1264" s="9" t="s">
        <v>40</v>
      </c>
      <c r="W1264" s="9" t="s">
        <v>17</v>
      </c>
      <c r="X1264" s="9" t="s">
        <v>18</v>
      </c>
      <c r="Y1264" s="9" t="s">
        <v>19</v>
      </c>
      <c r="Z1264" s="9" t="s">
        <v>41</v>
      </c>
      <c r="AA1264" s="9" t="s">
        <v>37</v>
      </c>
      <c r="AB1264" s="9" t="s">
        <v>3083</v>
      </c>
      <c r="AC1264" s="9">
        <v>4535765591</v>
      </c>
      <c r="AD1264" s="4" t="s">
        <v>3084</v>
      </c>
    </row>
    <row r="1265" spans="1:30" ht="63.75" x14ac:dyDescent="0.25">
      <c r="A1265" s="113">
        <f t="shared" si="20"/>
        <v>1076</v>
      </c>
      <c r="B1265" s="9" t="s">
        <v>1821</v>
      </c>
      <c r="C1265" s="9" t="s">
        <v>2645</v>
      </c>
      <c r="D1265" s="9" t="s">
        <v>2646</v>
      </c>
      <c r="E1265" s="9" t="s">
        <v>3128</v>
      </c>
      <c r="F1265" s="9" t="s">
        <v>3129</v>
      </c>
      <c r="G1265" s="9" t="s">
        <v>3120</v>
      </c>
      <c r="H1265" s="13">
        <v>3000</v>
      </c>
      <c r="I1265" s="11">
        <v>45008</v>
      </c>
      <c r="J1265" s="9" t="s">
        <v>68</v>
      </c>
      <c r="K1265" s="9" t="s">
        <v>7</v>
      </c>
      <c r="L1265" s="9" t="s">
        <v>69</v>
      </c>
      <c r="M1265" s="9" t="s">
        <v>80</v>
      </c>
      <c r="N1265" s="9" t="s">
        <v>81</v>
      </c>
      <c r="O1265" s="9" t="s">
        <v>1826</v>
      </c>
      <c r="P1265" s="9" t="s">
        <v>1834</v>
      </c>
      <c r="Q1265" s="9" t="s">
        <v>3101</v>
      </c>
      <c r="R1265" s="9" t="s">
        <v>29</v>
      </c>
      <c r="S1265" s="9" t="s">
        <v>15</v>
      </c>
      <c r="T1265" s="9" t="s">
        <v>7</v>
      </c>
      <c r="U1265" s="9" t="s">
        <v>549</v>
      </c>
      <c r="V1265" s="9" t="s">
        <v>40</v>
      </c>
      <c r="W1265" s="9" t="s">
        <v>17</v>
      </c>
      <c r="X1265" s="9" t="s">
        <v>18</v>
      </c>
      <c r="Y1265" s="9" t="s">
        <v>19</v>
      </c>
      <c r="Z1265" s="9" t="s">
        <v>41</v>
      </c>
      <c r="AA1265" s="9" t="s">
        <v>37</v>
      </c>
      <c r="AB1265" s="9" t="s">
        <v>3083</v>
      </c>
      <c r="AC1265" s="9">
        <v>4535765592</v>
      </c>
      <c r="AD1265" s="4" t="s">
        <v>3084</v>
      </c>
    </row>
    <row r="1266" spans="1:30" ht="63.75" x14ac:dyDescent="0.25">
      <c r="A1266" s="113">
        <f t="shared" si="20"/>
        <v>1077</v>
      </c>
      <c r="B1266" s="9" t="s">
        <v>1821</v>
      </c>
      <c r="C1266" s="9" t="s">
        <v>2645</v>
      </c>
      <c r="D1266" s="9" t="s">
        <v>2646</v>
      </c>
      <c r="E1266" s="9" t="s">
        <v>3130</v>
      </c>
      <c r="F1266" s="9" t="s">
        <v>3130</v>
      </c>
      <c r="G1266" s="9" t="s">
        <v>3127</v>
      </c>
      <c r="H1266" s="13">
        <v>1500</v>
      </c>
      <c r="I1266" s="11">
        <v>45008</v>
      </c>
      <c r="J1266" s="9" t="s">
        <v>68</v>
      </c>
      <c r="K1266" s="9" t="s">
        <v>7</v>
      </c>
      <c r="L1266" s="9" t="s">
        <v>69</v>
      </c>
      <c r="M1266" s="9" t="s">
        <v>80</v>
      </c>
      <c r="N1266" s="9" t="s">
        <v>81</v>
      </c>
      <c r="O1266" s="9" t="s">
        <v>1826</v>
      </c>
      <c r="P1266" s="9" t="s">
        <v>1834</v>
      </c>
      <c r="Q1266" s="9" t="s">
        <v>3101</v>
      </c>
      <c r="R1266" s="9" t="s">
        <v>29</v>
      </c>
      <c r="S1266" s="9" t="s">
        <v>15</v>
      </c>
      <c r="T1266" s="9" t="s">
        <v>7</v>
      </c>
      <c r="U1266" s="9" t="s">
        <v>549</v>
      </c>
      <c r="V1266" s="9" t="s">
        <v>40</v>
      </c>
      <c r="W1266" s="9" t="s">
        <v>17</v>
      </c>
      <c r="X1266" s="9" t="s">
        <v>18</v>
      </c>
      <c r="Y1266" s="9" t="s">
        <v>19</v>
      </c>
      <c r="Z1266" s="9" t="s">
        <v>41</v>
      </c>
      <c r="AA1266" s="9" t="s">
        <v>37</v>
      </c>
      <c r="AB1266" s="9" t="s">
        <v>3083</v>
      </c>
      <c r="AC1266" s="9">
        <v>4535765593</v>
      </c>
      <c r="AD1266" s="4" t="s">
        <v>3084</v>
      </c>
    </row>
    <row r="1267" spans="1:30" ht="63.75" x14ac:dyDescent="0.25">
      <c r="A1267" s="113">
        <f t="shared" si="20"/>
        <v>1078</v>
      </c>
      <c r="B1267" s="9" t="s">
        <v>1821</v>
      </c>
      <c r="C1267" s="9" t="s">
        <v>2645</v>
      </c>
      <c r="D1267" s="9" t="s">
        <v>2646</v>
      </c>
      <c r="E1267" s="9" t="s">
        <v>3131</v>
      </c>
      <c r="F1267" s="9" t="s">
        <v>3131</v>
      </c>
      <c r="G1267" s="9" t="s">
        <v>3127</v>
      </c>
      <c r="H1267" s="13">
        <v>2200</v>
      </c>
      <c r="I1267" s="11">
        <v>45008</v>
      </c>
      <c r="J1267" s="9" t="s">
        <v>68</v>
      </c>
      <c r="K1267" s="9" t="s">
        <v>7</v>
      </c>
      <c r="L1267" s="9" t="s">
        <v>8</v>
      </c>
      <c r="M1267" s="9" t="s">
        <v>80</v>
      </c>
      <c r="N1267" s="9" t="s">
        <v>81</v>
      </c>
      <c r="O1267" s="9" t="s">
        <v>1826</v>
      </c>
      <c r="P1267" s="9" t="s">
        <v>1834</v>
      </c>
      <c r="Q1267" s="9" t="s">
        <v>3101</v>
      </c>
      <c r="R1267" s="9" t="s">
        <v>14</v>
      </c>
      <c r="S1267" s="9" t="s">
        <v>15</v>
      </c>
      <c r="T1267" s="9" t="s">
        <v>7</v>
      </c>
      <c r="U1267" s="9" t="s">
        <v>549</v>
      </c>
      <c r="V1267" s="9" t="s">
        <v>40</v>
      </c>
      <c r="W1267" s="9" t="s">
        <v>17</v>
      </c>
      <c r="X1267" s="9" t="s">
        <v>18</v>
      </c>
      <c r="Y1267" s="9" t="s">
        <v>19</v>
      </c>
      <c r="Z1267" s="9" t="s">
        <v>41</v>
      </c>
      <c r="AA1267" s="9" t="s">
        <v>37</v>
      </c>
      <c r="AB1267" s="9" t="s">
        <v>3083</v>
      </c>
      <c r="AC1267" s="9">
        <v>4535765594</v>
      </c>
      <c r="AD1267" s="4" t="s">
        <v>3084</v>
      </c>
    </row>
    <row r="1268" spans="1:30" ht="63.75" x14ac:dyDescent="0.25">
      <c r="A1268" s="113">
        <f t="shared" si="20"/>
        <v>1079</v>
      </c>
      <c r="B1268" s="9" t="s">
        <v>1821</v>
      </c>
      <c r="C1268" s="9" t="s">
        <v>2645</v>
      </c>
      <c r="D1268" s="9" t="s">
        <v>2646</v>
      </c>
      <c r="E1268" s="9" t="s">
        <v>3132</v>
      </c>
      <c r="F1268" s="9" t="s">
        <v>3132</v>
      </c>
      <c r="G1268" s="9" t="s">
        <v>3127</v>
      </c>
      <c r="H1268" s="13">
        <v>500</v>
      </c>
      <c r="I1268" s="11">
        <v>45008</v>
      </c>
      <c r="J1268" s="9" t="s">
        <v>68</v>
      </c>
      <c r="K1268" s="9" t="s">
        <v>7</v>
      </c>
      <c r="L1268" s="9" t="s">
        <v>8</v>
      </c>
      <c r="M1268" s="9" t="s">
        <v>80</v>
      </c>
      <c r="N1268" s="9" t="s">
        <v>81</v>
      </c>
      <c r="O1268" s="9" t="s">
        <v>1826</v>
      </c>
      <c r="P1268" s="9" t="s">
        <v>1834</v>
      </c>
      <c r="Q1268" s="9" t="s">
        <v>3101</v>
      </c>
      <c r="R1268" s="9" t="s">
        <v>14</v>
      </c>
      <c r="S1268" s="9" t="s">
        <v>15</v>
      </c>
      <c r="T1268" s="9" t="s">
        <v>7</v>
      </c>
      <c r="U1268" s="9" t="s">
        <v>549</v>
      </c>
      <c r="V1268" s="9" t="s">
        <v>40</v>
      </c>
      <c r="W1268" s="9" t="s">
        <v>17</v>
      </c>
      <c r="X1268" s="9" t="s">
        <v>18</v>
      </c>
      <c r="Y1268" s="9" t="s">
        <v>19</v>
      </c>
      <c r="Z1268" s="9" t="s">
        <v>41</v>
      </c>
      <c r="AA1268" s="9" t="s">
        <v>37</v>
      </c>
      <c r="AB1268" s="9" t="s">
        <v>3083</v>
      </c>
      <c r="AC1268" s="9">
        <v>4535765595</v>
      </c>
      <c r="AD1268" s="4" t="s">
        <v>3084</v>
      </c>
    </row>
    <row r="1269" spans="1:30" ht="153" x14ac:dyDescent="0.25">
      <c r="A1269" s="113">
        <f t="shared" si="20"/>
        <v>1080</v>
      </c>
      <c r="B1269" s="9" t="s">
        <v>1821</v>
      </c>
      <c r="C1269" s="9" t="s">
        <v>2645</v>
      </c>
      <c r="D1269" s="9" t="s">
        <v>2646</v>
      </c>
      <c r="E1269" s="9" t="s">
        <v>3133</v>
      </c>
      <c r="F1269" s="9" t="s">
        <v>3134</v>
      </c>
      <c r="G1269" s="9" t="s">
        <v>3135</v>
      </c>
      <c r="H1269" s="13">
        <v>576000</v>
      </c>
      <c r="I1269" s="11">
        <v>45016</v>
      </c>
      <c r="J1269" s="9" t="s">
        <v>6</v>
      </c>
      <c r="K1269" s="9" t="s">
        <v>7</v>
      </c>
      <c r="L1269" s="9" t="s">
        <v>36</v>
      </c>
      <c r="M1269" s="9" t="s">
        <v>251</v>
      </c>
      <c r="N1269" s="9" t="s">
        <v>10</v>
      </c>
      <c r="O1269" s="9" t="s">
        <v>1826</v>
      </c>
      <c r="P1269" s="9" t="s">
        <v>1834</v>
      </c>
      <c r="Q1269" s="9" t="s">
        <v>2276</v>
      </c>
      <c r="R1269" s="9" t="s">
        <v>29</v>
      </c>
      <c r="S1269" s="9" t="s">
        <v>15</v>
      </c>
      <c r="T1269" s="9" t="s">
        <v>7</v>
      </c>
      <c r="U1269" s="9" t="s">
        <v>146</v>
      </c>
      <c r="V1269" s="9" t="s">
        <v>15</v>
      </c>
      <c r="W1269" s="9" t="s">
        <v>17</v>
      </c>
      <c r="X1269" s="9" t="s">
        <v>18</v>
      </c>
      <c r="Y1269" s="9" t="s">
        <v>31</v>
      </c>
      <c r="Z1269" s="9" t="s">
        <v>61</v>
      </c>
      <c r="AA1269" s="9" t="s">
        <v>37</v>
      </c>
      <c r="AB1269" s="9" t="s">
        <v>2927</v>
      </c>
      <c r="AC1269" s="9">
        <v>4535753362</v>
      </c>
      <c r="AD1269" s="4" t="s">
        <v>2928</v>
      </c>
    </row>
    <row r="1270" spans="1:30" ht="76.5" x14ac:dyDescent="0.25">
      <c r="A1270" s="113">
        <f t="shared" si="20"/>
        <v>1081</v>
      </c>
      <c r="B1270" s="9" t="s">
        <v>1821</v>
      </c>
      <c r="C1270" s="9" t="s">
        <v>2645</v>
      </c>
      <c r="D1270" s="9" t="s">
        <v>2646</v>
      </c>
      <c r="E1270" s="9" t="s">
        <v>3136</v>
      </c>
      <c r="F1270" s="9" t="s">
        <v>3136</v>
      </c>
      <c r="G1270" s="9" t="s">
        <v>2948</v>
      </c>
      <c r="H1270" s="13">
        <v>24000</v>
      </c>
      <c r="I1270" s="11">
        <v>45017</v>
      </c>
      <c r="J1270" s="9" t="s">
        <v>68</v>
      </c>
      <c r="K1270" s="9" t="s">
        <v>7</v>
      </c>
      <c r="L1270" s="9" t="s">
        <v>69</v>
      </c>
      <c r="M1270" s="9" t="s">
        <v>9</v>
      </c>
      <c r="N1270" s="9" t="s">
        <v>10</v>
      </c>
      <c r="O1270" s="9" t="s">
        <v>1826</v>
      </c>
      <c r="P1270" s="9" t="s">
        <v>1856</v>
      </c>
      <c r="Q1270" s="9" t="s">
        <v>1857</v>
      </c>
      <c r="R1270" s="9" t="s">
        <v>14</v>
      </c>
      <c r="S1270" s="9" t="s">
        <v>15</v>
      </c>
      <c r="T1270" s="9" t="s">
        <v>7</v>
      </c>
      <c r="U1270" s="9" t="s">
        <v>146</v>
      </c>
      <c r="V1270" s="9" t="s">
        <v>15</v>
      </c>
      <c r="W1270" s="9" t="s">
        <v>21</v>
      </c>
      <c r="X1270" s="9" t="s">
        <v>18</v>
      </c>
      <c r="Y1270" s="9" t="s">
        <v>31</v>
      </c>
      <c r="Z1270" s="9" t="s">
        <v>41</v>
      </c>
      <c r="AA1270" s="9" t="s">
        <v>17</v>
      </c>
      <c r="AB1270" s="9" t="s">
        <v>2927</v>
      </c>
      <c r="AC1270" s="9">
        <v>4535765711</v>
      </c>
      <c r="AD1270" s="4" t="s">
        <v>2928</v>
      </c>
    </row>
    <row r="1271" spans="1:30" ht="76.5" x14ac:dyDescent="0.25">
      <c r="A1271" s="113">
        <f t="shared" si="20"/>
        <v>1082</v>
      </c>
      <c r="B1271" s="9" t="s">
        <v>1821</v>
      </c>
      <c r="C1271" s="9" t="s">
        <v>2645</v>
      </c>
      <c r="D1271" s="9" t="s">
        <v>2646</v>
      </c>
      <c r="E1271" s="9" t="s">
        <v>3137</v>
      </c>
      <c r="F1271" s="9" t="s">
        <v>3137</v>
      </c>
      <c r="G1271" s="9" t="s">
        <v>2948</v>
      </c>
      <c r="H1271" s="13">
        <v>26800</v>
      </c>
      <c r="I1271" s="11">
        <v>45017</v>
      </c>
      <c r="J1271" s="9" t="s">
        <v>68</v>
      </c>
      <c r="K1271" s="9" t="s">
        <v>7</v>
      </c>
      <c r="L1271" s="9" t="s">
        <v>69</v>
      </c>
      <c r="M1271" s="9" t="s">
        <v>9</v>
      </c>
      <c r="N1271" s="9" t="s">
        <v>10</v>
      </c>
      <c r="O1271" s="9" t="s">
        <v>1826</v>
      </c>
      <c r="P1271" s="9" t="s">
        <v>1856</v>
      </c>
      <c r="Q1271" s="9" t="s">
        <v>1857</v>
      </c>
      <c r="R1271" s="9" t="s">
        <v>14</v>
      </c>
      <c r="S1271" s="9" t="s">
        <v>15</v>
      </c>
      <c r="T1271" s="9" t="s">
        <v>7</v>
      </c>
      <c r="U1271" s="9" t="s">
        <v>146</v>
      </c>
      <c r="V1271" s="9" t="s">
        <v>15</v>
      </c>
      <c r="W1271" s="9" t="s">
        <v>21</v>
      </c>
      <c r="X1271" s="9" t="s">
        <v>18</v>
      </c>
      <c r="Y1271" s="9" t="s">
        <v>31</v>
      </c>
      <c r="Z1271" s="9" t="s">
        <v>41</v>
      </c>
      <c r="AA1271" s="9" t="s">
        <v>17</v>
      </c>
      <c r="AB1271" s="9" t="s">
        <v>2927</v>
      </c>
      <c r="AC1271" s="9">
        <v>4535765711</v>
      </c>
      <c r="AD1271" s="4" t="s">
        <v>2928</v>
      </c>
    </row>
    <row r="1272" spans="1:30" ht="76.5" x14ac:dyDescent="0.25">
      <c r="A1272" s="113">
        <f t="shared" si="20"/>
        <v>1083</v>
      </c>
      <c r="B1272" s="9" t="s">
        <v>1821</v>
      </c>
      <c r="C1272" s="9" t="s">
        <v>2645</v>
      </c>
      <c r="D1272" s="9" t="s">
        <v>2646</v>
      </c>
      <c r="E1272" s="9" t="s">
        <v>3138</v>
      </c>
      <c r="F1272" s="9" t="s">
        <v>3138</v>
      </c>
      <c r="G1272" s="9" t="s">
        <v>2948</v>
      </c>
      <c r="H1272" s="13">
        <v>25560</v>
      </c>
      <c r="I1272" s="11">
        <v>45017</v>
      </c>
      <c r="J1272" s="9" t="s">
        <v>68</v>
      </c>
      <c r="K1272" s="9" t="s">
        <v>7</v>
      </c>
      <c r="L1272" s="9" t="s">
        <v>69</v>
      </c>
      <c r="M1272" s="9" t="s">
        <v>9</v>
      </c>
      <c r="N1272" s="9" t="s">
        <v>10</v>
      </c>
      <c r="O1272" s="9" t="s">
        <v>1826</v>
      </c>
      <c r="P1272" s="9" t="s">
        <v>1856</v>
      </c>
      <c r="Q1272" s="9" t="s">
        <v>1857</v>
      </c>
      <c r="R1272" s="9" t="s">
        <v>14</v>
      </c>
      <c r="S1272" s="9" t="s">
        <v>15</v>
      </c>
      <c r="T1272" s="9" t="s">
        <v>7</v>
      </c>
      <c r="U1272" s="9" t="s">
        <v>146</v>
      </c>
      <c r="V1272" s="9" t="s">
        <v>15</v>
      </c>
      <c r="W1272" s="9" t="s">
        <v>21</v>
      </c>
      <c r="X1272" s="9" t="s">
        <v>18</v>
      </c>
      <c r="Y1272" s="9" t="s">
        <v>31</v>
      </c>
      <c r="Z1272" s="9" t="s">
        <v>41</v>
      </c>
      <c r="AA1272" s="9" t="s">
        <v>17</v>
      </c>
      <c r="AB1272" s="9" t="s">
        <v>2927</v>
      </c>
      <c r="AC1272" s="9">
        <v>4535765711</v>
      </c>
      <c r="AD1272" s="4" t="s">
        <v>2928</v>
      </c>
    </row>
    <row r="1273" spans="1:30" ht="76.5" x14ac:dyDescent="0.25">
      <c r="A1273" s="113">
        <f t="shared" si="20"/>
        <v>1084</v>
      </c>
      <c r="B1273" s="9" t="s">
        <v>1821</v>
      </c>
      <c r="C1273" s="9" t="s">
        <v>2645</v>
      </c>
      <c r="D1273" s="9" t="s">
        <v>2646</v>
      </c>
      <c r="E1273" s="9" t="s">
        <v>3139</v>
      </c>
      <c r="F1273" s="9" t="s">
        <v>3139</v>
      </c>
      <c r="G1273" s="9" t="s">
        <v>2948</v>
      </c>
      <c r="H1273" s="13">
        <v>9360</v>
      </c>
      <c r="I1273" s="11">
        <v>45017</v>
      </c>
      <c r="J1273" s="9" t="s">
        <v>68</v>
      </c>
      <c r="K1273" s="9" t="s">
        <v>7</v>
      </c>
      <c r="L1273" s="9" t="s">
        <v>69</v>
      </c>
      <c r="M1273" s="9" t="s">
        <v>9</v>
      </c>
      <c r="N1273" s="9" t="s">
        <v>10</v>
      </c>
      <c r="O1273" s="9" t="s">
        <v>1826</v>
      </c>
      <c r="P1273" s="9" t="s">
        <v>1856</v>
      </c>
      <c r="Q1273" s="9" t="s">
        <v>1857</v>
      </c>
      <c r="R1273" s="9" t="s">
        <v>14</v>
      </c>
      <c r="S1273" s="9" t="s">
        <v>15</v>
      </c>
      <c r="T1273" s="9" t="s">
        <v>7</v>
      </c>
      <c r="U1273" s="9" t="s">
        <v>146</v>
      </c>
      <c r="V1273" s="9" t="s">
        <v>15</v>
      </c>
      <c r="W1273" s="9" t="s">
        <v>21</v>
      </c>
      <c r="X1273" s="9" t="s">
        <v>18</v>
      </c>
      <c r="Y1273" s="9" t="s">
        <v>31</v>
      </c>
      <c r="Z1273" s="9" t="s">
        <v>41</v>
      </c>
      <c r="AA1273" s="9" t="s">
        <v>17</v>
      </c>
      <c r="AB1273" s="9" t="s">
        <v>2927</v>
      </c>
      <c r="AC1273" s="9">
        <v>4535765711</v>
      </c>
      <c r="AD1273" s="4" t="s">
        <v>2928</v>
      </c>
    </row>
    <row r="1274" spans="1:30" ht="76.5" x14ac:dyDescent="0.25">
      <c r="A1274" s="113">
        <f t="shared" si="20"/>
        <v>1085</v>
      </c>
      <c r="B1274" s="9" t="s">
        <v>1821</v>
      </c>
      <c r="C1274" s="9" t="s">
        <v>2645</v>
      </c>
      <c r="D1274" s="9" t="s">
        <v>2646</v>
      </c>
      <c r="E1274" s="9" t="s">
        <v>3140</v>
      </c>
      <c r="F1274" s="9" t="s">
        <v>3140</v>
      </c>
      <c r="G1274" s="9" t="s">
        <v>2948</v>
      </c>
      <c r="H1274" s="13">
        <v>6880</v>
      </c>
      <c r="I1274" s="11">
        <v>45017</v>
      </c>
      <c r="J1274" s="9" t="s">
        <v>68</v>
      </c>
      <c r="K1274" s="9" t="s">
        <v>7</v>
      </c>
      <c r="L1274" s="9" t="s">
        <v>69</v>
      </c>
      <c r="M1274" s="9" t="s">
        <v>9</v>
      </c>
      <c r="N1274" s="9" t="s">
        <v>10</v>
      </c>
      <c r="O1274" s="9" t="s">
        <v>1826</v>
      </c>
      <c r="P1274" s="9" t="s">
        <v>1856</v>
      </c>
      <c r="Q1274" s="9" t="s">
        <v>1857</v>
      </c>
      <c r="R1274" s="9" t="s">
        <v>14</v>
      </c>
      <c r="S1274" s="9" t="s">
        <v>15</v>
      </c>
      <c r="T1274" s="9" t="s">
        <v>7</v>
      </c>
      <c r="U1274" s="9" t="s">
        <v>146</v>
      </c>
      <c r="V1274" s="9" t="s">
        <v>15</v>
      </c>
      <c r="W1274" s="9" t="s">
        <v>21</v>
      </c>
      <c r="X1274" s="9" t="s">
        <v>18</v>
      </c>
      <c r="Y1274" s="9" t="s">
        <v>31</v>
      </c>
      <c r="Z1274" s="9" t="s">
        <v>41</v>
      </c>
      <c r="AA1274" s="9" t="s">
        <v>17</v>
      </c>
      <c r="AB1274" s="9" t="s">
        <v>2927</v>
      </c>
      <c r="AC1274" s="9">
        <v>4535765711</v>
      </c>
      <c r="AD1274" s="4" t="s">
        <v>2928</v>
      </c>
    </row>
    <row r="1275" spans="1:30" ht="76.5" x14ac:dyDescent="0.25">
      <c r="A1275" s="113">
        <f t="shared" si="20"/>
        <v>1086</v>
      </c>
      <c r="B1275" s="9" t="s">
        <v>1821</v>
      </c>
      <c r="C1275" s="9" t="s">
        <v>2645</v>
      </c>
      <c r="D1275" s="9" t="s">
        <v>2646</v>
      </c>
      <c r="E1275" s="9" t="s">
        <v>3141</v>
      </c>
      <c r="F1275" s="9" t="s">
        <v>3141</v>
      </c>
      <c r="G1275" s="9" t="s">
        <v>2948</v>
      </c>
      <c r="H1275" s="13">
        <v>11200</v>
      </c>
      <c r="I1275" s="11">
        <v>45017</v>
      </c>
      <c r="J1275" s="9" t="s">
        <v>68</v>
      </c>
      <c r="K1275" s="9" t="s">
        <v>7</v>
      </c>
      <c r="L1275" s="9" t="s">
        <v>69</v>
      </c>
      <c r="M1275" s="9" t="s">
        <v>9</v>
      </c>
      <c r="N1275" s="9" t="s">
        <v>10</v>
      </c>
      <c r="O1275" s="9" t="s">
        <v>1826</v>
      </c>
      <c r="P1275" s="9" t="s">
        <v>1856</v>
      </c>
      <c r="Q1275" s="9" t="s">
        <v>1857</v>
      </c>
      <c r="R1275" s="9" t="s">
        <v>14</v>
      </c>
      <c r="S1275" s="9" t="s">
        <v>15</v>
      </c>
      <c r="T1275" s="9" t="s">
        <v>7</v>
      </c>
      <c r="U1275" s="9" t="s">
        <v>146</v>
      </c>
      <c r="V1275" s="9" t="s">
        <v>15</v>
      </c>
      <c r="W1275" s="9" t="s">
        <v>21</v>
      </c>
      <c r="X1275" s="9" t="s">
        <v>18</v>
      </c>
      <c r="Y1275" s="9" t="s">
        <v>31</v>
      </c>
      <c r="Z1275" s="9" t="s">
        <v>41</v>
      </c>
      <c r="AA1275" s="9" t="s">
        <v>17</v>
      </c>
      <c r="AB1275" s="9" t="s">
        <v>2927</v>
      </c>
      <c r="AC1275" s="9">
        <v>4535765711</v>
      </c>
      <c r="AD1275" s="4" t="s">
        <v>2928</v>
      </c>
    </row>
    <row r="1276" spans="1:30" ht="76.5" x14ac:dyDescent="0.25">
      <c r="A1276" s="113">
        <f t="shared" si="20"/>
        <v>1087</v>
      </c>
      <c r="B1276" s="9" t="s">
        <v>1821</v>
      </c>
      <c r="C1276" s="9" t="s">
        <v>2645</v>
      </c>
      <c r="D1276" s="9" t="s">
        <v>2646</v>
      </c>
      <c r="E1276" s="9" t="s">
        <v>3142</v>
      </c>
      <c r="F1276" s="9" t="s">
        <v>3142</v>
      </c>
      <c r="G1276" s="9" t="s">
        <v>2948</v>
      </c>
      <c r="H1276" s="13">
        <v>70000</v>
      </c>
      <c r="I1276" s="11">
        <v>45017</v>
      </c>
      <c r="J1276" s="9" t="s">
        <v>68</v>
      </c>
      <c r="K1276" s="9" t="s">
        <v>7</v>
      </c>
      <c r="L1276" s="9" t="s">
        <v>69</v>
      </c>
      <c r="M1276" s="9" t="s">
        <v>9</v>
      </c>
      <c r="N1276" s="9" t="s">
        <v>10</v>
      </c>
      <c r="O1276" s="9" t="s">
        <v>1826</v>
      </c>
      <c r="P1276" s="9" t="s">
        <v>1856</v>
      </c>
      <c r="Q1276" s="9" t="s">
        <v>1857</v>
      </c>
      <c r="R1276" s="9" t="s">
        <v>14</v>
      </c>
      <c r="S1276" s="9" t="s">
        <v>15</v>
      </c>
      <c r="T1276" s="9" t="s">
        <v>7</v>
      </c>
      <c r="U1276" s="9" t="s">
        <v>146</v>
      </c>
      <c r="V1276" s="9" t="s">
        <v>15</v>
      </c>
      <c r="W1276" s="9" t="s">
        <v>21</v>
      </c>
      <c r="X1276" s="9" t="s">
        <v>18</v>
      </c>
      <c r="Y1276" s="9" t="s">
        <v>31</v>
      </c>
      <c r="Z1276" s="9" t="s">
        <v>41</v>
      </c>
      <c r="AA1276" s="9" t="s">
        <v>17</v>
      </c>
      <c r="AB1276" s="9" t="s">
        <v>2927</v>
      </c>
      <c r="AC1276" s="9">
        <v>4535765711</v>
      </c>
      <c r="AD1276" s="4" t="s">
        <v>2928</v>
      </c>
    </row>
    <row r="1277" spans="1:30" ht="76.5" x14ac:dyDescent="0.25">
      <c r="A1277" s="113">
        <f t="shared" si="20"/>
        <v>1088</v>
      </c>
      <c r="B1277" s="9" t="s">
        <v>1821</v>
      </c>
      <c r="C1277" s="9" t="s">
        <v>2645</v>
      </c>
      <c r="D1277" s="9" t="s">
        <v>2646</v>
      </c>
      <c r="E1277" s="9" t="s">
        <v>3143</v>
      </c>
      <c r="F1277" s="9" t="s">
        <v>3143</v>
      </c>
      <c r="G1277" s="9" t="s">
        <v>2948</v>
      </c>
      <c r="H1277" s="13">
        <v>8600</v>
      </c>
      <c r="I1277" s="11">
        <v>45017</v>
      </c>
      <c r="J1277" s="9" t="s">
        <v>68</v>
      </c>
      <c r="K1277" s="9" t="s">
        <v>7</v>
      </c>
      <c r="L1277" s="9" t="s">
        <v>69</v>
      </c>
      <c r="M1277" s="9" t="s">
        <v>9</v>
      </c>
      <c r="N1277" s="9" t="s">
        <v>10</v>
      </c>
      <c r="O1277" s="9" t="s">
        <v>1826</v>
      </c>
      <c r="P1277" s="9" t="s">
        <v>1856</v>
      </c>
      <c r="Q1277" s="9" t="s">
        <v>1857</v>
      </c>
      <c r="R1277" s="9" t="s">
        <v>14</v>
      </c>
      <c r="S1277" s="9" t="s">
        <v>15</v>
      </c>
      <c r="T1277" s="9" t="s">
        <v>7</v>
      </c>
      <c r="U1277" s="9" t="s">
        <v>146</v>
      </c>
      <c r="V1277" s="9" t="s">
        <v>15</v>
      </c>
      <c r="W1277" s="9" t="s">
        <v>21</v>
      </c>
      <c r="X1277" s="9" t="s">
        <v>18</v>
      </c>
      <c r="Y1277" s="9" t="s">
        <v>31</v>
      </c>
      <c r="Z1277" s="9" t="s">
        <v>41</v>
      </c>
      <c r="AA1277" s="9" t="s">
        <v>17</v>
      </c>
      <c r="AB1277" s="9" t="s">
        <v>2927</v>
      </c>
      <c r="AC1277" s="9">
        <v>4535765711</v>
      </c>
      <c r="AD1277" s="4" t="s">
        <v>2928</v>
      </c>
    </row>
    <row r="1278" spans="1:30" ht="76.5" x14ac:dyDescent="0.25">
      <c r="A1278" s="113">
        <f t="shared" si="20"/>
        <v>1089</v>
      </c>
      <c r="B1278" s="9" t="s">
        <v>1821</v>
      </c>
      <c r="C1278" s="9" t="s">
        <v>2645</v>
      </c>
      <c r="D1278" s="9" t="s">
        <v>2646</v>
      </c>
      <c r="E1278" s="9" t="s">
        <v>3144</v>
      </c>
      <c r="F1278" s="9" t="s">
        <v>3144</v>
      </c>
      <c r="G1278" s="9" t="s">
        <v>2948</v>
      </c>
      <c r="H1278" s="13">
        <v>12560</v>
      </c>
      <c r="I1278" s="11">
        <v>45017</v>
      </c>
      <c r="J1278" s="9" t="s">
        <v>68</v>
      </c>
      <c r="K1278" s="9" t="s">
        <v>7</v>
      </c>
      <c r="L1278" s="9" t="s">
        <v>69</v>
      </c>
      <c r="M1278" s="9" t="s">
        <v>9</v>
      </c>
      <c r="N1278" s="9" t="s">
        <v>10</v>
      </c>
      <c r="O1278" s="9" t="s">
        <v>1826</v>
      </c>
      <c r="P1278" s="9" t="s">
        <v>1856</v>
      </c>
      <c r="Q1278" s="9" t="s">
        <v>1857</v>
      </c>
      <c r="R1278" s="9" t="s">
        <v>14</v>
      </c>
      <c r="S1278" s="9" t="s">
        <v>15</v>
      </c>
      <c r="T1278" s="9" t="s">
        <v>7</v>
      </c>
      <c r="U1278" s="9" t="s">
        <v>146</v>
      </c>
      <c r="V1278" s="9" t="s">
        <v>15</v>
      </c>
      <c r="W1278" s="9" t="s">
        <v>21</v>
      </c>
      <c r="X1278" s="9" t="s">
        <v>18</v>
      </c>
      <c r="Y1278" s="9" t="s">
        <v>31</v>
      </c>
      <c r="Z1278" s="9" t="s">
        <v>41</v>
      </c>
      <c r="AA1278" s="9" t="s">
        <v>17</v>
      </c>
      <c r="AB1278" s="9" t="s">
        <v>2927</v>
      </c>
      <c r="AC1278" s="9">
        <v>4535765711</v>
      </c>
      <c r="AD1278" s="4" t="s">
        <v>2928</v>
      </c>
    </row>
    <row r="1279" spans="1:30" ht="76.5" x14ac:dyDescent="0.25">
      <c r="A1279" s="113">
        <f t="shared" si="20"/>
        <v>1090</v>
      </c>
      <c r="B1279" s="9" t="s">
        <v>1821</v>
      </c>
      <c r="C1279" s="9" t="s">
        <v>2645</v>
      </c>
      <c r="D1279" s="9" t="s">
        <v>2646</v>
      </c>
      <c r="E1279" s="9" t="s">
        <v>3145</v>
      </c>
      <c r="F1279" s="9" t="s">
        <v>3145</v>
      </c>
      <c r="G1279" s="9" t="s">
        <v>2948</v>
      </c>
      <c r="H1279" s="13">
        <v>6440</v>
      </c>
      <c r="I1279" s="11">
        <v>45017</v>
      </c>
      <c r="J1279" s="9" t="s">
        <v>68</v>
      </c>
      <c r="K1279" s="9" t="s">
        <v>7</v>
      </c>
      <c r="L1279" s="9" t="s">
        <v>69</v>
      </c>
      <c r="M1279" s="9" t="s">
        <v>9</v>
      </c>
      <c r="N1279" s="9" t="s">
        <v>10</v>
      </c>
      <c r="O1279" s="9" t="s">
        <v>1826</v>
      </c>
      <c r="P1279" s="9" t="s">
        <v>1856</v>
      </c>
      <c r="Q1279" s="9" t="s">
        <v>1857</v>
      </c>
      <c r="R1279" s="9" t="s">
        <v>14</v>
      </c>
      <c r="S1279" s="9" t="s">
        <v>15</v>
      </c>
      <c r="T1279" s="9" t="s">
        <v>7</v>
      </c>
      <c r="U1279" s="9" t="s">
        <v>146</v>
      </c>
      <c r="V1279" s="9" t="s">
        <v>15</v>
      </c>
      <c r="W1279" s="9" t="s">
        <v>21</v>
      </c>
      <c r="X1279" s="9" t="s">
        <v>18</v>
      </c>
      <c r="Y1279" s="9" t="s">
        <v>31</v>
      </c>
      <c r="Z1279" s="9" t="s">
        <v>41</v>
      </c>
      <c r="AA1279" s="9" t="s">
        <v>17</v>
      </c>
      <c r="AB1279" s="9" t="s">
        <v>2927</v>
      </c>
      <c r="AC1279" s="9">
        <v>4535765711</v>
      </c>
      <c r="AD1279" s="4" t="s">
        <v>2928</v>
      </c>
    </row>
    <row r="1280" spans="1:30" ht="76.5" x14ac:dyDescent="0.25">
      <c r="A1280" s="113">
        <f t="shared" si="20"/>
        <v>1091</v>
      </c>
      <c r="B1280" s="9" t="s">
        <v>1821</v>
      </c>
      <c r="C1280" s="9" t="s">
        <v>2645</v>
      </c>
      <c r="D1280" s="9" t="s">
        <v>2646</v>
      </c>
      <c r="E1280" s="9" t="s">
        <v>3146</v>
      </c>
      <c r="F1280" s="9" t="s">
        <v>3146</v>
      </c>
      <c r="G1280" s="9" t="s">
        <v>2948</v>
      </c>
      <c r="H1280" s="13">
        <v>4510.8</v>
      </c>
      <c r="I1280" s="11">
        <v>45017</v>
      </c>
      <c r="J1280" s="9" t="s">
        <v>68</v>
      </c>
      <c r="K1280" s="9" t="s">
        <v>7</v>
      </c>
      <c r="L1280" s="9" t="s">
        <v>69</v>
      </c>
      <c r="M1280" s="9" t="s">
        <v>9</v>
      </c>
      <c r="N1280" s="9" t="s">
        <v>10</v>
      </c>
      <c r="O1280" s="9" t="s">
        <v>1826</v>
      </c>
      <c r="P1280" s="9" t="s">
        <v>1856</v>
      </c>
      <c r="Q1280" s="9" t="s">
        <v>1857</v>
      </c>
      <c r="R1280" s="9" t="s">
        <v>14</v>
      </c>
      <c r="S1280" s="9" t="s">
        <v>15</v>
      </c>
      <c r="T1280" s="9" t="s">
        <v>7</v>
      </c>
      <c r="U1280" s="9" t="s">
        <v>146</v>
      </c>
      <c r="V1280" s="9" t="s">
        <v>15</v>
      </c>
      <c r="W1280" s="9" t="s">
        <v>21</v>
      </c>
      <c r="X1280" s="9" t="s">
        <v>18</v>
      </c>
      <c r="Y1280" s="9" t="s">
        <v>31</v>
      </c>
      <c r="Z1280" s="9" t="s">
        <v>41</v>
      </c>
      <c r="AA1280" s="9" t="s">
        <v>17</v>
      </c>
      <c r="AB1280" s="9" t="s">
        <v>2927</v>
      </c>
      <c r="AC1280" s="9">
        <v>4535765711</v>
      </c>
      <c r="AD1280" s="4" t="s">
        <v>2928</v>
      </c>
    </row>
    <row r="1281" spans="1:30" ht="76.5" x14ac:dyDescent="0.25">
      <c r="A1281" s="113">
        <f t="shared" si="20"/>
        <v>1092</v>
      </c>
      <c r="B1281" s="9" t="s">
        <v>1821</v>
      </c>
      <c r="C1281" s="9" t="s">
        <v>2645</v>
      </c>
      <c r="D1281" s="9" t="s">
        <v>2646</v>
      </c>
      <c r="E1281" s="9" t="s">
        <v>3147</v>
      </c>
      <c r="F1281" s="9" t="s">
        <v>3147</v>
      </c>
      <c r="G1281" s="9" t="s">
        <v>2948</v>
      </c>
      <c r="H1281" s="13">
        <v>9874</v>
      </c>
      <c r="I1281" s="11">
        <v>45017</v>
      </c>
      <c r="J1281" s="9" t="s">
        <v>68</v>
      </c>
      <c r="K1281" s="9" t="s">
        <v>7</v>
      </c>
      <c r="L1281" s="9" t="s">
        <v>69</v>
      </c>
      <c r="M1281" s="9" t="s">
        <v>9</v>
      </c>
      <c r="N1281" s="9" t="s">
        <v>10</v>
      </c>
      <c r="O1281" s="9" t="s">
        <v>1826</v>
      </c>
      <c r="P1281" s="9" t="s">
        <v>1856</v>
      </c>
      <c r="Q1281" s="9" t="s">
        <v>1857</v>
      </c>
      <c r="R1281" s="9" t="s">
        <v>14</v>
      </c>
      <c r="S1281" s="9" t="s">
        <v>15</v>
      </c>
      <c r="T1281" s="9" t="s">
        <v>7</v>
      </c>
      <c r="U1281" s="9" t="s">
        <v>146</v>
      </c>
      <c r="V1281" s="9" t="s">
        <v>15</v>
      </c>
      <c r="W1281" s="9" t="s">
        <v>21</v>
      </c>
      <c r="X1281" s="9" t="s">
        <v>18</v>
      </c>
      <c r="Y1281" s="9" t="s">
        <v>31</v>
      </c>
      <c r="Z1281" s="9" t="s">
        <v>41</v>
      </c>
      <c r="AA1281" s="9" t="s">
        <v>17</v>
      </c>
      <c r="AB1281" s="9" t="s">
        <v>2927</v>
      </c>
      <c r="AC1281" s="9">
        <v>4535765711</v>
      </c>
      <c r="AD1281" s="4" t="s">
        <v>2928</v>
      </c>
    </row>
    <row r="1282" spans="1:30" ht="76.5" x14ac:dyDescent="0.25">
      <c r="A1282" s="113">
        <f t="shared" si="20"/>
        <v>1093</v>
      </c>
      <c r="B1282" s="9" t="s">
        <v>1821</v>
      </c>
      <c r="C1282" s="9" t="s">
        <v>2645</v>
      </c>
      <c r="D1282" s="9" t="s">
        <v>2646</v>
      </c>
      <c r="E1282" s="9" t="s">
        <v>3148</v>
      </c>
      <c r="F1282" s="9" t="s">
        <v>3148</v>
      </c>
      <c r="G1282" s="9" t="s">
        <v>2948</v>
      </c>
      <c r="H1282" s="13">
        <v>8286</v>
      </c>
      <c r="I1282" s="11">
        <v>45017</v>
      </c>
      <c r="J1282" s="9" t="s">
        <v>68</v>
      </c>
      <c r="K1282" s="9" t="s">
        <v>7</v>
      </c>
      <c r="L1282" s="9" t="s">
        <v>69</v>
      </c>
      <c r="M1282" s="9" t="s">
        <v>9</v>
      </c>
      <c r="N1282" s="9" t="s">
        <v>10</v>
      </c>
      <c r="O1282" s="9" t="s">
        <v>1826</v>
      </c>
      <c r="P1282" s="9" t="s">
        <v>1856</v>
      </c>
      <c r="Q1282" s="9" t="s">
        <v>1857</v>
      </c>
      <c r="R1282" s="9" t="s">
        <v>14</v>
      </c>
      <c r="S1282" s="9" t="s">
        <v>15</v>
      </c>
      <c r="T1282" s="9" t="s">
        <v>7</v>
      </c>
      <c r="U1282" s="9" t="s">
        <v>146</v>
      </c>
      <c r="V1282" s="9" t="s">
        <v>15</v>
      </c>
      <c r="W1282" s="9" t="s">
        <v>21</v>
      </c>
      <c r="X1282" s="9" t="s">
        <v>18</v>
      </c>
      <c r="Y1282" s="9" t="s">
        <v>31</v>
      </c>
      <c r="Z1282" s="9" t="s">
        <v>41</v>
      </c>
      <c r="AA1282" s="9" t="s">
        <v>17</v>
      </c>
      <c r="AB1282" s="9" t="s">
        <v>2927</v>
      </c>
      <c r="AC1282" s="9">
        <v>4535765711</v>
      </c>
      <c r="AD1282" s="4" t="s">
        <v>2928</v>
      </c>
    </row>
    <row r="1283" spans="1:30" ht="76.5" x14ac:dyDescent="0.25">
      <c r="A1283" s="113">
        <f t="shared" si="20"/>
        <v>1094</v>
      </c>
      <c r="B1283" s="9" t="s">
        <v>1821</v>
      </c>
      <c r="C1283" s="9" t="s">
        <v>2645</v>
      </c>
      <c r="D1283" s="9" t="s">
        <v>2646</v>
      </c>
      <c r="E1283" s="9" t="s">
        <v>3149</v>
      </c>
      <c r="F1283" s="9" t="s">
        <v>3149</v>
      </c>
      <c r="G1283" s="9" t="s">
        <v>2948</v>
      </c>
      <c r="H1283" s="13">
        <v>9560</v>
      </c>
      <c r="I1283" s="11">
        <v>45017</v>
      </c>
      <c r="J1283" s="9" t="s">
        <v>68</v>
      </c>
      <c r="K1283" s="9" t="s">
        <v>7</v>
      </c>
      <c r="L1283" s="9" t="s">
        <v>69</v>
      </c>
      <c r="M1283" s="9" t="s">
        <v>9</v>
      </c>
      <c r="N1283" s="9" t="s">
        <v>10</v>
      </c>
      <c r="O1283" s="9" t="s">
        <v>1826</v>
      </c>
      <c r="P1283" s="9" t="s">
        <v>1856</v>
      </c>
      <c r="Q1283" s="9" t="s">
        <v>1857</v>
      </c>
      <c r="R1283" s="9" t="s">
        <v>14</v>
      </c>
      <c r="S1283" s="9" t="s">
        <v>15</v>
      </c>
      <c r="T1283" s="9" t="s">
        <v>7</v>
      </c>
      <c r="U1283" s="9" t="s">
        <v>146</v>
      </c>
      <c r="V1283" s="9" t="s">
        <v>15</v>
      </c>
      <c r="W1283" s="9" t="s">
        <v>21</v>
      </c>
      <c r="X1283" s="9" t="s">
        <v>18</v>
      </c>
      <c r="Y1283" s="9" t="s">
        <v>31</v>
      </c>
      <c r="Z1283" s="9" t="s">
        <v>41</v>
      </c>
      <c r="AA1283" s="9" t="s">
        <v>17</v>
      </c>
      <c r="AB1283" s="9" t="s">
        <v>2927</v>
      </c>
      <c r="AC1283" s="9">
        <v>4535765711</v>
      </c>
      <c r="AD1283" s="4" t="s">
        <v>2928</v>
      </c>
    </row>
    <row r="1284" spans="1:30" ht="76.5" x14ac:dyDescent="0.25">
      <c r="A1284" s="113">
        <f t="shared" si="20"/>
        <v>1095</v>
      </c>
      <c r="B1284" s="9" t="s">
        <v>1821</v>
      </c>
      <c r="C1284" s="9" t="s">
        <v>2645</v>
      </c>
      <c r="D1284" s="9" t="s">
        <v>2646</v>
      </c>
      <c r="E1284" s="9" t="s">
        <v>1074</v>
      </c>
      <c r="F1284" s="9" t="s">
        <v>1074</v>
      </c>
      <c r="G1284" s="9" t="s">
        <v>2948</v>
      </c>
      <c r="H1284" s="13">
        <v>14499.2</v>
      </c>
      <c r="I1284" s="11">
        <v>45017</v>
      </c>
      <c r="J1284" s="9" t="s">
        <v>68</v>
      </c>
      <c r="K1284" s="9" t="s">
        <v>7</v>
      </c>
      <c r="L1284" s="9" t="s">
        <v>69</v>
      </c>
      <c r="M1284" s="9" t="s">
        <v>9</v>
      </c>
      <c r="N1284" s="9" t="s">
        <v>10</v>
      </c>
      <c r="O1284" s="9" t="s">
        <v>1826</v>
      </c>
      <c r="P1284" s="9" t="s">
        <v>1856</v>
      </c>
      <c r="Q1284" s="9" t="s">
        <v>1857</v>
      </c>
      <c r="R1284" s="9" t="s">
        <v>14</v>
      </c>
      <c r="S1284" s="9" t="s">
        <v>15</v>
      </c>
      <c r="T1284" s="9" t="s">
        <v>7</v>
      </c>
      <c r="U1284" s="9" t="s">
        <v>146</v>
      </c>
      <c r="V1284" s="9" t="s">
        <v>15</v>
      </c>
      <c r="W1284" s="9" t="s">
        <v>21</v>
      </c>
      <c r="X1284" s="9" t="s">
        <v>18</v>
      </c>
      <c r="Y1284" s="9" t="s">
        <v>31</v>
      </c>
      <c r="Z1284" s="9" t="s">
        <v>41</v>
      </c>
      <c r="AA1284" s="9" t="s">
        <v>17</v>
      </c>
      <c r="AB1284" s="9" t="s">
        <v>2927</v>
      </c>
      <c r="AC1284" s="9">
        <v>4535765711</v>
      </c>
      <c r="AD1284" s="4" t="s">
        <v>2928</v>
      </c>
    </row>
    <row r="1285" spans="1:30" ht="76.5" x14ac:dyDescent="0.25">
      <c r="A1285" s="113">
        <f t="shared" si="20"/>
        <v>1096</v>
      </c>
      <c r="B1285" s="9" t="s">
        <v>1821</v>
      </c>
      <c r="C1285" s="9" t="s">
        <v>2645</v>
      </c>
      <c r="D1285" s="9" t="s">
        <v>2646</v>
      </c>
      <c r="E1285" s="9" t="s">
        <v>3150</v>
      </c>
      <c r="F1285" s="9" t="s">
        <v>3150</v>
      </c>
      <c r="G1285" s="9" t="s">
        <v>2948</v>
      </c>
      <c r="H1285" s="13">
        <v>79776.800000000003</v>
      </c>
      <c r="I1285" s="11">
        <v>45017</v>
      </c>
      <c r="J1285" s="9" t="s">
        <v>68</v>
      </c>
      <c r="K1285" s="9" t="s">
        <v>7</v>
      </c>
      <c r="L1285" s="9" t="s">
        <v>69</v>
      </c>
      <c r="M1285" s="9" t="s">
        <v>9</v>
      </c>
      <c r="N1285" s="9" t="s">
        <v>10</v>
      </c>
      <c r="O1285" s="9" t="s">
        <v>1826</v>
      </c>
      <c r="P1285" s="9" t="s">
        <v>1856</v>
      </c>
      <c r="Q1285" s="9" t="s">
        <v>1857</v>
      </c>
      <c r="R1285" s="9" t="s">
        <v>14</v>
      </c>
      <c r="S1285" s="9" t="s">
        <v>15</v>
      </c>
      <c r="T1285" s="9" t="s">
        <v>7</v>
      </c>
      <c r="U1285" s="9" t="s">
        <v>146</v>
      </c>
      <c r="V1285" s="9" t="s">
        <v>15</v>
      </c>
      <c r="W1285" s="9" t="s">
        <v>21</v>
      </c>
      <c r="X1285" s="9" t="s">
        <v>18</v>
      </c>
      <c r="Y1285" s="9" t="s">
        <v>31</v>
      </c>
      <c r="Z1285" s="9" t="s">
        <v>41</v>
      </c>
      <c r="AA1285" s="9" t="s">
        <v>17</v>
      </c>
      <c r="AB1285" s="9" t="s">
        <v>2927</v>
      </c>
      <c r="AC1285" s="9">
        <v>4535765711</v>
      </c>
      <c r="AD1285" s="4" t="s">
        <v>2928</v>
      </c>
    </row>
    <row r="1286" spans="1:30" ht="76.5" x14ac:dyDescent="0.25">
      <c r="A1286" s="113">
        <f t="shared" si="20"/>
        <v>1097</v>
      </c>
      <c r="B1286" s="9" t="s">
        <v>1821</v>
      </c>
      <c r="C1286" s="9" t="s">
        <v>2645</v>
      </c>
      <c r="D1286" s="9" t="s">
        <v>2646</v>
      </c>
      <c r="E1286" s="9" t="s">
        <v>3151</v>
      </c>
      <c r="F1286" s="9" t="s">
        <v>3151</v>
      </c>
      <c r="G1286" s="9" t="s">
        <v>2948</v>
      </c>
      <c r="H1286" s="13">
        <v>29960</v>
      </c>
      <c r="I1286" s="11">
        <v>45017</v>
      </c>
      <c r="J1286" s="9" t="s">
        <v>68</v>
      </c>
      <c r="K1286" s="9" t="s">
        <v>7</v>
      </c>
      <c r="L1286" s="9" t="s">
        <v>69</v>
      </c>
      <c r="M1286" s="9" t="s">
        <v>9</v>
      </c>
      <c r="N1286" s="9" t="s">
        <v>10</v>
      </c>
      <c r="O1286" s="9" t="s">
        <v>1826</v>
      </c>
      <c r="P1286" s="9" t="s">
        <v>1856</v>
      </c>
      <c r="Q1286" s="9" t="s">
        <v>1857</v>
      </c>
      <c r="R1286" s="9" t="s">
        <v>14</v>
      </c>
      <c r="S1286" s="9" t="s">
        <v>15</v>
      </c>
      <c r="T1286" s="9" t="s">
        <v>7</v>
      </c>
      <c r="U1286" s="9" t="s">
        <v>146</v>
      </c>
      <c r="V1286" s="9" t="s">
        <v>15</v>
      </c>
      <c r="W1286" s="9" t="s">
        <v>21</v>
      </c>
      <c r="X1286" s="9" t="s">
        <v>18</v>
      </c>
      <c r="Y1286" s="9" t="s">
        <v>31</v>
      </c>
      <c r="Z1286" s="9" t="s">
        <v>41</v>
      </c>
      <c r="AA1286" s="9" t="s">
        <v>17</v>
      </c>
      <c r="AB1286" s="9" t="s">
        <v>2927</v>
      </c>
      <c r="AC1286" s="9">
        <v>4535765711</v>
      </c>
      <c r="AD1286" s="4" t="s">
        <v>2928</v>
      </c>
    </row>
    <row r="1287" spans="1:30" ht="76.5" x14ac:dyDescent="0.25">
      <c r="A1287" s="113">
        <f t="shared" si="20"/>
        <v>1098</v>
      </c>
      <c r="B1287" s="9" t="s">
        <v>1821</v>
      </c>
      <c r="C1287" s="9" t="s">
        <v>2645</v>
      </c>
      <c r="D1287" s="9" t="s">
        <v>2646</v>
      </c>
      <c r="E1287" s="9" t="s">
        <v>3152</v>
      </c>
      <c r="F1287" s="9" t="s">
        <v>3152</v>
      </c>
      <c r="G1287" s="9" t="s">
        <v>2948</v>
      </c>
      <c r="H1287" s="13">
        <v>43560</v>
      </c>
      <c r="I1287" s="11">
        <v>45017</v>
      </c>
      <c r="J1287" s="9" t="s">
        <v>68</v>
      </c>
      <c r="K1287" s="9" t="s">
        <v>7</v>
      </c>
      <c r="L1287" s="9" t="s">
        <v>69</v>
      </c>
      <c r="M1287" s="9" t="s">
        <v>9</v>
      </c>
      <c r="N1287" s="9" t="s">
        <v>10</v>
      </c>
      <c r="O1287" s="9" t="s">
        <v>1826</v>
      </c>
      <c r="P1287" s="9" t="s">
        <v>1856</v>
      </c>
      <c r="Q1287" s="9" t="s">
        <v>1857</v>
      </c>
      <c r="R1287" s="9" t="s">
        <v>14</v>
      </c>
      <c r="S1287" s="9" t="s">
        <v>15</v>
      </c>
      <c r="T1287" s="9" t="s">
        <v>7</v>
      </c>
      <c r="U1287" s="9" t="s">
        <v>146</v>
      </c>
      <c r="V1287" s="9" t="s">
        <v>15</v>
      </c>
      <c r="W1287" s="9" t="s">
        <v>21</v>
      </c>
      <c r="X1287" s="9" t="s">
        <v>18</v>
      </c>
      <c r="Y1287" s="9" t="s">
        <v>31</v>
      </c>
      <c r="Z1287" s="9" t="s">
        <v>41</v>
      </c>
      <c r="AA1287" s="9" t="s">
        <v>17</v>
      </c>
      <c r="AB1287" s="9" t="s">
        <v>2927</v>
      </c>
      <c r="AC1287" s="9">
        <v>4535765711</v>
      </c>
      <c r="AD1287" s="4" t="s">
        <v>2928</v>
      </c>
    </row>
    <row r="1288" spans="1:30" ht="76.5" x14ac:dyDescent="0.25">
      <c r="A1288" s="113">
        <f t="shared" si="20"/>
        <v>1099</v>
      </c>
      <c r="B1288" s="9" t="s">
        <v>1821</v>
      </c>
      <c r="C1288" s="9" t="s">
        <v>2645</v>
      </c>
      <c r="D1288" s="9" t="s">
        <v>2646</v>
      </c>
      <c r="E1288" s="9" t="s">
        <v>3153</v>
      </c>
      <c r="F1288" s="9" t="s">
        <v>3153</v>
      </c>
      <c r="G1288" s="9" t="s">
        <v>2948</v>
      </c>
      <c r="H1288" s="13">
        <v>49636</v>
      </c>
      <c r="I1288" s="11">
        <v>45017</v>
      </c>
      <c r="J1288" s="9" t="s">
        <v>68</v>
      </c>
      <c r="K1288" s="9" t="s">
        <v>7</v>
      </c>
      <c r="L1288" s="9" t="s">
        <v>69</v>
      </c>
      <c r="M1288" s="9" t="s">
        <v>9</v>
      </c>
      <c r="N1288" s="9" t="s">
        <v>10</v>
      </c>
      <c r="O1288" s="9" t="s">
        <v>1826</v>
      </c>
      <c r="P1288" s="9" t="s">
        <v>1856</v>
      </c>
      <c r="Q1288" s="9" t="s">
        <v>1857</v>
      </c>
      <c r="R1288" s="9" t="s">
        <v>14</v>
      </c>
      <c r="S1288" s="9" t="s">
        <v>15</v>
      </c>
      <c r="T1288" s="9" t="s">
        <v>7</v>
      </c>
      <c r="U1288" s="9" t="s">
        <v>146</v>
      </c>
      <c r="V1288" s="9" t="s">
        <v>15</v>
      </c>
      <c r="W1288" s="9" t="s">
        <v>21</v>
      </c>
      <c r="X1288" s="9" t="s">
        <v>18</v>
      </c>
      <c r="Y1288" s="9" t="s">
        <v>31</v>
      </c>
      <c r="Z1288" s="9" t="s">
        <v>41</v>
      </c>
      <c r="AA1288" s="9" t="s">
        <v>17</v>
      </c>
      <c r="AB1288" s="9" t="s">
        <v>2927</v>
      </c>
      <c r="AC1288" s="9">
        <v>4535765711</v>
      </c>
      <c r="AD1288" s="4" t="s">
        <v>2928</v>
      </c>
    </row>
    <row r="1289" spans="1:30" ht="76.5" x14ac:dyDescent="0.25">
      <c r="A1289" s="113">
        <f t="shared" si="20"/>
        <v>1100</v>
      </c>
      <c r="B1289" s="9" t="s">
        <v>1821</v>
      </c>
      <c r="C1289" s="9" t="s">
        <v>2645</v>
      </c>
      <c r="D1289" s="9" t="s">
        <v>2646</v>
      </c>
      <c r="E1289" s="9" t="s">
        <v>3154</v>
      </c>
      <c r="F1289" s="9" t="s">
        <v>3154</v>
      </c>
      <c r="G1289" s="9" t="s">
        <v>2948</v>
      </c>
      <c r="H1289" s="13">
        <v>50555.199999999997</v>
      </c>
      <c r="I1289" s="11">
        <v>45017</v>
      </c>
      <c r="J1289" s="9" t="s">
        <v>68</v>
      </c>
      <c r="K1289" s="9" t="s">
        <v>7</v>
      </c>
      <c r="L1289" s="9" t="s">
        <v>69</v>
      </c>
      <c r="M1289" s="9" t="s">
        <v>9</v>
      </c>
      <c r="N1289" s="9" t="s">
        <v>10</v>
      </c>
      <c r="O1289" s="9" t="s">
        <v>1826</v>
      </c>
      <c r="P1289" s="9" t="s">
        <v>1856</v>
      </c>
      <c r="Q1289" s="9" t="s">
        <v>1857</v>
      </c>
      <c r="R1289" s="9" t="s">
        <v>14</v>
      </c>
      <c r="S1289" s="9" t="s">
        <v>15</v>
      </c>
      <c r="T1289" s="9" t="s">
        <v>7</v>
      </c>
      <c r="U1289" s="9" t="s">
        <v>146</v>
      </c>
      <c r="V1289" s="9" t="s">
        <v>15</v>
      </c>
      <c r="W1289" s="9" t="s">
        <v>21</v>
      </c>
      <c r="X1289" s="9" t="s">
        <v>18</v>
      </c>
      <c r="Y1289" s="9" t="s">
        <v>31</v>
      </c>
      <c r="Z1289" s="9" t="s">
        <v>41</v>
      </c>
      <c r="AA1289" s="9" t="s">
        <v>17</v>
      </c>
      <c r="AB1289" s="9" t="s">
        <v>2927</v>
      </c>
      <c r="AC1289" s="9">
        <v>4535765711</v>
      </c>
      <c r="AD1289" s="4" t="s">
        <v>2928</v>
      </c>
    </row>
    <row r="1290" spans="1:30" ht="76.5" x14ac:dyDescent="0.25">
      <c r="A1290" s="113">
        <f t="shared" si="20"/>
        <v>1101</v>
      </c>
      <c r="B1290" s="9" t="s">
        <v>1821</v>
      </c>
      <c r="C1290" s="9" t="s">
        <v>2645</v>
      </c>
      <c r="D1290" s="9" t="s">
        <v>2646</v>
      </c>
      <c r="E1290" s="9" t="s">
        <v>3155</v>
      </c>
      <c r="F1290" s="9" t="s">
        <v>3155</v>
      </c>
      <c r="G1290" s="9" t="s">
        <v>2948</v>
      </c>
      <c r="H1290" s="13">
        <v>39984.800000000003</v>
      </c>
      <c r="I1290" s="11">
        <v>45017</v>
      </c>
      <c r="J1290" s="9" t="s">
        <v>68</v>
      </c>
      <c r="K1290" s="9" t="s">
        <v>7</v>
      </c>
      <c r="L1290" s="9" t="s">
        <v>69</v>
      </c>
      <c r="M1290" s="9" t="s">
        <v>9</v>
      </c>
      <c r="N1290" s="9" t="s">
        <v>10</v>
      </c>
      <c r="O1290" s="9" t="s">
        <v>1826</v>
      </c>
      <c r="P1290" s="9" t="s">
        <v>1856</v>
      </c>
      <c r="Q1290" s="9" t="s">
        <v>1857</v>
      </c>
      <c r="R1290" s="9" t="s">
        <v>14</v>
      </c>
      <c r="S1290" s="9" t="s">
        <v>15</v>
      </c>
      <c r="T1290" s="9" t="s">
        <v>7</v>
      </c>
      <c r="U1290" s="9" t="s">
        <v>146</v>
      </c>
      <c r="V1290" s="9" t="s">
        <v>15</v>
      </c>
      <c r="W1290" s="9" t="s">
        <v>21</v>
      </c>
      <c r="X1290" s="9" t="s">
        <v>18</v>
      </c>
      <c r="Y1290" s="9" t="s">
        <v>31</v>
      </c>
      <c r="Z1290" s="9" t="s">
        <v>41</v>
      </c>
      <c r="AA1290" s="9" t="s">
        <v>17</v>
      </c>
      <c r="AB1290" s="9" t="s">
        <v>2927</v>
      </c>
      <c r="AC1290" s="9">
        <v>4535765711</v>
      </c>
      <c r="AD1290" s="4" t="s">
        <v>2928</v>
      </c>
    </row>
    <row r="1291" spans="1:30" ht="76.5" x14ac:dyDescent="0.25">
      <c r="A1291" s="113">
        <f t="shared" si="20"/>
        <v>1102</v>
      </c>
      <c r="B1291" s="9" t="s">
        <v>1821</v>
      </c>
      <c r="C1291" s="9" t="s">
        <v>2645</v>
      </c>
      <c r="D1291" s="9" t="s">
        <v>2646</v>
      </c>
      <c r="E1291" s="9" t="s">
        <v>3156</v>
      </c>
      <c r="F1291" s="9" t="s">
        <v>3156</v>
      </c>
      <c r="G1291" s="9" t="s">
        <v>2948</v>
      </c>
      <c r="H1291" s="13">
        <v>4958.3999999999996</v>
      </c>
      <c r="I1291" s="11">
        <v>45017</v>
      </c>
      <c r="J1291" s="9" t="s">
        <v>68</v>
      </c>
      <c r="K1291" s="9" t="s">
        <v>7</v>
      </c>
      <c r="L1291" s="9" t="s">
        <v>69</v>
      </c>
      <c r="M1291" s="9" t="s">
        <v>9</v>
      </c>
      <c r="N1291" s="9" t="s">
        <v>10</v>
      </c>
      <c r="O1291" s="9" t="s">
        <v>1826</v>
      </c>
      <c r="P1291" s="9" t="s">
        <v>1856</v>
      </c>
      <c r="Q1291" s="9" t="s">
        <v>1857</v>
      </c>
      <c r="R1291" s="9" t="s">
        <v>14</v>
      </c>
      <c r="S1291" s="9" t="s">
        <v>15</v>
      </c>
      <c r="T1291" s="9" t="s">
        <v>7</v>
      </c>
      <c r="U1291" s="9" t="s">
        <v>146</v>
      </c>
      <c r="V1291" s="9" t="s">
        <v>15</v>
      </c>
      <c r="W1291" s="9" t="s">
        <v>21</v>
      </c>
      <c r="X1291" s="9" t="s">
        <v>18</v>
      </c>
      <c r="Y1291" s="9" t="s">
        <v>31</v>
      </c>
      <c r="Z1291" s="9" t="s">
        <v>41</v>
      </c>
      <c r="AA1291" s="9" t="s">
        <v>17</v>
      </c>
      <c r="AB1291" s="9" t="s">
        <v>2927</v>
      </c>
      <c r="AC1291" s="9">
        <v>4535765711</v>
      </c>
      <c r="AD1291" s="4" t="s">
        <v>2928</v>
      </c>
    </row>
    <row r="1292" spans="1:30" ht="76.5" x14ac:dyDescent="0.25">
      <c r="A1292" s="113">
        <f t="shared" si="20"/>
        <v>1103</v>
      </c>
      <c r="B1292" s="9" t="s">
        <v>1821</v>
      </c>
      <c r="C1292" s="9" t="s">
        <v>2645</v>
      </c>
      <c r="D1292" s="9" t="s">
        <v>2646</v>
      </c>
      <c r="E1292" s="9" t="s">
        <v>3157</v>
      </c>
      <c r="F1292" s="9" t="s">
        <v>3157</v>
      </c>
      <c r="G1292" s="9" t="s">
        <v>2948</v>
      </c>
      <c r="H1292" s="13">
        <v>99280</v>
      </c>
      <c r="I1292" s="11">
        <v>45017</v>
      </c>
      <c r="J1292" s="9" t="s">
        <v>68</v>
      </c>
      <c r="K1292" s="9" t="s">
        <v>7</v>
      </c>
      <c r="L1292" s="9" t="s">
        <v>69</v>
      </c>
      <c r="M1292" s="9" t="s">
        <v>9</v>
      </c>
      <c r="N1292" s="9" t="s">
        <v>10</v>
      </c>
      <c r="O1292" s="9" t="s">
        <v>1826</v>
      </c>
      <c r="P1292" s="9" t="s">
        <v>1856</v>
      </c>
      <c r="Q1292" s="9" t="s">
        <v>1857</v>
      </c>
      <c r="R1292" s="9" t="s">
        <v>14</v>
      </c>
      <c r="S1292" s="9" t="s">
        <v>15</v>
      </c>
      <c r="T1292" s="9" t="s">
        <v>7</v>
      </c>
      <c r="U1292" s="9" t="s">
        <v>146</v>
      </c>
      <c r="V1292" s="9" t="s">
        <v>15</v>
      </c>
      <c r="W1292" s="9" t="s">
        <v>21</v>
      </c>
      <c r="X1292" s="9" t="s">
        <v>18</v>
      </c>
      <c r="Y1292" s="9" t="s">
        <v>31</v>
      </c>
      <c r="Z1292" s="9" t="s">
        <v>41</v>
      </c>
      <c r="AA1292" s="9" t="s">
        <v>17</v>
      </c>
      <c r="AB1292" s="9" t="s">
        <v>2927</v>
      </c>
      <c r="AC1292" s="9">
        <v>4535765711</v>
      </c>
      <c r="AD1292" s="4" t="s">
        <v>2928</v>
      </c>
    </row>
    <row r="1293" spans="1:30" ht="76.5" x14ac:dyDescent="0.25">
      <c r="A1293" s="113">
        <f t="shared" si="20"/>
        <v>1104</v>
      </c>
      <c r="B1293" s="9" t="s">
        <v>1821</v>
      </c>
      <c r="C1293" s="9" t="s">
        <v>2645</v>
      </c>
      <c r="D1293" s="9" t="s">
        <v>2646</v>
      </c>
      <c r="E1293" s="9" t="s">
        <v>3158</v>
      </c>
      <c r="F1293" s="9" t="s">
        <v>3158</v>
      </c>
      <c r="G1293" s="9" t="s">
        <v>2948</v>
      </c>
      <c r="H1293" s="13">
        <v>34760</v>
      </c>
      <c r="I1293" s="11">
        <v>45017</v>
      </c>
      <c r="J1293" s="9" t="s">
        <v>68</v>
      </c>
      <c r="K1293" s="9" t="s">
        <v>7</v>
      </c>
      <c r="L1293" s="9" t="s">
        <v>69</v>
      </c>
      <c r="M1293" s="9" t="s">
        <v>9</v>
      </c>
      <c r="N1293" s="9" t="s">
        <v>10</v>
      </c>
      <c r="O1293" s="9" t="s">
        <v>1826</v>
      </c>
      <c r="P1293" s="9" t="s">
        <v>1856</v>
      </c>
      <c r="Q1293" s="9" t="s">
        <v>1857</v>
      </c>
      <c r="R1293" s="9" t="s">
        <v>14</v>
      </c>
      <c r="S1293" s="9" t="s">
        <v>15</v>
      </c>
      <c r="T1293" s="9" t="s">
        <v>7</v>
      </c>
      <c r="U1293" s="9" t="s">
        <v>146</v>
      </c>
      <c r="V1293" s="9" t="s">
        <v>15</v>
      </c>
      <c r="W1293" s="9" t="s">
        <v>21</v>
      </c>
      <c r="X1293" s="9" t="s">
        <v>18</v>
      </c>
      <c r="Y1293" s="9" t="s">
        <v>31</v>
      </c>
      <c r="Z1293" s="9" t="s">
        <v>41</v>
      </c>
      <c r="AA1293" s="9" t="s">
        <v>17</v>
      </c>
      <c r="AB1293" s="9" t="s">
        <v>2927</v>
      </c>
      <c r="AC1293" s="9">
        <v>4535765711</v>
      </c>
      <c r="AD1293" s="4" t="s">
        <v>2928</v>
      </c>
    </row>
    <row r="1294" spans="1:30" ht="63.75" x14ac:dyDescent="0.25">
      <c r="A1294" s="113">
        <f t="shared" ref="A1294:A1357" si="21">A1293+1</f>
        <v>1105</v>
      </c>
      <c r="B1294" s="9" t="s">
        <v>1821</v>
      </c>
      <c r="C1294" s="9" t="s">
        <v>2645</v>
      </c>
      <c r="D1294" s="9" t="s">
        <v>2646</v>
      </c>
      <c r="E1294" s="9" t="s">
        <v>3159</v>
      </c>
      <c r="F1294" s="9" t="s">
        <v>3159</v>
      </c>
      <c r="G1294" s="9" t="s">
        <v>3160</v>
      </c>
      <c r="H1294" s="13">
        <v>2506</v>
      </c>
      <c r="I1294" s="11">
        <v>45017</v>
      </c>
      <c r="J1294" s="9" t="s">
        <v>68</v>
      </c>
      <c r="K1294" s="9" t="s">
        <v>7</v>
      </c>
      <c r="L1294" s="9" t="s">
        <v>69</v>
      </c>
      <c r="M1294" s="9" t="s">
        <v>9</v>
      </c>
      <c r="N1294" s="9" t="s">
        <v>10</v>
      </c>
      <c r="O1294" s="9" t="s">
        <v>1826</v>
      </c>
      <c r="P1294" s="9" t="s">
        <v>1856</v>
      </c>
      <c r="Q1294" s="9" t="s">
        <v>1857</v>
      </c>
      <c r="R1294" s="9" t="s">
        <v>14</v>
      </c>
      <c r="S1294" s="9" t="s">
        <v>15</v>
      </c>
      <c r="T1294" s="9" t="s">
        <v>7</v>
      </c>
      <c r="U1294" s="9" t="s">
        <v>146</v>
      </c>
      <c r="V1294" s="9" t="s">
        <v>15</v>
      </c>
      <c r="W1294" s="9" t="s">
        <v>21</v>
      </c>
      <c r="X1294" s="9" t="s">
        <v>18</v>
      </c>
      <c r="Y1294" s="9" t="s">
        <v>31</v>
      </c>
      <c r="Z1294" s="9" t="s">
        <v>41</v>
      </c>
      <c r="AA1294" s="9" t="s">
        <v>17</v>
      </c>
      <c r="AB1294" s="9" t="s">
        <v>2927</v>
      </c>
      <c r="AC1294" s="9">
        <v>4535765711</v>
      </c>
      <c r="AD1294" s="4" t="s">
        <v>2928</v>
      </c>
    </row>
    <row r="1295" spans="1:30" ht="63.75" x14ac:dyDescent="0.25">
      <c r="A1295" s="113">
        <f t="shared" si="21"/>
        <v>1106</v>
      </c>
      <c r="B1295" s="9" t="s">
        <v>1821</v>
      </c>
      <c r="C1295" s="9" t="s">
        <v>2645</v>
      </c>
      <c r="D1295" s="9" t="s">
        <v>2646</v>
      </c>
      <c r="E1295" s="9" t="s">
        <v>3161</v>
      </c>
      <c r="F1295" s="9" t="s">
        <v>3161</v>
      </c>
      <c r="G1295" s="9" t="s">
        <v>3160</v>
      </c>
      <c r="H1295" s="13">
        <v>6309.96</v>
      </c>
      <c r="I1295" s="11">
        <v>45017</v>
      </c>
      <c r="J1295" s="9" t="s">
        <v>68</v>
      </c>
      <c r="K1295" s="9" t="s">
        <v>7</v>
      </c>
      <c r="L1295" s="9" t="s">
        <v>69</v>
      </c>
      <c r="M1295" s="9" t="s">
        <v>9</v>
      </c>
      <c r="N1295" s="9" t="s">
        <v>10</v>
      </c>
      <c r="O1295" s="9" t="s">
        <v>1826</v>
      </c>
      <c r="P1295" s="9" t="s">
        <v>1856</v>
      </c>
      <c r="Q1295" s="9" t="s">
        <v>1857</v>
      </c>
      <c r="R1295" s="9" t="s">
        <v>14</v>
      </c>
      <c r="S1295" s="9" t="s">
        <v>15</v>
      </c>
      <c r="T1295" s="9" t="s">
        <v>7</v>
      </c>
      <c r="U1295" s="9" t="s">
        <v>146</v>
      </c>
      <c r="V1295" s="9" t="s">
        <v>15</v>
      </c>
      <c r="W1295" s="9" t="s">
        <v>21</v>
      </c>
      <c r="X1295" s="9" t="s">
        <v>18</v>
      </c>
      <c r="Y1295" s="9" t="s">
        <v>31</v>
      </c>
      <c r="Z1295" s="9" t="s">
        <v>41</v>
      </c>
      <c r="AA1295" s="9" t="s">
        <v>17</v>
      </c>
      <c r="AB1295" s="9" t="s">
        <v>2927</v>
      </c>
      <c r="AC1295" s="9">
        <v>4535765711</v>
      </c>
      <c r="AD1295" s="4" t="s">
        <v>2928</v>
      </c>
    </row>
    <row r="1296" spans="1:30" ht="63.75" x14ac:dyDescent="0.25">
      <c r="A1296" s="113">
        <f t="shared" si="21"/>
        <v>1107</v>
      </c>
      <c r="B1296" s="9" t="s">
        <v>1821</v>
      </c>
      <c r="C1296" s="9" t="s">
        <v>2645</v>
      </c>
      <c r="D1296" s="9" t="s">
        <v>2646</v>
      </c>
      <c r="E1296" s="9" t="s">
        <v>3162</v>
      </c>
      <c r="F1296" s="9" t="s">
        <v>3162</v>
      </c>
      <c r="G1296" s="9" t="s">
        <v>3160</v>
      </c>
      <c r="H1296" s="13">
        <v>3734.96</v>
      </c>
      <c r="I1296" s="11">
        <v>45017</v>
      </c>
      <c r="J1296" s="9" t="s">
        <v>68</v>
      </c>
      <c r="K1296" s="9" t="s">
        <v>7</v>
      </c>
      <c r="L1296" s="9" t="s">
        <v>69</v>
      </c>
      <c r="M1296" s="9" t="s">
        <v>9</v>
      </c>
      <c r="N1296" s="9" t="s">
        <v>10</v>
      </c>
      <c r="O1296" s="9" t="s">
        <v>1826</v>
      </c>
      <c r="P1296" s="9" t="s">
        <v>1856</v>
      </c>
      <c r="Q1296" s="9" t="s">
        <v>1857</v>
      </c>
      <c r="R1296" s="9" t="s">
        <v>14</v>
      </c>
      <c r="S1296" s="9" t="s">
        <v>15</v>
      </c>
      <c r="T1296" s="9" t="s">
        <v>7</v>
      </c>
      <c r="U1296" s="9" t="s">
        <v>146</v>
      </c>
      <c r="V1296" s="9" t="s">
        <v>15</v>
      </c>
      <c r="W1296" s="9" t="s">
        <v>21</v>
      </c>
      <c r="X1296" s="9" t="s">
        <v>18</v>
      </c>
      <c r="Y1296" s="9" t="s">
        <v>31</v>
      </c>
      <c r="Z1296" s="9" t="s">
        <v>41</v>
      </c>
      <c r="AA1296" s="9" t="s">
        <v>17</v>
      </c>
      <c r="AB1296" s="9" t="s">
        <v>2927</v>
      </c>
      <c r="AC1296" s="9">
        <v>4535765711</v>
      </c>
      <c r="AD1296" s="4" t="s">
        <v>2928</v>
      </c>
    </row>
    <row r="1297" spans="1:30" ht="63.75" x14ac:dyDescent="0.25">
      <c r="A1297" s="113">
        <f t="shared" si="21"/>
        <v>1108</v>
      </c>
      <c r="B1297" s="9" t="s">
        <v>1821</v>
      </c>
      <c r="C1297" s="9" t="s">
        <v>2645</v>
      </c>
      <c r="D1297" s="9" t="s">
        <v>2646</v>
      </c>
      <c r="E1297" s="9" t="s">
        <v>3163</v>
      </c>
      <c r="F1297" s="9" t="s">
        <v>3163</v>
      </c>
      <c r="G1297" s="9" t="s">
        <v>3160</v>
      </c>
      <c r="H1297" s="13">
        <v>5312.44</v>
      </c>
      <c r="I1297" s="11">
        <v>45017</v>
      </c>
      <c r="J1297" s="9" t="s">
        <v>68</v>
      </c>
      <c r="K1297" s="9" t="s">
        <v>7</v>
      </c>
      <c r="L1297" s="9" t="s">
        <v>69</v>
      </c>
      <c r="M1297" s="9" t="s">
        <v>9</v>
      </c>
      <c r="N1297" s="9" t="s">
        <v>10</v>
      </c>
      <c r="O1297" s="9" t="s">
        <v>1826</v>
      </c>
      <c r="P1297" s="9" t="s">
        <v>1856</v>
      </c>
      <c r="Q1297" s="9" t="s">
        <v>1857</v>
      </c>
      <c r="R1297" s="9" t="s">
        <v>14</v>
      </c>
      <c r="S1297" s="9" t="s">
        <v>15</v>
      </c>
      <c r="T1297" s="9" t="s">
        <v>7</v>
      </c>
      <c r="U1297" s="9" t="s">
        <v>146</v>
      </c>
      <c r="V1297" s="9" t="s">
        <v>15</v>
      </c>
      <c r="W1297" s="9" t="s">
        <v>21</v>
      </c>
      <c r="X1297" s="9" t="s">
        <v>18</v>
      </c>
      <c r="Y1297" s="9" t="s">
        <v>31</v>
      </c>
      <c r="Z1297" s="9" t="s">
        <v>41</v>
      </c>
      <c r="AA1297" s="9" t="s">
        <v>17</v>
      </c>
      <c r="AB1297" s="9" t="s">
        <v>2927</v>
      </c>
      <c r="AC1297" s="9">
        <v>4535765711</v>
      </c>
      <c r="AD1297" s="4" t="s">
        <v>2928</v>
      </c>
    </row>
    <row r="1298" spans="1:30" ht="63.75" x14ac:dyDescent="0.25">
      <c r="A1298" s="113">
        <f t="shared" si="21"/>
        <v>1109</v>
      </c>
      <c r="B1298" s="9" t="s">
        <v>1821</v>
      </c>
      <c r="C1298" s="9" t="s">
        <v>2645</v>
      </c>
      <c r="D1298" s="9" t="s">
        <v>2646</v>
      </c>
      <c r="E1298" s="9" t="s">
        <v>3164</v>
      </c>
      <c r="F1298" s="9" t="s">
        <v>3164</v>
      </c>
      <c r="G1298" s="9" t="s">
        <v>3165</v>
      </c>
      <c r="H1298" s="13">
        <v>6400</v>
      </c>
      <c r="I1298" s="11">
        <v>45017</v>
      </c>
      <c r="J1298" s="9" t="s">
        <v>68</v>
      </c>
      <c r="K1298" s="9" t="s">
        <v>7</v>
      </c>
      <c r="L1298" s="9" t="s">
        <v>8</v>
      </c>
      <c r="M1298" s="9" t="s">
        <v>9</v>
      </c>
      <c r="N1298" s="9" t="s">
        <v>10</v>
      </c>
      <c r="O1298" s="9" t="s">
        <v>1826</v>
      </c>
      <c r="P1298" s="9" t="s">
        <v>1856</v>
      </c>
      <c r="Q1298" s="9" t="s">
        <v>1857</v>
      </c>
      <c r="R1298" s="9" t="s">
        <v>14</v>
      </c>
      <c r="S1298" s="9" t="s">
        <v>15</v>
      </c>
      <c r="T1298" s="9" t="s">
        <v>7</v>
      </c>
      <c r="U1298" s="9" t="s">
        <v>146</v>
      </c>
      <c r="V1298" s="9" t="s">
        <v>15</v>
      </c>
      <c r="W1298" s="9" t="s">
        <v>21</v>
      </c>
      <c r="X1298" s="9" t="s">
        <v>18</v>
      </c>
      <c r="Y1298" s="9" t="s">
        <v>31</v>
      </c>
      <c r="Z1298" s="9" t="s">
        <v>41</v>
      </c>
      <c r="AA1298" s="9" t="s">
        <v>17</v>
      </c>
      <c r="AB1298" s="9" t="s">
        <v>2927</v>
      </c>
      <c r="AC1298" s="9">
        <v>4535765711</v>
      </c>
      <c r="AD1298" s="4" t="s">
        <v>2928</v>
      </c>
    </row>
    <row r="1299" spans="1:30" ht="63.75" x14ac:dyDescent="0.25">
      <c r="A1299" s="113">
        <f t="shared" si="21"/>
        <v>1110</v>
      </c>
      <c r="B1299" s="9" t="s">
        <v>1821</v>
      </c>
      <c r="C1299" s="9" t="s">
        <v>2645</v>
      </c>
      <c r="D1299" s="9" t="s">
        <v>2646</v>
      </c>
      <c r="E1299" s="9" t="s">
        <v>3166</v>
      </c>
      <c r="F1299" s="9" t="s">
        <v>3166</v>
      </c>
      <c r="G1299" s="9" t="s">
        <v>3167</v>
      </c>
      <c r="H1299" s="13">
        <v>12000</v>
      </c>
      <c r="I1299" s="11">
        <v>45017</v>
      </c>
      <c r="J1299" s="9" t="s">
        <v>68</v>
      </c>
      <c r="K1299" s="9" t="s">
        <v>7</v>
      </c>
      <c r="L1299" s="9" t="s">
        <v>69</v>
      </c>
      <c r="M1299" s="9" t="s">
        <v>9</v>
      </c>
      <c r="N1299" s="9" t="s">
        <v>10</v>
      </c>
      <c r="O1299" s="9" t="s">
        <v>1826</v>
      </c>
      <c r="P1299" s="9" t="s">
        <v>1856</v>
      </c>
      <c r="Q1299" s="9" t="s">
        <v>1857</v>
      </c>
      <c r="R1299" s="9" t="s">
        <v>14</v>
      </c>
      <c r="S1299" s="9" t="s">
        <v>15</v>
      </c>
      <c r="T1299" s="9" t="s">
        <v>7</v>
      </c>
      <c r="U1299" s="9" t="s">
        <v>146</v>
      </c>
      <c r="V1299" s="9" t="s">
        <v>15</v>
      </c>
      <c r="W1299" s="9" t="s">
        <v>21</v>
      </c>
      <c r="X1299" s="9" t="s">
        <v>18</v>
      </c>
      <c r="Y1299" s="9" t="s">
        <v>31</v>
      </c>
      <c r="Z1299" s="9" t="s">
        <v>41</v>
      </c>
      <c r="AA1299" s="9" t="s">
        <v>17</v>
      </c>
      <c r="AB1299" s="9" t="s">
        <v>2927</v>
      </c>
      <c r="AC1299" s="9">
        <v>4535765711</v>
      </c>
      <c r="AD1299" s="4" t="s">
        <v>2928</v>
      </c>
    </row>
    <row r="1300" spans="1:30" ht="63.75" x14ac:dyDescent="0.25">
      <c r="A1300" s="113">
        <f t="shared" si="21"/>
        <v>1111</v>
      </c>
      <c r="B1300" s="9" t="s">
        <v>1821</v>
      </c>
      <c r="C1300" s="9" t="s">
        <v>2645</v>
      </c>
      <c r="D1300" s="9" t="s">
        <v>2646</v>
      </c>
      <c r="E1300" s="9" t="s">
        <v>3168</v>
      </c>
      <c r="F1300" s="9" t="s">
        <v>3168</v>
      </c>
      <c r="G1300" s="9" t="s">
        <v>3169</v>
      </c>
      <c r="H1300" s="13">
        <v>267118.99</v>
      </c>
      <c r="I1300" s="11">
        <v>45017</v>
      </c>
      <c r="J1300" s="9" t="s">
        <v>68</v>
      </c>
      <c r="K1300" s="9" t="s">
        <v>7</v>
      </c>
      <c r="L1300" s="9" t="s">
        <v>8</v>
      </c>
      <c r="M1300" s="9" t="s">
        <v>9</v>
      </c>
      <c r="N1300" s="9" t="s">
        <v>10</v>
      </c>
      <c r="O1300" s="9" t="s">
        <v>1826</v>
      </c>
      <c r="P1300" s="9" t="s">
        <v>1856</v>
      </c>
      <c r="Q1300" s="9" t="s">
        <v>1857</v>
      </c>
      <c r="R1300" s="9" t="s">
        <v>14</v>
      </c>
      <c r="S1300" s="9" t="s">
        <v>15</v>
      </c>
      <c r="T1300" s="9" t="s">
        <v>7</v>
      </c>
      <c r="U1300" s="9" t="s">
        <v>146</v>
      </c>
      <c r="V1300" s="9" t="s">
        <v>15</v>
      </c>
      <c r="W1300" s="9" t="s">
        <v>21</v>
      </c>
      <c r="X1300" s="9" t="s">
        <v>18</v>
      </c>
      <c r="Y1300" s="9" t="s">
        <v>31</v>
      </c>
      <c r="Z1300" s="9" t="s">
        <v>41</v>
      </c>
      <c r="AA1300" s="9" t="s">
        <v>17</v>
      </c>
      <c r="AB1300" s="9" t="s">
        <v>2927</v>
      </c>
      <c r="AC1300" s="9">
        <v>4535765711</v>
      </c>
      <c r="AD1300" s="4" t="s">
        <v>2928</v>
      </c>
    </row>
    <row r="1301" spans="1:30" ht="63.75" x14ac:dyDescent="0.25">
      <c r="A1301" s="113">
        <f t="shared" si="21"/>
        <v>1112</v>
      </c>
      <c r="B1301" s="9" t="s">
        <v>1821</v>
      </c>
      <c r="C1301" s="9" t="s">
        <v>2645</v>
      </c>
      <c r="D1301" s="9" t="s">
        <v>2646</v>
      </c>
      <c r="E1301" s="9" t="s">
        <v>3170</v>
      </c>
      <c r="F1301" s="9" t="s">
        <v>3170</v>
      </c>
      <c r="G1301" s="9" t="s">
        <v>3160</v>
      </c>
      <c r="H1301" s="13">
        <v>360000</v>
      </c>
      <c r="I1301" s="11">
        <v>45017</v>
      </c>
      <c r="J1301" s="9" t="s">
        <v>68</v>
      </c>
      <c r="K1301" s="9" t="s">
        <v>7</v>
      </c>
      <c r="L1301" s="9" t="s">
        <v>8</v>
      </c>
      <c r="M1301" s="9" t="s">
        <v>9</v>
      </c>
      <c r="N1301" s="9" t="s">
        <v>10</v>
      </c>
      <c r="O1301" s="9" t="s">
        <v>1826</v>
      </c>
      <c r="P1301" s="9" t="s">
        <v>1856</v>
      </c>
      <c r="Q1301" s="9" t="s">
        <v>1857</v>
      </c>
      <c r="R1301" s="9" t="s">
        <v>14</v>
      </c>
      <c r="S1301" s="9" t="s">
        <v>15</v>
      </c>
      <c r="T1301" s="9" t="s">
        <v>7</v>
      </c>
      <c r="U1301" s="9" t="s">
        <v>146</v>
      </c>
      <c r="V1301" s="9" t="s">
        <v>15</v>
      </c>
      <c r="W1301" s="9" t="s">
        <v>21</v>
      </c>
      <c r="X1301" s="9" t="s">
        <v>18</v>
      </c>
      <c r="Y1301" s="9" t="s">
        <v>31</v>
      </c>
      <c r="Z1301" s="9" t="s">
        <v>41</v>
      </c>
      <c r="AA1301" s="9" t="s">
        <v>17</v>
      </c>
      <c r="AB1301" s="9" t="s">
        <v>2927</v>
      </c>
      <c r="AC1301" s="9">
        <v>4535765711</v>
      </c>
      <c r="AD1301" s="4" t="s">
        <v>2928</v>
      </c>
    </row>
    <row r="1302" spans="1:30" ht="76.5" x14ac:dyDescent="0.25">
      <c r="A1302" s="113">
        <f t="shared" si="21"/>
        <v>1113</v>
      </c>
      <c r="B1302" s="9" t="s">
        <v>1821</v>
      </c>
      <c r="C1302" s="9" t="s">
        <v>2645</v>
      </c>
      <c r="D1302" s="9" t="s">
        <v>2646</v>
      </c>
      <c r="E1302" s="9" t="s">
        <v>3171</v>
      </c>
      <c r="F1302" s="9" t="s">
        <v>3171</v>
      </c>
      <c r="G1302" s="9" t="s">
        <v>2948</v>
      </c>
      <c r="H1302" s="13">
        <v>274259.7</v>
      </c>
      <c r="I1302" s="11">
        <v>45017</v>
      </c>
      <c r="J1302" s="9" t="s">
        <v>68</v>
      </c>
      <c r="K1302" s="9" t="s">
        <v>7</v>
      </c>
      <c r="L1302" s="9" t="s">
        <v>8</v>
      </c>
      <c r="M1302" s="9" t="s">
        <v>9</v>
      </c>
      <c r="N1302" s="9" t="s">
        <v>10</v>
      </c>
      <c r="O1302" s="9" t="s">
        <v>1826</v>
      </c>
      <c r="P1302" s="9" t="s">
        <v>1856</v>
      </c>
      <c r="Q1302" s="9" t="s">
        <v>1857</v>
      </c>
      <c r="R1302" s="9" t="s">
        <v>14</v>
      </c>
      <c r="S1302" s="9" t="s">
        <v>15</v>
      </c>
      <c r="T1302" s="9" t="s">
        <v>7</v>
      </c>
      <c r="U1302" s="9" t="s">
        <v>146</v>
      </c>
      <c r="V1302" s="9" t="s">
        <v>15</v>
      </c>
      <c r="W1302" s="9" t="s">
        <v>21</v>
      </c>
      <c r="X1302" s="9" t="s">
        <v>18</v>
      </c>
      <c r="Y1302" s="9" t="s">
        <v>31</v>
      </c>
      <c r="Z1302" s="9" t="s">
        <v>41</v>
      </c>
      <c r="AA1302" s="9" t="s">
        <v>17</v>
      </c>
      <c r="AB1302" s="9" t="s">
        <v>2927</v>
      </c>
      <c r="AC1302" s="9">
        <v>4535765711</v>
      </c>
      <c r="AD1302" s="4" t="s">
        <v>2928</v>
      </c>
    </row>
    <row r="1303" spans="1:30" ht="63.75" x14ac:dyDescent="0.25">
      <c r="A1303" s="113">
        <f t="shared" si="21"/>
        <v>1114</v>
      </c>
      <c r="B1303" s="9" t="s">
        <v>1821</v>
      </c>
      <c r="C1303" s="9" t="s">
        <v>2645</v>
      </c>
      <c r="D1303" s="9" t="s">
        <v>2646</v>
      </c>
      <c r="E1303" s="9" t="s">
        <v>3172</v>
      </c>
      <c r="F1303" s="9" t="s">
        <v>3172</v>
      </c>
      <c r="G1303" s="9" t="s">
        <v>3169</v>
      </c>
      <c r="H1303" s="13">
        <v>250600</v>
      </c>
      <c r="I1303" s="11">
        <v>45017</v>
      </c>
      <c r="J1303" s="9" t="s">
        <v>68</v>
      </c>
      <c r="K1303" s="9" t="s">
        <v>7</v>
      </c>
      <c r="L1303" s="9" t="s">
        <v>8</v>
      </c>
      <c r="M1303" s="9" t="s">
        <v>9</v>
      </c>
      <c r="N1303" s="9" t="s">
        <v>10</v>
      </c>
      <c r="O1303" s="9" t="s">
        <v>1826</v>
      </c>
      <c r="P1303" s="9" t="s">
        <v>1856</v>
      </c>
      <c r="Q1303" s="9" t="s">
        <v>1857</v>
      </c>
      <c r="R1303" s="9" t="s">
        <v>14</v>
      </c>
      <c r="S1303" s="9" t="s">
        <v>15</v>
      </c>
      <c r="T1303" s="9" t="s">
        <v>7</v>
      </c>
      <c r="U1303" s="9" t="s">
        <v>146</v>
      </c>
      <c r="V1303" s="9" t="s">
        <v>15</v>
      </c>
      <c r="W1303" s="9" t="s">
        <v>21</v>
      </c>
      <c r="X1303" s="9" t="s">
        <v>18</v>
      </c>
      <c r="Y1303" s="9" t="s">
        <v>31</v>
      </c>
      <c r="Z1303" s="9" t="s">
        <v>41</v>
      </c>
      <c r="AA1303" s="9" t="s">
        <v>17</v>
      </c>
      <c r="AB1303" s="9" t="s">
        <v>2927</v>
      </c>
      <c r="AC1303" s="9">
        <v>4535765711</v>
      </c>
      <c r="AD1303" s="4" t="s">
        <v>2928</v>
      </c>
    </row>
    <row r="1304" spans="1:30" ht="63.75" x14ac:dyDescent="0.25">
      <c r="A1304" s="113">
        <f t="shared" si="21"/>
        <v>1115</v>
      </c>
      <c r="B1304" s="9" t="s">
        <v>1821</v>
      </c>
      <c r="C1304" s="9" t="s">
        <v>2645</v>
      </c>
      <c r="D1304" s="9" t="s">
        <v>2646</v>
      </c>
      <c r="E1304" s="9" t="s">
        <v>3173</v>
      </c>
      <c r="F1304" s="9" t="s">
        <v>3174</v>
      </c>
      <c r="G1304" s="9" t="s">
        <v>3175</v>
      </c>
      <c r="H1304" s="13">
        <v>41901.550000000003</v>
      </c>
      <c r="I1304" s="11">
        <v>45245</v>
      </c>
      <c r="J1304" s="9" t="s">
        <v>6</v>
      </c>
      <c r="K1304" s="9" t="s">
        <v>7</v>
      </c>
      <c r="L1304" s="9" t="s">
        <v>3176</v>
      </c>
      <c r="M1304" s="9" t="s">
        <v>9</v>
      </c>
      <c r="N1304" s="9" t="s">
        <v>10</v>
      </c>
      <c r="O1304" s="9" t="s">
        <v>1826</v>
      </c>
      <c r="P1304" s="9" t="s">
        <v>1834</v>
      </c>
      <c r="Q1304" s="9" t="s">
        <v>374</v>
      </c>
      <c r="R1304" s="9" t="s">
        <v>29</v>
      </c>
      <c r="S1304" s="9" t="s">
        <v>15</v>
      </c>
      <c r="T1304" s="9" t="s">
        <v>7</v>
      </c>
      <c r="U1304" s="9" t="s">
        <v>549</v>
      </c>
      <c r="V1304" s="9" t="s">
        <v>15</v>
      </c>
      <c r="W1304" s="9" t="s">
        <v>17</v>
      </c>
      <c r="X1304" s="9" t="s">
        <v>18</v>
      </c>
      <c r="Y1304" s="9" t="s">
        <v>31</v>
      </c>
      <c r="Z1304" s="9" t="s">
        <v>61</v>
      </c>
      <c r="AA1304" s="9" t="s">
        <v>17</v>
      </c>
      <c r="AB1304" s="9" t="s">
        <v>2973</v>
      </c>
      <c r="AC1304" s="9">
        <v>5584</v>
      </c>
      <c r="AD1304" s="4" t="s">
        <v>2974</v>
      </c>
    </row>
    <row r="1305" spans="1:30" ht="153" x14ac:dyDescent="0.25">
      <c r="A1305" s="113">
        <f t="shared" si="21"/>
        <v>1116</v>
      </c>
      <c r="B1305" s="9" t="s">
        <v>1821</v>
      </c>
      <c r="C1305" s="9" t="s">
        <v>3177</v>
      </c>
      <c r="D1305" s="9" t="s">
        <v>3178</v>
      </c>
      <c r="E1305" s="9" t="s">
        <v>3179</v>
      </c>
      <c r="F1305" s="9" t="s">
        <v>3179</v>
      </c>
      <c r="G1305" s="9" t="s">
        <v>2154</v>
      </c>
      <c r="H1305" s="13">
        <v>3000000</v>
      </c>
      <c r="I1305" s="11">
        <v>45230</v>
      </c>
      <c r="J1305" s="9" t="s">
        <v>46</v>
      </c>
      <c r="K1305" s="9" t="s">
        <v>7</v>
      </c>
      <c r="L1305" s="9" t="s">
        <v>47</v>
      </c>
      <c r="M1305" s="9" t="s">
        <v>48</v>
      </c>
      <c r="N1305" s="9" t="s">
        <v>10</v>
      </c>
      <c r="O1305" s="9" t="s">
        <v>1826</v>
      </c>
      <c r="P1305" s="9" t="s">
        <v>1856</v>
      </c>
      <c r="Q1305" s="9" t="s">
        <v>3180</v>
      </c>
      <c r="R1305" s="9" t="s">
        <v>14</v>
      </c>
      <c r="S1305" s="9" t="s">
        <v>15</v>
      </c>
      <c r="T1305" s="9" t="s">
        <v>7</v>
      </c>
      <c r="U1305" s="9" t="s">
        <v>146</v>
      </c>
      <c r="V1305" s="9" t="s">
        <v>15</v>
      </c>
      <c r="W1305" s="9" t="s">
        <v>37</v>
      </c>
      <c r="X1305" s="9" t="s">
        <v>18</v>
      </c>
      <c r="Y1305" s="9" t="s">
        <v>19</v>
      </c>
      <c r="Z1305" s="9" t="s">
        <v>41</v>
      </c>
      <c r="AA1305" s="9" t="s">
        <v>21</v>
      </c>
      <c r="AB1305" s="9" t="s">
        <v>2156</v>
      </c>
      <c r="AC1305" s="9" t="s">
        <v>2157</v>
      </c>
      <c r="AD1305" s="9" t="s">
        <v>2158</v>
      </c>
    </row>
    <row r="1306" spans="1:30" ht="89.25" x14ac:dyDescent="0.25">
      <c r="A1306" s="113">
        <f t="shared" si="21"/>
        <v>1117</v>
      </c>
      <c r="B1306" s="9" t="s">
        <v>1821</v>
      </c>
      <c r="C1306" s="9" t="s">
        <v>3177</v>
      </c>
      <c r="D1306" s="9" t="s">
        <v>3178</v>
      </c>
      <c r="E1306" s="9" t="s">
        <v>3181</v>
      </c>
      <c r="F1306" s="9" t="s">
        <v>3182</v>
      </c>
      <c r="G1306" s="9" t="s">
        <v>3183</v>
      </c>
      <c r="H1306" s="13">
        <v>33000</v>
      </c>
      <c r="I1306" s="11">
        <v>44958</v>
      </c>
      <c r="J1306" s="9" t="s">
        <v>68</v>
      </c>
      <c r="K1306" s="9" t="s">
        <v>7</v>
      </c>
      <c r="L1306" s="9" t="s">
        <v>8</v>
      </c>
      <c r="M1306" s="9" t="s">
        <v>9</v>
      </c>
      <c r="N1306" s="9" t="s">
        <v>10</v>
      </c>
      <c r="O1306" s="9" t="s">
        <v>1826</v>
      </c>
      <c r="P1306" s="9" t="s">
        <v>1856</v>
      </c>
      <c r="Q1306" s="9" t="s">
        <v>1857</v>
      </c>
      <c r="R1306" s="9" t="s">
        <v>29</v>
      </c>
      <c r="S1306" s="9" t="s">
        <v>15</v>
      </c>
      <c r="T1306" s="9" t="s">
        <v>7</v>
      </c>
      <c r="U1306" s="9" t="s">
        <v>60</v>
      </c>
      <c r="V1306" s="9" t="s">
        <v>15</v>
      </c>
      <c r="W1306" s="9" t="s">
        <v>17</v>
      </c>
      <c r="X1306" s="9" t="s">
        <v>18</v>
      </c>
      <c r="Y1306" s="9" t="s">
        <v>31</v>
      </c>
      <c r="Z1306" s="9" t="s">
        <v>20</v>
      </c>
      <c r="AA1306" s="9" t="s">
        <v>17</v>
      </c>
      <c r="AB1306" s="9" t="s">
        <v>3184</v>
      </c>
      <c r="AC1306" s="9" t="s">
        <v>3185</v>
      </c>
      <c r="AD1306" s="9" t="s">
        <v>3186</v>
      </c>
    </row>
    <row r="1307" spans="1:30" ht="191.25" x14ac:dyDescent="0.25">
      <c r="A1307" s="113">
        <f t="shared" si="21"/>
        <v>1118</v>
      </c>
      <c r="B1307" s="9" t="s">
        <v>1821</v>
      </c>
      <c r="C1307" s="9" t="s">
        <v>3177</v>
      </c>
      <c r="D1307" s="9" t="s">
        <v>3178</v>
      </c>
      <c r="E1307" s="9" t="s">
        <v>3187</v>
      </c>
      <c r="F1307" s="9" t="s">
        <v>3188</v>
      </c>
      <c r="G1307" s="9" t="s">
        <v>3189</v>
      </c>
      <c r="H1307" s="13">
        <v>31100</v>
      </c>
      <c r="I1307" s="11">
        <v>44958</v>
      </c>
      <c r="J1307" s="9" t="s">
        <v>68</v>
      </c>
      <c r="K1307" s="9" t="s">
        <v>7</v>
      </c>
      <c r="L1307" s="9" t="s">
        <v>8</v>
      </c>
      <c r="M1307" s="9" t="s">
        <v>9</v>
      </c>
      <c r="N1307" s="9" t="s">
        <v>10</v>
      </c>
      <c r="O1307" s="9" t="s">
        <v>1826</v>
      </c>
      <c r="P1307" s="9" t="s">
        <v>1856</v>
      </c>
      <c r="Q1307" s="9" t="s">
        <v>1857</v>
      </c>
      <c r="R1307" s="9" t="s">
        <v>29</v>
      </c>
      <c r="S1307" s="9" t="s">
        <v>15</v>
      </c>
      <c r="T1307" s="9" t="s">
        <v>7</v>
      </c>
      <c r="U1307" s="9" t="s">
        <v>60</v>
      </c>
      <c r="V1307" s="9" t="s">
        <v>15</v>
      </c>
      <c r="W1307" s="9" t="s">
        <v>17</v>
      </c>
      <c r="X1307" s="9" t="s">
        <v>18</v>
      </c>
      <c r="Y1307" s="9" t="s">
        <v>31</v>
      </c>
      <c r="Z1307" s="9" t="s">
        <v>20</v>
      </c>
      <c r="AA1307" s="9" t="s">
        <v>17</v>
      </c>
      <c r="AB1307" s="9" t="s">
        <v>3184</v>
      </c>
      <c r="AC1307" s="9" t="s">
        <v>3185</v>
      </c>
      <c r="AD1307" s="9" t="s">
        <v>3186</v>
      </c>
    </row>
    <row r="1308" spans="1:30" ht="114.75" x14ac:dyDescent="0.25">
      <c r="A1308" s="113">
        <f t="shared" si="21"/>
        <v>1119</v>
      </c>
      <c r="B1308" s="9" t="s">
        <v>1821</v>
      </c>
      <c r="C1308" s="9" t="s">
        <v>3177</v>
      </c>
      <c r="D1308" s="9" t="s">
        <v>3178</v>
      </c>
      <c r="E1308" s="9" t="s">
        <v>3190</v>
      </c>
      <c r="F1308" s="9" t="s">
        <v>3191</v>
      </c>
      <c r="G1308" s="9" t="s">
        <v>3192</v>
      </c>
      <c r="H1308" s="13">
        <v>27000</v>
      </c>
      <c r="I1308" s="11">
        <v>44958</v>
      </c>
      <c r="J1308" s="9" t="s">
        <v>68</v>
      </c>
      <c r="K1308" s="9" t="s">
        <v>7</v>
      </c>
      <c r="L1308" s="9" t="s">
        <v>8</v>
      </c>
      <c r="M1308" s="9" t="s">
        <v>9</v>
      </c>
      <c r="N1308" s="9" t="s">
        <v>10</v>
      </c>
      <c r="O1308" s="9" t="s">
        <v>1826</v>
      </c>
      <c r="P1308" s="9" t="s">
        <v>1856</v>
      </c>
      <c r="Q1308" s="9" t="s">
        <v>1857</v>
      </c>
      <c r="R1308" s="9" t="s">
        <v>29</v>
      </c>
      <c r="S1308" s="9" t="s">
        <v>15</v>
      </c>
      <c r="T1308" s="9" t="s">
        <v>7</v>
      </c>
      <c r="U1308" s="9" t="s">
        <v>60</v>
      </c>
      <c r="V1308" s="9" t="s">
        <v>15</v>
      </c>
      <c r="W1308" s="9" t="s">
        <v>17</v>
      </c>
      <c r="X1308" s="9" t="s">
        <v>18</v>
      </c>
      <c r="Y1308" s="9" t="s">
        <v>31</v>
      </c>
      <c r="Z1308" s="9" t="s">
        <v>20</v>
      </c>
      <c r="AA1308" s="9" t="s">
        <v>17</v>
      </c>
      <c r="AB1308" s="9" t="s">
        <v>3184</v>
      </c>
      <c r="AC1308" s="9" t="s">
        <v>3185</v>
      </c>
      <c r="AD1308" s="9" t="s">
        <v>3186</v>
      </c>
    </row>
    <row r="1309" spans="1:30" ht="280.5" x14ac:dyDescent="0.25">
      <c r="A1309" s="113">
        <f t="shared" si="21"/>
        <v>1120</v>
      </c>
      <c r="B1309" s="9" t="s">
        <v>1821</v>
      </c>
      <c r="C1309" s="9" t="s">
        <v>3177</v>
      </c>
      <c r="D1309" s="9" t="s">
        <v>3178</v>
      </c>
      <c r="E1309" s="9" t="s">
        <v>3193</v>
      </c>
      <c r="F1309" s="9" t="s">
        <v>3194</v>
      </c>
      <c r="G1309" s="9" t="s">
        <v>3195</v>
      </c>
      <c r="H1309" s="13">
        <v>12677670</v>
      </c>
      <c r="I1309" s="11">
        <v>45170</v>
      </c>
      <c r="J1309" s="9" t="s">
        <v>96</v>
      </c>
      <c r="K1309" s="9">
        <v>121</v>
      </c>
      <c r="L1309" s="9" t="s">
        <v>265</v>
      </c>
      <c r="M1309" s="9" t="s">
        <v>251</v>
      </c>
      <c r="N1309" s="9" t="s">
        <v>10</v>
      </c>
      <c r="O1309" s="9" t="s">
        <v>1826</v>
      </c>
      <c r="P1309" s="9" t="s">
        <v>1856</v>
      </c>
      <c r="Q1309" s="9" t="s">
        <v>1857</v>
      </c>
      <c r="R1309" s="9" t="s">
        <v>14</v>
      </c>
      <c r="S1309" s="9" t="s">
        <v>15</v>
      </c>
      <c r="T1309" s="9" t="s">
        <v>7</v>
      </c>
      <c r="U1309" s="9" t="s">
        <v>146</v>
      </c>
      <c r="V1309" s="9" t="s">
        <v>15</v>
      </c>
      <c r="W1309" s="9" t="s">
        <v>17</v>
      </c>
      <c r="X1309" s="9" t="s">
        <v>18</v>
      </c>
      <c r="Y1309" s="9" t="s">
        <v>31</v>
      </c>
      <c r="Z1309" s="9" t="s">
        <v>20</v>
      </c>
      <c r="AA1309" s="9" t="s">
        <v>17</v>
      </c>
      <c r="AB1309" s="9" t="s">
        <v>3196</v>
      </c>
      <c r="AC1309" s="9">
        <v>5132359123</v>
      </c>
      <c r="AD1309" s="9" t="s">
        <v>3197</v>
      </c>
    </row>
    <row r="1310" spans="1:30" ht="76.5" x14ac:dyDescent="0.25">
      <c r="A1310" s="113">
        <f t="shared" si="21"/>
        <v>1121</v>
      </c>
      <c r="B1310" s="9" t="s">
        <v>1821</v>
      </c>
      <c r="C1310" s="9" t="s">
        <v>3177</v>
      </c>
      <c r="D1310" s="9" t="s">
        <v>3178</v>
      </c>
      <c r="E1310" s="9" t="s">
        <v>3198</v>
      </c>
      <c r="F1310" s="9" t="s">
        <v>3198</v>
      </c>
      <c r="G1310" s="9" t="s">
        <v>3199</v>
      </c>
      <c r="H1310" s="13">
        <v>474000</v>
      </c>
      <c r="I1310" s="11">
        <v>44960</v>
      </c>
      <c r="J1310" s="9" t="s">
        <v>68</v>
      </c>
      <c r="K1310" s="9" t="s">
        <v>7</v>
      </c>
      <c r="L1310" s="9" t="s">
        <v>8</v>
      </c>
      <c r="M1310" s="9" t="s">
        <v>9</v>
      </c>
      <c r="N1310" s="9" t="s">
        <v>10</v>
      </c>
      <c r="O1310" s="9" t="s">
        <v>1826</v>
      </c>
      <c r="P1310" s="9" t="s">
        <v>1834</v>
      </c>
      <c r="Q1310" s="9" t="s">
        <v>52</v>
      </c>
      <c r="R1310" s="9" t="s">
        <v>14</v>
      </c>
      <c r="S1310" s="9" t="s">
        <v>15</v>
      </c>
      <c r="T1310" s="9" t="s">
        <v>7</v>
      </c>
      <c r="U1310" s="9" t="s">
        <v>60</v>
      </c>
      <c r="V1310" s="9" t="s">
        <v>15</v>
      </c>
      <c r="W1310" s="9" t="s">
        <v>17</v>
      </c>
      <c r="X1310" s="9" t="s">
        <v>18</v>
      </c>
      <c r="Y1310" s="9" t="s">
        <v>19</v>
      </c>
      <c r="Z1310" s="9" t="s">
        <v>20</v>
      </c>
      <c r="AA1310" s="9" t="s">
        <v>21</v>
      </c>
      <c r="AB1310" s="9" t="s">
        <v>3200</v>
      </c>
      <c r="AC1310" s="9" t="s">
        <v>3201</v>
      </c>
      <c r="AD1310" s="9" t="s">
        <v>3202</v>
      </c>
    </row>
    <row r="1311" spans="1:30" ht="76.5" x14ac:dyDescent="0.25">
      <c r="A1311" s="113">
        <f t="shared" si="21"/>
        <v>1122</v>
      </c>
      <c r="B1311" s="9" t="s">
        <v>1821</v>
      </c>
      <c r="C1311" s="9" t="s">
        <v>3177</v>
      </c>
      <c r="D1311" s="9" t="s">
        <v>3178</v>
      </c>
      <c r="E1311" s="9" t="s">
        <v>3203</v>
      </c>
      <c r="F1311" s="9" t="s">
        <v>3204</v>
      </c>
      <c r="G1311" s="9" t="s">
        <v>3205</v>
      </c>
      <c r="H1311" s="13">
        <v>1150000</v>
      </c>
      <c r="I1311" s="11">
        <v>45078</v>
      </c>
      <c r="J1311" s="9" t="s">
        <v>68</v>
      </c>
      <c r="K1311" s="9" t="s">
        <v>7</v>
      </c>
      <c r="L1311" s="9" t="s">
        <v>8</v>
      </c>
      <c r="M1311" s="9" t="s">
        <v>48</v>
      </c>
      <c r="N1311" s="9" t="s">
        <v>10</v>
      </c>
      <c r="O1311" s="9" t="s">
        <v>1826</v>
      </c>
      <c r="P1311" s="9" t="s">
        <v>1834</v>
      </c>
      <c r="Q1311" s="9" t="s">
        <v>52</v>
      </c>
      <c r="R1311" s="9" t="s">
        <v>29</v>
      </c>
      <c r="S1311" s="9" t="s">
        <v>15</v>
      </c>
      <c r="T1311" s="9" t="s">
        <v>7</v>
      </c>
      <c r="U1311" s="9" t="s">
        <v>60</v>
      </c>
      <c r="V1311" s="9" t="s">
        <v>40</v>
      </c>
      <c r="W1311" s="9" t="s">
        <v>17</v>
      </c>
      <c r="X1311" s="9" t="s">
        <v>18</v>
      </c>
      <c r="Y1311" s="9" t="s">
        <v>31</v>
      </c>
      <c r="Z1311" s="9" t="s">
        <v>20</v>
      </c>
      <c r="AA1311" s="9" t="s">
        <v>17</v>
      </c>
      <c r="AB1311" s="9" t="s">
        <v>3206</v>
      </c>
      <c r="AC1311" s="9">
        <v>55999282202</v>
      </c>
      <c r="AD1311" s="9" t="s">
        <v>3207</v>
      </c>
    </row>
    <row r="1312" spans="1:30" ht="318.75" x14ac:dyDescent="0.25">
      <c r="A1312" s="113">
        <f t="shared" si="21"/>
        <v>1123</v>
      </c>
      <c r="B1312" s="9" t="s">
        <v>1821</v>
      </c>
      <c r="C1312" s="9" t="s">
        <v>3177</v>
      </c>
      <c r="D1312" s="9" t="s">
        <v>3178</v>
      </c>
      <c r="E1312" s="9" t="s">
        <v>3208</v>
      </c>
      <c r="F1312" s="9" t="s">
        <v>3209</v>
      </c>
      <c r="G1312" s="9" t="s">
        <v>3210</v>
      </c>
      <c r="H1312" s="13">
        <v>224300</v>
      </c>
      <c r="I1312" s="11">
        <v>45280</v>
      </c>
      <c r="J1312" s="9" t="s">
        <v>68</v>
      </c>
      <c r="K1312" s="9" t="s">
        <v>7</v>
      </c>
      <c r="L1312" s="9" t="s">
        <v>8</v>
      </c>
      <c r="M1312" s="9" t="s">
        <v>48</v>
      </c>
      <c r="N1312" s="9" t="s">
        <v>10</v>
      </c>
      <c r="O1312" s="9" t="s">
        <v>1826</v>
      </c>
      <c r="P1312" s="9" t="s">
        <v>1834</v>
      </c>
      <c r="Q1312" s="9" t="s">
        <v>52</v>
      </c>
      <c r="R1312" s="9" t="s">
        <v>29</v>
      </c>
      <c r="S1312" s="9" t="s">
        <v>15</v>
      </c>
      <c r="T1312" s="9" t="s">
        <v>7</v>
      </c>
      <c r="U1312" s="9" t="s">
        <v>549</v>
      </c>
      <c r="V1312" s="9" t="s">
        <v>15</v>
      </c>
      <c r="W1312" s="9" t="s">
        <v>37</v>
      </c>
      <c r="X1312" s="9" t="s">
        <v>30</v>
      </c>
      <c r="Y1312" s="9" t="s">
        <v>31</v>
      </c>
      <c r="Z1312" s="9" t="s">
        <v>20</v>
      </c>
      <c r="AA1312" s="9" t="s">
        <v>17</v>
      </c>
      <c r="AB1312" s="9" t="s">
        <v>3206</v>
      </c>
      <c r="AC1312" s="9">
        <v>55999282202</v>
      </c>
      <c r="AD1312" s="9" t="s">
        <v>3207</v>
      </c>
    </row>
    <row r="1313" spans="1:30" ht="127.5" x14ac:dyDescent="0.25">
      <c r="A1313" s="113">
        <f t="shared" si="21"/>
        <v>1124</v>
      </c>
      <c r="B1313" s="9" t="s">
        <v>1821</v>
      </c>
      <c r="C1313" s="9" t="s">
        <v>3177</v>
      </c>
      <c r="D1313" s="9" t="s">
        <v>3178</v>
      </c>
      <c r="E1313" s="9" t="s">
        <v>3211</v>
      </c>
      <c r="F1313" s="9" t="s">
        <v>3212</v>
      </c>
      <c r="G1313" s="9" t="s">
        <v>3213</v>
      </c>
      <c r="H1313" s="13">
        <v>8000</v>
      </c>
      <c r="I1313" s="11">
        <v>44927</v>
      </c>
      <c r="J1313" s="9" t="s">
        <v>6</v>
      </c>
      <c r="K1313" s="9" t="s">
        <v>7</v>
      </c>
      <c r="L1313" s="9" t="s">
        <v>952</v>
      </c>
      <c r="M1313" s="9" t="s">
        <v>251</v>
      </c>
      <c r="N1313" s="9" t="s">
        <v>10</v>
      </c>
      <c r="O1313" s="9" t="s">
        <v>1826</v>
      </c>
      <c r="P1313" s="9" t="s">
        <v>1834</v>
      </c>
      <c r="Q1313" s="9" t="s">
        <v>98</v>
      </c>
      <c r="R1313" s="9" t="s">
        <v>29</v>
      </c>
      <c r="S1313" s="9" t="s">
        <v>15</v>
      </c>
      <c r="T1313" s="9" t="s">
        <v>7</v>
      </c>
      <c r="U1313" s="9" t="s">
        <v>549</v>
      </c>
      <c r="V1313" s="9" t="s">
        <v>15</v>
      </c>
      <c r="W1313" s="9" t="s">
        <v>37</v>
      </c>
      <c r="X1313" s="9" t="s">
        <v>18</v>
      </c>
      <c r="Y1313" s="9" t="s">
        <v>31</v>
      </c>
      <c r="Z1313" s="9" t="s">
        <v>20</v>
      </c>
      <c r="AA1313" s="9" t="s">
        <v>17</v>
      </c>
      <c r="AB1313" s="9" t="s">
        <v>3206</v>
      </c>
      <c r="AC1313" s="9">
        <v>55999282202</v>
      </c>
      <c r="AD1313" s="9" t="s">
        <v>3207</v>
      </c>
    </row>
    <row r="1314" spans="1:30" ht="318.75" x14ac:dyDescent="0.25">
      <c r="A1314" s="113">
        <f t="shared" si="21"/>
        <v>1125</v>
      </c>
      <c r="B1314" s="9" t="s">
        <v>1821</v>
      </c>
      <c r="C1314" s="9" t="s">
        <v>3177</v>
      </c>
      <c r="D1314" s="9" t="s">
        <v>3178</v>
      </c>
      <c r="E1314" s="9" t="s">
        <v>3214</v>
      </c>
      <c r="F1314" s="9" t="s">
        <v>3215</v>
      </c>
      <c r="G1314" s="9" t="s">
        <v>3216</v>
      </c>
      <c r="H1314" s="13">
        <v>50000</v>
      </c>
      <c r="I1314" s="11">
        <v>45078</v>
      </c>
      <c r="J1314" s="9" t="s">
        <v>6</v>
      </c>
      <c r="K1314" s="9" t="s">
        <v>7</v>
      </c>
      <c r="L1314" s="9" t="s">
        <v>36</v>
      </c>
      <c r="M1314" s="9" t="s">
        <v>48</v>
      </c>
      <c r="N1314" s="9" t="s">
        <v>10</v>
      </c>
      <c r="O1314" s="9" t="s">
        <v>1826</v>
      </c>
      <c r="P1314" s="9" t="s">
        <v>1834</v>
      </c>
      <c r="Q1314" s="9" t="s">
        <v>374</v>
      </c>
      <c r="R1314" s="9" t="s">
        <v>29</v>
      </c>
      <c r="S1314" s="9" t="s">
        <v>15</v>
      </c>
      <c r="T1314" s="9" t="s">
        <v>7</v>
      </c>
      <c r="U1314" s="9" t="s">
        <v>549</v>
      </c>
      <c r="V1314" s="9" t="s">
        <v>15</v>
      </c>
      <c r="W1314" s="9" t="s">
        <v>17</v>
      </c>
      <c r="X1314" s="9" t="s">
        <v>18</v>
      </c>
      <c r="Y1314" s="9" t="s">
        <v>31</v>
      </c>
      <c r="Z1314" s="9" t="s">
        <v>20</v>
      </c>
      <c r="AA1314" s="9" t="s">
        <v>17</v>
      </c>
      <c r="AB1314" s="9" t="s">
        <v>3206</v>
      </c>
      <c r="AC1314" s="9">
        <v>55999282202</v>
      </c>
      <c r="AD1314" s="9" t="s">
        <v>3207</v>
      </c>
    </row>
    <row r="1315" spans="1:30" ht="76.5" x14ac:dyDescent="0.25">
      <c r="A1315" s="113">
        <f t="shared" si="21"/>
        <v>1126</v>
      </c>
      <c r="B1315" s="9" t="s">
        <v>1821</v>
      </c>
      <c r="C1315" s="9" t="s">
        <v>3177</v>
      </c>
      <c r="D1315" s="9" t="s">
        <v>3178</v>
      </c>
      <c r="E1315" s="9" t="s">
        <v>3217</v>
      </c>
      <c r="F1315" s="9" t="s">
        <v>3218</v>
      </c>
      <c r="G1315" s="9" t="s">
        <v>3219</v>
      </c>
      <c r="H1315" s="13">
        <v>293315.28000000003</v>
      </c>
      <c r="I1315" s="11">
        <v>44928</v>
      </c>
      <c r="J1315" s="9" t="s">
        <v>68</v>
      </c>
      <c r="K1315" s="9" t="s">
        <v>7</v>
      </c>
      <c r="L1315" s="9" t="s">
        <v>444</v>
      </c>
      <c r="M1315" s="9" t="s">
        <v>9</v>
      </c>
      <c r="N1315" s="9" t="s">
        <v>10</v>
      </c>
      <c r="O1315" s="9" t="s">
        <v>1826</v>
      </c>
      <c r="P1315" s="9" t="s">
        <v>1834</v>
      </c>
      <c r="Q1315" s="9" t="s">
        <v>2181</v>
      </c>
      <c r="R1315" s="9" t="s">
        <v>14</v>
      </c>
      <c r="S1315" s="9" t="s">
        <v>15</v>
      </c>
      <c r="T1315" s="9" t="s">
        <v>7</v>
      </c>
      <c r="U1315" s="9" t="s">
        <v>60</v>
      </c>
      <c r="V1315" s="9" t="s">
        <v>40</v>
      </c>
      <c r="W1315" s="9" t="s">
        <v>17</v>
      </c>
      <c r="X1315" s="9" t="s">
        <v>18</v>
      </c>
      <c r="Y1315" s="9" t="s">
        <v>19</v>
      </c>
      <c r="Z1315" s="9" t="s">
        <v>20</v>
      </c>
      <c r="AA1315" s="9" t="s">
        <v>21</v>
      </c>
      <c r="AB1315" s="9" t="s">
        <v>3220</v>
      </c>
      <c r="AC1315" s="9" t="s">
        <v>3221</v>
      </c>
      <c r="AD1315" s="9" t="s">
        <v>3222</v>
      </c>
    </row>
    <row r="1316" spans="1:30" ht="127.5" x14ac:dyDescent="0.25">
      <c r="A1316" s="113">
        <f t="shared" si="21"/>
        <v>1127</v>
      </c>
      <c r="B1316" s="9" t="s">
        <v>1821</v>
      </c>
      <c r="C1316" s="9" t="s">
        <v>3177</v>
      </c>
      <c r="D1316" s="9" t="s">
        <v>3178</v>
      </c>
      <c r="E1316" s="9" t="s">
        <v>2912</v>
      </c>
      <c r="F1316" s="9" t="s">
        <v>3223</v>
      </c>
      <c r="G1316" s="9" t="s">
        <v>3224</v>
      </c>
      <c r="H1316" s="13">
        <v>40000</v>
      </c>
      <c r="I1316" s="11">
        <v>44958</v>
      </c>
      <c r="J1316" s="9" t="s">
        <v>68</v>
      </c>
      <c r="K1316" s="9" t="s">
        <v>7</v>
      </c>
      <c r="L1316" s="9" t="s">
        <v>8</v>
      </c>
      <c r="M1316" s="9" t="s">
        <v>80</v>
      </c>
      <c r="N1316" s="9" t="s">
        <v>10</v>
      </c>
      <c r="O1316" s="9" t="s">
        <v>1826</v>
      </c>
      <c r="P1316" s="9" t="s">
        <v>1856</v>
      </c>
      <c r="Q1316" s="9" t="s">
        <v>1857</v>
      </c>
      <c r="R1316" s="9" t="s">
        <v>14</v>
      </c>
      <c r="S1316" s="9" t="s">
        <v>15</v>
      </c>
      <c r="T1316" s="9" t="s">
        <v>7</v>
      </c>
      <c r="U1316" s="9" t="s">
        <v>133</v>
      </c>
      <c r="V1316" s="9" t="s">
        <v>15</v>
      </c>
      <c r="W1316" s="9" t="s">
        <v>17</v>
      </c>
      <c r="X1316" s="9" t="s">
        <v>18</v>
      </c>
      <c r="Y1316" s="9" t="s">
        <v>19</v>
      </c>
      <c r="Z1316" s="9" t="s">
        <v>20</v>
      </c>
      <c r="AA1316" s="9" t="s">
        <v>17</v>
      </c>
      <c r="AB1316" s="9" t="s">
        <v>3225</v>
      </c>
      <c r="AC1316" s="9">
        <v>55324190000</v>
      </c>
      <c r="AD1316" s="9" t="s">
        <v>3226</v>
      </c>
    </row>
    <row r="1317" spans="1:30" ht="127.5" x14ac:dyDescent="0.25">
      <c r="A1317" s="113">
        <f t="shared" si="21"/>
        <v>1128</v>
      </c>
      <c r="B1317" s="9" t="s">
        <v>1821</v>
      </c>
      <c r="C1317" s="9" t="s">
        <v>3177</v>
      </c>
      <c r="D1317" s="9" t="s">
        <v>3178</v>
      </c>
      <c r="E1317" s="9" t="s">
        <v>2912</v>
      </c>
      <c r="F1317" s="9" t="s">
        <v>3227</v>
      </c>
      <c r="G1317" s="9" t="s">
        <v>3224</v>
      </c>
      <c r="H1317" s="13">
        <v>30000</v>
      </c>
      <c r="I1317" s="11">
        <v>44958</v>
      </c>
      <c r="J1317" s="9" t="s">
        <v>68</v>
      </c>
      <c r="K1317" s="9" t="s">
        <v>7</v>
      </c>
      <c r="L1317" s="9" t="s">
        <v>8</v>
      </c>
      <c r="M1317" s="9" t="s">
        <v>80</v>
      </c>
      <c r="N1317" s="9" t="s">
        <v>10</v>
      </c>
      <c r="O1317" s="9" t="s">
        <v>1826</v>
      </c>
      <c r="P1317" s="9" t="s">
        <v>1856</v>
      </c>
      <c r="Q1317" s="9" t="s">
        <v>1857</v>
      </c>
      <c r="R1317" s="9" t="s">
        <v>14</v>
      </c>
      <c r="S1317" s="9" t="s">
        <v>15</v>
      </c>
      <c r="T1317" s="9" t="s">
        <v>7</v>
      </c>
      <c r="U1317" s="9" t="s">
        <v>133</v>
      </c>
      <c r="V1317" s="9" t="s">
        <v>15</v>
      </c>
      <c r="W1317" s="9" t="s">
        <v>17</v>
      </c>
      <c r="X1317" s="9" t="s">
        <v>18</v>
      </c>
      <c r="Y1317" s="9" t="s">
        <v>19</v>
      </c>
      <c r="Z1317" s="9" t="s">
        <v>20</v>
      </c>
      <c r="AA1317" s="9" t="s">
        <v>17</v>
      </c>
      <c r="AB1317" s="9" t="s">
        <v>3225</v>
      </c>
      <c r="AC1317" s="9">
        <v>55324190000</v>
      </c>
      <c r="AD1317" s="9" t="s">
        <v>3226</v>
      </c>
    </row>
    <row r="1318" spans="1:30" ht="127.5" x14ac:dyDescent="0.25">
      <c r="A1318" s="113">
        <f t="shared" si="21"/>
        <v>1129</v>
      </c>
      <c r="B1318" s="9" t="s">
        <v>1821</v>
      </c>
      <c r="C1318" s="9" t="s">
        <v>3177</v>
      </c>
      <c r="D1318" s="9" t="s">
        <v>3178</v>
      </c>
      <c r="E1318" s="9" t="s">
        <v>2912</v>
      </c>
      <c r="F1318" s="9" t="s">
        <v>3228</v>
      </c>
      <c r="G1318" s="9" t="s">
        <v>3224</v>
      </c>
      <c r="H1318" s="13">
        <v>15000</v>
      </c>
      <c r="I1318" s="11">
        <v>44958</v>
      </c>
      <c r="J1318" s="9" t="s">
        <v>68</v>
      </c>
      <c r="K1318" s="9" t="s">
        <v>7</v>
      </c>
      <c r="L1318" s="9" t="s">
        <v>8</v>
      </c>
      <c r="M1318" s="9" t="s">
        <v>80</v>
      </c>
      <c r="N1318" s="9" t="s">
        <v>10</v>
      </c>
      <c r="O1318" s="9" t="s">
        <v>1826</v>
      </c>
      <c r="P1318" s="9" t="s">
        <v>1856</v>
      </c>
      <c r="Q1318" s="9" t="s">
        <v>1857</v>
      </c>
      <c r="R1318" s="9" t="s">
        <v>14</v>
      </c>
      <c r="S1318" s="9" t="s">
        <v>15</v>
      </c>
      <c r="T1318" s="9" t="s">
        <v>7</v>
      </c>
      <c r="U1318" s="9" t="s">
        <v>133</v>
      </c>
      <c r="V1318" s="9" t="s">
        <v>15</v>
      </c>
      <c r="W1318" s="9" t="s">
        <v>17</v>
      </c>
      <c r="X1318" s="9" t="s">
        <v>18</v>
      </c>
      <c r="Y1318" s="9" t="s">
        <v>19</v>
      </c>
      <c r="Z1318" s="9" t="s">
        <v>20</v>
      </c>
      <c r="AA1318" s="9" t="s">
        <v>17</v>
      </c>
      <c r="AB1318" s="9" t="s">
        <v>3225</v>
      </c>
      <c r="AC1318" s="9">
        <v>55324190000</v>
      </c>
      <c r="AD1318" s="9" t="s">
        <v>3226</v>
      </c>
    </row>
    <row r="1319" spans="1:30" ht="127.5" x14ac:dyDescent="0.25">
      <c r="A1319" s="113">
        <f t="shared" si="21"/>
        <v>1130</v>
      </c>
      <c r="B1319" s="9" t="s">
        <v>1821</v>
      </c>
      <c r="C1319" s="9" t="s">
        <v>3177</v>
      </c>
      <c r="D1319" s="9" t="s">
        <v>3178</v>
      </c>
      <c r="E1319" s="9" t="s">
        <v>2912</v>
      </c>
      <c r="F1319" s="9" t="s">
        <v>3229</v>
      </c>
      <c r="G1319" s="9" t="s">
        <v>3224</v>
      </c>
      <c r="H1319" s="13">
        <v>4000</v>
      </c>
      <c r="I1319" s="11">
        <v>44958</v>
      </c>
      <c r="J1319" s="9" t="s">
        <v>68</v>
      </c>
      <c r="K1319" s="9" t="s">
        <v>7</v>
      </c>
      <c r="L1319" s="9" t="s">
        <v>8</v>
      </c>
      <c r="M1319" s="9" t="s">
        <v>80</v>
      </c>
      <c r="N1319" s="9" t="s">
        <v>10</v>
      </c>
      <c r="O1319" s="9" t="s">
        <v>1826</v>
      </c>
      <c r="P1319" s="9" t="s">
        <v>1856</v>
      </c>
      <c r="Q1319" s="9" t="s">
        <v>1857</v>
      </c>
      <c r="R1319" s="9" t="s">
        <v>14</v>
      </c>
      <c r="S1319" s="9" t="s">
        <v>15</v>
      </c>
      <c r="T1319" s="9" t="s">
        <v>7</v>
      </c>
      <c r="U1319" s="9" t="s">
        <v>133</v>
      </c>
      <c r="V1319" s="9" t="s">
        <v>15</v>
      </c>
      <c r="W1319" s="9" t="s">
        <v>17</v>
      </c>
      <c r="X1319" s="9" t="s">
        <v>18</v>
      </c>
      <c r="Y1319" s="9" t="s">
        <v>19</v>
      </c>
      <c r="Z1319" s="9" t="s">
        <v>20</v>
      </c>
      <c r="AA1319" s="9" t="s">
        <v>17</v>
      </c>
      <c r="AB1319" s="9" t="s">
        <v>3225</v>
      </c>
      <c r="AC1319" s="9">
        <v>55324190000</v>
      </c>
      <c r="AD1319" s="9" t="s">
        <v>3226</v>
      </c>
    </row>
    <row r="1320" spans="1:30" ht="76.5" x14ac:dyDescent="0.25">
      <c r="A1320" s="113">
        <f t="shared" si="21"/>
        <v>1131</v>
      </c>
      <c r="B1320" s="9" t="s">
        <v>1821</v>
      </c>
      <c r="C1320" s="9" t="s">
        <v>3177</v>
      </c>
      <c r="D1320" s="9" t="s">
        <v>3178</v>
      </c>
      <c r="E1320" s="9" t="s">
        <v>3230</v>
      </c>
      <c r="F1320" s="9" t="s">
        <v>3231</v>
      </c>
      <c r="G1320" s="9" t="s">
        <v>3232</v>
      </c>
      <c r="H1320" s="13">
        <v>2000</v>
      </c>
      <c r="I1320" s="11">
        <v>44958</v>
      </c>
      <c r="J1320" s="9" t="s">
        <v>68</v>
      </c>
      <c r="K1320" s="9" t="s">
        <v>7</v>
      </c>
      <c r="L1320" s="9" t="s">
        <v>8</v>
      </c>
      <c r="M1320" s="9" t="s">
        <v>80</v>
      </c>
      <c r="N1320" s="9" t="s">
        <v>10</v>
      </c>
      <c r="O1320" s="9" t="s">
        <v>1826</v>
      </c>
      <c r="P1320" s="9" t="s">
        <v>1856</v>
      </c>
      <c r="Q1320" s="9" t="s">
        <v>1857</v>
      </c>
      <c r="R1320" s="9" t="s">
        <v>14</v>
      </c>
      <c r="S1320" s="9" t="s">
        <v>15</v>
      </c>
      <c r="T1320" s="9" t="s">
        <v>7</v>
      </c>
      <c r="U1320" s="9" t="s">
        <v>133</v>
      </c>
      <c r="V1320" s="9" t="s">
        <v>15</v>
      </c>
      <c r="W1320" s="9" t="s">
        <v>17</v>
      </c>
      <c r="X1320" s="9" t="s">
        <v>18</v>
      </c>
      <c r="Y1320" s="9" t="s">
        <v>19</v>
      </c>
      <c r="Z1320" s="9" t="s">
        <v>20</v>
      </c>
      <c r="AA1320" s="9" t="s">
        <v>17</v>
      </c>
      <c r="AB1320" s="9" t="s">
        <v>3225</v>
      </c>
      <c r="AC1320" s="9">
        <v>55324190000</v>
      </c>
      <c r="AD1320" s="9" t="s">
        <v>3226</v>
      </c>
    </row>
    <row r="1321" spans="1:30" ht="76.5" x14ac:dyDescent="0.25">
      <c r="A1321" s="113">
        <f t="shared" si="21"/>
        <v>1132</v>
      </c>
      <c r="B1321" s="9" t="s">
        <v>1821</v>
      </c>
      <c r="C1321" s="9" t="s">
        <v>3177</v>
      </c>
      <c r="D1321" s="9" t="s">
        <v>3178</v>
      </c>
      <c r="E1321" s="9" t="s">
        <v>3233</v>
      </c>
      <c r="F1321" s="9" t="s">
        <v>3234</v>
      </c>
      <c r="G1321" s="9" t="s">
        <v>3232</v>
      </c>
      <c r="H1321" s="13">
        <v>2000</v>
      </c>
      <c r="I1321" s="11">
        <v>44958</v>
      </c>
      <c r="J1321" s="9" t="s">
        <v>68</v>
      </c>
      <c r="K1321" s="9" t="s">
        <v>7</v>
      </c>
      <c r="L1321" s="9" t="s">
        <v>8</v>
      </c>
      <c r="M1321" s="9" t="s">
        <v>80</v>
      </c>
      <c r="N1321" s="9" t="s">
        <v>10</v>
      </c>
      <c r="O1321" s="9" t="s">
        <v>1826</v>
      </c>
      <c r="P1321" s="9" t="s">
        <v>1856</v>
      </c>
      <c r="Q1321" s="9" t="s">
        <v>1857</v>
      </c>
      <c r="R1321" s="9" t="s">
        <v>14</v>
      </c>
      <c r="S1321" s="9" t="s">
        <v>15</v>
      </c>
      <c r="T1321" s="9" t="s">
        <v>7</v>
      </c>
      <c r="U1321" s="9" t="s">
        <v>133</v>
      </c>
      <c r="V1321" s="9" t="s">
        <v>15</v>
      </c>
      <c r="W1321" s="9" t="s">
        <v>17</v>
      </c>
      <c r="X1321" s="9" t="s">
        <v>18</v>
      </c>
      <c r="Y1321" s="9" t="s">
        <v>19</v>
      </c>
      <c r="Z1321" s="9" t="s">
        <v>20</v>
      </c>
      <c r="AA1321" s="9" t="s">
        <v>17</v>
      </c>
      <c r="AB1321" s="9" t="s">
        <v>3225</v>
      </c>
      <c r="AC1321" s="9">
        <v>55324190000</v>
      </c>
      <c r="AD1321" s="9" t="s">
        <v>3226</v>
      </c>
    </row>
    <row r="1322" spans="1:30" ht="76.5" x14ac:dyDescent="0.25">
      <c r="A1322" s="113">
        <f t="shared" si="21"/>
        <v>1133</v>
      </c>
      <c r="B1322" s="9" t="s">
        <v>1821</v>
      </c>
      <c r="C1322" s="9" t="s">
        <v>3177</v>
      </c>
      <c r="D1322" s="9" t="s">
        <v>3178</v>
      </c>
      <c r="E1322" s="9" t="s">
        <v>3235</v>
      </c>
      <c r="F1322" s="9" t="s">
        <v>3236</v>
      </c>
      <c r="G1322" s="9" t="s">
        <v>3237</v>
      </c>
      <c r="H1322" s="13">
        <v>20000</v>
      </c>
      <c r="I1322" s="11">
        <v>44958</v>
      </c>
      <c r="J1322" s="9" t="s">
        <v>68</v>
      </c>
      <c r="K1322" s="9" t="s">
        <v>7</v>
      </c>
      <c r="L1322" s="9" t="s">
        <v>8</v>
      </c>
      <c r="M1322" s="9" t="s">
        <v>80</v>
      </c>
      <c r="N1322" s="9" t="s">
        <v>10</v>
      </c>
      <c r="O1322" s="9" t="s">
        <v>1826</v>
      </c>
      <c r="P1322" s="9" t="s">
        <v>1856</v>
      </c>
      <c r="Q1322" s="9" t="s">
        <v>1857</v>
      </c>
      <c r="R1322" s="9" t="s">
        <v>14</v>
      </c>
      <c r="S1322" s="9" t="s">
        <v>15</v>
      </c>
      <c r="T1322" s="9" t="s">
        <v>7</v>
      </c>
      <c r="U1322" s="9" t="s">
        <v>133</v>
      </c>
      <c r="V1322" s="9" t="s">
        <v>15</v>
      </c>
      <c r="W1322" s="9" t="s">
        <v>17</v>
      </c>
      <c r="X1322" s="9" t="s">
        <v>18</v>
      </c>
      <c r="Y1322" s="9" t="s">
        <v>19</v>
      </c>
      <c r="Z1322" s="9" t="s">
        <v>20</v>
      </c>
      <c r="AA1322" s="9" t="s">
        <v>17</v>
      </c>
      <c r="AB1322" s="9" t="s">
        <v>3225</v>
      </c>
      <c r="AC1322" s="9">
        <v>55324190000</v>
      </c>
      <c r="AD1322" s="9" t="s">
        <v>3226</v>
      </c>
    </row>
    <row r="1323" spans="1:30" ht="76.5" x14ac:dyDescent="0.25">
      <c r="A1323" s="113">
        <f t="shared" si="21"/>
        <v>1134</v>
      </c>
      <c r="B1323" s="9" t="s">
        <v>1821</v>
      </c>
      <c r="C1323" s="9" t="s">
        <v>3177</v>
      </c>
      <c r="D1323" s="9" t="s">
        <v>3178</v>
      </c>
      <c r="E1323" s="9" t="s">
        <v>3238</v>
      </c>
      <c r="F1323" s="9" t="s">
        <v>3239</v>
      </c>
      <c r="G1323" s="9" t="s">
        <v>3240</v>
      </c>
      <c r="H1323" s="13">
        <v>2000</v>
      </c>
      <c r="I1323" s="11">
        <v>44958</v>
      </c>
      <c r="J1323" s="9" t="s">
        <v>68</v>
      </c>
      <c r="K1323" s="9" t="s">
        <v>7</v>
      </c>
      <c r="L1323" s="9" t="s">
        <v>8</v>
      </c>
      <c r="M1323" s="9" t="s">
        <v>80</v>
      </c>
      <c r="N1323" s="9" t="s">
        <v>10</v>
      </c>
      <c r="O1323" s="9" t="s">
        <v>1826</v>
      </c>
      <c r="P1323" s="9" t="s">
        <v>1856</v>
      </c>
      <c r="Q1323" s="9" t="s">
        <v>1857</v>
      </c>
      <c r="R1323" s="9" t="s">
        <v>14</v>
      </c>
      <c r="S1323" s="9" t="s">
        <v>15</v>
      </c>
      <c r="T1323" s="9" t="s">
        <v>7</v>
      </c>
      <c r="U1323" s="9" t="s">
        <v>133</v>
      </c>
      <c r="V1323" s="9" t="s">
        <v>15</v>
      </c>
      <c r="W1323" s="9" t="s">
        <v>17</v>
      </c>
      <c r="X1323" s="9" t="s">
        <v>18</v>
      </c>
      <c r="Y1323" s="9" t="s">
        <v>19</v>
      </c>
      <c r="Z1323" s="9" t="s">
        <v>20</v>
      </c>
      <c r="AA1323" s="9" t="s">
        <v>17</v>
      </c>
      <c r="AB1323" s="9" t="s">
        <v>3225</v>
      </c>
      <c r="AC1323" s="9">
        <v>55324190000</v>
      </c>
      <c r="AD1323" s="9" t="s">
        <v>3226</v>
      </c>
    </row>
    <row r="1324" spans="1:30" ht="76.5" x14ac:dyDescent="0.25">
      <c r="A1324" s="113">
        <f t="shared" si="21"/>
        <v>1135</v>
      </c>
      <c r="B1324" s="9" t="s">
        <v>1821</v>
      </c>
      <c r="C1324" s="9" t="s">
        <v>3177</v>
      </c>
      <c r="D1324" s="9" t="s">
        <v>3178</v>
      </c>
      <c r="E1324" s="9" t="s">
        <v>1022</v>
      </c>
      <c r="F1324" s="9" t="s">
        <v>3241</v>
      </c>
      <c r="G1324" s="9" t="s">
        <v>3240</v>
      </c>
      <c r="H1324" s="13">
        <v>3000</v>
      </c>
      <c r="I1324" s="11">
        <v>44958</v>
      </c>
      <c r="J1324" s="9" t="s">
        <v>68</v>
      </c>
      <c r="K1324" s="9" t="s">
        <v>7</v>
      </c>
      <c r="L1324" s="9" t="s">
        <v>8</v>
      </c>
      <c r="M1324" s="9" t="s">
        <v>80</v>
      </c>
      <c r="N1324" s="9" t="s">
        <v>10</v>
      </c>
      <c r="O1324" s="9" t="s">
        <v>1826</v>
      </c>
      <c r="P1324" s="9" t="s">
        <v>1856</v>
      </c>
      <c r="Q1324" s="9" t="s">
        <v>1857</v>
      </c>
      <c r="R1324" s="9" t="s">
        <v>14</v>
      </c>
      <c r="S1324" s="9" t="s">
        <v>15</v>
      </c>
      <c r="T1324" s="9" t="s">
        <v>7</v>
      </c>
      <c r="U1324" s="9" t="s">
        <v>133</v>
      </c>
      <c r="V1324" s="9" t="s">
        <v>15</v>
      </c>
      <c r="W1324" s="9" t="s">
        <v>17</v>
      </c>
      <c r="X1324" s="9" t="s">
        <v>18</v>
      </c>
      <c r="Y1324" s="9" t="s">
        <v>19</v>
      </c>
      <c r="Z1324" s="9" t="s">
        <v>20</v>
      </c>
      <c r="AA1324" s="9" t="s">
        <v>17</v>
      </c>
      <c r="AB1324" s="9" t="s">
        <v>3225</v>
      </c>
      <c r="AC1324" s="9">
        <v>55324190000</v>
      </c>
      <c r="AD1324" s="9" t="s">
        <v>3226</v>
      </c>
    </row>
    <row r="1325" spans="1:30" ht="127.5" x14ac:dyDescent="0.25">
      <c r="A1325" s="113">
        <f t="shared" si="21"/>
        <v>1136</v>
      </c>
      <c r="B1325" s="9" t="s">
        <v>1821</v>
      </c>
      <c r="C1325" s="9" t="s">
        <v>3177</v>
      </c>
      <c r="D1325" s="9" t="s">
        <v>3178</v>
      </c>
      <c r="E1325" s="9" t="s">
        <v>3242</v>
      </c>
      <c r="F1325" s="9" t="s">
        <v>3243</v>
      </c>
      <c r="G1325" s="9" t="s">
        <v>3224</v>
      </c>
      <c r="H1325" s="13">
        <v>6000</v>
      </c>
      <c r="I1325" s="11">
        <v>44958</v>
      </c>
      <c r="J1325" s="9" t="s">
        <v>68</v>
      </c>
      <c r="K1325" s="9" t="s">
        <v>7</v>
      </c>
      <c r="L1325" s="9" t="s">
        <v>8</v>
      </c>
      <c r="M1325" s="9" t="s">
        <v>80</v>
      </c>
      <c r="N1325" s="9" t="s">
        <v>10</v>
      </c>
      <c r="O1325" s="9" t="s">
        <v>1826</v>
      </c>
      <c r="P1325" s="9" t="s">
        <v>1856</v>
      </c>
      <c r="Q1325" s="9" t="s">
        <v>1857</v>
      </c>
      <c r="R1325" s="9" t="s">
        <v>14</v>
      </c>
      <c r="S1325" s="9" t="s">
        <v>15</v>
      </c>
      <c r="T1325" s="9" t="s">
        <v>7</v>
      </c>
      <c r="U1325" s="9" t="s">
        <v>133</v>
      </c>
      <c r="V1325" s="9" t="s">
        <v>15</v>
      </c>
      <c r="W1325" s="9" t="s">
        <v>17</v>
      </c>
      <c r="X1325" s="9" t="s">
        <v>18</v>
      </c>
      <c r="Y1325" s="9" t="s">
        <v>19</v>
      </c>
      <c r="Z1325" s="9" t="s">
        <v>20</v>
      </c>
      <c r="AA1325" s="9" t="s">
        <v>17</v>
      </c>
      <c r="AB1325" s="9" t="s">
        <v>3225</v>
      </c>
      <c r="AC1325" s="9">
        <v>55324190000</v>
      </c>
      <c r="AD1325" s="9" t="s">
        <v>3226</v>
      </c>
    </row>
    <row r="1326" spans="1:30" ht="127.5" x14ac:dyDescent="0.25">
      <c r="A1326" s="113">
        <f t="shared" si="21"/>
        <v>1137</v>
      </c>
      <c r="B1326" s="9" t="s">
        <v>1821</v>
      </c>
      <c r="C1326" s="9" t="s">
        <v>3177</v>
      </c>
      <c r="D1326" s="9" t="s">
        <v>3178</v>
      </c>
      <c r="E1326" s="9" t="s">
        <v>2912</v>
      </c>
      <c r="F1326" s="9" t="s">
        <v>3244</v>
      </c>
      <c r="G1326" s="9" t="s">
        <v>3224</v>
      </c>
      <c r="H1326" s="13">
        <v>12000</v>
      </c>
      <c r="I1326" s="11">
        <v>44958</v>
      </c>
      <c r="J1326" s="9" t="s">
        <v>68</v>
      </c>
      <c r="K1326" s="9" t="s">
        <v>7</v>
      </c>
      <c r="L1326" s="9" t="s">
        <v>8</v>
      </c>
      <c r="M1326" s="9" t="s">
        <v>80</v>
      </c>
      <c r="N1326" s="9" t="s">
        <v>10</v>
      </c>
      <c r="O1326" s="9" t="s">
        <v>1826</v>
      </c>
      <c r="P1326" s="9" t="s">
        <v>1856</v>
      </c>
      <c r="Q1326" s="9" t="s">
        <v>1857</v>
      </c>
      <c r="R1326" s="9" t="s">
        <v>14</v>
      </c>
      <c r="S1326" s="9" t="s">
        <v>15</v>
      </c>
      <c r="T1326" s="9" t="s">
        <v>7</v>
      </c>
      <c r="U1326" s="9" t="s">
        <v>133</v>
      </c>
      <c r="V1326" s="9" t="s">
        <v>15</v>
      </c>
      <c r="W1326" s="9" t="s">
        <v>17</v>
      </c>
      <c r="X1326" s="9" t="s">
        <v>18</v>
      </c>
      <c r="Y1326" s="9" t="s">
        <v>19</v>
      </c>
      <c r="Z1326" s="9" t="s">
        <v>20</v>
      </c>
      <c r="AA1326" s="9" t="s">
        <v>17</v>
      </c>
      <c r="AB1326" s="9" t="s">
        <v>3225</v>
      </c>
      <c r="AC1326" s="9">
        <v>55324190000</v>
      </c>
      <c r="AD1326" s="9" t="s">
        <v>3226</v>
      </c>
    </row>
    <row r="1327" spans="1:30" ht="76.5" x14ac:dyDescent="0.25">
      <c r="A1327" s="113">
        <f t="shared" si="21"/>
        <v>1138</v>
      </c>
      <c r="B1327" s="9" t="s">
        <v>1821</v>
      </c>
      <c r="C1327" s="9" t="s">
        <v>3177</v>
      </c>
      <c r="D1327" s="9" t="s">
        <v>3178</v>
      </c>
      <c r="E1327" s="9" t="s">
        <v>3235</v>
      </c>
      <c r="F1327" s="9" t="s">
        <v>3245</v>
      </c>
      <c r="G1327" s="9" t="s">
        <v>3246</v>
      </c>
      <c r="H1327" s="13">
        <v>6000</v>
      </c>
      <c r="I1327" s="11">
        <v>44958</v>
      </c>
      <c r="J1327" s="9" t="s">
        <v>68</v>
      </c>
      <c r="K1327" s="9" t="s">
        <v>7</v>
      </c>
      <c r="L1327" s="9" t="s">
        <v>8</v>
      </c>
      <c r="M1327" s="9" t="s">
        <v>80</v>
      </c>
      <c r="N1327" s="9" t="s">
        <v>10</v>
      </c>
      <c r="O1327" s="9" t="s">
        <v>1826</v>
      </c>
      <c r="P1327" s="9" t="s">
        <v>1856</v>
      </c>
      <c r="Q1327" s="9" t="s">
        <v>1857</v>
      </c>
      <c r="R1327" s="9" t="s">
        <v>14</v>
      </c>
      <c r="S1327" s="9" t="s">
        <v>15</v>
      </c>
      <c r="T1327" s="9" t="s">
        <v>7</v>
      </c>
      <c r="U1327" s="9" t="s">
        <v>133</v>
      </c>
      <c r="V1327" s="9" t="s">
        <v>15</v>
      </c>
      <c r="W1327" s="9" t="s">
        <v>17</v>
      </c>
      <c r="X1327" s="9" t="s">
        <v>18</v>
      </c>
      <c r="Y1327" s="9" t="s">
        <v>19</v>
      </c>
      <c r="Z1327" s="9" t="s">
        <v>20</v>
      </c>
      <c r="AA1327" s="9" t="s">
        <v>17</v>
      </c>
      <c r="AB1327" s="9" t="s">
        <v>3225</v>
      </c>
      <c r="AC1327" s="9">
        <v>55324190000</v>
      </c>
      <c r="AD1327" s="9" t="s">
        <v>3226</v>
      </c>
    </row>
    <row r="1328" spans="1:30" ht="76.5" x14ac:dyDescent="0.25">
      <c r="A1328" s="113">
        <f t="shared" si="21"/>
        <v>1139</v>
      </c>
      <c r="B1328" s="9" t="s">
        <v>1821</v>
      </c>
      <c r="C1328" s="9" t="s">
        <v>3177</v>
      </c>
      <c r="D1328" s="9" t="s">
        <v>3178</v>
      </c>
      <c r="E1328" s="9" t="s">
        <v>3235</v>
      </c>
      <c r="F1328" s="9" t="s">
        <v>712</v>
      </c>
      <c r="G1328" s="9" t="s">
        <v>3247</v>
      </c>
      <c r="H1328" s="13">
        <v>4000</v>
      </c>
      <c r="I1328" s="11">
        <v>44958</v>
      </c>
      <c r="J1328" s="9" t="s">
        <v>68</v>
      </c>
      <c r="K1328" s="9" t="s">
        <v>7</v>
      </c>
      <c r="L1328" s="9" t="s">
        <v>8</v>
      </c>
      <c r="M1328" s="9" t="s">
        <v>80</v>
      </c>
      <c r="N1328" s="9" t="s">
        <v>10</v>
      </c>
      <c r="O1328" s="9" t="s">
        <v>1826</v>
      </c>
      <c r="P1328" s="9" t="s">
        <v>1856</v>
      </c>
      <c r="Q1328" s="9" t="s">
        <v>1857</v>
      </c>
      <c r="R1328" s="9" t="s">
        <v>14</v>
      </c>
      <c r="S1328" s="9" t="s">
        <v>15</v>
      </c>
      <c r="T1328" s="9" t="s">
        <v>7</v>
      </c>
      <c r="U1328" s="9" t="s">
        <v>133</v>
      </c>
      <c r="V1328" s="9" t="s">
        <v>15</v>
      </c>
      <c r="W1328" s="9" t="s">
        <v>17</v>
      </c>
      <c r="X1328" s="9" t="s">
        <v>18</v>
      </c>
      <c r="Y1328" s="9" t="s">
        <v>19</v>
      </c>
      <c r="Z1328" s="9" t="s">
        <v>20</v>
      </c>
      <c r="AA1328" s="9" t="s">
        <v>17</v>
      </c>
      <c r="AB1328" s="9" t="s">
        <v>3225</v>
      </c>
      <c r="AC1328" s="9">
        <v>55324190000</v>
      </c>
      <c r="AD1328" s="9" t="s">
        <v>3226</v>
      </c>
    </row>
    <row r="1329" spans="1:30" ht="76.5" x14ac:dyDescent="0.25">
      <c r="A1329" s="113">
        <f t="shared" si="21"/>
        <v>1140</v>
      </c>
      <c r="B1329" s="9" t="s">
        <v>1821</v>
      </c>
      <c r="C1329" s="9" t="s">
        <v>3177</v>
      </c>
      <c r="D1329" s="9" t="s">
        <v>3178</v>
      </c>
      <c r="E1329" s="9" t="s">
        <v>3235</v>
      </c>
      <c r="F1329" s="9" t="s">
        <v>719</v>
      </c>
      <c r="G1329" s="9" t="s">
        <v>3247</v>
      </c>
      <c r="H1329" s="13">
        <v>6000</v>
      </c>
      <c r="I1329" s="11">
        <v>44958</v>
      </c>
      <c r="J1329" s="9" t="s">
        <v>68</v>
      </c>
      <c r="K1329" s="9" t="s">
        <v>7</v>
      </c>
      <c r="L1329" s="9" t="s">
        <v>8</v>
      </c>
      <c r="M1329" s="9" t="s">
        <v>80</v>
      </c>
      <c r="N1329" s="9" t="s">
        <v>10</v>
      </c>
      <c r="O1329" s="9" t="s">
        <v>1826</v>
      </c>
      <c r="P1329" s="9" t="s">
        <v>1856</v>
      </c>
      <c r="Q1329" s="9" t="s">
        <v>1857</v>
      </c>
      <c r="R1329" s="9" t="s">
        <v>14</v>
      </c>
      <c r="S1329" s="9" t="s">
        <v>15</v>
      </c>
      <c r="T1329" s="9" t="s">
        <v>7</v>
      </c>
      <c r="U1329" s="9" t="s">
        <v>133</v>
      </c>
      <c r="V1329" s="9" t="s">
        <v>15</v>
      </c>
      <c r="W1329" s="9" t="s">
        <v>17</v>
      </c>
      <c r="X1329" s="9" t="s">
        <v>18</v>
      </c>
      <c r="Y1329" s="9" t="s">
        <v>19</v>
      </c>
      <c r="Z1329" s="9" t="s">
        <v>20</v>
      </c>
      <c r="AA1329" s="9" t="s">
        <v>17</v>
      </c>
      <c r="AB1329" s="9" t="s">
        <v>3225</v>
      </c>
      <c r="AC1329" s="9">
        <v>55324190000</v>
      </c>
      <c r="AD1329" s="9" t="s">
        <v>3226</v>
      </c>
    </row>
    <row r="1330" spans="1:30" ht="76.5" x14ac:dyDescent="0.25">
      <c r="A1330" s="113">
        <f t="shared" si="21"/>
        <v>1141</v>
      </c>
      <c r="B1330" s="9" t="s">
        <v>1821</v>
      </c>
      <c r="C1330" s="9" t="s">
        <v>3177</v>
      </c>
      <c r="D1330" s="9" t="s">
        <v>3178</v>
      </c>
      <c r="E1330" s="9" t="s">
        <v>3248</v>
      </c>
      <c r="F1330" s="9" t="s">
        <v>658</v>
      </c>
      <c r="G1330" s="9" t="s">
        <v>3249</v>
      </c>
      <c r="H1330" s="13">
        <v>10000</v>
      </c>
      <c r="I1330" s="11">
        <v>44958</v>
      </c>
      <c r="J1330" s="9" t="s">
        <v>68</v>
      </c>
      <c r="K1330" s="9" t="s">
        <v>7</v>
      </c>
      <c r="L1330" s="9" t="s">
        <v>8</v>
      </c>
      <c r="M1330" s="9" t="s">
        <v>80</v>
      </c>
      <c r="N1330" s="9" t="s">
        <v>10</v>
      </c>
      <c r="O1330" s="9" t="s">
        <v>1826</v>
      </c>
      <c r="P1330" s="9" t="s">
        <v>1856</v>
      </c>
      <c r="Q1330" s="9" t="s">
        <v>1857</v>
      </c>
      <c r="R1330" s="9" t="s">
        <v>14</v>
      </c>
      <c r="S1330" s="9" t="s">
        <v>15</v>
      </c>
      <c r="T1330" s="9" t="s">
        <v>7</v>
      </c>
      <c r="U1330" s="9" t="s">
        <v>133</v>
      </c>
      <c r="V1330" s="9" t="s">
        <v>15</v>
      </c>
      <c r="W1330" s="9" t="s">
        <v>17</v>
      </c>
      <c r="X1330" s="9" t="s">
        <v>18</v>
      </c>
      <c r="Y1330" s="9" t="s">
        <v>19</v>
      </c>
      <c r="Z1330" s="9" t="s">
        <v>20</v>
      </c>
      <c r="AA1330" s="9" t="s">
        <v>17</v>
      </c>
      <c r="AB1330" s="9" t="s">
        <v>3225</v>
      </c>
      <c r="AC1330" s="9">
        <v>55324190000</v>
      </c>
      <c r="AD1330" s="9" t="s">
        <v>3226</v>
      </c>
    </row>
    <row r="1331" spans="1:30" ht="89.25" x14ac:dyDescent="0.25">
      <c r="A1331" s="113">
        <f t="shared" si="21"/>
        <v>1142</v>
      </c>
      <c r="B1331" s="9" t="s">
        <v>1821</v>
      </c>
      <c r="C1331" s="9" t="s">
        <v>3250</v>
      </c>
      <c r="D1331" s="9" t="s">
        <v>3178</v>
      </c>
      <c r="E1331" s="9" t="s">
        <v>3251</v>
      </c>
      <c r="F1331" s="9" t="s">
        <v>3252</v>
      </c>
      <c r="G1331" s="9" t="s">
        <v>3253</v>
      </c>
      <c r="H1331" s="13">
        <v>25000</v>
      </c>
      <c r="I1331" s="11">
        <v>44958</v>
      </c>
      <c r="J1331" s="9" t="s">
        <v>68</v>
      </c>
      <c r="K1331" s="9" t="s">
        <v>7</v>
      </c>
      <c r="L1331" s="9" t="s">
        <v>444</v>
      </c>
      <c r="M1331" s="9" t="s">
        <v>9</v>
      </c>
      <c r="N1331" s="9" t="s">
        <v>10</v>
      </c>
      <c r="O1331" s="9" t="s">
        <v>1826</v>
      </c>
      <c r="P1331" s="9" t="s">
        <v>1856</v>
      </c>
      <c r="Q1331" s="9" t="s">
        <v>1857</v>
      </c>
      <c r="R1331" s="9" t="s">
        <v>14</v>
      </c>
      <c r="S1331" s="9" t="s">
        <v>15</v>
      </c>
      <c r="T1331" s="9" t="s">
        <v>7</v>
      </c>
      <c r="U1331" s="9" t="s">
        <v>133</v>
      </c>
      <c r="V1331" s="9" t="s">
        <v>15</v>
      </c>
      <c r="W1331" s="9" t="s">
        <v>17</v>
      </c>
      <c r="X1331" s="9" t="s">
        <v>18</v>
      </c>
      <c r="Y1331" s="9" t="s">
        <v>19</v>
      </c>
      <c r="Z1331" s="9" t="s">
        <v>20</v>
      </c>
      <c r="AA1331" s="9" t="s">
        <v>17</v>
      </c>
      <c r="AB1331" s="9" t="s">
        <v>3254</v>
      </c>
      <c r="AC1331" s="9" t="s">
        <v>3255</v>
      </c>
      <c r="AD1331" s="4" t="s">
        <v>3256</v>
      </c>
    </row>
    <row r="1332" spans="1:30" ht="76.5" x14ac:dyDescent="0.25">
      <c r="A1332" s="113">
        <f t="shared" si="21"/>
        <v>1143</v>
      </c>
      <c r="B1332" s="9" t="s">
        <v>1821</v>
      </c>
      <c r="C1332" s="9" t="s">
        <v>3177</v>
      </c>
      <c r="D1332" s="9" t="s">
        <v>3178</v>
      </c>
      <c r="E1332" s="9" t="s">
        <v>1033</v>
      </c>
      <c r="F1332" s="9" t="s">
        <v>3257</v>
      </c>
      <c r="G1332" s="9" t="s">
        <v>3258</v>
      </c>
      <c r="H1332" s="13">
        <v>77650</v>
      </c>
      <c r="I1332" s="11">
        <v>45137</v>
      </c>
      <c r="J1332" s="9" t="s">
        <v>68</v>
      </c>
      <c r="K1332" s="9" t="s">
        <v>7</v>
      </c>
      <c r="L1332" s="9" t="s">
        <v>69</v>
      </c>
      <c r="M1332" s="9" t="s">
        <v>9</v>
      </c>
      <c r="N1332" s="9" t="s">
        <v>10</v>
      </c>
      <c r="O1332" s="9" t="s">
        <v>1826</v>
      </c>
      <c r="P1332" s="9" t="s">
        <v>1834</v>
      </c>
      <c r="Q1332" s="9" t="s">
        <v>52</v>
      </c>
      <c r="R1332" s="9" t="s">
        <v>29</v>
      </c>
      <c r="S1332" s="9" t="s">
        <v>15</v>
      </c>
      <c r="T1332" s="9" t="s">
        <v>7</v>
      </c>
      <c r="U1332" s="9" t="s">
        <v>133</v>
      </c>
      <c r="V1332" s="9" t="s">
        <v>15</v>
      </c>
      <c r="W1332" s="9" t="s">
        <v>17</v>
      </c>
      <c r="X1332" s="9" t="s">
        <v>18</v>
      </c>
      <c r="Y1332" s="9" t="s">
        <v>19</v>
      </c>
      <c r="Z1332" s="9" t="s">
        <v>20</v>
      </c>
      <c r="AA1332" s="9" t="s">
        <v>17</v>
      </c>
      <c r="AB1332" s="9" t="s">
        <v>3259</v>
      </c>
      <c r="AC1332" s="9" t="s">
        <v>3260</v>
      </c>
      <c r="AD1332" s="4" t="s">
        <v>3261</v>
      </c>
    </row>
    <row r="1333" spans="1:30" ht="76.5" x14ac:dyDescent="0.25">
      <c r="A1333" s="113">
        <f t="shared" si="21"/>
        <v>1144</v>
      </c>
      <c r="B1333" s="9" t="s">
        <v>1821</v>
      </c>
      <c r="C1333" s="9" t="s">
        <v>3177</v>
      </c>
      <c r="D1333" s="9" t="s">
        <v>3178</v>
      </c>
      <c r="E1333" s="9" t="s">
        <v>3262</v>
      </c>
      <c r="F1333" s="9" t="s">
        <v>3263</v>
      </c>
      <c r="G1333" s="9" t="s">
        <v>3258</v>
      </c>
      <c r="H1333" s="13">
        <v>8000</v>
      </c>
      <c r="I1333" s="11">
        <v>45137</v>
      </c>
      <c r="J1333" s="9" t="s">
        <v>68</v>
      </c>
      <c r="K1333" s="9" t="s">
        <v>7</v>
      </c>
      <c r="L1333" s="9" t="s">
        <v>69</v>
      </c>
      <c r="M1333" s="9" t="s">
        <v>9</v>
      </c>
      <c r="N1333" s="9" t="s">
        <v>10</v>
      </c>
      <c r="O1333" s="9" t="s">
        <v>1826</v>
      </c>
      <c r="P1333" s="9" t="s">
        <v>1834</v>
      </c>
      <c r="Q1333" s="9" t="s">
        <v>52</v>
      </c>
      <c r="R1333" s="9" t="s">
        <v>29</v>
      </c>
      <c r="S1333" s="9" t="s">
        <v>15</v>
      </c>
      <c r="T1333" s="9" t="s">
        <v>7</v>
      </c>
      <c r="U1333" s="9" t="s">
        <v>133</v>
      </c>
      <c r="V1333" s="9" t="s">
        <v>15</v>
      </c>
      <c r="W1333" s="9" t="s">
        <v>17</v>
      </c>
      <c r="X1333" s="9" t="s">
        <v>18</v>
      </c>
      <c r="Y1333" s="9" t="s">
        <v>19</v>
      </c>
      <c r="Z1333" s="9" t="s">
        <v>20</v>
      </c>
      <c r="AA1333" s="9" t="s">
        <v>17</v>
      </c>
      <c r="AB1333" s="9" t="s">
        <v>3259</v>
      </c>
      <c r="AC1333" s="9" t="s">
        <v>3260</v>
      </c>
      <c r="AD1333" s="4" t="s">
        <v>3261</v>
      </c>
    </row>
    <row r="1334" spans="1:30" ht="76.5" x14ac:dyDescent="0.25">
      <c r="A1334" s="113">
        <f t="shared" si="21"/>
        <v>1145</v>
      </c>
      <c r="B1334" s="9" t="s">
        <v>1821</v>
      </c>
      <c r="C1334" s="9" t="s">
        <v>3177</v>
      </c>
      <c r="D1334" s="9" t="s">
        <v>3178</v>
      </c>
      <c r="E1334" s="9" t="s">
        <v>1100</v>
      </c>
      <c r="F1334" s="9" t="s">
        <v>3264</v>
      </c>
      <c r="G1334" s="9" t="s">
        <v>3258</v>
      </c>
      <c r="H1334" s="13">
        <v>5670</v>
      </c>
      <c r="I1334" s="11">
        <v>45137</v>
      </c>
      <c r="J1334" s="9" t="s">
        <v>68</v>
      </c>
      <c r="K1334" s="9" t="s">
        <v>7</v>
      </c>
      <c r="L1334" s="9" t="s">
        <v>69</v>
      </c>
      <c r="M1334" s="9" t="s">
        <v>9</v>
      </c>
      <c r="N1334" s="9" t="s">
        <v>10</v>
      </c>
      <c r="O1334" s="9" t="s">
        <v>1826</v>
      </c>
      <c r="P1334" s="9" t="s">
        <v>1834</v>
      </c>
      <c r="Q1334" s="9" t="s">
        <v>52</v>
      </c>
      <c r="R1334" s="9" t="s">
        <v>29</v>
      </c>
      <c r="S1334" s="9" t="s">
        <v>15</v>
      </c>
      <c r="T1334" s="9" t="s">
        <v>7</v>
      </c>
      <c r="U1334" s="9" t="s">
        <v>133</v>
      </c>
      <c r="V1334" s="9" t="s">
        <v>15</v>
      </c>
      <c r="W1334" s="9" t="s">
        <v>17</v>
      </c>
      <c r="X1334" s="9" t="s">
        <v>18</v>
      </c>
      <c r="Y1334" s="9" t="s">
        <v>19</v>
      </c>
      <c r="Z1334" s="9" t="s">
        <v>20</v>
      </c>
      <c r="AA1334" s="9" t="s">
        <v>17</v>
      </c>
      <c r="AB1334" s="9" t="s">
        <v>3259</v>
      </c>
      <c r="AC1334" s="9" t="s">
        <v>3260</v>
      </c>
      <c r="AD1334" s="4" t="s">
        <v>3261</v>
      </c>
    </row>
    <row r="1335" spans="1:30" ht="76.5" x14ac:dyDescent="0.25">
      <c r="A1335" s="113">
        <f t="shared" si="21"/>
        <v>1146</v>
      </c>
      <c r="B1335" s="9" t="s">
        <v>1821</v>
      </c>
      <c r="C1335" s="9" t="s">
        <v>3177</v>
      </c>
      <c r="D1335" s="9" t="s">
        <v>3178</v>
      </c>
      <c r="E1335" s="9" t="s">
        <v>3265</v>
      </c>
      <c r="F1335" s="9" t="s">
        <v>3266</v>
      </c>
      <c r="G1335" s="9" t="s">
        <v>3258</v>
      </c>
      <c r="H1335" s="13">
        <v>46000</v>
      </c>
      <c r="I1335" s="11">
        <v>45137</v>
      </c>
      <c r="J1335" s="9" t="s">
        <v>68</v>
      </c>
      <c r="K1335" s="9" t="s">
        <v>7</v>
      </c>
      <c r="L1335" s="9" t="s">
        <v>69</v>
      </c>
      <c r="M1335" s="9" t="s">
        <v>9</v>
      </c>
      <c r="N1335" s="9" t="s">
        <v>10</v>
      </c>
      <c r="O1335" s="9" t="s">
        <v>1826</v>
      </c>
      <c r="P1335" s="9" t="s">
        <v>1834</v>
      </c>
      <c r="Q1335" s="9" t="s">
        <v>52</v>
      </c>
      <c r="R1335" s="9" t="s">
        <v>29</v>
      </c>
      <c r="S1335" s="9" t="s">
        <v>15</v>
      </c>
      <c r="T1335" s="9" t="s">
        <v>7</v>
      </c>
      <c r="U1335" s="9" t="s">
        <v>133</v>
      </c>
      <c r="V1335" s="9" t="s">
        <v>15</v>
      </c>
      <c r="W1335" s="9" t="s">
        <v>17</v>
      </c>
      <c r="X1335" s="9" t="s">
        <v>18</v>
      </c>
      <c r="Y1335" s="9" t="s">
        <v>19</v>
      </c>
      <c r="Z1335" s="9" t="s">
        <v>20</v>
      </c>
      <c r="AA1335" s="9" t="s">
        <v>17</v>
      </c>
      <c r="AB1335" s="9" t="s">
        <v>3259</v>
      </c>
      <c r="AC1335" s="9" t="s">
        <v>3260</v>
      </c>
      <c r="AD1335" s="4" t="s">
        <v>3261</v>
      </c>
    </row>
    <row r="1336" spans="1:30" ht="76.5" x14ac:dyDescent="0.25">
      <c r="A1336" s="113">
        <f t="shared" si="21"/>
        <v>1147</v>
      </c>
      <c r="B1336" s="9" t="s">
        <v>1821</v>
      </c>
      <c r="C1336" s="9" t="s">
        <v>3177</v>
      </c>
      <c r="D1336" s="9" t="s">
        <v>3178</v>
      </c>
      <c r="E1336" s="9" t="s">
        <v>1100</v>
      </c>
      <c r="F1336" s="9" t="s">
        <v>3267</v>
      </c>
      <c r="G1336" s="9" t="s">
        <v>3258</v>
      </c>
      <c r="H1336" s="13">
        <v>4500</v>
      </c>
      <c r="I1336" s="11">
        <v>45137</v>
      </c>
      <c r="J1336" s="9" t="s">
        <v>68</v>
      </c>
      <c r="K1336" s="9" t="s">
        <v>7</v>
      </c>
      <c r="L1336" s="9" t="s">
        <v>69</v>
      </c>
      <c r="M1336" s="9" t="s">
        <v>9</v>
      </c>
      <c r="N1336" s="9" t="s">
        <v>10</v>
      </c>
      <c r="O1336" s="9" t="s">
        <v>1826</v>
      </c>
      <c r="P1336" s="9" t="s">
        <v>1834</v>
      </c>
      <c r="Q1336" s="9" t="s">
        <v>52</v>
      </c>
      <c r="R1336" s="9" t="s">
        <v>29</v>
      </c>
      <c r="S1336" s="9" t="s">
        <v>15</v>
      </c>
      <c r="T1336" s="9" t="s">
        <v>7</v>
      </c>
      <c r="U1336" s="9" t="s">
        <v>133</v>
      </c>
      <c r="V1336" s="9" t="s">
        <v>15</v>
      </c>
      <c r="W1336" s="9" t="s">
        <v>17</v>
      </c>
      <c r="X1336" s="9" t="s">
        <v>18</v>
      </c>
      <c r="Y1336" s="9" t="s">
        <v>19</v>
      </c>
      <c r="Z1336" s="9" t="s">
        <v>20</v>
      </c>
      <c r="AA1336" s="9" t="s">
        <v>17</v>
      </c>
      <c r="AB1336" s="9" t="s">
        <v>3259</v>
      </c>
      <c r="AC1336" s="9" t="s">
        <v>3260</v>
      </c>
      <c r="AD1336" s="4" t="s">
        <v>3261</v>
      </c>
    </row>
    <row r="1337" spans="1:30" ht="76.5" x14ac:dyDescent="0.25">
      <c r="A1337" s="113">
        <f t="shared" si="21"/>
        <v>1148</v>
      </c>
      <c r="B1337" s="9" t="s">
        <v>1821</v>
      </c>
      <c r="C1337" s="9" t="s">
        <v>3177</v>
      </c>
      <c r="D1337" s="9" t="s">
        <v>3178</v>
      </c>
      <c r="E1337" s="9" t="s">
        <v>1100</v>
      </c>
      <c r="F1337" s="9" t="s">
        <v>3268</v>
      </c>
      <c r="G1337" s="9" t="s">
        <v>3258</v>
      </c>
      <c r="H1337" s="13">
        <v>1200</v>
      </c>
      <c r="I1337" s="11">
        <v>45137</v>
      </c>
      <c r="J1337" s="9" t="s">
        <v>68</v>
      </c>
      <c r="K1337" s="9" t="s">
        <v>7</v>
      </c>
      <c r="L1337" s="9" t="s">
        <v>69</v>
      </c>
      <c r="M1337" s="9" t="s">
        <v>9</v>
      </c>
      <c r="N1337" s="9" t="s">
        <v>10</v>
      </c>
      <c r="O1337" s="9" t="s">
        <v>1826</v>
      </c>
      <c r="P1337" s="9" t="s">
        <v>1834</v>
      </c>
      <c r="Q1337" s="9" t="s">
        <v>52</v>
      </c>
      <c r="R1337" s="9" t="s">
        <v>29</v>
      </c>
      <c r="S1337" s="9" t="s">
        <v>15</v>
      </c>
      <c r="T1337" s="9" t="s">
        <v>7</v>
      </c>
      <c r="U1337" s="9" t="s">
        <v>133</v>
      </c>
      <c r="V1337" s="9" t="s">
        <v>15</v>
      </c>
      <c r="W1337" s="9" t="s">
        <v>17</v>
      </c>
      <c r="X1337" s="9" t="s">
        <v>18</v>
      </c>
      <c r="Y1337" s="9" t="s">
        <v>19</v>
      </c>
      <c r="Z1337" s="9" t="s">
        <v>20</v>
      </c>
      <c r="AA1337" s="9" t="s">
        <v>17</v>
      </c>
      <c r="AB1337" s="9" t="s">
        <v>3259</v>
      </c>
      <c r="AC1337" s="9" t="s">
        <v>3260</v>
      </c>
      <c r="AD1337" s="4" t="s">
        <v>3261</v>
      </c>
    </row>
    <row r="1338" spans="1:30" ht="76.5" x14ac:dyDescent="0.25">
      <c r="A1338" s="113">
        <f t="shared" si="21"/>
        <v>1149</v>
      </c>
      <c r="B1338" s="9" t="s">
        <v>1821</v>
      </c>
      <c r="C1338" s="9" t="s">
        <v>3177</v>
      </c>
      <c r="D1338" s="9" t="s">
        <v>3178</v>
      </c>
      <c r="E1338" s="9" t="s">
        <v>1100</v>
      </c>
      <c r="F1338" s="9" t="s">
        <v>3269</v>
      </c>
      <c r="G1338" s="9" t="s">
        <v>3258</v>
      </c>
      <c r="H1338" s="13">
        <v>18000</v>
      </c>
      <c r="I1338" s="11">
        <v>45137</v>
      </c>
      <c r="J1338" s="9" t="s">
        <v>68</v>
      </c>
      <c r="K1338" s="9" t="s">
        <v>7</v>
      </c>
      <c r="L1338" s="9" t="s">
        <v>69</v>
      </c>
      <c r="M1338" s="9" t="s">
        <v>9</v>
      </c>
      <c r="N1338" s="9" t="s">
        <v>10</v>
      </c>
      <c r="O1338" s="9" t="s">
        <v>1826</v>
      </c>
      <c r="P1338" s="9" t="s">
        <v>1834</v>
      </c>
      <c r="Q1338" s="9" t="s">
        <v>52</v>
      </c>
      <c r="R1338" s="9" t="s">
        <v>29</v>
      </c>
      <c r="S1338" s="9" t="s">
        <v>15</v>
      </c>
      <c r="T1338" s="9" t="s">
        <v>7</v>
      </c>
      <c r="U1338" s="9" t="s">
        <v>133</v>
      </c>
      <c r="V1338" s="9" t="s">
        <v>15</v>
      </c>
      <c r="W1338" s="9" t="s">
        <v>17</v>
      </c>
      <c r="X1338" s="9" t="s">
        <v>18</v>
      </c>
      <c r="Y1338" s="9" t="s">
        <v>19</v>
      </c>
      <c r="Z1338" s="9" t="s">
        <v>20</v>
      </c>
      <c r="AA1338" s="9" t="s">
        <v>17</v>
      </c>
      <c r="AB1338" s="9" t="s">
        <v>3259</v>
      </c>
      <c r="AC1338" s="9" t="s">
        <v>3260</v>
      </c>
      <c r="AD1338" s="4" t="s">
        <v>3261</v>
      </c>
    </row>
    <row r="1339" spans="1:30" ht="76.5" x14ac:dyDescent="0.25">
      <c r="A1339" s="113">
        <f t="shared" si="21"/>
        <v>1150</v>
      </c>
      <c r="B1339" s="9" t="s">
        <v>1821</v>
      </c>
      <c r="C1339" s="9" t="s">
        <v>3177</v>
      </c>
      <c r="D1339" s="9" t="s">
        <v>3178</v>
      </c>
      <c r="E1339" s="9" t="s">
        <v>1046</v>
      </c>
      <c r="F1339" s="9" t="s">
        <v>3270</v>
      </c>
      <c r="G1339" s="9" t="s">
        <v>3258</v>
      </c>
      <c r="H1339" s="13">
        <v>4000</v>
      </c>
      <c r="I1339" s="11">
        <v>45137</v>
      </c>
      <c r="J1339" s="9" t="s">
        <v>68</v>
      </c>
      <c r="K1339" s="9" t="s">
        <v>7</v>
      </c>
      <c r="L1339" s="9" t="s">
        <v>69</v>
      </c>
      <c r="M1339" s="9" t="s">
        <v>9</v>
      </c>
      <c r="N1339" s="9" t="s">
        <v>10</v>
      </c>
      <c r="O1339" s="9" t="s">
        <v>1826</v>
      </c>
      <c r="P1339" s="9" t="s">
        <v>1834</v>
      </c>
      <c r="Q1339" s="9" t="s">
        <v>52</v>
      </c>
      <c r="R1339" s="9" t="s">
        <v>29</v>
      </c>
      <c r="S1339" s="9" t="s">
        <v>15</v>
      </c>
      <c r="T1339" s="9" t="s">
        <v>7</v>
      </c>
      <c r="U1339" s="9" t="s">
        <v>133</v>
      </c>
      <c r="V1339" s="9" t="s">
        <v>15</v>
      </c>
      <c r="W1339" s="9" t="s">
        <v>17</v>
      </c>
      <c r="X1339" s="9" t="s">
        <v>18</v>
      </c>
      <c r="Y1339" s="9" t="s">
        <v>19</v>
      </c>
      <c r="Z1339" s="9" t="s">
        <v>20</v>
      </c>
      <c r="AA1339" s="9" t="s">
        <v>17</v>
      </c>
      <c r="AB1339" s="9" t="s">
        <v>3259</v>
      </c>
      <c r="AC1339" s="9" t="s">
        <v>3260</v>
      </c>
      <c r="AD1339" s="4" t="s">
        <v>3261</v>
      </c>
    </row>
    <row r="1340" spans="1:30" ht="76.5" x14ac:dyDescent="0.25">
      <c r="A1340" s="113">
        <f t="shared" si="21"/>
        <v>1151</v>
      </c>
      <c r="B1340" s="9" t="s">
        <v>1821</v>
      </c>
      <c r="C1340" s="9" t="s">
        <v>3177</v>
      </c>
      <c r="D1340" s="9" t="s">
        <v>3178</v>
      </c>
      <c r="E1340" s="9" t="s">
        <v>1100</v>
      </c>
      <c r="F1340" s="9" t="s">
        <v>3271</v>
      </c>
      <c r="G1340" s="9" t="s">
        <v>3258</v>
      </c>
      <c r="H1340" s="13">
        <v>21000</v>
      </c>
      <c r="I1340" s="11">
        <v>45137</v>
      </c>
      <c r="J1340" s="9" t="s">
        <v>68</v>
      </c>
      <c r="K1340" s="9" t="s">
        <v>7</v>
      </c>
      <c r="L1340" s="9" t="s">
        <v>69</v>
      </c>
      <c r="M1340" s="9" t="s">
        <v>9</v>
      </c>
      <c r="N1340" s="9" t="s">
        <v>10</v>
      </c>
      <c r="O1340" s="9" t="s">
        <v>1826</v>
      </c>
      <c r="P1340" s="9" t="s">
        <v>1834</v>
      </c>
      <c r="Q1340" s="9" t="s">
        <v>52</v>
      </c>
      <c r="R1340" s="9" t="s">
        <v>29</v>
      </c>
      <c r="S1340" s="9" t="s">
        <v>15</v>
      </c>
      <c r="T1340" s="9" t="s">
        <v>7</v>
      </c>
      <c r="U1340" s="9" t="s">
        <v>133</v>
      </c>
      <c r="V1340" s="9" t="s">
        <v>15</v>
      </c>
      <c r="W1340" s="9" t="s">
        <v>17</v>
      </c>
      <c r="X1340" s="9" t="s">
        <v>18</v>
      </c>
      <c r="Y1340" s="9" t="s">
        <v>19</v>
      </c>
      <c r="Z1340" s="9" t="s">
        <v>20</v>
      </c>
      <c r="AA1340" s="9" t="s">
        <v>17</v>
      </c>
      <c r="AB1340" s="9" t="s">
        <v>3259</v>
      </c>
      <c r="AC1340" s="9" t="s">
        <v>3260</v>
      </c>
      <c r="AD1340" s="4" t="s">
        <v>3261</v>
      </c>
    </row>
    <row r="1341" spans="1:30" ht="76.5" x14ac:dyDescent="0.25">
      <c r="A1341" s="113">
        <f t="shared" si="21"/>
        <v>1152</v>
      </c>
      <c r="B1341" s="9" t="s">
        <v>1821</v>
      </c>
      <c r="C1341" s="9" t="s">
        <v>3177</v>
      </c>
      <c r="D1341" s="9" t="s">
        <v>3178</v>
      </c>
      <c r="E1341" s="9" t="s">
        <v>1100</v>
      </c>
      <c r="F1341" s="9" t="s">
        <v>3272</v>
      </c>
      <c r="G1341" s="9" t="s">
        <v>3258</v>
      </c>
      <c r="H1341" s="13">
        <v>5700</v>
      </c>
      <c r="I1341" s="11">
        <v>45137</v>
      </c>
      <c r="J1341" s="9" t="s">
        <v>68</v>
      </c>
      <c r="K1341" s="9" t="s">
        <v>7</v>
      </c>
      <c r="L1341" s="9" t="s">
        <v>69</v>
      </c>
      <c r="M1341" s="9" t="s">
        <v>9</v>
      </c>
      <c r="N1341" s="9" t="s">
        <v>10</v>
      </c>
      <c r="O1341" s="9" t="s">
        <v>1826</v>
      </c>
      <c r="P1341" s="9" t="s">
        <v>1834</v>
      </c>
      <c r="Q1341" s="9" t="s">
        <v>52</v>
      </c>
      <c r="R1341" s="9" t="s">
        <v>29</v>
      </c>
      <c r="S1341" s="9" t="s">
        <v>15</v>
      </c>
      <c r="T1341" s="9" t="s">
        <v>7</v>
      </c>
      <c r="U1341" s="9" t="s">
        <v>133</v>
      </c>
      <c r="V1341" s="9" t="s">
        <v>15</v>
      </c>
      <c r="W1341" s="9" t="s">
        <v>17</v>
      </c>
      <c r="X1341" s="9" t="s">
        <v>18</v>
      </c>
      <c r="Y1341" s="9" t="s">
        <v>19</v>
      </c>
      <c r="Z1341" s="9" t="s">
        <v>20</v>
      </c>
      <c r="AA1341" s="9" t="s">
        <v>17</v>
      </c>
      <c r="AB1341" s="9" t="s">
        <v>3259</v>
      </c>
      <c r="AC1341" s="9" t="s">
        <v>3260</v>
      </c>
      <c r="AD1341" s="4" t="s">
        <v>3261</v>
      </c>
    </row>
    <row r="1342" spans="1:30" ht="76.5" x14ac:dyDescent="0.25">
      <c r="A1342" s="113">
        <f t="shared" si="21"/>
        <v>1153</v>
      </c>
      <c r="B1342" s="9" t="s">
        <v>1821</v>
      </c>
      <c r="C1342" s="9" t="s">
        <v>3177</v>
      </c>
      <c r="D1342" s="9" t="s">
        <v>3178</v>
      </c>
      <c r="E1342" s="9" t="s">
        <v>1100</v>
      </c>
      <c r="F1342" s="9" t="s">
        <v>3273</v>
      </c>
      <c r="G1342" s="9" t="s">
        <v>3258</v>
      </c>
      <c r="H1342" s="13">
        <v>6500</v>
      </c>
      <c r="I1342" s="11">
        <v>45137</v>
      </c>
      <c r="J1342" s="9" t="s">
        <v>68</v>
      </c>
      <c r="K1342" s="9" t="s">
        <v>7</v>
      </c>
      <c r="L1342" s="9" t="s">
        <v>69</v>
      </c>
      <c r="M1342" s="9" t="s">
        <v>9</v>
      </c>
      <c r="N1342" s="9" t="s">
        <v>10</v>
      </c>
      <c r="O1342" s="9" t="s">
        <v>1826</v>
      </c>
      <c r="P1342" s="9" t="s">
        <v>1834</v>
      </c>
      <c r="Q1342" s="9" t="s">
        <v>52</v>
      </c>
      <c r="R1342" s="9" t="s">
        <v>29</v>
      </c>
      <c r="S1342" s="9" t="s">
        <v>15</v>
      </c>
      <c r="T1342" s="9" t="s">
        <v>7</v>
      </c>
      <c r="U1342" s="9" t="s">
        <v>133</v>
      </c>
      <c r="V1342" s="9" t="s">
        <v>15</v>
      </c>
      <c r="W1342" s="9" t="s">
        <v>17</v>
      </c>
      <c r="X1342" s="9" t="s">
        <v>18</v>
      </c>
      <c r="Y1342" s="9" t="s">
        <v>19</v>
      </c>
      <c r="Z1342" s="9" t="s">
        <v>20</v>
      </c>
      <c r="AA1342" s="9" t="s">
        <v>17</v>
      </c>
      <c r="AB1342" s="9" t="s">
        <v>3259</v>
      </c>
      <c r="AC1342" s="9" t="s">
        <v>3260</v>
      </c>
      <c r="AD1342" s="4" t="s">
        <v>3261</v>
      </c>
    </row>
    <row r="1343" spans="1:30" ht="76.5" x14ac:dyDescent="0.25">
      <c r="A1343" s="113">
        <f t="shared" si="21"/>
        <v>1154</v>
      </c>
      <c r="B1343" s="9" t="s">
        <v>1821</v>
      </c>
      <c r="C1343" s="9" t="s">
        <v>3177</v>
      </c>
      <c r="D1343" s="9" t="s">
        <v>3178</v>
      </c>
      <c r="E1343" s="9" t="s">
        <v>3274</v>
      </c>
      <c r="F1343" s="9" t="s">
        <v>3275</v>
      </c>
      <c r="G1343" s="9" t="s">
        <v>3258</v>
      </c>
      <c r="H1343" s="13">
        <v>9000</v>
      </c>
      <c r="I1343" s="11">
        <v>45137</v>
      </c>
      <c r="J1343" s="9" t="s">
        <v>68</v>
      </c>
      <c r="K1343" s="9" t="s">
        <v>7</v>
      </c>
      <c r="L1343" s="9" t="s">
        <v>69</v>
      </c>
      <c r="M1343" s="9" t="s">
        <v>9</v>
      </c>
      <c r="N1343" s="9" t="s">
        <v>10</v>
      </c>
      <c r="O1343" s="9" t="s">
        <v>1826</v>
      </c>
      <c r="P1343" s="9" t="s">
        <v>1834</v>
      </c>
      <c r="Q1343" s="9" t="s">
        <v>52</v>
      </c>
      <c r="R1343" s="9" t="s">
        <v>29</v>
      </c>
      <c r="S1343" s="9" t="s">
        <v>15</v>
      </c>
      <c r="T1343" s="9" t="s">
        <v>7</v>
      </c>
      <c r="U1343" s="9" t="s">
        <v>133</v>
      </c>
      <c r="V1343" s="9" t="s">
        <v>15</v>
      </c>
      <c r="W1343" s="9" t="s">
        <v>17</v>
      </c>
      <c r="X1343" s="9" t="s">
        <v>18</v>
      </c>
      <c r="Y1343" s="9" t="s">
        <v>19</v>
      </c>
      <c r="Z1343" s="9" t="s">
        <v>20</v>
      </c>
      <c r="AA1343" s="9" t="s">
        <v>17</v>
      </c>
      <c r="AB1343" s="9" t="s">
        <v>3259</v>
      </c>
      <c r="AC1343" s="9" t="s">
        <v>3260</v>
      </c>
      <c r="AD1343" s="4" t="s">
        <v>3261</v>
      </c>
    </row>
    <row r="1344" spans="1:30" ht="76.5" x14ac:dyDescent="0.25">
      <c r="A1344" s="113">
        <f t="shared" si="21"/>
        <v>1155</v>
      </c>
      <c r="B1344" s="9" t="s">
        <v>1821</v>
      </c>
      <c r="C1344" s="9" t="s">
        <v>3177</v>
      </c>
      <c r="D1344" s="9" t="s">
        <v>3178</v>
      </c>
      <c r="E1344" s="9" t="s">
        <v>3276</v>
      </c>
      <c r="F1344" s="9" t="s">
        <v>3277</v>
      </c>
      <c r="G1344" s="9" t="s">
        <v>3258</v>
      </c>
      <c r="H1344" s="13">
        <v>3000</v>
      </c>
      <c r="I1344" s="11">
        <v>45137</v>
      </c>
      <c r="J1344" s="9" t="s">
        <v>68</v>
      </c>
      <c r="K1344" s="9" t="s">
        <v>7</v>
      </c>
      <c r="L1344" s="9" t="s">
        <v>69</v>
      </c>
      <c r="M1344" s="9" t="s">
        <v>9</v>
      </c>
      <c r="N1344" s="9" t="s">
        <v>10</v>
      </c>
      <c r="O1344" s="9" t="s">
        <v>1826</v>
      </c>
      <c r="P1344" s="9" t="s">
        <v>1834</v>
      </c>
      <c r="Q1344" s="9" t="s">
        <v>52</v>
      </c>
      <c r="R1344" s="9" t="s">
        <v>29</v>
      </c>
      <c r="S1344" s="9" t="s">
        <v>15</v>
      </c>
      <c r="T1344" s="9" t="s">
        <v>7</v>
      </c>
      <c r="U1344" s="9" t="s">
        <v>133</v>
      </c>
      <c r="V1344" s="9" t="s">
        <v>15</v>
      </c>
      <c r="W1344" s="9" t="s">
        <v>17</v>
      </c>
      <c r="X1344" s="9" t="s">
        <v>18</v>
      </c>
      <c r="Y1344" s="9" t="s">
        <v>19</v>
      </c>
      <c r="Z1344" s="9" t="s">
        <v>20</v>
      </c>
      <c r="AA1344" s="9" t="s">
        <v>17</v>
      </c>
      <c r="AB1344" s="9" t="s">
        <v>3259</v>
      </c>
      <c r="AC1344" s="9" t="s">
        <v>3260</v>
      </c>
      <c r="AD1344" s="4" t="s">
        <v>3261</v>
      </c>
    </row>
    <row r="1345" spans="1:30" ht="76.5" x14ac:dyDescent="0.25">
      <c r="A1345" s="113">
        <f t="shared" si="21"/>
        <v>1156</v>
      </c>
      <c r="B1345" s="9" t="s">
        <v>1821</v>
      </c>
      <c r="C1345" s="9" t="s">
        <v>3177</v>
      </c>
      <c r="D1345" s="9" t="s">
        <v>3178</v>
      </c>
      <c r="E1345" s="9" t="s">
        <v>1100</v>
      </c>
      <c r="F1345" s="9" t="s">
        <v>3278</v>
      </c>
      <c r="G1345" s="9" t="s">
        <v>3258</v>
      </c>
      <c r="H1345" s="13">
        <v>9000</v>
      </c>
      <c r="I1345" s="11">
        <v>45137</v>
      </c>
      <c r="J1345" s="9" t="s">
        <v>68</v>
      </c>
      <c r="K1345" s="9" t="s">
        <v>7</v>
      </c>
      <c r="L1345" s="9" t="s">
        <v>69</v>
      </c>
      <c r="M1345" s="9" t="s">
        <v>9</v>
      </c>
      <c r="N1345" s="9" t="s">
        <v>10</v>
      </c>
      <c r="O1345" s="9" t="s">
        <v>1826</v>
      </c>
      <c r="P1345" s="9" t="s">
        <v>1834</v>
      </c>
      <c r="Q1345" s="9" t="s">
        <v>52</v>
      </c>
      <c r="R1345" s="9" t="s">
        <v>29</v>
      </c>
      <c r="S1345" s="9" t="s">
        <v>15</v>
      </c>
      <c r="T1345" s="9" t="s">
        <v>7</v>
      </c>
      <c r="U1345" s="9" t="s">
        <v>133</v>
      </c>
      <c r="V1345" s="9" t="s">
        <v>15</v>
      </c>
      <c r="W1345" s="9" t="s">
        <v>17</v>
      </c>
      <c r="X1345" s="9" t="s">
        <v>18</v>
      </c>
      <c r="Y1345" s="9" t="s">
        <v>19</v>
      </c>
      <c r="Z1345" s="9" t="s">
        <v>20</v>
      </c>
      <c r="AA1345" s="9" t="s">
        <v>17</v>
      </c>
      <c r="AB1345" s="9" t="s">
        <v>3259</v>
      </c>
      <c r="AC1345" s="9" t="s">
        <v>3260</v>
      </c>
      <c r="AD1345" s="4" t="s">
        <v>3261</v>
      </c>
    </row>
    <row r="1346" spans="1:30" ht="76.5" x14ac:dyDescent="0.25">
      <c r="A1346" s="113">
        <f t="shared" si="21"/>
        <v>1157</v>
      </c>
      <c r="B1346" s="9" t="s">
        <v>1821</v>
      </c>
      <c r="C1346" s="9" t="s">
        <v>3177</v>
      </c>
      <c r="D1346" s="9" t="s">
        <v>3178</v>
      </c>
      <c r="E1346" s="9" t="s">
        <v>3279</v>
      </c>
      <c r="F1346" s="9" t="s">
        <v>3280</v>
      </c>
      <c r="G1346" s="9" t="s">
        <v>3258</v>
      </c>
      <c r="H1346" s="13">
        <v>22500</v>
      </c>
      <c r="I1346" s="11">
        <v>45137</v>
      </c>
      <c r="J1346" s="9" t="s">
        <v>68</v>
      </c>
      <c r="K1346" s="9" t="s">
        <v>7</v>
      </c>
      <c r="L1346" s="9" t="s">
        <v>69</v>
      </c>
      <c r="M1346" s="9" t="s">
        <v>9</v>
      </c>
      <c r="N1346" s="9" t="s">
        <v>10</v>
      </c>
      <c r="O1346" s="9" t="s">
        <v>1826</v>
      </c>
      <c r="P1346" s="9" t="s">
        <v>1834</v>
      </c>
      <c r="Q1346" s="9" t="s">
        <v>52</v>
      </c>
      <c r="R1346" s="9" t="s">
        <v>29</v>
      </c>
      <c r="S1346" s="9" t="s">
        <v>15</v>
      </c>
      <c r="T1346" s="9" t="s">
        <v>7</v>
      </c>
      <c r="U1346" s="9" t="s">
        <v>133</v>
      </c>
      <c r="V1346" s="9" t="s">
        <v>15</v>
      </c>
      <c r="W1346" s="9" t="s">
        <v>17</v>
      </c>
      <c r="X1346" s="9" t="s">
        <v>18</v>
      </c>
      <c r="Y1346" s="9" t="s">
        <v>19</v>
      </c>
      <c r="Z1346" s="9" t="s">
        <v>20</v>
      </c>
      <c r="AA1346" s="9" t="s">
        <v>17</v>
      </c>
      <c r="AB1346" s="9" t="s">
        <v>3259</v>
      </c>
      <c r="AC1346" s="9" t="s">
        <v>3260</v>
      </c>
      <c r="AD1346" s="4" t="s">
        <v>3261</v>
      </c>
    </row>
    <row r="1347" spans="1:30" ht="76.5" x14ac:dyDescent="0.25">
      <c r="A1347" s="113">
        <f t="shared" si="21"/>
        <v>1158</v>
      </c>
      <c r="B1347" s="9" t="s">
        <v>1821</v>
      </c>
      <c r="C1347" s="9" t="s">
        <v>3177</v>
      </c>
      <c r="D1347" s="9" t="s">
        <v>3178</v>
      </c>
      <c r="E1347" s="9" t="s">
        <v>949</v>
      </c>
      <c r="F1347" s="9" t="s">
        <v>3281</v>
      </c>
      <c r="G1347" s="9" t="s">
        <v>3258</v>
      </c>
      <c r="H1347" s="13">
        <v>32000</v>
      </c>
      <c r="I1347" s="11">
        <v>45137</v>
      </c>
      <c r="J1347" s="9" t="s">
        <v>68</v>
      </c>
      <c r="K1347" s="9" t="s">
        <v>7</v>
      </c>
      <c r="L1347" s="9" t="s">
        <v>69</v>
      </c>
      <c r="M1347" s="9" t="s">
        <v>9</v>
      </c>
      <c r="N1347" s="9" t="s">
        <v>10</v>
      </c>
      <c r="O1347" s="9" t="s">
        <v>1826</v>
      </c>
      <c r="P1347" s="9" t="s">
        <v>1834</v>
      </c>
      <c r="Q1347" s="9" t="s">
        <v>52</v>
      </c>
      <c r="R1347" s="9" t="s">
        <v>29</v>
      </c>
      <c r="S1347" s="9" t="s">
        <v>15</v>
      </c>
      <c r="T1347" s="9" t="s">
        <v>7</v>
      </c>
      <c r="U1347" s="9" t="s">
        <v>133</v>
      </c>
      <c r="V1347" s="9" t="s">
        <v>15</v>
      </c>
      <c r="W1347" s="9" t="s">
        <v>17</v>
      </c>
      <c r="X1347" s="9" t="s">
        <v>18</v>
      </c>
      <c r="Y1347" s="9" t="s">
        <v>19</v>
      </c>
      <c r="Z1347" s="9" t="s">
        <v>20</v>
      </c>
      <c r="AA1347" s="9" t="s">
        <v>17</v>
      </c>
      <c r="AB1347" s="9" t="s">
        <v>3259</v>
      </c>
      <c r="AC1347" s="9" t="s">
        <v>3260</v>
      </c>
      <c r="AD1347" s="4" t="s">
        <v>3261</v>
      </c>
    </row>
    <row r="1348" spans="1:30" ht="76.5" x14ac:dyDescent="0.25">
      <c r="A1348" s="113">
        <f t="shared" si="21"/>
        <v>1159</v>
      </c>
      <c r="B1348" s="9" t="s">
        <v>1821</v>
      </c>
      <c r="C1348" s="9" t="s">
        <v>3177</v>
      </c>
      <c r="D1348" s="9" t="s">
        <v>3178</v>
      </c>
      <c r="E1348" s="9" t="s">
        <v>1100</v>
      </c>
      <c r="F1348" s="9" t="s">
        <v>3264</v>
      </c>
      <c r="G1348" s="9" t="s">
        <v>3258</v>
      </c>
      <c r="H1348" s="13">
        <v>5000</v>
      </c>
      <c r="I1348" s="11">
        <v>45137</v>
      </c>
      <c r="J1348" s="9" t="s">
        <v>68</v>
      </c>
      <c r="K1348" s="9" t="s">
        <v>7</v>
      </c>
      <c r="L1348" s="9" t="s">
        <v>69</v>
      </c>
      <c r="M1348" s="9" t="s">
        <v>9</v>
      </c>
      <c r="N1348" s="9" t="s">
        <v>10</v>
      </c>
      <c r="O1348" s="9" t="s">
        <v>1826</v>
      </c>
      <c r="P1348" s="9" t="s">
        <v>1834</v>
      </c>
      <c r="Q1348" s="9" t="s">
        <v>52</v>
      </c>
      <c r="R1348" s="9" t="s">
        <v>29</v>
      </c>
      <c r="S1348" s="9" t="s">
        <v>15</v>
      </c>
      <c r="T1348" s="9" t="s">
        <v>7</v>
      </c>
      <c r="U1348" s="9" t="s">
        <v>133</v>
      </c>
      <c r="V1348" s="9" t="s">
        <v>15</v>
      </c>
      <c r="W1348" s="9" t="s">
        <v>17</v>
      </c>
      <c r="X1348" s="9" t="s">
        <v>18</v>
      </c>
      <c r="Y1348" s="9" t="s">
        <v>19</v>
      </c>
      <c r="Z1348" s="9" t="s">
        <v>20</v>
      </c>
      <c r="AA1348" s="9" t="s">
        <v>17</v>
      </c>
      <c r="AB1348" s="9" t="s">
        <v>3259</v>
      </c>
      <c r="AC1348" s="9" t="s">
        <v>3260</v>
      </c>
      <c r="AD1348" s="4" t="s">
        <v>3261</v>
      </c>
    </row>
    <row r="1349" spans="1:30" ht="76.5" x14ac:dyDescent="0.25">
      <c r="A1349" s="113">
        <f t="shared" si="21"/>
        <v>1160</v>
      </c>
      <c r="B1349" s="9" t="s">
        <v>1821</v>
      </c>
      <c r="C1349" s="9" t="s">
        <v>3177</v>
      </c>
      <c r="D1349" s="9" t="s">
        <v>3178</v>
      </c>
      <c r="E1349" s="9" t="s">
        <v>1100</v>
      </c>
      <c r="F1349" s="9" t="s">
        <v>3282</v>
      </c>
      <c r="G1349" s="9" t="s">
        <v>3258</v>
      </c>
      <c r="H1349" s="13">
        <v>37000</v>
      </c>
      <c r="I1349" s="11">
        <v>45137</v>
      </c>
      <c r="J1349" s="9" t="s">
        <v>68</v>
      </c>
      <c r="K1349" s="9" t="s">
        <v>7</v>
      </c>
      <c r="L1349" s="9" t="s">
        <v>69</v>
      </c>
      <c r="M1349" s="9" t="s">
        <v>9</v>
      </c>
      <c r="N1349" s="9" t="s">
        <v>10</v>
      </c>
      <c r="O1349" s="9" t="s">
        <v>1826</v>
      </c>
      <c r="P1349" s="9" t="s">
        <v>1834</v>
      </c>
      <c r="Q1349" s="9" t="s">
        <v>52</v>
      </c>
      <c r="R1349" s="9" t="s">
        <v>29</v>
      </c>
      <c r="S1349" s="9" t="s">
        <v>15</v>
      </c>
      <c r="T1349" s="9" t="s">
        <v>7</v>
      </c>
      <c r="U1349" s="9" t="s">
        <v>133</v>
      </c>
      <c r="V1349" s="9" t="s">
        <v>15</v>
      </c>
      <c r="W1349" s="9" t="s">
        <v>17</v>
      </c>
      <c r="X1349" s="9" t="s">
        <v>18</v>
      </c>
      <c r="Y1349" s="9" t="s">
        <v>19</v>
      </c>
      <c r="Z1349" s="9" t="s">
        <v>20</v>
      </c>
      <c r="AA1349" s="9" t="s">
        <v>17</v>
      </c>
      <c r="AB1349" s="9" t="s">
        <v>3259</v>
      </c>
      <c r="AC1349" s="9" t="s">
        <v>3260</v>
      </c>
      <c r="AD1349" s="4" t="s">
        <v>3261</v>
      </c>
    </row>
    <row r="1350" spans="1:30" ht="76.5" x14ac:dyDescent="0.25">
      <c r="A1350" s="113">
        <f t="shared" si="21"/>
        <v>1161</v>
      </c>
      <c r="B1350" s="9" t="s">
        <v>1821</v>
      </c>
      <c r="C1350" s="9" t="s">
        <v>3177</v>
      </c>
      <c r="D1350" s="9" t="s">
        <v>3178</v>
      </c>
      <c r="E1350" s="9" t="s">
        <v>3283</v>
      </c>
      <c r="F1350" s="9" t="s">
        <v>3284</v>
      </c>
      <c r="G1350" s="9" t="s">
        <v>3258</v>
      </c>
      <c r="H1350" s="13">
        <v>4200</v>
      </c>
      <c r="I1350" s="11">
        <v>45137</v>
      </c>
      <c r="J1350" s="9" t="s">
        <v>68</v>
      </c>
      <c r="K1350" s="9" t="s">
        <v>7</v>
      </c>
      <c r="L1350" s="9" t="s">
        <v>69</v>
      </c>
      <c r="M1350" s="9" t="s">
        <v>9</v>
      </c>
      <c r="N1350" s="9" t="s">
        <v>10</v>
      </c>
      <c r="O1350" s="9" t="s">
        <v>1826</v>
      </c>
      <c r="P1350" s="9" t="s">
        <v>1834</v>
      </c>
      <c r="Q1350" s="9" t="s">
        <v>52</v>
      </c>
      <c r="R1350" s="9" t="s">
        <v>29</v>
      </c>
      <c r="S1350" s="9" t="s">
        <v>15</v>
      </c>
      <c r="T1350" s="9" t="s">
        <v>7</v>
      </c>
      <c r="U1350" s="9" t="s">
        <v>133</v>
      </c>
      <c r="V1350" s="9" t="s">
        <v>15</v>
      </c>
      <c r="W1350" s="9" t="s">
        <v>17</v>
      </c>
      <c r="X1350" s="9" t="s">
        <v>18</v>
      </c>
      <c r="Y1350" s="9" t="s">
        <v>19</v>
      </c>
      <c r="Z1350" s="9" t="s">
        <v>20</v>
      </c>
      <c r="AA1350" s="9" t="s">
        <v>17</v>
      </c>
      <c r="AB1350" s="9" t="s">
        <v>3259</v>
      </c>
      <c r="AC1350" s="9" t="s">
        <v>3260</v>
      </c>
      <c r="AD1350" s="4" t="s">
        <v>3261</v>
      </c>
    </row>
    <row r="1351" spans="1:30" ht="76.5" x14ac:dyDescent="0.25">
      <c r="A1351" s="113">
        <f t="shared" si="21"/>
        <v>1162</v>
      </c>
      <c r="B1351" s="9" t="s">
        <v>1821</v>
      </c>
      <c r="C1351" s="9" t="s">
        <v>3177</v>
      </c>
      <c r="D1351" s="9" t="s">
        <v>3178</v>
      </c>
      <c r="E1351" s="9" t="s">
        <v>1100</v>
      </c>
      <c r="F1351" s="9" t="s">
        <v>3285</v>
      </c>
      <c r="G1351" s="9" t="s">
        <v>3258</v>
      </c>
      <c r="H1351" s="13">
        <v>2200</v>
      </c>
      <c r="I1351" s="11">
        <v>45137</v>
      </c>
      <c r="J1351" s="9" t="s">
        <v>68</v>
      </c>
      <c r="K1351" s="9" t="s">
        <v>7</v>
      </c>
      <c r="L1351" s="9" t="s">
        <v>69</v>
      </c>
      <c r="M1351" s="9" t="s">
        <v>9</v>
      </c>
      <c r="N1351" s="9" t="s">
        <v>10</v>
      </c>
      <c r="O1351" s="9" t="s">
        <v>1826</v>
      </c>
      <c r="P1351" s="9" t="s">
        <v>1834</v>
      </c>
      <c r="Q1351" s="9" t="s">
        <v>52</v>
      </c>
      <c r="R1351" s="9" t="s">
        <v>29</v>
      </c>
      <c r="S1351" s="9" t="s">
        <v>15</v>
      </c>
      <c r="T1351" s="9" t="s">
        <v>7</v>
      </c>
      <c r="U1351" s="9" t="s">
        <v>133</v>
      </c>
      <c r="V1351" s="9" t="s">
        <v>15</v>
      </c>
      <c r="W1351" s="9" t="s">
        <v>17</v>
      </c>
      <c r="X1351" s="9" t="s">
        <v>18</v>
      </c>
      <c r="Y1351" s="9" t="s">
        <v>19</v>
      </c>
      <c r="Z1351" s="9" t="s">
        <v>20</v>
      </c>
      <c r="AA1351" s="9" t="s">
        <v>17</v>
      </c>
      <c r="AB1351" s="9" t="s">
        <v>3259</v>
      </c>
      <c r="AC1351" s="9" t="s">
        <v>3260</v>
      </c>
      <c r="AD1351" s="4" t="s">
        <v>3261</v>
      </c>
    </row>
    <row r="1352" spans="1:30" ht="76.5" x14ac:dyDescent="0.25">
      <c r="A1352" s="113">
        <f t="shared" si="21"/>
        <v>1163</v>
      </c>
      <c r="B1352" s="9" t="s">
        <v>1821</v>
      </c>
      <c r="C1352" s="9" t="s">
        <v>3177</v>
      </c>
      <c r="D1352" s="9" t="s">
        <v>3178</v>
      </c>
      <c r="E1352" s="9" t="s">
        <v>1100</v>
      </c>
      <c r="F1352" s="9" t="s">
        <v>3286</v>
      </c>
      <c r="G1352" s="9" t="s">
        <v>3258</v>
      </c>
      <c r="H1352" s="13">
        <v>15000</v>
      </c>
      <c r="I1352" s="11">
        <v>45137</v>
      </c>
      <c r="J1352" s="9" t="s">
        <v>68</v>
      </c>
      <c r="K1352" s="9" t="s">
        <v>7</v>
      </c>
      <c r="L1352" s="9" t="s">
        <v>69</v>
      </c>
      <c r="M1352" s="9" t="s">
        <v>9</v>
      </c>
      <c r="N1352" s="9" t="s">
        <v>10</v>
      </c>
      <c r="O1352" s="9" t="s">
        <v>1826</v>
      </c>
      <c r="P1352" s="9" t="s">
        <v>1834</v>
      </c>
      <c r="Q1352" s="9" t="s">
        <v>52</v>
      </c>
      <c r="R1352" s="9" t="s">
        <v>29</v>
      </c>
      <c r="S1352" s="9" t="s">
        <v>15</v>
      </c>
      <c r="T1352" s="9" t="s">
        <v>7</v>
      </c>
      <c r="U1352" s="9" t="s">
        <v>133</v>
      </c>
      <c r="V1352" s="9" t="s">
        <v>15</v>
      </c>
      <c r="W1352" s="9" t="s">
        <v>17</v>
      </c>
      <c r="X1352" s="9" t="s">
        <v>18</v>
      </c>
      <c r="Y1352" s="9" t="s">
        <v>19</v>
      </c>
      <c r="Z1352" s="9" t="s">
        <v>20</v>
      </c>
      <c r="AA1352" s="9" t="s">
        <v>17</v>
      </c>
      <c r="AB1352" s="9" t="s">
        <v>3259</v>
      </c>
      <c r="AC1352" s="9" t="s">
        <v>3260</v>
      </c>
      <c r="AD1352" s="4" t="s">
        <v>3261</v>
      </c>
    </row>
    <row r="1353" spans="1:30" ht="76.5" x14ac:dyDescent="0.25">
      <c r="A1353" s="113">
        <f t="shared" si="21"/>
        <v>1164</v>
      </c>
      <c r="B1353" s="9" t="s">
        <v>1821</v>
      </c>
      <c r="C1353" s="9" t="s">
        <v>3177</v>
      </c>
      <c r="D1353" s="9" t="s">
        <v>3178</v>
      </c>
      <c r="E1353" s="9" t="s">
        <v>3283</v>
      </c>
      <c r="F1353" s="9" t="s">
        <v>3287</v>
      </c>
      <c r="G1353" s="9" t="s">
        <v>3258</v>
      </c>
      <c r="H1353" s="13">
        <v>4700</v>
      </c>
      <c r="I1353" s="11">
        <v>45137</v>
      </c>
      <c r="J1353" s="9" t="s">
        <v>68</v>
      </c>
      <c r="K1353" s="9" t="s">
        <v>7</v>
      </c>
      <c r="L1353" s="9" t="s">
        <v>69</v>
      </c>
      <c r="M1353" s="9" t="s">
        <v>9</v>
      </c>
      <c r="N1353" s="9" t="s">
        <v>10</v>
      </c>
      <c r="O1353" s="9" t="s">
        <v>1826</v>
      </c>
      <c r="P1353" s="9" t="s">
        <v>1834</v>
      </c>
      <c r="Q1353" s="9" t="s">
        <v>52</v>
      </c>
      <c r="R1353" s="9" t="s">
        <v>29</v>
      </c>
      <c r="S1353" s="9" t="s">
        <v>15</v>
      </c>
      <c r="T1353" s="9" t="s">
        <v>7</v>
      </c>
      <c r="U1353" s="9" t="s">
        <v>133</v>
      </c>
      <c r="V1353" s="9" t="s">
        <v>15</v>
      </c>
      <c r="W1353" s="9" t="s">
        <v>17</v>
      </c>
      <c r="X1353" s="9" t="s">
        <v>18</v>
      </c>
      <c r="Y1353" s="9" t="s">
        <v>19</v>
      </c>
      <c r="Z1353" s="9" t="s">
        <v>20</v>
      </c>
      <c r="AA1353" s="9" t="s">
        <v>17</v>
      </c>
      <c r="AB1353" s="9" t="s">
        <v>3259</v>
      </c>
      <c r="AC1353" s="9" t="s">
        <v>3260</v>
      </c>
      <c r="AD1353" s="4" t="s">
        <v>3261</v>
      </c>
    </row>
    <row r="1354" spans="1:30" ht="76.5" x14ac:dyDescent="0.25">
      <c r="A1354" s="113">
        <f t="shared" si="21"/>
        <v>1165</v>
      </c>
      <c r="B1354" s="9" t="s">
        <v>1821</v>
      </c>
      <c r="C1354" s="9" t="s">
        <v>3177</v>
      </c>
      <c r="D1354" s="9" t="s">
        <v>3178</v>
      </c>
      <c r="E1354" s="9" t="s">
        <v>3288</v>
      </c>
      <c r="F1354" s="9" t="s">
        <v>3289</v>
      </c>
      <c r="G1354" s="9" t="s">
        <v>3258</v>
      </c>
      <c r="H1354" s="13">
        <v>6000</v>
      </c>
      <c r="I1354" s="11">
        <v>45137</v>
      </c>
      <c r="J1354" s="9" t="s">
        <v>68</v>
      </c>
      <c r="K1354" s="9" t="s">
        <v>7</v>
      </c>
      <c r="L1354" s="9" t="s">
        <v>69</v>
      </c>
      <c r="M1354" s="9" t="s">
        <v>9</v>
      </c>
      <c r="N1354" s="9" t="s">
        <v>10</v>
      </c>
      <c r="O1354" s="9" t="s">
        <v>1826</v>
      </c>
      <c r="P1354" s="9" t="s">
        <v>1834</v>
      </c>
      <c r="Q1354" s="9" t="s">
        <v>52</v>
      </c>
      <c r="R1354" s="9" t="s">
        <v>29</v>
      </c>
      <c r="S1354" s="9" t="s">
        <v>15</v>
      </c>
      <c r="T1354" s="9" t="s">
        <v>7</v>
      </c>
      <c r="U1354" s="9" t="s">
        <v>133</v>
      </c>
      <c r="V1354" s="9" t="s">
        <v>15</v>
      </c>
      <c r="W1354" s="9" t="s">
        <v>17</v>
      </c>
      <c r="X1354" s="9" t="s">
        <v>18</v>
      </c>
      <c r="Y1354" s="9" t="s">
        <v>19</v>
      </c>
      <c r="Z1354" s="9" t="s">
        <v>20</v>
      </c>
      <c r="AA1354" s="9" t="s">
        <v>17</v>
      </c>
      <c r="AB1354" s="9" t="s">
        <v>3259</v>
      </c>
      <c r="AC1354" s="9" t="s">
        <v>3260</v>
      </c>
      <c r="AD1354" s="4" t="s">
        <v>3261</v>
      </c>
    </row>
    <row r="1355" spans="1:30" ht="76.5" x14ac:dyDescent="0.25">
      <c r="A1355" s="113">
        <f t="shared" si="21"/>
        <v>1166</v>
      </c>
      <c r="B1355" s="9" t="s">
        <v>1821</v>
      </c>
      <c r="C1355" s="9" t="s">
        <v>3177</v>
      </c>
      <c r="D1355" s="9" t="s">
        <v>3178</v>
      </c>
      <c r="E1355" s="9" t="s">
        <v>1100</v>
      </c>
      <c r="F1355" s="9" t="s">
        <v>3290</v>
      </c>
      <c r="G1355" s="9" t="s">
        <v>3258</v>
      </c>
      <c r="H1355" s="13">
        <v>1000</v>
      </c>
      <c r="I1355" s="11">
        <v>45137</v>
      </c>
      <c r="J1355" s="9" t="s">
        <v>68</v>
      </c>
      <c r="K1355" s="9" t="s">
        <v>7</v>
      </c>
      <c r="L1355" s="9" t="s">
        <v>69</v>
      </c>
      <c r="M1355" s="9" t="s">
        <v>9</v>
      </c>
      <c r="N1355" s="9" t="s">
        <v>10</v>
      </c>
      <c r="O1355" s="9" t="s">
        <v>1826</v>
      </c>
      <c r="P1355" s="9" t="s">
        <v>1834</v>
      </c>
      <c r="Q1355" s="9" t="s">
        <v>52</v>
      </c>
      <c r="R1355" s="9" t="s">
        <v>29</v>
      </c>
      <c r="S1355" s="9" t="s">
        <v>15</v>
      </c>
      <c r="T1355" s="9" t="s">
        <v>7</v>
      </c>
      <c r="U1355" s="9" t="s">
        <v>133</v>
      </c>
      <c r="V1355" s="9" t="s">
        <v>15</v>
      </c>
      <c r="W1355" s="9" t="s">
        <v>17</v>
      </c>
      <c r="X1355" s="9" t="s">
        <v>18</v>
      </c>
      <c r="Y1355" s="9" t="s">
        <v>19</v>
      </c>
      <c r="Z1355" s="9" t="s">
        <v>20</v>
      </c>
      <c r="AA1355" s="9" t="s">
        <v>17</v>
      </c>
      <c r="AB1355" s="9" t="s">
        <v>3259</v>
      </c>
      <c r="AC1355" s="9" t="s">
        <v>3260</v>
      </c>
      <c r="AD1355" s="4" t="s">
        <v>3261</v>
      </c>
    </row>
    <row r="1356" spans="1:30" ht="76.5" x14ac:dyDescent="0.25">
      <c r="A1356" s="113">
        <f t="shared" si="21"/>
        <v>1167</v>
      </c>
      <c r="B1356" s="9" t="s">
        <v>1821</v>
      </c>
      <c r="C1356" s="9" t="s">
        <v>3177</v>
      </c>
      <c r="D1356" s="9" t="s">
        <v>3178</v>
      </c>
      <c r="E1356" s="9" t="s">
        <v>3291</v>
      </c>
      <c r="F1356" s="9" t="s">
        <v>3292</v>
      </c>
      <c r="G1356" s="9" t="s">
        <v>3258</v>
      </c>
      <c r="H1356" s="13">
        <v>1100</v>
      </c>
      <c r="I1356" s="11">
        <v>45137</v>
      </c>
      <c r="J1356" s="9" t="s">
        <v>68</v>
      </c>
      <c r="K1356" s="9" t="s">
        <v>7</v>
      </c>
      <c r="L1356" s="9" t="s">
        <v>69</v>
      </c>
      <c r="M1356" s="9" t="s">
        <v>9</v>
      </c>
      <c r="N1356" s="9" t="s">
        <v>10</v>
      </c>
      <c r="O1356" s="9" t="s">
        <v>1826</v>
      </c>
      <c r="P1356" s="9" t="s">
        <v>1834</v>
      </c>
      <c r="Q1356" s="9" t="s">
        <v>52</v>
      </c>
      <c r="R1356" s="9" t="s">
        <v>29</v>
      </c>
      <c r="S1356" s="9" t="s">
        <v>15</v>
      </c>
      <c r="T1356" s="9" t="s">
        <v>7</v>
      </c>
      <c r="U1356" s="9" t="s">
        <v>133</v>
      </c>
      <c r="V1356" s="9" t="s">
        <v>15</v>
      </c>
      <c r="W1356" s="9" t="s">
        <v>17</v>
      </c>
      <c r="X1356" s="9" t="s">
        <v>18</v>
      </c>
      <c r="Y1356" s="9" t="s">
        <v>19</v>
      </c>
      <c r="Z1356" s="9" t="s">
        <v>20</v>
      </c>
      <c r="AA1356" s="9" t="s">
        <v>17</v>
      </c>
      <c r="AB1356" s="9" t="s">
        <v>3259</v>
      </c>
      <c r="AC1356" s="9" t="s">
        <v>3260</v>
      </c>
      <c r="AD1356" s="4" t="s">
        <v>3261</v>
      </c>
    </row>
    <row r="1357" spans="1:30" ht="76.5" x14ac:dyDescent="0.25">
      <c r="A1357" s="113">
        <f t="shared" si="21"/>
        <v>1168</v>
      </c>
      <c r="B1357" s="9" t="s">
        <v>1821</v>
      </c>
      <c r="C1357" s="9" t="s">
        <v>3177</v>
      </c>
      <c r="D1357" s="9" t="s">
        <v>3178</v>
      </c>
      <c r="E1357" s="9" t="s">
        <v>969</v>
      </c>
      <c r="F1357" s="9" t="s">
        <v>3293</v>
      </c>
      <c r="G1357" s="9" t="s">
        <v>3258</v>
      </c>
      <c r="H1357" s="13">
        <v>35000</v>
      </c>
      <c r="I1357" s="11">
        <v>45137</v>
      </c>
      <c r="J1357" s="9" t="s">
        <v>68</v>
      </c>
      <c r="K1357" s="9" t="s">
        <v>7</v>
      </c>
      <c r="L1357" s="9" t="s">
        <v>69</v>
      </c>
      <c r="M1357" s="9" t="s">
        <v>9</v>
      </c>
      <c r="N1357" s="9" t="s">
        <v>10</v>
      </c>
      <c r="O1357" s="9" t="s">
        <v>1826</v>
      </c>
      <c r="P1357" s="9" t="s">
        <v>1834</v>
      </c>
      <c r="Q1357" s="9" t="s">
        <v>52</v>
      </c>
      <c r="R1357" s="9" t="s">
        <v>29</v>
      </c>
      <c r="S1357" s="9" t="s">
        <v>15</v>
      </c>
      <c r="T1357" s="9" t="s">
        <v>7</v>
      </c>
      <c r="U1357" s="9" t="s">
        <v>133</v>
      </c>
      <c r="V1357" s="9" t="s">
        <v>15</v>
      </c>
      <c r="W1357" s="9" t="s">
        <v>17</v>
      </c>
      <c r="X1357" s="9" t="s">
        <v>18</v>
      </c>
      <c r="Y1357" s="9" t="s">
        <v>19</v>
      </c>
      <c r="Z1357" s="9" t="s">
        <v>20</v>
      </c>
      <c r="AA1357" s="9" t="s">
        <v>17</v>
      </c>
      <c r="AB1357" s="9" t="s">
        <v>3259</v>
      </c>
      <c r="AC1357" s="9" t="s">
        <v>3260</v>
      </c>
      <c r="AD1357" s="4" t="s">
        <v>3261</v>
      </c>
    </row>
    <row r="1358" spans="1:30" ht="76.5" x14ac:dyDescent="0.25">
      <c r="A1358" s="113">
        <f t="shared" ref="A1358:A1421" si="22">A1357+1</f>
        <v>1169</v>
      </c>
      <c r="B1358" s="9" t="s">
        <v>1821</v>
      </c>
      <c r="C1358" s="9" t="s">
        <v>3177</v>
      </c>
      <c r="D1358" s="9" t="s">
        <v>3178</v>
      </c>
      <c r="E1358" s="9" t="s">
        <v>1155</v>
      </c>
      <c r="F1358" s="9" t="s">
        <v>3294</v>
      </c>
      <c r="G1358" s="9" t="s">
        <v>3258</v>
      </c>
      <c r="H1358" s="13">
        <v>23000</v>
      </c>
      <c r="I1358" s="11">
        <v>45137</v>
      </c>
      <c r="J1358" s="9" t="s">
        <v>68</v>
      </c>
      <c r="K1358" s="9" t="s">
        <v>7</v>
      </c>
      <c r="L1358" s="9" t="s">
        <v>69</v>
      </c>
      <c r="M1358" s="9" t="s">
        <v>9</v>
      </c>
      <c r="N1358" s="9" t="s">
        <v>10</v>
      </c>
      <c r="O1358" s="9" t="s">
        <v>1826</v>
      </c>
      <c r="P1358" s="9" t="s">
        <v>1834</v>
      </c>
      <c r="Q1358" s="9" t="s">
        <v>52</v>
      </c>
      <c r="R1358" s="9" t="s">
        <v>29</v>
      </c>
      <c r="S1358" s="9" t="s">
        <v>15</v>
      </c>
      <c r="T1358" s="9" t="s">
        <v>7</v>
      </c>
      <c r="U1358" s="9" t="s">
        <v>133</v>
      </c>
      <c r="V1358" s="9" t="s">
        <v>15</v>
      </c>
      <c r="W1358" s="9" t="s">
        <v>17</v>
      </c>
      <c r="X1358" s="9" t="s">
        <v>18</v>
      </c>
      <c r="Y1358" s="9" t="s">
        <v>19</v>
      </c>
      <c r="Z1358" s="9" t="s">
        <v>20</v>
      </c>
      <c r="AA1358" s="9" t="s">
        <v>17</v>
      </c>
      <c r="AB1358" s="9" t="s">
        <v>3259</v>
      </c>
      <c r="AC1358" s="9" t="s">
        <v>3260</v>
      </c>
      <c r="AD1358" s="4" t="s">
        <v>3261</v>
      </c>
    </row>
    <row r="1359" spans="1:30" ht="76.5" x14ac:dyDescent="0.25">
      <c r="A1359" s="113">
        <f t="shared" si="22"/>
        <v>1170</v>
      </c>
      <c r="B1359" s="9" t="s">
        <v>1821</v>
      </c>
      <c r="C1359" s="9" t="s">
        <v>3177</v>
      </c>
      <c r="D1359" s="9" t="s">
        <v>3178</v>
      </c>
      <c r="E1359" s="9" t="s">
        <v>1155</v>
      </c>
      <c r="F1359" s="9" t="s">
        <v>3295</v>
      </c>
      <c r="G1359" s="9" t="s">
        <v>3258</v>
      </c>
      <c r="H1359" s="13">
        <v>3300</v>
      </c>
      <c r="I1359" s="11">
        <v>45137</v>
      </c>
      <c r="J1359" s="9" t="s">
        <v>68</v>
      </c>
      <c r="K1359" s="9" t="s">
        <v>7</v>
      </c>
      <c r="L1359" s="9" t="s">
        <v>69</v>
      </c>
      <c r="M1359" s="9" t="s">
        <v>9</v>
      </c>
      <c r="N1359" s="9" t="s">
        <v>10</v>
      </c>
      <c r="O1359" s="9" t="s">
        <v>1826</v>
      </c>
      <c r="P1359" s="9" t="s">
        <v>1834</v>
      </c>
      <c r="Q1359" s="9" t="s">
        <v>52</v>
      </c>
      <c r="R1359" s="9" t="s">
        <v>29</v>
      </c>
      <c r="S1359" s="9" t="s">
        <v>15</v>
      </c>
      <c r="T1359" s="9" t="s">
        <v>7</v>
      </c>
      <c r="U1359" s="9" t="s">
        <v>133</v>
      </c>
      <c r="V1359" s="9" t="s">
        <v>15</v>
      </c>
      <c r="W1359" s="9" t="s">
        <v>17</v>
      </c>
      <c r="X1359" s="9" t="s">
        <v>18</v>
      </c>
      <c r="Y1359" s="9" t="s">
        <v>19</v>
      </c>
      <c r="Z1359" s="9" t="s">
        <v>20</v>
      </c>
      <c r="AA1359" s="9" t="s">
        <v>17</v>
      </c>
      <c r="AB1359" s="9" t="s">
        <v>3259</v>
      </c>
      <c r="AC1359" s="9" t="s">
        <v>3260</v>
      </c>
      <c r="AD1359" s="4" t="s">
        <v>3261</v>
      </c>
    </row>
    <row r="1360" spans="1:30" ht="76.5" x14ac:dyDescent="0.25">
      <c r="A1360" s="113">
        <f t="shared" si="22"/>
        <v>1171</v>
      </c>
      <c r="B1360" s="9" t="s">
        <v>1821</v>
      </c>
      <c r="C1360" s="9" t="s">
        <v>3177</v>
      </c>
      <c r="D1360" s="9" t="s">
        <v>3178</v>
      </c>
      <c r="E1360" s="9" t="s">
        <v>1100</v>
      </c>
      <c r="F1360" s="9" t="s">
        <v>3296</v>
      </c>
      <c r="G1360" s="9" t="s">
        <v>3258</v>
      </c>
      <c r="H1360" s="13">
        <v>83000</v>
      </c>
      <c r="I1360" s="11">
        <v>45137</v>
      </c>
      <c r="J1360" s="9" t="s">
        <v>68</v>
      </c>
      <c r="K1360" s="9" t="s">
        <v>7</v>
      </c>
      <c r="L1360" s="9" t="s">
        <v>69</v>
      </c>
      <c r="M1360" s="9" t="s">
        <v>9</v>
      </c>
      <c r="N1360" s="9" t="s">
        <v>10</v>
      </c>
      <c r="O1360" s="9" t="s">
        <v>1826</v>
      </c>
      <c r="P1360" s="9" t="s">
        <v>1834</v>
      </c>
      <c r="Q1360" s="9" t="s">
        <v>52</v>
      </c>
      <c r="R1360" s="9" t="s">
        <v>29</v>
      </c>
      <c r="S1360" s="9" t="s">
        <v>15</v>
      </c>
      <c r="T1360" s="9" t="s">
        <v>7</v>
      </c>
      <c r="U1360" s="9" t="s">
        <v>133</v>
      </c>
      <c r="V1360" s="9" t="s">
        <v>15</v>
      </c>
      <c r="W1360" s="9" t="s">
        <v>17</v>
      </c>
      <c r="X1360" s="9" t="s">
        <v>18</v>
      </c>
      <c r="Y1360" s="9" t="s">
        <v>19</v>
      </c>
      <c r="Z1360" s="9" t="s">
        <v>20</v>
      </c>
      <c r="AA1360" s="9" t="s">
        <v>17</v>
      </c>
      <c r="AB1360" s="9" t="s">
        <v>3259</v>
      </c>
      <c r="AC1360" s="9" t="s">
        <v>3260</v>
      </c>
      <c r="AD1360" s="4" t="s">
        <v>3261</v>
      </c>
    </row>
    <row r="1361" spans="1:30" ht="76.5" x14ac:dyDescent="0.25">
      <c r="A1361" s="113">
        <f t="shared" si="22"/>
        <v>1172</v>
      </c>
      <c r="B1361" s="9" t="s">
        <v>1821</v>
      </c>
      <c r="C1361" s="9" t="s">
        <v>3177</v>
      </c>
      <c r="D1361" s="9" t="s">
        <v>3178</v>
      </c>
      <c r="E1361" s="9" t="s">
        <v>3297</v>
      </c>
      <c r="F1361" s="9" t="s">
        <v>3298</v>
      </c>
      <c r="G1361" s="9" t="s">
        <v>3258</v>
      </c>
      <c r="H1361" s="13">
        <v>24000</v>
      </c>
      <c r="I1361" s="11">
        <v>45137</v>
      </c>
      <c r="J1361" s="9" t="s">
        <v>68</v>
      </c>
      <c r="K1361" s="9" t="s">
        <v>7</v>
      </c>
      <c r="L1361" s="9" t="s">
        <v>69</v>
      </c>
      <c r="M1361" s="9" t="s">
        <v>9</v>
      </c>
      <c r="N1361" s="9" t="s">
        <v>10</v>
      </c>
      <c r="O1361" s="9" t="s">
        <v>1826</v>
      </c>
      <c r="P1361" s="9" t="s">
        <v>1834</v>
      </c>
      <c r="Q1361" s="9" t="s">
        <v>52</v>
      </c>
      <c r="R1361" s="9" t="s">
        <v>29</v>
      </c>
      <c r="S1361" s="9" t="s">
        <v>15</v>
      </c>
      <c r="T1361" s="9" t="s">
        <v>7</v>
      </c>
      <c r="U1361" s="9" t="s">
        <v>133</v>
      </c>
      <c r="V1361" s="9" t="s">
        <v>15</v>
      </c>
      <c r="W1361" s="9" t="s">
        <v>17</v>
      </c>
      <c r="X1361" s="9" t="s">
        <v>18</v>
      </c>
      <c r="Y1361" s="9" t="s">
        <v>19</v>
      </c>
      <c r="Z1361" s="9" t="s">
        <v>20</v>
      </c>
      <c r="AA1361" s="9" t="s">
        <v>17</v>
      </c>
      <c r="AB1361" s="9" t="s">
        <v>3259</v>
      </c>
      <c r="AC1361" s="9" t="s">
        <v>3260</v>
      </c>
      <c r="AD1361" s="4" t="s">
        <v>3261</v>
      </c>
    </row>
    <row r="1362" spans="1:30" ht="76.5" x14ac:dyDescent="0.25">
      <c r="A1362" s="113">
        <f t="shared" si="22"/>
        <v>1173</v>
      </c>
      <c r="B1362" s="9" t="s">
        <v>1821</v>
      </c>
      <c r="C1362" s="9" t="s">
        <v>3177</v>
      </c>
      <c r="D1362" s="9" t="s">
        <v>3178</v>
      </c>
      <c r="E1362" s="9" t="s">
        <v>1100</v>
      </c>
      <c r="F1362" s="9" t="s">
        <v>3299</v>
      </c>
      <c r="G1362" s="9" t="s">
        <v>3258</v>
      </c>
      <c r="H1362" s="13">
        <v>31000</v>
      </c>
      <c r="I1362" s="11">
        <v>45137</v>
      </c>
      <c r="J1362" s="9" t="s">
        <v>68</v>
      </c>
      <c r="K1362" s="9" t="s">
        <v>7</v>
      </c>
      <c r="L1362" s="9" t="s">
        <v>69</v>
      </c>
      <c r="M1362" s="9" t="s">
        <v>9</v>
      </c>
      <c r="N1362" s="9" t="s">
        <v>10</v>
      </c>
      <c r="O1362" s="9" t="s">
        <v>1826</v>
      </c>
      <c r="P1362" s="9" t="s">
        <v>1834</v>
      </c>
      <c r="Q1362" s="9" t="s">
        <v>52</v>
      </c>
      <c r="R1362" s="9" t="s">
        <v>29</v>
      </c>
      <c r="S1362" s="9" t="s">
        <v>15</v>
      </c>
      <c r="T1362" s="9" t="s">
        <v>7</v>
      </c>
      <c r="U1362" s="9" t="s">
        <v>133</v>
      </c>
      <c r="V1362" s="9" t="s">
        <v>15</v>
      </c>
      <c r="W1362" s="9" t="s">
        <v>17</v>
      </c>
      <c r="X1362" s="9" t="s">
        <v>18</v>
      </c>
      <c r="Y1362" s="9" t="s">
        <v>19</v>
      </c>
      <c r="Z1362" s="9" t="s">
        <v>20</v>
      </c>
      <c r="AA1362" s="9" t="s">
        <v>17</v>
      </c>
      <c r="AB1362" s="9" t="s">
        <v>3259</v>
      </c>
      <c r="AC1362" s="9" t="s">
        <v>3260</v>
      </c>
      <c r="AD1362" s="4" t="s">
        <v>3261</v>
      </c>
    </row>
    <row r="1363" spans="1:30" ht="76.5" x14ac:dyDescent="0.25">
      <c r="A1363" s="113">
        <f t="shared" si="22"/>
        <v>1174</v>
      </c>
      <c r="B1363" s="9" t="s">
        <v>1821</v>
      </c>
      <c r="C1363" s="9" t="s">
        <v>3177</v>
      </c>
      <c r="D1363" s="9" t="s">
        <v>3178</v>
      </c>
      <c r="E1363" s="9" t="s">
        <v>3283</v>
      </c>
      <c r="F1363" s="9" t="s">
        <v>3300</v>
      </c>
      <c r="G1363" s="9" t="s">
        <v>3258</v>
      </c>
      <c r="H1363" s="13">
        <v>7000</v>
      </c>
      <c r="I1363" s="11">
        <v>45137</v>
      </c>
      <c r="J1363" s="9" t="s">
        <v>68</v>
      </c>
      <c r="K1363" s="9" t="s">
        <v>7</v>
      </c>
      <c r="L1363" s="9" t="s">
        <v>69</v>
      </c>
      <c r="M1363" s="9" t="s">
        <v>9</v>
      </c>
      <c r="N1363" s="9" t="s">
        <v>10</v>
      </c>
      <c r="O1363" s="9" t="s">
        <v>1826</v>
      </c>
      <c r="P1363" s="9" t="s">
        <v>1834</v>
      </c>
      <c r="Q1363" s="9" t="s">
        <v>52</v>
      </c>
      <c r="R1363" s="9" t="s">
        <v>29</v>
      </c>
      <c r="S1363" s="9" t="s">
        <v>15</v>
      </c>
      <c r="T1363" s="9" t="s">
        <v>7</v>
      </c>
      <c r="U1363" s="9" t="s">
        <v>133</v>
      </c>
      <c r="V1363" s="9" t="s">
        <v>15</v>
      </c>
      <c r="W1363" s="9" t="s">
        <v>17</v>
      </c>
      <c r="X1363" s="9" t="s">
        <v>18</v>
      </c>
      <c r="Y1363" s="9" t="s">
        <v>19</v>
      </c>
      <c r="Z1363" s="9" t="s">
        <v>20</v>
      </c>
      <c r="AA1363" s="9" t="s">
        <v>17</v>
      </c>
      <c r="AB1363" s="9" t="s">
        <v>3259</v>
      </c>
      <c r="AC1363" s="9" t="s">
        <v>3260</v>
      </c>
      <c r="AD1363" s="4" t="s">
        <v>3261</v>
      </c>
    </row>
    <row r="1364" spans="1:30" ht="76.5" x14ac:dyDescent="0.25">
      <c r="A1364" s="113">
        <f t="shared" si="22"/>
        <v>1175</v>
      </c>
      <c r="B1364" s="9" t="s">
        <v>1821</v>
      </c>
      <c r="C1364" s="9" t="s">
        <v>3177</v>
      </c>
      <c r="D1364" s="9" t="s">
        <v>3178</v>
      </c>
      <c r="E1364" s="9" t="s">
        <v>2912</v>
      </c>
      <c r="F1364" s="9" t="s">
        <v>3301</v>
      </c>
      <c r="G1364" s="9" t="s">
        <v>3258</v>
      </c>
      <c r="H1364" s="13">
        <v>6000</v>
      </c>
      <c r="I1364" s="11">
        <v>45137</v>
      </c>
      <c r="J1364" s="9" t="s">
        <v>68</v>
      </c>
      <c r="K1364" s="9" t="s">
        <v>7</v>
      </c>
      <c r="L1364" s="9" t="s">
        <v>69</v>
      </c>
      <c r="M1364" s="9" t="s">
        <v>9</v>
      </c>
      <c r="N1364" s="9" t="s">
        <v>10</v>
      </c>
      <c r="O1364" s="9" t="s">
        <v>1826</v>
      </c>
      <c r="P1364" s="9" t="s">
        <v>1834</v>
      </c>
      <c r="Q1364" s="9" t="s">
        <v>52</v>
      </c>
      <c r="R1364" s="9" t="s">
        <v>29</v>
      </c>
      <c r="S1364" s="9" t="s">
        <v>15</v>
      </c>
      <c r="T1364" s="9" t="s">
        <v>7</v>
      </c>
      <c r="U1364" s="9" t="s">
        <v>133</v>
      </c>
      <c r="V1364" s="9" t="s">
        <v>15</v>
      </c>
      <c r="W1364" s="9" t="s">
        <v>17</v>
      </c>
      <c r="X1364" s="9" t="s">
        <v>18</v>
      </c>
      <c r="Y1364" s="9" t="s">
        <v>19</v>
      </c>
      <c r="Z1364" s="9" t="s">
        <v>20</v>
      </c>
      <c r="AA1364" s="9" t="s">
        <v>17</v>
      </c>
      <c r="AB1364" s="9" t="s">
        <v>3259</v>
      </c>
      <c r="AC1364" s="9" t="s">
        <v>3260</v>
      </c>
      <c r="AD1364" s="4" t="s">
        <v>3261</v>
      </c>
    </row>
    <row r="1365" spans="1:30" ht="76.5" x14ac:dyDescent="0.25">
      <c r="A1365" s="113">
        <f t="shared" si="22"/>
        <v>1176</v>
      </c>
      <c r="B1365" s="9" t="s">
        <v>1821</v>
      </c>
      <c r="C1365" s="9" t="s">
        <v>3177</v>
      </c>
      <c r="D1365" s="9" t="s">
        <v>3178</v>
      </c>
      <c r="E1365" s="9" t="s">
        <v>3302</v>
      </c>
      <c r="F1365" s="9" t="s">
        <v>3303</v>
      </c>
      <c r="G1365" s="9" t="s">
        <v>3258</v>
      </c>
      <c r="H1365" s="13">
        <v>4000</v>
      </c>
      <c r="I1365" s="11">
        <v>45137</v>
      </c>
      <c r="J1365" s="9" t="s">
        <v>68</v>
      </c>
      <c r="K1365" s="9" t="s">
        <v>7</v>
      </c>
      <c r="L1365" s="9" t="s">
        <v>69</v>
      </c>
      <c r="M1365" s="9" t="s">
        <v>9</v>
      </c>
      <c r="N1365" s="9" t="s">
        <v>10</v>
      </c>
      <c r="O1365" s="9" t="s">
        <v>1826</v>
      </c>
      <c r="P1365" s="9" t="s">
        <v>1834</v>
      </c>
      <c r="Q1365" s="9" t="s">
        <v>52</v>
      </c>
      <c r="R1365" s="9" t="s">
        <v>29</v>
      </c>
      <c r="S1365" s="9" t="s">
        <v>15</v>
      </c>
      <c r="T1365" s="9" t="s">
        <v>7</v>
      </c>
      <c r="U1365" s="9" t="s">
        <v>133</v>
      </c>
      <c r="V1365" s="9" t="s">
        <v>15</v>
      </c>
      <c r="W1365" s="9" t="s">
        <v>17</v>
      </c>
      <c r="X1365" s="9" t="s">
        <v>18</v>
      </c>
      <c r="Y1365" s="9" t="s">
        <v>19</v>
      </c>
      <c r="Z1365" s="9" t="s">
        <v>20</v>
      </c>
      <c r="AA1365" s="9" t="s">
        <v>17</v>
      </c>
      <c r="AB1365" s="9" t="s">
        <v>3259</v>
      </c>
      <c r="AC1365" s="9" t="s">
        <v>3260</v>
      </c>
      <c r="AD1365" s="4" t="s">
        <v>3261</v>
      </c>
    </row>
    <row r="1366" spans="1:30" ht="76.5" x14ac:dyDescent="0.25">
      <c r="A1366" s="113">
        <f t="shared" si="22"/>
        <v>1177</v>
      </c>
      <c r="B1366" s="9" t="s">
        <v>1821</v>
      </c>
      <c r="C1366" s="9" t="s">
        <v>3177</v>
      </c>
      <c r="D1366" s="9" t="s">
        <v>3178</v>
      </c>
      <c r="E1366" s="9" t="s">
        <v>1100</v>
      </c>
      <c r="F1366" s="9" t="s">
        <v>3304</v>
      </c>
      <c r="G1366" s="9" t="s">
        <v>3258</v>
      </c>
      <c r="H1366" s="13">
        <v>700</v>
      </c>
      <c r="I1366" s="11">
        <v>45137</v>
      </c>
      <c r="J1366" s="9" t="s">
        <v>68</v>
      </c>
      <c r="K1366" s="9" t="s">
        <v>7</v>
      </c>
      <c r="L1366" s="9" t="s">
        <v>69</v>
      </c>
      <c r="M1366" s="9" t="s">
        <v>9</v>
      </c>
      <c r="N1366" s="9" t="s">
        <v>10</v>
      </c>
      <c r="O1366" s="9" t="s">
        <v>1826</v>
      </c>
      <c r="P1366" s="9" t="s">
        <v>1834</v>
      </c>
      <c r="Q1366" s="9" t="s">
        <v>52</v>
      </c>
      <c r="R1366" s="9" t="s">
        <v>29</v>
      </c>
      <c r="S1366" s="9" t="s">
        <v>15</v>
      </c>
      <c r="T1366" s="9" t="s">
        <v>7</v>
      </c>
      <c r="U1366" s="9" t="s">
        <v>133</v>
      </c>
      <c r="V1366" s="9" t="s">
        <v>15</v>
      </c>
      <c r="W1366" s="9" t="s">
        <v>17</v>
      </c>
      <c r="X1366" s="9" t="s">
        <v>18</v>
      </c>
      <c r="Y1366" s="9" t="s">
        <v>19</v>
      </c>
      <c r="Z1366" s="9" t="s">
        <v>20</v>
      </c>
      <c r="AA1366" s="9" t="s">
        <v>17</v>
      </c>
      <c r="AB1366" s="9" t="s">
        <v>3259</v>
      </c>
      <c r="AC1366" s="9" t="s">
        <v>3260</v>
      </c>
      <c r="AD1366" s="4" t="s">
        <v>3261</v>
      </c>
    </row>
    <row r="1367" spans="1:30" ht="76.5" x14ac:dyDescent="0.25">
      <c r="A1367" s="113">
        <f t="shared" si="22"/>
        <v>1178</v>
      </c>
      <c r="B1367" s="9" t="s">
        <v>1821</v>
      </c>
      <c r="C1367" s="9" t="s">
        <v>3177</v>
      </c>
      <c r="D1367" s="9" t="s">
        <v>3178</v>
      </c>
      <c r="E1367" s="9" t="s">
        <v>1021</v>
      </c>
      <c r="F1367" s="9" t="s">
        <v>3305</v>
      </c>
      <c r="G1367" s="9" t="s">
        <v>3258</v>
      </c>
      <c r="H1367" s="13">
        <v>26000</v>
      </c>
      <c r="I1367" s="11">
        <v>45137</v>
      </c>
      <c r="J1367" s="9" t="s">
        <v>68</v>
      </c>
      <c r="K1367" s="9" t="s">
        <v>7</v>
      </c>
      <c r="L1367" s="9" t="s">
        <v>69</v>
      </c>
      <c r="M1367" s="9" t="s">
        <v>9</v>
      </c>
      <c r="N1367" s="9" t="s">
        <v>10</v>
      </c>
      <c r="O1367" s="9" t="s">
        <v>1826</v>
      </c>
      <c r="P1367" s="9" t="s">
        <v>1834</v>
      </c>
      <c r="Q1367" s="9" t="s">
        <v>52</v>
      </c>
      <c r="R1367" s="9" t="s">
        <v>29</v>
      </c>
      <c r="S1367" s="9" t="s">
        <v>15</v>
      </c>
      <c r="T1367" s="9" t="s">
        <v>7</v>
      </c>
      <c r="U1367" s="9" t="s">
        <v>133</v>
      </c>
      <c r="V1367" s="9" t="s">
        <v>15</v>
      </c>
      <c r="W1367" s="9" t="s">
        <v>17</v>
      </c>
      <c r="X1367" s="9" t="s">
        <v>18</v>
      </c>
      <c r="Y1367" s="9" t="s">
        <v>19</v>
      </c>
      <c r="Z1367" s="9" t="s">
        <v>20</v>
      </c>
      <c r="AA1367" s="9" t="s">
        <v>17</v>
      </c>
      <c r="AB1367" s="9" t="s">
        <v>3259</v>
      </c>
      <c r="AC1367" s="9" t="s">
        <v>3260</v>
      </c>
      <c r="AD1367" s="4" t="s">
        <v>3261</v>
      </c>
    </row>
    <row r="1368" spans="1:30" ht="76.5" x14ac:dyDescent="0.25">
      <c r="A1368" s="113">
        <f t="shared" si="22"/>
        <v>1179</v>
      </c>
      <c r="B1368" s="9" t="s">
        <v>1821</v>
      </c>
      <c r="C1368" s="9" t="s">
        <v>3177</v>
      </c>
      <c r="D1368" s="9" t="s">
        <v>3178</v>
      </c>
      <c r="E1368" s="9" t="s">
        <v>3283</v>
      </c>
      <c r="F1368" s="9" t="s">
        <v>3306</v>
      </c>
      <c r="G1368" s="9" t="s">
        <v>3258</v>
      </c>
      <c r="H1368" s="13">
        <v>16000</v>
      </c>
      <c r="I1368" s="11">
        <v>45137</v>
      </c>
      <c r="J1368" s="9" t="s">
        <v>68</v>
      </c>
      <c r="K1368" s="9" t="s">
        <v>7</v>
      </c>
      <c r="L1368" s="9" t="s">
        <v>69</v>
      </c>
      <c r="M1368" s="9" t="s">
        <v>9</v>
      </c>
      <c r="N1368" s="9" t="s">
        <v>10</v>
      </c>
      <c r="O1368" s="9" t="s">
        <v>1826</v>
      </c>
      <c r="P1368" s="9" t="s">
        <v>1834</v>
      </c>
      <c r="Q1368" s="9" t="s">
        <v>52</v>
      </c>
      <c r="R1368" s="9" t="s">
        <v>29</v>
      </c>
      <c r="S1368" s="9" t="s">
        <v>15</v>
      </c>
      <c r="T1368" s="9" t="s">
        <v>7</v>
      </c>
      <c r="U1368" s="9" t="s">
        <v>133</v>
      </c>
      <c r="V1368" s="9" t="s">
        <v>15</v>
      </c>
      <c r="W1368" s="9" t="s">
        <v>17</v>
      </c>
      <c r="X1368" s="9" t="s">
        <v>18</v>
      </c>
      <c r="Y1368" s="9" t="s">
        <v>19</v>
      </c>
      <c r="Z1368" s="9" t="s">
        <v>20</v>
      </c>
      <c r="AA1368" s="9" t="s">
        <v>17</v>
      </c>
      <c r="AB1368" s="9" t="s">
        <v>3259</v>
      </c>
      <c r="AC1368" s="9" t="s">
        <v>3260</v>
      </c>
      <c r="AD1368" s="4" t="s">
        <v>3261</v>
      </c>
    </row>
    <row r="1369" spans="1:30" ht="76.5" x14ac:dyDescent="0.25">
      <c r="A1369" s="113">
        <f t="shared" si="22"/>
        <v>1180</v>
      </c>
      <c r="B1369" s="9" t="s">
        <v>1821</v>
      </c>
      <c r="C1369" s="9" t="s">
        <v>3177</v>
      </c>
      <c r="D1369" s="9" t="s">
        <v>3178</v>
      </c>
      <c r="E1369" s="9" t="s">
        <v>3307</v>
      </c>
      <c r="F1369" s="9" t="s">
        <v>2914</v>
      </c>
      <c r="G1369" s="9" t="s">
        <v>3258</v>
      </c>
      <c r="H1369" s="13">
        <v>47000</v>
      </c>
      <c r="I1369" s="11">
        <v>45137</v>
      </c>
      <c r="J1369" s="9" t="s">
        <v>68</v>
      </c>
      <c r="K1369" s="9" t="s">
        <v>7</v>
      </c>
      <c r="L1369" s="9" t="s">
        <v>69</v>
      </c>
      <c r="M1369" s="9" t="s">
        <v>9</v>
      </c>
      <c r="N1369" s="9" t="s">
        <v>10</v>
      </c>
      <c r="O1369" s="9" t="s">
        <v>1826</v>
      </c>
      <c r="P1369" s="9" t="s">
        <v>1834</v>
      </c>
      <c r="Q1369" s="9" t="s">
        <v>52</v>
      </c>
      <c r="R1369" s="9" t="s">
        <v>29</v>
      </c>
      <c r="S1369" s="9" t="s">
        <v>15</v>
      </c>
      <c r="T1369" s="9" t="s">
        <v>7</v>
      </c>
      <c r="U1369" s="9" t="s">
        <v>133</v>
      </c>
      <c r="V1369" s="9" t="s">
        <v>15</v>
      </c>
      <c r="W1369" s="9" t="s">
        <v>17</v>
      </c>
      <c r="X1369" s="9" t="s">
        <v>18</v>
      </c>
      <c r="Y1369" s="9" t="s">
        <v>19</v>
      </c>
      <c r="Z1369" s="9" t="s">
        <v>20</v>
      </c>
      <c r="AA1369" s="9" t="s">
        <v>17</v>
      </c>
      <c r="AB1369" s="9" t="s">
        <v>3259</v>
      </c>
      <c r="AC1369" s="9" t="s">
        <v>3260</v>
      </c>
      <c r="AD1369" s="4" t="s">
        <v>3261</v>
      </c>
    </row>
    <row r="1370" spans="1:30" ht="76.5" x14ac:dyDescent="0.25">
      <c r="A1370" s="113">
        <f t="shared" si="22"/>
        <v>1181</v>
      </c>
      <c r="B1370" s="9" t="s">
        <v>1821</v>
      </c>
      <c r="C1370" s="9" t="s">
        <v>3177</v>
      </c>
      <c r="D1370" s="9" t="s">
        <v>3178</v>
      </c>
      <c r="E1370" s="9" t="s">
        <v>3308</v>
      </c>
      <c r="F1370" s="9" t="s">
        <v>3309</v>
      </c>
      <c r="G1370" s="9" t="s">
        <v>3258</v>
      </c>
      <c r="H1370" s="13">
        <v>15000</v>
      </c>
      <c r="I1370" s="11">
        <v>45137</v>
      </c>
      <c r="J1370" s="9" t="s">
        <v>68</v>
      </c>
      <c r="K1370" s="9" t="s">
        <v>7</v>
      </c>
      <c r="L1370" s="9" t="s">
        <v>69</v>
      </c>
      <c r="M1370" s="9" t="s">
        <v>9</v>
      </c>
      <c r="N1370" s="9" t="s">
        <v>10</v>
      </c>
      <c r="O1370" s="9" t="s">
        <v>1826</v>
      </c>
      <c r="P1370" s="9" t="s">
        <v>1834</v>
      </c>
      <c r="Q1370" s="9" t="s">
        <v>52</v>
      </c>
      <c r="R1370" s="9" t="s">
        <v>29</v>
      </c>
      <c r="S1370" s="9" t="s">
        <v>15</v>
      </c>
      <c r="T1370" s="9" t="s">
        <v>7</v>
      </c>
      <c r="U1370" s="9" t="s">
        <v>133</v>
      </c>
      <c r="V1370" s="9" t="s">
        <v>15</v>
      </c>
      <c r="W1370" s="9" t="s">
        <v>17</v>
      </c>
      <c r="X1370" s="9" t="s">
        <v>18</v>
      </c>
      <c r="Y1370" s="9" t="s">
        <v>19</v>
      </c>
      <c r="Z1370" s="9" t="s">
        <v>20</v>
      </c>
      <c r="AA1370" s="9" t="s">
        <v>17</v>
      </c>
      <c r="AB1370" s="9" t="s">
        <v>3259</v>
      </c>
      <c r="AC1370" s="9" t="s">
        <v>3260</v>
      </c>
      <c r="AD1370" s="4" t="s">
        <v>3261</v>
      </c>
    </row>
    <row r="1371" spans="1:30" ht="76.5" x14ac:dyDescent="0.25">
      <c r="A1371" s="113">
        <f t="shared" si="22"/>
        <v>1182</v>
      </c>
      <c r="B1371" s="9" t="s">
        <v>1821</v>
      </c>
      <c r="C1371" s="9" t="s">
        <v>3177</v>
      </c>
      <c r="D1371" s="9" t="s">
        <v>3178</v>
      </c>
      <c r="E1371" s="9" t="s">
        <v>3310</v>
      </c>
      <c r="F1371" s="9" t="s">
        <v>3311</v>
      </c>
      <c r="G1371" s="9" t="s">
        <v>3258</v>
      </c>
      <c r="H1371" s="13">
        <v>130000</v>
      </c>
      <c r="I1371" s="11">
        <v>45137</v>
      </c>
      <c r="J1371" s="9" t="s">
        <v>68</v>
      </c>
      <c r="K1371" s="9" t="s">
        <v>7</v>
      </c>
      <c r="L1371" s="9" t="s">
        <v>69</v>
      </c>
      <c r="M1371" s="9" t="s">
        <v>9</v>
      </c>
      <c r="N1371" s="9" t="s">
        <v>10</v>
      </c>
      <c r="O1371" s="9" t="s">
        <v>1826</v>
      </c>
      <c r="P1371" s="9" t="s">
        <v>1834</v>
      </c>
      <c r="Q1371" s="9" t="s">
        <v>52</v>
      </c>
      <c r="R1371" s="9" t="s">
        <v>29</v>
      </c>
      <c r="S1371" s="9" t="s">
        <v>15</v>
      </c>
      <c r="T1371" s="9" t="s">
        <v>7</v>
      </c>
      <c r="U1371" s="9" t="s">
        <v>133</v>
      </c>
      <c r="V1371" s="9" t="s">
        <v>15</v>
      </c>
      <c r="W1371" s="9" t="s">
        <v>17</v>
      </c>
      <c r="X1371" s="9" t="s">
        <v>18</v>
      </c>
      <c r="Y1371" s="9" t="s">
        <v>19</v>
      </c>
      <c r="Z1371" s="9" t="s">
        <v>20</v>
      </c>
      <c r="AA1371" s="9" t="s">
        <v>17</v>
      </c>
      <c r="AB1371" s="9" t="s">
        <v>3259</v>
      </c>
      <c r="AC1371" s="9" t="s">
        <v>3260</v>
      </c>
      <c r="AD1371" s="4" t="s">
        <v>3261</v>
      </c>
    </row>
    <row r="1372" spans="1:30" ht="76.5" x14ac:dyDescent="0.25">
      <c r="A1372" s="113">
        <f t="shared" si="22"/>
        <v>1183</v>
      </c>
      <c r="B1372" s="9" t="s">
        <v>1821</v>
      </c>
      <c r="C1372" s="9" t="s">
        <v>3177</v>
      </c>
      <c r="D1372" s="9" t="s">
        <v>3178</v>
      </c>
      <c r="E1372" s="9" t="s">
        <v>1146</v>
      </c>
      <c r="F1372" s="9" t="s">
        <v>3312</v>
      </c>
      <c r="G1372" s="9" t="s">
        <v>3258</v>
      </c>
      <c r="H1372" s="13">
        <v>10000</v>
      </c>
      <c r="I1372" s="11">
        <v>45137</v>
      </c>
      <c r="J1372" s="9" t="s">
        <v>68</v>
      </c>
      <c r="K1372" s="9" t="s">
        <v>7</v>
      </c>
      <c r="L1372" s="9" t="s">
        <v>69</v>
      </c>
      <c r="M1372" s="9" t="s">
        <v>9</v>
      </c>
      <c r="N1372" s="9" t="s">
        <v>10</v>
      </c>
      <c r="O1372" s="9" t="s">
        <v>1826</v>
      </c>
      <c r="P1372" s="9" t="s">
        <v>1834</v>
      </c>
      <c r="Q1372" s="9" t="s">
        <v>52</v>
      </c>
      <c r="R1372" s="9" t="s">
        <v>29</v>
      </c>
      <c r="S1372" s="9" t="s">
        <v>15</v>
      </c>
      <c r="T1372" s="9" t="s">
        <v>7</v>
      </c>
      <c r="U1372" s="9" t="s">
        <v>133</v>
      </c>
      <c r="V1372" s="9" t="s">
        <v>15</v>
      </c>
      <c r="W1372" s="9" t="s">
        <v>17</v>
      </c>
      <c r="X1372" s="9" t="s">
        <v>18</v>
      </c>
      <c r="Y1372" s="9" t="s">
        <v>19</v>
      </c>
      <c r="Z1372" s="9" t="s">
        <v>20</v>
      </c>
      <c r="AA1372" s="9" t="s">
        <v>17</v>
      </c>
      <c r="AB1372" s="9" t="s">
        <v>3259</v>
      </c>
      <c r="AC1372" s="9" t="s">
        <v>3260</v>
      </c>
      <c r="AD1372" s="4" t="s">
        <v>3313</v>
      </c>
    </row>
    <row r="1373" spans="1:30" ht="76.5" x14ac:dyDescent="0.25">
      <c r="A1373" s="113">
        <f t="shared" si="22"/>
        <v>1184</v>
      </c>
      <c r="B1373" s="9" t="s">
        <v>1821</v>
      </c>
      <c r="C1373" s="9" t="s">
        <v>3177</v>
      </c>
      <c r="D1373" s="9" t="s">
        <v>3178</v>
      </c>
      <c r="E1373" s="9" t="s">
        <v>3314</v>
      </c>
      <c r="F1373" s="9" t="s">
        <v>3314</v>
      </c>
      <c r="G1373" s="9" t="s">
        <v>3315</v>
      </c>
      <c r="H1373" s="13">
        <v>6000</v>
      </c>
      <c r="I1373" s="11">
        <v>45169</v>
      </c>
      <c r="J1373" s="9" t="s">
        <v>68</v>
      </c>
      <c r="K1373" s="9" t="s">
        <v>7</v>
      </c>
      <c r="L1373" s="9" t="s">
        <v>8</v>
      </c>
      <c r="M1373" s="9" t="s">
        <v>9</v>
      </c>
      <c r="N1373" s="9" t="s">
        <v>10</v>
      </c>
      <c r="O1373" s="9" t="s">
        <v>1826</v>
      </c>
      <c r="P1373" s="9" t="s">
        <v>1834</v>
      </c>
      <c r="Q1373" s="9" t="s">
        <v>52</v>
      </c>
      <c r="R1373" s="9" t="s">
        <v>14</v>
      </c>
      <c r="S1373" s="9" t="s">
        <v>15</v>
      </c>
      <c r="T1373" s="9" t="s">
        <v>7</v>
      </c>
      <c r="U1373" s="9" t="s">
        <v>133</v>
      </c>
      <c r="V1373" s="9" t="s">
        <v>15</v>
      </c>
      <c r="W1373" s="9" t="s">
        <v>17</v>
      </c>
      <c r="X1373" s="9" t="s">
        <v>18</v>
      </c>
      <c r="Y1373" s="9" t="s">
        <v>19</v>
      </c>
      <c r="Z1373" s="9" t="s">
        <v>20</v>
      </c>
      <c r="AA1373" s="9" t="s">
        <v>17</v>
      </c>
      <c r="AB1373" s="9" t="s">
        <v>3316</v>
      </c>
      <c r="AC1373" s="9" t="s">
        <v>3317</v>
      </c>
      <c r="AD1373" s="4" t="s">
        <v>3313</v>
      </c>
    </row>
    <row r="1374" spans="1:30" ht="76.5" x14ac:dyDescent="0.25">
      <c r="A1374" s="113">
        <f t="shared" si="22"/>
        <v>1185</v>
      </c>
      <c r="B1374" s="9" t="s">
        <v>1821</v>
      </c>
      <c r="C1374" s="9" t="s">
        <v>3177</v>
      </c>
      <c r="D1374" s="9" t="s">
        <v>3178</v>
      </c>
      <c r="E1374" s="9" t="s">
        <v>3318</v>
      </c>
      <c r="F1374" s="9" t="s">
        <v>3318</v>
      </c>
      <c r="G1374" s="9" t="s">
        <v>3315</v>
      </c>
      <c r="H1374" s="13">
        <v>17000</v>
      </c>
      <c r="I1374" s="11">
        <v>45169</v>
      </c>
      <c r="J1374" s="9" t="s">
        <v>68</v>
      </c>
      <c r="K1374" s="9" t="s">
        <v>7</v>
      </c>
      <c r="L1374" s="9" t="s">
        <v>8</v>
      </c>
      <c r="M1374" s="9" t="s">
        <v>9</v>
      </c>
      <c r="N1374" s="9" t="s">
        <v>10</v>
      </c>
      <c r="O1374" s="9" t="s">
        <v>1826</v>
      </c>
      <c r="P1374" s="9" t="s">
        <v>1834</v>
      </c>
      <c r="Q1374" s="9" t="s">
        <v>52</v>
      </c>
      <c r="R1374" s="9" t="s">
        <v>14</v>
      </c>
      <c r="S1374" s="9" t="s">
        <v>15</v>
      </c>
      <c r="T1374" s="9" t="s">
        <v>7</v>
      </c>
      <c r="U1374" s="9" t="s">
        <v>133</v>
      </c>
      <c r="V1374" s="9" t="s">
        <v>15</v>
      </c>
      <c r="W1374" s="9" t="s">
        <v>17</v>
      </c>
      <c r="X1374" s="9" t="s">
        <v>18</v>
      </c>
      <c r="Y1374" s="9" t="s">
        <v>19</v>
      </c>
      <c r="Z1374" s="9" t="s">
        <v>20</v>
      </c>
      <c r="AA1374" s="9" t="s">
        <v>17</v>
      </c>
      <c r="AB1374" s="9" t="s">
        <v>3316</v>
      </c>
      <c r="AC1374" s="9" t="s">
        <v>3317</v>
      </c>
      <c r="AD1374" s="4" t="s">
        <v>3313</v>
      </c>
    </row>
    <row r="1375" spans="1:30" ht="76.5" x14ac:dyDescent="0.25">
      <c r="A1375" s="113">
        <f t="shared" si="22"/>
        <v>1186</v>
      </c>
      <c r="B1375" s="9" t="s">
        <v>1821</v>
      </c>
      <c r="C1375" s="9" t="s">
        <v>3177</v>
      </c>
      <c r="D1375" s="9" t="s">
        <v>3178</v>
      </c>
      <c r="E1375" s="9" t="s">
        <v>3319</v>
      </c>
      <c r="F1375" s="9" t="s">
        <v>3319</v>
      </c>
      <c r="G1375" s="9" t="s">
        <v>3315</v>
      </c>
      <c r="H1375" s="13">
        <v>20400</v>
      </c>
      <c r="I1375" s="11">
        <v>45169</v>
      </c>
      <c r="J1375" s="9" t="s">
        <v>68</v>
      </c>
      <c r="K1375" s="9" t="s">
        <v>7</v>
      </c>
      <c r="L1375" s="9" t="s">
        <v>8</v>
      </c>
      <c r="M1375" s="9" t="s">
        <v>9</v>
      </c>
      <c r="N1375" s="9" t="s">
        <v>10</v>
      </c>
      <c r="O1375" s="9" t="s">
        <v>1826</v>
      </c>
      <c r="P1375" s="9" t="s">
        <v>1834</v>
      </c>
      <c r="Q1375" s="9" t="s">
        <v>52</v>
      </c>
      <c r="R1375" s="9" t="s">
        <v>14</v>
      </c>
      <c r="S1375" s="9" t="s">
        <v>15</v>
      </c>
      <c r="T1375" s="9" t="s">
        <v>7</v>
      </c>
      <c r="U1375" s="9" t="s">
        <v>133</v>
      </c>
      <c r="V1375" s="9" t="s">
        <v>15</v>
      </c>
      <c r="W1375" s="9" t="s">
        <v>17</v>
      </c>
      <c r="X1375" s="9" t="s">
        <v>18</v>
      </c>
      <c r="Y1375" s="9" t="s">
        <v>19</v>
      </c>
      <c r="Z1375" s="9" t="s">
        <v>20</v>
      </c>
      <c r="AA1375" s="9" t="s">
        <v>17</v>
      </c>
      <c r="AB1375" s="9" t="s">
        <v>3316</v>
      </c>
      <c r="AC1375" s="9" t="s">
        <v>3317</v>
      </c>
      <c r="AD1375" s="4" t="s">
        <v>3313</v>
      </c>
    </row>
    <row r="1376" spans="1:30" ht="76.5" x14ac:dyDescent="0.25">
      <c r="A1376" s="113">
        <f t="shared" si="22"/>
        <v>1187</v>
      </c>
      <c r="B1376" s="9" t="s">
        <v>1821</v>
      </c>
      <c r="C1376" s="9" t="s">
        <v>3177</v>
      </c>
      <c r="D1376" s="9" t="s">
        <v>3178</v>
      </c>
      <c r="E1376" s="9" t="s">
        <v>3320</v>
      </c>
      <c r="F1376" s="9" t="s">
        <v>3320</v>
      </c>
      <c r="G1376" s="9" t="s">
        <v>3321</v>
      </c>
      <c r="H1376" s="13">
        <v>4950</v>
      </c>
      <c r="I1376" s="11">
        <v>45169</v>
      </c>
      <c r="J1376" s="9" t="s">
        <v>68</v>
      </c>
      <c r="K1376" s="9" t="s">
        <v>7</v>
      </c>
      <c r="L1376" s="9" t="s">
        <v>8</v>
      </c>
      <c r="M1376" s="9" t="s">
        <v>9</v>
      </c>
      <c r="N1376" s="9" t="s">
        <v>10</v>
      </c>
      <c r="O1376" s="9" t="s">
        <v>1826</v>
      </c>
      <c r="P1376" s="9" t="s">
        <v>1834</v>
      </c>
      <c r="Q1376" s="9" t="s">
        <v>52</v>
      </c>
      <c r="R1376" s="9" t="s">
        <v>14</v>
      </c>
      <c r="S1376" s="9" t="s">
        <v>15</v>
      </c>
      <c r="T1376" s="9" t="s">
        <v>7</v>
      </c>
      <c r="U1376" s="9" t="s">
        <v>133</v>
      </c>
      <c r="V1376" s="9" t="s">
        <v>15</v>
      </c>
      <c r="W1376" s="9" t="s">
        <v>17</v>
      </c>
      <c r="X1376" s="9" t="s">
        <v>18</v>
      </c>
      <c r="Y1376" s="9" t="s">
        <v>19</v>
      </c>
      <c r="Z1376" s="9" t="s">
        <v>20</v>
      </c>
      <c r="AA1376" s="9" t="s">
        <v>17</v>
      </c>
      <c r="AB1376" s="9" t="s">
        <v>3316</v>
      </c>
      <c r="AC1376" s="9" t="s">
        <v>3317</v>
      </c>
      <c r="AD1376" s="4" t="s">
        <v>3313</v>
      </c>
    </row>
    <row r="1377" spans="1:30" ht="76.5" x14ac:dyDescent="0.25">
      <c r="A1377" s="113">
        <f t="shared" si="22"/>
        <v>1188</v>
      </c>
      <c r="B1377" s="9" t="s">
        <v>1821</v>
      </c>
      <c r="C1377" s="9" t="s">
        <v>3177</v>
      </c>
      <c r="D1377" s="9" t="s">
        <v>3178</v>
      </c>
      <c r="E1377" s="9" t="s">
        <v>3322</v>
      </c>
      <c r="F1377" s="9" t="s">
        <v>3322</v>
      </c>
      <c r="G1377" s="9" t="s">
        <v>3321</v>
      </c>
      <c r="H1377" s="13">
        <v>4950</v>
      </c>
      <c r="I1377" s="11">
        <v>45169</v>
      </c>
      <c r="J1377" s="9" t="s">
        <v>68</v>
      </c>
      <c r="K1377" s="9" t="s">
        <v>7</v>
      </c>
      <c r="L1377" s="9" t="s">
        <v>8</v>
      </c>
      <c r="M1377" s="9" t="s">
        <v>9</v>
      </c>
      <c r="N1377" s="9" t="s">
        <v>10</v>
      </c>
      <c r="O1377" s="9" t="s">
        <v>1826</v>
      </c>
      <c r="P1377" s="9" t="s">
        <v>1834</v>
      </c>
      <c r="Q1377" s="9" t="s">
        <v>52</v>
      </c>
      <c r="R1377" s="9" t="s">
        <v>14</v>
      </c>
      <c r="S1377" s="9" t="s">
        <v>15</v>
      </c>
      <c r="T1377" s="9" t="s">
        <v>7</v>
      </c>
      <c r="U1377" s="9" t="s">
        <v>133</v>
      </c>
      <c r="V1377" s="9" t="s">
        <v>15</v>
      </c>
      <c r="W1377" s="9" t="s">
        <v>17</v>
      </c>
      <c r="X1377" s="9" t="s">
        <v>18</v>
      </c>
      <c r="Y1377" s="9" t="s">
        <v>19</v>
      </c>
      <c r="Z1377" s="9" t="s">
        <v>20</v>
      </c>
      <c r="AA1377" s="9" t="s">
        <v>17</v>
      </c>
      <c r="AB1377" s="9" t="s">
        <v>3316</v>
      </c>
      <c r="AC1377" s="9" t="s">
        <v>3317</v>
      </c>
      <c r="AD1377" s="4" t="s">
        <v>3313</v>
      </c>
    </row>
    <row r="1378" spans="1:30" ht="76.5" x14ac:dyDescent="0.25">
      <c r="A1378" s="113">
        <f t="shared" si="22"/>
        <v>1189</v>
      </c>
      <c r="B1378" s="9" t="s">
        <v>1821</v>
      </c>
      <c r="C1378" s="9" t="s">
        <v>3177</v>
      </c>
      <c r="D1378" s="9" t="s">
        <v>3178</v>
      </c>
      <c r="E1378" s="9" t="s">
        <v>3323</v>
      </c>
      <c r="F1378" s="9" t="s">
        <v>3324</v>
      </c>
      <c r="G1378" s="9" t="s">
        <v>3321</v>
      </c>
      <c r="H1378" s="13">
        <v>25500</v>
      </c>
      <c r="I1378" s="11">
        <v>45169</v>
      </c>
      <c r="J1378" s="9" t="s">
        <v>68</v>
      </c>
      <c r="K1378" s="9" t="s">
        <v>7</v>
      </c>
      <c r="L1378" s="9" t="s">
        <v>8</v>
      </c>
      <c r="M1378" s="9" t="s">
        <v>9</v>
      </c>
      <c r="N1378" s="9" t="s">
        <v>10</v>
      </c>
      <c r="O1378" s="9" t="s">
        <v>1826</v>
      </c>
      <c r="P1378" s="9" t="s">
        <v>1834</v>
      </c>
      <c r="Q1378" s="9" t="s">
        <v>52</v>
      </c>
      <c r="R1378" s="9" t="s">
        <v>14</v>
      </c>
      <c r="S1378" s="9" t="s">
        <v>15</v>
      </c>
      <c r="T1378" s="9" t="s">
        <v>7</v>
      </c>
      <c r="U1378" s="9" t="s">
        <v>133</v>
      </c>
      <c r="V1378" s="9" t="s">
        <v>15</v>
      </c>
      <c r="W1378" s="9" t="s">
        <v>17</v>
      </c>
      <c r="X1378" s="9" t="s">
        <v>18</v>
      </c>
      <c r="Y1378" s="9" t="s">
        <v>19</v>
      </c>
      <c r="Z1378" s="9" t="s">
        <v>20</v>
      </c>
      <c r="AA1378" s="9" t="s">
        <v>17</v>
      </c>
      <c r="AB1378" s="9" t="s">
        <v>3316</v>
      </c>
      <c r="AC1378" s="9" t="s">
        <v>3317</v>
      </c>
      <c r="AD1378" s="4" t="s">
        <v>3313</v>
      </c>
    </row>
    <row r="1379" spans="1:30" ht="76.5" x14ac:dyDescent="0.25">
      <c r="A1379" s="113">
        <f t="shared" si="22"/>
        <v>1190</v>
      </c>
      <c r="B1379" s="9" t="s">
        <v>1821</v>
      </c>
      <c r="C1379" s="9" t="s">
        <v>3177</v>
      </c>
      <c r="D1379" s="9" t="s">
        <v>3178</v>
      </c>
      <c r="E1379" s="9" t="s">
        <v>3325</v>
      </c>
      <c r="F1379" s="9" t="s">
        <v>3326</v>
      </c>
      <c r="G1379" s="9" t="s">
        <v>3321</v>
      </c>
      <c r="H1379" s="13">
        <v>25500</v>
      </c>
      <c r="I1379" s="11">
        <v>45169</v>
      </c>
      <c r="J1379" s="9" t="s">
        <v>68</v>
      </c>
      <c r="K1379" s="9" t="s">
        <v>7</v>
      </c>
      <c r="L1379" s="9" t="s">
        <v>8</v>
      </c>
      <c r="M1379" s="9" t="s">
        <v>9</v>
      </c>
      <c r="N1379" s="9" t="s">
        <v>10</v>
      </c>
      <c r="O1379" s="9" t="s">
        <v>1826</v>
      </c>
      <c r="P1379" s="9" t="s">
        <v>1834</v>
      </c>
      <c r="Q1379" s="9" t="s">
        <v>52</v>
      </c>
      <c r="R1379" s="9" t="s">
        <v>14</v>
      </c>
      <c r="S1379" s="9" t="s">
        <v>15</v>
      </c>
      <c r="T1379" s="9" t="s">
        <v>7</v>
      </c>
      <c r="U1379" s="9" t="s">
        <v>133</v>
      </c>
      <c r="V1379" s="9" t="s">
        <v>15</v>
      </c>
      <c r="W1379" s="9" t="s">
        <v>17</v>
      </c>
      <c r="X1379" s="9" t="s">
        <v>18</v>
      </c>
      <c r="Y1379" s="9" t="s">
        <v>19</v>
      </c>
      <c r="Z1379" s="9" t="s">
        <v>20</v>
      </c>
      <c r="AA1379" s="9" t="s">
        <v>17</v>
      </c>
      <c r="AB1379" s="9" t="s">
        <v>3316</v>
      </c>
      <c r="AC1379" s="9" t="s">
        <v>3317</v>
      </c>
      <c r="AD1379" s="4" t="s">
        <v>3313</v>
      </c>
    </row>
    <row r="1380" spans="1:30" ht="76.5" x14ac:dyDescent="0.25">
      <c r="A1380" s="113">
        <f t="shared" si="22"/>
        <v>1191</v>
      </c>
      <c r="B1380" s="9" t="s">
        <v>1821</v>
      </c>
      <c r="C1380" s="9" t="s">
        <v>3177</v>
      </c>
      <c r="D1380" s="9" t="s">
        <v>3178</v>
      </c>
      <c r="E1380" s="9" t="s">
        <v>3327</v>
      </c>
      <c r="F1380" s="9" t="s">
        <v>3328</v>
      </c>
      <c r="G1380" s="9" t="s">
        <v>3321</v>
      </c>
      <c r="H1380" s="13">
        <v>25000</v>
      </c>
      <c r="I1380" s="11">
        <v>45169</v>
      </c>
      <c r="J1380" s="9" t="s">
        <v>68</v>
      </c>
      <c r="K1380" s="9" t="s">
        <v>7</v>
      </c>
      <c r="L1380" s="9" t="s">
        <v>8</v>
      </c>
      <c r="M1380" s="9" t="s">
        <v>9</v>
      </c>
      <c r="N1380" s="9" t="s">
        <v>10</v>
      </c>
      <c r="O1380" s="9" t="s">
        <v>1826</v>
      </c>
      <c r="P1380" s="9" t="s">
        <v>1834</v>
      </c>
      <c r="Q1380" s="9" t="s">
        <v>52</v>
      </c>
      <c r="R1380" s="9" t="s">
        <v>14</v>
      </c>
      <c r="S1380" s="9" t="s">
        <v>15</v>
      </c>
      <c r="T1380" s="9" t="s">
        <v>7</v>
      </c>
      <c r="U1380" s="9" t="s">
        <v>133</v>
      </c>
      <c r="V1380" s="9" t="s">
        <v>15</v>
      </c>
      <c r="W1380" s="9" t="s">
        <v>17</v>
      </c>
      <c r="X1380" s="9" t="s">
        <v>18</v>
      </c>
      <c r="Y1380" s="9" t="s">
        <v>19</v>
      </c>
      <c r="Z1380" s="9" t="s">
        <v>20</v>
      </c>
      <c r="AA1380" s="9" t="s">
        <v>17</v>
      </c>
      <c r="AB1380" s="9" t="s">
        <v>3316</v>
      </c>
      <c r="AC1380" s="9" t="s">
        <v>3317</v>
      </c>
      <c r="AD1380" s="4" t="s">
        <v>3313</v>
      </c>
    </row>
    <row r="1381" spans="1:30" ht="76.5" x14ac:dyDescent="0.25">
      <c r="A1381" s="113">
        <f t="shared" si="22"/>
        <v>1192</v>
      </c>
      <c r="B1381" s="9" t="s">
        <v>1821</v>
      </c>
      <c r="C1381" s="9" t="s">
        <v>3177</v>
      </c>
      <c r="D1381" s="9" t="s">
        <v>3178</v>
      </c>
      <c r="E1381" s="9" t="s">
        <v>3329</v>
      </c>
      <c r="F1381" s="9" t="s">
        <v>3330</v>
      </c>
      <c r="G1381" s="9" t="s">
        <v>3321</v>
      </c>
      <c r="H1381" s="13">
        <v>25000</v>
      </c>
      <c r="I1381" s="11">
        <v>45169</v>
      </c>
      <c r="J1381" s="9" t="s">
        <v>68</v>
      </c>
      <c r="K1381" s="9" t="s">
        <v>7</v>
      </c>
      <c r="L1381" s="9" t="s">
        <v>8</v>
      </c>
      <c r="M1381" s="9" t="s">
        <v>9</v>
      </c>
      <c r="N1381" s="9" t="s">
        <v>10</v>
      </c>
      <c r="O1381" s="9" t="s">
        <v>1826</v>
      </c>
      <c r="P1381" s="9" t="s">
        <v>1834</v>
      </c>
      <c r="Q1381" s="9" t="s">
        <v>52</v>
      </c>
      <c r="R1381" s="9" t="s">
        <v>14</v>
      </c>
      <c r="S1381" s="9" t="s">
        <v>15</v>
      </c>
      <c r="T1381" s="9" t="s">
        <v>7</v>
      </c>
      <c r="U1381" s="9" t="s">
        <v>133</v>
      </c>
      <c r="V1381" s="9" t="s">
        <v>15</v>
      </c>
      <c r="W1381" s="9" t="s">
        <v>17</v>
      </c>
      <c r="X1381" s="9" t="s">
        <v>18</v>
      </c>
      <c r="Y1381" s="9" t="s">
        <v>19</v>
      </c>
      <c r="Z1381" s="9" t="s">
        <v>20</v>
      </c>
      <c r="AA1381" s="9" t="s">
        <v>17</v>
      </c>
      <c r="AB1381" s="9" t="s">
        <v>3316</v>
      </c>
      <c r="AC1381" s="9" t="s">
        <v>3317</v>
      </c>
      <c r="AD1381" s="4" t="s">
        <v>3313</v>
      </c>
    </row>
    <row r="1382" spans="1:30" ht="102" x14ac:dyDescent="0.25">
      <c r="A1382" s="113">
        <f t="shared" si="22"/>
        <v>1193</v>
      </c>
      <c r="B1382" s="9" t="s">
        <v>1821</v>
      </c>
      <c r="C1382" s="9" t="s">
        <v>3177</v>
      </c>
      <c r="D1382" s="9" t="s">
        <v>3178</v>
      </c>
      <c r="E1382" s="9" t="s">
        <v>3331</v>
      </c>
      <c r="F1382" s="9" t="s">
        <v>3332</v>
      </c>
      <c r="G1382" s="9" t="s">
        <v>3321</v>
      </c>
      <c r="H1382" s="13">
        <v>37500</v>
      </c>
      <c r="I1382" s="11">
        <v>45169</v>
      </c>
      <c r="J1382" s="9" t="s">
        <v>68</v>
      </c>
      <c r="K1382" s="9" t="s">
        <v>7</v>
      </c>
      <c r="L1382" s="9" t="s">
        <v>8</v>
      </c>
      <c r="M1382" s="9" t="s">
        <v>9</v>
      </c>
      <c r="N1382" s="9" t="s">
        <v>10</v>
      </c>
      <c r="O1382" s="9" t="s">
        <v>1826</v>
      </c>
      <c r="P1382" s="9" t="s">
        <v>1834</v>
      </c>
      <c r="Q1382" s="9" t="s">
        <v>52</v>
      </c>
      <c r="R1382" s="9" t="s">
        <v>14</v>
      </c>
      <c r="S1382" s="9" t="s">
        <v>15</v>
      </c>
      <c r="T1382" s="9" t="s">
        <v>7</v>
      </c>
      <c r="U1382" s="9" t="s">
        <v>133</v>
      </c>
      <c r="V1382" s="9" t="s">
        <v>15</v>
      </c>
      <c r="W1382" s="9" t="s">
        <v>17</v>
      </c>
      <c r="X1382" s="9" t="s">
        <v>18</v>
      </c>
      <c r="Y1382" s="9" t="s">
        <v>19</v>
      </c>
      <c r="Z1382" s="9" t="s">
        <v>20</v>
      </c>
      <c r="AA1382" s="9" t="s">
        <v>17</v>
      </c>
      <c r="AB1382" s="9" t="s">
        <v>3316</v>
      </c>
      <c r="AC1382" s="9" t="s">
        <v>3317</v>
      </c>
      <c r="AD1382" s="4" t="s">
        <v>3313</v>
      </c>
    </row>
    <row r="1383" spans="1:30" ht="216.75" x14ac:dyDescent="0.25">
      <c r="A1383" s="113">
        <f t="shared" si="22"/>
        <v>1194</v>
      </c>
      <c r="B1383" s="9" t="s">
        <v>1821</v>
      </c>
      <c r="C1383" s="9" t="s">
        <v>3177</v>
      </c>
      <c r="D1383" s="9" t="s">
        <v>3178</v>
      </c>
      <c r="E1383" s="9" t="s">
        <v>3333</v>
      </c>
      <c r="F1383" s="9" t="s">
        <v>3334</v>
      </c>
      <c r="G1383" s="9" t="s">
        <v>3335</v>
      </c>
      <c r="H1383" s="13">
        <v>600</v>
      </c>
      <c r="I1383" s="11">
        <v>45169</v>
      </c>
      <c r="J1383" s="9" t="s">
        <v>68</v>
      </c>
      <c r="K1383" s="9" t="s">
        <v>7</v>
      </c>
      <c r="L1383" s="9" t="s">
        <v>8</v>
      </c>
      <c r="M1383" s="9" t="s">
        <v>9</v>
      </c>
      <c r="N1383" s="9" t="s">
        <v>10</v>
      </c>
      <c r="O1383" s="9" t="s">
        <v>1826</v>
      </c>
      <c r="P1383" s="9" t="s">
        <v>1834</v>
      </c>
      <c r="Q1383" s="9" t="s">
        <v>52</v>
      </c>
      <c r="R1383" s="9" t="s">
        <v>14</v>
      </c>
      <c r="S1383" s="9" t="s">
        <v>15</v>
      </c>
      <c r="T1383" s="9" t="s">
        <v>7</v>
      </c>
      <c r="U1383" s="9" t="s">
        <v>133</v>
      </c>
      <c r="V1383" s="9" t="s">
        <v>15</v>
      </c>
      <c r="W1383" s="9" t="s">
        <v>17</v>
      </c>
      <c r="X1383" s="9" t="s">
        <v>18</v>
      </c>
      <c r="Y1383" s="9" t="s">
        <v>19</v>
      </c>
      <c r="Z1383" s="9" t="s">
        <v>20</v>
      </c>
      <c r="AA1383" s="9" t="s">
        <v>17</v>
      </c>
      <c r="AB1383" s="9" t="s">
        <v>3316</v>
      </c>
      <c r="AC1383" s="9" t="s">
        <v>3317</v>
      </c>
      <c r="AD1383" s="4" t="s">
        <v>3313</v>
      </c>
    </row>
    <row r="1384" spans="1:30" ht="114.75" x14ac:dyDescent="0.25">
      <c r="A1384" s="113">
        <f t="shared" si="22"/>
        <v>1195</v>
      </c>
      <c r="B1384" s="9" t="s">
        <v>1821</v>
      </c>
      <c r="C1384" s="9" t="s">
        <v>3177</v>
      </c>
      <c r="D1384" s="9" t="s">
        <v>3178</v>
      </c>
      <c r="E1384" s="9" t="s">
        <v>3336</v>
      </c>
      <c r="F1384" s="9" t="s">
        <v>3337</v>
      </c>
      <c r="G1384" s="9" t="s">
        <v>3335</v>
      </c>
      <c r="H1384" s="13">
        <v>1090</v>
      </c>
      <c r="I1384" s="11">
        <v>45169</v>
      </c>
      <c r="J1384" s="9" t="s">
        <v>68</v>
      </c>
      <c r="K1384" s="9" t="s">
        <v>7</v>
      </c>
      <c r="L1384" s="9" t="s">
        <v>8</v>
      </c>
      <c r="M1384" s="9" t="s">
        <v>9</v>
      </c>
      <c r="N1384" s="9" t="s">
        <v>10</v>
      </c>
      <c r="O1384" s="9" t="s">
        <v>1826</v>
      </c>
      <c r="P1384" s="9" t="s">
        <v>1834</v>
      </c>
      <c r="Q1384" s="9" t="s">
        <v>52</v>
      </c>
      <c r="R1384" s="9" t="s">
        <v>14</v>
      </c>
      <c r="S1384" s="9" t="s">
        <v>15</v>
      </c>
      <c r="T1384" s="9" t="s">
        <v>7</v>
      </c>
      <c r="U1384" s="9" t="s">
        <v>133</v>
      </c>
      <c r="V1384" s="9" t="s">
        <v>15</v>
      </c>
      <c r="W1384" s="9" t="s">
        <v>17</v>
      </c>
      <c r="X1384" s="9" t="s">
        <v>18</v>
      </c>
      <c r="Y1384" s="9" t="s">
        <v>19</v>
      </c>
      <c r="Z1384" s="9" t="s">
        <v>20</v>
      </c>
      <c r="AA1384" s="9" t="s">
        <v>17</v>
      </c>
      <c r="AB1384" s="9" t="s">
        <v>3316</v>
      </c>
      <c r="AC1384" s="9" t="s">
        <v>3317</v>
      </c>
      <c r="AD1384" s="4" t="s">
        <v>3313</v>
      </c>
    </row>
    <row r="1385" spans="1:30" ht="114.75" x14ac:dyDescent="0.25">
      <c r="A1385" s="113">
        <f t="shared" si="22"/>
        <v>1196</v>
      </c>
      <c r="B1385" s="9" t="s">
        <v>1821</v>
      </c>
      <c r="C1385" s="9" t="s">
        <v>3177</v>
      </c>
      <c r="D1385" s="9" t="s">
        <v>3178</v>
      </c>
      <c r="E1385" s="9" t="s">
        <v>3338</v>
      </c>
      <c r="F1385" s="9" t="s">
        <v>3339</v>
      </c>
      <c r="G1385" s="9" t="s">
        <v>3335</v>
      </c>
      <c r="H1385" s="13">
        <v>1635</v>
      </c>
      <c r="I1385" s="11">
        <v>45169</v>
      </c>
      <c r="J1385" s="9" t="s">
        <v>68</v>
      </c>
      <c r="K1385" s="9" t="s">
        <v>7</v>
      </c>
      <c r="L1385" s="9" t="s">
        <v>8</v>
      </c>
      <c r="M1385" s="9" t="s">
        <v>9</v>
      </c>
      <c r="N1385" s="9" t="s">
        <v>10</v>
      </c>
      <c r="O1385" s="9" t="s">
        <v>1826</v>
      </c>
      <c r="P1385" s="9" t="s">
        <v>1834</v>
      </c>
      <c r="Q1385" s="9" t="s">
        <v>52</v>
      </c>
      <c r="R1385" s="9" t="s">
        <v>14</v>
      </c>
      <c r="S1385" s="9" t="s">
        <v>15</v>
      </c>
      <c r="T1385" s="9" t="s">
        <v>7</v>
      </c>
      <c r="U1385" s="9" t="s">
        <v>133</v>
      </c>
      <c r="V1385" s="9" t="s">
        <v>15</v>
      </c>
      <c r="W1385" s="9" t="s">
        <v>17</v>
      </c>
      <c r="X1385" s="9" t="s">
        <v>18</v>
      </c>
      <c r="Y1385" s="9" t="s">
        <v>19</v>
      </c>
      <c r="Z1385" s="9" t="s">
        <v>20</v>
      </c>
      <c r="AA1385" s="9" t="s">
        <v>17</v>
      </c>
      <c r="AB1385" s="9" t="s">
        <v>3316</v>
      </c>
      <c r="AC1385" s="9" t="s">
        <v>3317</v>
      </c>
      <c r="AD1385" s="4" t="s">
        <v>3313</v>
      </c>
    </row>
    <row r="1386" spans="1:30" ht="76.5" x14ac:dyDescent="0.25">
      <c r="A1386" s="113">
        <f t="shared" si="22"/>
        <v>1197</v>
      </c>
      <c r="B1386" s="9" t="s">
        <v>1821</v>
      </c>
      <c r="C1386" s="9" t="s">
        <v>3177</v>
      </c>
      <c r="D1386" s="9" t="s">
        <v>3178</v>
      </c>
      <c r="E1386" s="9" t="s">
        <v>3340</v>
      </c>
      <c r="F1386" s="9" t="s">
        <v>3340</v>
      </c>
      <c r="G1386" s="9" t="s">
        <v>3335</v>
      </c>
      <c r="H1386" s="13">
        <v>12100</v>
      </c>
      <c r="I1386" s="11">
        <v>45169</v>
      </c>
      <c r="J1386" s="9" t="s">
        <v>68</v>
      </c>
      <c r="K1386" s="9" t="s">
        <v>7</v>
      </c>
      <c r="L1386" s="9" t="s">
        <v>8</v>
      </c>
      <c r="M1386" s="9" t="s">
        <v>9</v>
      </c>
      <c r="N1386" s="9" t="s">
        <v>10</v>
      </c>
      <c r="O1386" s="9" t="s">
        <v>1826</v>
      </c>
      <c r="P1386" s="9" t="s">
        <v>1834</v>
      </c>
      <c r="Q1386" s="9" t="s">
        <v>52</v>
      </c>
      <c r="R1386" s="9" t="s">
        <v>14</v>
      </c>
      <c r="S1386" s="9" t="s">
        <v>15</v>
      </c>
      <c r="T1386" s="9" t="s">
        <v>7</v>
      </c>
      <c r="U1386" s="9" t="s">
        <v>133</v>
      </c>
      <c r="V1386" s="9" t="s">
        <v>15</v>
      </c>
      <c r="W1386" s="9" t="s">
        <v>17</v>
      </c>
      <c r="X1386" s="9" t="s">
        <v>18</v>
      </c>
      <c r="Y1386" s="9" t="s">
        <v>19</v>
      </c>
      <c r="Z1386" s="9" t="s">
        <v>20</v>
      </c>
      <c r="AA1386" s="9" t="s">
        <v>17</v>
      </c>
      <c r="AB1386" s="9" t="s">
        <v>3316</v>
      </c>
      <c r="AC1386" s="9" t="s">
        <v>3317</v>
      </c>
      <c r="AD1386" s="4" t="s">
        <v>3313</v>
      </c>
    </row>
    <row r="1387" spans="1:30" ht="76.5" x14ac:dyDescent="0.25">
      <c r="A1387" s="113">
        <f t="shared" si="22"/>
        <v>1198</v>
      </c>
      <c r="B1387" s="9" t="s">
        <v>1821</v>
      </c>
      <c r="C1387" s="9" t="s">
        <v>3177</v>
      </c>
      <c r="D1387" s="9" t="s">
        <v>3178</v>
      </c>
      <c r="E1387" s="9" t="s">
        <v>3341</v>
      </c>
      <c r="F1387" s="9" t="s">
        <v>3341</v>
      </c>
      <c r="G1387" s="9" t="s">
        <v>3335</v>
      </c>
      <c r="H1387" s="13">
        <v>10800</v>
      </c>
      <c r="I1387" s="11">
        <v>45169</v>
      </c>
      <c r="J1387" s="9" t="s">
        <v>68</v>
      </c>
      <c r="K1387" s="9" t="s">
        <v>7</v>
      </c>
      <c r="L1387" s="9" t="s">
        <v>8</v>
      </c>
      <c r="M1387" s="9" t="s">
        <v>9</v>
      </c>
      <c r="N1387" s="9" t="s">
        <v>10</v>
      </c>
      <c r="O1387" s="9" t="s">
        <v>1826</v>
      </c>
      <c r="P1387" s="9" t="s">
        <v>1834</v>
      </c>
      <c r="Q1387" s="9" t="s">
        <v>52</v>
      </c>
      <c r="R1387" s="9" t="s">
        <v>14</v>
      </c>
      <c r="S1387" s="9" t="s">
        <v>15</v>
      </c>
      <c r="T1387" s="9" t="s">
        <v>7</v>
      </c>
      <c r="U1387" s="9" t="s">
        <v>133</v>
      </c>
      <c r="V1387" s="9" t="s">
        <v>15</v>
      </c>
      <c r="W1387" s="9" t="s">
        <v>17</v>
      </c>
      <c r="X1387" s="9" t="s">
        <v>18</v>
      </c>
      <c r="Y1387" s="9" t="s">
        <v>19</v>
      </c>
      <c r="Z1387" s="9" t="s">
        <v>20</v>
      </c>
      <c r="AA1387" s="9" t="s">
        <v>17</v>
      </c>
      <c r="AB1387" s="9" t="s">
        <v>3316</v>
      </c>
      <c r="AC1387" s="9" t="s">
        <v>3317</v>
      </c>
      <c r="AD1387" s="4" t="s">
        <v>3313</v>
      </c>
    </row>
    <row r="1388" spans="1:30" ht="76.5" x14ac:dyDescent="0.25">
      <c r="A1388" s="113">
        <f t="shared" si="22"/>
        <v>1199</v>
      </c>
      <c r="B1388" s="9" t="s">
        <v>1821</v>
      </c>
      <c r="C1388" s="9" t="s">
        <v>3177</v>
      </c>
      <c r="D1388" s="9" t="s">
        <v>3178</v>
      </c>
      <c r="E1388" s="9" t="s">
        <v>3342</v>
      </c>
      <c r="F1388" s="9" t="s">
        <v>3342</v>
      </c>
      <c r="G1388" s="9" t="s">
        <v>3335</v>
      </c>
      <c r="H1388" s="13">
        <v>7390</v>
      </c>
      <c r="I1388" s="11">
        <v>45169</v>
      </c>
      <c r="J1388" s="9" t="s">
        <v>68</v>
      </c>
      <c r="K1388" s="9" t="s">
        <v>7</v>
      </c>
      <c r="L1388" s="9" t="s">
        <v>8</v>
      </c>
      <c r="M1388" s="9" t="s">
        <v>9</v>
      </c>
      <c r="N1388" s="9" t="s">
        <v>10</v>
      </c>
      <c r="O1388" s="9" t="s">
        <v>1826</v>
      </c>
      <c r="P1388" s="9" t="s">
        <v>1834</v>
      </c>
      <c r="Q1388" s="9" t="s">
        <v>52</v>
      </c>
      <c r="R1388" s="9" t="s">
        <v>14</v>
      </c>
      <c r="S1388" s="9" t="s">
        <v>15</v>
      </c>
      <c r="T1388" s="9" t="s">
        <v>7</v>
      </c>
      <c r="U1388" s="9" t="s">
        <v>133</v>
      </c>
      <c r="V1388" s="9" t="s">
        <v>15</v>
      </c>
      <c r="W1388" s="9" t="s">
        <v>17</v>
      </c>
      <c r="X1388" s="9" t="s">
        <v>18</v>
      </c>
      <c r="Y1388" s="9" t="s">
        <v>19</v>
      </c>
      <c r="Z1388" s="9" t="s">
        <v>20</v>
      </c>
      <c r="AA1388" s="9" t="s">
        <v>17</v>
      </c>
      <c r="AB1388" s="9" t="s">
        <v>3316</v>
      </c>
      <c r="AC1388" s="9" t="s">
        <v>3317</v>
      </c>
      <c r="AD1388" s="4" t="s">
        <v>3313</v>
      </c>
    </row>
    <row r="1389" spans="1:30" ht="76.5" x14ac:dyDescent="0.25">
      <c r="A1389" s="113">
        <f t="shared" si="22"/>
        <v>1200</v>
      </c>
      <c r="B1389" s="9" t="s">
        <v>1821</v>
      </c>
      <c r="C1389" s="9" t="s">
        <v>3177</v>
      </c>
      <c r="D1389" s="9" t="s">
        <v>3178</v>
      </c>
      <c r="E1389" s="9" t="s">
        <v>3343</v>
      </c>
      <c r="F1389" s="9" t="s">
        <v>3343</v>
      </c>
      <c r="G1389" s="9" t="s">
        <v>3335</v>
      </c>
      <c r="H1389" s="13">
        <v>11370</v>
      </c>
      <c r="I1389" s="11">
        <v>45169</v>
      </c>
      <c r="J1389" s="9" t="s">
        <v>68</v>
      </c>
      <c r="K1389" s="9" t="s">
        <v>7</v>
      </c>
      <c r="L1389" s="9" t="s">
        <v>8</v>
      </c>
      <c r="M1389" s="9" t="s">
        <v>9</v>
      </c>
      <c r="N1389" s="9" t="s">
        <v>10</v>
      </c>
      <c r="O1389" s="9" t="s">
        <v>1826</v>
      </c>
      <c r="P1389" s="9" t="s">
        <v>1834</v>
      </c>
      <c r="Q1389" s="9" t="s">
        <v>52</v>
      </c>
      <c r="R1389" s="9" t="s">
        <v>14</v>
      </c>
      <c r="S1389" s="9" t="s">
        <v>15</v>
      </c>
      <c r="T1389" s="9" t="s">
        <v>7</v>
      </c>
      <c r="U1389" s="9" t="s">
        <v>133</v>
      </c>
      <c r="V1389" s="9" t="s">
        <v>15</v>
      </c>
      <c r="W1389" s="9" t="s">
        <v>17</v>
      </c>
      <c r="X1389" s="9" t="s">
        <v>18</v>
      </c>
      <c r="Y1389" s="9" t="s">
        <v>19</v>
      </c>
      <c r="Z1389" s="9" t="s">
        <v>20</v>
      </c>
      <c r="AA1389" s="9" t="s">
        <v>17</v>
      </c>
      <c r="AB1389" s="9" t="s">
        <v>3316</v>
      </c>
      <c r="AC1389" s="9" t="s">
        <v>3317</v>
      </c>
      <c r="AD1389" s="4" t="s">
        <v>3313</v>
      </c>
    </row>
    <row r="1390" spans="1:30" ht="76.5" x14ac:dyDescent="0.25">
      <c r="A1390" s="113">
        <f t="shared" si="22"/>
        <v>1201</v>
      </c>
      <c r="B1390" s="9" t="s">
        <v>1821</v>
      </c>
      <c r="C1390" s="9" t="s">
        <v>3177</v>
      </c>
      <c r="D1390" s="9" t="s">
        <v>3178</v>
      </c>
      <c r="E1390" s="9" t="s">
        <v>3344</v>
      </c>
      <c r="F1390" s="9" t="s">
        <v>3344</v>
      </c>
      <c r="G1390" s="9" t="s">
        <v>3335</v>
      </c>
      <c r="H1390" s="13">
        <v>9000</v>
      </c>
      <c r="I1390" s="11">
        <v>45169</v>
      </c>
      <c r="J1390" s="9" t="s">
        <v>68</v>
      </c>
      <c r="K1390" s="9" t="s">
        <v>7</v>
      </c>
      <c r="L1390" s="9" t="s">
        <v>8</v>
      </c>
      <c r="M1390" s="9" t="s">
        <v>9</v>
      </c>
      <c r="N1390" s="9" t="s">
        <v>10</v>
      </c>
      <c r="O1390" s="9" t="s">
        <v>1826</v>
      </c>
      <c r="P1390" s="9" t="s">
        <v>1834</v>
      </c>
      <c r="Q1390" s="9" t="s">
        <v>52</v>
      </c>
      <c r="R1390" s="9" t="s">
        <v>14</v>
      </c>
      <c r="S1390" s="9" t="s">
        <v>15</v>
      </c>
      <c r="T1390" s="9" t="s">
        <v>7</v>
      </c>
      <c r="U1390" s="9" t="s">
        <v>133</v>
      </c>
      <c r="V1390" s="9" t="s">
        <v>15</v>
      </c>
      <c r="W1390" s="9" t="s">
        <v>17</v>
      </c>
      <c r="X1390" s="9" t="s">
        <v>18</v>
      </c>
      <c r="Y1390" s="9" t="s">
        <v>19</v>
      </c>
      <c r="Z1390" s="9" t="s">
        <v>20</v>
      </c>
      <c r="AA1390" s="9" t="s">
        <v>17</v>
      </c>
      <c r="AB1390" s="9" t="s">
        <v>3316</v>
      </c>
      <c r="AC1390" s="9" t="s">
        <v>3317</v>
      </c>
      <c r="AD1390" s="4" t="s">
        <v>3313</v>
      </c>
    </row>
    <row r="1391" spans="1:30" ht="76.5" x14ac:dyDescent="0.25">
      <c r="A1391" s="113">
        <f t="shared" si="22"/>
        <v>1202</v>
      </c>
      <c r="B1391" s="9" t="s">
        <v>1821</v>
      </c>
      <c r="C1391" s="9" t="s">
        <v>3177</v>
      </c>
      <c r="D1391" s="9" t="s">
        <v>3178</v>
      </c>
      <c r="E1391" s="9" t="s">
        <v>3345</v>
      </c>
      <c r="F1391" s="9" t="s">
        <v>3345</v>
      </c>
      <c r="G1391" s="9" t="s">
        <v>3335</v>
      </c>
      <c r="H1391" s="13">
        <v>100680</v>
      </c>
      <c r="I1391" s="11">
        <v>45169</v>
      </c>
      <c r="J1391" s="9" t="s">
        <v>68</v>
      </c>
      <c r="K1391" s="9" t="s">
        <v>7</v>
      </c>
      <c r="L1391" s="9" t="s">
        <v>8</v>
      </c>
      <c r="M1391" s="9" t="s">
        <v>9</v>
      </c>
      <c r="N1391" s="9" t="s">
        <v>10</v>
      </c>
      <c r="O1391" s="9" t="s">
        <v>1826</v>
      </c>
      <c r="P1391" s="9" t="s">
        <v>1834</v>
      </c>
      <c r="Q1391" s="9" t="s">
        <v>52</v>
      </c>
      <c r="R1391" s="9" t="s">
        <v>14</v>
      </c>
      <c r="S1391" s="9" t="s">
        <v>15</v>
      </c>
      <c r="T1391" s="9" t="s">
        <v>7</v>
      </c>
      <c r="U1391" s="9" t="s">
        <v>133</v>
      </c>
      <c r="V1391" s="9" t="s">
        <v>15</v>
      </c>
      <c r="W1391" s="9" t="s">
        <v>17</v>
      </c>
      <c r="X1391" s="9" t="s">
        <v>18</v>
      </c>
      <c r="Y1391" s="9" t="s">
        <v>19</v>
      </c>
      <c r="Z1391" s="9" t="s">
        <v>20</v>
      </c>
      <c r="AA1391" s="9" t="s">
        <v>17</v>
      </c>
      <c r="AB1391" s="9" t="s">
        <v>3316</v>
      </c>
      <c r="AC1391" s="9" t="s">
        <v>3317</v>
      </c>
      <c r="AD1391" s="4" t="s">
        <v>3313</v>
      </c>
    </row>
    <row r="1392" spans="1:30" ht="76.5" x14ac:dyDescent="0.25">
      <c r="A1392" s="113">
        <f t="shared" si="22"/>
        <v>1203</v>
      </c>
      <c r="B1392" s="9" t="s">
        <v>1821</v>
      </c>
      <c r="C1392" s="9" t="s">
        <v>3177</v>
      </c>
      <c r="D1392" s="9" t="s">
        <v>3178</v>
      </c>
      <c r="E1392" s="9" t="s">
        <v>3346</v>
      </c>
      <c r="F1392" s="9" t="s">
        <v>3346</v>
      </c>
      <c r="G1392" s="9" t="s">
        <v>3335</v>
      </c>
      <c r="H1392" s="13">
        <v>31920</v>
      </c>
      <c r="I1392" s="11">
        <v>45169</v>
      </c>
      <c r="J1392" s="9" t="s">
        <v>68</v>
      </c>
      <c r="K1392" s="9" t="s">
        <v>7</v>
      </c>
      <c r="L1392" s="9" t="s">
        <v>8</v>
      </c>
      <c r="M1392" s="9" t="s">
        <v>9</v>
      </c>
      <c r="N1392" s="9" t="s">
        <v>10</v>
      </c>
      <c r="O1392" s="9" t="s">
        <v>1826</v>
      </c>
      <c r="P1392" s="9" t="s">
        <v>1834</v>
      </c>
      <c r="Q1392" s="9" t="s">
        <v>52</v>
      </c>
      <c r="R1392" s="9" t="s">
        <v>14</v>
      </c>
      <c r="S1392" s="9" t="s">
        <v>15</v>
      </c>
      <c r="T1392" s="9" t="s">
        <v>7</v>
      </c>
      <c r="U1392" s="9" t="s">
        <v>133</v>
      </c>
      <c r="V1392" s="9" t="s">
        <v>15</v>
      </c>
      <c r="W1392" s="9" t="s">
        <v>17</v>
      </c>
      <c r="X1392" s="9" t="s">
        <v>18</v>
      </c>
      <c r="Y1392" s="9" t="s">
        <v>19</v>
      </c>
      <c r="Z1392" s="9" t="s">
        <v>20</v>
      </c>
      <c r="AA1392" s="9" t="s">
        <v>17</v>
      </c>
      <c r="AB1392" s="9" t="s">
        <v>3316</v>
      </c>
      <c r="AC1392" s="9" t="s">
        <v>3317</v>
      </c>
      <c r="AD1392" s="4" t="s">
        <v>3313</v>
      </c>
    </row>
    <row r="1393" spans="1:30" ht="76.5" x14ac:dyDescent="0.25">
      <c r="A1393" s="113">
        <f t="shared" si="22"/>
        <v>1204</v>
      </c>
      <c r="B1393" s="9" t="s">
        <v>1821</v>
      </c>
      <c r="C1393" s="9" t="s">
        <v>3177</v>
      </c>
      <c r="D1393" s="9" t="s">
        <v>3178</v>
      </c>
      <c r="E1393" s="9" t="s">
        <v>3347</v>
      </c>
      <c r="F1393" s="9" t="s">
        <v>3347</v>
      </c>
      <c r="G1393" s="9" t="s">
        <v>3335</v>
      </c>
      <c r="H1393" s="13">
        <v>34500</v>
      </c>
      <c r="I1393" s="11">
        <v>45169</v>
      </c>
      <c r="J1393" s="9" t="s">
        <v>68</v>
      </c>
      <c r="K1393" s="9" t="s">
        <v>7</v>
      </c>
      <c r="L1393" s="9" t="s">
        <v>8</v>
      </c>
      <c r="M1393" s="9" t="s">
        <v>9</v>
      </c>
      <c r="N1393" s="9" t="s">
        <v>10</v>
      </c>
      <c r="O1393" s="9" t="s">
        <v>1826</v>
      </c>
      <c r="P1393" s="9" t="s">
        <v>1834</v>
      </c>
      <c r="Q1393" s="9" t="s">
        <v>52</v>
      </c>
      <c r="R1393" s="9" t="s">
        <v>14</v>
      </c>
      <c r="S1393" s="9" t="s">
        <v>15</v>
      </c>
      <c r="T1393" s="9" t="s">
        <v>7</v>
      </c>
      <c r="U1393" s="9" t="s">
        <v>133</v>
      </c>
      <c r="V1393" s="9" t="s">
        <v>15</v>
      </c>
      <c r="W1393" s="9" t="s">
        <v>17</v>
      </c>
      <c r="X1393" s="9" t="s">
        <v>18</v>
      </c>
      <c r="Y1393" s="9" t="s">
        <v>19</v>
      </c>
      <c r="Z1393" s="9" t="s">
        <v>20</v>
      </c>
      <c r="AA1393" s="9" t="s">
        <v>17</v>
      </c>
      <c r="AB1393" s="9" t="s">
        <v>3316</v>
      </c>
      <c r="AC1393" s="9" t="s">
        <v>3317</v>
      </c>
      <c r="AD1393" s="4" t="s">
        <v>3313</v>
      </c>
    </row>
    <row r="1394" spans="1:30" ht="76.5" x14ac:dyDescent="0.25">
      <c r="A1394" s="113">
        <f t="shared" si="22"/>
        <v>1205</v>
      </c>
      <c r="B1394" s="9" t="s">
        <v>1821</v>
      </c>
      <c r="C1394" s="9" t="s">
        <v>3177</v>
      </c>
      <c r="D1394" s="9" t="s">
        <v>3178</v>
      </c>
      <c r="E1394" s="9" t="s">
        <v>3348</v>
      </c>
      <c r="F1394" s="9" t="s">
        <v>3348</v>
      </c>
      <c r="G1394" s="9" t="s">
        <v>3335</v>
      </c>
      <c r="H1394" s="13">
        <v>2670</v>
      </c>
      <c r="I1394" s="11">
        <v>45169</v>
      </c>
      <c r="J1394" s="9" t="s">
        <v>68</v>
      </c>
      <c r="K1394" s="9" t="s">
        <v>7</v>
      </c>
      <c r="L1394" s="9" t="s">
        <v>8</v>
      </c>
      <c r="M1394" s="9" t="s">
        <v>9</v>
      </c>
      <c r="N1394" s="9" t="s">
        <v>10</v>
      </c>
      <c r="O1394" s="9" t="s">
        <v>1826</v>
      </c>
      <c r="P1394" s="9" t="s">
        <v>1834</v>
      </c>
      <c r="Q1394" s="9" t="s">
        <v>52</v>
      </c>
      <c r="R1394" s="9" t="s">
        <v>14</v>
      </c>
      <c r="S1394" s="9" t="s">
        <v>15</v>
      </c>
      <c r="T1394" s="9" t="s">
        <v>7</v>
      </c>
      <c r="U1394" s="9" t="s">
        <v>133</v>
      </c>
      <c r="V1394" s="9" t="s">
        <v>15</v>
      </c>
      <c r="W1394" s="9" t="s">
        <v>17</v>
      </c>
      <c r="X1394" s="9" t="s">
        <v>18</v>
      </c>
      <c r="Y1394" s="9" t="s">
        <v>19</v>
      </c>
      <c r="Z1394" s="9" t="s">
        <v>20</v>
      </c>
      <c r="AA1394" s="9" t="s">
        <v>17</v>
      </c>
      <c r="AB1394" s="9" t="s">
        <v>3316</v>
      </c>
      <c r="AC1394" s="9" t="s">
        <v>3317</v>
      </c>
      <c r="AD1394" s="4" t="s">
        <v>3313</v>
      </c>
    </row>
    <row r="1395" spans="1:30" ht="76.5" x14ac:dyDescent="0.25">
      <c r="A1395" s="113">
        <f t="shared" si="22"/>
        <v>1206</v>
      </c>
      <c r="B1395" s="9" t="s">
        <v>1821</v>
      </c>
      <c r="C1395" s="9" t="s">
        <v>3177</v>
      </c>
      <c r="D1395" s="9" t="s">
        <v>3178</v>
      </c>
      <c r="E1395" s="9" t="s">
        <v>3349</v>
      </c>
      <c r="F1395" s="9" t="s">
        <v>3349</v>
      </c>
      <c r="G1395" s="9" t="s">
        <v>3335</v>
      </c>
      <c r="H1395" s="13">
        <v>94560</v>
      </c>
      <c r="I1395" s="11">
        <v>45169</v>
      </c>
      <c r="J1395" s="9" t="s">
        <v>68</v>
      </c>
      <c r="K1395" s="9" t="s">
        <v>7</v>
      </c>
      <c r="L1395" s="9" t="s">
        <v>8</v>
      </c>
      <c r="M1395" s="9" t="s">
        <v>9</v>
      </c>
      <c r="N1395" s="9" t="s">
        <v>10</v>
      </c>
      <c r="O1395" s="9" t="s">
        <v>1826</v>
      </c>
      <c r="P1395" s="9" t="s">
        <v>1834</v>
      </c>
      <c r="Q1395" s="9" t="s">
        <v>52</v>
      </c>
      <c r="R1395" s="9" t="s">
        <v>14</v>
      </c>
      <c r="S1395" s="9" t="s">
        <v>15</v>
      </c>
      <c r="T1395" s="9" t="s">
        <v>7</v>
      </c>
      <c r="U1395" s="9" t="s">
        <v>133</v>
      </c>
      <c r="V1395" s="9" t="s">
        <v>15</v>
      </c>
      <c r="W1395" s="9" t="s">
        <v>17</v>
      </c>
      <c r="X1395" s="9" t="s">
        <v>18</v>
      </c>
      <c r="Y1395" s="9" t="s">
        <v>19</v>
      </c>
      <c r="Z1395" s="9" t="s">
        <v>20</v>
      </c>
      <c r="AA1395" s="9" t="s">
        <v>17</v>
      </c>
      <c r="AB1395" s="9" t="s">
        <v>3316</v>
      </c>
      <c r="AC1395" s="9" t="s">
        <v>3317</v>
      </c>
      <c r="AD1395" s="4" t="s">
        <v>3313</v>
      </c>
    </row>
    <row r="1396" spans="1:30" ht="76.5" x14ac:dyDescent="0.25">
      <c r="A1396" s="113">
        <f t="shared" si="22"/>
        <v>1207</v>
      </c>
      <c r="B1396" s="9" t="s">
        <v>1821</v>
      </c>
      <c r="C1396" s="9" t="s">
        <v>3177</v>
      </c>
      <c r="D1396" s="9" t="s">
        <v>3178</v>
      </c>
      <c r="E1396" s="9" t="s">
        <v>3350</v>
      </c>
      <c r="F1396" s="9" t="s">
        <v>3350</v>
      </c>
      <c r="G1396" s="9" t="s">
        <v>3335</v>
      </c>
      <c r="H1396" s="13">
        <v>16500</v>
      </c>
      <c r="I1396" s="11">
        <v>45169</v>
      </c>
      <c r="J1396" s="9" t="s">
        <v>68</v>
      </c>
      <c r="K1396" s="9" t="s">
        <v>7</v>
      </c>
      <c r="L1396" s="9" t="s">
        <v>8</v>
      </c>
      <c r="M1396" s="9" t="s">
        <v>9</v>
      </c>
      <c r="N1396" s="9" t="s">
        <v>10</v>
      </c>
      <c r="O1396" s="9" t="s">
        <v>1826</v>
      </c>
      <c r="P1396" s="9" t="s">
        <v>1834</v>
      </c>
      <c r="Q1396" s="9" t="s">
        <v>52</v>
      </c>
      <c r="R1396" s="9" t="s">
        <v>14</v>
      </c>
      <c r="S1396" s="9" t="s">
        <v>15</v>
      </c>
      <c r="T1396" s="9" t="s">
        <v>7</v>
      </c>
      <c r="U1396" s="9" t="s">
        <v>133</v>
      </c>
      <c r="V1396" s="9" t="s">
        <v>15</v>
      </c>
      <c r="W1396" s="9" t="s">
        <v>17</v>
      </c>
      <c r="X1396" s="9" t="s">
        <v>18</v>
      </c>
      <c r="Y1396" s="9" t="s">
        <v>19</v>
      </c>
      <c r="Z1396" s="9" t="s">
        <v>20</v>
      </c>
      <c r="AA1396" s="9" t="s">
        <v>17</v>
      </c>
      <c r="AB1396" s="9" t="s">
        <v>3316</v>
      </c>
      <c r="AC1396" s="9" t="s">
        <v>3317</v>
      </c>
      <c r="AD1396" s="4" t="s">
        <v>3313</v>
      </c>
    </row>
    <row r="1397" spans="1:30" ht="76.5" x14ac:dyDescent="0.25">
      <c r="A1397" s="113">
        <f t="shared" si="22"/>
        <v>1208</v>
      </c>
      <c r="B1397" s="9" t="s">
        <v>1821</v>
      </c>
      <c r="C1397" s="9" t="s">
        <v>3177</v>
      </c>
      <c r="D1397" s="9" t="s">
        <v>3178</v>
      </c>
      <c r="E1397" s="9" t="s">
        <v>3351</v>
      </c>
      <c r="F1397" s="9" t="s">
        <v>3351</v>
      </c>
      <c r="G1397" s="9" t="s">
        <v>3335</v>
      </c>
      <c r="H1397" s="13">
        <v>21600</v>
      </c>
      <c r="I1397" s="11">
        <v>45169</v>
      </c>
      <c r="J1397" s="9" t="s">
        <v>68</v>
      </c>
      <c r="K1397" s="9" t="s">
        <v>7</v>
      </c>
      <c r="L1397" s="9" t="s">
        <v>8</v>
      </c>
      <c r="M1397" s="9" t="s">
        <v>9</v>
      </c>
      <c r="N1397" s="9" t="s">
        <v>10</v>
      </c>
      <c r="O1397" s="9" t="s">
        <v>1826</v>
      </c>
      <c r="P1397" s="9" t="s">
        <v>1834</v>
      </c>
      <c r="Q1397" s="9" t="s">
        <v>52</v>
      </c>
      <c r="R1397" s="9" t="s">
        <v>14</v>
      </c>
      <c r="S1397" s="9" t="s">
        <v>15</v>
      </c>
      <c r="T1397" s="9" t="s">
        <v>7</v>
      </c>
      <c r="U1397" s="9" t="s">
        <v>133</v>
      </c>
      <c r="V1397" s="9" t="s">
        <v>15</v>
      </c>
      <c r="W1397" s="9" t="s">
        <v>17</v>
      </c>
      <c r="X1397" s="9" t="s">
        <v>18</v>
      </c>
      <c r="Y1397" s="9" t="s">
        <v>19</v>
      </c>
      <c r="Z1397" s="9" t="s">
        <v>20</v>
      </c>
      <c r="AA1397" s="9" t="s">
        <v>17</v>
      </c>
      <c r="AB1397" s="9" t="s">
        <v>3316</v>
      </c>
      <c r="AC1397" s="9" t="s">
        <v>3317</v>
      </c>
      <c r="AD1397" s="4" t="s">
        <v>3313</v>
      </c>
    </row>
    <row r="1398" spans="1:30" ht="76.5" x14ac:dyDescent="0.25">
      <c r="A1398" s="113">
        <f t="shared" si="22"/>
        <v>1209</v>
      </c>
      <c r="B1398" s="9" t="s">
        <v>1821</v>
      </c>
      <c r="C1398" s="9" t="s">
        <v>3177</v>
      </c>
      <c r="D1398" s="9" t="s">
        <v>3178</v>
      </c>
      <c r="E1398" s="9" t="s">
        <v>3352</v>
      </c>
      <c r="F1398" s="9" t="s">
        <v>3352</v>
      </c>
      <c r="G1398" s="9" t="s">
        <v>3335</v>
      </c>
      <c r="H1398" s="13">
        <v>25032</v>
      </c>
      <c r="I1398" s="11">
        <v>45169</v>
      </c>
      <c r="J1398" s="9" t="s">
        <v>68</v>
      </c>
      <c r="K1398" s="9" t="s">
        <v>7</v>
      </c>
      <c r="L1398" s="9" t="s">
        <v>8</v>
      </c>
      <c r="M1398" s="9" t="s">
        <v>9</v>
      </c>
      <c r="N1398" s="9" t="s">
        <v>10</v>
      </c>
      <c r="O1398" s="9" t="s">
        <v>1826</v>
      </c>
      <c r="P1398" s="9" t="s">
        <v>1834</v>
      </c>
      <c r="Q1398" s="9" t="s">
        <v>52</v>
      </c>
      <c r="R1398" s="9" t="s">
        <v>14</v>
      </c>
      <c r="S1398" s="9" t="s">
        <v>15</v>
      </c>
      <c r="T1398" s="9" t="s">
        <v>7</v>
      </c>
      <c r="U1398" s="9" t="s">
        <v>133</v>
      </c>
      <c r="V1398" s="9" t="s">
        <v>15</v>
      </c>
      <c r="W1398" s="9" t="s">
        <v>17</v>
      </c>
      <c r="X1398" s="9" t="s">
        <v>18</v>
      </c>
      <c r="Y1398" s="9" t="s">
        <v>19</v>
      </c>
      <c r="Z1398" s="9" t="s">
        <v>20</v>
      </c>
      <c r="AA1398" s="9" t="s">
        <v>17</v>
      </c>
      <c r="AB1398" s="9" t="s">
        <v>3316</v>
      </c>
      <c r="AC1398" s="9" t="s">
        <v>3317</v>
      </c>
      <c r="AD1398" s="4" t="s">
        <v>3313</v>
      </c>
    </row>
    <row r="1399" spans="1:30" ht="76.5" x14ac:dyDescent="0.25">
      <c r="A1399" s="113">
        <f t="shared" si="22"/>
        <v>1210</v>
      </c>
      <c r="B1399" s="9" t="s">
        <v>1821</v>
      </c>
      <c r="C1399" s="9" t="s">
        <v>3177</v>
      </c>
      <c r="D1399" s="9" t="s">
        <v>3178</v>
      </c>
      <c r="E1399" s="9" t="s">
        <v>3353</v>
      </c>
      <c r="F1399" s="9" t="s">
        <v>3353</v>
      </c>
      <c r="G1399" s="9" t="s">
        <v>3335</v>
      </c>
      <c r="H1399" s="13">
        <v>29000</v>
      </c>
      <c r="I1399" s="11">
        <v>45169</v>
      </c>
      <c r="J1399" s="9" t="s">
        <v>68</v>
      </c>
      <c r="K1399" s="9" t="s">
        <v>7</v>
      </c>
      <c r="L1399" s="9" t="s">
        <v>8</v>
      </c>
      <c r="M1399" s="9" t="s">
        <v>9</v>
      </c>
      <c r="N1399" s="9" t="s">
        <v>10</v>
      </c>
      <c r="O1399" s="9" t="s">
        <v>1826</v>
      </c>
      <c r="P1399" s="9" t="s">
        <v>1834</v>
      </c>
      <c r="Q1399" s="9" t="s">
        <v>52</v>
      </c>
      <c r="R1399" s="9" t="s">
        <v>14</v>
      </c>
      <c r="S1399" s="9" t="s">
        <v>15</v>
      </c>
      <c r="T1399" s="9" t="s">
        <v>7</v>
      </c>
      <c r="U1399" s="9" t="s">
        <v>133</v>
      </c>
      <c r="V1399" s="9" t="s">
        <v>15</v>
      </c>
      <c r="W1399" s="9" t="s">
        <v>17</v>
      </c>
      <c r="X1399" s="9" t="s">
        <v>18</v>
      </c>
      <c r="Y1399" s="9" t="s">
        <v>19</v>
      </c>
      <c r="Z1399" s="9" t="s">
        <v>20</v>
      </c>
      <c r="AA1399" s="9" t="s">
        <v>17</v>
      </c>
      <c r="AB1399" s="9" t="s">
        <v>3316</v>
      </c>
      <c r="AC1399" s="9" t="s">
        <v>3317</v>
      </c>
      <c r="AD1399" s="4" t="s">
        <v>3313</v>
      </c>
    </row>
    <row r="1400" spans="1:30" ht="76.5" x14ac:dyDescent="0.25">
      <c r="A1400" s="113">
        <f t="shared" si="22"/>
        <v>1211</v>
      </c>
      <c r="B1400" s="9" t="s">
        <v>1821</v>
      </c>
      <c r="C1400" s="9" t="s">
        <v>3177</v>
      </c>
      <c r="D1400" s="9" t="s">
        <v>3178</v>
      </c>
      <c r="E1400" s="9" t="s">
        <v>3354</v>
      </c>
      <c r="F1400" s="9" t="s">
        <v>3354</v>
      </c>
      <c r="G1400" s="9" t="s">
        <v>3335</v>
      </c>
      <c r="H1400" s="13">
        <v>19800</v>
      </c>
      <c r="I1400" s="11">
        <v>45169</v>
      </c>
      <c r="J1400" s="9" t="s">
        <v>68</v>
      </c>
      <c r="K1400" s="9" t="s">
        <v>7</v>
      </c>
      <c r="L1400" s="9" t="s">
        <v>8</v>
      </c>
      <c r="M1400" s="9" t="s">
        <v>9</v>
      </c>
      <c r="N1400" s="9" t="s">
        <v>10</v>
      </c>
      <c r="O1400" s="9" t="s">
        <v>1826</v>
      </c>
      <c r="P1400" s="9" t="s">
        <v>1834</v>
      </c>
      <c r="Q1400" s="9" t="s">
        <v>52</v>
      </c>
      <c r="R1400" s="9" t="s">
        <v>14</v>
      </c>
      <c r="S1400" s="9" t="s">
        <v>15</v>
      </c>
      <c r="T1400" s="9" t="s">
        <v>7</v>
      </c>
      <c r="U1400" s="9" t="s">
        <v>133</v>
      </c>
      <c r="V1400" s="9" t="s">
        <v>15</v>
      </c>
      <c r="W1400" s="9" t="s">
        <v>17</v>
      </c>
      <c r="X1400" s="9" t="s">
        <v>18</v>
      </c>
      <c r="Y1400" s="9" t="s">
        <v>19</v>
      </c>
      <c r="Z1400" s="9" t="s">
        <v>20</v>
      </c>
      <c r="AA1400" s="9" t="s">
        <v>17</v>
      </c>
      <c r="AB1400" s="9" t="s">
        <v>3316</v>
      </c>
      <c r="AC1400" s="9" t="s">
        <v>3317</v>
      </c>
      <c r="AD1400" s="4" t="s">
        <v>3313</v>
      </c>
    </row>
    <row r="1401" spans="1:30" ht="76.5" x14ac:dyDescent="0.25">
      <c r="A1401" s="113">
        <f t="shared" si="22"/>
        <v>1212</v>
      </c>
      <c r="B1401" s="9" t="s">
        <v>1821</v>
      </c>
      <c r="C1401" s="9" t="s">
        <v>3177</v>
      </c>
      <c r="D1401" s="9" t="s">
        <v>3178</v>
      </c>
      <c r="E1401" s="9" t="s">
        <v>3355</v>
      </c>
      <c r="F1401" s="9" t="s">
        <v>3355</v>
      </c>
      <c r="G1401" s="9" t="s">
        <v>3335</v>
      </c>
      <c r="H1401" s="13">
        <v>22410</v>
      </c>
      <c r="I1401" s="11">
        <v>45169</v>
      </c>
      <c r="J1401" s="9" t="s">
        <v>68</v>
      </c>
      <c r="K1401" s="9" t="s">
        <v>7</v>
      </c>
      <c r="L1401" s="9" t="s">
        <v>8</v>
      </c>
      <c r="M1401" s="9" t="s">
        <v>9</v>
      </c>
      <c r="N1401" s="9" t="s">
        <v>10</v>
      </c>
      <c r="O1401" s="9" t="s">
        <v>1826</v>
      </c>
      <c r="P1401" s="9" t="s">
        <v>1834</v>
      </c>
      <c r="Q1401" s="9" t="s">
        <v>52</v>
      </c>
      <c r="R1401" s="9" t="s">
        <v>14</v>
      </c>
      <c r="S1401" s="9" t="s">
        <v>15</v>
      </c>
      <c r="T1401" s="9" t="s">
        <v>7</v>
      </c>
      <c r="U1401" s="9" t="s">
        <v>133</v>
      </c>
      <c r="V1401" s="9" t="s">
        <v>15</v>
      </c>
      <c r="W1401" s="9" t="s">
        <v>17</v>
      </c>
      <c r="X1401" s="9" t="s">
        <v>18</v>
      </c>
      <c r="Y1401" s="9" t="s">
        <v>19</v>
      </c>
      <c r="Z1401" s="9" t="s">
        <v>20</v>
      </c>
      <c r="AA1401" s="9" t="s">
        <v>17</v>
      </c>
      <c r="AB1401" s="9" t="s">
        <v>3316</v>
      </c>
      <c r="AC1401" s="9" t="s">
        <v>3317</v>
      </c>
      <c r="AD1401" s="4" t="s">
        <v>3313</v>
      </c>
    </row>
    <row r="1402" spans="1:30" ht="76.5" x14ac:dyDescent="0.25">
      <c r="A1402" s="113">
        <f t="shared" si="22"/>
        <v>1213</v>
      </c>
      <c r="B1402" s="9" t="s">
        <v>1821</v>
      </c>
      <c r="C1402" s="9" t="s">
        <v>3177</v>
      </c>
      <c r="D1402" s="9" t="s">
        <v>3178</v>
      </c>
      <c r="E1402" s="9" t="s">
        <v>3356</v>
      </c>
      <c r="F1402" s="9" t="s">
        <v>3356</v>
      </c>
      <c r="G1402" s="9" t="s">
        <v>3335</v>
      </c>
      <c r="H1402" s="13">
        <v>15100</v>
      </c>
      <c r="I1402" s="11">
        <v>45169</v>
      </c>
      <c r="J1402" s="9" t="s">
        <v>68</v>
      </c>
      <c r="K1402" s="9" t="s">
        <v>7</v>
      </c>
      <c r="L1402" s="9" t="s">
        <v>8</v>
      </c>
      <c r="M1402" s="9" t="s">
        <v>9</v>
      </c>
      <c r="N1402" s="9" t="s">
        <v>10</v>
      </c>
      <c r="O1402" s="9" t="s">
        <v>1826</v>
      </c>
      <c r="P1402" s="9" t="s">
        <v>1834</v>
      </c>
      <c r="Q1402" s="9" t="s">
        <v>52</v>
      </c>
      <c r="R1402" s="9" t="s">
        <v>14</v>
      </c>
      <c r="S1402" s="9" t="s">
        <v>15</v>
      </c>
      <c r="T1402" s="9" t="s">
        <v>7</v>
      </c>
      <c r="U1402" s="9" t="s">
        <v>133</v>
      </c>
      <c r="V1402" s="9" t="s">
        <v>15</v>
      </c>
      <c r="W1402" s="9" t="s">
        <v>17</v>
      </c>
      <c r="X1402" s="9" t="s">
        <v>18</v>
      </c>
      <c r="Y1402" s="9" t="s">
        <v>19</v>
      </c>
      <c r="Z1402" s="9" t="s">
        <v>20</v>
      </c>
      <c r="AA1402" s="9" t="s">
        <v>17</v>
      </c>
      <c r="AB1402" s="9" t="s">
        <v>3316</v>
      </c>
      <c r="AC1402" s="9" t="s">
        <v>3317</v>
      </c>
      <c r="AD1402" s="4" t="s">
        <v>3313</v>
      </c>
    </row>
    <row r="1403" spans="1:30" ht="76.5" x14ac:dyDescent="0.25">
      <c r="A1403" s="113">
        <f t="shared" si="22"/>
        <v>1214</v>
      </c>
      <c r="B1403" s="9" t="s">
        <v>1821</v>
      </c>
      <c r="C1403" s="9" t="s">
        <v>3177</v>
      </c>
      <c r="D1403" s="9" t="s">
        <v>3178</v>
      </c>
      <c r="E1403" s="9" t="s">
        <v>3357</v>
      </c>
      <c r="F1403" s="9" t="s">
        <v>3357</v>
      </c>
      <c r="G1403" s="9" t="s">
        <v>3335</v>
      </c>
      <c r="H1403" s="13">
        <v>9000</v>
      </c>
      <c r="I1403" s="11">
        <v>45169</v>
      </c>
      <c r="J1403" s="9" t="s">
        <v>68</v>
      </c>
      <c r="K1403" s="9" t="s">
        <v>7</v>
      </c>
      <c r="L1403" s="9" t="s">
        <v>8</v>
      </c>
      <c r="M1403" s="9" t="s">
        <v>9</v>
      </c>
      <c r="N1403" s="9" t="s">
        <v>10</v>
      </c>
      <c r="O1403" s="9" t="s">
        <v>1826</v>
      </c>
      <c r="P1403" s="9" t="s">
        <v>1834</v>
      </c>
      <c r="Q1403" s="9" t="s">
        <v>52</v>
      </c>
      <c r="R1403" s="9" t="s">
        <v>14</v>
      </c>
      <c r="S1403" s="9" t="s">
        <v>15</v>
      </c>
      <c r="T1403" s="9" t="s">
        <v>7</v>
      </c>
      <c r="U1403" s="9" t="s">
        <v>133</v>
      </c>
      <c r="V1403" s="9" t="s">
        <v>15</v>
      </c>
      <c r="W1403" s="9" t="s">
        <v>17</v>
      </c>
      <c r="X1403" s="9" t="s">
        <v>18</v>
      </c>
      <c r="Y1403" s="9" t="s">
        <v>19</v>
      </c>
      <c r="Z1403" s="9" t="s">
        <v>20</v>
      </c>
      <c r="AA1403" s="9" t="s">
        <v>17</v>
      </c>
      <c r="AB1403" s="9" t="s">
        <v>3316</v>
      </c>
      <c r="AC1403" s="9" t="s">
        <v>3317</v>
      </c>
      <c r="AD1403" s="4" t="s">
        <v>3313</v>
      </c>
    </row>
    <row r="1404" spans="1:30" ht="76.5" x14ac:dyDescent="0.25">
      <c r="A1404" s="113">
        <f t="shared" si="22"/>
        <v>1215</v>
      </c>
      <c r="B1404" s="9" t="s">
        <v>1821</v>
      </c>
      <c r="C1404" s="9" t="s">
        <v>3177</v>
      </c>
      <c r="D1404" s="9" t="s">
        <v>3178</v>
      </c>
      <c r="E1404" s="9" t="s">
        <v>3358</v>
      </c>
      <c r="F1404" s="9" t="s">
        <v>3358</v>
      </c>
      <c r="G1404" s="9" t="s">
        <v>3335</v>
      </c>
      <c r="H1404" s="13">
        <v>7400</v>
      </c>
      <c r="I1404" s="11">
        <v>45169</v>
      </c>
      <c r="J1404" s="9" t="s">
        <v>68</v>
      </c>
      <c r="K1404" s="9" t="s">
        <v>7</v>
      </c>
      <c r="L1404" s="9" t="s">
        <v>8</v>
      </c>
      <c r="M1404" s="9" t="s">
        <v>9</v>
      </c>
      <c r="N1404" s="9" t="s">
        <v>10</v>
      </c>
      <c r="O1404" s="9" t="s">
        <v>1826</v>
      </c>
      <c r="P1404" s="9" t="s">
        <v>1834</v>
      </c>
      <c r="Q1404" s="9" t="s">
        <v>52</v>
      </c>
      <c r="R1404" s="9" t="s">
        <v>14</v>
      </c>
      <c r="S1404" s="9" t="s">
        <v>15</v>
      </c>
      <c r="T1404" s="9" t="s">
        <v>7</v>
      </c>
      <c r="U1404" s="9" t="s">
        <v>133</v>
      </c>
      <c r="V1404" s="9" t="s">
        <v>15</v>
      </c>
      <c r="W1404" s="9" t="s">
        <v>17</v>
      </c>
      <c r="X1404" s="9" t="s">
        <v>18</v>
      </c>
      <c r="Y1404" s="9" t="s">
        <v>19</v>
      </c>
      <c r="Z1404" s="9" t="s">
        <v>20</v>
      </c>
      <c r="AA1404" s="9" t="s">
        <v>17</v>
      </c>
      <c r="AB1404" s="9" t="s">
        <v>3316</v>
      </c>
      <c r="AC1404" s="9" t="s">
        <v>3317</v>
      </c>
      <c r="AD1404" s="4" t="s">
        <v>3313</v>
      </c>
    </row>
    <row r="1405" spans="1:30" ht="76.5" x14ac:dyDescent="0.25">
      <c r="A1405" s="113">
        <f t="shared" si="22"/>
        <v>1216</v>
      </c>
      <c r="B1405" s="9" t="s">
        <v>1821</v>
      </c>
      <c r="C1405" s="9" t="s">
        <v>3177</v>
      </c>
      <c r="D1405" s="9" t="s">
        <v>3178</v>
      </c>
      <c r="E1405" s="9" t="s">
        <v>3359</v>
      </c>
      <c r="F1405" s="9" t="s">
        <v>3359</v>
      </c>
      <c r="G1405" s="9" t="s">
        <v>3335</v>
      </c>
      <c r="H1405" s="13">
        <v>370</v>
      </c>
      <c r="I1405" s="11">
        <v>45169</v>
      </c>
      <c r="J1405" s="9" t="s">
        <v>68</v>
      </c>
      <c r="K1405" s="9" t="s">
        <v>7</v>
      </c>
      <c r="L1405" s="9" t="s">
        <v>8</v>
      </c>
      <c r="M1405" s="9" t="s">
        <v>9</v>
      </c>
      <c r="N1405" s="9" t="s">
        <v>10</v>
      </c>
      <c r="O1405" s="9" t="s">
        <v>1826</v>
      </c>
      <c r="P1405" s="9" t="s">
        <v>1834</v>
      </c>
      <c r="Q1405" s="9" t="s">
        <v>52</v>
      </c>
      <c r="R1405" s="9" t="s">
        <v>14</v>
      </c>
      <c r="S1405" s="9" t="s">
        <v>15</v>
      </c>
      <c r="T1405" s="9" t="s">
        <v>7</v>
      </c>
      <c r="U1405" s="9" t="s">
        <v>133</v>
      </c>
      <c r="V1405" s="9" t="s">
        <v>15</v>
      </c>
      <c r="W1405" s="9" t="s">
        <v>17</v>
      </c>
      <c r="X1405" s="9" t="s">
        <v>18</v>
      </c>
      <c r="Y1405" s="9" t="s">
        <v>19</v>
      </c>
      <c r="Z1405" s="9" t="s">
        <v>20</v>
      </c>
      <c r="AA1405" s="9" t="s">
        <v>17</v>
      </c>
      <c r="AB1405" s="9" t="s">
        <v>3316</v>
      </c>
      <c r="AC1405" s="9" t="s">
        <v>3317</v>
      </c>
      <c r="AD1405" s="4" t="s">
        <v>3313</v>
      </c>
    </row>
    <row r="1406" spans="1:30" ht="76.5" x14ac:dyDescent="0.25">
      <c r="A1406" s="113">
        <f t="shared" si="22"/>
        <v>1217</v>
      </c>
      <c r="B1406" s="9" t="s">
        <v>1821</v>
      </c>
      <c r="C1406" s="9" t="s">
        <v>3177</v>
      </c>
      <c r="D1406" s="9" t="s">
        <v>3178</v>
      </c>
      <c r="E1406" s="9" t="s">
        <v>3360</v>
      </c>
      <c r="F1406" s="9" t="s">
        <v>3361</v>
      </c>
      <c r="G1406" s="9" t="s">
        <v>3362</v>
      </c>
      <c r="H1406" s="13">
        <v>48000</v>
      </c>
      <c r="I1406" s="11">
        <v>44958</v>
      </c>
      <c r="J1406" s="9" t="s">
        <v>6</v>
      </c>
      <c r="K1406" s="9" t="s">
        <v>7</v>
      </c>
      <c r="L1406" s="9" t="s">
        <v>59</v>
      </c>
      <c r="M1406" s="9" t="s">
        <v>9</v>
      </c>
      <c r="N1406" s="9" t="s">
        <v>10</v>
      </c>
      <c r="O1406" s="9" t="s">
        <v>1826</v>
      </c>
      <c r="P1406" s="9" t="s">
        <v>1834</v>
      </c>
      <c r="Q1406" s="9" t="s">
        <v>52</v>
      </c>
      <c r="R1406" s="9" t="s">
        <v>29</v>
      </c>
      <c r="S1406" s="9" t="s">
        <v>15</v>
      </c>
      <c r="T1406" s="9" t="s">
        <v>7</v>
      </c>
      <c r="U1406" s="9" t="s">
        <v>146</v>
      </c>
      <c r="V1406" s="9" t="s">
        <v>15</v>
      </c>
      <c r="W1406" s="9" t="s">
        <v>17</v>
      </c>
      <c r="X1406" s="9" t="s">
        <v>18</v>
      </c>
      <c r="Y1406" s="9" t="s">
        <v>19</v>
      </c>
      <c r="Z1406" s="9" t="s">
        <v>20</v>
      </c>
      <c r="AA1406" s="9" t="s">
        <v>21</v>
      </c>
      <c r="AB1406" s="9" t="s">
        <v>3363</v>
      </c>
      <c r="AC1406" s="9" t="s">
        <v>3364</v>
      </c>
      <c r="AD1406" s="9" t="s">
        <v>3365</v>
      </c>
    </row>
    <row r="1407" spans="1:30" ht="76.5" x14ac:dyDescent="0.25">
      <c r="A1407" s="113">
        <f t="shared" si="22"/>
        <v>1218</v>
      </c>
      <c r="B1407" s="9" t="s">
        <v>1821</v>
      </c>
      <c r="C1407" s="9" t="s">
        <v>3177</v>
      </c>
      <c r="D1407" s="9" t="s">
        <v>3178</v>
      </c>
      <c r="E1407" s="9" t="s">
        <v>3366</v>
      </c>
      <c r="F1407" s="9" t="s">
        <v>3367</v>
      </c>
      <c r="G1407" s="9" t="s">
        <v>3368</v>
      </c>
      <c r="H1407" s="13">
        <v>124800</v>
      </c>
      <c r="I1407" s="11">
        <v>44958</v>
      </c>
      <c r="J1407" s="9" t="s">
        <v>6</v>
      </c>
      <c r="K1407" s="9" t="s">
        <v>7</v>
      </c>
      <c r="L1407" s="9" t="s">
        <v>59</v>
      </c>
      <c r="M1407" s="9" t="s">
        <v>9</v>
      </c>
      <c r="N1407" s="9" t="s">
        <v>10</v>
      </c>
      <c r="O1407" s="9" t="s">
        <v>1826</v>
      </c>
      <c r="P1407" s="9" t="s">
        <v>1834</v>
      </c>
      <c r="Q1407" s="9" t="s">
        <v>52</v>
      </c>
      <c r="R1407" s="9" t="s">
        <v>29</v>
      </c>
      <c r="S1407" s="9" t="s">
        <v>15</v>
      </c>
      <c r="T1407" s="9" t="s">
        <v>7</v>
      </c>
      <c r="U1407" s="9" t="s">
        <v>146</v>
      </c>
      <c r="V1407" s="9" t="s">
        <v>15</v>
      </c>
      <c r="W1407" s="9" t="s">
        <v>17</v>
      </c>
      <c r="X1407" s="9" t="s">
        <v>18</v>
      </c>
      <c r="Y1407" s="9" t="s">
        <v>19</v>
      </c>
      <c r="Z1407" s="9" t="s">
        <v>20</v>
      </c>
      <c r="AA1407" s="9" t="s">
        <v>21</v>
      </c>
      <c r="AB1407" s="9" t="s">
        <v>3363</v>
      </c>
      <c r="AC1407" s="9" t="s">
        <v>3364</v>
      </c>
      <c r="AD1407" s="9" t="s">
        <v>3365</v>
      </c>
    </row>
    <row r="1408" spans="1:30" ht="153" x14ac:dyDescent="0.25">
      <c r="A1408" s="113">
        <f t="shared" si="22"/>
        <v>1219</v>
      </c>
      <c r="B1408" s="9" t="s">
        <v>1821</v>
      </c>
      <c r="C1408" s="9" t="s">
        <v>3177</v>
      </c>
      <c r="D1408" s="9" t="s">
        <v>3178</v>
      </c>
      <c r="E1408" s="9" t="s">
        <v>3369</v>
      </c>
      <c r="F1408" s="9" t="s">
        <v>3369</v>
      </c>
      <c r="G1408" s="9" t="s">
        <v>2154</v>
      </c>
      <c r="H1408" s="13">
        <v>2000000</v>
      </c>
      <c r="I1408" s="11">
        <v>44958</v>
      </c>
      <c r="J1408" s="9" t="s">
        <v>46</v>
      </c>
      <c r="K1408" s="9" t="s">
        <v>7</v>
      </c>
      <c r="L1408" s="9" t="s">
        <v>47</v>
      </c>
      <c r="M1408" s="9" t="s">
        <v>48</v>
      </c>
      <c r="N1408" s="9" t="s">
        <v>10</v>
      </c>
      <c r="O1408" s="9" t="s">
        <v>1826</v>
      </c>
      <c r="P1408" s="9" t="s">
        <v>1856</v>
      </c>
      <c r="Q1408" s="9" t="s">
        <v>1857</v>
      </c>
      <c r="R1408" s="9" t="s">
        <v>14</v>
      </c>
      <c r="S1408" s="9" t="s">
        <v>15</v>
      </c>
      <c r="T1408" s="9" t="s">
        <v>7</v>
      </c>
      <c r="U1408" s="9" t="s">
        <v>146</v>
      </c>
      <c r="V1408" s="9" t="s">
        <v>15</v>
      </c>
      <c r="W1408" s="9" t="s">
        <v>37</v>
      </c>
      <c r="X1408" s="9" t="s">
        <v>18</v>
      </c>
      <c r="Y1408" s="9" t="s">
        <v>19</v>
      </c>
      <c r="Z1408" s="9" t="s">
        <v>20</v>
      </c>
      <c r="AA1408" s="9" t="s">
        <v>17</v>
      </c>
      <c r="AB1408" s="9" t="s">
        <v>3363</v>
      </c>
      <c r="AC1408" s="9" t="s">
        <v>3364</v>
      </c>
      <c r="AD1408" s="9" t="s">
        <v>3365</v>
      </c>
    </row>
    <row r="1409" spans="1:30" ht="153" x14ac:dyDescent="0.25">
      <c r="A1409" s="113">
        <f t="shared" si="22"/>
        <v>1220</v>
      </c>
      <c r="B1409" s="9" t="s">
        <v>1821</v>
      </c>
      <c r="C1409" s="9" t="s">
        <v>3177</v>
      </c>
      <c r="D1409" s="9" t="s">
        <v>3178</v>
      </c>
      <c r="E1409" s="9" t="s">
        <v>3370</v>
      </c>
      <c r="F1409" s="9" t="s">
        <v>3370</v>
      </c>
      <c r="G1409" s="9" t="s">
        <v>3371</v>
      </c>
      <c r="H1409" s="13">
        <v>6850</v>
      </c>
      <c r="I1409" s="11">
        <v>44958</v>
      </c>
      <c r="J1409" s="9" t="s">
        <v>68</v>
      </c>
      <c r="K1409" s="9" t="s">
        <v>7</v>
      </c>
      <c r="L1409" s="9" t="s">
        <v>444</v>
      </c>
      <c r="M1409" s="9" t="s">
        <v>9</v>
      </c>
      <c r="N1409" s="9" t="s">
        <v>10</v>
      </c>
      <c r="O1409" s="9" t="s">
        <v>1826</v>
      </c>
      <c r="P1409" s="9" t="s">
        <v>1856</v>
      </c>
      <c r="Q1409" s="9" t="s">
        <v>1857</v>
      </c>
      <c r="R1409" s="9" t="s">
        <v>14</v>
      </c>
      <c r="S1409" s="9" t="s">
        <v>15</v>
      </c>
      <c r="T1409" s="9" t="s">
        <v>7</v>
      </c>
      <c r="U1409" s="9" t="s">
        <v>146</v>
      </c>
      <c r="V1409" s="9" t="s">
        <v>15</v>
      </c>
      <c r="W1409" s="9" t="s">
        <v>17</v>
      </c>
      <c r="X1409" s="9" t="s">
        <v>18</v>
      </c>
      <c r="Y1409" s="9" t="s">
        <v>19</v>
      </c>
      <c r="Z1409" s="9" t="s">
        <v>20</v>
      </c>
      <c r="AA1409" s="9" t="s">
        <v>21</v>
      </c>
      <c r="AB1409" s="9" t="s">
        <v>3363</v>
      </c>
      <c r="AC1409" s="9" t="s">
        <v>3364</v>
      </c>
      <c r="AD1409" s="9" t="s">
        <v>3365</v>
      </c>
    </row>
    <row r="1410" spans="1:30" ht="318.75" x14ac:dyDescent="0.25">
      <c r="A1410" s="113">
        <f t="shared" si="22"/>
        <v>1221</v>
      </c>
      <c r="B1410" s="9" t="s">
        <v>1821</v>
      </c>
      <c r="C1410" s="9" t="s">
        <v>3177</v>
      </c>
      <c r="D1410" s="9" t="s">
        <v>3178</v>
      </c>
      <c r="E1410" s="9" t="s">
        <v>3372</v>
      </c>
      <c r="F1410" s="9" t="s">
        <v>3372</v>
      </c>
      <c r="G1410" s="9" t="s">
        <v>3373</v>
      </c>
      <c r="H1410" s="13">
        <v>49600</v>
      </c>
      <c r="I1410" s="11">
        <v>44958</v>
      </c>
      <c r="J1410" s="9" t="s">
        <v>68</v>
      </c>
      <c r="K1410" s="9" t="s">
        <v>7</v>
      </c>
      <c r="L1410" s="9" t="s">
        <v>444</v>
      </c>
      <c r="M1410" s="9" t="s">
        <v>9</v>
      </c>
      <c r="N1410" s="9" t="s">
        <v>10</v>
      </c>
      <c r="O1410" s="9" t="s">
        <v>1826</v>
      </c>
      <c r="P1410" s="9" t="s">
        <v>1856</v>
      </c>
      <c r="Q1410" s="9" t="s">
        <v>1857</v>
      </c>
      <c r="R1410" s="9" t="s">
        <v>14</v>
      </c>
      <c r="S1410" s="9" t="s">
        <v>15</v>
      </c>
      <c r="T1410" s="9" t="s">
        <v>7</v>
      </c>
      <c r="U1410" s="9" t="s">
        <v>146</v>
      </c>
      <c r="V1410" s="9" t="s">
        <v>15</v>
      </c>
      <c r="W1410" s="9" t="s">
        <v>17</v>
      </c>
      <c r="X1410" s="9" t="s">
        <v>18</v>
      </c>
      <c r="Y1410" s="9" t="s">
        <v>19</v>
      </c>
      <c r="Z1410" s="9" t="s">
        <v>20</v>
      </c>
      <c r="AA1410" s="9" t="s">
        <v>21</v>
      </c>
      <c r="AB1410" s="9" t="s">
        <v>3363</v>
      </c>
      <c r="AC1410" s="9" t="s">
        <v>3364</v>
      </c>
      <c r="AD1410" s="9" t="s">
        <v>3365</v>
      </c>
    </row>
    <row r="1411" spans="1:30" ht="76.5" x14ac:dyDescent="0.25">
      <c r="A1411" s="113">
        <f t="shared" si="22"/>
        <v>1222</v>
      </c>
      <c r="B1411" s="9" t="s">
        <v>1821</v>
      </c>
      <c r="C1411" s="9" t="s">
        <v>3177</v>
      </c>
      <c r="D1411" s="9" t="s">
        <v>3178</v>
      </c>
      <c r="E1411" s="9" t="s">
        <v>3374</v>
      </c>
      <c r="F1411" s="9" t="s">
        <v>3375</v>
      </c>
      <c r="G1411" s="9" t="s">
        <v>3376</v>
      </c>
      <c r="H1411" s="13">
        <v>12000</v>
      </c>
      <c r="I1411" s="11">
        <v>44958</v>
      </c>
      <c r="J1411" s="9" t="s">
        <v>68</v>
      </c>
      <c r="K1411" s="9" t="s">
        <v>7</v>
      </c>
      <c r="L1411" s="9" t="s">
        <v>444</v>
      </c>
      <c r="M1411" s="9" t="s">
        <v>9</v>
      </c>
      <c r="N1411" s="9" t="s">
        <v>10</v>
      </c>
      <c r="O1411" s="9" t="s">
        <v>1826</v>
      </c>
      <c r="P1411" s="9" t="s">
        <v>1856</v>
      </c>
      <c r="Q1411" s="9" t="s">
        <v>1857</v>
      </c>
      <c r="R1411" s="9" t="s">
        <v>14</v>
      </c>
      <c r="S1411" s="9" t="s">
        <v>15</v>
      </c>
      <c r="T1411" s="9" t="s">
        <v>7</v>
      </c>
      <c r="U1411" s="9" t="s">
        <v>146</v>
      </c>
      <c r="V1411" s="9" t="s">
        <v>15</v>
      </c>
      <c r="W1411" s="9" t="s">
        <v>17</v>
      </c>
      <c r="X1411" s="9" t="s">
        <v>18</v>
      </c>
      <c r="Y1411" s="9" t="s">
        <v>19</v>
      </c>
      <c r="Z1411" s="9" t="s">
        <v>20</v>
      </c>
      <c r="AA1411" s="9" t="s">
        <v>21</v>
      </c>
      <c r="AB1411" s="9" t="s">
        <v>3363</v>
      </c>
      <c r="AC1411" s="9" t="s">
        <v>3364</v>
      </c>
      <c r="AD1411" s="9" t="s">
        <v>3365</v>
      </c>
    </row>
    <row r="1412" spans="1:30" ht="76.5" x14ac:dyDescent="0.25">
      <c r="A1412" s="113">
        <f t="shared" si="22"/>
        <v>1223</v>
      </c>
      <c r="B1412" s="9" t="s">
        <v>1821</v>
      </c>
      <c r="C1412" s="9" t="s">
        <v>3177</v>
      </c>
      <c r="D1412" s="9" t="s">
        <v>3178</v>
      </c>
      <c r="E1412" s="9" t="s">
        <v>3377</v>
      </c>
      <c r="F1412" s="9" t="s">
        <v>3378</v>
      </c>
      <c r="G1412" s="9" t="s">
        <v>3379</v>
      </c>
      <c r="H1412" s="13">
        <v>3505</v>
      </c>
      <c r="I1412" s="11">
        <v>44958</v>
      </c>
      <c r="J1412" s="9" t="s">
        <v>68</v>
      </c>
      <c r="K1412" s="9" t="s">
        <v>7</v>
      </c>
      <c r="L1412" s="9" t="s">
        <v>444</v>
      </c>
      <c r="M1412" s="9" t="s">
        <v>9</v>
      </c>
      <c r="N1412" s="9" t="s">
        <v>10</v>
      </c>
      <c r="O1412" s="9" t="s">
        <v>1826</v>
      </c>
      <c r="P1412" s="9" t="s">
        <v>1856</v>
      </c>
      <c r="Q1412" s="9" t="s">
        <v>1857</v>
      </c>
      <c r="R1412" s="9" t="s">
        <v>14</v>
      </c>
      <c r="S1412" s="9" t="s">
        <v>15</v>
      </c>
      <c r="T1412" s="9" t="s">
        <v>7</v>
      </c>
      <c r="U1412" s="9" t="s">
        <v>146</v>
      </c>
      <c r="V1412" s="9" t="s">
        <v>15</v>
      </c>
      <c r="W1412" s="9" t="s">
        <v>17</v>
      </c>
      <c r="X1412" s="9" t="s">
        <v>18</v>
      </c>
      <c r="Y1412" s="9" t="s">
        <v>19</v>
      </c>
      <c r="Z1412" s="9" t="s">
        <v>20</v>
      </c>
      <c r="AA1412" s="9" t="s">
        <v>21</v>
      </c>
      <c r="AB1412" s="9" t="s">
        <v>3363</v>
      </c>
      <c r="AC1412" s="9" t="s">
        <v>3364</v>
      </c>
      <c r="AD1412" s="9" t="s">
        <v>3365</v>
      </c>
    </row>
    <row r="1413" spans="1:30" ht="76.5" x14ac:dyDescent="0.25">
      <c r="A1413" s="113">
        <f t="shared" si="22"/>
        <v>1224</v>
      </c>
      <c r="B1413" s="9" t="s">
        <v>1821</v>
      </c>
      <c r="C1413" s="9" t="s">
        <v>3177</v>
      </c>
      <c r="D1413" s="9" t="s">
        <v>3178</v>
      </c>
      <c r="E1413" s="9" t="s">
        <v>3380</v>
      </c>
      <c r="F1413" s="9" t="s">
        <v>3381</v>
      </c>
      <c r="G1413" s="9" t="s">
        <v>3382</v>
      </c>
      <c r="H1413" s="13">
        <v>24000</v>
      </c>
      <c r="I1413" s="11">
        <v>44958</v>
      </c>
      <c r="J1413" s="9" t="s">
        <v>68</v>
      </c>
      <c r="K1413" s="9" t="s">
        <v>7</v>
      </c>
      <c r="L1413" s="9" t="s">
        <v>444</v>
      </c>
      <c r="M1413" s="9" t="s">
        <v>9</v>
      </c>
      <c r="N1413" s="9" t="s">
        <v>10</v>
      </c>
      <c r="O1413" s="9" t="s">
        <v>1826</v>
      </c>
      <c r="P1413" s="9" t="s">
        <v>1856</v>
      </c>
      <c r="Q1413" s="9" t="s">
        <v>1857</v>
      </c>
      <c r="R1413" s="9" t="s">
        <v>14</v>
      </c>
      <c r="S1413" s="9" t="s">
        <v>15</v>
      </c>
      <c r="T1413" s="9" t="s">
        <v>7</v>
      </c>
      <c r="U1413" s="9" t="s">
        <v>146</v>
      </c>
      <c r="V1413" s="9" t="s">
        <v>15</v>
      </c>
      <c r="W1413" s="9" t="s">
        <v>17</v>
      </c>
      <c r="X1413" s="9" t="s">
        <v>18</v>
      </c>
      <c r="Y1413" s="9" t="s">
        <v>19</v>
      </c>
      <c r="Z1413" s="9" t="s">
        <v>20</v>
      </c>
      <c r="AA1413" s="9" t="s">
        <v>21</v>
      </c>
      <c r="AB1413" s="9" t="s">
        <v>3363</v>
      </c>
      <c r="AC1413" s="9" t="s">
        <v>3364</v>
      </c>
      <c r="AD1413" s="9" t="s">
        <v>3365</v>
      </c>
    </row>
    <row r="1414" spans="1:30" ht="76.5" x14ac:dyDescent="0.25">
      <c r="A1414" s="113">
        <f t="shared" si="22"/>
        <v>1225</v>
      </c>
      <c r="B1414" s="9" t="s">
        <v>1821</v>
      </c>
      <c r="C1414" s="9" t="s">
        <v>3177</v>
      </c>
      <c r="D1414" s="9" t="s">
        <v>3178</v>
      </c>
      <c r="E1414" s="9" t="s">
        <v>3383</v>
      </c>
      <c r="F1414" s="9" t="s">
        <v>3384</v>
      </c>
      <c r="G1414" s="9" t="s">
        <v>3385</v>
      </c>
      <c r="H1414" s="13">
        <v>200000</v>
      </c>
      <c r="I1414" s="11">
        <v>44958</v>
      </c>
      <c r="J1414" s="9" t="s">
        <v>68</v>
      </c>
      <c r="K1414" s="9" t="s">
        <v>7</v>
      </c>
      <c r="L1414" s="9" t="s">
        <v>444</v>
      </c>
      <c r="M1414" s="9" t="s">
        <v>9</v>
      </c>
      <c r="N1414" s="9" t="s">
        <v>10</v>
      </c>
      <c r="O1414" s="9" t="s">
        <v>1826</v>
      </c>
      <c r="P1414" s="9" t="s">
        <v>1856</v>
      </c>
      <c r="Q1414" s="9" t="s">
        <v>1857</v>
      </c>
      <c r="R1414" s="9" t="s">
        <v>14</v>
      </c>
      <c r="S1414" s="9" t="s">
        <v>15</v>
      </c>
      <c r="T1414" s="9" t="s">
        <v>7</v>
      </c>
      <c r="U1414" s="9" t="s">
        <v>146</v>
      </c>
      <c r="V1414" s="9" t="s">
        <v>15</v>
      </c>
      <c r="W1414" s="9" t="s">
        <v>17</v>
      </c>
      <c r="X1414" s="9" t="s">
        <v>18</v>
      </c>
      <c r="Y1414" s="9" t="s">
        <v>19</v>
      </c>
      <c r="Z1414" s="9" t="s">
        <v>20</v>
      </c>
      <c r="AA1414" s="9" t="s">
        <v>21</v>
      </c>
      <c r="AB1414" s="9" t="s">
        <v>3363</v>
      </c>
      <c r="AC1414" s="9" t="s">
        <v>3364</v>
      </c>
      <c r="AD1414" s="9" t="s">
        <v>3365</v>
      </c>
    </row>
    <row r="1415" spans="1:30" ht="102" x14ac:dyDescent="0.25">
      <c r="A1415" s="113">
        <f t="shared" si="22"/>
        <v>1226</v>
      </c>
      <c r="B1415" s="9" t="s">
        <v>1821</v>
      </c>
      <c r="C1415" s="9" t="s">
        <v>3177</v>
      </c>
      <c r="D1415" s="9" t="s">
        <v>3178</v>
      </c>
      <c r="E1415" s="9" t="s">
        <v>3386</v>
      </c>
      <c r="F1415" s="9" t="s">
        <v>3387</v>
      </c>
      <c r="G1415" s="9" t="s">
        <v>3388</v>
      </c>
      <c r="H1415" s="13">
        <v>5200</v>
      </c>
      <c r="I1415" s="11">
        <v>44958</v>
      </c>
      <c r="J1415" s="9" t="s">
        <v>68</v>
      </c>
      <c r="K1415" s="9" t="s">
        <v>7</v>
      </c>
      <c r="L1415" s="9" t="s">
        <v>444</v>
      </c>
      <c r="M1415" s="9" t="s">
        <v>9</v>
      </c>
      <c r="N1415" s="9" t="s">
        <v>10</v>
      </c>
      <c r="O1415" s="9" t="s">
        <v>1826</v>
      </c>
      <c r="P1415" s="9" t="s">
        <v>1856</v>
      </c>
      <c r="Q1415" s="9" t="s">
        <v>1857</v>
      </c>
      <c r="R1415" s="9" t="s">
        <v>14</v>
      </c>
      <c r="S1415" s="9" t="s">
        <v>15</v>
      </c>
      <c r="T1415" s="9" t="s">
        <v>7</v>
      </c>
      <c r="U1415" s="9" t="s">
        <v>146</v>
      </c>
      <c r="V1415" s="9" t="s">
        <v>15</v>
      </c>
      <c r="W1415" s="9" t="s">
        <v>17</v>
      </c>
      <c r="X1415" s="9" t="s">
        <v>18</v>
      </c>
      <c r="Y1415" s="9" t="s">
        <v>19</v>
      </c>
      <c r="Z1415" s="9" t="s">
        <v>20</v>
      </c>
      <c r="AA1415" s="9" t="s">
        <v>21</v>
      </c>
      <c r="AB1415" s="9" t="s">
        <v>3363</v>
      </c>
      <c r="AC1415" s="9" t="s">
        <v>3364</v>
      </c>
      <c r="AD1415" s="9" t="s">
        <v>3365</v>
      </c>
    </row>
    <row r="1416" spans="1:30" ht="102" x14ac:dyDescent="0.25">
      <c r="A1416" s="113">
        <f t="shared" si="22"/>
        <v>1227</v>
      </c>
      <c r="B1416" s="9" t="s">
        <v>1821</v>
      </c>
      <c r="C1416" s="9" t="s">
        <v>3177</v>
      </c>
      <c r="D1416" s="9" t="s">
        <v>3178</v>
      </c>
      <c r="E1416" s="9" t="s">
        <v>3389</v>
      </c>
      <c r="F1416" s="9" t="s">
        <v>2509</v>
      </c>
      <c r="G1416" s="9" t="s">
        <v>3390</v>
      </c>
      <c r="H1416" s="13">
        <v>50100</v>
      </c>
      <c r="I1416" s="11">
        <v>44958</v>
      </c>
      <c r="J1416" s="9" t="s">
        <v>68</v>
      </c>
      <c r="K1416" s="9" t="s">
        <v>7</v>
      </c>
      <c r="L1416" s="9" t="s">
        <v>444</v>
      </c>
      <c r="M1416" s="9" t="s">
        <v>9</v>
      </c>
      <c r="N1416" s="9" t="s">
        <v>10</v>
      </c>
      <c r="O1416" s="9" t="s">
        <v>1826</v>
      </c>
      <c r="P1416" s="9" t="s">
        <v>1856</v>
      </c>
      <c r="Q1416" s="9" t="s">
        <v>1857</v>
      </c>
      <c r="R1416" s="9" t="s">
        <v>14</v>
      </c>
      <c r="S1416" s="9" t="s">
        <v>15</v>
      </c>
      <c r="T1416" s="9" t="s">
        <v>7</v>
      </c>
      <c r="U1416" s="9" t="s">
        <v>146</v>
      </c>
      <c r="V1416" s="9" t="s">
        <v>15</v>
      </c>
      <c r="W1416" s="9" t="s">
        <v>17</v>
      </c>
      <c r="X1416" s="9" t="s">
        <v>18</v>
      </c>
      <c r="Y1416" s="9" t="s">
        <v>19</v>
      </c>
      <c r="Z1416" s="9" t="s">
        <v>20</v>
      </c>
      <c r="AA1416" s="9" t="s">
        <v>17</v>
      </c>
      <c r="AB1416" s="9" t="s">
        <v>3363</v>
      </c>
      <c r="AC1416" s="9" t="s">
        <v>3364</v>
      </c>
      <c r="AD1416" s="9" t="s">
        <v>3365</v>
      </c>
    </row>
    <row r="1417" spans="1:30" ht="242.25" x14ac:dyDescent="0.25">
      <c r="A1417" s="113">
        <f t="shared" si="22"/>
        <v>1228</v>
      </c>
      <c r="B1417" s="9" t="s">
        <v>1821</v>
      </c>
      <c r="C1417" s="9" t="s">
        <v>3177</v>
      </c>
      <c r="D1417" s="9" t="s">
        <v>3178</v>
      </c>
      <c r="E1417" s="9" t="s">
        <v>3391</v>
      </c>
      <c r="F1417" s="9" t="s">
        <v>2488</v>
      </c>
      <c r="G1417" s="9" t="s">
        <v>3392</v>
      </c>
      <c r="H1417" s="13">
        <v>337500</v>
      </c>
      <c r="I1417" s="11">
        <v>44958</v>
      </c>
      <c r="J1417" s="9" t="s">
        <v>68</v>
      </c>
      <c r="K1417" s="9" t="s">
        <v>7</v>
      </c>
      <c r="L1417" s="9" t="s">
        <v>444</v>
      </c>
      <c r="M1417" s="9" t="s">
        <v>9</v>
      </c>
      <c r="N1417" s="9" t="s">
        <v>10</v>
      </c>
      <c r="O1417" s="9" t="s">
        <v>1826</v>
      </c>
      <c r="P1417" s="9" t="s">
        <v>1856</v>
      </c>
      <c r="Q1417" s="9" t="s">
        <v>1857</v>
      </c>
      <c r="R1417" s="9" t="s">
        <v>14</v>
      </c>
      <c r="S1417" s="9" t="s">
        <v>15</v>
      </c>
      <c r="T1417" s="9" t="s">
        <v>7</v>
      </c>
      <c r="U1417" s="9" t="s">
        <v>146</v>
      </c>
      <c r="V1417" s="9" t="s">
        <v>15</v>
      </c>
      <c r="W1417" s="9" t="s">
        <v>17</v>
      </c>
      <c r="X1417" s="9" t="s">
        <v>18</v>
      </c>
      <c r="Y1417" s="9" t="s">
        <v>19</v>
      </c>
      <c r="Z1417" s="9" t="s">
        <v>20</v>
      </c>
      <c r="AA1417" s="9" t="s">
        <v>17</v>
      </c>
      <c r="AB1417" s="9" t="s">
        <v>3363</v>
      </c>
      <c r="AC1417" s="9" t="s">
        <v>3364</v>
      </c>
      <c r="AD1417" s="9" t="s">
        <v>3365</v>
      </c>
    </row>
    <row r="1418" spans="1:30" ht="204" x14ac:dyDescent="0.25">
      <c r="A1418" s="113">
        <f t="shared" si="22"/>
        <v>1229</v>
      </c>
      <c r="B1418" s="9" t="s">
        <v>1821</v>
      </c>
      <c r="C1418" s="9" t="s">
        <v>3177</v>
      </c>
      <c r="D1418" s="9" t="s">
        <v>3178</v>
      </c>
      <c r="E1418" s="9" t="s">
        <v>3393</v>
      </c>
      <c r="F1418" s="9" t="s">
        <v>3394</v>
      </c>
      <c r="G1418" s="9" t="s">
        <v>3395</v>
      </c>
      <c r="H1418" s="13">
        <v>69000</v>
      </c>
      <c r="I1418" s="11">
        <v>44958</v>
      </c>
      <c r="J1418" s="9" t="s">
        <v>68</v>
      </c>
      <c r="K1418" s="9" t="s">
        <v>7</v>
      </c>
      <c r="L1418" s="9" t="s">
        <v>444</v>
      </c>
      <c r="M1418" s="9" t="s">
        <v>9</v>
      </c>
      <c r="N1418" s="9" t="s">
        <v>10</v>
      </c>
      <c r="O1418" s="9" t="s">
        <v>1826</v>
      </c>
      <c r="P1418" s="9" t="s">
        <v>1856</v>
      </c>
      <c r="Q1418" s="9" t="s">
        <v>1857</v>
      </c>
      <c r="R1418" s="9" t="s">
        <v>14</v>
      </c>
      <c r="S1418" s="9" t="s">
        <v>15</v>
      </c>
      <c r="T1418" s="9" t="s">
        <v>7</v>
      </c>
      <c r="U1418" s="9" t="s">
        <v>146</v>
      </c>
      <c r="V1418" s="9" t="s">
        <v>15</v>
      </c>
      <c r="W1418" s="9" t="s">
        <v>17</v>
      </c>
      <c r="X1418" s="9" t="s">
        <v>18</v>
      </c>
      <c r="Y1418" s="9" t="s">
        <v>19</v>
      </c>
      <c r="Z1418" s="9" t="s">
        <v>20</v>
      </c>
      <c r="AA1418" s="9" t="s">
        <v>21</v>
      </c>
      <c r="AB1418" s="9" t="s">
        <v>3363</v>
      </c>
      <c r="AC1418" s="9" t="s">
        <v>3364</v>
      </c>
      <c r="AD1418" s="9" t="s">
        <v>3365</v>
      </c>
    </row>
    <row r="1419" spans="1:30" ht="127.5" x14ac:dyDescent="0.25">
      <c r="A1419" s="113">
        <f t="shared" si="22"/>
        <v>1230</v>
      </c>
      <c r="B1419" s="9" t="s">
        <v>1821</v>
      </c>
      <c r="C1419" s="9" t="s">
        <v>3177</v>
      </c>
      <c r="D1419" s="9" t="s">
        <v>3178</v>
      </c>
      <c r="E1419" s="9" t="s">
        <v>2912</v>
      </c>
      <c r="F1419" s="9" t="s">
        <v>3223</v>
      </c>
      <c r="G1419" s="9" t="s">
        <v>3224</v>
      </c>
      <c r="H1419" s="13">
        <v>40000</v>
      </c>
      <c r="I1419" s="11">
        <v>44958</v>
      </c>
      <c r="J1419" s="9" t="s">
        <v>68</v>
      </c>
      <c r="K1419" s="9" t="s">
        <v>7</v>
      </c>
      <c r="L1419" s="9" t="s">
        <v>8</v>
      </c>
      <c r="M1419" s="9" t="s">
        <v>80</v>
      </c>
      <c r="N1419" s="9" t="s">
        <v>10</v>
      </c>
      <c r="O1419" s="9" t="s">
        <v>1826</v>
      </c>
      <c r="P1419" s="9" t="s">
        <v>1856</v>
      </c>
      <c r="Q1419" s="9" t="s">
        <v>1857</v>
      </c>
      <c r="R1419" s="9" t="s">
        <v>14</v>
      </c>
      <c r="S1419" s="9" t="s">
        <v>15</v>
      </c>
      <c r="T1419" s="9" t="s">
        <v>7</v>
      </c>
      <c r="U1419" s="9" t="s">
        <v>133</v>
      </c>
      <c r="V1419" s="9" t="s">
        <v>15</v>
      </c>
      <c r="W1419" s="9" t="s">
        <v>17</v>
      </c>
      <c r="X1419" s="9" t="s">
        <v>18</v>
      </c>
      <c r="Y1419" s="9" t="s">
        <v>19</v>
      </c>
      <c r="Z1419" s="9" t="s">
        <v>20</v>
      </c>
      <c r="AA1419" s="9" t="s">
        <v>17</v>
      </c>
      <c r="AB1419" s="9" t="s">
        <v>3396</v>
      </c>
      <c r="AC1419" s="9">
        <v>5534309000</v>
      </c>
      <c r="AD1419" s="4" t="s">
        <v>3397</v>
      </c>
    </row>
    <row r="1420" spans="1:30" ht="127.5" x14ac:dyDescent="0.25">
      <c r="A1420" s="113">
        <f t="shared" si="22"/>
        <v>1231</v>
      </c>
      <c r="B1420" s="9" t="s">
        <v>1821</v>
      </c>
      <c r="C1420" s="9" t="s">
        <v>3177</v>
      </c>
      <c r="D1420" s="9" t="s">
        <v>3178</v>
      </c>
      <c r="E1420" s="9" t="s">
        <v>2912</v>
      </c>
      <c r="F1420" s="9" t="s">
        <v>3227</v>
      </c>
      <c r="G1420" s="9" t="s">
        <v>3224</v>
      </c>
      <c r="H1420" s="13">
        <v>30000</v>
      </c>
      <c r="I1420" s="11">
        <v>44958</v>
      </c>
      <c r="J1420" s="9" t="s">
        <v>68</v>
      </c>
      <c r="K1420" s="9" t="s">
        <v>7</v>
      </c>
      <c r="L1420" s="9" t="s">
        <v>8</v>
      </c>
      <c r="M1420" s="9" t="s">
        <v>80</v>
      </c>
      <c r="N1420" s="9" t="s">
        <v>10</v>
      </c>
      <c r="O1420" s="9" t="s">
        <v>1826</v>
      </c>
      <c r="P1420" s="9" t="s">
        <v>1856</v>
      </c>
      <c r="Q1420" s="9" t="s">
        <v>1857</v>
      </c>
      <c r="R1420" s="9" t="s">
        <v>14</v>
      </c>
      <c r="S1420" s="9" t="s">
        <v>15</v>
      </c>
      <c r="T1420" s="9" t="s">
        <v>7</v>
      </c>
      <c r="U1420" s="9" t="s">
        <v>133</v>
      </c>
      <c r="V1420" s="9" t="s">
        <v>15</v>
      </c>
      <c r="W1420" s="9" t="s">
        <v>17</v>
      </c>
      <c r="X1420" s="9" t="s">
        <v>18</v>
      </c>
      <c r="Y1420" s="9" t="s">
        <v>19</v>
      </c>
      <c r="Z1420" s="9" t="s">
        <v>20</v>
      </c>
      <c r="AA1420" s="9" t="s">
        <v>17</v>
      </c>
      <c r="AB1420" s="9" t="s">
        <v>3396</v>
      </c>
      <c r="AC1420" s="9">
        <v>55343090000</v>
      </c>
      <c r="AD1420" s="4" t="s">
        <v>3397</v>
      </c>
    </row>
    <row r="1421" spans="1:30" ht="127.5" x14ac:dyDescent="0.25">
      <c r="A1421" s="113">
        <f t="shared" si="22"/>
        <v>1232</v>
      </c>
      <c r="B1421" s="9" t="s">
        <v>1821</v>
      </c>
      <c r="C1421" s="9" t="s">
        <v>3177</v>
      </c>
      <c r="D1421" s="9" t="s">
        <v>3178</v>
      </c>
      <c r="E1421" s="9" t="s">
        <v>2912</v>
      </c>
      <c r="F1421" s="9" t="s">
        <v>3228</v>
      </c>
      <c r="G1421" s="9" t="s">
        <v>3224</v>
      </c>
      <c r="H1421" s="13">
        <v>15000</v>
      </c>
      <c r="I1421" s="11">
        <v>44958</v>
      </c>
      <c r="J1421" s="9" t="s">
        <v>68</v>
      </c>
      <c r="K1421" s="9" t="s">
        <v>7</v>
      </c>
      <c r="L1421" s="9" t="s">
        <v>8</v>
      </c>
      <c r="M1421" s="9" t="s">
        <v>80</v>
      </c>
      <c r="N1421" s="9" t="s">
        <v>10</v>
      </c>
      <c r="O1421" s="9" t="s">
        <v>1826</v>
      </c>
      <c r="P1421" s="9" t="s">
        <v>1856</v>
      </c>
      <c r="Q1421" s="9" t="s">
        <v>1857</v>
      </c>
      <c r="R1421" s="9" t="s">
        <v>14</v>
      </c>
      <c r="S1421" s="9" t="s">
        <v>15</v>
      </c>
      <c r="T1421" s="9" t="s">
        <v>7</v>
      </c>
      <c r="U1421" s="9" t="s">
        <v>133</v>
      </c>
      <c r="V1421" s="9" t="s">
        <v>15</v>
      </c>
      <c r="W1421" s="9" t="s">
        <v>17</v>
      </c>
      <c r="X1421" s="9" t="s">
        <v>18</v>
      </c>
      <c r="Y1421" s="9" t="s">
        <v>19</v>
      </c>
      <c r="Z1421" s="9" t="s">
        <v>20</v>
      </c>
      <c r="AA1421" s="9" t="s">
        <v>17</v>
      </c>
      <c r="AB1421" s="9" t="s">
        <v>3396</v>
      </c>
      <c r="AC1421" s="9">
        <v>5534309000</v>
      </c>
      <c r="AD1421" s="4" t="s">
        <v>3397</v>
      </c>
    </row>
    <row r="1422" spans="1:30" ht="127.5" x14ac:dyDescent="0.25">
      <c r="A1422" s="113">
        <f t="shared" ref="A1422:A1485" si="23">A1421+1</f>
        <v>1233</v>
      </c>
      <c r="B1422" s="9" t="s">
        <v>1821</v>
      </c>
      <c r="C1422" s="9" t="s">
        <v>3177</v>
      </c>
      <c r="D1422" s="9" t="s">
        <v>3178</v>
      </c>
      <c r="E1422" s="9" t="s">
        <v>3242</v>
      </c>
      <c r="F1422" s="9" t="s">
        <v>3243</v>
      </c>
      <c r="G1422" s="9" t="s">
        <v>3224</v>
      </c>
      <c r="H1422" s="13">
        <v>6000</v>
      </c>
      <c r="I1422" s="11">
        <v>44958</v>
      </c>
      <c r="J1422" s="9" t="s">
        <v>68</v>
      </c>
      <c r="K1422" s="9" t="s">
        <v>7</v>
      </c>
      <c r="L1422" s="9" t="s">
        <v>8</v>
      </c>
      <c r="M1422" s="9" t="s">
        <v>80</v>
      </c>
      <c r="N1422" s="9" t="s">
        <v>10</v>
      </c>
      <c r="O1422" s="9" t="s">
        <v>1826</v>
      </c>
      <c r="P1422" s="9" t="s">
        <v>1856</v>
      </c>
      <c r="Q1422" s="9" t="s">
        <v>1857</v>
      </c>
      <c r="R1422" s="9" t="s">
        <v>14</v>
      </c>
      <c r="S1422" s="9" t="s">
        <v>15</v>
      </c>
      <c r="T1422" s="9" t="s">
        <v>7</v>
      </c>
      <c r="U1422" s="9" t="s">
        <v>133</v>
      </c>
      <c r="V1422" s="9" t="s">
        <v>15</v>
      </c>
      <c r="W1422" s="9" t="s">
        <v>17</v>
      </c>
      <c r="X1422" s="9" t="s">
        <v>18</v>
      </c>
      <c r="Y1422" s="9" t="s">
        <v>19</v>
      </c>
      <c r="Z1422" s="9" t="s">
        <v>20</v>
      </c>
      <c r="AA1422" s="9" t="s">
        <v>17</v>
      </c>
      <c r="AB1422" s="9" t="s">
        <v>3396</v>
      </c>
      <c r="AC1422" s="9">
        <v>5534309000</v>
      </c>
      <c r="AD1422" s="4" t="s">
        <v>3397</v>
      </c>
    </row>
    <row r="1423" spans="1:30" ht="127.5" x14ac:dyDescent="0.25">
      <c r="A1423" s="113">
        <f t="shared" si="23"/>
        <v>1234</v>
      </c>
      <c r="B1423" s="9" t="s">
        <v>1821</v>
      </c>
      <c r="C1423" s="9" t="s">
        <v>3177</v>
      </c>
      <c r="D1423" s="9" t="s">
        <v>3178</v>
      </c>
      <c r="E1423" s="9" t="s">
        <v>2912</v>
      </c>
      <c r="F1423" s="9" t="s">
        <v>3244</v>
      </c>
      <c r="G1423" s="9" t="s">
        <v>3224</v>
      </c>
      <c r="H1423" s="13">
        <v>12000</v>
      </c>
      <c r="I1423" s="11">
        <v>44958</v>
      </c>
      <c r="J1423" s="9" t="s">
        <v>68</v>
      </c>
      <c r="K1423" s="9" t="s">
        <v>7</v>
      </c>
      <c r="L1423" s="9" t="s">
        <v>8</v>
      </c>
      <c r="M1423" s="9" t="s">
        <v>80</v>
      </c>
      <c r="N1423" s="9" t="s">
        <v>10</v>
      </c>
      <c r="O1423" s="9" t="s">
        <v>1826</v>
      </c>
      <c r="P1423" s="9" t="s">
        <v>1856</v>
      </c>
      <c r="Q1423" s="9" t="s">
        <v>1857</v>
      </c>
      <c r="R1423" s="9" t="s">
        <v>14</v>
      </c>
      <c r="S1423" s="9" t="s">
        <v>15</v>
      </c>
      <c r="T1423" s="9" t="s">
        <v>7</v>
      </c>
      <c r="U1423" s="9" t="s">
        <v>133</v>
      </c>
      <c r="V1423" s="9" t="s">
        <v>15</v>
      </c>
      <c r="W1423" s="9" t="s">
        <v>17</v>
      </c>
      <c r="X1423" s="9" t="s">
        <v>18</v>
      </c>
      <c r="Y1423" s="9" t="s">
        <v>19</v>
      </c>
      <c r="Z1423" s="9" t="s">
        <v>20</v>
      </c>
      <c r="AA1423" s="9" t="s">
        <v>17</v>
      </c>
      <c r="AB1423" s="9" t="s">
        <v>3396</v>
      </c>
      <c r="AC1423" s="9">
        <v>5534309000</v>
      </c>
      <c r="AD1423" s="4" t="s">
        <v>3397</v>
      </c>
    </row>
    <row r="1424" spans="1:30" ht="76.5" x14ac:dyDescent="0.25">
      <c r="A1424" s="113">
        <f t="shared" si="23"/>
        <v>1235</v>
      </c>
      <c r="B1424" s="9" t="s">
        <v>1821</v>
      </c>
      <c r="C1424" s="9" t="s">
        <v>3177</v>
      </c>
      <c r="D1424" s="9" t="s">
        <v>3178</v>
      </c>
      <c r="E1424" s="9" t="s">
        <v>3248</v>
      </c>
      <c r="F1424" s="9" t="s">
        <v>658</v>
      </c>
      <c r="G1424" s="9" t="s">
        <v>3249</v>
      </c>
      <c r="H1424" s="13">
        <v>10000</v>
      </c>
      <c r="I1424" s="11">
        <v>44958</v>
      </c>
      <c r="J1424" s="9" t="s">
        <v>68</v>
      </c>
      <c r="K1424" s="9" t="s">
        <v>7</v>
      </c>
      <c r="L1424" s="9" t="s">
        <v>8</v>
      </c>
      <c r="M1424" s="9" t="s">
        <v>80</v>
      </c>
      <c r="N1424" s="9" t="s">
        <v>10</v>
      </c>
      <c r="O1424" s="9" t="s">
        <v>1826</v>
      </c>
      <c r="P1424" s="9" t="s">
        <v>1856</v>
      </c>
      <c r="Q1424" s="9" t="s">
        <v>1857</v>
      </c>
      <c r="R1424" s="9" t="s">
        <v>14</v>
      </c>
      <c r="S1424" s="9" t="s">
        <v>15</v>
      </c>
      <c r="T1424" s="9" t="s">
        <v>7</v>
      </c>
      <c r="U1424" s="9" t="s">
        <v>133</v>
      </c>
      <c r="V1424" s="9" t="s">
        <v>15</v>
      </c>
      <c r="W1424" s="9" t="s">
        <v>17</v>
      </c>
      <c r="X1424" s="9" t="s">
        <v>18</v>
      </c>
      <c r="Y1424" s="9" t="s">
        <v>19</v>
      </c>
      <c r="Z1424" s="9" t="s">
        <v>20</v>
      </c>
      <c r="AA1424" s="9" t="s">
        <v>17</v>
      </c>
      <c r="AB1424" s="9" t="s">
        <v>3396</v>
      </c>
      <c r="AC1424" s="9">
        <v>5534309000</v>
      </c>
      <c r="AD1424" s="4" t="s">
        <v>3397</v>
      </c>
    </row>
    <row r="1425" spans="1:30" ht="102" x14ac:dyDescent="0.25">
      <c r="A1425" s="113">
        <f t="shared" si="23"/>
        <v>1236</v>
      </c>
      <c r="B1425" s="9" t="s">
        <v>1821</v>
      </c>
      <c r="C1425" s="9" t="s">
        <v>3177</v>
      </c>
      <c r="D1425" s="9" t="s">
        <v>3178</v>
      </c>
      <c r="E1425" s="9" t="s">
        <v>3398</v>
      </c>
      <c r="F1425" s="9" t="s">
        <v>2488</v>
      </c>
      <c r="G1425" s="9" t="s">
        <v>3399</v>
      </c>
      <c r="H1425" s="13">
        <v>150000</v>
      </c>
      <c r="I1425" s="11">
        <v>44958</v>
      </c>
      <c r="J1425" s="9" t="s">
        <v>68</v>
      </c>
      <c r="K1425" s="9" t="s">
        <v>7</v>
      </c>
      <c r="L1425" s="9" t="s">
        <v>444</v>
      </c>
      <c r="M1425" s="9" t="s">
        <v>9</v>
      </c>
      <c r="N1425" s="9" t="s">
        <v>10</v>
      </c>
      <c r="O1425" s="9" t="s">
        <v>1826</v>
      </c>
      <c r="P1425" s="9" t="s">
        <v>1856</v>
      </c>
      <c r="Q1425" s="9" t="s">
        <v>1857</v>
      </c>
      <c r="R1425" s="9" t="s">
        <v>14</v>
      </c>
      <c r="S1425" s="9" t="s">
        <v>15</v>
      </c>
      <c r="T1425" s="9" t="s">
        <v>7</v>
      </c>
      <c r="U1425" s="9" t="s">
        <v>146</v>
      </c>
      <c r="V1425" s="9" t="s">
        <v>15</v>
      </c>
      <c r="W1425" s="9" t="s">
        <v>17</v>
      </c>
      <c r="X1425" s="9" t="s">
        <v>18</v>
      </c>
      <c r="Y1425" s="9" t="s">
        <v>19</v>
      </c>
      <c r="Z1425" s="9" t="s">
        <v>20</v>
      </c>
      <c r="AA1425" s="9" t="s">
        <v>17</v>
      </c>
      <c r="AB1425" s="9" t="s">
        <v>3396</v>
      </c>
      <c r="AC1425" s="9">
        <v>5534309000</v>
      </c>
      <c r="AD1425" s="4" t="s">
        <v>3397</v>
      </c>
    </row>
    <row r="1426" spans="1:30" ht="76.5" x14ac:dyDescent="0.25">
      <c r="A1426" s="113">
        <f t="shared" si="23"/>
        <v>1237</v>
      </c>
      <c r="B1426" s="9" t="s">
        <v>1821</v>
      </c>
      <c r="C1426" s="9" t="s">
        <v>3177</v>
      </c>
      <c r="D1426" s="9" t="s">
        <v>3178</v>
      </c>
      <c r="E1426" s="9" t="s">
        <v>3400</v>
      </c>
      <c r="F1426" s="9" t="s">
        <v>3401</v>
      </c>
      <c r="G1426" s="9" t="s">
        <v>3402</v>
      </c>
      <c r="H1426" s="13">
        <v>5000</v>
      </c>
      <c r="I1426" s="11">
        <v>44958</v>
      </c>
      <c r="J1426" s="9" t="s">
        <v>68</v>
      </c>
      <c r="K1426" s="9" t="s">
        <v>7</v>
      </c>
      <c r="L1426" s="9" t="s">
        <v>8</v>
      </c>
      <c r="M1426" s="9" t="s">
        <v>80</v>
      </c>
      <c r="N1426" s="9" t="s">
        <v>10</v>
      </c>
      <c r="O1426" s="9" t="s">
        <v>1826</v>
      </c>
      <c r="P1426" s="9" t="s">
        <v>1856</v>
      </c>
      <c r="Q1426" s="9" t="s">
        <v>1857</v>
      </c>
      <c r="R1426" s="9" t="s">
        <v>14</v>
      </c>
      <c r="S1426" s="9" t="s">
        <v>15</v>
      </c>
      <c r="T1426" s="9" t="s">
        <v>7</v>
      </c>
      <c r="U1426" s="9" t="s">
        <v>133</v>
      </c>
      <c r="V1426" s="9" t="s">
        <v>15</v>
      </c>
      <c r="W1426" s="9" t="s">
        <v>17</v>
      </c>
      <c r="X1426" s="9" t="s">
        <v>18</v>
      </c>
      <c r="Y1426" s="9" t="s">
        <v>19</v>
      </c>
      <c r="Z1426" s="9" t="s">
        <v>20</v>
      </c>
      <c r="AA1426" s="9" t="s">
        <v>17</v>
      </c>
      <c r="AB1426" s="9" t="s">
        <v>3403</v>
      </c>
      <c r="AC1426" s="9">
        <v>5534149010</v>
      </c>
      <c r="AD1426" s="4" t="s">
        <v>3404</v>
      </c>
    </row>
    <row r="1427" spans="1:30" ht="76.5" x14ac:dyDescent="0.25">
      <c r="A1427" s="113">
        <f t="shared" si="23"/>
        <v>1238</v>
      </c>
      <c r="B1427" s="9" t="s">
        <v>1821</v>
      </c>
      <c r="C1427" s="9" t="s">
        <v>3177</v>
      </c>
      <c r="D1427" s="9" t="s">
        <v>3178</v>
      </c>
      <c r="E1427" s="9" t="s">
        <v>3400</v>
      </c>
      <c r="F1427" s="9" t="s">
        <v>3405</v>
      </c>
      <c r="G1427" s="9" t="s">
        <v>3406</v>
      </c>
      <c r="H1427" s="13">
        <v>6000</v>
      </c>
      <c r="I1427" s="11">
        <v>44958</v>
      </c>
      <c r="J1427" s="9" t="s">
        <v>68</v>
      </c>
      <c r="K1427" s="9" t="s">
        <v>7</v>
      </c>
      <c r="L1427" s="9" t="s">
        <v>8</v>
      </c>
      <c r="M1427" s="9" t="s">
        <v>80</v>
      </c>
      <c r="N1427" s="9" t="s">
        <v>10</v>
      </c>
      <c r="O1427" s="9" t="s">
        <v>1826</v>
      </c>
      <c r="P1427" s="9" t="s">
        <v>1856</v>
      </c>
      <c r="Q1427" s="9" t="s">
        <v>1857</v>
      </c>
      <c r="R1427" s="9" t="s">
        <v>14</v>
      </c>
      <c r="S1427" s="9" t="s">
        <v>15</v>
      </c>
      <c r="T1427" s="9" t="s">
        <v>7</v>
      </c>
      <c r="U1427" s="9" t="s">
        <v>133</v>
      </c>
      <c r="V1427" s="9" t="s">
        <v>15</v>
      </c>
      <c r="W1427" s="9" t="s">
        <v>17</v>
      </c>
      <c r="X1427" s="9" t="s">
        <v>18</v>
      </c>
      <c r="Y1427" s="9" t="s">
        <v>19</v>
      </c>
      <c r="Z1427" s="9" t="s">
        <v>20</v>
      </c>
      <c r="AA1427" s="9" t="s">
        <v>37</v>
      </c>
      <c r="AB1427" s="9" t="s">
        <v>3403</v>
      </c>
      <c r="AC1427" s="9">
        <v>5534149010</v>
      </c>
      <c r="AD1427" s="4" t="s">
        <v>3404</v>
      </c>
    </row>
    <row r="1428" spans="1:30" ht="76.5" x14ac:dyDescent="0.25">
      <c r="A1428" s="113">
        <f t="shared" si="23"/>
        <v>1239</v>
      </c>
      <c r="B1428" s="9" t="s">
        <v>1821</v>
      </c>
      <c r="C1428" s="9" t="s">
        <v>3177</v>
      </c>
      <c r="D1428" s="9" t="s">
        <v>3178</v>
      </c>
      <c r="E1428" s="9" t="s">
        <v>3407</v>
      </c>
      <c r="F1428" s="9" t="s">
        <v>3408</v>
      </c>
      <c r="G1428" s="9" t="s">
        <v>3409</v>
      </c>
      <c r="H1428" s="13">
        <v>3000</v>
      </c>
      <c r="I1428" s="11">
        <v>44958</v>
      </c>
      <c r="J1428" s="9" t="s">
        <v>68</v>
      </c>
      <c r="K1428" s="9" t="s">
        <v>7</v>
      </c>
      <c r="L1428" s="9" t="s">
        <v>8</v>
      </c>
      <c r="M1428" s="9" t="s">
        <v>80</v>
      </c>
      <c r="N1428" s="9" t="s">
        <v>10</v>
      </c>
      <c r="O1428" s="9" t="s">
        <v>1826</v>
      </c>
      <c r="P1428" s="9" t="s">
        <v>1856</v>
      </c>
      <c r="Q1428" s="9" t="s">
        <v>1857</v>
      </c>
      <c r="R1428" s="9" t="s">
        <v>14</v>
      </c>
      <c r="S1428" s="9" t="s">
        <v>15</v>
      </c>
      <c r="T1428" s="9" t="s">
        <v>7</v>
      </c>
      <c r="U1428" s="9" t="s">
        <v>133</v>
      </c>
      <c r="V1428" s="9" t="s">
        <v>15</v>
      </c>
      <c r="W1428" s="9" t="s">
        <v>17</v>
      </c>
      <c r="X1428" s="9" t="s">
        <v>18</v>
      </c>
      <c r="Y1428" s="9" t="s">
        <v>19</v>
      </c>
      <c r="Z1428" s="9" t="s">
        <v>20</v>
      </c>
      <c r="AA1428" s="9" t="s">
        <v>17</v>
      </c>
      <c r="AB1428" s="9" t="s">
        <v>3403</v>
      </c>
      <c r="AC1428" s="9">
        <v>5534149010</v>
      </c>
      <c r="AD1428" s="4" t="s">
        <v>3404</v>
      </c>
    </row>
    <row r="1429" spans="1:30" ht="76.5" x14ac:dyDescent="0.25">
      <c r="A1429" s="113">
        <f t="shared" si="23"/>
        <v>1240</v>
      </c>
      <c r="B1429" s="9" t="s">
        <v>1821</v>
      </c>
      <c r="C1429" s="9" t="s">
        <v>3177</v>
      </c>
      <c r="D1429" s="9" t="s">
        <v>3178</v>
      </c>
      <c r="E1429" s="9" t="s">
        <v>3410</v>
      </c>
      <c r="F1429" s="9" t="s">
        <v>3411</v>
      </c>
      <c r="G1429" s="9" t="s">
        <v>3412</v>
      </c>
      <c r="H1429" s="13">
        <v>6000</v>
      </c>
      <c r="I1429" s="11">
        <v>44958</v>
      </c>
      <c r="J1429" s="9" t="s">
        <v>68</v>
      </c>
      <c r="K1429" s="9" t="s">
        <v>7</v>
      </c>
      <c r="L1429" s="9" t="s">
        <v>8</v>
      </c>
      <c r="M1429" s="9" t="s">
        <v>80</v>
      </c>
      <c r="N1429" s="9" t="s">
        <v>10</v>
      </c>
      <c r="O1429" s="9" t="s">
        <v>1826</v>
      </c>
      <c r="P1429" s="9" t="s">
        <v>1856</v>
      </c>
      <c r="Q1429" s="9" t="s">
        <v>1857</v>
      </c>
      <c r="R1429" s="9" t="s">
        <v>14</v>
      </c>
      <c r="S1429" s="9" t="s">
        <v>15</v>
      </c>
      <c r="T1429" s="9" t="s">
        <v>7</v>
      </c>
      <c r="U1429" s="9" t="s">
        <v>133</v>
      </c>
      <c r="V1429" s="9" t="s">
        <v>15</v>
      </c>
      <c r="W1429" s="9" t="s">
        <v>17</v>
      </c>
      <c r="X1429" s="9" t="s">
        <v>18</v>
      </c>
      <c r="Y1429" s="9" t="s">
        <v>19</v>
      </c>
      <c r="Z1429" s="9" t="s">
        <v>20</v>
      </c>
      <c r="AA1429" s="9" t="s">
        <v>17</v>
      </c>
      <c r="AB1429" s="9" t="s">
        <v>3403</v>
      </c>
      <c r="AC1429" s="9">
        <v>5534149010</v>
      </c>
      <c r="AD1429" s="4" t="s">
        <v>3404</v>
      </c>
    </row>
    <row r="1430" spans="1:30" ht="76.5" x14ac:dyDescent="0.25">
      <c r="A1430" s="113">
        <f t="shared" si="23"/>
        <v>1241</v>
      </c>
      <c r="B1430" s="9" t="s">
        <v>1821</v>
      </c>
      <c r="C1430" s="9" t="s">
        <v>3177</v>
      </c>
      <c r="D1430" s="9" t="s">
        <v>3178</v>
      </c>
      <c r="E1430" s="9" t="s">
        <v>3413</v>
      </c>
      <c r="F1430" s="9" t="s">
        <v>3414</v>
      </c>
      <c r="G1430" s="9" t="s">
        <v>3415</v>
      </c>
      <c r="H1430" s="13">
        <v>1000</v>
      </c>
      <c r="I1430" s="11">
        <v>44958</v>
      </c>
      <c r="J1430" s="9" t="s">
        <v>68</v>
      </c>
      <c r="K1430" s="9" t="s">
        <v>7</v>
      </c>
      <c r="L1430" s="9" t="s">
        <v>8</v>
      </c>
      <c r="M1430" s="9" t="s">
        <v>80</v>
      </c>
      <c r="N1430" s="9" t="s">
        <v>10</v>
      </c>
      <c r="O1430" s="9" t="s">
        <v>1826</v>
      </c>
      <c r="P1430" s="9" t="s">
        <v>1856</v>
      </c>
      <c r="Q1430" s="9" t="s">
        <v>1857</v>
      </c>
      <c r="R1430" s="9" t="s">
        <v>14</v>
      </c>
      <c r="S1430" s="9" t="s">
        <v>15</v>
      </c>
      <c r="T1430" s="9" t="s">
        <v>7</v>
      </c>
      <c r="U1430" s="9" t="s">
        <v>133</v>
      </c>
      <c r="V1430" s="9" t="s">
        <v>15</v>
      </c>
      <c r="W1430" s="9" t="s">
        <v>17</v>
      </c>
      <c r="X1430" s="9" t="s">
        <v>18</v>
      </c>
      <c r="Y1430" s="9" t="s">
        <v>19</v>
      </c>
      <c r="Z1430" s="9" t="s">
        <v>20</v>
      </c>
      <c r="AA1430" s="9" t="s">
        <v>17</v>
      </c>
      <c r="AB1430" s="9" t="s">
        <v>3403</v>
      </c>
      <c r="AC1430" s="9">
        <v>5534149010</v>
      </c>
      <c r="AD1430" s="4" t="s">
        <v>3404</v>
      </c>
    </row>
    <row r="1431" spans="1:30" ht="76.5" x14ac:dyDescent="0.25">
      <c r="A1431" s="113">
        <f t="shared" si="23"/>
        <v>1242</v>
      </c>
      <c r="B1431" s="9" t="s">
        <v>1821</v>
      </c>
      <c r="C1431" s="9" t="s">
        <v>3177</v>
      </c>
      <c r="D1431" s="9" t="s">
        <v>3178</v>
      </c>
      <c r="E1431" s="9" t="s">
        <v>3416</v>
      </c>
      <c r="F1431" s="9" t="s">
        <v>3417</v>
      </c>
      <c r="G1431" s="9" t="s">
        <v>2656</v>
      </c>
      <c r="H1431" s="13">
        <v>1500</v>
      </c>
      <c r="I1431" s="11">
        <v>44958</v>
      </c>
      <c r="J1431" s="9" t="s">
        <v>68</v>
      </c>
      <c r="K1431" s="9" t="s">
        <v>7</v>
      </c>
      <c r="L1431" s="9" t="s">
        <v>8</v>
      </c>
      <c r="M1431" s="9" t="s">
        <v>80</v>
      </c>
      <c r="N1431" s="9" t="s">
        <v>10</v>
      </c>
      <c r="O1431" s="9" t="s">
        <v>1826</v>
      </c>
      <c r="P1431" s="9" t="s">
        <v>1856</v>
      </c>
      <c r="Q1431" s="9" t="s">
        <v>1857</v>
      </c>
      <c r="R1431" s="9" t="s">
        <v>14</v>
      </c>
      <c r="S1431" s="9" t="s">
        <v>15</v>
      </c>
      <c r="T1431" s="9" t="s">
        <v>7</v>
      </c>
      <c r="U1431" s="9" t="s">
        <v>133</v>
      </c>
      <c r="V1431" s="9" t="s">
        <v>15</v>
      </c>
      <c r="W1431" s="9" t="s">
        <v>17</v>
      </c>
      <c r="X1431" s="9" t="s">
        <v>18</v>
      </c>
      <c r="Y1431" s="9" t="s">
        <v>19</v>
      </c>
      <c r="Z1431" s="9" t="s">
        <v>20</v>
      </c>
      <c r="AA1431" s="9" t="s">
        <v>17</v>
      </c>
      <c r="AB1431" s="9" t="s">
        <v>3403</v>
      </c>
      <c r="AC1431" s="9">
        <v>5534149010</v>
      </c>
      <c r="AD1431" s="4" t="s">
        <v>3404</v>
      </c>
    </row>
    <row r="1432" spans="1:30" ht="76.5" x14ac:dyDescent="0.25">
      <c r="A1432" s="113">
        <f t="shared" si="23"/>
        <v>1243</v>
      </c>
      <c r="B1432" s="9" t="s">
        <v>1821</v>
      </c>
      <c r="C1432" s="9" t="s">
        <v>3418</v>
      </c>
      <c r="D1432" s="9" t="s">
        <v>3178</v>
      </c>
      <c r="E1432" s="9" t="s">
        <v>3419</v>
      </c>
      <c r="F1432" s="9" t="s">
        <v>3420</v>
      </c>
      <c r="G1432" s="9" t="s">
        <v>3421</v>
      </c>
      <c r="H1432" s="13">
        <v>100000</v>
      </c>
      <c r="I1432" s="11">
        <v>44958</v>
      </c>
      <c r="J1432" s="9" t="s">
        <v>46</v>
      </c>
      <c r="K1432" s="9" t="s">
        <v>7</v>
      </c>
      <c r="L1432" s="9" t="s">
        <v>47</v>
      </c>
      <c r="M1432" s="9" t="s">
        <v>9</v>
      </c>
      <c r="N1432" s="9" t="s">
        <v>10</v>
      </c>
      <c r="O1432" s="9" t="s">
        <v>1826</v>
      </c>
      <c r="P1432" s="9" t="s">
        <v>1856</v>
      </c>
      <c r="Q1432" s="9" t="s">
        <v>1857</v>
      </c>
      <c r="R1432" s="9" t="s">
        <v>14</v>
      </c>
      <c r="S1432" s="9" t="s">
        <v>15</v>
      </c>
      <c r="T1432" s="9" t="s">
        <v>7</v>
      </c>
      <c r="U1432" s="9" t="s">
        <v>146</v>
      </c>
      <c r="V1432" s="9" t="s">
        <v>15</v>
      </c>
      <c r="W1432" s="9" t="s">
        <v>37</v>
      </c>
      <c r="X1432" s="9" t="s">
        <v>18</v>
      </c>
      <c r="Y1432" s="9" t="s">
        <v>19</v>
      </c>
      <c r="Z1432" s="9" t="s">
        <v>20</v>
      </c>
      <c r="AA1432" s="9" t="s">
        <v>17</v>
      </c>
      <c r="AB1432" s="9" t="s">
        <v>3422</v>
      </c>
      <c r="AC1432" s="9" t="s">
        <v>3423</v>
      </c>
      <c r="AD1432" s="4" t="s">
        <v>3424</v>
      </c>
    </row>
    <row r="1433" spans="1:30" ht="153" x14ac:dyDescent="0.25">
      <c r="A1433" s="113">
        <f t="shared" si="23"/>
        <v>1244</v>
      </c>
      <c r="B1433" s="9" t="s">
        <v>1821</v>
      </c>
      <c r="C1433" s="9" t="s">
        <v>3418</v>
      </c>
      <c r="D1433" s="9" t="s">
        <v>3178</v>
      </c>
      <c r="E1433" s="9" t="s">
        <v>3425</v>
      </c>
      <c r="F1433" s="9" t="s">
        <v>3426</v>
      </c>
      <c r="G1433" s="9" t="s">
        <v>2154</v>
      </c>
      <c r="H1433" s="13">
        <v>20000000</v>
      </c>
      <c r="I1433" s="11">
        <v>44958</v>
      </c>
      <c r="J1433" s="9" t="s">
        <v>46</v>
      </c>
      <c r="K1433" s="9" t="s">
        <v>7</v>
      </c>
      <c r="L1433" s="9" t="s">
        <v>47</v>
      </c>
      <c r="M1433" s="9" t="s">
        <v>48</v>
      </c>
      <c r="N1433" s="9" t="s">
        <v>10</v>
      </c>
      <c r="O1433" s="9" t="s">
        <v>1826</v>
      </c>
      <c r="P1433" s="9" t="s">
        <v>1856</v>
      </c>
      <c r="Q1433" s="9" t="s">
        <v>3427</v>
      </c>
      <c r="R1433" s="9" t="s">
        <v>14</v>
      </c>
      <c r="S1433" s="9" t="s">
        <v>15</v>
      </c>
      <c r="T1433" s="9" t="s">
        <v>7</v>
      </c>
      <c r="U1433" s="9" t="s">
        <v>146</v>
      </c>
      <c r="V1433" s="9" t="s">
        <v>15</v>
      </c>
      <c r="W1433" s="9" t="s">
        <v>37</v>
      </c>
      <c r="X1433" s="9" t="s">
        <v>18</v>
      </c>
      <c r="Y1433" s="9" t="s">
        <v>19</v>
      </c>
      <c r="Z1433" s="9" t="s">
        <v>20</v>
      </c>
      <c r="AA1433" s="9" t="s">
        <v>17</v>
      </c>
      <c r="AB1433" s="9" t="s">
        <v>3422</v>
      </c>
      <c r="AC1433" s="9" t="s">
        <v>3428</v>
      </c>
      <c r="AD1433" s="4" t="s">
        <v>3424</v>
      </c>
    </row>
    <row r="1434" spans="1:30" ht="127.5" x14ac:dyDescent="0.25">
      <c r="A1434" s="113">
        <f t="shared" si="23"/>
        <v>1245</v>
      </c>
      <c r="B1434" s="9" t="s">
        <v>1821</v>
      </c>
      <c r="C1434" s="9" t="s">
        <v>3418</v>
      </c>
      <c r="D1434" s="9" t="s">
        <v>3178</v>
      </c>
      <c r="E1434" s="9" t="s">
        <v>3429</v>
      </c>
      <c r="F1434" s="9" t="s">
        <v>3430</v>
      </c>
      <c r="G1434" s="9" t="s">
        <v>3431</v>
      </c>
      <c r="H1434" s="13">
        <v>500000</v>
      </c>
      <c r="I1434" s="11">
        <v>44958</v>
      </c>
      <c r="J1434" s="9" t="s">
        <v>46</v>
      </c>
      <c r="K1434" s="9" t="s">
        <v>7</v>
      </c>
      <c r="L1434" s="9" t="s">
        <v>47</v>
      </c>
      <c r="M1434" s="9" t="s">
        <v>48</v>
      </c>
      <c r="N1434" s="9" t="s">
        <v>10</v>
      </c>
      <c r="O1434" s="9" t="s">
        <v>1826</v>
      </c>
      <c r="P1434" s="9" t="s">
        <v>1856</v>
      </c>
      <c r="Q1434" s="9" t="s">
        <v>1857</v>
      </c>
      <c r="R1434" s="9" t="s">
        <v>14</v>
      </c>
      <c r="S1434" s="9" t="s">
        <v>15</v>
      </c>
      <c r="T1434" s="9" t="s">
        <v>7</v>
      </c>
      <c r="U1434" s="9" t="s">
        <v>146</v>
      </c>
      <c r="V1434" s="9" t="s">
        <v>15</v>
      </c>
      <c r="W1434" s="9" t="s">
        <v>37</v>
      </c>
      <c r="X1434" s="9" t="s">
        <v>18</v>
      </c>
      <c r="Y1434" s="9" t="s">
        <v>19</v>
      </c>
      <c r="Z1434" s="9" t="s">
        <v>20</v>
      </c>
      <c r="AA1434" s="9" t="s">
        <v>17</v>
      </c>
      <c r="AB1434" s="9" t="s">
        <v>3422</v>
      </c>
      <c r="AC1434" s="9" t="s">
        <v>3432</v>
      </c>
      <c r="AD1434" s="4" t="s">
        <v>3424</v>
      </c>
    </row>
    <row r="1435" spans="1:30" ht="153" x14ac:dyDescent="0.25">
      <c r="A1435" s="113">
        <f t="shared" si="23"/>
        <v>1246</v>
      </c>
      <c r="B1435" s="9" t="s">
        <v>1821</v>
      </c>
      <c r="C1435" s="9" t="s">
        <v>3418</v>
      </c>
      <c r="D1435" s="9" t="s">
        <v>3178</v>
      </c>
      <c r="E1435" s="9" t="s">
        <v>3433</v>
      </c>
      <c r="F1435" s="9" t="s">
        <v>3434</v>
      </c>
      <c r="G1435" s="9" t="s">
        <v>3435</v>
      </c>
      <c r="H1435" s="13">
        <v>100000</v>
      </c>
      <c r="I1435" s="11">
        <v>44958</v>
      </c>
      <c r="J1435" s="9" t="s">
        <v>46</v>
      </c>
      <c r="K1435" s="9" t="s">
        <v>7</v>
      </c>
      <c r="L1435" s="9" t="s">
        <v>47</v>
      </c>
      <c r="M1435" s="9" t="s">
        <v>9</v>
      </c>
      <c r="N1435" s="9" t="s">
        <v>10</v>
      </c>
      <c r="O1435" s="9" t="s">
        <v>1826</v>
      </c>
      <c r="P1435" s="9" t="s">
        <v>1856</v>
      </c>
      <c r="Q1435" s="9" t="s">
        <v>1857</v>
      </c>
      <c r="R1435" s="9" t="s">
        <v>14</v>
      </c>
      <c r="S1435" s="9" t="s">
        <v>15</v>
      </c>
      <c r="T1435" s="9" t="s">
        <v>7</v>
      </c>
      <c r="U1435" s="9" t="s">
        <v>146</v>
      </c>
      <c r="V1435" s="9" t="s">
        <v>15</v>
      </c>
      <c r="W1435" s="9" t="s">
        <v>37</v>
      </c>
      <c r="X1435" s="9" t="s">
        <v>18</v>
      </c>
      <c r="Y1435" s="9" t="s">
        <v>19</v>
      </c>
      <c r="Z1435" s="9" t="s">
        <v>20</v>
      </c>
      <c r="AA1435" s="9" t="s">
        <v>17</v>
      </c>
      <c r="AB1435" s="9" t="s">
        <v>3422</v>
      </c>
      <c r="AC1435" s="9" t="s">
        <v>3436</v>
      </c>
      <c r="AD1435" s="4" t="s">
        <v>3424</v>
      </c>
    </row>
    <row r="1436" spans="1:30" ht="102" x14ac:dyDescent="0.25">
      <c r="A1436" s="113">
        <f t="shared" si="23"/>
        <v>1247</v>
      </c>
      <c r="B1436" s="9" t="s">
        <v>1821</v>
      </c>
      <c r="C1436" s="9" t="s">
        <v>3418</v>
      </c>
      <c r="D1436" s="9" t="s">
        <v>3178</v>
      </c>
      <c r="E1436" s="9" t="s">
        <v>3437</v>
      </c>
      <c r="F1436" s="9" t="s">
        <v>3437</v>
      </c>
      <c r="G1436" s="9" t="s">
        <v>3438</v>
      </c>
      <c r="H1436" s="13">
        <v>80000</v>
      </c>
      <c r="I1436" s="11">
        <v>44958</v>
      </c>
      <c r="J1436" s="9" t="s">
        <v>68</v>
      </c>
      <c r="K1436" s="9" t="s">
        <v>7</v>
      </c>
      <c r="L1436" s="9" t="s">
        <v>444</v>
      </c>
      <c r="M1436" s="9" t="s">
        <v>9</v>
      </c>
      <c r="N1436" s="9" t="s">
        <v>10</v>
      </c>
      <c r="O1436" s="9" t="s">
        <v>1826</v>
      </c>
      <c r="P1436" s="9" t="s">
        <v>1856</v>
      </c>
      <c r="Q1436" s="9" t="s">
        <v>1857</v>
      </c>
      <c r="R1436" s="9" t="s">
        <v>14</v>
      </c>
      <c r="S1436" s="9" t="s">
        <v>15</v>
      </c>
      <c r="T1436" s="9" t="s">
        <v>7</v>
      </c>
      <c r="U1436" s="9" t="s">
        <v>146</v>
      </c>
      <c r="V1436" s="9" t="s">
        <v>15</v>
      </c>
      <c r="W1436" s="9" t="s">
        <v>17</v>
      </c>
      <c r="X1436" s="9" t="s">
        <v>18</v>
      </c>
      <c r="Y1436" s="9" t="s">
        <v>19</v>
      </c>
      <c r="Z1436" s="9" t="s">
        <v>20</v>
      </c>
      <c r="AA1436" s="9" t="s">
        <v>17</v>
      </c>
      <c r="AB1436" s="9" t="s">
        <v>3422</v>
      </c>
      <c r="AC1436" s="9" t="s">
        <v>3439</v>
      </c>
      <c r="AD1436" s="4" t="s">
        <v>3424</v>
      </c>
    </row>
    <row r="1437" spans="1:30" ht="229.5" x14ac:dyDescent="0.25">
      <c r="A1437" s="113">
        <f t="shared" si="23"/>
        <v>1248</v>
      </c>
      <c r="B1437" s="9" t="s">
        <v>1821</v>
      </c>
      <c r="C1437" s="9" t="s">
        <v>3418</v>
      </c>
      <c r="D1437" s="9" t="s">
        <v>3178</v>
      </c>
      <c r="E1437" s="9" t="s">
        <v>3440</v>
      </c>
      <c r="F1437" s="9" t="s">
        <v>3440</v>
      </c>
      <c r="G1437" s="9" t="s">
        <v>3441</v>
      </c>
      <c r="H1437" s="13">
        <v>100000</v>
      </c>
      <c r="I1437" s="11">
        <v>44958</v>
      </c>
      <c r="J1437" s="9" t="s">
        <v>68</v>
      </c>
      <c r="K1437" s="9" t="s">
        <v>7</v>
      </c>
      <c r="L1437" s="9" t="s">
        <v>444</v>
      </c>
      <c r="M1437" s="9" t="s">
        <v>9</v>
      </c>
      <c r="N1437" s="9" t="s">
        <v>10</v>
      </c>
      <c r="O1437" s="9" t="s">
        <v>1826</v>
      </c>
      <c r="P1437" s="9" t="s">
        <v>1856</v>
      </c>
      <c r="Q1437" s="9" t="s">
        <v>1857</v>
      </c>
      <c r="R1437" s="9" t="s">
        <v>14</v>
      </c>
      <c r="S1437" s="9" t="s">
        <v>15</v>
      </c>
      <c r="T1437" s="9" t="s">
        <v>7</v>
      </c>
      <c r="U1437" s="9" t="s">
        <v>146</v>
      </c>
      <c r="V1437" s="9" t="s">
        <v>15</v>
      </c>
      <c r="W1437" s="9" t="s">
        <v>17</v>
      </c>
      <c r="X1437" s="9" t="s">
        <v>18</v>
      </c>
      <c r="Y1437" s="9" t="s">
        <v>19</v>
      </c>
      <c r="Z1437" s="9" t="s">
        <v>20</v>
      </c>
      <c r="AA1437" s="9" t="s">
        <v>17</v>
      </c>
      <c r="AB1437" s="9" t="s">
        <v>3422</v>
      </c>
      <c r="AC1437" s="9" t="s">
        <v>3442</v>
      </c>
      <c r="AD1437" s="4" t="s">
        <v>3424</v>
      </c>
    </row>
    <row r="1438" spans="1:30" ht="76.5" x14ac:dyDescent="0.25">
      <c r="A1438" s="113">
        <f t="shared" si="23"/>
        <v>1249</v>
      </c>
      <c r="B1438" s="9" t="s">
        <v>1821</v>
      </c>
      <c r="C1438" s="9" t="s">
        <v>3418</v>
      </c>
      <c r="D1438" s="9" t="s">
        <v>3178</v>
      </c>
      <c r="E1438" s="9" t="s">
        <v>3443</v>
      </c>
      <c r="F1438" s="9" t="s">
        <v>3375</v>
      </c>
      <c r="G1438" s="9" t="s">
        <v>3444</v>
      </c>
      <c r="H1438" s="13">
        <v>100000</v>
      </c>
      <c r="I1438" s="11">
        <v>44958</v>
      </c>
      <c r="J1438" s="9" t="s">
        <v>68</v>
      </c>
      <c r="K1438" s="9" t="s">
        <v>7</v>
      </c>
      <c r="L1438" s="9" t="s">
        <v>444</v>
      </c>
      <c r="M1438" s="9" t="s">
        <v>9</v>
      </c>
      <c r="N1438" s="9" t="s">
        <v>10</v>
      </c>
      <c r="O1438" s="9" t="s">
        <v>1826</v>
      </c>
      <c r="P1438" s="9" t="s">
        <v>1856</v>
      </c>
      <c r="Q1438" s="9" t="s">
        <v>1857</v>
      </c>
      <c r="R1438" s="9" t="s">
        <v>14</v>
      </c>
      <c r="S1438" s="9" t="s">
        <v>15</v>
      </c>
      <c r="T1438" s="9" t="s">
        <v>7</v>
      </c>
      <c r="U1438" s="9" t="s">
        <v>146</v>
      </c>
      <c r="V1438" s="9" t="s">
        <v>15</v>
      </c>
      <c r="W1438" s="9" t="s">
        <v>17</v>
      </c>
      <c r="X1438" s="9" t="s">
        <v>18</v>
      </c>
      <c r="Y1438" s="9" t="s">
        <v>19</v>
      </c>
      <c r="Z1438" s="9" t="s">
        <v>20</v>
      </c>
      <c r="AA1438" s="9" t="s">
        <v>17</v>
      </c>
      <c r="AB1438" s="9" t="s">
        <v>3422</v>
      </c>
      <c r="AC1438" s="9" t="s">
        <v>3445</v>
      </c>
      <c r="AD1438" s="4" t="s">
        <v>3424</v>
      </c>
    </row>
    <row r="1439" spans="1:30" ht="76.5" x14ac:dyDescent="0.25">
      <c r="A1439" s="113">
        <f t="shared" si="23"/>
        <v>1250</v>
      </c>
      <c r="B1439" s="9" t="s">
        <v>1821</v>
      </c>
      <c r="C1439" s="9" t="s">
        <v>3418</v>
      </c>
      <c r="D1439" s="9" t="s">
        <v>3178</v>
      </c>
      <c r="E1439" s="9" t="s">
        <v>3446</v>
      </c>
      <c r="F1439" s="9" t="s">
        <v>3378</v>
      </c>
      <c r="G1439" s="9" t="s">
        <v>3447</v>
      </c>
      <c r="H1439" s="13">
        <v>25000</v>
      </c>
      <c r="I1439" s="11">
        <v>44958</v>
      </c>
      <c r="J1439" s="9" t="s">
        <v>68</v>
      </c>
      <c r="K1439" s="9" t="s">
        <v>7</v>
      </c>
      <c r="L1439" s="9" t="s">
        <v>444</v>
      </c>
      <c r="M1439" s="9" t="s">
        <v>9</v>
      </c>
      <c r="N1439" s="9" t="s">
        <v>10</v>
      </c>
      <c r="O1439" s="9" t="s">
        <v>1826</v>
      </c>
      <c r="P1439" s="9" t="s">
        <v>1856</v>
      </c>
      <c r="Q1439" s="9" t="s">
        <v>1857</v>
      </c>
      <c r="R1439" s="9" t="s">
        <v>14</v>
      </c>
      <c r="S1439" s="9" t="s">
        <v>15</v>
      </c>
      <c r="T1439" s="9" t="s">
        <v>7</v>
      </c>
      <c r="U1439" s="9" t="s">
        <v>146</v>
      </c>
      <c r="V1439" s="9" t="s">
        <v>15</v>
      </c>
      <c r="W1439" s="9" t="s">
        <v>17</v>
      </c>
      <c r="X1439" s="9" t="s">
        <v>18</v>
      </c>
      <c r="Y1439" s="9" t="s">
        <v>19</v>
      </c>
      <c r="Z1439" s="9" t="s">
        <v>20</v>
      </c>
      <c r="AA1439" s="9" t="s">
        <v>17</v>
      </c>
      <c r="AB1439" s="9" t="s">
        <v>3422</v>
      </c>
      <c r="AC1439" s="9" t="s">
        <v>3448</v>
      </c>
      <c r="AD1439" s="4" t="s">
        <v>3424</v>
      </c>
    </row>
    <row r="1440" spans="1:30" ht="76.5" x14ac:dyDescent="0.25">
      <c r="A1440" s="113">
        <f t="shared" si="23"/>
        <v>1251</v>
      </c>
      <c r="B1440" s="9" t="s">
        <v>1821</v>
      </c>
      <c r="C1440" s="9" t="s">
        <v>3418</v>
      </c>
      <c r="D1440" s="9" t="s">
        <v>3178</v>
      </c>
      <c r="E1440" s="9" t="s">
        <v>3449</v>
      </c>
      <c r="F1440" s="9" t="s">
        <v>3381</v>
      </c>
      <c r="G1440" s="9" t="s">
        <v>3382</v>
      </c>
      <c r="H1440" s="13">
        <v>26000</v>
      </c>
      <c r="I1440" s="11">
        <v>44958</v>
      </c>
      <c r="J1440" s="9" t="s">
        <v>68</v>
      </c>
      <c r="K1440" s="9" t="s">
        <v>7</v>
      </c>
      <c r="L1440" s="9" t="s">
        <v>444</v>
      </c>
      <c r="M1440" s="9" t="s">
        <v>9</v>
      </c>
      <c r="N1440" s="9" t="s">
        <v>10</v>
      </c>
      <c r="O1440" s="9" t="s">
        <v>1826</v>
      </c>
      <c r="P1440" s="9" t="s">
        <v>1856</v>
      </c>
      <c r="Q1440" s="9" t="s">
        <v>1857</v>
      </c>
      <c r="R1440" s="9" t="s">
        <v>14</v>
      </c>
      <c r="S1440" s="9" t="s">
        <v>15</v>
      </c>
      <c r="T1440" s="9" t="s">
        <v>7</v>
      </c>
      <c r="U1440" s="9" t="s">
        <v>146</v>
      </c>
      <c r="V1440" s="9" t="s">
        <v>15</v>
      </c>
      <c r="W1440" s="9" t="s">
        <v>17</v>
      </c>
      <c r="X1440" s="9" t="s">
        <v>18</v>
      </c>
      <c r="Y1440" s="9" t="s">
        <v>19</v>
      </c>
      <c r="Z1440" s="9" t="s">
        <v>20</v>
      </c>
      <c r="AA1440" s="9" t="s">
        <v>17</v>
      </c>
      <c r="AB1440" s="9" t="s">
        <v>3422</v>
      </c>
      <c r="AC1440" s="9" t="s">
        <v>3450</v>
      </c>
      <c r="AD1440" s="4" t="s">
        <v>3424</v>
      </c>
    </row>
    <row r="1441" spans="1:30" ht="89.25" x14ac:dyDescent="0.25">
      <c r="A1441" s="113">
        <f t="shared" si="23"/>
        <v>1252</v>
      </c>
      <c r="B1441" s="9" t="s">
        <v>1821</v>
      </c>
      <c r="C1441" s="9" t="s">
        <v>3418</v>
      </c>
      <c r="D1441" s="9" t="s">
        <v>3178</v>
      </c>
      <c r="E1441" s="9" t="s">
        <v>3451</v>
      </c>
      <c r="F1441" s="9" t="s">
        <v>3387</v>
      </c>
      <c r="G1441" s="9" t="s">
        <v>3452</v>
      </c>
      <c r="H1441" s="13">
        <v>30000</v>
      </c>
      <c r="I1441" s="11">
        <v>44958</v>
      </c>
      <c r="J1441" s="9" t="s">
        <v>68</v>
      </c>
      <c r="K1441" s="9" t="s">
        <v>7</v>
      </c>
      <c r="L1441" s="9" t="s">
        <v>444</v>
      </c>
      <c r="M1441" s="9" t="s">
        <v>9</v>
      </c>
      <c r="N1441" s="9" t="s">
        <v>10</v>
      </c>
      <c r="O1441" s="9" t="s">
        <v>1826</v>
      </c>
      <c r="P1441" s="9" t="s">
        <v>1856</v>
      </c>
      <c r="Q1441" s="9" t="s">
        <v>1857</v>
      </c>
      <c r="R1441" s="9" t="s">
        <v>14</v>
      </c>
      <c r="S1441" s="9" t="s">
        <v>15</v>
      </c>
      <c r="T1441" s="9" t="s">
        <v>7</v>
      </c>
      <c r="U1441" s="9" t="s">
        <v>146</v>
      </c>
      <c r="V1441" s="9" t="s">
        <v>15</v>
      </c>
      <c r="W1441" s="9" t="s">
        <v>17</v>
      </c>
      <c r="X1441" s="9" t="s">
        <v>18</v>
      </c>
      <c r="Y1441" s="9" t="s">
        <v>19</v>
      </c>
      <c r="Z1441" s="9" t="s">
        <v>20</v>
      </c>
      <c r="AA1441" s="9" t="s">
        <v>17</v>
      </c>
      <c r="AB1441" s="9" t="s">
        <v>3422</v>
      </c>
      <c r="AC1441" s="9" t="s">
        <v>3453</v>
      </c>
      <c r="AD1441" s="4" t="s">
        <v>3424</v>
      </c>
    </row>
    <row r="1442" spans="1:30" ht="114.75" x14ac:dyDescent="0.25">
      <c r="A1442" s="113">
        <f t="shared" si="23"/>
        <v>1253</v>
      </c>
      <c r="B1442" s="9" t="s">
        <v>1821</v>
      </c>
      <c r="C1442" s="9" t="s">
        <v>3418</v>
      </c>
      <c r="D1442" s="9" t="s">
        <v>3178</v>
      </c>
      <c r="E1442" s="9" t="s">
        <v>3454</v>
      </c>
      <c r="F1442" s="9" t="s">
        <v>2509</v>
      </c>
      <c r="G1442" s="9" t="s">
        <v>3455</v>
      </c>
      <c r="H1442" s="13">
        <v>10000</v>
      </c>
      <c r="I1442" s="11">
        <v>44958</v>
      </c>
      <c r="J1442" s="9" t="s">
        <v>68</v>
      </c>
      <c r="K1442" s="9" t="s">
        <v>7</v>
      </c>
      <c r="L1442" s="9" t="s">
        <v>444</v>
      </c>
      <c r="M1442" s="9" t="s">
        <v>9</v>
      </c>
      <c r="N1442" s="9" t="s">
        <v>10</v>
      </c>
      <c r="O1442" s="9" t="s">
        <v>1826</v>
      </c>
      <c r="P1442" s="9" t="s">
        <v>1856</v>
      </c>
      <c r="Q1442" s="9" t="s">
        <v>1857</v>
      </c>
      <c r="R1442" s="9" t="s">
        <v>14</v>
      </c>
      <c r="S1442" s="9" t="s">
        <v>15</v>
      </c>
      <c r="T1442" s="9" t="s">
        <v>7</v>
      </c>
      <c r="U1442" s="9" t="s">
        <v>146</v>
      </c>
      <c r="V1442" s="9" t="s">
        <v>15</v>
      </c>
      <c r="W1442" s="9" t="s">
        <v>17</v>
      </c>
      <c r="X1442" s="9" t="s">
        <v>18</v>
      </c>
      <c r="Y1442" s="9" t="s">
        <v>19</v>
      </c>
      <c r="Z1442" s="9" t="s">
        <v>20</v>
      </c>
      <c r="AA1442" s="9" t="s">
        <v>17</v>
      </c>
      <c r="AB1442" s="9" t="s">
        <v>3422</v>
      </c>
      <c r="AC1442" s="9" t="s">
        <v>3456</v>
      </c>
      <c r="AD1442" s="4" t="s">
        <v>3424</v>
      </c>
    </row>
    <row r="1443" spans="1:30" ht="191.25" x14ac:dyDescent="0.25">
      <c r="A1443" s="113">
        <f t="shared" si="23"/>
        <v>1254</v>
      </c>
      <c r="B1443" s="9" t="s">
        <v>1821</v>
      </c>
      <c r="C1443" s="9" t="s">
        <v>3418</v>
      </c>
      <c r="D1443" s="9" t="s">
        <v>3178</v>
      </c>
      <c r="E1443" s="9" t="s">
        <v>3457</v>
      </c>
      <c r="F1443" s="9" t="s">
        <v>2488</v>
      </c>
      <c r="G1443" s="9" t="s">
        <v>3458</v>
      </c>
      <c r="H1443" s="13">
        <v>500000</v>
      </c>
      <c r="I1443" s="11">
        <v>44958</v>
      </c>
      <c r="J1443" s="9" t="s">
        <v>68</v>
      </c>
      <c r="K1443" s="9" t="s">
        <v>7</v>
      </c>
      <c r="L1443" s="9" t="s">
        <v>444</v>
      </c>
      <c r="M1443" s="9" t="s">
        <v>9</v>
      </c>
      <c r="N1443" s="9" t="s">
        <v>10</v>
      </c>
      <c r="O1443" s="9" t="s">
        <v>1826</v>
      </c>
      <c r="P1443" s="9" t="s">
        <v>1856</v>
      </c>
      <c r="Q1443" s="9" t="s">
        <v>1857</v>
      </c>
      <c r="R1443" s="9" t="s">
        <v>14</v>
      </c>
      <c r="S1443" s="9" t="s">
        <v>15</v>
      </c>
      <c r="T1443" s="9" t="s">
        <v>7</v>
      </c>
      <c r="U1443" s="9" t="s">
        <v>146</v>
      </c>
      <c r="V1443" s="9" t="s">
        <v>15</v>
      </c>
      <c r="W1443" s="9" t="s">
        <v>17</v>
      </c>
      <c r="X1443" s="9" t="s">
        <v>18</v>
      </c>
      <c r="Y1443" s="9" t="s">
        <v>19</v>
      </c>
      <c r="Z1443" s="9" t="s">
        <v>20</v>
      </c>
      <c r="AA1443" s="9" t="s">
        <v>17</v>
      </c>
      <c r="AB1443" s="9" t="s">
        <v>3422</v>
      </c>
      <c r="AC1443" s="9" t="s">
        <v>3459</v>
      </c>
      <c r="AD1443" s="4" t="s">
        <v>3424</v>
      </c>
    </row>
    <row r="1444" spans="1:30" ht="204" x14ac:dyDescent="0.25">
      <c r="A1444" s="113">
        <f t="shared" si="23"/>
        <v>1255</v>
      </c>
      <c r="B1444" s="9" t="s">
        <v>1821</v>
      </c>
      <c r="C1444" s="9" t="s">
        <v>3418</v>
      </c>
      <c r="D1444" s="9" t="s">
        <v>3178</v>
      </c>
      <c r="E1444" s="9" t="s">
        <v>3460</v>
      </c>
      <c r="F1444" s="9" t="s">
        <v>3394</v>
      </c>
      <c r="G1444" s="9" t="s">
        <v>3395</v>
      </c>
      <c r="H1444" s="13">
        <v>90000</v>
      </c>
      <c r="I1444" s="11">
        <v>44958</v>
      </c>
      <c r="J1444" s="9" t="s">
        <v>68</v>
      </c>
      <c r="K1444" s="9" t="s">
        <v>7</v>
      </c>
      <c r="L1444" s="9" t="s">
        <v>444</v>
      </c>
      <c r="M1444" s="9" t="s">
        <v>9</v>
      </c>
      <c r="N1444" s="9" t="s">
        <v>10</v>
      </c>
      <c r="O1444" s="9" t="s">
        <v>1826</v>
      </c>
      <c r="P1444" s="9" t="s">
        <v>1856</v>
      </c>
      <c r="Q1444" s="9" t="s">
        <v>1857</v>
      </c>
      <c r="R1444" s="9" t="s">
        <v>14</v>
      </c>
      <c r="S1444" s="9" t="s">
        <v>15</v>
      </c>
      <c r="T1444" s="9" t="s">
        <v>7</v>
      </c>
      <c r="U1444" s="9" t="s">
        <v>146</v>
      </c>
      <c r="V1444" s="9" t="s">
        <v>15</v>
      </c>
      <c r="W1444" s="9" t="s">
        <v>17</v>
      </c>
      <c r="X1444" s="9" t="s">
        <v>18</v>
      </c>
      <c r="Y1444" s="9" t="s">
        <v>19</v>
      </c>
      <c r="Z1444" s="9" t="s">
        <v>20</v>
      </c>
      <c r="AA1444" s="9" t="s">
        <v>17</v>
      </c>
      <c r="AB1444" s="9" t="s">
        <v>3422</v>
      </c>
      <c r="AC1444" s="9" t="s">
        <v>3461</v>
      </c>
      <c r="AD1444" s="4" t="s">
        <v>3424</v>
      </c>
    </row>
    <row r="1445" spans="1:30" ht="89.25" x14ac:dyDescent="0.25">
      <c r="A1445" s="113">
        <f t="shared" si="23"/>
        <v>1256</v>
      </c>
      <c r="B1445" s="9" t="s">
        <v>1821</v>
      </c>
      <c r="C1445" s="9" t="s">
        <v>3418</v>
      </c>
      <c r="D1445" s="9" t="s">
        <v>3178</v>
      </c>
      <c r="E1445" s="9" t="s">
        <v>3462</v>
      </c>
      <c r="F1445" s="9" t="s">
        <v>3463</v>
      </c>
      <c r="G1445" s="9" t="s">
        <v>3464</v>
      </c>
      <c r="H1445" s="13">
        <v>18000</v>
      </c>
      <c r="I1445" s="11">
        <v>44958</v>
      </c>
      <c r="J1445" s="9" t="s">
        <v>68</v>
      </c>
      <c r="K1445" s="9" t="s">
        <v>7</v>
      </c>
      <c r="L1445" s="9" t="s">
        <v>8</v>
      </c>
      <c r="M1445" s="9" t="s">
        <v>9</v>
      </c>
      <c r="N1445" s="9" t="s">
        <v>10</v>
      </c>
      <c r="O1445" s="9" t="s">
        <v>1826</v>
      </c>
      <c r="P1445" s="9" t="s">
        <v>1834</v>
      </c>
      <c r="Q1445" s="9" t="s">
        <v>1837</v>
      </c>
      <c r="R1445" s="9" t="s">
        <v>14</v>
      </c>
      <c r="S1445" s="9" t="s">
        <v>15</v>
      </c>
      <c r="T1445" s="9" t="s">
        <v>7</v>
      </c>
      <c r="U1445" s="9" t="s">
        <v>133</v>
      </c>
      <c r="V1445" s="9" t="s">
        <v>15</v>
      </c>
      <c r="W1445" s="9" t="s">
        <v>17</v>
      </c>
      <c r="X1445" s="9" t="s">
        <v>18</v>
      </c>
      <c r="Y1445" s="9" t="s">
        <v>31</v>
      </c>
      <c r="Z1445" s="9" t="s">
        <v>20</v>
      </c>
      <c r="AA1445" s="9" t="s">
        <v>17</v>
      </c>
      <c r="AB1445" s="9" t="s">
        <v>3422</v>
      </c>
      <c r="AC1445" s="9" t="s">
        <v>3465</v>
      </c>
      <c r="AD1445" s="4" t="s">
        <v>3424</v>
      </c>
    </row>
    <row r="1446" spans="1:30" ht="76.5" x14ac:dyDescent="0.25">
      <c r="A1446" s="113">
        <f t="shared" si="23"/>
        <v>1257</v>
      </c>
      <c r="B1446" s="9" t="s">
        <v>1821</v>
      </c>
      <c r="C1446" s="9" t="s">
        <v>3418</v>
      </c>
      <c r="D1446" s="9" t="s">
        <v>3178</v>
      </c>
      <c r="E1446" s="9" t="s">
        <v>3466</v>
      </c>
      <c r="F1446" s="9" t="s">
        <v>3467</v>
      </c>
      <c r="G1446" s="9" t="s">
        <v>3468</v>
      </c>
      <c r="H1446" s="13">
        <v>10000</v>
      </c>
      <c r="I1446" s="11">
        <v>44958</v>
      </c>
      <c r="J1446" s="9" t="s">
        <v>68</v>
      </c>
      <c r="K1446" s="9" t="s">
        <v>7</v>
      </c>
      <c r="L1446" s="9" t="s">
        <v>8</v>
      </c>
      <c r="M1446" s="9" t="s">
        <v>51</v>
      </c>
      <c r="N1446" s="9" t="s">
        <v>10</v>
      </c>
      <c r="O1446" s="9" t="s">
        <v>1826</v>
      </c>
      <c r="P1446" s="9" t="s">
        <v>1856</v>
      </c>
      <c r="Q1446" s="9" t="s">
        <v>1857</v>
      </c>
      <c r="R1446" s="9" t="s">
        <v>14</v>
      </c>
      <c r="S1446" s="9" t="s">
        <v>15</v>
      </c>
      <c r="T1446" s="9" t="s">
        <v>7</v>
      </c>
      <c r="U1446" s="9" t="s">
        <v>549</v>
      </c>
      <c r="V1446" s="9" t="s">
        <v>15</v>
      </c>
      <c r="W1446" s="9" t="s">
        <v>17</v>
      </c>
      <c r="X1446" s="9" t="s">
        <v>18</v>
      </c>
      <c r="Y1446" s="9" t="s">
        <v>19</v>
      </c>
      <c r="Z1446" s="9" t="s">
        <v>41</v>
      </c>
      <c r="AA1446" s="9" t="s">
        <v>17</v>
      </c>
      <c r="AB1446" s="9" t="s">
        <v>3422</v>
      </c>
      <c r="AC1446" s="9" t="s">
        <v>3469</v>
      </c>
      <c r="AD1446" s="4" t="s">
        <v>3424</v>
      </c>
    </row>
    <row r="1447" spans="1:30" ht="89.25" x14ac:dyDescent="0.25">
      <c r="A1447" s="113">
        <f t="shared" si="23"/>
        <v>1258</v>
      </c>
      <c r="B1447" s="9" t="s">
        <v>1821</v>
      </c>
      <c r="C1447" s="9" t="s">
        <v>3418</v>
      </c>
      <c r="D1447" s="9" t="s">
        <v>3178</v>
      </c>
      <c r="E1447" s="9" t="s">
        <v>3470</v>
      </c>
      <c r="F1447" s="9" t="s">
        <v>3470</v>
      </c>
      <c r="G1447" s="9" t="s">
        <v>3471</v>
      </c>
      <c r="H1447" s="13">
        <v>40000</v>
      </c>
      <c r="I1447" s="11">
        <v>44958</v>
      </c>
      <c r="J1447" s="9" t="s">
        <v>68</v>
      </c>
      <c r="K1447" s="9" t="s">
        <v>7</v>
      </c>
      <c r="L1447" s="9" t="s">
        <v>69</v>
      </c>
      <c r="M1447" s="9" t="s">
        <v>80</v>
      </c>
      <c r="N1447" s="9" t="s">
        <v>393</v>
      </c>
      <c r="O1447" s="9" t="s">
        <v>1826</v>
      </c>
      <c r="P1447" s="9" t="s">
        <v>1834</v>
      </c>
      <c r="Q1447" s="9" t="s">
        <v>374</v>
      </c>
      <c r="R1447" s="9" t="s">
        <v>29</v>
      </c>
      <c r="S1447" s="9" t="s">
        <v>15</v>
      </c>
      <c r="T1447" s="9" t="s">
        <v>7</v>
      </c>
      <c r="U1447" s="9" t="s">
        <v>16</v>
      </c>
      <c r="V1447" s="9" t="s">
        <v>40</v>
      </c>
      <c r="W1447" s="9" t="s">
        <v>17</v>
      </c>
      <c r="X1447" s="9" t="s">
        <v>18</v>
      </c>
      <c r="Y1447" s="9" t="s">
        <v>19</v>
      </c>
      <c r="Z1447" s="9" t="s">
        <v>41</v>
      </c>
      <c r="AA1447" s="9" t="s">
        <v>17</v>
      </c>
      <c r="AB1447" s="9" t="s">
        <v>3422</v>
      </c>
      <c r="AC1447" s="9" t="s">
        <v>3472</v>
      </c>
      <c r="AD1447" s="4" t="s">
        <v>3424</v>
      </c>
    </row>
    <row r="1448" spans="1:30" ht="89.25" x14ac:dyDescent="0.25">
      <c r="A1448" s="113">
        <f t="shared" si="23"/>
        <v>1259</v>
      </c>
      <c r="B1448" s="9" t="s">
        <v>1821</v>
      </c>
      <c r="C1448" s="9" t="s">
        <v>3418</v>
      </c>
      <c r="D1448" s="9" t="s">
        <v>3178</v>
      </c>
      <c r="E1448" s="9" t="s">
        <v>3473</v>
      </c>
      <c r="F1448" s="9" t="s">
        <v>929</v>
      </c>
      <c r="G1448" s="9" t="s">
        <v>3474</v>
      </c>
      <c r="H1448" s="13">
        <v>3000</v>
      </c>
      <c r="I1448" s="11">
        <v>44958</v>
      </c>
      <c r="J1448" s="9" t="s">
        <v>68</v>
      </c>
      <c r="K1448" s="9" t="s">
        <v>7</v>
      </c>
      <c r="L1448" s="9" t="s">
        <v>69</v>
      </c>
      <c r="M1448" s="9" t="s">
        <v>80</v>
      </c>
      <c r="N1448" s="9" t="s">
        <v>81</v>
      </c>
      <c r="O1448" s="9" t="s">
        <v>1826</v>
      </c>
      <c r="P1448" s="9" t="s">
        <v>1834</v>
      </c>
      <c r="Q1448" s="9" t="s">
        <v>374</v>
      </c>
      <c r="R1448" s="9" t="s">
        <v>29</v>
      </c>
      <c r="S1448" s="9" t="s">
        <v>15</v>
      </c>
      <c r="T1448" s="9" t="s">
        <v>7</v>
      </c>
      <c r="U1448" s="9" t="s">
        <v>133</v>
      </c>
      <c r="V1448" s="9" t="s">
        <v>15</v>
      </c>
      <c r="W1448" s="9" t="s">
        <v>17</v>
      </c>
      <c r="X1448" s="9" t="s">
        <v>18</v>
      </c>
      <c r="Y1448" s="9" t="s">
        <v>31</v>
      </c>
      <c r="Z1448" s="9" t="s">
        <v>61</v>
      </c>
      <c r="AA1448" s="9" t="s">
        <v>17</v>
      </c>
      <c r="AB1448" s="9" t="s">
        <v>3422</v>
      </c>
      <c r="AC1448" s="9" t="s">
        <v>3475</v>
      </c>
      <c r="AD1448" s="4" t="s">
        <v>3424</v>
      </c>
    </row>
    <row r="1449" spans="1:30" ht="409.5" x14ac:dyDescent="0.25">
      <c r="A1449" s="113">
        <f t="shared" si="23"/>
        <v>1260</v>
      </c>
      <c r="B1449" s="9" t="s">
        <v>1821</v>
      </c>
      <c r="C1449" s="9" t="s">
        <v>3418</v>
      </c>
      <c r="D1449" s="9" t="s">
        <v>3178</v>
      </c>
      <c r="E1449" s="9" t="s">
        <v>1876</v>
      </c>
      <c r="F1449" s="9" t="s">
        <v>1877</v>
      </c>
      <c r="G1449" s="9" t="s">
        <v>3476</v>
      </c>
      <c r="H1449" s="13">
        <v>60000</v>
      </c>
      <c r="I1449" s="11">
        <v>44958</v>
      </c>
      <c r="J1449" s="9" t="s">
        <v>6</v>
      </c>
      <c r="K1449" s="9" t="s">
        <v>7</v>
      </c>
      <c r="L1449" s="9" t="s">
        <v>59</v>
      </c>
      <c r="M1449" s="9" t="s">
        <v>9</v>
      </c>
      <c r="N1449" s="9" t="s">
        <v>10</v>
      </c>
      <c r="O1449" s="9" t="s">
        <v>1826</v>
      </c>
      <c r="P1449" s="9" t="s">
        <v>1834</v>
      </c>
      <c r="Q1449" s="9" t="s">
        <v>1879</v>
      </c>
      <c r="R1449" s="9" t="s">
        <v>29</v>
      </c>
      <c r="S1449" s="9" t="s">
        <v>15</v>
      </c>
      <c r="T1449" s="9" t="s">
        <v>7</v>
      </c>
      <c r="U1449" s="9" t="s">
        <v>133</v>
      </c>
      <c r="V1449" s="9" t="s">
        <v>15</v>
      </c>
      <c r="W1449" s="9" t="s">
        <v>17</v>
      </c>
      <c r="X1449" s="9" t="s">
        <v>18</v>
      </c>
      <c r="Y1449" s="9" t="s">
        <v>31</v>
      </c>
      <c r="Z1449" s="9" t="s">
        <v>61</v>
      </c>
      <c r="AA1449" s="9" t="s">
        <v>17</v>
      </c>
      <c r="AB1449" s="9" t="s">
        <v>3422</v>
      </c>
      <c r="AC1449" s="9" t="s">
        <v>3477</v>
      </c>
      <c r="AD1449" s="4" t="s">
        <v>3424</v>
      </c>
    </row>
    <row r="1450" spans="1:30" ht="76.5" x14ac:dyDescent="0.25">
      <c r="A1450" s="113">
        <f t="shared" si="23"/>
        <v>1261</v>
      </c>
      <c r="B1450" s="9" t="s">
        <v>1821</v>
      </c>
      <c r="C1450" s="9" t="s">
        <v>3418</v>
      </c>
      <c r="D1450" s="9" t="s">
        <v>3178</v>
      </c>
      <c r="E1450" s="9" t="s">
        <v>2663</v>
      </c>
      <c r="F1450" s="9" t="s">
        <v>2663</v>
      </c>
      <c r="G1450" s="9" t="s">
        <v>3478</v>
      </c>
      <c r="H1450" s="13">
        <v>2400</v>
      </c>
      <c r="I1450" s="11">
        <v>44958</v>
      </c>
      <c r="J1450" s="9" t="s">
        <v>68</v>
      </c>
      <c r="K1450" s="9" t="s">
        <v>7</v>
      </c>
      <c r="L1450" s="9" t="s">
        <v>8</v>
      </c>
      <c r="M1450" s="9" t="s">
        <v>51</v>
      </c>
      <c r="N1450" s="9" t="s">
        <v>10</v>
      </c>
      <c r="O1450" s="9" t="s">
        <v>1826</v>
      </c>
      <c r="P1450" s="9" t="s">
        <v>1856</v>
      </c>
      <c r="Q1450" s="9" t="s">
        <v>1857</v>
      </c>
      <c r="R1450" s="9" t="s">
        <v>14</v>
      </c>
      <c r="S1450" s="9" t="s">
        <v>15</v>
      </c>
      <c r="T1450" s="9" t="s">
        <v>7</v>
      </c>
      <c r="U1450" s="9" t="s">
        <v>133</v>
      </c>
      <c r="V1450" s="9" t="s">
        <v>15</v>
      </c>
      <c r="W1450" s="9" t="s">
        <v>17</v>
      </c>
      <c r="X1450" s="9" t="s">
        <v>18</v>
      </c>
      <c r="Y1450" s="9" t="s">
        <v>19</v>
      </c>
      <c r="Z1450" s="9" t="s">
        <v>41</v>
      </c>
      <c r="AA1450" s="9" t="s">
        <v>17</v>
      </c>
      <c r="AB1450" s="9" t="s">
        <v>3422</v>
      </c>
      <c r="AC1450" s="9" t="s">
        <v>3479</v>
      </c>
      <c r="AD1450" s="4" t="s">
        <v>3424</v>
      </c>
    </row>
    <row r="1451" spans="1:30" ht="76.5" x14ac:dyDescent="0.25">
      <c r="A1451" s="113">
        <f t="shared" si="23"/>
        <v>1262</v>
      </c>
      <c r="B1451" s="9" t="s">
        <v>1821</v>
      </c>
      <c r="C1451" s="9" t="s">
        <v>3418</v>
      </c>
      <c r="D1451" s="9" t="s">
        <v>3178</v>
      </c>
      <c r="E1451" s="9" t="s">
        <v>3274</v>
      </c>
      <c r="F1451" s="9" t="s">
        <v>3275</v>
      </c>
      <c r="G1451" s="9" t="s">
        <v>3258</v>
      </c>
      <c r="H1451" s="13">
        <v>9000</v>
      </c>
      <c r="I1451" s="11">
        <v>44958</v>
      </c>
      <c r="J1451" s="9" t="s">
        <v>68</v>
      </c>
      <c r="K1451" s="9" t="s">
        <v>7</v>
      </c>
      <c r="L1451" s="9" t="s">
        <v>69</v>
      </c>
      <c r="M1451" s="9" t="s">
        <v>9</v>
      </c>
      <c r="N1451" s="9" t="s">
        <v>10</v>
      </c>
      <c r="O1451" s="9" t="s">
        <v>1826</v>
      </c>
      <c r="P1451" s="9" t="s">
        <v>1834</v>
      </c>
      <c r="Q1451" s="9" t="s">
        <v>52</v>
      </c>
      <c r="R1451" s="9" t="s">
        <v>29</v>
      </c>
      <c r="S1451" s="9" t="s">
        <v>15</v>
      </c>
      <c r="T1451" s="9" t="s">
        <v>7</v>
      </c>
      <c r="U1451" s="9" t="s">
        <v>133</v>
      </c>
      <c r="V1451" s="9" t="s">
        <v>15</v>
      </c>
      <c r="W1451" s="9" t="s">
        <v>17</v>
      </c>
      <c r="X1451" s="9" t="s">
        <v>18</v>
      </c>
      <c r="Y1451" s="9" t="s">
        <v>19</v>
      </c>
      <c r="Z1451" s="9" t="s">
        <v>20</v>
      </c>
      <c r="AA1451" s="9" t="s">
        <v>17</v>
      </c>
      <c r="AB1451" s="9" t="s">
        <v>3422</v>
      </c>
      <c r="AC1451" s="9" t="s">
        <v>3480</v>
      </c>
      <c r="AD1451" s="4" t="s">
        <v>3424</v>
      </c>
    </row>
    <row r="1452" spans="1:30" ht="127.5" x14ac:dyDescent="0.25">
      <c r="A1452" s="113">
        <f t="shared" si="23"/>
        <v>1263</v>
      </c>
      <c r="B1452" s="9" t="s">
        <v>1821</v>
      </c>
      <c r="C1452" s="9" t="s">
        <v>3418</v>
      </c>
      <c r="D1452" s="9" t="s">
        <v>3178</v>
      </c>
      <c r="E1452" s="9" t="s">
        <v>1100</v>
      </c>
      <c r="F1452" s="9" t="s">
        <v>3481</v>
      </c>
      <c r="G1452" s="9" t="s">
        <v>3258</v>
      </c>
      <c r="H1452" s="13">
        <v>40000</v>
      </c>
      <c r="I1452" s="11">
        <v>44958</v>
      </c>
      <c r="J1452" s="9" t="s">
        <v>68</v>
      </c>
      <c r="K1452" s="9" t="s">
        <v>7</v>
      </c>
      <c r="L1452" s="9" t="s">
        <v>69</v>
      </c>
      <c r="M1452" s="9" t="s">
        <v>9</v>
      </c>
      <c r="N1452" s="9" t="s">
        <v>10</v>
      </c>
      <c r="O1452" s="9" t="s">
        <v>1826</v>
      </c>
      <c r="P1452" s="9" t="s">
        <v>1834</v>
      </c>
      <c r="Q1452" s="9" t="s">
        <v>52</v>
      </c>
      <c r="R1452" s="9" t="s">
        <v>29</v>
      </c>
      <c r="S1452" s="9" t="s">
        <v>15</v>
      </c>
      <c r="T1452" s="9" t="s">
        <v>7</v>
      </c>
      <c r="U1452" s="9" t="s">
        <v>133</v>
      </c>
      <c r="V1452" s="9" t="s">
        <v>15</v>
      </c>
      <c r="W1452" s="9" t="s">
        <v>17</v>
      </c>
      <c r="X1452" s="9" t="s">
        <v>18</v>
      </c>
      <c r="Y1452" s="9" t="s">
        <v>19</v>
      </c>
      <c r="Z1452" s="9" t="s">
        <v>20</v>
      </c>
      <c r="AA1452" s="9" t="s">
        <v>17</v>
      </c>
      <c r="AB1452" s="9" t="s">
        <v>3422</v>
      </c>
      <c r="AC1452" s="9" t="s">
        <v>3482</v>
      </c>
      <c r="AD1452" s="4" t="s">
        <v>3424</v>
      </c>
    </row>
    <row r="1453" spans="1:30" ht="76.5" x14ac:dyDescent="0.25">
      <c r="A1453" s="113">
        <f t="shared" si="23"/>
        <v>1264</v>
      </c>
      <c r="B1453" s="9" t="s">
        <v>1821</v>
      </c>
      <c r="C1453" s="9" t="s">
        <v>3418</v>
      </c>
      <c r="D1453" s="9" t="s">
        <v>3178</v>
      </c>
      <c r="E1453" s="9" t="s">
        <v>3483</v>
      </c>
      <c r="F1453" s="9" t="s">
        <v>3483</v>
      </c>
      <c r="G1453" s="9" t="s">
        <v>3484</v>
      </c>
      <c r="H1453" s="13">
        <v>15000</v>
      </c>
      <c r="I1453" s="11">
        <v>44958</v>
      </c>
      <c r="J1453" s="9" t="s">
        <v>68</v>
      </c>
      <c r="K1453" s="9" t="s">
        <v>7</v>
      </c>
      <c r="L1453" s="9" t="s">
        <v>8</v>
      </c>
      <c r="M1453" s="9" t="s">
        <v>9</v>
      </c>
      <c r="N1453" s="9" t="s">
        <v>10</v>
      </c>
      <c r="O1453" s="9" t="s">
        <v>1826</v>
      </c>
      <c r="P1453" s="9" t="s">
        <v>1834</v>
      </c>
      <c r="Q1453" s="9" t="s">
        <v>52</v>
      </c>
      <c r="R1453" s="9" t="s">
        <v>14</v>
      </c>
      <c r="S1453" s="9" t="s">
        <v>15</v>
      </c>
      <c r="T1453" s="9" t="s">
        <v>7</v>
      </c>
      <c r="U1453" s="9" t="s">
        <v>133</v>
      </c>
      <c r="V1453" s="9" t="s">
        <v>15</v>
      </c>
      <c r="W1453" s="9" t="s">
        <v>17</v>
      </c>
      <c r="X1453" s="9" t="s">
        <v>18</v>
      </c>
      <c r="Y1453" s="9" t="s">
        <v>19</v>
      </c>
      <c r="Z1453" s="9" t="s">
        <v>20</v>
      </c>
      <c r="AA1453" s="9" t="s">
        <v>17</v>
      </c>
      <c r="AB1453" s="9" t="s">
        <v>3422</v>
      </c>
      <c r="AC1453" s="9" t="s">
        <v>3485</v>
      </c>
      <c r="AD1453" s="4" t="s">
        <v>3424</v>
      </c>
    </row>
    <row r="1454" spans="1:30" ht="76.5" x14ac:dyDescent="0.25">
      <c r="A1454" s="113">
        <f t="shared" si="23"/>
        <v>1265</v>
      </c>
      <c r="B1454" s="9" t="s">
        <v>1821</v>
      </c>
      <c r="C1454" s="9" t="s">
        <v>3418</v>
      </c>
      <c r="D1454" s="9" t="s">
        <v>3178</v>
      </c>
      <c r="E1454" s="9" t="s">
        <v>3486</v>
      </c>
      <c r="F1454" s="9" t="s">
        <v>3486</v>
      </c>
      <c r="G1454" s="9" t="s">
        <v>3487</v>
      </c>
      <c r="H1454" s="13">
        <v>5000</v>
      </c>
      <c r="I1454" s="11">
        <v>44958</v>
      </c>
      <c r="J1454" s="9" t="s">
        <v>68</v>
      </c>
      <c r="K1454" s="9" t="s">
        <v>7</v>
      </c>
      <c r="L1454" s="9" t="s">
        <v>69</v>
      </c>
      <c r="M1454" s="9" t="s">
        <v>51</v>
      </c>
      <c r="N1454" s="9" t="s">
        <v>10</v>
      </c>
      <c r="O1454" s="9" t="s">
        <v>1826</v>
      </c>
      <c r="P1454" s="9" t="s">
        <v>1834</v>
      </c>
      <c r="Q1454" s="9" t="s">
        <v>374</v>
      </c>
      <c r="R1454" s="9" t="s">
        <v>29</v>
      </c>
      <c r="S1454" s="9" t="s">
        <v>15</v>
      </c>
      <c r="T1454" s="9" t="s">
        <v>7</v>
      </c>
      <c r="U1454" s="9" t="s">
        <v>549</v>
      </c>
      <c r="V1454" s="9" t="s">
        <v>15</v>
      </c>
      <c r="W1454" s="9" t="s">
        <v>17</v>
      </c>
      <c r="X1454" s="9" t="s">
        <v>18</v>
      </c>
      <c r="Y1454" s="9" t="s">
        <v>19</v>
      </c>
      <c r="Z1454" s="9" t="s">
        <v>20</v>
      </c>
      <c r="AA1454" s="9" t="s">
        <v>17</v>
      </c>
      <c r="AB1454" s="9" t="s">
        <v>3422</v>
      </c>
      <c r="AC1454" s="9" t="s">
        <v>3488</v>
      </c>
      <c r="AD1454" s="4" t="s">
        <v>3424</v>
      </c>
    </row>
    <row r="1455" spans="1:30" ht="76.5" x14ac:dyDescent="0.25">
      <c r="A1455" s="113">
        <f t="shared" si="23"/>
        <v>1266</v>
      </c>
      <c r="B1455" s="9" t="s">
        <v>1821</v>
      </c>
      <c r="C1455" s="9" t="s">
        <v>3418</v>
      </c>
      <c r="D1455" s="9" t="s">
        <v>3178</v>
      </c>
      <c r="E1455" s="9" t="s">
        <v>3323</v>
      </c>
      <c r="F1455" s="9" t="s">
        <v>3489</v>
      </c>
      <c r="G1455" s="9" t="s">
        <v>3490</v>
      </c>
      <c r="H1455" s="13">
        <v>70000</v>
      </c>
      <c r="I1455" s="11">
        <v>44958</v>
      </c>
      <c r="J1455" s="9" t="s">
        <v>68</v>
      </c>
      <c r="K1455" s="9" t="s">
        <v>7</v>
      </c>
      <c r="L1455" s="9" t="s">
        <v>8</v>
      </c>
      <c r="M1455" s="9" t="s">
        <v>9</v>
      </c>
      <c r="N1455" s="9" t="s">
        <v>10</v>
      </c>
      <c r="O1455" s="9" t="s">
        <v>1826</v>
      </c>
      <c r="P1455" s="9" t="s">
        <v>1834</v>
      </c>
      <c r="Q1455" s="9" t="s">
        <v>52</v>
      </c>
      <c r="R1455" s="9" t="s">
        <v>14</v>
      </c>
      <c r="S1455" s="9" t="s">
        <v>15</v>
      </c>
      <c r="T1455" s="9" t="s">
        <v>7</v>
      </c>
      <c r="U1455" s="9" t="s">
        <v>133</v>
      </c>
      <c r="V1455" s="9" t="s">
        <v>15</v>
      </c>
      <c r="W1455" s="9" t="s">
        <v>17</v>
      </c>
      <c r="X1455" s="9" t="s">
        <v>18</v>
      </c>
      <c r="Y1455" s="9" t="s">
        <v>19</v>
      </c>
      <c r="Z1455" s="9" t="s">
        <v>20</v>
      </c>
      <c r="AA1455" s="9" t="s">
        <v>17</v>
      </c>
      <c r="AB1455" s="9" t="s">
        <v>3422</v>
      </c>
      <c r="AC1455" s="9" t="s">
        <v>3491</v>
      </c>
      <c r="AD1455" s="4" t="s">
        <v>3424</v>
      </c>
    </row>
    <row r="1456" spans="1:30" ht="382.5" x14ac:dyDescent="0.25">
      <c r="A1456" s="113">
        <f t="shared" si="23"/>
        <v>1267</v>
      </c>
      <c r="B1456" s="9" t="s">
        <v>1821</v>
      </c>
      <c r="C1456" s="9" t="s">
        <v>3418</v>
      </c>
      <c r="D1456" s="9" t="s">
        <v>3178</v>
      </c>
      <c r="E1456" s="9" t="s">
        <v>3492</v>
      </c>
      <c r="F1456" s="9" t="s">
        <v>3493</v>
      </c>
      <c r="G1456" s="9" t="s">
        <v>3494</v>
      </c>
      <c r="H1456" s="13">
        <v>100000</v>
      </c>
      <c r="I1456" s="11">
        <v>44958</v>
      </c>
      <c r="J1456" s="9" t="s">
        <v>68</v>
      </c>
      <c r="K1456" s="9" t="s">
        <v>7</v>
      </c>
      <c r="L1456" s="9" t="s">
        <v>444</v>
      </c>
      <c r="M1456" s="9" t="s">
        <v>9</v>
      </c>
      <c r="N1456" s="9" t="s">
        <v>10</v>
      </c>
      <c r="O1456" s="9" t="s">
        <v>1826</v>
      </c>
      <c r="P1456" s="9" t="s">
        <v>1834</v>
      </c>
      <c r="Q1456" s="9" t="s">
        <v>2181</v>
      </c>
      <c r="R1456" s="9" t="s">
        <v>29</v>
      </c>
      <c r="S1456" s="9" t="s">
        <v>15</v>
      </c>
      <c r="T1456" s="9" t="s">
        <v>7</v>
      </c>
      <c r="U1456" s="9" t="s">
        <v>60</v>
      </c>
      <c r="V1456" s="9" t="s">
        <v>15</v>
      </c>
      <c r="W1456" s="9" t="s">
        <v>17</v>
      </c>
      <c r="X1456" s="9" t="s">
        <v>18</v>
      </c>
      <c r="Y1456" s="9" t="s">
        <v>19</v>
      </c>
      <c r="Z1456" s="9" t="s">
        <v>41</v>
      </c>
      <c r="AA1456" s="9" t="s">
        <v>17</v>
      </c>
      <c r="AB1456" s="9" t="s">
        <v>3422</v>
      </c>
      <c r="AC1456" s="9" t="s">
        <v>3495</v>
      </c>
      <c r="AD1456" s="4" t="s">
        <v>3424</v>
      </c>
    </row>
    <row r="1457" spans="1:30" ht="76.5" x14ac:dyDescent="0.25">
      <c r="A1457" s="113">
        <f t="shared" si="23"/>
        <v>1268</v>
      </c>
      <c r="B1457" s="9" t="s">
        <v>1821</v>
      </c>
      <c r="C1457" s="9" t="s">
        <v>3418</v>
      </c>
      <c r="D1457" s="9" t="s">
        <v>3178</v>
      </c>
      <c r="E1457" s="9" t="s">
        <v>3496</v>
      </c>
      <c r="F1457" s="9" t="s">
        <v>3497</v>
      </c>
      <c r="G1457" s="9" t="s">
        <v>3498</v>
      </c>
      <c r="H1457" s="13">
        <v>50000</v>
      </c>
      <c r="I1457" s="11">
        <v>44958</v>
      </c>
      <c r="J1457" s="9" t="s">
        <v>68</v>
      </c>
      <c r="K1457" s="9" t="s">
        <v>7</v>
      </c>
      <c r="L1457" s="9" t="s">
        <v>444</v>
      </c>
      <c r="M1457" s="9" t="s">
        <v>9</v>
      </c>
      <c r="N1457" s="9" t="s">
        <v>10</v>
      </c>
      <c r="O1457" s="9" t="s">
        <v>1826</v>
      </c>
      <c r="P1457" s="9" t="s">
        <v>1856</v>
      </c>
      <c r="Q1457" s="9" t="s">
        <v>1857</v>
      </c>
      <c r="R1457" s="9" t="s">
        <v>14</v>
      </c>
      <c r="S1457" s="9" t="s">
        <v>15</v>
      </c>
      <c r="T1457" s="9" t="s">
        <v>7</v>
      </c>
      <c r="U1457" s="9" t="s">
        <v>146</v>
      </c>
      <c r="V1457" s="9" t="s">
        <v>15</v>
      </c>
      <c r="W1457" s="9" t="s">
        <v>17</v>
      </c>
      <c r="X1457" s="9" t="s">
        <v>18</v>
      </c>
      <c r="Y1457" s="9" t="s">
        <v>19</v>
      </c>
      <c r="Z1457" s="9" t="s">
        <v>20</v>
      </c>
      <c r="AA1457" s="9" t="s">
        <v>17</v>
      </c>
      <c r="AB1457" s="9" t="s">
        <v>3422</v>
      </c>
      <c r="AC1457" s="9" t="s">
        <v>3499</v>
      </c>
      <c r="AD1457" s="4" t="s">
        <v>3424</v>
      </c>
    </row>
    <row r="1458" spans="1:30" ht="76.5" x14ac:dyDescent="0.25">
      <c r="A1458" s="113">
        <f t="shared" si="23"/>
        <v>1269</v>
      </c>
      <c r="B1458" s="9" t="s">
        <v>1821</v>
      </c>
      <c r="C1458" s="9" t="s">
        <v>3418</v>
      </c>
      <c r="D1458" s="9" t="s">
        <v>3178</v>
      </c>
      <c r="E1458" s="9" t="s">
        <v>3500</v>
      </c>
      <c r="F1458" s="9" t="s">
        <v>3204</v>
      </c>
      <c r="G1458" s="9" t="s">
        <v>3501</v>
      </c>
      <c r="H1458" s="13">
        <v>2000</v>
      </c>
      <c r="I1458" s="11">
        <v>44958</v>
      </c>
      <c r="J1458" s="9" t="s">
        <v>68</v>
      </c>
      <c r="K1458" s="9" t="s">
        <v>7</v>
      </c>
      <c r="L1458" s="9" t="s">
        <v>8</v>
      </c>
      <c r="M1458" s="9" t="s">
        <v>48</v>
      </c>
      <c r="N1458" s="9" t="s">
        <v>10</v>
      </c>
      <c r="O1458" s="9" t="s">
        <v>1826</v>
      </c>
      <c r="P1458" s="9" t="s">
        <v>1834</v>
      </c>
      <c r="Q1458" s="9" t="s">
        <v>52</v>
      </c>
      <c r="R1458" s="9" t="s">
        <v>29</v>
      </c>
      <c r="S1458" s="9" t="s">
        <v>15</v>
      </c>
      <c r="T1458" s="9" t="s">
        <v>7</v>
      </c>
      <c r="U1458" s="9" t="s">
        <v>60</v>
      </c>
      <c r="V1458" s="9" t="s">
        <v>40</v>
      </c>
      <c r="W1458" s="9" t="s">
        <v>17</v>
      </c>
      <c r="X1458" s="9" t="s">
        <v>18</v>
      </c>
      <c r="Y1458" s="9" t="s">
        <v>31</v>
      </c>
      <c r="Z1458" s="9" t="s">
        <v>20</v>
      </c>
      <c r="AA1458" s="9" t="s">
        <v>17</v>
      </c>
      <c r="AB1458" s="9" t="s">
        <v>3422</v>
      </c>
      <c r="AC1458" s="9" t="s">
        <v>3502</v>
      </c>
      <c r="AD1458" s="4" t="s">
        <v>3424</v>
      </c>
    </row>
    <row r="1459" spans="1:30" ht="76.5" x14ac:dyDescent="0.25">
      <c r="A1459" s="113">
        <f t="shared" si="23"/>
        <v>1270</v>
      </c>
      <c r="B1459" s="9" t="s">
        <v>1821</v>
      </c>
      <c r="C1459" s="9" t="s">
        <v>3418</v>
      </c>
      <c r="D1459" s="9" t="s">
        <v>3178</v>
      </c>
      <c r="E1459" s="9" t="s">
        <v>3503</v>
      </c>
      <c r="F1459" s="9" t="s">
        <v>3504</v>
      </c>
      <c r="G1459" s="9" t="s">
        <v>3505</v>
      </c>
      <c r="H1459" s="13">
        <v>25000</v>
      </c>
      <c r="I1459" s="11">
        <v>44958</v>
      </c>
      <c r="J1459" s="9" t="s">
        <v>68</v>
      </c>
      <c r="K1459" s="9" t="s">
        <v>7</v>
      </c>
      <c r="L1459" s="9" t="s">
        <v>444</v>
      </c>
      <c r="M1459" s="9" t="s">
        <v>9</v>
      </c>
      <c r="N1459" s="9" t="s">
        <v>10</v>
      </c>
      <c r="O1459" s="9" t="s">
        <v>1826</v>
      </c>
      <c r="P1459" s="9" t="s">
        <v>1834</v>
      </c>
      <c r="Q1459" s="9" t="s">
        <v>2181</v>
      </c>
      <c r="R1459" s="9" t="s">
        <v>14</v>
      </c>
      <c r="S1459" s="9" t="s">
        <v>15</v>
      </c>
      <c r="T1459" s="9" t="s">
        <v>7</v>
      </c>
      <c r="U1459" s="9" t="s">
        <v>60</v>
      </c>
      <c r="V1459" s="9" t="s">
        <v>15</v>
      </c>
      <c r="W1459" s="9" t="s">
        <v>21</v>
      </c>
      <c r="X1459" s="9" t="s">
        <v>18</v>
      </c>
      <c r="Y1459" s="9" t="s">
        <v>19</v>
      </c>
      <c r="Z1459" s="9" t="s">
        <v>41</v>
      </c>
      <c r="AA1459" s="9" t="s">
        <v>21</v>
      </c>
      <c r="AB1459" s="9" t="s">
        <v>3422</v>
      </c>
      <c r="AC1459" s="9" t="s">
        <v>3506</v>
      </c>
      <c r="AD1459" s="4" t="s">
        <v>3424</v>
      </c>
    </row>
    <row r="1460" spans="1:30" ht="76.5" x14ac:dyDescent="0.25">
      <c r="A1460" s="113">
        <f t="shared" si="23"/>
        <v>1271</v>
      </c>
      <c r="B1460" s="9" t="s">
        <v>1821</v>
      </c>
      <c r="C1460" s="9" t="s">
        <v>3177</v>
      </c>
      <c r="D1460" s="9" t="s">
        <v>3178</v>
      </c>
      <c r="E1460" s="9" t="s">
        <v>3203</v>
      </c>
      <c r="F1460" s="9" t="s">
        <v>3204</v>
      </c>
      <c r="G1460" s="9" t="s">
        <v>3205</v>
      </c>
      <c r="H1460" s="13">
        <v>1150000</v>
      </c>
      <c r="I1460" s="11">
        <v>44986</v>
      </c>
      <c r="J1460" s="9" t="s">
        <v>68</v>
      </c>
      <c r="K1460" s="9" t="s">
        <v>7</v>
      </c>
      <c r="L1460" s="9" t="s">
        <v>8</v>
      </c>
      <c r="M1460" s="9" t="s">
        <v>48</v>
      </c>
      <c r="N1460" s="9" t="s">
        <v>10</v>
      </c>
      <c r="O1460" s="9" t="s">
        <v>1826</v>
      </c>
      <c r="P1460" s="9" t="s">
        <v>1834</v>
      </c>
      <c r="Q1460" s="9" t="s">
        <v>52</v>
      </c>
      <c r="R1460" s="9" t="s">
        <v>29</v>
      </c>
      <c r="S1460" s="9" t="s">
        <v>15</v>
      </c>
      <c r="T1460" s="9" t="s">
        <v>7</v>
      </c>
      <c r="U1460" s="9" t="s">
        <v>60</v>
      </c>
      <c r="V1460" s="9" t="s">
        <v>40</v>
      </c>
      <c r="W1460" s="9" t="s">
        <v>17</v>
      </c>
      <c r="X1460" s="9" t="s">
        <v>18</v>
      </c>
      <c r="Y1460" s="9" t="s">
        <v>31</v>
      </c>
      <c r="Z1460" s="9" t="s">
        <v>20</v>
      </c>
      <c r="AA1460" s="9" t="s">
        <v>17</v>
      </c>
      <c r="AB1460" s="9" t="s">
        <v>3206</v>
      </c>
      <c r="AC1460" s="9">
        <v>55999282202</v>
      </c>
      <c r="AD1460" s="9" t="s">
        <v>3207</v>
      </c>
    </row>
    <row r="1461" spans="1:30" ht="318.75" x14ac:dyDescent="0.25">
      <c r="A1461" s="113">
        <f t="shared" si="23"/>
        <v>1272</v>
      </c>
      <c r="B1461" s="9" t="s">
        <v>1821</v>
      </c>
      <c r="C1461" s="9" t="s">
        <v>3177</v>
      </c>
      <c r="D1461" s="9" t="s">
        <v>3178</v>
      </c>
      <c r="E1461" s="9" t="s">
        <v>3208</v>
      </c>
      <c r="F1461" s="9" t="s">
        <v>3209</v>
      </c>
      <c r="G1461" s="9" t="s">
        <v>3210</v>
      </c>
      <c r="H1461" s="13">
        <v>224300</v>
      </c>
      <c r="I1461" s="11">
        <v>44986</v>
      </c>
      <c r="J1461" s="9" t="s">
        <v>68</v>
      </c>
      <c r="K1461" s="9" t="s">
        <v>7</v>
      </c>
      <c r="L1461" s="9" t="s">
        <v>8</v>
      </c>
      <c r="M1461" s="9" t="s">
        <v>48</v>
      </c>
      <c r="N1461" s="9" t="s">
        <v>10</v>
      </c>
      <c r="O1461" s="9" t="s">
        <v>1826</v>
      </c>
      <c r="P1461" s="9" t="s">
        <v>1834</v>
      </c>
      <c r="Q1461" s="9" t="s">
        <v>52</v>
      </c>
      <c r="R1461" s="9" t="s">
        <v>29</v>
      </c>
      <c r="S1461" s="9" t="s">
        <v>15</v>
      </c>
      <c r="T1461" s="9" t="s">
        <v>7</v>
      </c>
      <c r="U1461" s="9" t="s">
        <v>549</v>
      </c>
      <c r="V1461" s="9" t="s">
        <v>15</v>
      </c>
      <c r="W1461" s="9" t="s">
        <v>37</v>
      </c>
      <c r="X1461" s="9" t="s">
        <v>30</v>
      </c>
      <c r="Y1461" s="9" t="s">
        <v>31</v>
      </c>
      <c r="Z1461" s="9" t="s">
        <v>20</v>
      </c>
      <c r="AA1461" s="9" t="s">
        <v>17</v>
      </c>
      <c r="AB1461" s="9" t="s">
        <v>3206</v>
      </c>
      <c r="AC1461" s="9">
        <v>55999282202</v>
      </c>
      <c r="AD1461" s="9" t="s">
        <v>3207</v>
      </c>
    </row>
    <row r="1462" spans="1:30" ht="127.5" x14ac:dyDescent="0.25">
      <c r="A1462" s="113">
        <f t="shared" si="23"/>
        <v>1273</v>
      </c>
      <c r="B1462" s="9" t="s">
        <v>1821</v>
      </c>
      <c r="C1462" s="9" t="s">
        <v>3177</v>
      </c>
      <c r="D1462" s="9" t="s">
        <v>3178</v>
      </c>
      <c r="E1462" s="9" t="s">
        <v>3211</v>
      </c>
      <c r="F1462" s="9" t="s">
        <v>3212</v>
      </c>
      <c r="G1462" s="9" t="s">
        <v>3213</v>
      </c>
      <c r="H1462" s="13">
        <v>8000</v>
      </c>
      <c r="I1462" s="11">
        <v>44927</v>
      </c>
      <c r="J1462" s="9" t="s">
        <v>6</v>
      </c>
      <c r="K1462" s="9" t="s">
        <v>7</v>
      </c>
      <c r="L1462" s="9" t="s">
        <v>952</v>
      </c>
      <c r="M1462" s="9" t="s">
        <v>251</v>
      </c>
      <c r="N1462" s="9" t="s">
        <v>10</v>
      </c>
      <c r="O1462" s="9" t="s">
        <v>1826</v>
      </c>
      <c r="P1462" s="9" t="s">
        <v>1834</v>
      </c>
      <c r="Q1462" s="9" t="s">
        <v>98</v>
      </c>
      <c r="R1462" s="9" t="s">
        <v>29</v>
      </c>
      <c r="S1462" s="9" t="s">
        <v>15</v>
      </c>
      <c r="T1462" s="9" t="s">
        <v>7</v>
      </c>
      <c r="U1462" s="9" t="s">
        <v>549</v>
      </c>
      <c r="V1462" s="9" t="s">
        <v>15</v>
      </c>
      <c r="W1462" s="9" t="s">
        <v>37</v>
      </c>
      <c r="X1462" s="9" t="s">
        <v>18</v>
      </c>
      <c r="Y1462" s="9" t="s">
        <v>31</v>
      </c>
      <c r="Z1462" s="9" t="s">
        <v>20</v>
      </c>
      <c r="AA1462" s="9" t="s">
        <v>17</v>
      </c>
      <c r="AB1462" s="9" t="s">
        <v>3206</v>
      </c>
      <c r="AC1462" s="9">
        <v>55999282202</v>
      </c>
      <c r="AD1462" s="9" t="s">
        <v>3207</v>
      </c>
    </row>
    <row r="1463" spans="1:30" ht="89.25" x14ac:dyDescent="0.25">
      <c r="A1463" s="113">
        <f t="shared" si="23"/>
        <v>1274</v>
      </c>
      <c r="B1463" s="9" t="s">
        <v>1821</v>
      </c>
      <c r="C1463" s="9" t="s">
        <v>3177</v>
      </c>
      <c r="D1463" s="9" t="s">
        <v>3178</v>
      </c>
      <c r="E1463" s="9" t="s">
        <v>3507</v>
      </c>
      <c r="F1463" s="9" t="s">
        <v>3508</v>
      </c>
      <c r="G1463" s="9" t="s">
        <v>3509</v>
      </c>
      <c r="H1463" s="13">
        <v>36780</v>
      </c>
      <c r="I1463" s="11">
        <v>45060</v>
      </c>
      <c r="J1463" s="9" t="s">
        <v>68</v>
      </c>
      <c r="K1463" s="9" t="s">
        <v>7</v>
      </c>
      <c r="L1463" s="9" t="s">
        <v>8</v>
      </c>
      <c r="M1463" s="9" t="s">
        <v>9</v>
      </c>
      <c r="N1463" s="9" t="s">
        <v>10</v>
      </c>
      <c r="O1463" s="9" t="s">
        <v>1826</v>
      </c>
      <c r="P1463" s="9" t="s">
        <v>1834</v>
      </c>
      <c r="Q1463" s="9" t="s">
        <v>2757</v>
      </c>
      <c r="R1463" s="9" t="s">
        <v>14</v>
      </c>
      <c r="S1463" s="9" t="s">
        <v>15</v>
      </c>
      <c r="T1463" s="9" t="s">
        <v>7</v>
      </c>
      <c r="U1463" s="9" t="s">
        <v>133</v>
      </c>
      <c r="V1463" s="9" t="s">
        <v>15</v>
      </c>
      <c r="W1463" s="9" t="s">
        <v>37</v>
      </c>
      <c r="X1463" s="9" t="s">
        <v>18</v>
      </c>
      <c r="Y1463" s="9" t="s">
        <v>31</v>
      </c>
      <c r="Z1463" s="9" t="s">
        <v>20</v>
      </c>
      <c r="AA1463" s="9" t="s">
        <v>17</v>
      </c>
      <c r="AB1463" s="9" t="s">
        <v>3206</v>
      </c>
      <c r="AC1463" s="9">
        <v>55999282202</v>
      </c>
      <c r="AD1463" s="9" t="s">
        <v>3207</v>
      </c>
    </row>
    <row r="1464" spans="1:30" ht="114.75" x14ac:dyDescent="0.25">
      <c r="A1464" s="113">
        <f t="shared" si="23"/>
        <v>1275</v>
      </c>
      <c r="B1464" s="9" t="s">
        <v>1821</v>
      </c>
      <c r="C1464" s="9" t="s">
        <v>3177</v>
      </c>
      <c r="D1464" s="9" t="s">
        <v>3178</v>
      </c>
      <c r="E1464" s="9" t="s">
        <v>3510</v>
      </c>
      <c r="F1464" s="9" t="s">
        <v>2488</v>
      </c>
      <c r="G1464" s="9" t="s">
        <v>3511</v>
      </c>
      <c r="H1464" s="13">
        <v>30000</v>
      </c>
      <c r="I1464" s="11">
        <v>44927</v>
      </c>
      <c r="J1464" s="9" t="s">
        <v>68</v>
      </c>
      <c r="K1464" s="9" t="s">
        <v>7</v>
      </c>
      <c r="L1464" s="9" t="s">
        <v>8</v>
      </c>
      <c r="M1464" s="9" t="s">
        <v>9</v>
      </c>
      <c r="N1464" s="9" t="s">
        <v>10</v>
      </c>
      <c r="O1464" s="9" t="s">
        <v>1826</v>
      </c>
      <c r="P1464" s="9" t="s">
        <v>1834</v>
      </c>
      <c r="Q1464" s="9" t="s">
        <v>1837</v>
      </c>
      <c r="R1464" s="9" t="s">
        <v>14</v>
      </c>
      <c r="S1464" s="9" t="s">
        <v>15</v>
      </c>
      <c r="T1464" s="9" t="s">
        <v>7</v>
      </c>
      <c r="U1464" s="9" t="s">
        <v>133</v>
      </c>
      <c r="V1464" s="9" t="s">
        <v>15</v>
      </c>
      <c r="W1464" s="9" t="s">
        <v>37</v>
      </c>
      <c r="X1464" s="9" t="s">
        <v>18</v>
      </c>
      <c r="Y1464" s="9" t="s">
        <v>31</v>
      </c>
      <c r="Z1464" s="9" t="s">
        <v>20</v>
      </c>
      <c r="AA1464" s="9" t="s">
        <v>17</v>
      </c>
      <c r="AB1464" s="9" t="s">
        <v>3206</v>
      </c>
      <c r="AC1464" s="9">
        <v>55999282203</v>
      </c>
      <c r="AD1464" s="9" t="s">
        <v>3207</v>
      </c>
    </row>
    <row r="1465" spans="1:30" ht="102" x14ac:dyDescent="0.25">
      <c r="A1465" s="113">
        <f t="shared" si="23"/>
        <v>1276</v>
      </c>
      <c r="B1465" s="9" t="s">
        <v>1821</v>
      </c>
      <c r="C1465" s="9" t="s">
        <v>3512</v>
      </c>
      <c r="D1465" s="9" t="s">
        <v>3178</v>
      </c>
      <c r="E1465" s="9" t="s">
        <v>3513</v>
      </c>
      <c r="F1465" s="9" t="s">
        <v>3514</v>
      </c>
      <c r="G1465" s="9" t="s">
        <v>3515</v>
      </c>
      <c r="H1465" s="13">
        <v>6400</v>
      </c>
      <c r="I1465" s="11">
        <v>45078</v>
      </c>
      <c r="J1465" s="9" t="s">
        <v>68</v>
      </c>
      <c r="K1465" s="9" t="s">
        <v>7</v>
      </c>
      <c r="L1465" s="9" t="s">
        <v>444</v>
      </c>
      <c r="M1465" s="9" t="s">
        <v>9</v>
      </c>
      <c r="N1465" s="9" t="s">
        <v>10</v>
      </c>
      <c r="O1465" s="9" t="s">
        <v>1826</v>
      </c>
      <c r="P1465" s="9" t="s">
        <v>1856</v>
      </c>
      <c r="Q1465" s="9" t="s">
        <v>1857</v>
      </c>
      <c r="R1465" s="9" t="s">
        <v>14</v>
      </c>
      <c r="S1465" s="9" t="s">
        <v>15</v>
      </c>
      <c r="T1465" s="9" t="s">
        <v>7</v>
      </c>
      <c r="U1465" s="9" t="s">
        <v>146</v>
      </c>
      <c r="V1465" s="9" t="s">
        <v>15</v>
      </c>
      <c r="W1465" s="9" t="s">
        <v>17</v>
      </c>
      <c r="X1465" s="9" t="s">
        <v>18</v>
      </c>
      <c r="Y1465" s="9" t="s">
        <v>19</v>
      </c>
      <c r="Z1465" s="9" t="s">
        <v>20</v>
      </c>
      <c r="AA1465" s="9" t="s">
        <v>17</v>
      </c>
      <c r="AB1465" s="9" t="s">
        <v>3516</v>
      </c>
      <c r="AC1465" s="9" t="s">
        <v>3517</v>
      </c>
      <c r="AD1465" s="4" t="s">
        <v>3518</v>
      </c>
    </row>
    <row r="1466" spans="1:30" ht="89.25" x14ac:dyDescent="0.25">
      <c r="A1466" s="113">
        <f t="shared" si="23"/>
        <v>1277</v>
      </c>
      <c r="B1466" s="9" t="s">
        <v>1821</v>
      </c>
      <c r="C1466" s="9" t="s">
        <v>3512</v>
      </c>
      <c r="D1466" s="9" t="s">
        <v>3178</v>
      </c>
      <c r="E1466" s="9" t="s">
        <v>3519</v>
      </c>
      <c r="F1466" s="9" t="s">
        <v>3520</v>
      </c>
      <c r="G1466" s="9" t="s">
        <v>3515</v>
      </c>
      <c r="H1466" s="13">
        <v>6000</v>
      </c>
      <c r="I1466" s="11">
        <v>45078</v>
      </c>
      <c r="J1466" s="9" t="s">
        <v>68</v>
      </c>
      <c r="K1466" s="9" t="s">
        <v>7</v>
      </c>
      <c r="L1466" s="9" t="s">
        <v>444</v>
      </c>
      <c r="M1466" s="9" t="s">
        <v>9</v>
      </c>
      <c r="N1466" s="9" t="s">
        <v>10</v>
      </c>
      <c r="O1466" s="9" t="s">
        <v>1826</v>
      </c>
      <c r="P1466" s="9" t="s">
        <v>1856</v>
      </c>
      <c r="Q1466" s="9" t="s">
        <v>1857</v>
      </c>
      <c r="R1466" s="9" t="s">
        <v>14</v>
      </c>
      <c r="S1466" s="9" t="s">
        <v>15</v>
      </c>
      <c r="T1466" s="9" t="s">
        <v>7</v>
      </c>
      <c r="U1466" s="9" t="s">
        <v>146</v>
      </c>
      <c r="V1466" s="9" t="s">
        <v>15</v>
      </c>
      <c r="W1466" s="9" t="s">
        <v>17</v>
      </c>
      <c r="X1466" s="9" t="s">
        <v>18</v>
      </c>
      <c r="Y1466" s="9" t="s">
        <v>19</v>
      </c>
      <c r="Z1466" s="9" t="s">
        <v>20</v>
      </c>
      <c r="AA1466" s="9" t="s">
        <v>17</v>
      </c>
      <c r="AB1466" s="9" t="s">
        <v>3516</v>
      </c>
      <c r="AC1466" s="9" t="s">
        <v>3517</v>
      </c>
      <c r="AD1466" s="4" t="s">
        <v>3518</v>
      </c>
    </row>
    <row r="1467" spans="1:30" ht="89.25" x14ac:dyDescent="0.25">
      <c r="A1467" s="113">
        <f t="shared" si="23"/>
        <v>1278</v>
      </c>
      <c r="B1467" s="9" t="s">
        <v>1821</v>
      </c>
      <c r="C1467" s="9" t="s">
        <v>3512</v>
      </c>
      <c r="D1467" s="9" t="s">
        <v>3178</v>
      </c>
      <c r="E1467" s="9" t="s">
        <v>3521</v>
      </c>
      <c r="F1467" s="9" t="s">
        <v>3522</v>
      </c>
      <c r="G1467" s="9" t="s">
        <v>3515</v>
      </c>
      <c r="H1467" s="13">
        <v>14700</v>
      </c>
      <c r="I1467" s="11">
        <v>45078</v>
      </c>
      <c r="J1467" s="9" t="s">
        <v>68</v>
      </c>
      <c r="K1467" s="9" t="s">
        <v>7</v>
      </c>
      <c r="L1467" s="9" t="s">
        <v>444</v>
      </c>
      <c r="M1467" s="9" t="s">
        <v>9</v>
      </c>
      <c r="N1467" s="9" t="s">
        <v>10</v>
      </c>
      <c r="O1467" s="9" t="s">
        <v>1826</v>
      </c>
      <c r="P1467" s="9" t="s">
        <v>1856</v>
      </c>
      <c r="Q1467" s="9" t="s">
        <v>1857</v>
      </c>
      <c r="R1467" s="9" t="s">
        <v>14</v>
      </c>
      <c r="S1467" s="9" t="s">
        <v>15</v>
      </c>
      <c r="T1467" s="9" t="s">
        <v>7</v>
      </c>
      <c r="U1467" s="9" t="s">
        <v>146</v>
      </c>
      <c r="V1467" s="9" t="s">
        <v>15</v>
      </c>
      <c r="W1467" s="9" t="s">
        <v>17</v>
      </c>
      <c r="X1467" s="9" t="s">
        <v>18</v>
      </c>
      <c r="Y1467" s="9" t="s">
        <v>19</v>
      </c>
      <c r="Z1467" s="9" t="s">
        <v>20</v>
      </c>
      <c r="AA1467" s="9" t="s">
        <v>17</v>
      </c>
      <c r="AB1467" s="9" t="s">
        <v>3516</v>
      </c>
      <c r="AC1467" s="9" t="s">
        <v>3517</v>
      </c>
      <c r="AD1467" s="4" t="s">
        <v>3518</v>
      </c>
    </row>
    <row r="1468" spans="1:30" ht="89.25" x14ac:dyDescent="0.25">
      <c r="A1468" s="113">
        <f t="shared" si="23"/>
        <v>1279</v>
      </c>
      <c r="B1468" s="9" t="s">
        <v>1821</v>
      </c>
      <c r="C1468" s="9" t="s">
        <v>3512</v>
      </c>
      <c r="D1468" s="9" t="s">
        <v>3178</v>
      </c>
      <c r="E1468" s="9" t="s">
        <v>3523</v>
      </c>
      <c r="F1468" s="9" t="s">
        <v>3523</v>
      </c>
      <c r="G1468" s="9" t="s">
        <v>3515</v>
      </c>
      <c r="H1468" s="13">
        <v>5600</v>
      </c>
      <c r="I1468" s="11">
        <v>45078</v>
      </c>
      <c r="J1468" s="9" t="s">
        <v>68</v>
      </c>
      <c r="K1468" s="9" t="s">
        <v>7</v>
      </c>
      <c r="L1468" s="9" t="s">
        <v>444</v>
      </c>
      <c r="M1468" s="9" t="s">
        <v>9</v>
      </c>
      <c r="N1468" s="9" t="s">
        <v>10</v>
      </c>
      <c r="O1468" s="9" t="s">
        <v>1826</v>
      </c>
      <c r="P1468" s="9" t="s">
        <v>1856</v>
      </c>
      <c r="Q1468" s="9" t="s">
        <v>1857</v>
      </c>
      <c r="R1468" s="9" t="s">
        <v>14</v>
      </c>
      <c r="S1468" s="9" t="s">
        <v>15</v>
      </c>
      <c r="T1468" s="9" t="s">
        <v>7</v>
      </c>
      <c r="U1468" s="9" t="s">
        <v>146</v>
      </c>
      <c r="V1468" s="9" t="s">
        <v>15</v>
      </c>
      <c r="W1468" s="9" t="s">
        <v>17</v>
      </c>
      <c r="X1468" s="9" t="s">
        <v>18</v>
      </c>
      <c r="Y1468" s="9" t="s">
        <v>19</v>
      </c>
      <c r="Z1468" s="9" t="s">
        <v>20</v>
      </c>
      <c r="AA1468" s="9" t="s">
        <v>17</v>
      </c>
      <c r="AB1468" s="9" t="s">
        <v>3516</v>
      </c>
      <c r="AC1468" s="9" t="s">
        <v>3517</v>
      </c>
      <c r="AD1468" s="4" t="s">
        <v>3518</v>
      </c>
    </row>
    <row r="1469" spans="1:30" ht="89.25" x14ac:dyDescent="0.25">
      <c r="A1469" s="113">
        <f t="shared" si="23"/>
        <v>1280</v>
      </c>
      <c r="B1469" s="9" t="s">
        <v>1821</v>
      </c>
      <c r="C1469" s="9" t="s">
        <v>3512</v>
      </c>
      <c r="D1469" s="9" t="s">
        <v>3178</v>
      </c>
      <c r="E1469" s="9" t="s">
        <v>3524</v>
      </c>
      <c r="F1469" s="9" t="s">
        <v>3525</v>
      </c>
      <c r="G1469" s="9" t="s">
        <v>3515</v>
      </c>
      <c r="H1469" s="13">
        <v>850</v>
      </c>
      <c r="I1469" s="11">
        <v>45078</v>
      </c>
      <c r="J1469" s="9" t="s">
        <v>68</v>
      </c>
      <c r="K1469" s="9" t="s">
        <v>7</v>
      </c>
      <c r="L1469" s="9" t="s">
        <v>444</v>
      </c>
      <c r="M1469" s="9" t="s">
        <v>9</v>
      </c>
      <c r="N1469" s="9" t="s">
        <v>10</v>
      </c>
      <c r="O1469" s="9" t="s">
        <v>1826</v>
      </c>
      <c r="P1469" s="9" t="s">
        <v>1856</v>
      </c>
      <c r="Q1469" s="9" t="s">
        <v>1857</v>
      </c>
      <c r="R1469" s="9" t="s">
        <v>14</v>
      </c>
      <c r="S1469" s="9" t="s">
        <v>15</v>
      </c>
      <c r="T1469" s="9" t="s">
        <v>7</v>
      </c>
      <c r="U1469" s="9" t="s">
        <v>146</v>
      </c>
      <c r="V1469" s="9" t="s">
        <v>15</v>
      </c>
      <c r="W1469" s="9" t="s">
        <v>17</v>
      </c>
      <c r="X1469" s="9" t="s">
        <v>18</v>
      </c>
      <c r="Y1469" s="9" t="s">
        <v>19</v>
      </c>
      <c r="Z1469" s="9" t="s">
        <v>20</v>
      </c>
      <c r="AA1469" s="9" t="s">
        <v>17</v>
      </c>
      <c r="AB1469" s="9" t="s">
        <v>3516</v>
      </c>
      <c r="AC1469" s="9" t="s">
        <v>3517</v>
      </c>
      <c r="AD1469" s="4" t="s">
        <v>3518</v>
      </c>
    </row>
    <row r="1470" spans="1:30" ht="89.25" x14ac:dyDescent="0.25">
      <c r="A1470" s="113">
        <f t="shared" si="23"/>
        <v>1281</v>
      </c>
      <c r="B1470" s="9" t="s">
        <v>1821</v>
      </c>
      <c r="C1470" s="9" t="s">
        <v>3512</v>
      </c>
      <c r="D1470" s="9" t="s">
        <v>3178</v>
      </c>
      <c r="E1470" s="9" t="s">
        <v>3526</v>
      </c>
      <c r="F1470" s="9" t="s">
        <v>3527</v>
      </c>
      <c r="G1470" s="9" t="s">
        <v>3515</v>
      </c>
      <c r="H1470" s="13">
        <v>2350</v>
      </c>
      <c r="I1470" s="11">
        <v>45078</v>
      </c>
      <c r="J1470" s="9" t="s">
        <v>68</v>
      </c>
      <c r="K1470" s="9" t="s">
        <v>7</v>
      </c>
      <c r="L1470" s="9" t="s">
        <v>444</v>
      </c>
      <c r="M1470" s="9" t="s">
        <v>9</v>
      </c>
      <c r="N1470" s="9" t="s">
        <v>10</v>
      </c>
      <c r="O1470" s="9" t="s">
        <v>1826</v>
      </c>
      <c r="P1470" s="9" t="s">
        <v>1856</v>
      </c>
      <c r="Q1470" s="9" t="s">
        <v>1857</v>
      </c>
      <c r="R1470" s="9" t="s">
        <v>14</v>
      </c>
      <c r="S1470" s="9" t="s">
        <v>15</v>
      </c>
      <c r="T1470" s="9" t="s">
        <v>7</v>
      </c>
      <c r="U1470" s="9" t="s">
        <v>146</v>
      </c>
      <c r="V1470" s="9" t="s">
        <v>15</v>
      </c>
      <c r="W1470" s="9" t="s">
        <v>17</v>
      </c>
      <c r="X1470" s="9" t="s">
        <v>18</v>
      </c>
      <c r="Y1470" s="9" t="s">
        <v>19</v>
      </c>
      <c r="Z1470" s="9" t="s">
        <v>20</v>
      </c>
      <c r="AA1470" s="9" t="s">
        <v>17</v>
      </c>
      <c r="AB1470" s="9" t="s">
        <v>3516</v>
      </c>
      <c r="AC1470" s="9" t="s">
        <v>3517</v>
      </c>
      <c r="AD1470" s="4" t="s">
        <v>3518</v>
      </c>
    </row>
    <row r="1471" spans="1:30" ht="89.25" x14ac:dyDescent="0.25">
      <c r="A1471" s="113">
        <f t="shared" si="23"/>
        <v>1282</v>
      </c>
      <c r="B1471" s="9" t="s">
        <v>1821</v>
      </c>
      <c r="C1471" s="9" t="s">
        <v>3512</v>
      </c>
      <c r="D1471" s="9" t="s">
        <v>3178</v>
      </c>
      <c r="E1471" s="9" t="s">
        <v>3528</v>
      </c>
      <c r="F1471" s="9" t="s">
        <v>3528</v>
      </c>
      <c r="G1471" s="9" t="s">
        <v>3515</v>
      </c>
      <c r="H1471" s="13">
        <v>4250</v>
      </c>
      <c r="I1471" s="11">
        <v>45078</v>
      </c>
      <c r="J1471" s="9" t="s">
        <v>68</v>
      </c>
      <c r="K1471" s="9" t="s">
        <v>7</v>
      </c>
      <c r="L1471" s="9" t="s">
        <v>444</v>
      </c>
      <c r="M1471" s="9" t="s">
        <v>9</v>
      </c>
      <c r="N1471" s="9" t="s">
        <v>10</v>
      </c>
      <c r="O1471" s="9" t="s">
        <v>1826</v>
      </c>
      <c r="P1471" s="9" t="s">
        <v>1856</v>
      </c>
      <c r="Q1471" s="9" t="s">
        <v>1857</v>
      </c>
      <c r="R1471" s="9" t="s">
        <v>14</v>
      </c>
      <c r="S1471" s="9" t="s">
        <v>15</v>
      </c>
      <c r="T1471" s="9" t="s">
        <v>7</v>
      </c>
      <c r="U1471" s="9" t="s">
        <v>146</v>
      </c>
      <c r="V1471" s="9" t="s">
        <v>15</v>
      </c>
      <c r="W1471" s="9" t="s">
        <v>17</v>
      </c>
      <c r="X1471" s="9" t="s">
        <v>18</v>
      </c>
      <c r="Y1471" s="9" t="s">
        <v>19</v>
      </c>
      <c r="Z1471" s="9" t="s">
        <v>20</v>
      </c>
      <c r="AA1471" s="9" t="s">
        <v>17</v>
      </c>
      <c r="AB1471" s="9" t="s">
        <v>3516</v>
      </c>
      <c r="AC1471" s="9" t="s">
        <v>3517</v>
      </c>
      <c r="AD1471" s="4" t="s">
        <v>3518</v>
      </c>
    </row>
    <row r="1472" spans="1:30" ht="76.5" x14ac:dyDescent="0.25">
      <c r="A1472" s="113">
        <f t="shared" si="23"/>
        <v>1283</v>
      </c>
      <c r="B1472" s="9" t="s">
        <v>1821</v>
      </c>
      <c r="C1472" s="9" t="s">
        <v>3512</v>
      </c>
      <c r="D1472" s="9" t="s">
        <v>3178</v>
      </c>
      <c r="E1472" s="9" t="s">
        <v>3529</v>
      </c>
      <c r="F1472" s="9" t="s">
        <v>3530</v>
      </c>
      <c r="G1472" s="9" t="s">
        <v>3531</v>
      </c>
      <c r="H1472" s="13">
        <v>600</v>
      </c>
      <c r="I1472" s="11">
        <v>45078</v>
      </c>
      <c r="J1472" s="9" t="s">
        <v>68</v>
      </c>
      <c r="K1472" s="9" t="s">
        <v>7</v>
      </c>
      <c r="L1472" s="9" t="s">
        <v>444</v>
      </c>
      <c r="M1472" s="9" t="s">
        <v>9</v>
      </c>
      <c r="N1472" s="9" t="s">
        <v>10</v>
      </c>
      <c r="O1472" s="9" t="s">
        <v>1826</v>
      </c>
      <c r="P1472" s="9" t="s">
        <v>1856</v>
      </c>
      <c r="Q1472" s="9" t="s">
        <v>1857</v>
      </c>
      <c r="R1472" s="9" t="s">
        <v>14</v>
      </c>
      <c r="S1472" s="9" t="s">
        <v>15</v>
      </c>
      <c r="T1472" s="9" t="s">
        <v>7</v>
      </c>
      <c r="U1472" s="9" t="s">
        <v>146</v>
      </c>
      <c r="V1472" s="9" t="s">
        <v>15</v>
      </c>
      <c r="W1472" s="9" t="s">
        <v>17</v>
      </c>
      <c r="X1472" s="9" t="s">
        <v>18</v>
      </c>
      <c r="Y1472" s="9" t="s">
        <v>19</v>
      </c>
      <c r="Z1472" s="9" t="s">
        <v>20</v>
      </c>
      <c r="AA1472" s="9" t="s">
        <v>17</v>
      </c>
      <c r="AB1472" s="9" t="s">
        <v>3516</v>
      </c>
      <c r="AC1472" s="9" t="s">
        <v>3517</v>
      </c>
      <c r="AD1472" s="4" t="s">
        <v>3518</v>
      </c>
    </row>
    <row r="1473" spans="1:30" ht="76.5" x14ac:dyDescent="0.25">
      <c r="A1473" s="113">
        <f t="shared" si="23"/>
        <v>1284</v>
      </c>
      <c r="B1473" s="9" t="s">
        <v>1821</v>
      </c>
      <c r="C1473" s="9" t="s">
        <v>3512</v>
      </c>
      <c r="D1473" s="9" t="s">
        <v>3178</v>
      </c>
      <c r="E1473" s="9" t="s">
        <v>3532</v>
      </c>
      <c r="F1473" s="9" t="s">
        <v>3533</v>
      </c>
      <c r="G1473" s="9" t="s">
        <v>3531</v>
      </c>
      <c r="H1473" s="13">
        <v>300</v>
      </c>
      <c r="I1473" s="11">
        <v>45078</v>
      </c>
      <c r="J1473" s="9" t="s">
        <v>68</v>
      </c>
      <c r="K1473" s="9" t="s">
        <v>7</v>
      </c>
      <c r="L1473" s="9" t="s">
        <v>444</v>
      </c>
      <c r="M1473" s="9" t="s">
        <v>9</v>
      </c>
      <c r="N1473" s="9" t="s">
        <v>10</v>
      </c>
      <c r="O1473" s="9" t="s">
        <v>1826</v>
      </c>
      <c r="P1473" s="9" t="s">
        <v>1856</v>
      </c>
      <c r="Q1473" s="9" t="s">
        <v>1857</v>
      </c>
      <c r="R1473" s="9" t="s">
        <v>14</v>
      </c>
      <c r="S1473" s="9" t="s">
        <v>15</v>
      </c>
      <c r="T1473" s="9" t="s">
        <v>7</v>
      </c>
      <c r="U1473" s="9" t="s">
        <v>146</v>
      </c>
      <c r="V1473" s="9" t="s">
        <v>15</v>
      </c>
      <c r="W1473" s="9" t="s">
        <v>17</v>
      </c>
      <c r="X1473" s="9" t="s">
        <v>18</v>
      </c>
      <c r="Y1473" s="9" t="s">
        <v>19</v>
      </c>
      <c r="Z1473" s="9" t="s">
        <v>20</v>
      </c>
      <c r="AA1473" s="9" t="s">
        <v>17</v>
      </c>
      <c r="AB1473" s="9" t="s">
        <v>3516</v>
      </c>
      <c r="AC1473" s="9" t="s">
        <v>3517</v>
      </c>
      <c r="AD1473" s="4" t="s">
        <v>3518</v>
      </c>
    </row>
    <row r="1474" spans="1:30" ht="76.5" x14ac:dyDescent="0.25">
      <c r="A1474" s="113">
        <f t="shared" si="23"/>
        <v>1285</v>
      </c>
      <c r="B1474" s="9" t="s">
        <v>1821</v>
      </c>
      <c r="C1474" s="9" t="s">
        <v>3512</v>
      </c>
      <c r="D1474" s="9" t="s">
        <v>3178</v>
      </c>
      <c r="E1474" s="9" t="s">
        <v>3534</v>
      </c>
      <c r="F1474" s="9" t="s">
        <v>3534</v>
      </c>
      <c r="G1474" s="9" t="s">
        <v>3531</v>
      </c>
      <c r="H1474" s="13">
        <v>600</v>
      </c>
      <c r="I1474" s="11">
        <v>45078</v>
      </c>
      <c r="J1474" s="9" t="s">
        <v>68</v>
      </c>
      <c r="K1474" s="9" t="s">
        <v>7</v>
      </c>
      <c r="L1474" s="9" t="s">
        <v>444</v>
      </c>
      <c r="M1474" s="9" t="s">
        <v>9</v>
      </c>
      <c r="N1474" s="9" t="s">
        <v>10</v>
      </c>
      <c r="O1474" s="9" t="s">
        <v>1826</v>
      </c>
      <c r="P1474" s="9" t="s">
        <v>1856</v>
      </c>
      <c r="Q1474" s="9" t="s">
        <v>1857</v>
      </c>
      <c r="R1474" s="9" t="s">
        <v>14</v>
      </c>
      <c r="S1474" s="9" t="s">
        <v>15</v>
      </c>
      <c r="T1474" s="9" t="s">
        <v>7</v>
      </c>
      <c r="U1474" s="9" t="s">
        <v>146</v>
      </c>
      <c r="V1474" s="9" t="s">
        <v>15</v>
      </c>
      <c r="W1474" s="9" t="s">
        <v>17</v>
      </c>
      <c r="X1474" s="9" t="s">
        <v>18</v>
      </c>
      <c r="Y1474" s="9" t="s">
        <v>19</v>
      </c>
      <c r="Z1474" s="9" t="s">
        <v>20</v>
      </c>
      <c r="AA1474" s="9" t="s">
        <v>17</v>
      </c>
      <c r="AB1474" s="9" t="s">
        <v>3516</v>
      </c>
      <c r="AC1474" s="9" t="s">
        <v>3517</v>
      </c>
      <c r="AD1474" s="4" t="s">
        <v>3518</v>
      </c>
    </row>
    <row r="1475" spans="1:30" ht="76.5" x14ac:dyDescent="0.25">
      <c r="A1475" s="113">
        <f t="shared" si="23"/>
        <v>1286</v>
      </c>
      <c r="B1475" s="9" t="s">
        <v>1821</v>
      </c>
      <c r="C1475" s="9" t="s">
        <v>3512</v>
      </c>
      <c r="D1475" s="9" t="s">
        <v>3178</v>
      </c>
      <c r="E1475" s="9" t="s">
        <v>3535</v>
      </c>
      <c r="F1475" s="9" t="s">
        <v>3535</v>
      </c>
      <c r="G1475" s="9" t="s">
        <v>3531</v>
      </c>
      <c r="H1475" s="13">
        <v>300</v>
      </c>
      <c r="I1475" s="11">
        <v>45078</v>
      </c>
      <c r="J1475" s="9" t="s">
        <v>68</v>
      </c>
      <c r="K1475" s="9" t="s">
        <v>7</v>
      </c>
      <c r="L1475" s="9" t="s">
        <v>444</v>
      </c>
      <c r="M1475" s="9" t="s">
        <v>9</v>
      </c>
      <c r="N1475" s="9" t="s">
        <v>10</v>
      </c>
      <c r="O1475" s="9" t="s">
        <v>1826</v>
      </c>
      <c r="P1475" s="9" t="s">
        <v>1856</v>
      </c>
      <c r="Q1475" s="9" t="s">
        <v>1857</v>
      </c>
      <c r="R1475" s="9" t="s">
        <v>14</v>
      </c>
      <c r="S1475" s="9" t="s">
        <v>15</v>
      </c>
      <c r="T1475" s="9" t="s">
        <v>7</v>
      </c>
      <c r="U1475" s="9" t="s">
        <v>146</v>
      </c>
      <c r="V1475" s="9" t="s">
        <v>15</v>
      </c>
      <c r="W1475" s="9" t="s">
        <v>17</v>
      </c>
      <c r="X1475" s="9" t="s">
        <v>18</v>
      </c>
      <c r="Y1475" s="9" t="s">
        <v>19</v>
      </c>
      <c r="Z1475" s="9" t="s">
        <v>20</v>
      </c>
      <c r="AA1475" s="9" t="s">
        <v>17</v>
      </c>
      <c r="AB1475" s="9" t="s">
        <v>3516</v>
      </c>
      <c r="AC1475" s="9" t="s">
        <v>3517</v>
      </c>
      <c r="AD1475" s="4" t="s">
        <v>3518</v>
      </c>
    </row>
    <row r="1476" spans="1:30" ht="76.5" x14ac:dyDescent="0.25">
      <c r="A1476" s="113">
        <f t="shared" si="23"/>
        <v>1287</v>
      </c>
      <c r="B1476" s="9" t="s">
        <v>1821</v>
      </c>
      <c r="C1476" s="9" t="s">
        <v>3512</v>
      </c>
      <c r="D1476" s="9" t="s">
        <v>3178</v>
      </c>
      <c r="E1476" s="9" t="s">
        <v>3536</v>
      </c>
      <c r="F1476" s="9" t="s">
        <v>3536</v>
      </c>
      <c r="G1476" s="9" t="s">
        <v>3531</v>
      </c>
      <c r="H1476" s="13">
        <v>380</v>
      </c>
      <c r="I1476" s="11">
        <v>45078</v>
      </c>
      <c r="J1476" s="9" t="s">
        <v>68</v>
      </c>
      <c r="K1476" s="9" t="s">
        <v>7</v>
      </c>
      <c r="L1476" s="9" t="s">
        <v>444</v>
      </c>
      <c r="M1476" s="9" t="s">
        <v>9</v>
      </c>
      <c r="N1476" s="9" t="s">
        <v>10</v>
      </c>
      <c r="O1476" s="9" t="s">
        <v>1826</v>
      </c>
      <c r="P1476" s="9" t="s">
        <v>1856</v>
      </c>
      <c r="Q1476" s="9" t="s">
        <v>1857</v>
      </c>
      <c r="R1476" s="9" t="s">
        <v>14</v>
      </c>
      <c r="S1476" s="9" t="s">
        <v>15</v>
      </c>
      <c r="T1476" s="9" t="s">
        <v>7</v>
      </c>
      <c r="U1476" s="9" t="s">
        <v>146</v>
      </c>
      <c r="V1476" s="9" t="s">
        <v>15</v>
      </c>
      <c r="W1476" s="9" t="s">
        <v>17</v>
      </c>
      <c r="X1476" s="9" t="s">
        <v>18</v>
      </c>
      <c r="Y1476" s="9" t="s">
        <v>19</v>
      </c>
      <c r="Z1476" s="9" t="s">
        <v>20</v>
      </c>
      <c r="AA1476" s="9" t="s">
        <v>17</v>
      </c>
      <c r="AB1476" s="9" t="s">
        <v>3516</v>
      </c>
      <c r="AC1476" s="9" t="s">
        <v>3517</v>
      </c>
      <c r="AD1476" s="4" t="s">
        <v>3518</v>
      </c>
    </row>
    <row r="1477" spans="1:30" ht="76.5" x14ac:dyDescent="0.25">
      <c r="A1477" s="113">
        <f t="shared" si="23"/>
        <v>1288</v>
      </c>
      <c r="B1477" s="9" t="s">
        <v>1821</v>
      </c>
      <c r="C1477" s="9" t="s">
        <v>3512</v>
      </c>
      <c r="D1477" s="9" t="s">
        <v>3178</v>
      </c>
      <c r="E1477" s="9" t="s">
        <v>3537</v>
      </c>
      <c r="F1477" s="9" t="s">
        <v>3537</v>
      </c>
      <c r="G1477" s="9" t="s">
        <v>3531</v>
      </c>
      <c r="H1477" s="13">
        <v>390</v>
      </c>
      <c r="I1477" s="11">
        <v>45078</v>
      </c>
      <c r="J1477" s="9" t="s">
        <v>68</v>
      </c>
      <c r="K1477" s="9" t="s">
        <v>7</v>
      </c>
      <c r="L1477" s="9" t="s">
        <v>444</v>
      </c>
      <c r="M1477" s="9" t="s">
        <v>9</v>
      </c>
      <c r="N1477" s="9" t="s">
        <v>10</v>
      </c>
      <c r="O1477" s="9" t="s">
        <v>1826</v>
      </c>
      <c r="P1477" s="9" t="s">
        <v>1856</v>
      </c>
      <c r="Q1477" s="9" t="s">
        <v>1857</v>
      </c>
      <c r="R1477" s="9" t="s">
        <v>14</v>
      </c>
      <c r="S1477" s="9" t="s">
        <v>15</v>
      </c>
      <c r="T1477" s="9" t="s">
        <v>7</v>
      </c>
      <c r="U1477" s="9" t="s">
        <v>146</v>
      </c>
      <c r="V1477" s="9" t="s">
        <v>15</v>
      </c>
      <c r="W1477" s="9" t="s">
        <v>17</v>
      </c>
      <c r="X1477" s="9" t="s">
        <v>18</v>
      </c>
      <c r="Y1477" s="9" t="s">
        <v>19</v>
      </c>
      <c r="Z1477" s="9" t="s">
        <v>20</v>
      </c>
      <c r="AA1477" s="9" t="s">
        <v>17</v>
      </c>
      <c r="AB1477" s="9" t="s">
        <v>3516</v>
      </c>
      <c r="AC1477" s="9" t="s">
        <v>3517</v>
      </c>
      <c r="AD1477" s="4" t="s">
        <v>3518</v>
      </c>
    </row>
    <row r="1478" spans="1:30" ht="76.5" x14ac:dyDescent="0.25">
      <c r="A1478" s="113">
        <f t="shared" si="23"/>
        <v>1289</v>
      </c>
      <c r="B1478" s="9" t="s">
        <v>1821</v>
      </c>
      <c r="C1478" s="9" t="s">
        <v>3512</v>
      </c>
      <c r="D1478" s="9" t="s">
        <v>3178</v>
      </c>
      <c r="E1478" s="9" t="s">
        <v>3538</v>
      </c>
      <c r="F1478" s="9" t="s">
        <v>3538</v>
      </c>
      <c r="G1478" s="9" t="s">
        <v>3531</v>
      </c>
      <c r="H1478" s="13">
        <v>240</v>
      </c>
      <c r="I1478" s="11">
        <v>45078</v>
      </c>
      <c r="J1478" s="9" t="s">
        <v>68</v>
      </c>
      <c r="K1478" s="9" t="s">
        <v>7</v>
      </c>
      <c r="L1478" s="9" t="s">
        <v>444</v>
      </c>
      <c r="M1478" s="9" t="s">
        <v>9</v>
      </c>
      <c r="N1478" s="9" t="s">
        <v>10</v>
      </c>
      <c r="O1478" s="9" t="s">
        <v>1826</v>
      </c>
      <c r="P1478" s="9" t="s">
        <v>1856</v>
      </c>
      <c r="Q1478" s="9" t="s">
        <v>1857</v>
      </c>
      <c r="R1478" s="9" t="s">
        <v>14</v>
      </c>
      <c r="S1478" s="9" t="s">
        <v>15</v>
      </c>
      <c r="T1478" s="9" t="s">
        <v>7</v>
      </c>
      <c r="U1478" s="9" t="s">
        <v>146</v>
      </c>
      <c r="V1478" s="9" t="s">
        <v>15</v>
      </c>
      <c r="W1478" s="9" t="s">
        <v>17</v>
      </c>
      <c r="X1478" s="9" t="s">
        <v>18</v>
      </c>
      <c r="Y1478" s="9" t="s">
        <v>19</v>
      </c>
      <c r="Z1478" s="9" t="s">
        <v>20</v>
      </c>
      <c r="AA1478" s="9" t="s">
        <v>17</v>
      </c>
      <c r="AB1478" s="9" t="s">
        <v>3516</v>
      </c>
      <c r="AC1478" s="9" t="s">
        <v>3517</v>
      </c>
      <c r="AD1478" s="4" t="s">
        <v>3518</v>
      </c>
    </row>
    <row r="1479" spans="1:30" ht="76.5" x14ac:dyDescent="0.25">
      <c r="A1479" s="113">
        <f t="shared" si="23"/>
        <v>1290</v>
      </c>
      <c r="B1479" s="9" t="s">
        <v>1821</v>
      </c>
      <c r="C1479" s="9" t="s">
        <v>3512</v>
      </c>
      <c r="D1479" s="9" t="s">
        <v>3178</v>
      </c>
      <c r="E1479" s="9" t="s">
        <v>3539</v>
      </c>
      <c r="F1479" s="9" t="s">
        <v>3539</v>
      </c>
      <c r="G1479" s="9" t="s">
        <v>3531</v>
      </c>
      <c r="H1479" s="13">
        <v>200</v>
      </c>
      <c r="I1479" s="11">
        <v>45078</v>
      </c>
      <c r="J1479" s="9" t="s">
        <v>68</v>
      </c>
      <c r="K1479" s="9" t="s">
        <v>7</v>
      </c>
      <c r="L1479" s="9" t="s">
        <v>444</v>
      </c>
      <c r="M1479" s="9" t="s">
        <v>9</v>
      </c>
      <c r="N1479" s="9" t="s">
        <v>10</v>
      </c>
      <c r="O1479" s="9" t="s">
        <v>1826</v>
      </c>
      <c r="P1479" s="9" t="s">
        <v>1856</v>
      </c>
      <c r="Q1479" s="9" t="s">
        <v>1857</v>
      </c>
      <c r="R1479" s="9" t="s">
        <v>14</v>
      </c>
      <c r="S1479" s="9" t="s">
        <v>15</v>
      </c>
      <c r="T1479" s="9" t="s">
        <v>7</v>
      </c>
      <c r="U1479" s="9" t="s">
        <v>146</v>
      </c>
      <c r="V1479" s="9" t="s">
        <v>15</v>
      </c>
      <c r="W1479" s="9" t="s">
        <v>17</v>
      </c>
      <c r="X1479" s="9" t="s">
        <v>18</v>
      </c>
      <c r="Y1479" s="9" t="s">
        <v>19</v>
      </c>
      <c r="Z1479" s="9" t="s">
        <v>20</v>
      </c>
      <c r="AA1479" s="9" t="s">
        <v>17</v>
      </c>
      <c r="AB1479" s="9" t="s">
        <v>3516</v>
      </c>
      <c r="AC1479" s="9" t="s">
        <v>3517</v>
      </c>
      <c r="AD1479" s="4" t="s">
        <v>3518</v>
      </c>
    </row>
    <row r="1480" spans="1:30" ht="76.5" x14ac:dyDescent="0.25">
      <c r="A1480" s="113">
        <f t="shared" si="23"/>
        <v>1291</v>
      </c>
      <c r="B1480" s="9" t="s">
        <v>1821</v>
      </c>
      <c r="C1480" s="9" t="s">
        <v>3512</v>
      </c>
      <c r="D1480" s="9" t="s">
        <v>3178</v>
      </c>
      <c r="E1480" s="9" t="s">
        <v>3540</v>
      </c>
      <c r="F1480" s="9" t="s">
        <v>3540</v>
      </c>
      <c r="G1480" s="9" t="s">
        <v>3541</v>
      </c>
      <c r="H1480" s="13">
        <v>2680</v>
      </c>
      <c r="I1480" s="11">
        <v>45078</v>
      </c>
      <c r="J1480" s="9" t="s">
        <v>68</v>
      </c>
      <c r="K1480" s="9" t="s">
        <v>7</v>
      </c>
      <c r="L1480" s="9" t="s">
        <v>444</v>
      </c>
      <c r="M1480" s="9" t="s">
        <v>9</v>
      </c>
      <c r="N1480" s="9" t="s">
        <v>10</v>
      </c>
      <c r="O1480" s="9" t="s">
        <v>1826</v>
      </c>
      <c r="P1480" s="9" t="s">
        <v>1856</v>
      </c>
      <c r="Q1480" s="9" t="s">
        <v>1857</v>
      </c>
      <c r="R1480" s="9" t="s">
        <v>14</v>
      </c>
      <c r="S1480" s="9" t="s">
        <v>15</v>
      </c>
      <c r="T1480" s="9" t="s">
        <v>7</v>
      </c>
      <c r="U1480" s="9" t="s">
        <v>146</v>
      </c>
      <c r="V1480" s="9" t="s">
        <v>15</v>
      </c>
      <c r="W1480" s="9" t="s">
        <v>17</v>
      </c>
      <c r="X1480" s="9" t="s">
        <v>18</v>
      </c>
      <c r="Y1480" s="9" t="s">
        <v>19</v>
      </c>
      <c r="Z1480" s="9" t="s">
        <v>20</v>
      </c>
      <c r="AA1480" s="9" t="s">
        <v>17</v>
      </c>
      <c r="AB1480" s="9" t="s">
        <v>3516</v>
      </c>
      <c r="AC1480" s="9" t="s">
        <v>3517</v>
      </c>
      <c r="AD1480" s="4" t="s">
        <v>3518</v>
      </c>
    </row>
    <row r="1481" spans="1:30" ht="76.5" x14ac:dyDescent="0.25">
      <c r="A1481" s="113">
        <f t="shared" si="23"/>
        <v>1292</v>
      </c>
      <c r="B1481" s="9" t="s">
        <v>1821</v>
      </c>
      <c r="C1481" s="9" t="s">
        <v>3512</v>
      </c>
      <c r="D1481" s="9" t="s">
        <v>3178</v>
      </c>
      <c r="E1481" s="9" t="s">
        <v>3542</v>
      </c>
      <c r="F1481" s="9" t="s">
        <v>3543</v>
      </c>
      <c r="G1481" s="9" t="s">
        <v>3544</v>
      </c>
      <c r="H1481" s="13">
        <v>1380</v>
      </c>
      <c r="I1481" s="11">
        <v>45078</v>
      </c>
      <c r="J1481" s="9" t="s">
        <v>68</v>
      </c>
      <c r="K1481" s="9" t="s">
        <v>7</v>
      </c>
      <c r="L1481" s="9" t="s">
        <v>444</v>
      </c>
      <c r="M1481" s="9" t="s">
        <v>9</v>
      </c>
      <c r="N1481" s="9" t="s">
        <v>10</v>
      </c>
      <c r="O1481" s="9" t="s">
        <v>1826</v>
      </c>
      <c r="P1481" s="9" t="s">
        <v>1856</v>
      </c>
      <c r="Q1481" s="9" t="s">
        <v>1857</v>
      </c>
      <c r="R1481" s="9" t="s">
        <v>14</v>
      </c>
      <c r="S1481" s="9" t="s">
        <v>15</v>
      </c>
      <c r="T1481" s="9" t="s">
        <v>7</v>
      </c>
      <c r="U1481" s="9" t="s">
        <v>146</v>
      </c>
      <c r="V1481" s="9" t="s">
        <v>15</v>
      </c>
      <c r="W1481" s="9" t="s">
        <v>17</v>
      </c>
      <c r="X1481" s="9" t="s">
        <v>18</v>
      </c>
      <c r="Y1481" s="9" t="s">
        <v>19</v>
      </c>
      <c r="Z1481" s="9" t="s">
        <v>20</v>
      </c>
      <c r="AA1481" s="9" t="s">
        <v>17</v>
      </c>
      <c r="AB1481" s="9" t="s">
        <v>3516</v>
      </c>
      <c r="AC1481" s="9" t="s">
        <v>3517</v>
      </c>
      <c r="AD1481" s="4" t="s">
        <v>3518</v>
      </c>
    </row>
    <row r="1482" spans="1:30" ht="76.5" x14ac:dyDescent="0.25">
      <c r="A1482" s="113">
        <f t="shared" si="23"/>
        <v>1293</v>
      </c>
      <c r="B1482" s="9" t="s">
        <v>1821</v>
      </c>
      <c r="C1482" s="9" t="s">
        <v>3512</v>
      </c>
      <c r="D1482" s="9" t="s">
        <v>3178</v>
      </c>
      <c r="E1482" s="9" t="s">
        <v>3545</v>
      </c>
      <c r="F1482" s="9" t="s">
        <v>3545</v>
      </c>
      <c r="G1482" s="9" t="s">
        <v>3546</v>
      </c>
      <c r="H1482" s="13">
        <v>699</v>
      </c>
      <c r="I1482" s="11">
        <v>45078</v>
      </c>
      <c r="J1482" s="9" t="s">
        <v>68</v>
      </c>
      <c r="K1482" s="9" t="s">
        <v>7</v>
      </c>
      <c r="L1482" s="9" t="s">
        <v>444</v>
      </c>
      <c r="M1482" s="9" t="s">
        <v>9</v>
      </c>
      <c r="N1482" s="9" t="s">
        <v>10</v>
      </c>
      <c r="O1482" s="9" t="s">
        <v>1826</v>
      </c>
      <c r="P1482" s="9" t="s">
        <v>1856</v>
      </c>
      <c r="Q1482" s="9" t="s">
        <v>1857</v>
      </c>
      <c r="R1482" s="9" t="s">
        <v>14</v>
      </c>
      <c r="S1482" s="9" t="s">
        <v>15</v>
      </c>
      <c r="T1482" s="9" t="s">
        <v>7</v>
      </c>
      <c r="U1482" s="9" t="s">
        <v>146</v>
      </c>
      <c r="V1482" s="9" t="s">
        <v>15</v>
      </c>
      <c r="W1482" s="9" t="s">
        <v>17</v>
      </c>
      <c r="X1482" s="9" t="s">
        <v>18</v>
      </c>
      <c r="Y1482" s="9" t="s">
        <v>19</v>
      </c>
      <c r="Z1482" s="9" t="s">
        <v>20</v>
      </c>
      <c r="AA1482" s="9" t="s">
        <v>17</v>
      </c>
      <c r="AB1482" s="9" t="s">
        <v>3516</v>
      </c>
      <c r="AC1482" s="9" t="s">
        <v>3517</v>
      </c>
      <c r="AD1482" s="4" t="s">
        <v>3518</v>
      </c>
    </row>
    <row r="1483" spans="1:30" ht="76.5" x14ac:dyDescent="0.25">
      <c r="A1483" s="113">
        <f t="shared" si="23"/>
        <v>1294</v>
      </c>
      <c r="B1483" s="9" t="s">
        <v>1821</v>
      </c>
      <c r="C1483" s="9" t="s">
        <v>3512</v>
      </c>
      <c r="D1483" s="9" t="s">
        <v>3178</v>
      </c>
      <c r="E1483" s="9" t="s">
        <v>3547</v>
      </c>
      <c r="F1483" s="9" t="s">
        <v>3548</v>
      </c>
      <c r="G1483" s="9" t="s">
        <v>3549</v>
      </c>
      <c r="H1483" s="13">
        <v>5299</v>
      </c>
      <c r="I1483" s="11">
        <v>45078</v>
      </c>
      <c r="J1483" s="9" t="s">
        <v>68</v>
      </c>
      <c r="K1483" s="9" t="s">
        <v>7</v>
      </c>
      <c r="L1483" s="9" t="s">
        <v>444</v>
      </c>
      <c r="M1483" s="9" t="s">
        <v>9</v>
      </c>
      <c r="N1483" s="9" t="s">
        <v>10</v>
      </c>
      <c r="O1483" s="9" t="s">
        <v>1826</v>
      </c>
      <c r="P1483" s="9" t="s">
        <v>1856</v>
      </c>
      <c r="Q1483" s="9" t="s">
        <v>1857</v>
      </c>
      <c r="R1483" s="9" t="s">
        <v>14</v>
      </c>
      <c r="S1483" s="9" t="s">
        <v>15</v>
      </c>
      <c r="T1483" s="9" t="s">
        <v>7</v>
      </c>
      <c r="U1483" s="9" t="s">
        <v>146</v>
      </c>
      <c r="V1483" s="9" t="s">
        <v>15</v>
      </c>
      <c r="W1483" s="9" t="s">
        <v>17</v>
      </c>
      <c r="X1483" s="9" t="s">
        <v>18</v>
      </c>
      <c r="Y1483" s="9" t="s">
        <v>19</v>
      </c>
      <c r="Z1483" s="9" t="s">
        <v>20</v>
      </c>
      <c r="AA1483" s="9" t="s">
        <v>17</v>
      </c>
      <c r="AB1483" s="9" t="s">
        <v>3516</v>
      </c>
      <c r="AC1483" s="9" t="s">
        <v>3517</v>
      </c>
      <c r="AD1483" s="4" t="s">
        <v>3518</v>
      </c>
    </row>
    <row r="1484" spans="1:30" ht="76.5" x14ac:dyDescent="0.25">
      <c r="A1484" s="113">
        <f t="shared" si="23"/>
        <v>1295</v>
      </c>
      <c r="B1484" s="9" t="s">
        <v>1821</v>
      </c>
      <c r="C1484" s="9" t="s">
        <v>3512</v>
      </c>
      <c r="D1484" s="9" t="s">
        <v>3178</v>
      </c>
      <c r="E1484" s="9" t="s">
        <v>3550</v>
      </c>
      <c r="F1484" s="9" t="s">
        <v>3550</v>
      </c>
      <c r="G1484" s="9" t="s">
        <v>3551</v>
      </c>
      <c r="H1484" s="13">
        <v>4130</v>
      </c>
      <c r="I1484" s="11">
        <v>45078</v>
      </c>
      <c r="J1484" s="9" t="s">
        <v>68</v>
      </c>
      <c r="K1484" s="9" t="s">
        <v>7</v>
      </c>
      <c r="L1484" s="9" t="s">
        <v>8</v>
      </c>
      <c r="M1484" s="9" t="s">
        <v>9</v>
      </c>
      <c r="N1484" s="9" t="s">
        <v>10</v>
      </c>
      <c r="O1484" s="9" t="s">
        <v>1826</v>
      </c>
      <c r="P1484" s="9" t="s">
        <v>1834</v>
      </c>
      <c r="Q1484" s="9" t="s">
        <v>52</v>
      </c>
      <c r="R1484" s="9" t="s">
        <v>14</v>
      </c>
      <c r="S1484" s="9" t="s">
        <v>15</v>
      </c>
      <c r="T1484" s="9" t="s">
        <v>7</v>
      </c>
      <c r="U1484" s="9" t="s">
        <v>146</v>
      </c>
      <c r="V1484" s="9" t="s">
        <v>15</v>
      </c>
      <c r="W1484" s="9" t="s">
        <v>17</v>
      </c>
      <c r="X1484" s="9" t="s">
        <v>18</v>
      </c>
      <c r="Y1484" s="9" t="s">
        <v>19</v>
      </c>
      <c r="Z1484" s="9" t="s">
        <v>20</v>
      </c>
      <c r="AA1484" s="9" t="s">
        <v>17</v>
      </c>
      <c r="AB1484" s="9" t="s">
        <v>3516</v>
      </c>
      <c r="AC1484" s="9" t="s">
        <v>3517</v>
      </c>
      <c r="AD1484" s="4" t="s">
        <v>3518</v>
      </c>
    </row>
    <row r="1485" spans="1:30" ht="76.5" x14ac:dyDescent="0.25">
      <c r="A1485" s="113">
        <f t="shared" si="23"/>
        <v>1296</v>
      </c>
      <c r="B1485" s="9" t="s">
        <v>1821</v>
      </c>
      <c r="C1485" s="9" t="s">
        <v>3512</v>
      </c>
      <c r="D1485" s="9" t="s">
        <v>3178</v>
      </c>
      <c r="E1485" s="9" t="s">
        <v>3552</v>
      </c>
      <c r="F1485" s="9" t="s">
        <v>3553</v>
      </c>
      <c r="G1485" s="9" t="s">
        <v>3554</v>
      </c>
      <c r="H1485" s="13">
        <v>489</v>
      </c>
      <c r="I1485" s="11">
        <v>45078</v>
      </c>
      <c r="J1485" s="9" t="s">
        <v>68</v>
      </c>
      <c r="K1485" s="9" t="s">
        <v>7</v>
      </c>
      <c r="L1485" s="9" t="s">
        <v>8</v>
      </c>
      <c r="M1485" s="9" t="s">
        <v>9</v>
      </c>
      <c r="N1485" s="9" t="s">
        <v>10</v>
      </c>
      <c r="O1485" s="9" t="s">
        <v>1826</v>
      </c>
      <c r="P1485" s="9" t="s">
        <v>1834</v>
      </c>
      <c r="Q1485" s="9" t="s">
        <v>52</v>
      </c>
      <c r="R1485" s="9" t="s">
        <v>14</v>
      </c>
      <c r="S1485" s="9" t="s">
        <v>15</v>
      </c>
      <c r="T1485" s="9" t="s">
        <v>7</v>
      </c>
      <c r="U1485" s="9" t="s">
        <v>146</v>
      </c>
      <c r="V1485" s="9" t="s">
        <v>15</v>
      </c>
      <c r="W1485" s="9" t="s">
        <v>17</v>
      </c>
      <c r="X1485" s="9" t="s">
        <v>18</v>
      </c>
      <c r="Y1485" s="9" t="s">
        <v>19</v>
      </c>
      <c r="Z1485" s="9" t="s">
        <v>20</v>
      </c>
      <c r="AA1485" s="9" t="s">
        <v>17</v>
      </c>
      <c r="AB1485" s="9" t="s">
        <v>3516</v>
      </c>
      <c r="AC1485" s="9" t="s">
        <v>3517</v>
      </c>
      <c r="AD1485" s="4" t="s">
        <v>3518</v>
      </c>
    </row>
    <row r="1486" spans="1:30" ht="76.5" x14ac:dyDescent="0.25">
      <c r="A1486" s="113">
        <f t="shared" ref="A1486:A1549" si="24">A1485+1</f>
        <v>1297</v>
      </c>
      <c r="B1486" s="9" t="s">
        <v>1821</v>
      </c>
      <c r="C1486" s="9" t="s">
        <v>3512</v>
      </c>
      <c r="D1486" s="9" t="s">
        <v>3178</v>
      </c>
      <c r="E1486" s="9" t="s">
        <v>3555</v>
      </c>
      <c r="F1486" s="9" t="s">
        <v>3555</v>
      </c>
      <c r="G1486" s="9" t="s">
        <v>3556</v>
      </c>
      <c r="H1486" s="13">
        <v>5000</v>
      </c>
      <c r="I1486" s="11">
        <v>45078</v>
      </c>
      <c r="J1486" s="9" t="s">
        <v>68</v>
      </c>
      <c r="K1486" s="9" t="s">
        <v>7</v>
      </c>
      <c r="L1486" s="9" t="s">
        <v>69</v>
      </c>
      <c r="M1486" s="9" t="s">
        <v>51</v>
      </c>
      <c r="N1486" s="9" t="s">
        <v>10</v>
      </c>
      <c r="O1486" s="9" t="s">
        <v>1826</v>
      </c>
      <c r="P1486" s="9" t="s">
        <v>1834</v>
      </c>
      <c r="Q1486" s="9" t="s">
        <v>374</v>
      </c>
      <c r="R1486" s="9" t="s">
        <v>14</v>
      </c>
      <c r="S1486" s="9" t="s">
        <v>15</v>
      </c>
      <c r="T1486" s="9" t="s">
        <v>7</v>
      </c>
      <c r="U1486" s="9" t="s">
        <v>146</v>
      </c>
      <c r="V1486" s="9" t="s">
        <v>15</v>
      </c>
      <c r="W1486" s="9" t="s">
        <v>17</v>
      </c>
      <c r="X1486" s="9" t="s">
        <v>18</v>
      </c>
      <c r="Y1486" s="9" t="s">
        <v>19</v>
      </c>
      <c r="Z1486" s="9" t="s">
        <v>20</v>
      </c>
      <c r="AA1486" s="9" t="s">
        <v>17</v>
      </c>
      <c r="AB1486" s="9" t="s">
        <v>3516</v>
      </c>
      <c r="AC1486" s="9" t="s">
        <v>3517</v>
      </c>
      <c r="AD1486" s="4" t="s">
        <v>3518</v>
      </c>
    </row>
    <row r="1487" spans="1:30" ht="76.5" x14ac:dyDescent="0.25">
      <c r="A1487" s="113">
        <f t="shared" si="24"/>
        <v>1298</v>
      </c>
      <c r="B1487" s="9" t="s">
        <v>1821</v>
      </c>
      <c r="C1487" s="9" t="s">
        <v>3512</v>
      </c>
      <c r="D1487" s="9" t="s">
        <v>3178</v>
      </c>
      <c r="E1487" s="9" t="s">
        <v>3557</v>
      </c>
      <c r="F1487" s="9" t="s">
        <v>3558</v>
      </c>
      <c r="G1487" s="9" t="s">
        <v>3559</v>
      </c>
      <c r="H1487" s="13">
        <v>1300</v>
      </c>
      <c r="I1487" s="11">
        <v>45078</v>
      </c>
      <c r="J1487" s="9" t="s">
        <v>68</v>
      </c>
      <c r="K1487" s="9" t="s">
        <v>7</v>
      </c>
      <c r="L1487" s="9" t="s">
        <v>8</v>
      </c>
      <c r="M1487" s="9" t="s">
        <v>9</v>
      </c>
      <c r="N1487" s="9" t="s">
        <v>10</v>
      </c>
      <c r="O1487" s="9" t="s">
        <v>1826</v>
      </c>
      <c r="P1487" s="9" t="s">
        <v>1834</v>
      </c>
      <c r="Q1487" s="9" t="s">
        <v>52</v>
      </c>
      <c r="R1487" s="9" t="s">
        <v>14</v>
      </c>
      <c r="S1487" s="9" t="s">
        <v>15</v>
      </c>
      <c r="T1487" s="9" t="s">
        <v>7</v>
      </c>
      <c r="U1487" s="9" t="s">
        <v>146</v>
      </c>
      <c r="V1487" s="9" t="s">
        <v>15</v>
      </c>
      <c r="W1487" s="9" t="s">
        <v>17</v>
      </c>
      <c r="X1487" s="9" t="s">
        <v>18</v>
      </c>
      <c r="Y1487" s="9" t="s">
        <v>19</v>
      </c>
      <c r="Z1487" s="9" t="s">
        <v>20</v>
      </c>
      <c r="AA1487" s="9" t="s">
        <v>17</v>
      </c>
      <c r="AB1487" s="9" t="s">
        <v>3516</v>
      </c>
      <c r="AC1487" s="9" t="s">
        <v>3517</v>
      </c>
      <c r="AD1487" s="4" t="s">
        <v>3518</v>
      </c>
    </row>
    <row r="1488" spans="1:30" ht="409.5" x14ac:dyDescent="0.25">
      <c r="A1488" s="113">
        <f t="shared" si="24"/>
        <v>1299</v>
      </c>
      <c r="B1488" s="9" t="s">
        <v>1821</v>
      </c>
      <c r="C1488" s="9" t="s">
        <v>3560</v>
      </c>
      <c r="D1488" s="9" t="s">
        <v>3561</v>
      </c>
      <c r="E1488" s="9" t="s">
        <v>3562</v>
      </c>
      <c r="F1488" s="9" t="s">
        <v>3563</v>
      </c>
      <c r="G1488" s="9" t="s">
        <v>3564</v>
      </c>
      <c r="H1488" s="13">
        <v>2340000</v>
      </c>
      <c r="I1488" s="11">
        <v>44953</v>
      </c>
      <c r="J1488" s="9" t="s">
        <v>68</v>
      </c>
      <c r="K1488" s="9" t="s">
        <v>7</v>
      </c>
      <c r="L1488" s="9" t="s">
        <v>69</v>
      </c>
      <c r="M1488" s="9" t="s">
        <v>9</v>
      </c>
      <c r="N1488" s="9" t="s">
        <v>10</v>
      </c>
      <c r="O1488" s="9" t="s">
        <v>1826</v>
      </c>
      <c r="P1488" s="9" t="s">
        <v>1834</v>
      </c>
      <c r="Q1488" s="9" t="s">
        <v>2276</v>
      </c>
      <c r="R1488" s="9" t="s">
        <v>29</v>
      </c>
      <c r="S1488" s="9" t="s">
        <v>15</v>
      </c>
      <c r="T1488" s="9" t="s">
        <v>7</v>
      </c>
      <c r="U1488" s="9" t="s">
        <v>146</v>
      </c>
      <c r="V1488" s="9" t="s">
        <v>15</v>
      </c>
      <c r="W1488" s="9" t="s">
        <v>17</v>
      </c>
      <c r="X1488" s="9" t="s">
        <v>18</v>
      </c>
      <c r="Y1488" s="9" t="s">
        <v>31</v>
      </c>
      <c r="Z1488" s="9" t="s">
        <v>61</v>
      </c>
      <c r="AA1488" s="9" t="s">
        <v>17</v>
      </c>
      <c r="AB1488" s="9" t="s">
        <v>3565</v>
      </c>
      <c r="AC1488" s="9">
        <v>6539279277</v>
      </c>
      <c r="AD1488" s="9" t="s">
        <v>3566</v>
      </c>
    </row>
    <row r="1489" spans="1:30" ht="114.75" x14ac:dyDescent="0.25">
      <c r="A1489" s="113">
        <f t="shared" si="24"/>
        <v>1300</v>
      </c>
      <c r="B1489" s="9" t="s">
        <v>1821</v>
      </c>
      <c r="C1489" s="9" t="s">
        <v>3560</v>
      </c>
      <c r="D1489" s="9" t="s">
        <v>3561</v>
      </c>
      <c r="E1489" s="9" t="s">
        <v>3567</v>
      </c>
      <c r="F1489" s="9" t="s">
        <v>3568</v>
      </c>
      <c r="G1489" s="9" t="s">
        <v>3569</v>
      </c>
      <c r="H1489" s="13">
        <v>105000</v>
      </c>
      <c r="I1489" s="11">
        <v>45078</v>
      </c>
      <c r="J1489" s="9" t="s">
        <v>6</v>
      </c>
      <c r="K1489" s="9" t="s">
        <v>7</v>
      </c>
      <c r="L1489" s="9" t="s">
        <v>36</v>
      </c>
      <c r="M1489" s="9" t="s">
        <v>9</v>
      </c>
      <c r="N1489" s="9" t="s">
        <v>10</v>
      </c>
      <c r="O1489" s="9" t="s">
        <v>1826</v>
      </c>
      <c r="P1489" s="9" t="s">
        <v>1834</v>
      </c>
      <c r="Q1489" s="9" t="s">
        <v>374</v>
      </c>
      <c r="R1489" s="9" t="s">
        <v>29</v>
      </c>
      <c r="S1489" s="9" t="s">
        <v>15</v>
      </c>
      <c r="T1489" s="9" t="s">
        <v>7</v>
      </c>
      <c r="U1489" s="9" t="s">
        <v>146</v>
      </c>
      <c r="V1489" s="9" t="s">
        <v>15</v>
      </c>
      <c r="W1489" s="9" t="s">
        <v>17</v>
      </c>
      <c r="X1489" s="9" t="s">
        <v>18</v>
      </c>
      <c r="Y1489" s="9" t="s">
        <v>19</v>
      </c>
      <c r="Z1489" s="9" t="s">
        <v>20</v>
      </c>
      <c r="AA1489" s="9" t="s">
        <v>21</v>
      </c>
      <c r="AB1489" s="9" t="s">
        <v>3565</v>
      </c>
      <c r="AC1489" s="9">
        <v>6539279277</v>
      </c>
      <c r="AD1489" s="9" t="s">
        <v>3566</v>
      </c>
    </row>
    <row r="1490" spans="1:30" ht="409.5" x14ac:dyDescent="0.25">
      <c r="A1490" s="113">
        <f t="shared" si="24"/>
        <v>1301</v>
      </c>
      <c r="B1490" s="9" t="s">
        <v>1821</v>
      </c>
      <c r="C1490" s="9" t="s">
        <v>3560</v>
      </c>
      <c r="D1490" s="9" t="s">
        <v>3561</v>
      </c>
      <c r="E1490" s="9" t="s">
        <v>3570</v>
      </c>
      <c r="F1490" s="9" t="s">
        <v>3570</v>
      </c>
      <c r="G1490" s="9" t="s">
        <v>3571</v>
      </c>
      <c r="H1490" s="13">
        <v>14200</v>
      </c>
      <c r="I1490" s="11">
        <v>45017</v>
      </c>
      <c r="J1490" s="9" t="s">
        <v>6</v>
      </c>
      <c r="K1490" s="9" t="s">
        <v>7</v>
      </c>
      <c r="L1490" s="9" t="s">
        <v>27</v>
      </c>
      <c r="M1490" s="9" t="s">
        <v>9</v>
      </c>
      <c r="N1490" s="9" t="s">
        <v>10</v>
      </c>
      <c r="O1490" s="9" t="s">
        <v>1826</v>
      </c>
      <c r="P1490" s="9" t="s">
        <v>1834</v>
      </c>
      <c r="Q1490" s="9" t="s">
        <v>374</v>
      </c>
      <c r="R1490" s="9" t="s">
        <v>29</v>
      </c>
      <c r="S1490" s="9" t="s">
        <v>15</v>
      </c>
      <c r="T1490" s="9" t="s">
        <v>7</v>
      </c>
      <c r="U1490" s="9" t="s">
        <v>146</v>
      </c>
      <c r="V1490" s="9" t="s">
        <v>15</v>
      </c>
      <c r="W1490" s="9" t="s">
        <v>17</v>
      </c>
      <c r="X1490" s="9" t="s">
        <v>18</v>
      </c>
      <c r="Y1490" s="9" t="s">
        <v>19</v>
      </c>
      <c r="Z1490" s="9" t="s">
        <v>61</v>
      </c>
      <c r="AA1490" s="9" t="s">
        <v>17</v>
      </c>
      <c r="AB1490" s="9" t="s">
        <v>3565</v>
      </c>
      <c r="AC1490" s="9">
        <v>6539279277</v>
      </c>
      <c r="AD1490" s="9" t="s">
        <v>3566</v>
      </c>
    </row>
    <row r="1491" spans="1:30" ht="178.5" x14ac:dyDescent="0.25">
      <c r="A1491" s="113">
        <f t="shared" si="24"/>
        <v>1302</v>
      </c>
      <c r="B1491" s="9" t="s">
        <v>1821</v>
      </c>
      <c r="C1491" s="9" t="s">
        <v>3560</v>
      </c>
      <c r="D1491" s="9" t="s">
        <v>3561</v>
      </c>
      <c r="E1491" s="9" t="s">
        <v>3572</v>
      </c>
      <c r="F1491" s="9" t="s">
        <v>3572</v>
      </c>
      <c r="G1491" s="9" t="s">
        <v>3573</v>
      </c>
      <c r="H1491" s="13">
        <v>16000</v>
      </c>
      <c r="I1491" s="11">
        <v>44927</v>
      </c>
      <c r="J1491" s="9" t="s">
        <v>6</v>
      </c>
      <c r="K1491" s="9" t="s">
        <v>7</v>
      </c>
      <c r="L1491" s="9" t="s">
        <v>27</v>
      </c>
      <c r="M1491" s="9" t="s">
        <v>80</v>
      </c>
      <c r="N1491" s="9" t="s">
        <v>81</v>
      </c>
      <c r="O1491" s="9" t="s">
        <v>1826</v>
      </c>
      <c r="P1491" s="9" t="s">
        <v>1834</v>
      </c>
      <c r="Q1491" s="9" t="s">
        <v>374</v>
      </c>
      <c r="R1491" s="9" t="s">
        <v>29</v>
      </c>
      <c r="S1491" s="9" t="s">
        <v>15</v>
      </c>
      <c r="T1491" s="9" t="s">
        <v>7</v>
      </c>
      <c r="U1491" s="9" t="s">
        <v>146</v>
      </c>
      <c r="V1491" s="9" t="s">
        <v>15</v>
      </c>
      <c r="W1491" s="9" t="s">
        <v>17</v>
      </c>
      <c r="X1491" s="9" t="s">
        <v>18</v>
      </c>
      <c r="Y1491" s="9" t="s">
        <v>31</v>
      </c>
      <c r="Z1491" s="9" t="s">
        <v>61</v>
      </c>
      <c r="AA1491" s="9" t="s">
        <v>17</v>
      </c>
      <c r="AB1491" s="9" t="s">
        <v>3565</v>
      </c>
      <c r="AC1491" s="9">
        <v>6539279277</v>
      </c>
      <c r="AD1491" s="9" t="s">
        <v>3566</v>
      </c>
    </row>
    <row r="1492" spans="1:30" ht="76.5" x14ac:dyDescent="0.25">
      <c r="A1492" s="113">
        <f t="shared" si="24"/>
        <v>1303</v>
      </c>
      <c r="B1492" s="9" t="s">
        <v>1821</v>
      </c>
      <c r="C1492" s="9" t="s">
        <v>3560</v>
      </c>
      <c r="D1492" s="9" t="s">
        <v>3561</v>
      </c>
      <c r="E1492" s="9" t="s">
        <v>3574</v>
      </c>
      <c r="F1492" s="9" t="s">
        <v>3574</v>
      </c>
      <c r="G1492" s="9" t="s">
        <v>3575</v>
      </c>
      <c r="H1492" s="13">
        <v>15000</v>
      </c>
      <c r="I1492" s="11">
        <v>44927</v>
      </c>
      <c r="J1492" s="9" t="s">
        <v>6</v>
      </c>
      <c r="K1492" s="9" t="s">
        <v>7</v>
      </c>
      <c r="L1492" s="9" t="s">
        <v>27</v>
      </c>
      <c r="M1492" s="9" t="s">
        <v>89</v>
      </c>
      <c r="N1492" s="9" t="s">
        <v>10</v>
      </c>
      <c r="O1492" s="9" t="s">
        <v>1826</v>
      </c>
      <c r="P1492" s="9" t="s">
        <v>1834</v>
      </c>
      <c r="Q1492" s="9" t="s">
        <v>374</v>
      </c>
      <c r="R1492" s="9" t="s">
        <v>29</v>
      </c>
      <c r="S1492" s="9" t="s">
        <v>15</v>
      </c>
      <c r="T1492" s="9" t="s">
        <v>7</v>
      </c>
      <c r="U1492" s="9" t="s">
        <v>146</v>
      </c>
      <c r="V1492" s="9" t="s">
        <v>15</v>
      </c>
      <c r="W1492" s="9" t="s">
        <v>17</v>
      </c>
      <c r="X1492" s="9" t="s">
        <v>18</v>
      </c>
      <c r="Y1492" s="9" t="s">
        <v>31</v>
      </c>
      <c r="Z1492" s="9" t="s">
        <v>61</v>
      </c>
      <c r="AA1492" s="9" t="s">
        <v>17</v>
      </c>
      <c r="AB1492" s="9" t="s">
        <v>3565</v>
      </c>
      <c r="AC1492" s="9">
        <v>6539279277</v>
      </c>
      <c r="AD1492" s="9" t="s">
        <v>3566</v>
      </c>
    </row>
    <row r="1493" spans="1:30" ht="76.5" x14ac:dyDescent="0.25">
      <c r="A1493" s="113">
        <f t="shared" si="24"/>
        <v>1304</v>
      </c>
      <c r="B1493" s="9" t="s">
        <v>1821</v>
      </c>
      <c r="C1493" s="9" t="s">
        <v>3560</v>
      </c>
      <c r="D1493" s="9" t="s">
        <v>3561</v>
      </c>
      <c r="E1493" s="9" t="s">
        <v>3576</v>
      </c>
      <c r="F1493" s="9" t="s">
        <v>3576</v>
      </c>
      <c r="G1493" s="9" t="s">
        <v>3577</v>
      </c>
      <c r="H1493" s="13">
        <v>18000</v>
      </c>
      <c r="I1493" s="11">
        <v>45078</v>
      </c>
      <c r="J1493" s="9" t="s">
        <v>6</v>
      </c>
      <c r="K1493" s="9" t="s">
        <v>7</v>
      </c>
      <c r="L1493" s="9" t="s">
        <v>27</v>
      </c>
      <c r="M1493" s="9" t="s">
        <v>51</v>
      </c>
      <c r="N1493" s="9" t="s">
        <v>10</v>
      </c>
      <c r="O1493" s="9" t="s">
        <v>1826</v>
      </c>
      <c r="P1493" s="9" t="s">
        <v>1834</v>
      </c>
      <c r="Q1493" s="9" t="s">
        <v>374</v>
      </c>
      <c r="R1493" s="9" t="s">
        <v>29</v>
      </c>
      <c r="S1493" s="9" t="s">
        <v>15</v>
      </c>
      <c r="T1493" s="9" t="s">
        <v>7</v>
      </c>
      <c r="U1493" s="9" t="s">
        <v>146</v>
      </c>
      <c r="V1493" s="9" t="s">
        <v>15</v>
      </c>
      <c r="W1493" s="9" t="s">
        <v>21</v>
      </c>
      <c r="X1493" s="9" t="s">
        <v>18</v>
      </c>
      <c r="Y1493" s="9" t="s">
        <v>19</v>
      </c>
      <c r="Z1493" s="9" t="s">
        <v>20</v>
      </c>
      <c r="AA1493" s="9" t="s">
        <v>21</v>
      </c>
      <c r="AB1493" s="9" t="s">
        <v>3565</v>
      </c>
      <c r="AC1493" s="9">
        <v>6539279277</v>
      </c>
      <c r="AD1493" s="9" t="s">
        <v>3566</v>
      </c>
    </row>
    <row r="1494" spans="1:30" ht="76.5" x14ac:dyDescent="0.25">
      <c r="A1494" s="113">
        <f t="shared" si="24"/>
        <v>1305</v>
      </c>
      <c r="B1494" s="9" t="s">
        <v>1821</v>
      </c>
      <c r="C1494" s="9" t="s">
        <v>3560</v>
      </c>
      <c r="D1494" s="9" t="s">
        <v>3561</v>
      </c>
      <c r="E1494" s="9" t="s">
        <v>3578</v>
      </c>
      <c r="F1494" s="9" t="s">
        <v>3579</v>
      </c>
      <c r="G1494" s="9" t="s">
        <v>3580</v>
      </c>
      <c r="H1494" s="13">
        <v>378000</v>
      </c>
      <c r="I1494" s="11">
        <v>45078</v>
      </c>
      <c r="J1494" s="9" t="s">
        <v>68</v>
      </c>
      <c r="K1494" s="9" t="s">
        <v>7</v>
      </c>
      <c r="L1494" s="9" t="s">
        <v>8</v>
      </c>
      <c r="M1494" s="9" t="s">
        <v>9</v>
      </c>
      <c r="N1494" s="9" t="s">
        <v>10</v>
      </c>
      <c r="O1494" s="9" t="s">
        <v>1826</v>
      </c>
      <c r="P1494" s="9" t="s">
        <v>1856</v>
      </c>
      <c r="Q1494" s="9" t="s">
        <v>1857</v>
      </c>
      <c r="R1494" s="9" t="s">
        <v>14</v>
      </c>
      <c r="S1494" s="9" t="s">
        <v>15</v>
      </c>
      <c r="T1494" s="9" t="s">
        <v>7</v>
      </c>
      <c r="U1494" s="9" t="s">
        <v>146</v>
      </c>
      <c r="V1494" s="9" t="s">
        <v>15</v>
      </c>
      <c r="W1494" s="9" t="s">
        <v>17</v>
      </c>
      <c r="X1494" s="9" t="s">
        <v>18</v>
      </c>
      <c r="Y1494" s="9" t="s">
        <v>31</v>
      </c>
      <c r="Z1494" s="9" t="s">
        <v>20</v>
      </c>
      <c r="AA1494" s="9" t="s">
        <v>17</v>
      </c>
      <c r="AB1494" s="9" t="s">
        <v>3565</v>
      </c>
      <c r="AC1494" s="9" t="s">
        <v>3581</v>
      </c>
      <c r="AD1494" s="9" t="s">
        <v>3566</v>
      </c>
    </row>
    <row r="1495" spans="1:30" ht="153" x14ac:dyDescent="0.25">
      <c r="A1495" s="113">
        <f t="shared" si="24"/>
        <v>1306</v>
      </c>
      <c r="B1495" s="9" t="s">
        <v>1821</v>
      </c>
      <c r="C1495" s="9" t="s">
        <v>3560</v>
      </c>
      <c r="D1495" s="9" t="s">
        <v>3561</v>
      </c>
      <c r="E1495" s="9" t="s">
        <v>3582</v>
      </c>
      <c r="F1495" s="9" t="s">
        <v>3582</v>
      </c>
      <c r="G1495" s="9" t="s">
        <v>3583</v>
      </c>
      <c r="H1495" s="13">
        <v>218550</v>
      </c>
      <c r="I1495" s="11">
        <v>45110</v>
      </c>
      <c r="J1495" s="9" t="s">
        <v>68</v>
      </c>
      <c r="K1495" s="9" t="s">
        <v>7</v>
      </c>
      <c r="L1495" s="9" t="s">
        <v>8</v>
      </c>
      <c r="M1495" s="9" t="s">
        <v>80</v>
      </c>
      <c r="N1495" s="9" t="s">
        <v>81</v>
      </c>
      <c r="O1495" s="9" t="s">
        <v>1826</v>
      </c>
      <c r="P1495" s="9" t="s">
        <v>1856</v>
      </c>
      <c r="Q1495" s="9" t="s">
        <v>1857</v>
      </c>
      <c r="R1495" s="9" t="s">
        <v>14</v>
      </c>
      <c r="S1495" s="9" t="s">
        <v>15</v>
      </c>
      <c r="T1495" s="9" t="s">
        <v>7</v>
      </c>
      <c r="U1495" s="9" t="s">
        <v>146</v>
      </c>
      <c r="V1495" s="9" t="s">
        <v>15</v>
      </c>
      <c r="W1495" s="9" t="s">
        <v>17</v>
      </c>
      <c r="X1495" s="9" t="s">
        <v>18</v>
      </c>
      <c r="Y1495" s="9" t="s">
        <v>19</v>
      </c>
      <c r="Z1495" s="9" t="s">
        <v>61</v>
      </c>
      <c r="AA1495" s="9" t="s">
        <v>17</v>
      </c>
      <c r="AB1495" s="9" t="s">
        <v>3565</v>
      </c>
      <c r="AC1495" s="9" t="s">
        <v>3581</v>
      </c>
      <c r="AD1495" s="9" t="s">
        <v>3566</v>
      </c>
    </row>
    <row r="1496" spans="1:30" ht="153" x14ac:dyDescent="0.25">
      <c r="A1496" s="113">
        <f t="shared" si="24"/>
        <v>1307</v>
      </c>
      <c r="B1496" s="9" t="s">
        <v>1821</v>
      </c>
      <c r="C1496" s="9" t="s">
        <v>3560</v>
      </c>
      <c r="D1496" s="9" t="s">
        <v>3561</v>
      </c>
      <c r="E1496" s="9" t="s">
        <v>3584</v>
      </c>
      <c r="F1496" s="9" t="s">
        <v>3585</v>
      </c>
      <c r="G1496" s="9" t="s">
        <v>3586</v>
      </c>
      <c r="H1496" s="13">
        <v>167940</v>
      </c>
      <c r="I1496" s="11">
        <v>45110</v>
      </c>
      <c r="J1496" s="9" t="s">
        <v>68</v>
      </c>
      <c r="K1496" s="9" t="s">
        <v>7</v>
      </c>
      <c r="L1496" s="9" t="s">
        <v>8</v>
      </c>
      <c r="M1496" s="9" t="s">
        <v>80</v>
      </c>
      <c r="N1496" s="9" t="s">
        <v>81</v>
      </c>
      <c r="O1496" s="9" t="s">
        <v>1826</v>
      </c>
      <c r="P1496" s="9" t="s">
        <v>1856</v>
      </c>
      <c r="Q1496" s="9" t="s">
        <v>1857</v>
      </c>
      <c r="R1496" s="9" t="s">
        <v>14</v>
      </c>
      <c r="S1496" s="9" t="s">
        <v>15</v>
      </c>
      <c r="T1496" s="9" t="s">
        <v>7</v>
      </c>
      <c r="U1496" s="9" t="s">
        <v>146</v>
      </c>
      <c r="V1496" s="9" t="s">
        <v>15</v>
      </c>
      <c r="W1496" s="9" t="s">
        <v>17</v>
      </c>
      <c r="X1496" s="9" t="s">
        <v>18</v>
      </c>
      <c r="Y1496" s="9" t="s">
        <v>19</v>
      </c>
      <c r="Z1496" s="9" t="s">
        <v>61</v>
      </c>
      <c r="AA1496" s="9" t="s">
        <v>17</v>
      </c>
      <c r="AB1496" s="9" t="s">
        <v>3565</v>
      </c>
      <c r="AC1496" s="9" t="s">
        <v>3581</v>
      </c>
      <c r="AD1496" s="9" t="s">
        <v>3566</v>
      </c>
    </row>
    <row r="1497" spans="1:30" ht="178.5" x14ac:dyDescent="0.25">
      <c r="A1497" s="113">
        <f t="shared" si="24"/>
        <v>1308</v>
      </c>
      <c r="B1497" s="9" t="s">
        <v>1821</v>
      </c>
      <c r="C1497" s="9" t="s">
        <v>3560</v>
      </c>
      <c r="D1497" s="9" t="s">
        <v>3561</v>
      </c>
      <c r="E1497" s="9" t="s">
        <v>3587</v>
      </c>
      <c r="F1497" s="9" t="s">
        <v>3588</v>
      </c>
      <c r="G1497" s="9" t="s">
        <v>3589</v>
      </c>
      <c r="H1497" s="13">
        <v>180000</v>
      </c>
      <c r="I1497" s="11">
        <v>45019</v>
      </c>
      <c r="J1497" s="9" t="s">
        <v>68</v>
      </c>
      <c r="K1497" s="9" t="s">
        <v>7</v>
      </c>
      <c r="L1497" s="9" t="s">
        <v>444</v>
      </c>
      <c r="M1497" s="9" t="s">
        <v>9</v>
      </c>
      <c r="N1497" s="9" t="s">
        <v>10</v>
      </c>
      <c r="O1497" s="9" t="s">
        <v>1826</v>
      </c>
      <c r="P1497" s="9" t="s">
        <v>1856</v>
      </c>
      <c r="Q1497" s="9" t="s">
        <v>1857</v>
      </c>
      <c r="R1497" s="9" t="s">
        <v>14</v>
      </c>
      <c r="S1497" s="9" t="s">
        <v>15</v>
      </c>
      <c r="T1497" s="9" t="s">
        <v>7</v>
      </c>
      <c r="U1497" s="9" t="s">
        <v>146</v>
      </c>
      <c r="V1497" s="9" t="s">
        <v>15</v>
      </c>
      <c r="W1497" s="9" t="s">
        <v>17</v>
      </c>
      <c r="X1497" s="9" t="s">
        <v>18</v>
      </c>
      <c r="Y1497" s="9" t="s">
        <v>19</v>
      </c>
      <c r="Z1497" s="9" t="s">
        <v>41</v>
      </c>
      <c r="AA1497" s="9" t="s">
        <v>21</v>
      </c>
      <c r="AB1497" s="9" t="s">
        <v>3565</v>
      </c>
      <c r="AC1497" s="9" t="s">
        <v>3581</v>
      </c>
      <c r="AD1497" s="9" t="s">
        <v>3566</v>
      </c>
    </row>
    <row r="1498" spans="1:30" ht="140.25" x14ac:dyDescent="0.25">
      <c r="A1498" s="113">
        <f t="shared" si="24"/>
        <v>1309</v>
      </c>
      <c r="B1498" s="9" t="s">
        <v>1821</v>
      </c>
      <c r="C1498" s="9" t="s">
        <v>3560</v>
      </c>
      <c r="D1498" s="9" t="s">
        <v>3561</v>
      </c>
      <c r="E1498" s="9" t="s">
        <v>3590</v>
      </c>
      <c r="F1498" s="9" t="s">
        <v>3591</v>
      </c>
      <c r="G1498" s="9" t="s">
        <v>3592</v>
      </c>
      <c r="H1498" s="13">
        <v>258000</v>
      </c>
      <c r="I1498" s="11">
        <v>44958</v>
      </c>
      <c r="J1498" s="9" t="s">
        <v>68</v>
      </c>
      <c r="K1498" s="9" t="s">
        <v>7</v>
      </c>
      <c r="L1498" s="9" t="s">
        <v>444</v>
      </c>
      <c r="M1498" s="9" t="s">
        <v>9</v>
      </c>
      <c r="N1498" s="9" t="s">
        <v>10</v>
      </c>
      <c r="O1498" s="9" t="s">
        <v>1826</v>
      </c>
      <c r="P1498" s="9" t="s">
        <v>1856</v>
      </c>
      <c r="Q1498" s="9" t="s">
        <v>1857</v>
      </c>
      <c r="R1498" s="9" t="s">
        <v>14</v>
      </c>
      <c r="S1498" s="9" t="s">
        <v>15</v>
      </c>
      <c r="T1498" s="9" t="s">
        <v>7</v>
      </c>
      <c r="U1498" s="9" t="s">
        <v>146</v>
      </c>
      <c r="V1498" s="9" t="s">
        <v>15</v>
      </c>
      <c r="W1498" s="9" t="s">
        <v>17</v>
      </c>
      <c r="X1498" s="9" t="s">
        <v>18</v>
      </c>
      <c r="Y1498" s="9" t="s">
        <v>19</v>
      </c>
      <c r="Z1498" s="9" t="s">
        <v>41</v>
      </c>
      <c r="AA1498" s="9" t="s">
        <v>21</v>
      </c>
      <c r="AB1498" s="9" t="s">
        <v>3565</v>
      </c>
      <c r="AC1498" s="9" t="s">
        <v>3581</v>
      </c>
      <c r="AD1498" s="9" t="s">
        <v>3566</v>
      </c>
    </row>
    <row r="1499" spans="1:30" ht="178.5" x14ac:dyDescent="0.25">
      <c r="A1499" s="113">
        <f t="shared" si="24"/>
        <v>1310</v>
      </c>
      <c r="B1499" s="9" t="s">
        <v>1821</v>
      </c>
      <c r="C1499" s="9" t="s">
        <v>3560</v>
      </c>
      <c r="D1499" s="9" t="s">
        <v>3561</v>
      </c>
      <c r="E1499" s="9" t="s">
        <v>3593</v>
      </c>
      <c r="F1499" s="9" t="s">
        <v>3593</v>
      </c>
      <c r="G1499" s="9" t="s">
        <v>3594</v>
      </c>
      <c r="H1499" s="13">
        <v>10000</v>
      </c>
      <c r="I1499" s="11">
        <v>44986</v>
      </c>
      <c r="J1499" s="9" t="s">
        <v>68</v>
      </c>
      <c r="K1499" s="9" t="s">
        <v>7</v>
      </c>
      <c r="L1499" s="9" t="s">
        <v>69</v>
      </c>
      <c r="M1499" s="9" t="s">
        <v>51</v>
      </c>
      <c r="N1499" s="9" t="s">
        <v>10</v>
      </c>
      <c r="O1499" s="9" t="s">
        <v>1826</v>
      </c>
      <c r="P1499" s="9" t="s">
        <v>1834</v>
      </c>
      <c r="Q1499" s="9" t="s">
        <v>374</v>
      </c>
      <c r="R1499" s="9" t="s">
        <v>29</v>
      </c>
      <c r="S1499" s="9" t="s">
        <v>15</v>
      </c>
      <c r="T1499" s="9" t="s">
        <v>7</v>
      </c>
      <c r="U1499" s="9" t="s">
        <v>146</v>
      </c>
      <c r="V1499" s="9" t="s">
        <v>15</v>
      </c>
      <c r="W1499" s="9" t="s">
        <v>21</v>
      </c>
      <c r="X1499" s="9" t="s">
        <v>18</v>
      </c>
      <c r="Y1499" s="9" t="s">
        <v>19</v>
      </c>
      <c r="Z1499" s="9" t="s">
        <v>41</v>
      </c>
      <c r="AA1499" s="9" t="s">
        <v>21</v>
      </c>
      <c r="AB1499" s="9" t="s">
        <v>3565</v>
      </c>
      <c r="AC1499" s="9" t="s">
        <v>3581</v>
      </c>
      <c r="AD1499" s="9" t="s">
        <v>3566</v>
      </c>
    </row>
    <row r="1500" spans="1:30" ht="140.25" x14ac:dyDescent="0.25">
      <c r="A1500" s="113">
        <f t="shared" si="24"/>
        <v>1311</v>
      </c>
      <c r="B1500" s="9" t="s">
        <v>1821</v>
      </c>
      <c r="C1500" s="9" t="s">
        <v>3560</v>
      </c>
      <c r="D1500" s="9" t="s">
        <v>3561</v>
      </c>
      <c r="E1500" s="9" t="s">
        <v>3595</v>
      </c>
      <c r="F1500" s="9" t="s">
        <v>3595</v>
      </c>
      <c r="G1500" s="9" t="s">
        <v>3596</v>
      </c>
      <c r="H1500" s="13">
        <v>632100</v>
      </c>
      <c r="I1500" s="11">
        <v>45078</v>
      </c>
      <c r="J1500" s="9" t="s">
        <v>68</v>
      </c>
      <c r="K1500" s="9" t="s">
        <v>7</v>
      </c>
      <c r="L1500" s="9" t="s">
        <v>69</v>
      </c>
      <c r="M1500" s="9" t="s">
        <v>9</v>
      </c>
      <c r="N1500" s="9" t="s">
        <v>10</v>
      </c>
      <c r="O1500" s="9" t="s">
        <v>1826</v>
      </c>
      <c r="P1500" s="9" t="s">
        <v>1834</v>
      </c>
      <c r="Q1500" s="9" t="s">
        <v>1837</v>
      </c>
      <c r="R1500" s="9" t="s">
        <v>29</v>
      </c>
      <c r="S1500" s="9" t="s">
        <v>15</v>
      </c>
      <c r="T1500" s="9" t="s">
        <v>7</v>
      </c>
      <c r="U1500" s="9" t="s">
        <v>146</v>
      </c>
      <c r="V1500" s="9" t="s">
        <v>15</v>
      </c>
      <c r="W1500" s="9" t="s">
        <v>17</v>
      </c>
      <c r="X1500" s="9" t="s">
        <v>18</v>
      </c>
      <c r="Y1500" s="9" t="s">
        <v>31</v>
      </c>
      <c r="Z1500" s="9" t="s">
        <v>20</v>
      </c>
      <c r="AA1500" s="9" t="s">
        <v>17</v>
      </c>
      <c r="AB1500" s="9" t="s">
        <v>3565</v>
      </c>
      <c r="AC1500" s="9" t="s">
        <v>3581</v>
      </c>
      <c r="AD1500" s="9" t="s">
        <v>3566</v>
      </c>
    </row>
    <row r="1501" spans="1:30" ht="140.25" x14ac:dyDescent="0.25">
      <c r="A1501" s="113">
        <f t="shared" si="24"/>
        <v>1312</v>
      </c>
      <c r="B1501" s="9" t="s">
        <v>1821</v>
      </c>
      <c r="C1501" s="9" t="s">
        <v>3560</v>
      </c>
      <c r="D1501" s="9" t="s">
        <v>3561</v>
      </c>
      <c r="E1501" s="9" t="s">
        <v>3597</v>
      </c>
      <c r="F1501" s="9" t="s">
        <v>3598</v>
      </c>
      <c r="G1501" s="9" t="s">
        <v>3599</v>
      </c>
      <c r="H1501" s="13">
        <v>284500</v>
      </c>
      <c r="I1501" s="11">
        <v>45078</v>
      </c>
      <c r="J1501" s="9" t="s">
        <v>68</v>
      </c>
      <c r="K1501" s="9" t="s">
        <v>7</v>
      </c>
      <c r="L1501" s="9" t="s">
        <v>444</v>
      </c>
      <c r="M1501" s="9" t="s">
        <v>9</v>
      </c>
      <c r="N1501" s="9" t="s">
        <v>10</v>
      </c>
      <c r="O1501" s="9" t="s">
        <v>1826</v>
      </c>
      <c r="P1501" s="9" t="s">
        <v>1856</v>
      </c>
      <c r="Q1501" s="9" t="s">
        <v>1857</v>
      </c>
      <c r="R1501" s="9" t="s">
        <v>14</v>
      </c>
      <c r="S1501" s="9" t="s">
        <v>15</v>
      </c>
      <c r="T1501" s="9" t="s">
        <v>7</v>
      </c>
      <c r="U1501" s="9" t="s">
        <v>146</v>
      </c>
      <c r="V1501" s="9" t="s">
        <v>15</v>
      </c>
      <c r="W1501" s="9" t="s">
        <v>17</v>
      </c>
      <c r="X1501" s="9" t="s">
        <v>18</v>
      </c>
      <c r="Y1501" s="9" t="s">
        <v>31</v>
      </c>
      <c r="Z1501" s="9" t="s">
        <v>20</v>
      </c>
      <c r="AA1501" s="9" t="s">
        <v>17</v>
      </c>
      <c r="AB1501" s="9" t="s">
        <v>3565</v>
      </c>
      <c r="AC1501" s="9" t="s">
        <v>3581</v>
      </c>
      <c r="AD1501" s="9" t="s">
        <v>3566</v>
      </c>
    </row>
    <row r="1502" spans="1:30" ht="76.5" x14ac:dyDescent="0.25">
      <c r="A1502" s="113">
        <f t="shared" si="24"/>
        <v>1313</v>
      </c>
      <c r="B1502" s="9" t="s">
        <v>1821</v>
      </c>
      <c r="C1502" s="9" t="s">
        <v>3560</v>
      </c>
      <c r="D1502" s="9" t="s">
        <v>3561</v>
      </c>
      <c r="E1502" s="9" t="s">
        <v>3600</v>
      </c>
      <c r="F1502" s="9" t="s">
        <v>3600</v>
      </c>
      <c r="G1502" s="9" t="s">
        <v>3601</v>
      </c>
      <c r="H1502" s="13">
        <v>35000</v>
      </c>
      <c r="I1502" s="11">
        <v>44927</v>
      </c>
      <c r="J1502" s="9" t="s">
        <v>68</v>
      </c>
      <c r="K1502" s="9" t="s">
        <v>7</v>
      </c>
      <c r="L1502" s="9" t="s">
        <v>69</v>
      </c>
      <c r="M1502" s="9" t="s">
        <v>9</v>
      </c>
      <c r="N1502" s="9" t="s">
        <v>10</v>
      </c>
      <c r="O1502" s="9" t="s">
        <v>1826</v>
      </c>
      <c r="P1502" s="9" t="s">
        <v>1834</v>
      </c>
      <c r="Q1502" s="9" t="s">
        <v>374</v>
      </c>
      <c r="R1502" s="9" t="s">
        <v>29</v>
      </c>
      <c r="S1502" s="9" t="s">
        <v>15</v>
      </c>
      <c r="T1502" s="9" t="s">
        <v>7</v>
      </c>
      <c r="U1502" s="9" t="s">
        <v>146</v>
      </c>
      <c r="V1502" s="9" t="s">
        <v>15</v>
      </c>
      <c r="W1502" s="9" t="s">
        <v>17</v>
      </c>
      <c r="X1502" s="9" t="s">
        <v>18</v>
      </c>
      <c r="Y1502" s="9" t="s">
        <v>19</v>
      </c>
      <c r="Z1502" s="9" t="s">
        <v>20</v>
      </c>
      <c r="AA1502" s="9" t="s">
        <v>21</v>
      </c>
      <c r="AB1502" s="9" t="s">
        <v>3565</v>
      </c>
      <c r="AC1502" s="9" t="s">
        <v>3581</v>
      </c>
      <c r="AD1502" s="9" t="s">
        <v>3566</v>
      </c>
    </row>
    <row r="1503" spans="1:30" ht="409.5" x14ac:dyDescent="0.25">
      <c r="A1503" s="113">
        <f t="shared" si="24"/>
        <v>1314</v>
      </c>
      <c r="B1503" s="9" t="s">
        <v>1821</v>
      </c>
      <c r="C1503" s="9" t="s">
        <v>3560</v>
      </c>
      <c r="D1503" s="9" t="s">
        <v>3561</v>
      </c>
      <c r="E1503" s="9" t="s">
        <v>3602</v>
      </c>
      <c r="F1503" s="9" t="s">
        <v>3603</v>
      </c>
      <c r="G1503" s="9" t="s">
        <v>3604</v>
      </c>
      <c r="H1503" s="13">
        <v>855000</v>
      </c>
      <c r="I1503" s="11">
        <v>45047</v>
      </c>
      <c r="J1503" s="9" t="s">
        <v>6</v>
      </c>
      <c r="K1503" s="9" t="s">
        <v>7</v>
      </c>
      <c r="L1503" s="9" t="s">
        <v>59</v>
      </c>
      <c r="M1503" s="9" t="s">
        <v>9</v>
      </c>
      <c r="N1503" s="9" t="s">
        <v>10</v>
      </c>
      <c r="O1503" s="9" t="s">
        <v>1826</v>
      </c>
      <c r="P1503" s="9" t="s">
        <v>1834</v>
      </c>
      <c r="Q1503" s="9" t="s">
        <v>374</v>
      </c>
      <c r="R1503" s="9" t="s">
        <v>29</v>
      </c>
      <c r="S1503" s="9" t="s">
        <v>15</v>
      </c>
      <c r="T1503" s="9" t="s">
        <v>7</v>
      </c>
      <c r="U1503" s="9" t="s">
        <v>146</v>
      </c>
      <c r="V1503" s="9" t="s">
        <v>15</v>
      </c>
      <c r="W1503" s="9" t="s">
        <v>17</v>
      </c>
      <c r="X1503" s="9" t="s">
        <v>18</v>
      </c>
      <c r="Y1503" s="9" t="s">
        <v>31</v>
      </c>
      <c r="Z1503" s="9" t="s">
        <v>20</v>
      </c>
      <c r="AA1503" s="9" t="s">
        <v>17</v>
      </c>
      <c r="AB1503" s="9" t="s">
        <v>3565</v>
      </c>
      <c r="AC1503" s="9" t="s">
        <v>3581</v>
      </c>
      <c r="AD1503" s="9" t="s">
        <v>3566</v>
      </c>
    </row>
    <row r="1504" spans="1:30" ht="114.75" x14ac:dyDescent="0.25">
      <c r="A1504" s="113">
        <f t="shared" si="24"/>
        <v>1315</v>
      </c>
      <c r="B1504" s="9" t="s">
        <v>1821</v>
      </c>
      <c r="C1504" s="9" t="s">
        <v>3560</v>
      </c>
      <c r="D1504" s="9" t="s">
        <v>3561</v>
      </c>
      <c r="E1504" s="9" t="s">
        <v>3605</v>
      </c>
      <c r="F1504" s="9" t="s">
        <v>3606</v>
      </c>
      <c r="G1504" s="9" t="s">
        <v>3607</v>
      </c>
      <c r="H1504" s="13">
        <v>6000</v>
      </c>
      <c r="I1504" s="11">
        <v>45170</v>
      </c>
      <c r="J1504" s="9" t="s">
        <v>6</v>
      </c>
      <c r="K1504" s="9" t="s">
        <v>7</v>
      </c>
      <c r="L1504" s="9" t="s">
        <v>27</v>
      </c>
      <c r="M1504" s="9" t="s">
        <v>51</v>
      </c>
      <c r="N1504" s="9" t="s">
        <v>10</v>
      </c>
      <c r="O1504" s="9" t="s">
        <v>1826</v>
      </c>
      <c r="P1504" s="9" t="s">
        <v>1834</v>
      </c>
      <c r="Q1504" s="9" t="s">
        <v>374</v>
      </c>
      <c r="R1504" s="9" t="s">
        <v>29</v>
      </c>
      <c r="S1504" s="9" t="s">
        <v>15</v>
      </c>
      <c r="T1504" s="9" t="s">
        <v>7</v>
      </c>
      <c r="U1504" s="9" t="s">
        <v>146</v>
      </c>
      <c r="V1504" s="9" t="s">
        <v>15</v>
      </c>
      <c r="W1504" s="9" t="s">
        <v>21</v>
      </c>
      <c r="X1504" s="9" t="s">
        <v>18</v>
      </c>
      <c r="Y1504" s="9" t="s">
        <v>19</v>
      </c>
      <c r="Z1504" s="9" t="s">
        <v>20</v>
      </c>
      <c r="AA1504" s="9" t="s">
        <v>21</v>
      </c>
      <c r="AB1504" s="9" t="s">
        <v>3565</v>
      </c>
      <c r="AC1504" s="9">
        <v>6539279277</v>
      </c>
      <c r="AD1504" s="9" t="s">
        <v>3566</v>
      </c>
    </row>
    <row r="1505" spans="1:30" ht="114.75" x14ac:dyDescent="0.25">
      <c r="A1505" s="113">
        <f t="shared" si="24"/>
        <v>1316</v>
      </c>
      <c r="B1505" s="9" t="s">
        <v>1821</v>
      </c>
      <c r="C1505" s="9" t="s">
        <v>3560</v>
      </c>
      <c r="D1505" s="9" t="s">
        <v>3561</v>
      </c>
      <c r="E1505" s="9" t="s">
        <v>3608</v>
      </c>
      <c r="F1505" s="9" t="s">
        <v>3609</v>
      </c>
      <c r="G1505" s="9" t="s">
        <v>3610</v>
      </c>
      <c r="H1505" s="13">
        <v>10000</v>
      </c>
      <c r="I1505" s="11">
        <v>45170</v>
      </c>
      <c r="J1505" s="9" t="s">
        <v>6</v>
      </c>
      <c r="K1505" s="9" t="s">
        <v>7</v>
      </c>
      <c r="L1505" s="9" t="s">
        <v>27</v>
      </c>
      <c r="M1505" s="9" t="s">
        <v>51</v>
      </c>
      <c r="N1505" s="9" t="s">
        <v>10</v>
      </c>
      <c r="O1505" s="9" t="s">
        <v>1826</v>
      </c>
      <c r="P1505" s="9" t="s">
        <v>1834</v>
      </c>
      <c r="Q1505" s="9" t="s">
        <v>374</v>
      </c>
      <c r="R1505" s="9" t="s">
        <v>29</v>
      </c>
      <c r="S1505" s="9" t="s">
        <v>15</v>
      </c>
      <c r="T1505" s="9" t="s">
        <v>7</v>
      </c>
      <c r="U1505" s="9" t="s">
        <v>146</v>
      </c>
      <c r="V1505" s="9" t="s">
        <v>15</v>
      </c>
      <c r="W1505" s="9" t="s">
        <v>21</v>
      </c>
      <c r="X1505" s="9" t="s">
        <v>18</v>
      </c>
      <c r="Y1505" s="9" t="s">
        <v>19</v>
      </c>
      <c r="Z1505" s="9" t="s">
        <v>20</v>
      </c>
      <c r="AA1505" s="9" t="s">
        <v>21</v>
      </c>
      <c r="AB1505" s="9" t="s">
        <v>3565</v>
      </c>
      <c r="AC1505" s="9">
        <v>6539279277</v>
      </c>
      <c r="AD1505" s="9" t="s">
        <v>3566</v>
      </c>
    </row>
    <row r="1506" spans="1:30" ht="178.5" x14ac:dyDescent="0.25">
      <c r="A1506" s="113">
        <f t="shared" si="24"/>
        <v>1317</v>
      </c>
      <c r="B1506" s="9" t="s">
        <v>1821</v>
      </c>
      <c r="C1506" s="9" t="s">
        <v>3611</v>
      </c>
      <c r="D1506" s="9" t="s">
        <v>3612</v>
      </c>
      <c r="E1506" s="9" t="s">
        <v>3613</v>
      </c>
      <c r="F1506" s="9" t="s">
        <v>3614</v>
      </c>
      <c r="G1506" s="9" t="s">
        <v>3615</v>
      </c>
      <c r="H1506" s="13">
        <v>165859</v>
      </c>
      <c r="I1506" s="11">
        <v>45107</v>
      </c>
      <c r="J1506" s="9" t="s">
        <v>68</v>
      </c>
      <c r="K1506" s="9" t="s">
        <v>7</v>
      </c>
      <c r="L1506" s="9" t="s">
        <v>69</v>
      </c>
      <c r="M1506" s="9" t="s">
        <v>80</v>
      </c>
      <c r="N1506" s="9" t="s">
        <v>81</v>
      </c>
      <c r="O1506" s="9" t="s">
        <v>1826</v>
      </c>
      <c r="P1506" s="9" t="s">
        <v>1834</v>
      </c>
      <c r="Q1506" s="9" t="s">
        <v>374</v>
      </c>
      <c r="R1506" s="9" t="s">
        <v>29</v>
      </c>
      <c r="S1506" s="9" t="s">
        <v>15</v>
      </c>
      <c r="T1506" s="9" t="s">
        <v>7</v>
      </c>
      <c r="U1506" s="9" t="s">
        <v>133</v>
      </c>
      <c r="V1506" s="9" t="s">
        <v>15</v>
      </c>
      <c r="W1506" s="9" t="s">
        <v>17</v>
      </c>
      <c r="X1506" s="9" t="s">
        <v>18</v>
      </c>
      <c r="Y1506" s="9" t="s">
        <v>19</v>
      </c>
      <c r="Z1506" s="9" t="s">
        <v>20</v>
      </c>
      <c r="AA1506" s="9" t="s">
        <v>21</v>
      </c>
      <c r="AB1506" s="9" t="s">
        <v>3616</v>
      </c>
      <c r="AC1506" s="9" t="s">
        <v>3617</v>
      </c>
      <c r="AD1506" s="9" t="s">
        <v>3618</v>
      </c>
    </row>
    <row r="1507" spans="1:30" ht="127.5" x14ac:dyDescent="0.25">
      <c r="A1507" s="113">
        <f t="shared" si="24"/>
        <v>1318</v>
      </c>
      <c r="B1507" s="9" t="s">
        <v>1821</v>
      </c>
      <c r="C1507" s="9" t="s">
        <v>3611</v>
      </c>
      <c r="D1507" s="9" t="s">
        <v>3612</v>
      </c>
      <c r="E1507" s="9" t="s">
        <v>3619</v>
      </c>
      <c r="F1507" s="9" t="s">
        <v>3620</v>
      </c>
      <c r="G1507" s="9" t="s">
        <v>3621</v>
      </c>
      <c r="H1507" s="13">
        <v>280052.26</v>
      </c>
      <c r="I1507" s="11">
        <v>45107</v>
      </c>
      <c r="J1507" s="9" t="s">
        <v>68</v>
      </c>
      <c r="K1507" s="9" t="s">
        <v>7</v>
      </c>
      <c r="L1507" s="9" t="s">
        <v>69</v>
      </c>
      <c r="M1507" s="9" t="s">
        <v>80</v>
      </c>
      <c r="N1507" s="9" t="s">
        <v>81</v>
      </c>
      <c r="O1507" s="9" t="s">
        <v>1826</v>
      </c>
      <c r="P1507" s="9" t="s">
        <v>1834</v>
      </c>
      <c r="Q1507" s="9" t="s">
        <v>374</v>
      </c>
      <c r="R1507" s="9" t="s">
        <v>29</v>
      </c>
      <c r="S1507" s="9" t="s">
        <v>15</v>
      </c>
      <c r="T1507" s="9" t="s">
        <v>7</v>
      </c>
      <c r="U1507" s="9" t="s">
        <v>133</v>
      </c>
      <c r="V1507" s="9" t="s">
        <v>15</v>
      </c>
      <c r="W1507" s="9" t="s">
        <v>17</v>
      </c>
      <c r="X1507" s="9" t="s">
        <v>18</v>
      </c>
      <c r="Y1507" s="9" t="s">
        <v>19</v>
      </c>
      <c r="Z1507" s="9" t="s">
        <v>20</v>
      </c>
      <c r="AA1507" s="9" t="s">
        <v>21</v>
      </c>
      <c r="AB1507" s="9" t="s">
        <v>3616</v>
      </c>
      <c r="AC1507" s="9" t="s">
        <v>3622</v>
      </c>
      <c r="AD1507" s="9" t="s">
        <v>3618</v>
      </c>
    </row>
    <row r="1508" spans="1:30" ht="229.5" x14ac:dyDescent="0.25">
      <c r="A1508" s="113">
        <f t="shared" si="24"/>
        <v>1319</v>
      </c>
      <c r="B1508" s="9" t="s">
        <v>1821</v>
      </c>
      <c r="C1508" s="9" t="s">
        <v>3611</v>
      </c>
      <c r="D1508" s="9" t="s">
        <v>3612</v>
      </c>
      <c r="E1508" s="9" t="s">
        <v>3623</v>
      </c>
      <c r="F1508" s="9" t="s">
        <v>3624</v>
      </c>
      <c r="G1508" s="9" t="s">
        <v>3625</v>
      </c>
      <c r="H1508" s="13">
        <v>693961.5</v>
      </c>
      <c r="I1508" s="11">
        <v>45107</v>
      </c>
      <c r="J1508" s="9" t="s">
        <v>68</v>
      </c>
      <c r="K1508" s="9" t="s">
        <v>7</v>
      </c>
      <c r="L1508" s="9" t="s">
        <v>69</v>
      </c>
      <c r="M1508" s="9" t="s">
        <v>80</v>
      </c>
      <c r="N1508" s="9" t="s">
        <v>81</v>
      </c>
      <c r="O1508" s="9" t="s">
        <v>1826</v>
      </c>
      <c r="P1508" s="9" t="s">
        <v>1834</v>
      </c>
      <c r="Q1508" s="9" t="s">
        <v>374</v>
      </c>
      <c r="R1508" s="9" t="s">
        <v>29</v>
      </c>
      <c r="S1508" s="9" t="s">
        <v>15</v>
      </c>
      <c r="T1508" s="9" t="s">
        <v>7</v>
      </c>
      <c r="U1508" s="9" t="s">
        <v>133</v>
      </c>
      <c r="V1508" s="9" t="s">
        <v>15</v>
      </c>
      <c r="W1508" s="9" t="s">
        <v>17</v>
      </c>
      <c r="X1508" s="9" t="s">
        <v>18</v>
      </c>
      <c r="Y1508" s="9" t="s">
        <v>19</v>
      </c>
      <c r="Z1508" s="9" t="s">
        <v>20</v>
      </c>
      <c r="AA1508" s="9" t="s">
        <v>21</v>
      </c>
      <c r="AB1508" s="9" t="s">
        <v>3616</v>
      </c>
      <c r="AC1508" s="9" t="s">
        <v>3622</v>
      </c>
      <c r="AD1508" s="9" t="s">
        <v>3626</v>
      </c>
    </row>
    <row r="1509" spans="1:30" ht="204" x14ac:dyDescent="0.25">
      <c r="A1509" s="113">
        <f t="shared" si="24"/>
        <v>1320</v>
      </c>
      <c r="B1509" s="9" t="s">
        <v>1821</v>
      </c>
      <c r="C1509" s="9" t="s">
        <v>3611</v>
      </c>
      <c r="D1509" s="9" t="s">
        <v>3612</v>
      </c>
      <c r="E1509" s="9" t="s">
        <v>3627</v>
      </c>
      <c r="F1509" s="9" t="s">
        <v>3628</v>
      </c>
      <c r="G1509" s="9" t="s">
        <v>3629</v>
      </c>
      <c r="H1509" s="13">
        <v>237300</v>
      </c>
      <c r="I1509" s="11">
        <v>45260</v>
      </c>
      <c r="J1509" s="9" t="s">
        <v>68</v>
      </c>
      <c r="K1509" s="9" t="s">
        <v>7</v>
      </c>
      <c r="L1509" s="9" t="s">
        <v>8</v>
      </c>
      <c r="M1509" s="9" t="s">
        <v>80</v>
      </c>
      <c r="N1509" s="9" t="s">
        <v>81</v>
      </c>
      <c r="O1509" s="9" t="s">
        <v>1826</v>
      </c>
      <c r="P1509" s="9" t="s">
        <v>1834</v>
      </c>
      <c r="Q1509" s="9" t="s">
        <v>1837</v>
      </c>
      <c r="R1509" s="9" t="s">
        <v>14</v>
      </c>
      <c r="S1509" s="9" t="s">
        <v>15</v>
      </c>
      <c r="T1509" s="9" t="s">
        <v>7</v>
      </c>
      <c r="U1509" s="9" t="s">
        <v>133</v>
      </c>
      <c r="V1509" s="9" t="s">
        <v>15</v>
      </c>
      <c r="W1509" s="9" t="s">
        <v>17</v>
      </c>
      <c r="X1509" s="9" t="s">
        <v>18</v>
      </c>
      <c r="Y1509" s="9" t="s">
        <v>19</v>
      </c>
      <c r="Z1509" s="9" t="s">
        <v>20</v>
      </c>
      <c r="AA1509" s="9" t="s">
        <v>21</v>
      </c>
      <c r="AB1509" s="9" t="s">
        <v>3616</v>
      </c>
      <c r="AC1509" s="9" t="s">
        <v>3622</v>
      </c>
      <c r="AD1509" s="9" t="s">
        <v>3618</v>
      </c>
    </row>
    <row r="1510" spans="1:30" ht="242.25" x14ac:dyDescent="0.25">
      <c r="A1510" s="113">
        <f t="shared" si="24"/>
        <v>1321</v>
      </c>
      <c r="B1510" s="9" t="s">
        <v>1821</v>
      </c>
      <c r="C1510" s="9" t="s">
        <v>3611</v>
      </c>
      <c r="D1510" s="9" t="s">
        <v>3612</v>
      </c>
      <c r="E1510" s="9" t="s">
        <v>3630</v>
      </c>
      <c r="F1510" s="9" t="s">
        <v>3631</v>
      </c>
      <c r="G1510" s="9" t="s">
        <v>3632</v>
      </c>
      <c r="H1510" s="13">
        <v>6333.6</v>
      </c>
      <c r="I1510" s="11">
        <v>45048</v>
      </c>
      <c r="J1510" s="9" t="s">
        <v>6</v>
      </c>
      <c r="K1510" s="9" t="s">
        <v>7</v>
      </c>
      <c r="L1510" s="9" t="s">
        <v>27</v>
      </c>
      <c r="M1510" s="9" t="s">
        <v>51</v>
      </c>
      <c r="N1510" s="9" t="s">
        <v>10</v>
      </c>
      <c r="O1510" s="9" t="s">
        <v>1826</v>
      </c>
      <c r="P1510" s="9" t="s">
        <v>1834</v>
      </c>
      <c r="Q1510" s="9" t="s">
        <v>374</v>
      </c>
      <c r="R1510" s="9" t="s">
        <v>29</v>
      </c>
      <c r="S1510" s="9" t="s">
        <v>15</v>
      </c>
      <c r="T1510" s="9" t="s">
        <v>7</v>
      </c>
      <c r="U1510" s="9" t="s">
        <v>133</v>
      </c>
      <c r="V1510" s="9" t="s">
        <v>15</v>
      </c>
      <c r="W1510" s="9" t="s">
        <v>21</v>
      </c>
      <c r="X1510" s="9" t="s">
        <v>18</v>
      </c>
      <c r="Y1510" s="9" t="s">
        <v>19</v>
      </c>
      <c r="Z1510" s="9" t="s">
        <v>20</v>
      </c>
      <c r="AA1510" s="9" t="s">
        <v>21</v>
      </c>
      <c r="AB1510" s="9" t="s">
        <v>3616</v>
      </c>
      <c r="AC1510" s="9" t="s">
        <v>3622</v>
      </c>
      <c r="AD1510" s="9" t="s">
        <v>3618</v>
      </c>
    </row>
    <row r="1511" spans="1:30" ht="89.25" x14ac:dyDescent="0.25">
      <c r="A1511" s="113">
        <f t="shared" si="24"/>
        <v>1322</v>
      </c>
      <c r="B1511" s="9" t="s">
        <v>1821</v>
      </c>
      <c r="C1511" s="9" t="s">
        <v>3611</v>
      </c>
      <c r="D1511" s="9" t="s">
        <v>3612</v>
      </c>
      <c r="E1511" s="9" t="s">
        <v>3633</v>
      </c>
      <c r="F1511" s="9" t="s">
        <v>3634</v>
      </c>
      <c r="G1511" s="9" t="s">
        <v>3635</v>
      </c>
      <c r="H1511" s="13">
        <v>40000</v>
      </c>
      <c r="I1511" s="11">
        <v>45016</v>
      </c>
      <c r="J1511" s="9" t="s">
        <v>6</v>
      </c>
      <c r="K1511" s="9" t="s">
        <v>7</v>
      </c>
      <c r="L1511" s="9" t="s">
        <v>27</v>
      </c>
      <c r="M1511" s="9" t="s">
        <v>9</v>
      </c>
      <c r="N1511" s="9" t="s">
        <v>10</v>
      </c>
      <c r="O1511" s="9" t="s">
        <v>1826</v>
      </c>
      <c r="P1511" s="9" t="s">
        <v>1834</v>
      </c>
      <c r="Q1511" s="9" t="s">
        <v>374</v>
      </c>
      <c r="R1511" s="9" t="s">
        <v>29</v>
      </c>
      <c r="S1511" s="9" t="s">
        <v>15</v>
      </c>
      <c r="T1511" s="9" t="s">
        <v>7</v>
      </c>
      <c r="U1511" s="9" t="s">
        <v>133</v>
      </c>
      <c r="V1511" s="9" t="s">
        <v>15</v>
      </c>
      <c r="W1511" s="9" t="s">
        <v>17</v>
      </c>
      <c r="X1511" s="9" t="s">
        <v>18</v>
      </c>
      <c r="Y1511" s="9" t="s">
        <v>19</v>
      </c>
      <c r="Z1511" s="9" t="s">
        <v>20</v>
      </c>
      <c r="AA1511" s="9" t="s">
        <v>21</v>
      </c>
      <c r="AB1511" s="9" t="s">
        <v>3636</v>
      </c>
      <c r="AC1511" s="9" t="s">
        <v>3637</v>
      </c>
      <c r="AD1511" s="9" t="s">
        <v>3618</v>
      </c>
    </row>
    <row r="1512" spans="1:30" ht="242.25" x14ac:dyDescent="0.25">
      <c r="A1512" s="113">
        <f t="shared" si="24"/>
        <v>1323</v>
      </c>
      <c r="B1512" s="9" t="s">
        <v>1821</v>
      </c>
      <c r="C1512" s="9" t="s">
        <v>3611</v>
      </c>
      <c r="D1512" s="9" t="s">
        <v>3612</v>
      </c>
      <c r="E1512" s="9" t="s">
        <v>3638</v>
      </c>
      <c r="F1512" s="9" t="s">
        <v>3639</v>
      </c>
      <c r="G1512" s="9" t="s">
        <v>3640</v>
      </c>
      <c r="H1512" s="13">
        <v>164600</v>
      </c>
      <c r="I1512" s="11">
        <v>45107</v>
      </c>
      <c r="J1512" s="9" t="s">
        <v>68</v>
      </c>
      <c r="K1512" s="9" t="s">
        <v>7</v>
      </c>
      <c r="L1512" s="9" t="s">
        <v>444</v>
      </c>
      <c r="M1512" s="9" t="s">
        <v>80</v>
      </c>
      <c r="N1512" s="9" t="s">
        <v>81</v>
      </c>
      <c r="O1512" s="9" t="s">
        <v>1826</v>
      </c>
      <c r="P1512" s="9" t="s">
        <v>1834</v>
      </c>
      <c r="Q1512" s="9" t="s">
        <v>374</v>
      </c>
      <c r="R1512" s="9" t="s">
        <v>29</v>
      </c>
      <c r="S1512" s="9" t="s">
        <v>15</v>
      </c>
      <c r="T1512" s="9" t="s">
        <v>7</v>
      </c>
      <c r="U1512" s="9" t="s">
        <v>133</v>
      </c>
      <c r="V1512" s="9" t="s">
        <v>15</v>
      </c>
      <c r="W1512" s="9" t="s">
        <v>17</v>
      </c>
      <c r="X1512" s="9" t="s">
        <v>18</v>
      </c>
      <c r="Y1512" s="9" t="s">
        <v>19</v>
      </c>
      <c r="Z1512" s="9" t="s">
        <v>20</v>
      </c>
      <c r="AA1512" s="9" t="s">
        <v>21</v>
      </c>
      <c r="AB1512" s="9" t="s">
        <v>3636</v>
      </c>
      <c r="AC1512" s="9" t="s">
        <v>3637</v>
      </c>
      <c r="AD1512" s="9" t="s">
        <v>3618</v>
      </c>
    </row>
    <row r="1513" spans="1:30" ht="191.25" x14ac:dyDescent="0.25">
      <c r="A1513" s="113">
        <f t="shared" si="24"/>
        <v>1324</v>
      </c>
      <c r="B1513" s="9" t="s">
        <v>1821</v>
      </c>
      <c r="C1513" s="9" t="s">
        <v>3611</v>
      </c>
      <c r="D1513" s="9" t="s">
        <v>3612</v>
      </c>
      <c r="E1513" s="9" t="s">
        <v>3641</v>
      </c>
      <c r="F1513" s="9" t="s">
        <v>3642</v>
      </c>
      <c r="G1513" s="9" t="s">
        <v>3643</v>
      </c>
      <c r="H1513" s="13">
        <v>192971.22</v>
      </c>
      <c r="I1513" s="11">
        <v>44927</v>
      </c>
      <c r="J1513" s="9" t="s">
        <v>6</v>
      </c>
      <c r="K1513" s="9" t="s">
        <v>7</v>
      </c>
      <c r="L1513" s="9" t="s">
        <v>27</v>
      </c>
      <c r="M1513" s="9" t="s">
        <v>80</v>
      </c>
      <c r="N1513" s="9" t="s">
        <v>81</v>
      </c>
      <c r="O1513" s="9" t="s">
        <v>1826</v>
      </c>
      <c r="P1513" s="9" t="s">
        <v>1834</v>
      </c>
      <c r="Q1513" s="9" t="s">
        <v>374</v>
      </c>
      <c r="R1513" s="9" t="s">
        <v>29</v>
      </c>
      <c r="S1513" s="9" t="s">
        <v>15</v>
      </c>
      <c r="T1513" s="9" t="s">
        <v>7</v>
      </c>
      <c r="U1513" s="9" t="s">
        <v>133</v>
      </c>
      <c r="V1513" s="9" t="s">
        <v>15</v>
      </c>
      <c r="W1513" s="9" t="s">
        <v>17</v>
      </c>
      <c r="X1513" s="9" t="s">
        <v>18</v>
      </c>
      <c r="Y1513" s="9" t="s">
        <v>31</v>
      </c>
      <c r="Z1513" s="9" t="s">
        <v>61</v>
      </c>
      <c r="AA1513" s="9" t="s">
        <v>17</v>
      </c>
      <c r="AB1513" s="9" t="s">
        <v>3636</v>
      </c>
      <c r="AC1513" s="9" t="s">
        <v>3637</v>
      </c>
      <c r="AD1513" s="9" t="s">
        <v>3618</v>
      </c>
    </row>
    <row r="1514" spans="1:30" ht="76.5" x14ac:dyDescent="0.25">
      <c r="A1514" s="113">
        <f t="shared" si="24"/>
        <v>1325</v>
      </c>
      <c r="B1514" s="9" t="s">
        <v>1821</v>
      </c>
      <c r="C1514" s="9" t="s">
        <v>3611</v>
      </c>
      <c r="D1514" s="9" t="s">
        <v>3612</v>
      </c>
      <c r="E1514" s="9" t="s">
        <v>3644</v>
      </c>
      <c r="F1514" s="9" t="s">
        <v>3645</v>
      </c>
      <c r="G1514" s="9" t="s">
        <v>3646</v>
      </c>
      <c r="H1514" s="13">
        <v>75247.199999999997</v>
      </c>
      <c r="I1514" s="11">
        <v>45033</v>
      </c>
      <c r="J1514" s="9" t="s">
        <v>68</v>
      </c>
      <c r="K1514" s="9" t="s">
        <v>7</v>
      </c>
      <c r="L1514" s="9" t="s">
        <v>444</v>
      </c>
      <c r="M1514" s="9" t="s">
        <v>80</v>
      </c>
      <c r="N1514" s="9" t="s">
        <v>81</v>
      </c>
      <c r="O1514" s="9" t="s">
        <v>1826</v>
      </c>
      <c r="P1514" s="9" t="s">
        <v>1834</v>
      </c>
      <c r="Q1514" s="9" t="s">
        <v>374</v>
      </c>
      <c r="R1514" s="9" t="s">
        <v>29</v>
      </c>
      <c r="S1514" s="9" t="s">
        <v>15</v>
      </c>
      <c r="T1514" s="9" t="s">
        <v>7</v>
      </c>
      <c r="U1514" s="9" t="s">
        <v>133</v>
      </c>
      <c r="V1514" s="9" t="s">
        <v>15</v>
      </c>
      <c r="W1514" s="9" t="s">
        <v>17</v>
      </c>
      <c r="X1514" s="9" t="s">
        <v>18</v>
      </c>
      <c r="Y1514" s="9" t="s">
        <v>19</v>
      </c>
      <c r="Z1514" s="9" t="s">
        <v>20</v>
      </c>
      <c r="AA1514" s="9" t="s">
        <v>17</v>
      </c>
      <c r="AB1514" s="9" t="s">
        <v>3636</v>
      </c>
      <c r="AC1514" s="9" t="s">
        <v>3637</v>
      </c>
      <c r="AD1514" s="9" t="s">
        <v>3618</v>
      </c>
    </row>
    <row r="1515" spans="1:30" ht="76.5" x14ac:dyDescent="0.25">
      <c r="A1515" s="113">
        <f t="shared" si="24"/>
        <v>1326</v>
      </c>
      <c r="B1515" s="9" t="s">
        <v>1821</v>
      </c>
      <c r="C1515" s="9" t="s">
        <v>3611</v>
      </c>
      <c r="D1515" s="9" t="s">
        <v>3612</v>
      </c>
      <c r="E1515" s="9" t="s">
        <v>3647</v>
      </c>
      <c r="F1515" s="9" t="s">
        <v>3648</v>
      </c>
      <c r="G1515" s="9" t="s">
        <v>3649</v>
      </c>
      <c r="H1515" s="13">
        <v>25000</v>
      </c>
      <c r="I1515" s="11">
        <v>44991</v>
      </c>
      <c r="J1515" s="9" t="s">
        <v>68</v>
      </c>
      <c r="K1515" s="9" t="s">
        <v>7</v>
      </c>
      <c r="L1515" s="9" t="s">
        <v>8</v>
      </c>
      <c r="M1515" s="9" t="s">
        <v>80</v>
      </c>
      <c r="N1515" s="9" t="s">
        <v>81</v>
      </c>
      <c r="O1515" s="9" t="s">
        <v>1826</v>
      </c>
      <c r="P1515" s="9" t="s">
        <v>1834</v>
      </c>
      <c r="Q1515" s="9" t="s">
        <v>374</v>
      </c>
      <c r="R1515" s="9" t="s">
        <v>14</v>
      </c>
      <c r="S1515" s="9" t="s">
        <v>15</v>
      </c>
      <c r="T1515" s="9" t="s">
        <v>7</v>
      </c>
      <c r="U1515" s="9" t="s">
        <v>133</v>
      </c>
      <c r="V1515" s="9" t="s">
        <v>15</v>
      </c>
      <c r="W1515" s="9" t="s">
        <v>17</v>
      </c>
      <c r="X1515" s="9" t="s">
        <v>18</v>
      </c>
      <c r="Y1515" s="9" t="s">
        <v>19</v>
      </c>
      <c r="Z1515" s="9" t="s">
        <v>20</v>
      </c>
      <c r="AA1515" s="9" t="s">
        <v>17</v>
      </c>
      <c r="AB1515" s="9" t="s">
        <v>3636</v>
      </c>
      <c r="AC1515" s="9" t="s">
        <v>3637</v>
      </c>
      <c r="AD1515" s="9" t="s">
        <v>3618</v>
      </c>
    </row>
    <row r="1516" spans="1:30" ht="255" x14ac:dyDescent="0.25">
      <c r="A1516" s="113">
        <f t="shared" si="24"/>
        <v>1327</v>
      </c>
      <c r="B1516" s="9" t="s">
        <v>1821</v>
      </c>
      <c r="C1516" s="9" t="s">
        <v>3611</v>
      </c>
      <c r="D1516" s="9" t="s">
        <v>3612</v>
      </c>
      <c r="E1516" s="9" t="s">
        <v>3650</v>
      </c>
      <c r="F1516" s="9" t="s">
        <v>3651</v>
      </c>
      <c r="G1516" s="9" t="s">
        <v>3652</v>
      </c>
      <c r="H1516" s="13">
        <v>15300</v>
      </c>
      <c r="I1516" s="11">
        <v>44957</v>
      </c>
      <c r="J1516" s="9" t="s">
        <v>6</v>
      </c>
      <c r="K1516" s="9" t="s">
        <v>7</v>
      </c>
      <c r="L1516" s="9" t="s">
        <v>27</v>
      </c>
      <c r="M1516" s="9" t="s">
        <v>80</v>
      </c>
      <c r="N1516" s="9" t="s">
        <v>81</v>
      </c>
      <c r="O1516" s="9" t="s">
        <v>1826</v>
      </c>
      <c r="P1516" s="9" t="s">
        <v>1834</v>
      </c>
      <c r="Q1516" s="9" t="s">
        <v>374</v>
      </c>
      <c r="R1516" s="9" t="s">
        <v>29</v>
      </c>
      <c r="S1516" s="9" t="s">
        <v>15</v>
      </c>
      <c r="T1516" s="9" t="s">
        <v>7</v>
      </c>
      <c r="U1516" s="9" t="s">
        <v>133</v>
      </c>
      <c r="V1516" s="9" t="s">
        <v>15</v>
      </c>
      <c r="W1516" s="9" t="s">
        <v>17</v>
      </c>
      <c r="X1516" s="9" t="s">
        <v>18</v>
      </c>
      <c r="Y1516" s="9" t="s">
        <v>31</v>
      </c>
      <c r="Z1516" s="9" t="s">
        <v>61</v>
      </c>
      <c r="AA1516" s="9" t="s">
        <v>17</v>
      </c>
      <c r="AB1516" s="9" t="s">
        <v>3636</v>
      </c>
      <c r="AC1516" s="9" t="s">
        <v>3637</v>
      </c>
      <c r="AD1516" s="9" t="s">
        <v>3618</v>
      </c>
    </row>
    <row r="1517" spans="1:30" ht="165.75" x14ac:dyDescent="0.25">
      <c r="A1517" s="113">
        <f t="shared" si="24"/>
        <v>1328</v>
      </c>
      <c r="B1517" s="9" t="s">
        <v>1821</v>
      </c>
      <c r="C1517" s="9" t="s">
        <v>3611</v>
      </c>
      <c r="D1517" s="9" t="s">
        <v>3612</v>
      </c>
      <c r="E1517" s="9" t="s">
        <v>3653</v>
      </c>
      <c r="F1517" s="9" t="s">
        <v>3653</v>
      </c>
      <c r="G1517" s="9" t="s">
        <v>3654</v>
      </c>
      <c r="H1517" s="13">
        <v>308896.39</v>
      </c>
      <c r="I1517" s="11">
        <v>45260</v>
      </c>
      <c r="J1517" s="9" t="s">
        <v>6</v>
      </c>
      <c r="K1517" s="9" t="s">
        <v>7</v>
      </c>
      <c r="L1517" s="9" t="s">
        <v>47</v>
      </c>
      <c r="M1517" s="9" t="s">
        <v>9</v>
      </c>
      <c r="N1517" s="9" t="s">
        <v>10</v>
      </c>
      <c r="O1517" s="9" t="s">
        <v>1826</v>
      </c>
      <c r="P1517" s="9" t="s">
        <v>1834</v>
      </c>
      <c r="Q1517" s="9" t="s">
        <v>374</v>
      </c>
      <c r="R1517" s="9" t="s">
        <v>14</v>
      </c>
      <c r="S1517" s="9" t="s">
        <v>15</v>
      </c>
      <c r="T1517" s="9" t="s">
        <v>7</v>
      </c>
      <c r="U1517" s="9" t="s">
        <v>133</v>
      </c>
      <c r="V1517" s="9" t="s">
        <v>15</v>
      </c>
      <c r="W1517" s="9" t="s">
        <v>17</v>
      </c>
      <c r="X1517" s="9" t="s">
        <v>18</v>
      </c>
      <c r="Y1517" s="9" t="s">
        <v>19</v>
      </c>
      <c r="Z1517" s="9" t="s">
        <v>61</v>
      </c>
      <c r="AA1517" s="9" t="s">
        <v>17</v>
      </c>
      <c r="AB1517" s="9" t="s">
        <v>3655</v>
      </c>
      <c r="AC1517" s="9" t="s">
        <v>3637</v>
      </c>
      <c r="AD1517" s="4" t="s">
        <v>3656</v>
      </c>
    </row>
    <row r="1518" spans="1:30" ht="178.5" x14ac:dyDescent="0.25">
      <c r="A1518" s="113">
        <f t="shared" si="24"/>
        <v>1329</v>
      </c>
      <c r="B1518" s="9" t="s">
        <v>1821</v>
      </c>
      <c r="C1518" s="9" t="s">
        <v>3611</v>
      </c>
      <c r="D1518" s="9" t="s">
        <v>3612</v>
      </c>
      <c r="E1518" s="9" t="s">
        <v>3657</v>
      </c>
      <c r="F1518" s="9" t="s">
        <v>3657</v>
      </c>
      <c r="G1518" s="9" t="s">
        <v>3658</v>
      </c>
      <c r="H1518" s="13">
        <v>30186.5</v>
      </c>
      <c r="I1518" s="11">
        <v>45260</v>
      </c>
      <c r="J1518" s="9" t="s">
        <v>6</v>
      </c>
      <c r="K1518" s="9" t="s">
        <v>7</v>
      </c>
      <c r="L1518" s="9" t="s">
        <v>36</v>
      </c>
      <c r="M1518" s="9" t="s">
        <v>51</v>
      </c>
      <c r="N1518" s="9" t="s">
        <v>10</v>
      </c>
      <c r="O1518" s="9" t="s">
        <v>1826</v>
      </c>
      <c r="P1518" s="9" t="s">
        <v>1834</v>
      </c>
      <c r="Q1518" s="9" t="s">
        <v>374</v>
      </c>
      <c r="R1518" s="9" t="s">
        <v>14</v>
      </c>
      <c r="S1518" s="9" t="s">
        <v>15</v>
      </c>
      <c r="T1518" s="9" t="s">
        <v>7</v>
      </c>
      <c r="U1518" s="9" t="s">
        <v>133</v>
      </c>
      <c r="V1518" s="9" t="s">
        <v>15</v>
      </c>
      <c r="W1518" s="9" t="s">
        <v>17</v>
      </c>
      <c r="X1518" s="9" t="s">
        <v>18</v>
      </c>
      <c r="Y1518" s="9" t="s">
        <v>19</v>
      </c>
      <c r="Z1518" s="9" t="s">
        <v>20</v>
      </c>
      <c r="AA1518" s="9" t="s">
        <v>17</v>
      </c>
      <c r="AB1518" s="9" t="s">
        <v>3655</v>
      </c>
      <c r="AC1518" s="9" t="s">
        <v>3637</v>
      </c>
      <c r="AD1518" s="4" t="s">
        <v>3656</v>
      </c>
    </row>
    <row r="1519" spans="1:30" ht="191.25" x14ac:dyDescent="0.25">
      <c r="A1519" s="113">
        <f t="shared" si="24"/>
        <v>1330</v>
      </c>
      <c r="B1519" s="9" t="s">
        <v>1821</v>
      </c>
      <c r="C1519" s="9" t="s">
        <v>3611</v>
      </c>
      <c r="D1519" s="9" t="s">
        <v>3612</v>
      </c>
      <c r="E1519" s="9" t="s">
        <v>3659</v>
      </c>
      <c r="F1519" s="9" t="s">
        <v>3659</v>
      </c>
      <c r="G1519" s="9" t="s">
        <v>3660</v>
      </c>
      <c r="H1519" s="13">
        <v>500000</v>
      </c>
      <c r="I1519" s="11">
        <v>45260</v>
      </c>
      <c r="J1519" s="9" t="s">
        <v>6</v>
      </c>
      <c r="K1519" s="9" t="s">
        <v>7</v>
      </c>
      <c r="L1519" s="9" t="s">
        <v>36</v>
      </c>
      <c r="M1519" s="9" t="s">
        <v>9</v>
      </c>
      <c r="N1519" s="9" t="s">
        <v>10</v>
      </c>
      <c r="O1519" s="9" t="s">
        <v>1826</v>
      </c>
      <c r="P1519" s="9" t="s">
        <v>1834</v>
      </c>
      <c r="Q1519" s="9" t="s">
        <v>374</v>
      </c>
      <c r="R1519" s="9" t="s">
        <v>14</v>
      </c>
      <c r="S1519" s="9" t="s">
        <v>15</v>
      </c>
      <c r="T1519" s="9" t="s">
        <v>7</v>
      </c>
      <c r="U1519" s="9" t="s">
        <v>133</v>
      </c>
      <c r="V1519" s="9" t="s">
        <v>15</v>
      </c>
      <c r="W1519" s="9" t="s">
        <v>17</v>
      </c>
      <c r="X1519" s="9" t="s">
        <v>18</v>
      </c>
      <c r="Y1519" s="9" t="s">
        <v>31</v>
      </c>
      <c r="Z1519" s="9" t="s">
        <v>61</v>
      </c>
      <c r="AA1519" s="9" t="s">
        <v>17</v>
      </c>
      <c r="AB1519" s="9" t="s">
        <v>3655</v>
      </c>
      <c r="AC1519" s="9" t="s">
        <v>3637</v>
      </c>
      <c r="AD1519" s="4" t="s">
        <v>3656</v>
      </c>
    </row>
    <row r="1520" spans="1:30" ht="76.5" x14ac:dyDescent="0.25">
      <c r="A1520" s="113">
        <f t="shared" si="24"/>
        <v>1331</v>
      </c>
      <c r="B1520" s="9" t="s">
        <v>1821</v>
      </c>
      <c r="C1520" s="9" t="s">
        <v>3611</v>
      </c>
      <c r="D1520" s="9" t="s">
        <v>3612</v>
      </c>
      <c r="E1520" s="9" t="s">
        <v>3661</v>
      </c>
      <c r="F1520" s="9" t="s">
        <v>3661</v>
      </c>
      <c r="G1520" s="9" t="s">
        <v>3662</v>
      </c>
      <c r="H1520" s="13">
        <v>1250000</v>
      </c>
      <c r="I1520" s="11">
        <v>45260</v>
      </c>
      <c r="J1520" s="9" t="s">
        <v>6</v>
      </c>
      <c r="K1520" s="9" t="s">
        <v>7</v>
      </c>
      <c r="L1520" s="9" t="s">
        <v>36</v>
      </c>
      <c r="M1520" s="9" t="s">
        <v>9</v>
      </c>
      <c r="N1520" s="9" t="s">
        <v>10</v>
      </c>
      <c r="O1520" s="9" t="s">
        <v>1826</v>
      </c>
      <c r="P1520" s="9" t="s">
        <v>1834</v>
      </c>
      <c r="Q1520" s="9" t="s">
        <v>374</v>
      </c>
      <c r="R1520" s="9" t="s">
        <v>14</v>
      </c>
      <c r="S1520" s="9" t="s">
        <v>15</v>
      </c>
      <c r="T1520" s="9" t="s">
        <v>7</v>
      </c>
      <c r="U1520" s="9" t="s">
        <v>133</v>
      </c>
      <c r="V1520" s="9" t="s">
        <v>15</v>
      </c>
      <c r="W1520" s="9" t="s">
        <v>17</v>
      </c>
      <c r="X1520" s="9" t="s">
        <v>18</v>
      </c>
      <c r="Y1520" s="9" t="s">
        <v>31</v>
      </c>
      <c r="Z1520" s="9" t="s">
        <v>61</v>
      </c>
      <c r="AA1520" s="9" t="s">
        <v>17</v>
      </c>
      <c r="AB1520" s="9" t="s">
        <v>3655</v>
      </c>
      <c r="AC1520" s="9" t="s">
        <v>3637</v>
      </c>
      <c r="AD1520" s="4" t="s">
        <v>3656</v>
      </c>
    </row>
    <row r="1521" spans="1:30" ht="114.75" x14ac:dyDescent="0.25">
      <c r="A1521" s="113">
        <f t="shared" si="24"/>
        <v>1332</v>
      </c>
      <c r="B1521" s="9" t="s">
        <v>1821</v>
      </c>
      <c r="C1521" s="9" t="s">
        <v>3611</v>
      </c>
      <c r="D1521" s="9" t="s">
        <v>3612</v>
      </c>
      <c r="E1521" s="9" t="s">
        <v>3663</v>
      </c>
      <c r="F1521" s="9" t="s">
        <v>3663</v>
      </c>
      <c r="G1521" s="9" t="s">
        <v>3664</v>
      </c>
      <c r="H1521" s="13">
        <v>49500000</v>
      </c>
      <c r="I1521" s="11">
        <v>45260</v>
      </c>
      <c r="J1521" s="9" t="s">
        <v>6</v>
      </c>
      <c r="K1521" s="9" t="s">
        <v>7</v>
      </c>
      <c r="L1521" s="9" t="s">
        <v>47</v>
      </c>
      <c r="M1521" s="9" t="s">
        <v>48</v>
      </c>
      <c r="N1521" s="9" t="s">
        <v>10</v>
      </c>
      <c r="O1521" s="9" t="s">
        <v>1826</v>
      </c>
      <c r="P1521" s="9" t="s">
        <v>1834</v>
      </c>
      <c r="Q1521" s="9" t="s">
        <v>374</v>
      </c>
      <c r="R1521" s="9" t="s">
        <v>14</v>
      </c>
      <c r="S1521" s="9" t="s">
        <v>15</v>
      </c>
      <c r="T1521" s="9" t="s">
        <v>7</v>
      </c>
      <c r="U1521" s="9" t="s">
        <v>133</v>
      </c>
      <c r="V1521" s="9" t="s">
        <v>15</v>
      </c>
      <c r="W1521" s="9" t="s">
        <v>37</v>
      </c>
      <c r="X1521" s="9" t="s">
        <v>18</v>
      </c>
      <c r="Y1521" s="9" t="s">
        <v>31</v>
      </c>
      <c r="Z1521" s="9" t="s">
        <v>61</v>
      </c>
      <c r="AA1521" s="9" t="s">
        <v>37</v>
      </c>
      <c r="AB1521" s="9" t="s">
        <v>3655</v>
      </c>
      <c r="AC1521" s="9" t="s">
        <v>3637</v>
      </c>
      <c r="AD1521" s="4" t="s">
        <v>3656</v>
      </c>
    </row>
    <row r="1522" spans="1:30" ht="102" x14ac:dyDescent="0.25">
      <c r="A1522" s="113">
        <f t="shared" si="24"/>
        <v>1333</v>
      </c>
      <c r="B1522" s="9" t="s">
        <v>1821</v>
      </c>
      <c r="C1522" s="9" t="s">
        <v>3611</v>
      </c>
      <c r="D1522" s="9" t="s">
        <v>3612</v>
      </c>
      <c r="E1522" s="9" t="s">
        <v>3665</v>
      </c>
      <c r="F1522" s="9" t="s">
        <v>3665</v>
      </c>
      <c r="G1522" s="9" t="s">
        <v>3666</v>
      </c>
      <c r="H1522" s="13">
        <v>1000000</v>
      </c>
      <c r="I1522" s="11">
        <v>45260</v>
      </c>
      <c r="J1522" s="9" t="s">
        <v>6</v>
      </c>
      <c r="K1522" s="9" t="s">
        <v>7</v>
      </c>
      <c r="L1522" s="9" t="s">
        <v>47</v>
      </c>
      <c r="M1522" s="9" t="s">
        <v>48</v>
      </c>
      <c r="N1522" s="9" t="s">
        <v>10</v>
      </c>
      <c r="O1522" s="9" t="s">
        <v>1826</v>
      </c>
      <c r="P1522" s="9" t="s">
        <v>1834</v>
      </c>
      <c r="Q1522" s="9" t="s">
        <v>374</v>
      </c>
      <c r="R1522" s="9" t="s">
        <v>14</v>
      </c>
      <c r="S1522" s="9" t="s">
        <v>15</v>
      </c>
      <c r="T1522" s="9" t="s">
        <v>7</v>
      </c>
      <c r="U1522" s="9" t="s">
        <v>133</v>
      </c>
      <c r="V1522" s="9" t="s">
        <v>15</v>
      </c>
      <c r="W1522" s="9" t="s">
        <v>37</v>
      </c>
      <c r="X1522" s="9" t="s">
        <v>18</v>
      </c>
      <c r="Y1522" s="9" t="s">
        <v>19</v>
      </c>
      <c r="Z1522" s="9" t="s">
        <v>20</v>
      </c>
      <c r="AA1522" s="9" t="s">
        <v>17</v>
      </c>
      <c r="AB1522" s="9" t="s">
        <v>3655</v>
      </c>
      <c r="AC1522" s="9" t="s">
        <v>3637</v>
      </c>
      <c r="AD1522" s="4" t="s">
        <v>3656</v>
      </c>
    </row>
    <row r="1523" spans="1:30" ht="76.5" x14ac:dyDescent="0.25">
      <c r="A1523" s="113">
        <f t="shared" si="24"/>
        <v>1334</v>
      </c>
      <c r="B1523" s="9" t="s">
        <v>1821</v>
      </c>
      <c r="C1523" s="9" t="s">
        <v>3611</v>
      </c>
      <c r="D1523" s="9" t="s">
        <v>3612</v>
      </c>
      <c r="E1523" s="9" t="s">
        <v>3667</v>
      </c>
      <c r="F1523" s="9" t="s">
        <v>3667</v>
      </c>
      <c r="G1523" s="9" t="s">
        <v>3668</v>
      </c>
      <c r="H1523" s="13">
        <v>200000</v>
      </c>
      <c r="I1523" s="11">
        <v>45260</v>
      </c>
      <c r="J1523" s="9" t="s">
        <v>6</v>
      </c>
      <c r="K1523" s="9" t="s">
        <v>7</v>
      </c>
      <c r="L1523" s="9" t="s">
        <v>36</v>
      </c>
      <c r="M1523" s="9" t="s">
        <v>9</v>
      </c>
      <c r="N1523" s="9" t="s">
        <v>10</v>
      </c>
      <c r="O1523" s="9" t="s">
        <v>1826</v>
      </c>
      <c r="P1523" s="9" t="s">
        <v>1834</v>
      </c>
      <c r="Q1523" s="9" t="s">
        <v>374</v>
      </c>
      <c r="R1523" s="9" t="s">
        <v>14</v>
      </c>
      <c r="S1523" s="9" t="s">
        <v>15</v>
      </c>
      <c r="T1523" s="9" t="s">
        <v>7</v>
      </c>
      <c r="U1523" s="9" t="s">
        <v>133</v>
      </c>
      <c r="V1523" s="9" t="s">
        <v>15</v>
      </c>
      <c r="W1523" s="9" t="s">
        <v>17</v>
      </c>
      <c r="X1523" s="9" t="s">
        <v>18</v>
      </c>
      <c r="Y1523" s="9" t="s">
        <v>19</v>
      </c>
      <c r="Z1523" s="9" t="s">
        <v>20</v>
      </c>
      <c r="AA1523" s="9" t="s">
        <v>17</v>
      </c>
      <c r="AB1523" s="9" t="s">
        <v>3655</v>
      </c>
      <c r="AC1523" s="9" t="s">
        <v>3637</v>
      </c>
      <c r="AD1523" s="4" t="s">
        <v>3656</v>
      </c>
    </row>
    <row r="1524" spans="1:30" ht="76.5" x14ac:dyDescent="0.25">
      <c r="A1524" s="113">
        <f t="shared" si="24"/>
        <v>1335</v>
      </c>
      <c r="B1524" s="9" t="s">
        <v>1821</v>
      </c>
      <c r="C1524" s="9" t="s">
        <v>3611</v>
      </c>
      <c r="D1524" s="9" t="s">
        <v>3612</v>
      </c>
      <c r="E1524" s="9" t="s">
        <v>3669</v>
      </c>
      <c r="F1524" s="9" t="s">
        <v>3669</v>
      </c>
      <c r="G1524" s="9" t="s">
        <v>3670</v>
      </c>
      <c r="H1524" s="13">
        <v>350000</v>
      </c>
      <c r="I1524" s="11">
        <v>45260</v>
      </c>
      <c r="J1524" s="9" t="s">
        <v>6</v>
      </c>
      <c r="K1524" s="9" t="s">
        <v>7</v>
      </c>
      <c r="L1524" s="9" t="s">
        <v>36</v>
      </c>
      <c r="M1524" s="9" t="s">
        <v>9</v>
      </c>
      <c r="N1524" s="9" t="s">
        <v>10</v>
      </c>
      <c r="O1524" s="9" t="s">
        <v>1826</v>
      </c>
      <c r="P1524" s="9" t="s">
        <v>1834</v>
      </c>
      <c r="Q1524" s="9" t="s">
        <v>374</v>
      </c>
      <c r="R1524" s="9" t="s">
        <v>14</v>
      </c>
      <c r="S1524" s="9" t="s">
        <v>15</v>
      </c>
      <c r="T1524" s="9" t="s">
        <v>7</v>
      </c>
      <c r="U1524" s="9" t="s">
        <v>133</v>
      </c>
      <c r="V1524" s="9" t="s">
        <v>15</v>
      </c>
      <c r="W1524" s="9" t="s">
        <v>17</v>
      </c>
      <c r="X1524" s="9" t="s">
        <v>18</v>
      </c>
      <c r="Y1524" s="9" t="s">
        <v>19</v>
      </c>
      <c r="Z1524" s="9" t="s">
        <v>20</v>
      </c>
      <c r="AA1524" s="9" t="s">
        <v>17</v>
      </c>
      <c r="AB1524" s="9" t="s">
        <v>3655</v>
      </c>
      <c r="AC1524" s="9" t="s">
        <v>3637</v>
      </c>
      <c r="AD1524" s="4" t="s">
        <v>3656</v>
      </c>
    </row>
    <row r="1525" spans="1:30" ht="89.25" x14ac:dyDescent="0.25">
      <c r="A1525" s="113">
        <f t="shared" si="24"/>
        <v>1336</v>
      </c>
      <c r="B1525" s="9" t="s">
        <v>1821</v>
      </c>
      <c r="C1525" s="9" t="s">
        <v>3611</v>
      </c>
      <c r="D1525" s="9" t="s">
        <v>3612</v>
      </c>
      <c r="E1525" s="9" t="s">
        <v>3671</v>
      </c>
      <c r="F1525" s="9" t="s">
        <v>3671</v>
      </c>
      <c r="G1525" s="9" t="s">
        <v>3672</v>
      </c>
      <c r="H1525" s="13">
        <v>200000</v>
      </c>
      <c r="I1525" s="11">
        <v>45260</v>
      </c>
      <c r="J1525" s="9" t="s">
        <v>6</v>
      </c>
      <c r="K1525" s="9" t="s">
        <v>7</v>
      </c>
      <c r="L1525" s="9" t="s">
        <v>36</v>
      </c>
      <c r="M1525" s="9" t="s">
        <v>9</v>
      </c>
      <c r="N1525" s="9" t="s">
        <v>10</v>
      </c>
      <c r="O1525" s="9" t="s">
        <v>1826</v>
      </c>
      <c r="P1525" s="9" t="s">
        <v>1834</v>
      </c>
      <c r="Q1525" s="9" t="s">
        <v>374</v>
      </c>
      <c r="R1525" s="9" t="s">
        <v>14</v>
      </c>
      <c r="S1525" s="9" t="s">
        <v>15</v>
      </c>
      <c r="T1525" s="9" t="s">
        <v>7</v>
      </c>
      <c r="U1525" s="9" t="s">
        <v>133</v>
      </c>
      <c r="V1525" s="9" t="s">
        <v>15</v>
      </c>
      <c r="W1525" s="9" t="s">
        <v>17</v>
      </c>
      <c r="X1525" s="9" t="s">
        <v>18</v>
      </c>
      <c r="Y1525" s="9" t="s">
        <v>19</v>
      </c>
      <c r="Z1525" s="9" t="s">
        <v>20</v>
      </c>
      <c r="AA1525" s="9" t="s">
        <v>21</v>
      </c>
      <c r="AB1525" s="9" t="s">
        <v>3655</v>
      </c>
      <c r="AC1525" s="9" t="s">
        <v>3637</v>
      </c>
      <c r="AD1525" s="4" t="s">
        <v>3656</v>
      </c>
    </row>
    <row r="1526" spans="1:30" ht="102" x14ac:dyDescent="0.25">
      <c r="A1526" s="113">
        <f t="shared" si="24"/>
        <v>1337</v>
      </c>
      <c r="B1526" s="9" t="s">
        <v>1821</v>
      </c>
      <c r="C1526" s="9" t="s">
        <v>3611</v>
      </c>
      <c r="D1526" s="9" t="s">
        <v>3612</v>
      </c>
      <c r="E1526" s="9" t="s">
        <v>3673</v>
      </c>
      <c r="F1526" s="9" t="s">
        <v>3673</v>
      </c>
      <c r="G1526" s="9" t="s">
        <v>3674</v>
      </c>
      <c r="H1526" s="13">
        <v>12000000</v>
      </c>
      <c r="I1526" s="11">
        <v>45260</v>
      </c>
      <c r="J1526" s="9" t="s">
        <v>6</v>
      </c>
      <c r="K1526" s="9" t="s">
        <v>7</v>
      </c>
      <c r="L1526" s="9" t="s">
        <v>47</v>
      </c>
      <c r="M1526" s="9" t="s">
        <v>48</v>
      </c>
      <c r="N1526" s="9" t="s">
        <v>10</v>
      </c>
      <c r="O1526" s="9" t="s">
        <v>1826</v>
      </c>
      <c r="P1526" s="9" t="s">
        <v>1834</v>
      </c>
      <c r="Q1526" s="9" t="s">
        <v>374</v>
      </c>
      <c r="R1526" s="9" t="s">
        <v>14</v>
      </c>
      <c r="S1526" s="9" t="s">
        <v>15</v>
      </c>
      <c r="T1526" s="9" t="s">
        <v>7</v>
      </c>
      <c r="U1526" s="9" t="s">
        <v>133</v>
      </c>
      <c r="V1526" s="9" t="s">
        <v>15</v>
      </c>
      <c r="W1526" s="9" t="s">
        <v>37</v>
      </c>
      <c r="X1526" s="9" t="s">
        <v>18</v>
      </c>
      <c r="Y1526" s="9" t="s">
        <v>19</v>
      </c>
      <c r="Z1526" s="9" t="s">
        <v>20</v>
      </c>
      <c r="AA1526" s="9" t="s">
        <v>17</v>
      </c>
      <c r="AB1526" s="9" t="s">
        <v>3655</v>
      </c>
      <c r="AC1526" s="9" t="s">
        <v>3637</v>
      </c>
      <c r="AD1526" s="4" t="s">
        <v>3656</v>
      </c>
    </row>
    <row r="1527" spans="1:30" ht="114.75" x14ac:dyDescent="0.25">
      <c r="A1527" s="113">
        <f t="shared" si="24"/>
        <v>1338</v>
      </c>
      <c r="B1527" s="9" t="s">
        <v>1821</v>
      </c>
      <c r="C1527" s="9" t="s">
        <v>3611</v>
      </c>
      <c r="D1527" s="9" t="s">
        <v>3612</v>
      </c>
      <c r="E1527" s="9" t="s">
        <v>3675</v>
      </c>
      <c r="F1527" s="9" t="s">
        <v>3675</v>
      </c>
      <c r="G1527" s="9" t="s">
        <v>3676</v>
      </c>
      <c r="H1527" s="13">
        <v>593839</v>
      </c>
      <c r="I1527" s="11">
        <v>45260</v>
      </c>
      <c r="J1527" s="9" t="s">
        <v>6</v>
      </c>
      <c r="K1527" s="9" t="s">
        <v>7</v>
      </c>
      <c r="L1527" s="9" t="s">
        <v>47</v>
      </c>
      <c r="M1527" s="9" t="s">
        <v>48</v>
      </c>
      <c r="N1527" s="9" t="s">
        <v>10</v>
      </c>
      <c r="O1527" s="9" t="s">
        <v>1826</v>
      </c>
      <c r="P1527" s="9" t="s">
        <v>1834</v>
      </c>
      <c r="Q1527" s="9" t="s">
        <v>374</v>
      </c>
      <c r="R1527" s="9" t="s">
        <v>14</v>
      </c>
      <c r="S1527" s="9" t="s">
        <v>15</v>
      </c>
      <c r="T1527" s="9" t="s">
        <v>7</v>
      </c>
      <c r="U1527" s="9" t="s">
        <v>133</v>
      </c>
      <c r="V1527" s="9" t="s">
        <v>15</v>
      </c>
      <c r="W1527" s="9" t="s">
        <v>17</v>
      </c>
      <c r="X1527" s="9" t="s">
        <v>18</v>
      </c>
      <c r="Y1527" s="9" t="s">
        <v>19</v>
      </c>
      <c r="Z1527" s="9" t="s">
        <v>20</v>
      </c>
      <c r="AA1527" s="9" t="s">
        <v>21</v>
      </c>
      <c r="AB1527" s="9" t="s">
        <v>3655</v>
      </c>
      <c r="AC1527" s="9" t="s">
        <v>3637</v>
      </c>
      <c r="AD1527" s="4" t="s">
        <v>3656</v>
      </c>
    </row>
    <row r="1528" spans="1:30" ht="76.5" x14ac:dyDescent="0.25">
      <c r="A1528" s="113">
        <f t="shared" si="24"/>
        <v>1339</v>
      </c>
      <c r="B1528" s="9" t="s">
        <v>1821</v>
      </c>
      <c r="C1528" s="9" t="s">
        <v>3611</v>
      </c>
      <c r="D1528" s="9" t="s">
        <v>3612</v>
      </c>
      <c r="E1528" s="9" t="s">
        <v>3677</v>
      </c>
      <c r="F1528" s="9" t="s">
        <v>3677</v>
      </c>
      <c r="G1528" s="9" t="s">
        <v>3678</v>
      </c>
      <c r="H1528" s="13">
        <v>663876</v>
      </c>
      <c r="I1528" s="11">
        <v>45260</v>
      </c>
      <c r="J1528" s="9" t="s">
        <v>6</v>
      </c>
      <c r="K1528" s="9" t="s">
        <v>7</v>
      </c>
      <c r="L1528" s="9" t="s">
        <v>47</v>
      </c>
      <c r="M1528" s="9" t="s">
        <v>48</v>
      </c>
      <c r="N1528" s="9" t="s">
        <v>10</v>
      </c>
      <c r="O1528" s="9" t="s">
        <v>1826</v>
      </c>
      <c r="P1528" s="9" t="s">
        <v>1834</v>
      </c>
      <c r="Q1528" s="9" t="s">
        <v>374</v>
      </c>
      <c r="R1528" s="9" t="s">
        <v>14</v>
      </c>
      <c r="S1528" s="9" t="s">
        <v>15</v>
      </c>
      <c r="T1528" s="9" t="s">
        <v>7</v>
      </c>
      <c r="U1528" s="9" t="s">
        <v>133</v>
      </c>
      <c r="V1528" s="9" t="s">
        <v>15</v>
      </c>
      <c r="W1528" s="9" t="s">
        <v>17</v>
      </c>
      <c r="X1528" s="9" t="s">
        <v>18</v>
      </c>
      <c r="Y1528" s="9" t="s">
        <v>19</v>
      </c>
      <c r="Z1528" s="9" t="s">
        <v>20</v>
      </c>
      <c r="AA1528" s="9" t="s">
        <v>21</v>
      </c>
      <c r="AB1528" s="9" t="s">
        <v>3655</v>
      </c>
      <c r="AC1528" s="9" t="s">
        <v>3637</v>
      </c>
      <c r="AD1528" s="4" t="s">
        <v>3656</v>
      </c>
    </row>
    <row r="1529" spans="1:30" ht="191.25" x14ac:dyDescent="0.25">
      <c r="A1529" s="113">
        <f t="shared" si="24"/>
        <v>1340</v>
      </c>
      <c r="B1529" s="9" t="s">
        <v>1821</v>
      </c>
      <c r="C1529" s="9" t="s">
        <v>3611</v>
      </c>
      <c r="D1529" s="9" t="s">
        <v>3612</v>
      </c>
      <c r="E1529" s="9" t="s">
        <v>3679</v>
      </c>
      <c r="F1529" s="9" t="s">
        <v>3679</v>
      </c>
      <c r="G1529" s="9" t="s">
        <v>3680</v>
      </c>
      <c r="H1529" s="13">
        <v>200000</v>
      </c>
      <c r="I1529" s="11">
        <v>45260</v>
      </c>
      <c r="J1529" s="9" t="s">
        <v>6</v>
      </c>
      <c r="K1529" s="9" t="s">
        <v>7</v>
      </c>
      <c r="L1529" s="9" t="s">
        <v>36</v>
      </c>
      <c r="M1529" s="9" t="s">
        <v>9</v>
      </c>
      <c r="N1529" s="9" t="s">
        <v>10</v>
      </c>
      <c r="O1529" s="9" t="s">
        <v>1826</v>
      </c>
      <c r="P1529" s="9" t="s">
        <v>1834</v>
      </c>
      <c r="Q1529" s="9" t="s">
        <v>374</v>
      </c>
      <c r="R1529" s="9" t="s">
        <v>14</v>
      </c>
      <c r="S1529" s="9" t="s">
        <v>15</v>
      </c>
      <c r="T1529" s="9" t="s">
        <v>7</v>
      </c>
      <c r="U1529" s="9" t="s">
        <v>133</v>
      </c>
      <c r="V1529" s="9" t="s">
        <v>15</v>
      </c>
      <c r="W1529" s="9" t="s">
        <v>17</v>
      </c>
      <c r="X1529" s="9" t="s">
        <v>18</v>
      </c>
      <c r="Y1529" s="9" t="s">
        <v>31</v>
      </c>
      <c r="Z1529" s="9" t="s">
        <v>61</v>
      </c>
      <c r="AA1529" s="9" t="s">
        <v>37</v>
      </c>
      <c r="AB1529" s="9" t="s">
        <v>3655</v>
      </c>
      <c r="AC1529" s="9" t="s">
        <v>3637</v>
      </c>
      <c r="AD1529" s="4" t="s">
        <v>3656</v>
      </c>
    </row>
    <row r="1530" spans="1:30" ht="76.5" x14ac:dyDescent="0.25">
      <c r="A1530" s="113">
        <f t="shared" si="24"/>
        <v>1341</v>
      </c>
      <c r="B1530" s="9" t="s">
        <v>1821</v>
      </c>
      <c r="C1530" s="9" t="s">
        <v>3611</v>
      </c>
      <c r="D1530" s="9" t="s">
        <v>3612</v>
      </c>
      <c r="E1530" s="9" t="s">
        <v>3681</v>
      </c>
      <c r="F1530" s="9" t="s">
        <v>3681</v>
      </c>
      <c r="G1530" s="9" t="s">
        <v>3682</v>
      </c>
      <c r="H1530" s="13">
        <v>250000</v>
      </c>
      <c r="I1530" s="11">
        <v>45260</v>
      </c>
      <c r="J1530" s="9" t="s">
        <v>6</v>
      </c>
      <c r="K1530" s="9" t="s">
        <v>7</v>
      </c>
      <c r="L1530" s="9" t="s">
        <v>36</v>
      </c>
      <c r="M1530" s="9" t="s">
        <v>9</v>
      </c>
      <c r="N1530" s="9" t="s">
        <v>10</v>
      </c>
      <c r="O1530" s="9" t="s">
        <v>1826</v>
      </c>
      <c r="P1530" s="9" t="s">
        <v>1834</v>
      </c>
      <c r="Q1530" s="9" t="s">
        <v>374</v>
      </c>
      <c r="R1530" s="9" t="s">
        <v>14</v>
      </c>
      <c r="S1530" s="9" t="s">
        <v>15</v>
      </c>
      <c r="T1530" s="9" t="s">
        <v>7</v>
      </c>
      <c r="U1530" s="9" t="s">
        <v>133</v>
      </c>
      <c r="V1530" s="9" t="s">
        <v>15</v>
      </c>
      <c r="W1530" s="9" t="s">
        <v>17</v>
      </c>
      <c r="X1530" s="9" t="s">
        <v>18</v>
      </c>
      <c r="Y1530" s="9" t="s">
        <v>19</v>
      </c>
      <c r="Z1530" s="9" t="s">
        <v>20</v>
      </c>
      <c r="AA1530" s="9" t="s">
        <v>21</v>
      </c>
      <c r="AB1530" s="9" t="s">
        <v>3655</v>
      </c>
      <c r="AC1530" s="9" t="s">
        <v>3637</v>
      </c>
      <c r="AD1530" s="4" t="s">
        <v>3656</v>
      </c>
    </row>
    <row r="1531" spans="1:30" ht="76.5" x14ac:dyDescent="0.25">
      <c r="A1531" s="113">
        <f t="shared" si="24"/>
        <v>1342</v>
      </c>
      <c r="B1531" s="9" t="s">
        <v>1821</v>
      </c>
      <c r="C1531" s="9" t="s">
        <v>3611</v>
      </c>
      <c r="D1531" s="9" t="s">
        <v>3612</v>
      </c>
      <c r="E1531" s="9" t="s">
        <v>3683</v>
      </c>
      <c r="F1531" s="9" t="s">
        <v>3683</v>
      </c>
      <c r="G1531" s="9" t="s">
        <v>3684</v>
      </c>
      <c r="H1531" s="13">
        <v>139234.35999999999</v>
      </c>
      <c r="I1531" s="11">
        <v>45260</v>
      </c>
      <c r="J1531" s="9" t="s">
        <v>6</v>
      </c>
      <c r="K1531" s="9" t="s">
        <v>7</v>
      </c>
      <c r="L1531" s="9" t="s">
        <v>47</v>
      </c>
      <c r="M1531" s="9" t="s">
        <v>48</v>
      </c>
      <c r="N1531" s="9" t="s">
        <v>10</v>
      </c>
      <c r="O1531" s="9" t="s">
        <v>1826</v>
      </c>
      <c r="P1531" s="9" t="s">
        <v>1834</v>
      </c>
      <c r="Q1531" s="9" t="s">
        <v>374</v>
      </c>
      <c r="R1531" s="9" t="s">
        <v>14</v>
      </c>
      <c r="S1531" s="9" t="s">
        <v>15</v>
      </c>
      <c r="T1531" s="9" t="s">
        <v>7</v>
      </c>
      <c r="U1531" s="9" t="s">
        <v>133</v>
      </c>
      <c r="V1531" s="9" t="s">
        <v>15</v>
      </c>
      <c r="W1531" s="9" t="s">
        <v>17</v>
      </c>
      <c r="X1531" s="9" t="s">
        <v>18</v>
      </c>
      <c r="Y1531" s="9" t="s">
        <v>19</v>
      </c>
      <c r="Z1531" s="9" t="s">
        <v>20</v>
      </c>
      <c r="AA1531" s="9" t="s">
        <v>21</v>
      </c>
      <c r="AB1531" s="9" t="s">
        <v>3655</v>
      </c>
      <c r="AC1531" s="9" t="s">
        <v>3637</v>
      </c>
      <c r="AD1531" s="4" t="s">
        <v>3656</v>
      </c>
    </row>
    <row r="1532" spans="1:30" ht="76.5" x14ac:dyDescent="0.25">
      <c r="A1532" s="113">
        <f t="shared" si="24"/>
        <v>1343</v>
      </c>
      <c r="B1532" s="9" t="s">
        <v>1821</v>
      </c>
      <c r="C1532" s="9" t="s">
        <v>3611</v>
      </c>
      <c r="D1532" s="9" t="s">
        <v>3612</v>
      </c>
      <c r="E1532" s="9" t="s">
        <v>3685</v>
      </c>
      <c r="F1532" s="9" t="s">
        <v>3685</v>
      </c>
      <c r="G1532" s="9" t="s">
        <v>3686</v>
      </c>
      <c r="H1532" s="13">
        <v>13530.08</v>
      </c>
      <c r="I1532" s="11">
        <v>45260</v>
      </c>
      <c r="J1532" s="9" t="s">
        <v>6</v>
      </c>
      <c r="K1532" s="9" t="s">
        <v>7</v>
      </c>
      <c r="L1532" s="9" t="s">
        <v>36</v>
      </c>
      <c r="M1532" s="9" t="s">
        <v>9</v>
      </c>
      <c r="N1532" s="9" t="s">
        <v>10</v>
      </c>
      <c r="O1532" s="9" t="s">
        <v>1826</v>
      </c>
      <c r="P1532" s="9" t="s">
        <v>1834</v>
      </c>
      <c r="Q1532" s="9" t="s">
        <v>374</v>
      </c>
      <c r="R1532" s="9" t="s">
        <v>14</v>
      </c>
      <c r="S1532" s="9" t="s">
        <v>15</v>
      </c>
      <c r="T1532" s="9" t="s">
        <v>7</v>
      </c>
      <c r="U1532" s="9" t="s">
        <v>133</v>
      </c>
      <c r="V1532" s="9" t="s">
        <v>15</v>
      </c>
      <c r="W1532" s="9" t="s">
        <v>17</v>
      </c>
      <c r="X1532" s="9" t="s">
        <v>18</v>
      </c>
      <c r="Y1532" s="9" t="s">
        <v>19</v>
      </c>
      <c r="Z1532" s="9" t="s">
        <v>20</v>
      </c>
      <c r="AA1532" s="9" t="s">
        <v>21</v>
      </c>
      <c r="AB1532" s="9" t="s">
        <v>3655</v>
      </c>
      <c r="AC1532" s="9" t="s">
        <v>3637</v>
      </c>
      <c r="AD1532" s="4" t="s">
        <v>3656</v>
      </c>
    </row>
    <row r="1533" spans="1:30" ht="76.5" x14ac:dyDescent="0.25">
      <c r="A1533" s="113">
        <f t="shared" si="24"/>
        <v>1344</v>
      </c>
      <c r="B1533" s="9" t="s">
        <v>1821</v>
      </c>
      <c r="C1533" s="9" t="s">
        <v>3611</v>
      </c>
      <c r="D1533" s="9" t="s">
        <v>3612</v>
      </c>
      <c r="E1533" s="9" t="s">
        <v>3687</v>
      </c>
      <c r="F1533" s="9" t="s">
        <v>3687</v>
      </c>
      <c r="G1533" s="9" t="s">
        <v>3688</v>
      </c>
      <c r="H1533" s="13">
        <v>34051.99</v>
      </c>
      <c r="I1533" s="11">
        <v>45260</v>
      </c>
      <c r="J1533" s="9" t="s">
        <v>6</v>
      </c>
      <c r="K1533" s="9" t="s">
        <v>7</v>
      </c>
      <c r="L1533" s="9" t="s">
        <v>36</v>
      </c>
      <c r="M1533" s="9" t="s">
        <v>9</v>
      </c>
      <c r="N1533" s="9" t="s">
        <v>10</v>
      </c>
      <c r="O1533" s="9" t="s">
        <v>1826</v>
      </c>
      <c r="P1533" s="9" t="s">
        <v>1834</v>
      </c>
      <c r="Q1533" s="9" t="s">
        <v>374</v>
      </c>
      <c r="R1533" s="9" t="s">
        <v>14</v>
      </c>
      <c r="S1533" s="9" t="s">
        <v>15</v>
      </c>
      <c r="T1533" s="9" t="s">
        <v>7</v>
      </c>
      <c r="U1533" s="9" t="s">
        <v>133</v>
      </c>
      <c r="V1533" s="9" t="s">
        <v>15</v>
      </c>
      <c r="W1533" s="9" t="s">
        <v>17</v>
      </c>
      <c r="X1533" s="9" t="s">
        <v>18</v>
      </c>
      <c r="Y1533" s="9" t="s">
        <v>19</v>
      </c>
      <c r="Z1533" s="9" t="s">
        <v>20</v>
      </c>
      <c r="AA1533" s="9" t="s">
        <v>21</v>
      </c>
      <c r="AB1533" s="9" t="s">
        <v>3655</v>
      </c>
      <c r="AC1533" s="9" t="s">
        <v>3637</v>
      </c>
      <c r="AD1533" s="4" t="s">
        <v>3656</v>
      </c>
    </row>
    <row r="1534" spans="1:30" ht="204" x14ac:dyDescent="0.25">
      <c r="A1534" s="113">
        <f t="shared" si="24"/>
        <v>1345</v>
      </c>
      <c r="B1534" s="9" t="s">
        <v>1821</v>
      </c>
      <c r="C1534" s="9" t="s">
        <v>3611</v>
      </c>
      <c r="D1534" s="9" t="s">
        <v>3612</v>
      </c>
      <c r="E1534" s="9" t="s">
        <v>3689</v>
      </c>
      <c r="F1534" s="9" t="s">
        <v>3689</v>
      </c>
      <c r="G1534" s="9" t="s">
        <v>3690</v>
      </c>
      <c r="H1534" s="13">
        <v>50000</v>
      </c>
      <c r="I1534" s="11">
        <v>45260</v>
      </c>
      <c r="J1534" s="9" t="s">
        <v>6</v>
      </c>
      <c r="K1534" s="9" t="s">
        <v>7</v>
      </c>
      <c r="L1534" s="9" t="s">
        <v>36</v>
      </c>
      <c r="M1534" s="9" t="s">
        <v>9</v>
      </c>
      <c r="N1534" s="9" t="s">
        <v>10</v>
      </c>
      <c r="O1534" s="9" t="s">
        <v>1826</v>
      </c>
      <c r="P1534" s="9" t="s">
        <v>1834</v>
      </c>
      <c r="Q1534" s="9" t="s">
        <v>374</v>
      </c>
      <c r="R1534" s="9" t="s">
        <v>14</v>
      </c>
      <c r="S1534" s="9" t="s">
        <v>15</v>
      </c>
      <c r="T1534" s="9" t="s">
        <v>7</v>
      </c>
      <c r="U1534" s="9" t="s">
        <v>133</v>
      </c>
      <c r="V1534" s="9" t="s">
        <v>15</v>
      </c>
      <c r="W1534" s="9" t="s">
        <v>17</v>
      </c>
      <c r="X1534" s="9" t="s">
        <v>18</v>
      </c>
      <c r="Y1534" s="9" t="s">
        <v>19</v>
      </c>
      <c r="Z1534" s="9" t="s">
        <v>20</v>
      </c>
      <c r="AA1534" s="9" t="s">
        <v>21</v>
      </c>
      <c r="AB1534" s="9" t="s">
        <v>3655</v>
      </c>
      <c r="AC1534" s="9" t="s">
        <v>3637</v>
      </c>
      <c r="AD1534" s="4" t="s">
        <v>3656</v>
      </c>
    </row>
    <row r="1535" spans="1:30" ht="191.25" x14ac:dyDescent="0.25">
      <c r="A1535" s="113">
        <f t="shared" si="24"/>
        <v>1346</v>
      </c>
      <c r="B1535" s="9" t="s">
        <v>1821</v>
      </c>
      <c r="C1535" s="9" t="s">
        <v>3611</v>
      </c>
      <c r="D1535" s="9" t="s">
        <v>3612</v>
      </c>
      <c r="E1535" s="9" t="s">
        <v>3691</v>
      </c>
      <c r="F1535" s="9" t="s">
        <v>3691</v>
      </c>
      <c r="G1535" s="9" t="s">
        <v>3692</v>
      </c>
      <c r="H1535" s="13">
        <v>50000</v>
      </c>
      <c r="I1535" s="11">
        <v>45260</v>
      </c>
      <c r="J1535" s="9" t="s">
        <v>6</v>
      </c>
      <c r="K1535" s="9" t="s">
        <v>7</v>
      </c>
      <c r="L1535" s="9" t="s">
        <v>36</v>
      </c>
      <c r="M1535" s="9" t="s">
        <v>9</v>
      </c>
      <c r="N1535" s="9" t="s">
        <v>10</v>
      </c>
      <c r="O1535" s="9" t="s">
        <v>1826</v>
      </c>
      <c r="P1535" s="9" t="s">
        <v>1834</v>
      </c>
      <c r="Q1535" s="9" t="s">
        <v>374</v>
      </c>
      <c r="R1535" s="9" t="s">
        <v>14</v>
      </c>
      <c r="S1535" s="9" t="s">
        <v>15</v>
      </c>
      <c r="T1535" s="9" t="s">
        <v>7</v>
      </c>
      <c r="U1535" s="9" t="s">
        <v>133</v>
      </c>
      <c r="V1535" s="9" t="s">
        <v>15</v>
      </c>
      <c r="W1535" s="9" t="s">
        <v>17</v>
      </c>
      <c r="X1535" s="9" t="s">
        <v>18</v>
      </c>
      <c r="Y1535" s="9" t="s">
        <v>19</v>
      </c>
      <c r="Z1535" s="9" t="s">
        <v>20</v>
      </c>
      <c r="AA1535" s="9" t="s">
        <v>21</v>
      </c>
      <c r="AB1535" s="9" t="s">
        <v>3655</v>
      </c>
      <c r="AC1535" s="9" t="s">
        <v>3637</v>
      </c>
      <c r="AD1535" s="4" t="s">
        <v>3656</v>
      </c>
    </row>
    <row r="1536" spans="1:30" ht="76.5" x14ac:dyDescent="0.25">
      <c r="A1536" s="113">
        <f t="shared" si="24"/>
        <v>1347</v>
      </c>
      <c r="B1536" s="9" t="s">
        <v>1821</v>
      </c>
      <c r="C1536" s="9" t="s">
        <v>3611</v>
      </c>
      <c r="D1536" s="9" t="s">
        <v>3612</v>
      </c>
      <c r="E1536" s="9" t="s">
        <v>3693</v>
      </c>
      <c r="F1536" s="9" t="s">
        <v>3693</v>
      </c>
      <c r="G1536" s="9" t="s">
        <v>3694</v>
      </c>
      <c r="H1536" s="13">
        <v>65000</v>
      </c>
      <c r="I1536" s="11">
        <v>45260</v>
      </c>
      <c r="J1536" s="9" t="s">
        <v>68</v>
      </c>
      <c r="K1536" s="9" t="s">
        <v>7</v>
      </c>
      <c r="L1536" s="9" t="s">
        <v>8</v>
      </c>
      <c r="M1536" s="9" t="s">
        <v>80</v>
      </c>
      <c r="N1536" s="9" t="s">
        <v>81</v>
      </c>
      <c r="O1536" s="9" t="s">
        <v>1826</v>
      </c>
      <c r="P1536" s="9" t="s">
        <v>1834</v>
      </c>
      <c r="Q1536" s="9" t="s">
        <v>374</v>
      </c>
      <c r="R1536" s="9" t="s">
        <v>14</v>
      </c>
      <c r="S1536" s="9" t="s">
        <v>15</v>
      </c>
      <c r="T1536" s="9" t="s">
        <v>7</v>
      </c>
      <c r="U1536" s="9" t="s">
        <v>133</v>
      </c>
      <c r="V1536" s="9" t="s">
        <v>15</v>
      </c>
      <c r="W1536" s="9" t="s">
        <v>17</v>
      </c>
      <c r="X1536" s="9" t="s">
        <v>18</v>
      </c>
      <c r="Y1536" s="9" t="s">
        <v>19</v>
      </c>
      <c r="Z1536" s="9" t="s">
        <v>20</v>
      </c>
      <c r="AA1536" s="9" t="s">
        <v>21</v>
      </c>
      <c r="AB1536" s="9" t="s">
        <v>3655</v>
      </c>
      <c r="AC1536" s="9" t="s">
        <v>3637</v>
      </c>
      <c r="AD1536" s="4" t="s">
        <v>3656</v>
      </c>
    </row>
    <row r="1537" spans="1:30" ht="76.5" x14ac:dyDescent="0.25">
      <c r="A1537" s="113">
        <f t="shared" si="24"/>
        <v>1348</v>
      </c>
      <c r="B1537" s="9" t="s">
        <v>1821</v>
      </c>
      <c r="C1537" s="9" t="s">
        <v>3611</v>
      </c>
      <c r="D1537" s="9" t="s">
        <v>3612</v>
      </c>
      <c r="E1537" s="9" t="s">
        <v>3695</v>
      </c>
      <c r="F1537" s="9" t="s">
        <v>3695</v>
      </c>
      <c r="G1537" s="9" t="s">
        <v>3696</v>
      </c>
      <c r="H1537" s="13">
        <v>457703.97</v>
      </c>
      <c r="I1537" s="11">
        <v>45260</v>
      </c>
      <c r="J1537" s="9" t="s">
        <v>68</v>
      </c>
      <c r="K1537" s="9" t="s">
        <v>7</v>
      </c>
      <c r="L1537" s="9" t="s">
        <v>8</v>
      </c>
      <c r="M1537" s="9" t="s">
        <v>80</v>
      </c>
      <c r="N1537" s="9" t="s">
        <v>81</v>
      </c>
      <c r="O1537" s="9" t="s">
        <v>1826</v>
      </c>
      <c r="P1537" s="9" t="s">
        <v>1834</v>
      </c>
      <c r="Q1537" s="9" t="s">
        <v>374</v>
      </c>
      <c r="R1537" s="9" t="s">
        <v>14</v>
      </c>
      <c r="S1537" s="9" t="s">
        <v>15</v>
      </c>
      <c r="T1537" s="9" t="s">
        <v>7</v>
      </c>
      <c r="U1537" s="9" t="s">
        <v>133</v>
      </c>
      <c r="V1537" s="9" t="s">
        <v>15</v>
      </c>
      <c r="W1537" s="9" t="s">
        <v>17</v>
      </c>
      <c r="X1537" s="9" t="s">
        <v>18</v>
      </c>
      <c r="Y1537" s="9" t="s">
        <v>19</v>
      </c>
      <c r="Z1537" s="9" t="s">
        <v>20</v>
      </c>
      <c r="AA1537" s="9" t="s">
        <v>21</v>
      </c>
      <c r="AB1537" s="9" t="s">
        <v>3655</v>
      </c>
      <c r="AC1537" s="9" t="s">
        <v>3637</v>
      </c>
      <c r="AD1537" s="4" t="s">
        <v>3656</v>
      </c>
    </row>
    <row r="1538" spans="1:30" ht="76.5" x14ac:dyDescent="0.25">
      <c r="A1538" s="113">
        <f t="shared" si="24"/>
        <v>1349</v>
      </c>
      <c r="B1538" s="9" t="s">
        <v>1821</v>
      </c>
      <c r="C1538" s="9" t="s">
        <v>3611</v>
      </c>
      <c r="D1538" s="9" t="s">
        <v>3612</v>
      </c>
      <c r="E1538" s="9" t="s">
        <v>3697</v>
      </c>
      <c r="F1538" s="9" t="s">
        <v>3697</v>
      </c>
      <c r="G1538" s="9" t="s">
        <v>3698</v>
      </c>
      <c r="H1538" s="13">
        <v>3896</v>
      </c>
      <c r="I1538" s="11">
        <v>45260</v>
      </c>
      <c r="J1538" s="9" t="s">
        <v>6</v>
      </c>
      <c r="K1538" s="9" t="s">
        <v>7</v>
      </c>
      <c r="L1538" s="9" t="s">
        <v>27</v>
      </c>
      <c r="M1538" s="9" t="s">
        <v>51</v>
      </c>
      <c r="N1538" s="9" t="s">
        <v>10</v>
      </c>
      <c r="O1538" s="9" t="s">
        <v>1826</v>
      </c>
      <c r="P1538" s="9" t="s">
        <v>1834</v>
      </c>
      <c r="Q1538" s="9" t="s">
        <v>374</v>
      </c>
      <c r="R1538" s="9" t="s">
        <v>29</v>
      </c>
      <c r="S1538" s="9" t="s">
        <v>15</v>
      </c>
      <c r="T1538" s="9" t="s">
        <v>7</v>
      </c>
      <c r="U1538" s="9" t="s">
        <v>133</v>
      </c>
      <c r="V1538" s="9" t="s">
        <v>15</v>
      </c>
      <c r="W1538" s="9" t="s">
        <v>17</v>
      </c>
      <c r="X1538" s="9" t="s">
        <v>18</v>
      </c>
      <c r="Y1538" s="9" t="s">
        <v>19</v>
      </c>
      <c r="Z1538" s="9" t="s">
        <v>20</v>
      </c>
      <c r="AA1538" s="9" t="s">
        <v>21</v>
      </c>
      <c r="AB1538" s="9" t="s">
        <v>3655</v>
      </c>
      <c r="AC1538" s="9" t="s">
        <v>3637</v>
      </c>
      <c r="AD1538" s="4" t="s">
        <v>3656</v>
      </c>
    </row>
    <row r="1539" spans="1:30" ht="76.5" x14ac:dyDescent="0.25">
      <c r="A1539" s="113">
        <f t="shared" si="24"/>
        <v>1350</v>
      </c>
      <c r="B1539" s="9" t="s">
        <v>1821</v>
      </c>
      <c r="C1539" s="9" t="s">
        <v>3611</v>
      </c>
      <c r="D1539" s="9" t="s">
        <v>3612</v>
      </c>
      <c r="E1539" s="9" t="s">
        <v>3699</v>
      </c>
      <c r="F1539" s="9" t="s">
        <v>3699</v>
      </c>
      <c r="G1539" s="9" t="s">
        <v>3700</v>
      </c>
      <c r="H1539" s="13">
        <v>1886.03</v>
      </c>
      <c r="I1539" s="11">
        <v>45260</v>
      </c>
      <c r="J1539" s="9" t="s">
        <v>68</v>
      </c>
      <c r="K1539" s="9" t="s">
        <v>7</v>
      </c>
      <c r="L1539" s="9" t="s">
        <v>69</v>
      </c>
      <c r="M1539" s="9" t="s">
        <v>51</v>
      </c>
      <c r="N1539" s="9" t="s">
        <v>10</v>
      </c>
      <c r="O1539" s="9" t="s">
        <v>1826</v>
      </c>
      <c r="P1539" s="9" t="s">
        <v>1834</v>
      </c>
      <c r="Q1539" s="9" t="s">
        <v>374</v>
      </c>
      <c r="R1539" s="9" t="s">
        <v>29</v>
      </c>
      <c r="S1539" s="9" t="s">
        <v>15</v>
      </c>
      <c r="T1539" s="9" t="s">
        <v>7</v>
      </c>
      <c r="U1539" s="9" t="s">
        <v>133</v>
      </c>
      <c r="V1539" s="9" t="s">
        <v>15</v>
      </c>
      <c r="W1539" s="9" t="s">
        <v>17</v>
      </c>
      <c r="X1539" s="9" t="s">
        <v>18</v>
      </c>
      <c r="Y1539" s="9" t="s">
        <v>19</v>
      </c>
      <c r="Z1539" s="9" t="s">
        <v>20</v>
      </c>
      <c r="AA1539" s="9" t="s">
        <v>21</v>
      </c>
      <c r="AB1539" s="9" t="s">
        <v>3655</v>
      </c>
      <c r="AC1539" s="9" t="s">
        <v>3637</v>
      </c>
      <c r="AD1539" s="4" t="s">
        <v>3656</v>
      </c>
    </row>
    <row r="1540" spans="1:30" ht="178.5" x14ac:dyDescent="0.25">
      <c r="A1540" s="113">
        <f t="shared" si="24"/>
        <v>1351</v>
      </c>
      <c r="B1540" s="9" t="s">
        <v>1821</v>
      </c>
      <c r="C1540" s="9" t="s">
        <v>3611</v>
      </c>
      <c r="D1540" s="9" t="s">
        <v>3612</v>
      </c>
      <c r="E1540" s="9" t="s">
        <v>3701</v>
      </c>
      <c r="F1540" s="9" t="s">
        <v>3701</v>
      </c>
      <c r="G1540" s="9" t="s">
        <v>3702</v>
      </c>
      <c r="H1540" s="13">
        <v>73500</v>
      </c>
      <c r="I1540" s="11">
        <v>45017</v>
      </c>
      <c r="J1540" s="9" t="s">
        <v>68</v>
      </c>
      <c r="K1540" s="9" t="s">
        <v>7</v>
      </c>
      <c r="L1540" s="9" t="s">
        <v>69</v>
      </c>
      <c r="M1540" s="9" t="s">
        <v>80</v>
      </c>
      <c r="N1540" s="9" t="s">
        <v>81</v>
      </c>
      <c r="O1540" s="9" t="s">
        <v>1826</v>
      </c>
      <c r="P1540" s="9" t="s">
        <v>1834</v>
      </c>
      <c r="Q1540" s="9" t="s">
        <v>374</v>
      </c>
      <c r="R1540" s="9" t="s">
        <v>29</v>
      </c>
      <c r="S1540" s="9" t="s">
        <v>15</v>
      </c>
      <c r="T1540" s="9" t="s">
        <v>7</v>
      </c>
      <c r="U1540" s="9" t="s">
        <v>133</v>
      </c>
      <c r="V1540" s="9" t="s">
        <v>15</v>
      </c>
      <c r="W1540" s="9" t="s">
        <v>17</v>
      </c>
      <c r="X1540" s="9" t="s">
        <v>18</v>
      </c>
      <c r="Y1540" s="9" t="s">
        <v>19</v>
      </c>
      <c r="Z1540" s="9" t="s">
        <v>20</v>
      </c>
      <c r="AA1540" s="9" t="s">
        <v>21</v>
      </c>
      <c r="AB1540" s="9" t="s">
        <v>3703</v>
      </c>
      <c r="AC1540" s="9" t="s">
        <v>3704</v>
      </c>
      <c r="AD1540" s="4" t="s">
        <v>3705</v>
      </c>
    </row>
    <row r="1541" spans="1:30" ht="114.75" x14ac:dyDescent="0.25">
      <c r="A1541" s="113">
        <f t="shared" si="24"/>
        <v>1352</v>
      </c>
      <c r="B1541" s="9" t="s">
        <v>1821</v>
      </c>
      <c r="C1541" s="9" t="s">
        <v>3611</v>
      </c>
      <c r="D1541" s="9" t="s">
        <v>3612</v>
      </c>
      <c r="E1541" s="9" t="s">
        <v>3706</v>
      </c>
      <c r="F1541" s="9" t="s">
        <v>3706</v>
      </c>
      <c r="G1541" s="9" t="s">
        <v>3707</v>
      </c>
      <c r="H1541" s="13">
        <v>122500</v>
      </c>
      <c r="I1541" s="11">
        <v>45017</v>
      </c>
      <c r="J1541" s="9" t="s">
        <v>68</v>
      </c>
      <c r="K1541" s="9" t="s">
        <v>7</v>
      </c>
      <c r="L1541" s="9" t="s">
        <v>69</v>
      </c>
      <c r="M1541" s="9" t="s">
        <v>80</v>
      </c>
      <c r="N1541" s="9" t="s">
        <v>81</v>
      </c>
      <c r="O1541" s="9" t="s">
        <v>1826</v>
      </c>
      <c r="P1541" s="9" t="s">
        <v>1834</v>
      </c>
      <c r="Q1541" s="9" t="s">
        <v>374</v>
      </c>
      <c r="R1541" s="9" t="s">
        <v>29</v>
      </c>
      <c r="S1541" s="9" t="s">
        <v>15</v>
      </c>
      <c r="T1541" s="9" t="s">
        <v>7</v>
      </c>
      <c r="U1541" s="9" t="s">
        <v>133</v>
      </c>
      <c r="V1541" s="9" t="s">
        <v>15</v>
      </c>
      <c r="W1541" s="9" t="s">
        <v>17</v>
      </c>
      <c r="X1541" s="9" t="s">
        <v>18</v>
      </c>
      <c r="Y1541" s="9" t="s">
        <v>19</v>
      </c>
      <c r="Z1541" s="9" t="s">
        <v>20</v>
      </c>
      <c r="AA1541" s="9" t="s">
        <v>17</v>
      </c>
      <c r="AB1541" s="9" t="s">
        <v>3703</v>
      </c>
      <c r="AC1541" s="9" t="s">
        <v>3704</v>
      </c>
      <c r="AD1541" s="4" t="s">
        <v>3705</v>
      </c>
    </row>
    <row r="1542" spans="1:30" ht="76.5" x14ac:dyDescent="0.25">
      <c r="A1542" s="113">
        <f t="shared" si="24"/>
        <v>1353</v>
      </c>
      <c r="B1542" s="9" t="s">
        <v>1821</v>
      </c>
      <c r="C1542" s="9" t="s">
        <v>3611</v>
      </c>
      <c r="D1542" s="9" t="s">
        <v>3612</v>
      </c>
      <c r="E1542" s="9" t="s">
        <v>3708</v>
      </c>
      <c r="F1542" s="9" t="s">
        <v>3708</v>
      </c>
      <c r="G1542" s="9" t="s">
        <v>3709</v>
      </c>
      <c r="H1542" s="13">
        <v>12790</v>
      </c>
      <c r="I1542" s="11">
        <v>45017</v>
      </c>
      <c r="J1542" s="9" t="s">
        <v>68</v>
      </c>
      <c r="K1542" s="9" t="s">
        <v>7</v>
      </c>
      <c r="L1542" s="9" t="s">
        <v>444</v>
      </c>
      <c r="M1542" s="9" t="s">
        <v>80</v>
      </c>
      <c r="N1542" s="9" t="s">
        <v>81</v>
      </c>
      <c r="O1542" s="9" t="s">
        <v>1826</v>
      </c>
      <c r="P1542" s="9" t="s">
        <v>1834</v>
      </c>
      <c r="Q1542" s="9" t="s">
        <v>374</v>
      </c>
      <c r="R1542" s="9" t="s">
        <v>29</v>
      </c>
      <c r="S1542" s="9" t="s">
        <v>15</v>
      </c>
      <c r="T1542" s="9" t="s">
        <v>7</v>
      </c>
      <c r="U1542" s="9" t="s">
        <v>133</v>
      </c>
      <c r="V1542" s="9" t="s">
        <v>15</v>
      </c>
      <c r="W1542" s="9" t="s">
        <v>17</v>
      </c>
      <c r="X1542" s="9" t="s">
        <v>18</v>
      </c>
      <c r="Y1542" s="9" t="s">
        <v>19</v>
      </c>
      <c r="Z1542" s="9" t="s">
        <v>20</v>
      </c>
      <c r="AA1542" s="9" t="s">
        <v>17</v>
      </c>
      <c r="AB1542" s="9" t="s">
        <v>3703</v>
      </c>
      <c r="AC1542" s="9" t="s">
        <v>3704</v>
      </c>
      <c r="AD1542" s="4" t="s">
        <v>3705</v>
      </c>
    </row>
    <row r="1543" spans="1:30" ht="76.5" x14ac:dyDescent="0.25">
      <c r="A1543" s="113">
        <f t="shared" si="24"/>
        <v>1354</v>
      </c>
      <c r="B1543" s="9" t="s">
        <v>1821</v>
      </c>
      <c r="C1543" s="9" t="s">
        <v>3611</v>
      </c>
      <c r="D1543" s="9" t="s">
        <v>3612</v>
      </c>
      <c r="E1543" s="9" t="s">
        <v>3710</v>
      </c>
      <c r="F1543" s="9" t="s">
        <v>3710</v>
      </c>
      <c r="G1543" s="9" t="s">
        <v>3711</v>
      </c>
      <c r="H1543" s="13">
        <v>62000</v>
      </c>
      <c r="I1543" s="11">
        <v>45017</v>
      </c>
      <c r="J1543" s="9" t="s">
        <v>68</v>
      </c>
      <c r="K1543" s="9" t="s">
        <v>7</v>
      </c>
      <c r="L1543" s="9" t="s">
        <v>444</v>
      </c>
      <c r="M1543" s="9" t="s">
        <v>80</v>
      </c>
      <c r="N1543" s="9" t="s">
        <v>81</v>
      </c>
      <c r="O1543" s="9" t="s">
        <v>1826</v>
      </c>
      <c r="P1543" s="9" t="s">
        <v>1834</v>
      </c>
      <c r="Q1543" s="9" t="s">
        <v>374</v>
      </c>
      <c r="R1543" s="9" t="s">
        <v>29</v>
      </c>
      <c r="S1543" s="9" t="s">
        <v>15</v>
      </c>
      <c r="T1543" s="9" t="s">
        <v>7</v>
      </c>
      <c r="U1543" s="9" t="s">
        <v>133</v>
      </c>
      <c r="V1543" s="9" t="s">
        <v>15</v>
      </c>
      <c r="W1543" s="9" t="s">
        <v>17</v>
      </c>
      <c r="X1543" s="9" t="s">
        <v>18</v>
      </c>
      <c r="Y1543" s="9" t="s">
        <v>19</v>
      </c>
      <c r="Z1543" s="9" t="s">
        <v>20</v>
      </c>
      <c r="AA1543" s="9" t="s">
        <v>17</v>
      </c>
      <c r="AB1543" s="9" t="s">
        <v>3703</v>
      </c>
      <c r="AC1543" s="9" t="s">
        <v>3704</v>
      </c>
      <c r="AD1543" s="4" t="s">
        <v>3705</v>
      </c>
    </row>
    <row r="1544" spans="1:30" ht="114.75" x14ac:dyDescent="0.25">
      <c r="A1544" s="113">
        <f t="shared" si="24"/>
        <v>1355</v>
      </c>
      <c r="B1544" s="9" t="s">
        <v>1821</v>
      </c>
      <c r="C1544" s="9" t="s">
        <v>3611</v>
      </c>
      <c r="D1544" s="9" t="s">
        <v>3612</v>
      </c>
      <c r="E1544" s="9" t="s">
        <v>3712</v>
      </c>
      <c r="F1544" s="9" t="s">
        <v>3712</v>
      </c>
      <c r="G1544" s="9" t="s">
        <v>3713</v>
      </c>
      <c r="H1544" s="13">
        <v>100000</v>
      </c>
      <c r="I1544" s="11">
        <v>45046</v>
      </c>
      <c r="J1544" s="9" t="s">
        <v>68</v>
      </c>
      <c r="K1544" s="9" t="s">
        <v>7</v>
      </c>
      <c r="L1544" s="9" t="s">
        <v>69</v>
      </c>
      <c r="M1544" s="9" t="s">
        <v>80</v>
      </c>
      <c r="N1544" s="9" t="s">
        <v>81</v>
      </c>
      <c r="O1544" s="9" t="s">
        <v>1826</v>
      </c>
      <c r="P1544" s="9" t="s">
        <v>1834</v>
      </c>
      <c r="Q1544" s="9" t="s">
        <v>374</v>
      </c>
      <c r="R1544" s="9" t="s">
        <v>29</v>
      </c>
      <c r="S1544" s="9" t="s">
        <v>15</v>
      </c>
      <c r="T1544" s="9" t="s">
        <v>7</v>
      </c>
      <c r="U1544" s="9" t="s">
        <v>133</v>
      </c>
      <c r="V1544" s="9" t="s">
        <v>15</v>
      </c>
      <c r="W1544" s="9" t="s">
        <v>17</v>
      </c>
      <c r="X1544" s="9" t="s">
        <v>18</v>
      </c>
      <c r="Y1544" s="9" t="s">
        <v>19</v>
      </c>
      <c r="Z1544" s="9" t="s">
        <v>20</v>
      </c>
      <c r="AA1544" s="9" t="s">
        <v>17</v>
      </c>
      <c r="AB1544" s="9" t="s">
        <v>3714</v>
      </c>
      <c r="AC1544" s="9" t="s">
        <v>3715</v>
      </c>
      <c r="AD1544" s="4" t="s">
        <v>3618</v>
      </c>
    </row>
    <row r="1545" spans="1:30" ht="408" x14ac:dyDescent="0.25">
      <c r="A1545" s="113">
        <f t="shared" si="24"/>
        <v>1356</v>
      </c>
      <c r="B1545" s="9" t="s">
        <v>1821</v>
      </c>
      <c r="C1545" s="9" t="s">
        <v>3716</v>
      </c>
      <c r="D1545" s="9" t="s">
        <v>3717</v>
      </c>
      <c r="E1545" s="9" t="s">
        <v>3718</v>
      </c>
      <c r="F1545" s="9" t="s">
        <v>3719</v>
      </c>
      <c r="G1545" s="9" t="s">
        <v>3720</v>
      </c>
      <c r="H1545" s="13">
        <v>200000</v>
      </c>
      <c r="I1545" s="11">
        <v>45077</v>
      </c>
      <c r="J1545" s="9" t="s">
        <v>6</v>
      </c>
      <c r="K1545" s="9" t="s">
        <v>7</v>
      </c>
      <c r="L1545" s="9" t="s">
        <v>59</v>
      </c>
      <c r="M1545" s="9" t="s">
        <v>80</v>
      </c>
      <c r="N1545" s="9" t="s">
        <v>81</v>
      </c>
      <c r="O1545" s="9" t="s">
        <v>1826</v>
      </c>
      <c r="P1545" s="9" t="s">
        <v>1834</v>
      </c>
      <c r="Q1545" s="9" t="s">
        <v>374</v>
      </c>
      <c r="R1545" s="9" t="s">
        <v>29</v>
      </c>
      <c r="S1545" s="9" t="s">
        <v>15</v>
      </c>
      <c r="T1545" s="9" t="s">
        <v>7</v>
      </c>
      <c r="U1545" s="9" t="s">
        <v>133</v>
      </c>
      <c r="V1545" s="9" t="s">
        <v>15</v>
      </c>
      <c r="W1545" s="9" t="s">
        <v>17</v>
      </c>
      <c r="X1545" s="9" t="s">
        <v>18</v>
      </c>
      <c r="Y1545" s="9" t="s">
        <v>31</v>
      </c>
      <c r="Z1545" s="9" t="s">
        <v>20</v>
      </c>
      <c r="AA1545" s="9" t="s">
        <v>17</v>
      </c>
      <c r="AB1545" s="9" t="s">
        <v>3721</v>
      </c>
      <c r="AC1545" s="9">
        <v>6832121294</v>
      </c>
      <c r="AD1545" s="9" t="s">
        <v>3722</v>
      </c>
    </row>
    <row r="1546" spans="1:30" ht="127.5" x14ac:dyDescent="0.25">
      <c r="A1546" s="113">
        <f t="shared" si="24"/>
        <v>1357</v>
      </c>
      <c r="B1546" s="9" t="s">
        <v>1821</v>
      </c>
      <c r="C1546" s="9" t="s">
        <v>3716</v>
      </c>
      <c r="D1546" s="9" t="s">
        <v>3717</v>
      </c>
      <c r="E1546" s="9" t="s">
        <v>3723</v>
      </c>
      <c r="F1546" s="9" t="s">
        <v>3724</v>
      </c>
      <c r="G1546" s="9" t="s">
        <v>3725</v>
      </c>
      <c r="H1546" s="13">
        <v>450000</v>
      </c>
      <c r="I1546" s="11">
        <v>45077</v>
      </c>
      <c r="J1546" s="9" t="s">
        <v>6</v>
      </c>
      <c r="K1546" s="9" t="s">
        <v>7</v>
      </c>
      <c r="L1546" s="9" t="s">
        <v>59</v>
      </c>
      <c r="M1546" s="9" t="s">
        <v>80</v>
      </c>
      <c r="N1546" s="9" t="s">
        <v>81</v>
      </c>
      <c r="O1546" s="9" t="s">
        <v>1826</v>
      </c>
      <c r="P1546" s="9" t="s">
        <v>1834</v>
      </c>
      <c r="Q1546" s="9" t="s">
        <v>374</v>
      </c>
      <c r="R1546" s="9" t="s">
        <v>29</v>
      </c>
      <c r="S1546" s="9" t="s">
        <v>15</v>
      </c>
      <c r="T1546" s="9" t="s">
        <v>7</v>
      </c>
      <c r="U1546" s="9" t="s">
        <v>133</v>
      </c>
      <c r="V1546" s="9" t="s">
        <v>15</v>
      </c>
      <c r="W1546" s="9" t="s">
        <v>17</v>
      </c>
      <c r="X1546" s="9" t="s">
        <v>18</v>
      </c>
      <c r="Y1546" s="9" t="s">
        <v>19</v>
      </c>
      <c r="Z1546" s="9" t="s">
        <v>20</v>
      </c>
      <c r="AA1546" s="9" t="s">
        <v>21</v>
      </c>
      <c r="AB1546" s="9" t="s">
        <v>3726</v>
      </c>
      <c r="AC1546" s="9">
        <v>32121286</v>
      </c>
      <c r="AD1546" s="9" t="s">
        <v>3727</v>
      </c>
    </row>
    <row r="1547" spans="1:30" ht="140.25" x14ac:dyDescent="0.25">
      <c r="A1547" s="113">
        <f t="shared" si="24"/>
        <v>1358</v>
      </c>
      <c r="B1547" s="9" t="s">
        <v>1821</v>
      </c>
      <c r="C1547" s="9" t="s">
        <v>3716</v>
      </c>
      <c r="D1547" s="9" t="s">
        <v>3717</v>
      </c>
      <c r="E1547" s="9" t="s">
        <v>3728</v>
      </c>
      <c r="F1547" s="9" t="s">
        <v>3729</v>
      </c>
      <c r="G1547" s="9" t="s">
        <v>3730</v>
      </c>
      <c r="H1547" s="13">
        <v>500000</v>
      </c>
      <c r="I1547" s="11">
        <v>45069</v>
      </c>
      <c r="J1547" s="9" t="s">
        <v>6</v>
      </c>
      <c r="K1547" s="9" t="s">
        <v>7</v>
      </c>
      <c r="L1547" s="9" t="s">
        <v>952</v>
      </c>
      <c r="M1547" s="9" t="s">
        <v>80</v>
      </c>
      <c r="N1547" s="9" t="s">
        <v>81</v>
      </c>
      <c r="O1547" s="9" t="s">
        <v>1826</v>
      </c>
      <c r="P1547" s="9" t="s">
        <v>1834</v>
      </c>
      <c r="Q1547" s="9" t="s">
        <v>374</v>
      </c>
      <c r="R1547" s="9" t="s">
        <v>29</v>
      </c>
      <c r="S1547" s="9" t="s">
        <v>15</v>
      </c>
      <c r="T1547" s="9" t="s">
        <v>7</v>
      </c>
      <c r="U1547" s="9" t="s">
        <v>60</v>
      </c>
      <c r="V1547" s="9" t="s">
        <v>15</v>
      </c>
      <c r="W1547" s="9" t="s">
        <v>17</v>
      </c>
      <c r="X1547" s="9" t="s">
        <v>18</v>
      </c>
      <c r="Y1547" s="9" t="s">
        <v>31</v>
      </c>
      <c r="Z1547" s="9" t="s">
        <v>61</v>
      </c>
      <c r="AA1547" s="9" t="s">
        <v>17</v>
      </c>
      <c r="AB1547" s="9" t="s">
        <v>3731</v>
      </c>
      <c r="AC1547" s="9">
        <v>6832121213</v>
      </c>
      <c r="AD1547" s="9" t="s">
        <v>3732</v>
      </c>
    </row>
    <row r="1548" spans="1:30" ht="191.25" x14ac:dyDescent="0.25">
      <c r="A1548" s="113">
        <f t="shared" si="24"/>
        <v>1359</v>
      </c>
      <c r="B1548" s="9" t="s">
        <v>1821</v>
      </c>
      <c r="C1548" s="9" t="s">
        <v>3716</v>
      </c>
      <c r="D1548" s="9" t="s">
        <v>3717</v>
      </c>
      <c r="E1548" s="9" t="s">
        <v>3733</v>
      </c>
      <c r="F1548" s="9" t="s">
        <v>3734</v>
      </c>
      <c r="G1548" s="9" t="s">
        <v>3735</v>
      </c>
      <c r="H1548" s="13">
        <v>158836.6</v>
      </c>
      <c r="I1548" s="11">
        <v>45017</v>
      </c>
      <c r="J1548" s="9" t="s">
        <v>68</v>
      </c>
      <c r="K1548" s="9" t="s">
        <v>7</v>
      </c>
      <c r="L1548" s="9" t="s">
        <v>8</v>
      </c>
      <c r="M1548" s="9" t="s">
        <v>80</v>
      </c>
      <c r="N1548" s="9" t="s">
        <v>81</v>
      </c>
      <c r="O1548" s="9" t="s">
        <v>1826</v>
      </c>
      <c r="P1548" s="9" t="s">
        <v>1834</v>
      </c>
      <c r="Q1548" s="9" t="s">
        <v>374</v>
      </c>
      <c r="R1548" s="9" t="s">
        <v>14</v>
      </c>
      <c r="S1548" s="9" t="s">
        <v>15</v>
      </c>
      <c r="T1548" s="9" t="s">
        <v>7</v>
      </c>
      <c r="U1548" s="9" t="s">
        <v>60</v>
      </c>
      <c r="V1548" s="9" t="s">
        <v>15</v>
      </c>
      <c r="W1548" s="9" t="s">
        <v>37</v>
      </c>
      <c r="X1548" s="9" t="s">
        <v>18</v>
      </c>
      <c r="Y1548" s="9" t="s">
        <v>31</v>
      </c>
      <c r="Z1548" s="9" t="s">
        <v>61</v>
      </c>
      <c r="AA1548" s="9" t="s">
        <v>17</v>
      </c>
      <c r="AB1548" s="9" t="s">
        <v>3731</v>
      </c>
      <c r="AC1548" s="9" t="s">
        <v>3736</v>
      </c>
      <c r="AD1548" s="9" t="s">
        <v>3737</v>
      </c>
    </row>
    <row r="1549" spans="1:30" ht="76.5" x14ac:dyDescent="0.25">
      <c r="A1549" s="113">
        <f t="shared" si="24"/>
        <v>1360</v>
      </c>
      <c r="B1549" s="9" t="s">
        <v>1821</v>
      </c>
      <c r="C1549" s="9" t="s">
        <v>3716</v>
      </c>
      <c r="D1549" s="9" t="s">
        <v>3717</v>
      </c>
      <c r="E1549" s="9" t="s">
        <v>3738</v>
      </c>
      <c r="F1549" s="9" t="s">
        <v>3738</v>
      </c>
      <c r="G1549" s="9" t="s">
        <v>3739</v>
      </c>
      <c r="H1549" s="13">
        <v>95860</v>
      </c>
      <c r="I1549" s="11">
        <v>44985</v>
      </c>
      <c r="J1549" s="9" t="s">
        <v>68</v>
      </c>
      <c r="K1549" s="9" t="s">
        <v>7</v>
      </c>
      <c r="L1549" s="9" t="s">
        <v>69</v>
      </c>
      <c r="M1549" s="9" t="s">
        <v>80</v>
      </c>
      <c r="N1549" s="9" t="s">
        <v>81</v>
      </c>
      <c r="O1549" s="9" t="s">
        <v>1826</v>
      </c>
      <c r="P1549" s="9" t="s">
        <v>1834</v>
      </c>
      <c r="Q1549" s="9" t="s">
        <v>374</v>
      </c>
      <c r="R1549" s="9" t="s">
        <v>29</v>
      </c>
      <c r="S1549" s="9" t="s">
        <v>15</v>
      </c>
      <c r="T1549" s="9" t="s">
        <v>7</v>
      </c>
      <c r="U1549" s="9" t="s">
        <v>60</v>
      </c>
      <c r="V1549" s="9" t="s">
        <v>15</v>
      </c>
      <c r="W1549" s="9" t="s">
        <v>17</v>
      </c>
      <c r="X1549" s="9" t="s">
        <v>18</v>
      </c>
      <c r="Y1549" s="9" t="s">
        <v>19</v>
      </c>
      <c r="Z1549" s="9" t="s">
        <v>61</v>
      </c>
      <c r="AA1549" s="9" t="s">
        <v>17</v>
      </c>
      <c r="AB1549" s="9" t="s">
        <v>3740</v>
      </c>
      <c r="AC1549" s="9" t="s">
        <v>2395</v>
      </c>
      <c r="AD1549" s="4" t="s">
        <v>2396</v>
      </c>
    </row>
    <row r="1550" spans="1:30" ht="89.25" x14ac:dyDescent="0.25">
      <c r="A1550" s="113">
        <f t="shared" ref="A1550:A1613" si="25">A1549+1</f>
        <v>1361</v>
      </c>
      <c r="B1550" s="9" t="s">
        <v>1821</v>
      </c>
      <c r="C1550" s="9" t="s">
        <v>3716</v>
      </c>
      <c r="D1550" s="9" t="s">
        <v>3717</v>
      </c>
      <c r="E1550" s="9" t="s">
        <v>3741</v>
      </c>
      <c r="F1550" s="9" t="s">
        <v>3742</v>
      </c>
      <c r="G1550" s="9" t="s">
        <v>3735</v>
      </c>
      <c r="H1550" s="13">
        <v>4920</v>
      </c>
      <c r="I1550" s="11">
        <v>45017</v>
      </c>
      <c r="J1550" s="9" t="s">
        <v>68</v>
      </c>
      <c r="K1550" s="9" t="s">
        <v>7</v>
      </c>
      <c r="L1550" s="9" t="s">
        <v>69</v>
      </c>
      <c r="M1550" s="9" t="s">
        <v>51</v>
      </c>
      <c r="N1550" s="9" t="s">
        <v>10</v>
      </c>
      <c r="O1550" s="9" t="s">
        <v>1826</v>
      </c>
      <c r="P1550" s="9" t="s">
        <v>1834</v>
      </c>
      <c r="Q1550" s="9" t="s">
        <v>374</v>
      </c>
      <c r="R1550" s="9" t="s">
        <v>29</v>
      </c>
      <c r="S1550" s="9" t="s">
        <v>15</v>
      </c>
      <c r="T1550" s="9" t="s">
        <v>7</v>
      </c>
      <c r="U1550" s="9" t="s">
        <v>60</v>
      </c>
      <c r="V1550" s="9" t="s">
        <v>15</v>
      </c>
      <c r="W1550" s="9" t="s">
        <v>37</v>
      </c>
      <c r="X1550" s="9" t="s">
        <v>18</v>
      </c>
      <c r="Y1550" s="9" t="s">
        <v>31</v>
      </c>
      <c r="Z1550" s="9" t="s">
        <v>61</v>
      </c>
      <c r="AA1550" s="9" t="s">
        <v>17</v>
      </c>
      <c r="AB1550" s="9" t="s">
        <v>3731</v>
      </c>
      <c r="AC1550" s="9">
        <v>556832121213</v>
      </c>
      <c r="AD1550" s="9" t="s">
        <v>3737</v>
      </c>
    </row>
    <row r="1551" spans="1:30" ht="409.5" x14ac:dyDescent="0.25">
      <c r="A1551" s="113">
        <f t="shared" si="25"/>
        <v>1362</v>
      </c>
      <c r="B1551" s="9" t="s">
        <v>1821</v>
      </c>
      <c r="C1551" s="9" t="s">
        <v>3716</v>
      </c>
      <c r="D1551" s="9" t="s">
        <v>3717</v>
      </c>
      <c r="E1551" s="9" t="s">
        <v>3743</v>
      </c>
      <c r="F1551" s="9" t="s">
        <v>3744</v>
      </c>
      <c r="G1551" s="9" t="s">
        <v>3735</v>
      </c>
      <c r="H1551" s="13">
        <v>160000</v>
      </c>
      <c r="I1551" s="11">
        <v>45017</v>
      </c>
      <c r="J1551" s="9" t="s">
        <v>68</v>
      </c>
      <c r="K1551" s="9" t="s">
        <v>7</v>
      </c>
      <c r="L1551" s="9" t="s">
        <v>8</v>
      </c>
      <c r="M1551" s="9" t="s">
        <v>80</v>
      </c>
      <c r="N1551" s="9" t="s">
        <v>81</v>
      </c>
      <c r="O1551" s="9" t="s">
        <v>1826</v>
      </c>
      <c r="P1551" s="9" t="s">
        <v>1834</v>
      </c>
      <c r="Q1551" s="9" t="s">
        <v>374</v>
      </c>
      <c r="R1551" s="9" t="s">
        <v>14</v>
      </c>
      <c r="S1551" s="9" t="s">
        <v>15</v>
      </c>
      <c r="T1551" s="9" t="s">
        <v>7</v>
      </c>
      <c r="U1551" s="9" t="s">
        <v>60</v>
      </c>
      <c r="V1551" s="9" t="s">
        <v>15</v>
      </c>
      <c r="W1551" s="9" t="s">
        <v>17</v>
      </c>
      <c r="X1551" s="9" t="s">
        <v>18</v>
      </c>
      <c r="Y1551" s="9" t="s">
        <v>31</v>
      </c>
      <c r="Z1551" s="9" t="s">
        <v>61</v>
      </c>
      <c r="AA1551" s="9" t="s">
        <v>17</v>
      </c>
      <c r="AB1551" s="9" t="s">
        <v>3731</v>
      </c>
      <c r="AC1551" s="9">
        <v>556832121213</v>
      </c>
      <c r="AD1551" s="9" t="s">
        <v>3737</v>
      </c>
    </row>
    <row r="1552" spans="1:30" ht="89.25" x14ac:dyDescent="0.25">
      <c r="A1552" s="113">
        <f t="shared" si="25"/>
        <v>1363</v>
      </c>
      <c r="B1552" s="9" t="s">
        <v>1821</v>
      </c>
      <c r="C1552" s="9" t="s">
        <v>3716</v>
      </c>
      <c r="D1552" s="9" t="s">
        <v>3717</v>
      </c>
      <c r="E1552" s="9" t="s">
        <v>3745</v>
      </c>
      <c r="F1552" s="9" t="s">
        <v>3746</v>
      </c>
      <c r="G1552" s="9" t="s">
        <v>3735</v>
      </c>
      <c r="H1552" s="13">
        <v>19200</v>
      </c>
      <c r="I1552" s="11">
        <v>45017</v>
      </c>
      <c r="J1552" s="9" t="s">
        <v>68</v>
      </c>
      <c r="K1552" s="9" t="s">
        <v>7</v>
      </c>
      <c r="L1552" s="9" t="s">
        <v>69</v>
      </c>
      <c r="M1552" s="9" t="s">
        <v>51</v>
      </c>
      <c r="N1552" s="9" t="s">
        <v>10</v>
      </c>
      <c r="O1552" s="9" t="s">
        <v>1826</v>
      </c>
      <c r="P1552" s="9" t="s">
        <v>1834</v>
      </c>
      <c r="Q1552" s="9" t="s">
        <v>374</v>
      </c>
      <c r="R1552" s="9" t="s">
        <v>29</v>
      </c>
      <c r="S1552" s="9" t="s">
        <v>15</v>
      </c>
      <c r="T1552" s="9" t="s">
        <v>7</v>
      </c>
      <c r="U1552" s="9" t="s">
        <v>60</v>
      </c>
      <c r="V1552" s="9" t="s">
        <v>15</v>
      </c>
      <c r="W1552" s="9" t="s">
        <v>21</v>
      </c>
      <c r="X1552" s="9" t="s">
        <v>18</v>
      </c>
      <c r="Y1552" s="9" t="s">
        <v>19</v>
      </c>
      <c r="Z1552" s="9" t="s">
        <v>61</v>
      </c>
      <c r="AA1552" s="9" t="s">
        <v>17</v>
      </c>
      <c r="AB1552" s="9" t="s">
        <v>3731</v>
      </c>
      <c r="AC1552" s="9">
        <v>556832121213</v>
      </c>
      <c r="AD1552" s="9" t="s">
        <v>3737</v>
      </c>
    </row>
    <row r="1553" spans="1:30" ht="89.25" x14ac:dyDescent="0.25">
      <c r="A1553" s="113">
        <f t="shared" si="25"/>
        <v>1364</v>
      </c>
      <c r="B1553" s="9" t="s">
        <v>1821</v>
      </c>
      <c r="C1553" s="9" t="s">
        <v>3716</v>
      </c>
      <c r="D1553" s="9" t="s">
        <v>3717</v>
      </c>
      <c r="E1553" s="9" t="s">
        <v>3747</v>
      </c>
      <c r="F1553" s="9" t="s">
        <v>3748</v>
      </c>
      <c r="G1553" s="9" t="s">
        <v>3735</v>
      </c>
      <c r="H1553" s="13">
        <v>200</v>
      </c>
      <c r="I1553" s="11">
        <v>45017</v>
      </c>
      <c r="J1553" s="9" t="s">
        <v>68</v>
      </c>
      <c r="K1553" s="9" t="s">
        <v>7</v>
      </c>
      <c r="L1553" s="9" t="s">
        <v>69</v>
      </c>
      <c r="M1553" s="9" t="s">
        <v>51</v>
      </c>
      <c r="N1553" s="9" t="s">
        <v>10</v>
      </c>
      <c r="O1553" s="9" t="s">
        <v>1826</v>
      </c>
      <c r="P1553" s="9" t="s">
        <v>1834</v>
      </c>
      <c r="Q1553" s="9" t="s">
        <v>374</v>
      </c>
      <c r="R1553" s="9" t="s">
        <v>29</v>
      </c>
      <c r="S1553" s="9" t="s">
        <v>15</v>
      </c>
      <c r="T1553" s="9" t="s">
        <v>7</v>
      </c>
      <c r="U1553" s="9" t="s">
        <v>60</v>
      </c>
      <c r="V1553" s="9" t="s">
        <v>15</v>
      </c>
      <c r="W1553" s="9" t="s">
        <v>21</v>
      </c>
      <c r="X1553" s="9" t="s">
        <v>18</v>
      </c>
      <c r="Y1553" s="9" t="s">
        <v>19</v>
      </c>
      <c r="Z1553" s="9" t="s">
        <v>61</v>
      </c>
      <c r="AA1553" s="9" t="s">
        <v>17</v>
      </c>
      <c r="AB1553" s="9" t="s">
        <v>3731</v>
      </c>
      <c r="AC1553" s="9">
        <v>556832121213</v>
      </c>
      <c r="AD1553" s="9" t="s">
        <v>3737</v>
      </c>
    </row>
    <row r="1554" spans="1:30" ht="357" x14ac:dyDescent="0.25">
      <c r="A1554" s="113">
        <f t="shared" si="25"/>
        <v>1365</v>
      </c>
      <c r="B1554" s="9" t="s">
        <v>1821</v>
      </c>
      <c r="C1554" s="9" t="s">
        <v>3716</v>
      </c>
      <c r="D1554" s="9" t="s">
        <v>3717</v>
      </c>
      <c r="E1554" s="9" t="s">
        <v>3749</v>
      </c>
      <c r="F1554" s="9" t="s">
        <v>3750</v>
      </c>
      <c r="G1554" s="9" t="s">
        <v>3751</v>
      </c>
      <c r="H1554" s="13">
        <v>202858.55</v>
      </c>
      <c r="I1554" s="11">
        <v>45017</v>
      </c>
      <c r="J1554" s="9" t="s">
        <v>6</v>
      </c>
      <c r="K1554" s="9" t="s">
        <v>7</v>
      </c>
      <c r="L1554" s="9" t="s">
        <v>59</v>
      </c>
      <c r="M1554" s="9" t="s">
        <v>51</v>
      </c>
      <c r="N1554" s="9" t="s">
        <v>10</v>
      </c>
      <c r="O1554" s="9" t="s">
        <v>1826</v>
      </c>
      <c r="P1554" s="9" t="s">
        <v>1834</v>
      </c>
      <c r="Q1554" s="9" t="s">
        <v>374</v>
      </c>
      <c r="R1554" s="9" t="s">
        <v>29</v>
      </c>
      <c r="S1554" s="9" t="s">
        <v>15</v>
      </c>
      <c r="T1554" s="9" t="s">
        <v>7</v>
      </c>
      <c r="U1554" s="9" t="s">
        <v>133</v>
      </c>
      <c r="V1554" s="9" t="s">
        <v>15</v>
      </c>
      <c r="W1554" s="9" t="s">
        <v>17</v>
      </c>
      <c r="X1554" s="9" t="s">
        <v>18</v>
      </c>
      <c r="Y1554" s="9" t="s">
        <v>19</v>
      </c>
      <c r="Z1554" s="9" t="s">
        <v>61</v>
      </c>
      <c r="AA1554" s="9" t="s">
        <v>17</v>
      </c>
      <c r="AB1554" s="9" t="s">
        <v>3752</v>
      </c>
      <c r="AC1554" s="9" t="s">
        <v>2395</v>
      </c>
      <c r="AD1554" s="4" t="s">
        <v>2396</v>
      </c>
    </row>
    <row r="1555" spans="1:30" ht="153" x14ac:dyDescent="0.25">
      <c r="A1555" s="113">
        <f t="shared" si="25"/>
        <v>1366</v>
      </c>
      <c r="B1555" s="9" t="s">
        <v>1821</v>
      </c>
      <c r="C1555" s="9" t="s">
        <v>3716</v>
      </c>
      <c r="D1555" s="9" t="s">
        <v>3717</v>
      </c>
      <c r="E1555" s="9" t="s">
        <v>3753</v>
      </c>
      <c r="F1555" s="9" t="s">
        <v>3754</v>
      </c>
      <c r="G1555" s="9" t="s">
        <v>3755</v>
      </c>
      <c r="H1555" s="13">
        <v>4000</v>
      </c>
      <c r="I1555" s="11">
        <v>44927</v>
      </c>
      <c r="J1555" s="9" t="s">
        <v>68</v>
      </c>
      <c r="K1555" s="9" t="s">
        <v>7</v>
      </c>
      <c r="L1555" s="9" t="s">
        <v>69</v>
      </c>
      <c r="M1555" s="9" t="s">
        <v>51</v>
      </c>
      <c r="N1555" s="9" t="s">
        <v>10</v>
      </c>
      <c r="O1555" s="9" t="s">
        <v>1826</v>
      </c>
      <c r="P1555" s="9" t="s">
        <v>1834</v>
      </c>
      <c r="Q1555" s="9" t="s">
        <v>374</v>
      </c>
      <c r="R1555" s="9" t="s">
        <v>29</v>
      </c>
      <c r="S1555" s="9" t="s">
        <v>15</v>
      </c>
      <c r="T1555" s="9" t="s">
        <v>7</v>
      </c>
      <c r="U1555" s="9" t="s">
        <v>60</v>
      </c>
      <c r="V1555" s="9" t="s">
        <v>15</v>
      </c>
      <c r="W1555" s="9" t="s">
        <v>17</v>
      </c>
      <c r="X1555" s="9" t="s">
        <v>18</v>
      </c>
      <c r="Y1555" s="9" t="s">
        <v>19</v>
      </c>
      <c r="Z1555" s="9" t="s">
        <v>61</v>
      </c>
      <c r="AA1555" s="9" t="s">
        <v>17</v>
      </c>
      <c r="AB1555" s="9" t="s">
        <v>3752</v>
      </c>
      <c r="AC1555" s="9" t="s">
        <v>2395</v>
      </c>
      <c r="AD1555" s="4" t="s">
        <v>2396</v>
      </c>
    </row>
    <row r="1556" spans="1:30" ht="89.25" x14ac:dyDescent="0.25">
      <c r="A1556" s="113">
        <f t="shared" si="25"/>
        <v>1367</v>
      </c>
      <c r="B1556" s="9" t="s">
        <v>1821</v>
      </c>
      <c r="C1556" s="9" t="s">
        <v>3716</v>
      </c>
      <c r="D1556" s="9" t="s">
        <v>3717</v>
      </c>
      <c r="E1556" s="9" t="s">
        <v>3756</v>
      </c>
      <c r="F1556" s="9" t="s">
        <v>3757</v>
      </c>
      <c r="G1556" s="9" t="s">
        <v>3758</v>
      </c>
      <c r="H1556" s="13">
        <v>1250</v>
      </c>
      <c r="I1556" s="11">
        <v>45017</v>
      </c>
      <c r="J1556" s="9" t="s">
        <v>68</v>
      </c>
      <c r="K1556" s="9" t="s">
        <v>7</v>
      </c>
      <c r="L1556" s="9" t="s">
        <v>69</v>
      </c>
      <c r="M1556" s="9" t="s">
        <v>51</v>
      </c>
      <c r="N1556" s="9" t="s">
        <v>10</v>
      </c>
      <c r="O1556" s="9" t="s">
        <v>1826</v>
      </c>
      <c r="P1556" s="9" t="s">
        <v>1834</v>
      </c>
      <c r="Q1556" s="9" t="s">
        <v>374</v>
      </c>
      <c r="R1556" s="9" t="s">
        <v>29</v>
      </c>
      <c r="S1556" s="9" t="s">
        <v>15</v>
      </c>
      <c r="T1556" s="9" t="s">
        <v>7</v>
      </c>
      <c r="U1556" s="9" t="s">
        <v>60</v>
      </c>
      <c r="V1556" s="9" t="s">
        <v>15</v>
      </c>
      <c r="W1556" s="9" t="s">
        <v>17</v>
      </c>
      <c r="X1556" s="9" t="s">
        <v>18</v>
      </c>
      <c r="Y1556" s="9" t="s">
        <v>31</v>
      </c>
      <c r="Z1556" s="9" t="s">
        <v>61</v>
      </c>
      <c r="AA1556" s="9" t="s">
        <v>17</v>
      </c>
      <c r="AB1556" s="9" t="s">
        <v>3731</v>
      </c>
      <c r="AC1556" s="9">
        <v>556832121213</v>
      </c>
      <c r="AD1556" s="9" t="s">
        <v>3737</v>
      </c>
    </row>
    <row r="1557" spans="1:30" ht="165.75" x14ac:dyDescent="0.25">
      <c r="A1557" s="113">
        <f t="shared" si="25"/>
        <v>1368</v>
      </c>
      <c r="B1557" s="9" t="s">
        <v>1821</v>
      </c>
      <c r="C1557" s="9" t="s">
        <v>3716</v>
      </c>
      <c r="D1557" s="9" t="s">
        <v>3717</v>
      </c>
      <c r="E1557" s="9" t="s">
        <v>3759</v>
      </c>
      <c r="F1557" s="9" t="s">
        <v>3760</v>
      </c>
      <c r="G1557" s="9" t="s">
        <v>3761</v>
      </c>
      <c r="H1557" s="13">
        <v>10000</v>
      </c>
      <c r="I1557" s="11">
        <v>45017</v>
      </c>
      <c r="J1557" s="9" t="s">
        <v>68</v>
      </c>
      <c r="K1557" s="9" t="s">
        <v>7</v>
      </c>
      <c r="L1557" s="9" t="s">
        <v>69</v>
      </c>
      <c r="M1557" s="9" t="s">
        <v>51</v>
      </c>
      <c r="N1557" s="9" t="s">
        <v>10</v>
      </c>
      <c r="O1557" s="9" t="s">
        <v>1826</v>
      </c>
      <c r="P1557" s="9" t="s">
        <v>1834</v>
      </c>
      <c r="Q1557" s="9" t="s">
        <v>374</v>
      </c>
      <c r="R1557" s="9" t="s">
        <v>29</v>
      </c>
      <c r="S1557" s="9" t="s">
        <v>15</v>
      </c>
      <c r="T1557" s="9" t="s">
        <v>7</v>
      </c>
      <c r="U1557" s="9" t="s">
        <v>60</v>
      </c>
      <c r="V1557" s="9" t="s">
        <v>15</v>
      </c>
      <c r="W1557" s="9" t="s">
        <v>17</v>
      </c>
      <c r="X1557" s="9" t="s">
        <v>18</v>
      </c>
      <c r="Y1557" s="9" t="s">
        <v>31</v>
      </c>
      <c r="Z1557" s="9" t="s">
        <v>61</v>
      </c>
      <c r="AA1557" s="9" t="s">
        <v>17</v>
      </c>
      <c r="AB1557" s="9" t="s">
        <v>3731</v>
      </c>
      <c r="AC1557" s="9">
        <v>556832121213</v>
      </c>
      <c r="AD1557" s="9" t="s">
        <v>3737</v>
      </c>
    </row>
    <row r="1558" spans="1:30" ht="89.25" x14ac:dyDescent="0.25">
      <c r="A1558" s="113">
        <f t="shared" si="25"/>
        <v>1369</v>
      </c>
      <c r="B1558" s="9" t="s">
        <v>1821</v>
      </c>
      <c r="C1558" s="9" t="s">
        <v>3716</v>
      </c>
      <c r="D1558" s="9" t="s">
        <v>3717</v>
      </c>
      <c r="E1558" s="9" t="s">
        <v>3762</v>
      </c>
      <c r="F1558" s="9" t="s">
        <v>3763</v>
      </c>
      <c r="G1558" s="9" t="s">
        <v>3758</v>
      </c>
      <c r="H1558" s="13">
        <v>17000</v>
      </c>
      <c r="I1558" s="11">
        <v>45017</v>
      </c>
      <c r="J1558" s="9" t="s">
        <v>68</v>
      </c>
      <c r="K1558" s="9" t="s">
        <v>7</v>
      </c>
      <c r="L1558" s="9" t="s">
        <v>69</v>
      </c>
      <c r="M1558" s="9" t="s">
        <v>51</v>
      </c>
      <c r="N1558" s="9" t="s">
        <v>10</v>
      </c>
      <c r="O1558" s="9" t="s">
        <v>1826</v>
      </c>
      <c r="P1558" s="9" t="s">
        <v>1834</v>
      </c>
      <c r="Q1558" s="9" t="s">
        <v>374</v>
      </c>
      <c r="R1558" s="9" t="s">
        <v>29</v>
      </c>
      <c r="S1558" s="9" t="s">
        <v>15</v>
      </c>
      <c r="T1558" s="9" t="s">
        <v>7</v>
      </c>
      <c r="U1558" s="9" t="s">
        <v>60</v>
      </c>
      <c r="V1558" s="9" t="s">
        <v>15</v>
      </c>
      <c r="W1558" s="9" t="s">
        <v>17</v>
      </c>
      <c r="X1558" s="9" t="s">
        <v>18</v>
      </c>
      <c r="Y1558" s="9" t="s">
        <v>31</v>
      </c>
      <c r="Z1558" s="9" t="s">
        <v>61</v>
      </c>
      <c r="AA1558" s="9" t="s">
        <v>17</v>
      </c>
      <c r="AB1558" s="9" t="s">
        <v>3731</v>
      </c>
      <c r="AC1558" s="9">
        <v>556832121213</v>
      </c>
      <c r="AD1558" s="9" t="s">
        <v>3737</v>
      </c>
    </row>
    <row r="1559" spans="1:30" ht="89.25" x14ac:dyDescent="0.25">
      <c r="A1559" s="113">
        <f t="shared" si="25"/>
        <v>1370</v>
      </c>
      <c r="B1559" s="9" t="s">
        <v>1821</v>
      </c>
      <c r="C1559" s="9" t="s">
        <v>3716</v>
      </c>
      <c r="D1559" s="9" t="s">
        <v>3717</v>
      </c>
      <c r="E1559" s="9" t="s">
        <v>3764</v>
      </c>
      <c r="F1559" s="9" t="s">
        <v>3765</v>
      </c>
      <c r="G1559" s="9" t="s">
        <v>3758</v>
      </c>
      <c r="H1559" s="13">
        <v>13250</v>
      </c>
      <c r="I1559" s="11">
        <v>45017</v>
      </c>
      <c r="J1559" s="9" t="s">
        <v>68</v>
      </c>
      <c r="K1559" s="9" t="s">
        <v>7</v>
      </c>
      <c r="L1559" s="9" t="s">
        <v>8</v>
      </c>
      <c r="M1559" s="9" t="s">
        <v>51</v>
      </c>
      <c r="N1559" s="9" t="s">
        <v>10</v>
      </c>
      <c r="O1559" s="9" t="s">
        <v>1826</v>
      </c>
      <c r="P1559" s="9" t="s">
        <v>1834</v>
      </c>
      <c r="Q1559" s="9" t="s">
        <v>374</v>
      </c>
      <c r="R1559" s="9" t="s">
        <v>29</v>
      </c>
      <c r="S1559" s="9" t="s">
        <v>15</v>
      </c>
      <c r="T1559" s="9" t="s">
        <v>7</v>
      </c>
      <c r="U1559" s="9" t="s">
        <v>60</v>
      </c>
      <c r="V1559" s="9" t="s">
        <v>15</v>
      </c>
      <c r="W1559" s="9" t="s">
        <v>17</v>
      </c>
      <c r="X1559" s="9" t="s">
        <v>18</v>
      </c>
      <c r="Y1559" s="9" t="s">
        <v>19</v>
      </c>
      <c r="Z1559" s="9" t="s">
        <v>61</v>
      </c>
      <c r="AA1559" s="9" t="s">
        <v>17</v>
      </c>
      <c r="AB1559" s="9" t="s">
        <v>3731</v>
      </c>
      <c r="AC1559" s="9">
        <v>556832121213</v>
      </c>
      <c r="AD1559" s="9" t="s">
        <v>3737</v>
      </c>
    </row>
    <row r="1560" spans="1:30" ht="89.25" x14ac:dyDescent="0.25">
      <c r="A1560" s="113">
        <f t="shared" si="25"/>
        <v>1371</v>
      </c>
      <c r="B1560" s="9" t="s">
        <v>1821</v>
      </c>
      <c r="C1560" s="9" t="s">
        <v>3716</v>
      </c>
      <c r="D1560" s="9" t="s">
        <v>3717</v>
      </c>
      <c r="E1560" s="9" t="s">
        <v>3766</v>
      </c>
      <c r="F1560" s="9" t="s">
        <v>1490</v>
      </c>
      <c r="G1560" s="9" t="s">
        <v>3758</v>
      </c>
      <c r="H1560" s="13">
        <v>4750</v>
      </c>
      <c r="I1560" s="11">
        <v>45017</v>
      </c>
      <c r="J1560" s="9" t="s">
        <v>68</v>
      </c>
      <c r="K1560" s="9" t="s">
        <v>7</v>
      </c>
      <c r="L1560" s="9" t="s">
        <v>69</v>
      </c>
      <c r="M1560" s="9" t="s">
        <v>51</v>
      </c>
      <c r="N1560" s="9" t="s">
        <v>10</v>
      </c>
      <c r="O1560" s="9" t="s">
        <v>1826</v>
      </c>
      <c r="P1560" s="9" t="s">
        <v>1834</v>
      </c>
      <c r="Q1560" s="9" t="s">
        <v>374</v>
      </c>
      <c r="R1560" s="9" t="s">
        <v>29</v>
      </c>
      <c r="S1560" s="9" t="s">
        <v>15</v>
      </c>
      <c r="T1560" s="9" t="s">
        <v>7</v>
      </c>
      <c r="U1560" s="9" t="s">
        <v>60</v>
      </c>
      <c r="V1560" s="9" t="s">
        <v>15</v>
      </c>
      <c r="W1560" s="9" t="s">
        <v>37</v>
      </c>
      <c r="X1560" s="9" t="s">
        <v>18</v>
      </c>
      <c r="Y1560" s="9" t="s">
        <v>31</v>
      </c>
      <c r="Z1560" s="9" t="s">
        <v>61</v>
      </c>
      <c r="AA1560" s="9" t="s">
        <v>17</v>
      </c>
      <c r="AB1560" s="9" t="s">
        <v>3731</v>
      </c>
      <c r="AC1560" s="9">
        <v>556832121213</v>
      </c>
      <c r="AD1560" s="9" t="s">
        <v>3737</v>
      </c>
    </row>
    <row r="1561" spans="1:30" ht="89.25" x14ac:dyDescent="0.25">
      <c r="A1561" s="113">
        <f t="shared" si="25"/>
        <v>1372</v>
      </c>
      <c r="B1561" s="9" t="s">
        <v>1821</v>
      </c>
      <c r="C1561" s="9" t="s">
        <v>3716</v>
      </c>
      <c r="D1561" s="9" t="s">
        <v>3717</v>
      </c>
      <c r="E1561" s="9" t="s">
        <v>3767</v>
      </c>
      <c r="F1561" s="9" t="s">
        <v>3768</v>
      </c>
      <c r="G1561" s="9" t="s">
        <v>3758</v>
      </c>
      <c r="H1561" s="13">
        <v>5480</v>
      </c>
      <c r="I1561" s="11">
        <v>45017</v>
      </c>
      <c r="J1561" s="9" t="s">
        <v>68</v>
      </c>
      <c r="K1561" s="9" t="s">
        <v>7</v>
      </c>
      <c r="L1561" s="9" t="s">
        <v>69</v>
      </c>
      <c r="M1561" s="9" t="s">
        <v>51</v>
      </c>
      <c r="N1561" s="9" t="s">
        <v>10</v>
      </c>
      <c r="O1561" s="9" t="s">
        <v>1826</v>
      </c>
      <c r="P1561" s="9" t="s">
        <v>1834</v>
      </c>
      <c r="Q1561" s="9" t="s">
        <v>374</v>
      </c>
      <c r="R1561" s="9" t="s">
        <v>29</v>
      </c>
      <c r="S1561" s="9" t="s">
        <v>15</v>
      </c>
      <c r="T1561" s="9" t="s">
        <v>7</v>
      </c>
      <c r="U1561" s="9" t="s">
        <v>60</v>
      </c>
      <c r="V1561" s="9" t="s">
        <v>15</v>
      </c>
      <c r="W1561" s="9" t="s">
        <v>17</v>
      </c>
      <c r="X1561" s="9" t="s">
        <v>18</v>
      </c>
      <c r="Y1561" s="9" t="s">
        <v>19</v>
      </c>
      <c r="Z1561" s="9" t="s">
        <v>61</v>
      </c>
      <c r="AA1561" s="9" t="s">
        <v>17</v>
      </c>
      <c r="AB1561" s="9" t="s">
        <v>3731</v>
      </c>
      <c r="AC1561" s="9">
        <v>556832121213</v>
      </c>
      <c r="AD1561" s="9" t="s">
        <v>3737</v>
      </c>
    </row>
    <row r="1562" spans="1:30" ht="89.25" x14ac:dyDescent="0.25">
      <c r="A1562" s="113">
        <f t="shared" si="25"/>
        <v>1373</v>
      </c>
      <c r="B1562" s="9" t="s">
        <v>1821</v>
      </c>
      <c r="C1562" s="9" t="s">
        <v>3716</v>
      </c>
      <c r="D1562" s="9" t="s">
        <v>3717</v>
      </c>
      <c r="E1562" s="9" t="s">
        <v>3769</v>
      </c>
      <c r="F1562" s="9" t="s">
        <v>3770</v>
      </c>
      <c r="G1562" s="9" t="s">
        <v>3735</v>
      </c>
      <c r="H1562" s="13">
        <v>16400</v>
      </c>
      <c r="I1562" s="11">
        <v>45017</v>
      </c>
      <c r="J1562" s="9" t="s">
        <v>68</v>
      </c>
      <c r="K1562" s="9" t="s">
        <v>7</v>
      </c>
      <c r="L1562" s="9" t="s">
        <v>69</v>
      </c>
      <c r="M1562" s="9" t="s">
        <v>51</v>
      </c>
      <c r="N1562" s="9" t="s">
        <v>10</v>
      </c>
      <c r="O1562" s="9" t="s">
        <v>1826</v>
      </c>
      <c r="P1562" s="9" t="s">
        <v>1834</v>
      </c>
      <c r="Q1562" s="9" t="s">
        <v>374</v>
      </c>
      <c r="R1562" s="9" t="s">
        <v>29</v>
      </c>
      <c r="S1562" s="9" t="s">
        <v>15</v>
      </c>
      <c r="T1562" s="9" t="s">
        <v>7</v>
      </c>
      <c r="U1562" s="9" t="s">
        <v>60</v>
      </c>
      <c r="V1562" s="9" t="s">
        <v>15</v>
      </c>
      <c r="W1562" s="9" t="s">
        <v>37</v>
      </c>
      <c r="X1562" s="9" t="s">
        <v>18</v>
      </c>
      <c r="Y1562" s="9" t="s">
        <v>31</v>
      </c>
      <c r="Z1562" s="9" t="s">
        <v>61</v>
      </c>
      <c r="AA1562" s="9" t="s">
        <v>17</v>
      </c>
      <c r="AB1562" s="9" t="s">
        <v>3731</v>
      </c>
      <c r="AC1562" s="9">
        <v>556832121213</v>
      </c>
      <c r="AD1562" s="9" t="s">
        <v>3737</v>
      </c>
    </row>
    <row r="1563" spans="1:30" ht="89.25" x14ac:dyDescent="0.25">
      <c r="A1563" s="113">
        <f t="shared" si="25"/>
        <v>1374</v>
      </c>
      <c r="B1563" s="9" t="s">
        <v>1821</v>
      </c>
      <c r="C1563" s="9" t="s">
        <v>3716</v>
      </c>
      <c r="D1563" s="9" t="s">
        <v>3717</v>
      </c>
      <c r="E1563" s="9" t="s">
        <v>3771</v>
      </c>
      <c r="F1563" s="9" t="s">
        <v>3021</v>
      </c>
      <c r="G1563" s="9" t="s">
        <v>3758</v>
      </c>
      <c r="H1563" s="13">
        <v>45750</v>
      </c>
      <c r="I1563" s="11">
        <v>45017</v>
      </c>
      <c r="J1563" s="9" t="s">
        <v>68</v>
      </c>
      <c r="K1563" s="9" t="s">
        <v>7</v>
      </c>
      <c r="L1563" s="9" t="s">
        <v>69</v>
      </c>
      <c r="M1563" s="9" t="s">
        <v>80</v>
      </c>
      <c r="N1563" s="9" t="s">
        <v>81</v>
      </c>
      <c r="O1563" s="9" t="s">
        <v>1826</v>
      </c>
      <c r="P1563" s="9" t="s">
        <v>1834</v>
      </c>
      <c r="Q1563" s="9" t="s">
        <v>3772</v>
      </c>
      <c r="R1563" s="9" t="s">
        <v>29</v>
      </c>
      <c r="S1563" s="9" t="s">
        <v>15</v>
      </c>
      <c r="T1563" s="9" t="s">
        <v>7</v>
      </c>
      <c r="U1563" s="9" t="s">
        <v>60</v>
      </c>
      <c r="V1563" s="9" t="s">
        <v>15</v>
      </c>
      <c r="W1563" s="9" t="s">
        <v>37</v>
      </c>
      <c r="X1563" s="9" t="s">
        <v>18</v>
      </c>
      <c r="Y1563" s="9" t="s">
        <v>19</v>
      </c>
      <c r="Z1563" s="9" t="s">
        <v>20</v>
      </c>
      <c r="AA1563" s="9" t="s">
        <v>21</v>
      </c>
      <c r="AB1563" s="9" t="s">
        <v>3731</v>
      </c>
      <c r="AC1563" s="9">
        <v>71987878778</v>
      </c>
      <c r="AD1563" s="9" t="s">
        <v>3732</v>
      </c>
    </row>
    <row r="1564" spans="1:30" ht="89.25" x14ac:dyDescent="0.25">
      <c r="A1564" s="113">
        <f t="shared" si="25"/>
        <v>1375</v>
      </c>
      <c r="B1564" s="9" t="s">
        <v>1821</v>
      </c>
      <c r="C1564" s="9" t="s">
        <v>3716</v>
      </c>
      <c r="D1564" s="9" t="s">
        <v>3717</v>
      </c>
      <c r="E1564" s="9" t="s">
        <v>3773</v>
      </c>
      <c r="F1564" s="9" t="s">
        <v>3774</v>
      </c>
      <c r="G1564" s="9" t="s">
        <v>3758</v>
      </c>
      <c r="H1564" s="13">
        <v>11000</v>
      </c>
      <c r="I1564" s="11">
        <v>45017</v>
      </c>
      <c r="J1564" s="9" t="s">
        <v>68</v>
      </c>
      <c r="K1564" s="9" t="s">
        <v>7</v>
      </c>
      <c r="L1564" s="9" t="s">
        <v>69</v>
      </c>
      <c r="M1564" s="9" t="s">
        <v>51</v>
      </c>
      <c r="N1564" s="9" t="s">
        <v>10</v>
      </c>
      <c r="O1564" s="9" t="s">
        <v>1826</v>
      </c>
      <c r="P1564" s="9" t="s">
        <v>1834</v>
      </c>
      <c r="Q1564" s="9" t="s">
        <v>2181</v>
      </c>
      <c r="R1564" s="9" t="s">
        <v>29</v>
      </c>
      <c r="S1564" s="9" t="s">
        <v>15</v>
      </c>
      <c r="T1564" s="9" t="s">
        <v>7</v>
      </c>
      <c r="U1564" s="9" t="s">
        <v>133</v>
      </c>
      <c r="V1564" s="9" t="s">
        <v>15</v>
      </c>
      <c r="W1564" s="9" t="s">
        <v>17</v>
      </c>
      <c r="X1564" s="9" t="s">
        <v>18</v>
      </c>
      <c r="Y1564" s="9" t="s">
        <v>19</v>
      </c>
      <c r="Z1564" s="9" t="s">
        <v>20</v>
      </c>
      <c r="AA1564" s="9" t="s">
        <v>21</v>
      </c>
      <c r="AB1564" s="9" t="s">
        <v>3731</v>
      </c>
      <c r="AC1564" s="9">
        <v>71987878778</v>
      </c>
      <c r="AD1564" s="9" t="s">
        <v>3732</v>
      </c>
    </row>
    <row r="1565" spans="1:30" ht="89.25" x14ac:dyDescent="0.25">
      <c r="A1565" s="113">
        <f t="shared" si="25"/>
        <v>1376</v>
      </c>
      <c r="B1565" s="9" t="s">
        <v>1821</v>
      </c>
      <c r="C1565" s="9" t="s">
        <v>3716</v>
      </c>
      <c r="D1565" s="9" t="s">
        <v>3717</v>
      </c>
      <c r="E1565" s="9" t="s">
        <v>3775</v>
      </c>
      <c r="F1565" s="9" t="s">
        <v>3776</v>
      </c>
      <c r="G1565" s="9" t="s">
        <v>3758</v>
      </c>
      <c r="H1565" s="13">
        <v>12000</v>
      </c>
      <c r="I1565" s="11">
        <v>45017</v>
      </c>
      <c r="J1565" s="9" t="s">
        <v>68</v>
      </c>
      <c r="K1565" s="9" t="s">
        <v>7</v>
      </c>
      <c r="L1565" s="9" t="s">
        <v>69</v>
      </c>
      <c r="M1565" s="9" t="s">
        <v>51</v>
      </c>
      <c r="N1565" s="9" t="s">
        <v>10</v>
      </c>
      <c r="O1565" s="9" t="s">
        <v>1826</v>
      </c>
      <c r="P1565" s="9" t="s">
        <v>1834</v>
      </c>
      <c r="Q1565" s="9" t="s">
        <v>2181</v>
      </c>
      <c r="R1565" s="9" t="s">
        <v>29</v>
      </c>
      <c r="S1565" s="9" t="s">
        <v>15</v>
      </c>
      <c r="T1565" s="9" t="s">
        <v>7</v>
      </c>
      <c r="U1565" s="9" t="s">
        <v>133</v>
      </c>
      <c r="V1565" s="9" t="s">
        <v>15</v>
      </c>
      <c r="W1565" s="9" t="s">
        <v>17</v>
      </c>
      <c r="X1565" s="9" t="s">
        <v>18</v>
      </c>
      <c r="Y1565" s="9" t="s">
        <v>19</v>
      </c>
      <c r="Z1565" s="9" t="s">
        <v>20</v>
      </c>
      <c r="AA1565" s="9" t="s">
        <v>21</v>
      </c>
      <c r="AB1565" s="9" t="s">
        <v>3731</v>
      </c>
      <c r="AC1565" s="9">
        <v>71987878778</v>
      </c>
      <c r="AD1565" s="9" t="s">
        <v>3777</v>
      </c>
    </row>
    <row r="1566" spans="1:30" ht="89.25" x14ac:dyDescent="0.25">
      <c r="A1566" s="113">
        <f t="shared" si="25"/>
        <v>1377</v>
      </c>
      <c r="B1566" s="9" t="s">
        <v>1821</v>
      </c>
      <c r="C1566" s="9" t="s">
        <v>3716</v>
      </c>
      <c r="D1566" s="9" t="s">
        <v>3717</v>
      </c>
      <c r="E1566" s="9" t="s">
        <v>3778</v>
      </c>
      <c r="F1566" s="9" t="s">
        <v>3778</v>
      </c>
      <c r="G1566" s="9" t="s">
        <v>3758</v>
      </c>
      <c r="H1566" s="13">
        <v>2000</v>
      </c>
      <c r="I1566" s="11">
        <v>45017</v>
      </c>
      <c r="J1566" s="9" t="s">
        <v>68</v>
      </c>
      <c r="K1566" s="9" t="s">
        <v>7</v>
      </c>
      <c r="L1566" s="9" t="s">
        <v>69</v>
      </c>
      <c r="M1566" s="9" t="s">
        <v>51</v>
      </c>
      <c r="N1566" s="9" t="s">
        <v>10</v>
      </c>
      <c r="O1566" s="9" t="s">
        <v>1826</v>
      </c>
      <c r="P1566" s="9" t="s">
        <v>1834</v>
      </c>
      <c r="Q1566" s="9" t="s">
        <v>2181</v>
      </c>
      <c r="R1566" s="9" t="s">
        <v>29</v>
      </c>
      <c r="S1566" s="9" t="s">
        <v>15</v>
      </c>
      <c r="T1566" s="9" t="s">
        <v>7</v>
      </c>
      <c r="U1566" s="9" t="s">
        <v>133</v>
      </c>
      <c r="V1566" s="9" t="s">
        <v>15</v>
      </c>
      <c r="W1566" s="9" t="s">
        <v>17</v>
      </c>
      <c r="X1566" s="9" t="s">
        <v>18</v>
      </c>
      <c r="Y1566" s="9" t="s">
        <v>19</v>
      </c>
      <c r="Z1566" s="9" t="s">
        <v>20</v>
      </c>
      <c r="AA1566" s="9" t="s">
        <v>21</v>
      </c>
      <c r="AB1566" s="9" t="s">
        <v>3731</v>
      </c>
      <c r="AC1566" s="9">
        <v>71987878778</v>
      </c>
      <c r="AD1566" s="9" t="s">
        <v>3732</v>
      </c>
    </row>
    <row r="1567" spans="1:30" ht="89.25" x14ac:dyDescent="0.25">
      <c r="A1567" s="113">
        <f t="shared" si="25"/>
        <v>1378</v>
      </c>
      <c r="B1567" s="9" t="s">
        <v>1821</v>
      </c>
      <c r="C1567" s="9" t="s">
        <v>3716</v>
      </c>
      <c r="D1567" s="9" t="s">
        <v>3717</v>
      </c>
      <c r="E1567" s="9" t="s">
        <v>3779</v>
      </c>
      <c r="F1567" s="9" t="s">
        <v>3779</v>
      </c>
      <c r="G1567" s="9" t="s">
        <v>3758</v>
      </c>
      <c r="H1567" s="13">
        <v>10000</v>
      </c>
      <c r="I1567" s="11">
        <v>45017</v>
      </c>
      <c r="J1567" s="9" t="s">
        <v>68</v>
      </c>
      <c r="K1567" s="9" t="s">
        <v>7</v>
      </c>
      <c r="L1567" s="9" t="s">
        <v>444</v>
      </c>
      <c r="M1567" s="9" t="s">
        <v>51</v>
      </c>
      <c r="N1567" s="9" t="s">
        <v>10</v>
      </c>
      <c r="O1567" s="9" t="s">
        <v>1826</v>
      </c>
      <c r="P1567" s="9" t="s">
        <v>1834</v>
      </c>
      <c r="Q1567" s="9" t="s">
        <v>3780</v>
      </c>
      <c r="R1567" s="9" t="s">
        <v>29</v>
      </c>
      <c r="S1567" s="9" t="s">
        <v>15</v>
      </c>
      <c r="T1567" s="9" t="s">
        <v>7</v>
      </c>
      <c r="U1567" s="9" t="s">
        <v>133</v>
      </c>
      <c r="V1567" s="9" t="s">
        <v>15</v>
      </c>
      <c r="W1567" s="9" t="s">
        <v>17</v>
      </c>
      <c r="X1567" s="9" t="s">
        <v>18</v>
      </c>
      <c r="Y1567" s="9" t="s">
        <v>19</v>
      </c>
      <c r="Z1567" s="9" t="s">
        <v>20</v>
      </c>
      <c r="AA1567" s="9" t="s">
        <v>21</v>
      </c>
      <c r="AB1567" s="9" t="s">
        <v>3731</v>
      </c>
      <c r="AC1567" s="9">
        <v>71987878778</v>
      </c>
      <c r="AD1567" s="9" t="s">
        <v>3732</v>
      </c>
    </row>
    <row r="1568" spans="1:30" ht="89.25" x14ac:dyDescent="0.25">
      <c r="A1568" s="113">
        <f t="shared" si="25"/>
        <v>1379</v>
      </c>
      <c r="B1568" s="9" t="s">
        <v>1821</v>
      </c>
      <c r="C1568" s="9" t="s">
        <v>3716</v>
      </c>
      <c r="D1568" s="9" t="s">
        <v>3717</v>
      </c>
      <c r="E1568" s="9" t="s">
        <v>3781</v>
      </c>
      <c r="F1568" s="9" t="s">
        <v>3781</v>
      </c>
      <c r="G1568" s="9" t="s">
        <v>3758</v>
      </c>
      <c r="H1568" s="13">
        <v>18500</v>
      </c>
      <c r="I1568" s="11">
        <v>45017</v>
      </c>
      <c r="J1568" s="9" t="s">
        <v>68</v>
      </c>
      <c r="K1568" s="9" t="s">
        <v>7</v>
      </c>
      <c r="L1568" s="9" t="s">
        <v>69</v>
      </c>
      <c r="M1568" s="9" t="s">
        <v>80</v>
      </c>
      <c r="N1568" s="9" t="s">
        <v>81</v>
      </c>
      <c r="O1568" s="9" t="s">
        <v>1826</v>
      </c>
      <c r="P1568" s="9" t="s">
        <v>1834</v>
      </c>
      <c r="Q1568" s="9" t="s">
        <v>2181</v>
      </c>
      <c r="R1568" s="9" t="s">
        <v>29</v>
      </c>
      <c r="S1568" s="9" t="s">
        <v>15</v>
      </c>
      <c r="T1568" s="9" t="s">
        <v>7</v>
      </c>
      <c r="U1568" s="9" t="s">
        <v>133</v>
      </c>
      <c r="V1568" s="9" t="s">
        <v>15</v>
      </c>
      <c r="W1568" s="9" t="s">
        <v>17</v>
      </c>
      <c r="X1568" s="9" t="s">
        <v>18</v>
      </c>
      <c r="Y1568" s="9" t="s">
        <v>19</v>
      </c>
      <c r="Z1568" s="9" t="s">
        <v>20</v>
      </c>
      <c r="AA1568" s="9" t="s">
        <v>21</v>
      </c>
      <c r="AB1568" s="9" t="s">
        <v>3731</v>
      </c>
      <c r="AC1568" s="9">
        <v>71987878778</v>
      </c>
      <c r="AD1568" s="9" t="s">
        <v>3732</v>
      </c>
    </row>
    <row r="1569" spans="1:30" ht="89.25" x14ac:dyDescent="0.25">
      <c r="A1569" s="113">
        <f t="shared" si="25"/>
        <v>1380</v>
      </c>
      <c r="B1569" s="9" t="s">
        <v>1821</v>
      </c>
      <c r="C1569" s="9" t="s">
        <v>3716</v>
      </c>
      <c r="D1569" s="9" t="s">
        <v>3717</v>
      </c>
      <c r="E1569" s="9" t="s">
        <v>3782</v>
      </c>
      <c r="F1569" s="9" t="s">
        <v>3782</v>
      </c>
      <c r="G1569" s="9" t="s">
        <v>3758</v>
      </c>
      <c r="H1569" s="13">
        <v>1000</v>
      </c>
      <c r="I1569" s="11">
        <v>45017</v>
      </c>
      <c r="J1569" s="9" t="s">
        <v>68</v>
      </c>
      <c r="K1569" s="9" t="s">
        <v>7</v>
      </c>
      <c r="L1569" s="9" t="s">
        <v>69</v>
      </c>
      <c r="M1569" s="9" t="s">
        <v>51</v>
      </c>
      <c r="N1569" s="9" t="s">
        <v>10</v>
      </c>
      <c r="O1569" s="9" t="s">
        <v>1826</v>
      </c>
      <c r="P1569" s="9" t="s">
        <v>1834</v>
      </c>
      <c r="Q1569" s="9" t="s">
        <v>2181</v>
      </c>
      <c r="R1569" s="9" t="s">
        <v>29</v>
      </c>
      <c r="S1569" s="9" t="s">
        <v>15</v>
      </c>
      <c r="T1569" s="9" t="s">
        <v>7</v>
      </c>
      <c r="U1569" s="9" t="s">
        <v>133</v>
      </c>
      <c r="V1569" s="9" t="s">
        <v>15</v>
      </c>
      <c r="W1569" s="9" t="s">
        <v>17</v>
      </c>
      <c r="X1569" s="9" t="s">
        <v>18</v>
      </c>
      <c r="Y1569" s="9" t="s">
        <v>19</v>
      </c>
      <c r="Z1569" s="9" t="s">
        <v>20</v>
      </c>
      <c r="AA1569" s="9" t="s">
        <v>21</v>
      </c>
      <c r="AB1569" s="9" t="s">
        <v>3731</v>
      </c>
      <c r="AC1569" s="9">
        <v>71987878778</v>
      </c>
      <c r="AD1569" s="9" t="s">
        <v>3732</v>
      </c>
    </row>
    <row r="1570" spans="1:30" ht="89.25" x14ac:dyDescent="0.25">
      <c r="A1570" s="113">
        <f t="shared" si="25"/>
        <v>1381</v>
      </c>
      <c r="B1570" s="9" t="s">
        <v>1821</v>
      </c>
      <c r="C1570" s="9" t="s">
        <v>3716</v>
      </c>
      <c r="D1570" s="9" t="s">
        <v>3717</v>
      </c>
      <c r="E1570" s="9" t="s">
        <v>3783</v>
      </c>
      <c r="F1570" s="9" t="s">
        <v>3783</v>
      </c>
      <c r="G1570" s="9" t="s">
        <v>3758</v>
      </c>
      <c r="H1570" s="13">
        <v>5000</v>
      </c>
      <c r="I1570" s="11">
        <v>45017</v>
      </c>
      <c r="J1570" s="9" t="s">
        <v>68</v>
      </c>
      <c r="K1570" s="9" t="s">
        <v>7</v>
      </c>
      <c r="L1570" s="9" t="s">
        <v>69</v>
      </c>
      <c r="M1570" s="9" t="s">
        <v>51</v>
      </c>
      <c r="N1570" s="9" t="s">
        <v>10</v>
      </c>
      <c r="O1570" s="9" t="s">
        <v>1826</v>
      </c>
      <c r="P1570" s="9" t="s">
        <v>1834</v>
      </c>
      <c r="Q1570" s="9" t="s">
        <v>2181</v>
      </c>
      <c r="R1570" s="9" t="s">
        <v>29</v>
      </c>
      <c r="S1570" s="9" t="s">
        <v>15</v>
      </c>
      <c r="T1570" s="9" t="s">
        <v>7</v>
      </c>
      <c r="U1570" s="9" t="s">
        <v>60</v>
      </c>
      <c r="V1570" s="9" t="s">
        <v>15</v>
      </c>
      <c r="W1570" s="9" t="s">
        <v>17</v>
      </c>
      <c r="X1570" s="9" t="s">
        <v>18</v>
      </c>
      <c r="Y1570" s="9" t="s">
        <v>19</v>
      </c>
      <c r="Z1570" s="9" t="s">
        <v>20</v>
      </c>
      <c r="AA1570" s="9" t="s">
        <v>21</v>
      </c>
      <c r="AB1570" s="9" t="s">
        <v>3731</v>
      </c>
      <c r="AC1570" s="9">
        <v>71987878778</v>
      </c>
      <c r="AD1570" s="9" t="s">
        <v>3732</v>
      </c>
    </row>
    <row r="1571" spans="1:30" ht="89.25" x14ac:dyDescent="0.25">
      <c r="A1571" s="113">
        <f t="shared" si="25"/>
        <v>1382</v>
      </c>
      <c r="B1571" s="9" t="s">
        <v>1821</v>
      </c>
      <c r="C1571" s="9" t="s">
        <v>3716</v>
      </c>
      <c r="D1571" s="9" t="s">
        <v>3717</v>
      </c>
      <c r="E1571" s="9" t="s">
        <v>3784</v>
      </c>
      <c r="F1571" s="9" t="s">
        <v>3784</v>
      </c>
      <c r="G1571" s="9" t="s">
        <v>3758</v>
      </c>
      <c r="H1571" s="13">
        <v>2700</v>
      </c>
      <c r="I1571" s="11">
        <v>45017</v>
      </c>
      <c r="J1571" s="9" t="s">
        <v>68</v>
      </c>
      <c r="K1571" s="9" t="s">
        <v>7</v>
      </c>
      <c r="L1571" s="9" t="s">
        <v>69</v>
      </c>
      <c r="M1571" s="9" t="s">
        <v>51</v>
      </c>
      <c r="N1571" s="9" t="s">
        <v>10</v>
      </c>
      <c r="O1571" s="9" t="s">
        <v>1826</v>
      </c>
      <c r="P1571" s="9" t="s">
        <v>1834</v>
      </c>
      <c r="Q1571" s="9" t="s">
        <v>2181</v>
      </c>
      <c r="R1571" s="9" t="s">
        <v>29</v>
      </c>
      <c r="S1571" s="9" t="s">
        <v>15</v>
      </c>
      <c r="T1571" s="9" t="s">
        <v>7</v>
      </c>
      <c r="U1571" s="9" t="s">
        <v>133</v>
      </c>
      <c r="V1571" s="9" t="s">
        <v>15</v>
      </c>
      <c r="W1571" s="9" t="s">
        <v>17</v>
      </c>
      <c r="X1571" s="9" t="s">
        <v>18</v>
      </c>
      <c r="Y1571" s="9" t="s">
        <v>19</v>
      </c>
      <c r="Z1571" s="9" t="s">
        <v>20</v>
      </c>
      <c r="AA1571" s="9" t="s">
        <v>21</v>
      </c>
      <c r="AB1571" s="9" t="s">
        <v>3731</v>
      </c>
      <c r="AC1571" s="9">
        <v>71987878778</v>
      </c>
      <c r="AD1571" s="9" t="s">
        <v>3732</v>
      </c>
    </row>
    <row r="1572" spans="1:30" ht="89.25" x14ac:dyDescent="0.25">
      <c r="A1572" s="113">
        <f t="shared" si="25"/>
        <v>1383</v>
      </c>
      <c r="B1572" s="9" t="s">
        <v>1821</v>
      </c>
      <c r="C1572" s="9" t="s">
        <v>3716</v>
      </c>
      <c r="D1572" s="9" t="s">
        <v>3717</v>
      </c>
      <c r="E1572" s="9" t="s">
        <v>3785</v>
      </c>
      <c r="F1572" s="9" t="s">
        <v>3785</v>
      </c>
      <c r="G1572" s="9" t="s">
        <v>3758</v>
      </c>
      <c r="H1572" s="13">
        <v>4000</v>
      </c>
      <c r="I1572" s="11">
        <v>45017</v>
      </c>
      <c r="J1572" s="9" t="s">
        <v>68</v>
      </c>
      <c r="K1572" s="9" t="s">
        <v>7</v>
      </c>
      <c r="L1572" s="9" t="s">
        <v>69</v>
      </c>
      <c r="M1572" s="9" t="s">
        <v>51</v>
      </c>
      <c r="N1572" s="9" t="s">
        <v>10</v>
      </c>
      <c r="O1572" s="9" t="s">
        <v>1826</v>
      </c>
      <c r="P1572" s="9" t="s">
        <v>1834</v>
      </c>
      <c r="Q1572" s="9" t="s">
        <v>2181</v>
      </c>
      <c r="R1572" s="9" t="s">
        <v>29</v>
      </c>
      <c r="S1572" s="9" t="s">
        <v>15</v>
      </c>
      <c r="T1572" s="9" t="s">
        <v>7</v>
      </c>
      <c r="U1572" s="9" t="s">
        <v>133</v>
      </c>
      <c r="V1572" s="9" t="s">
        <v>15</v>
      </c>
      <c r="W1572" s="9" t="s">
        <v>17</v>
      </c>
      <c r="X1572" s="9" t="s">
        <v>18</v>
      </c>
      <c r="Y1572" s="9" t="s">
        <v>19</v>
      </c>
      <c r="Z1572" s="9" t="s">
        <v>20</v>
      </c>
      <c r="AA1572" s="9" t="s">
        <v>21</v>
      </c>
      <c r="AB1572" s="9" t="s">
        <v>3786</v>
      </c>
      <c r="AC1572" s="9">
        <v>71987878778</v>
      </c>
      <c r="AD1572" s="9" t="s">
        <v>3732</v>
      </c>
    </row>
    <row r="1573" spans="1:30" ht="89.25" x14ac:dyDescent="0.25">
      <c r="A1573" s="113">
        <f t="shared" si="25"/>
        <v>1384</v>
      </c>
      <c r="B1573" s="9" t="s">
        <v>1821</v>
      </c>
      <c r="C1573" s="9" t="s">
        <v>3716</v>
      </c>
      <c r="D1573" s="9" t="s">
        <v>3717</v>
      </c>
      <c r="E1573" s="9" t="s">
        <v>3787</v>
      </c>
      <c r="F1573" s="9" t="s">
        <v>3787</v>
      </c>
      <c r="G1573" s="9" t="s">
        <v>3758</v>
      </c>
      <c r="H1573" s="13">
        <v>3000</v>
      </c>
      <c r="I1573" s="11">
        <v>45017</v>
      </c>
      <c r="J1573" s="9" t="s">
        <v>68</v>
      </c>
      <c r="K1573" s="9" t="s">
        <v>7</v>
      </c>
      <c r="L1573" s="9" t="s">
        <v>69</v>
      </c>
      <c r="M1573" s="9" t="s">
        <v>51</v>
      </c>
      <c r="N1573" s="9" t="s">
        <v>10</v>
      </c>
      <c r="O1573" s="9" t="s">
        <v>1826</v>
      </c>
      <c r="P1573" s="9" t="s">
        <v>1834</v>
      </c>
      <c r="Q1573" s="9" t="s">
        <v>2181</v>
      </c>
      <c r="R1573" s="9" t="s">
        <v>29</v>
      </c>
      <c r="S1573" s="9" t="s">
        <v>15</v>
      </c>
      <c r="T1573" s="9" t="s">
        <v>7</v>
      </c>
      <c r="U1573" s="9" t="s">
        <v>133</v>
      </c>
      <c r="V1573" s="9" t="s">
        <v>15</v>
      </c>
      <c r="W1573" s="9" t="s">
        <v>17</v>
      </c>
      <c r="X1573" s="9" t="s">
        <v>18</v>
      </c>
      <c r="Y1573" s="9" t="s">
        <v>19</v>
      </c>
      <c r="Z1573" s="9" t="s">
        <v>20</v>
      </c>
      <c r="AA1573" s="9" t="s">
        <v>21</v>
      </c>
      <c r="AB1573" s="9" t="s">
        <v>3786</v>
      </c>
      <c r="AC1573" s="9">
        <v>71987878778</v>
      </c>
      <c r="AD1573" s="9" t="s">
        <v>3732</v>
      </c>
    </row>
    <row r="1574" spans="1:30" ht="89.25" x14ac:dyDescent="0.25">
      <c r="A1574" s="113">
        <f t="shared" si="25"/>
        <v>1385</v>
      </c>
      <c r="B1574" s="9" t="s">
        <v>1821</v>
      </c>
      <c r="C1574" s="9" t="s">
        <v>3716</v>
      </c>
      <c r="D1574" s="9" t="s">
        <v>3717</v>
      </c>
      <c r="E1574" s="9" t="s">
        <v>3788</v>
      </c>
      <c r="F1574" s="9" t="s">
        <v>3788</v>
      </c>
      <c r="G1574" s="9" t="s">
        <v>3758</v>
      </c>
      <c r="H1574" s="13">
        <v>400</v>
      </c>
      <c r="I1574" s="11">
        <v>45017</v>
      </c>
      <c r="J1574" s="9" t="s">
        <v>68</v>
      </c>
      <c r="K1574" s="9" t="s">
        <v>7</v>
      </c>
      <c r="L1574" s="9" t="s">
        <v>69</v>
      </c>
      <c r="M1574" s="9" t="s">
        <v>51</v>
      </c>
      <c r="N1574" s="9" t="s">
        <v>10</v>
      </c>
      <c r="O1574" s="9" t="s">
        <v>1826</v>
      </c>
      <c r="P1574" s="9" t="s">
        <v>1834</v>
      </c>
      <c r="Q1574" s="9" t="s">
        <v>2181</v>
      </c>
      <c r="R1574" s="9" t="s">
        <v>29</v>
      </c>
      <c r="S1574" s="9" t="s">
        <v>15</v>
      </c>
      <c r="T1574" s="9" t="s">
        <v>7</v>
      </c>
      <c r="U1574" s="9" t="s">
        <v>133</v>
      </c>
      <c r="V1574" s="9" t="s">
        <v>15</v>
      </c>
      <c r="W1574" s="9" t="s">
        <v>17</v>
      </c>
      <c r="X1574" s="9" t="s">
        <v>18</v>
      </c>
      <c r="Y1574" s="9" t="s">
        <v>19</v>
      </c>
      <c r="Z1574" s="9" t="s">
        <v>20</v>
      </c>
      <c r="AA1574" s="9" t="s">
        <v>21</v>
      </c>
      <c r="AB1574" s="9" t="s">
        <v>3786</v>
      </c>
      <c r="AC1574" s="9">
        <v>71987878778</v>
      </c>
      <c r="AD1574" s="9" t="s">
        <v>3732</v>
      </c>
    </row>
    <row r="1575" spans="1:30" ht="89.25" x14ac:dyDescent="0.25">
      <c r="A1575" s="113">
        <f t="shared" si="25"/>
        <v>1386</v>
      </c>
      <c r="B1575" s="9" t="s">
        <v>1821</v>
      </c>
      <c r="C1575" s="9" t="s">
        <v>3716</v>
      </c>
      <c r="D1575" s="9" t="s">
        <v>3717</v>
      </c>
      <c r="E1575" s="9" t="s">
        <v>3789</v>
      </c>
      <c r="F1575" s="9" t="s">
        <v>3790</v>
      </c>
      <c r="G1575" s="9" t="s">
        <v>3758</v>
      </c>
      <c r="H1575" s="13">
        <v>750</v>
      </c>
      <c r="I1575" s="11">
        <v>45017</v>
      </c>
      <c r="J1575" s="9" t="s">
        <v>68</v>
      </c>
      <c r="K1575" s="9" t="s">
        <v>7</v>
      </c>
      <c r="L1575" s="9" t="s">
        <v>69</v>
      </c>
      <c r="M1575" s="9" t="s">
        <v>51</v>
      </c>
      <c r="N1575" s="9" t="s">
        <v>10</v>
      </c>
      <c r="O1575" s="9" t="s">
        <v>1826</v>
      </c>
      <c r="P1575" s="9" t="s">
        <v>1834</v>
      </c>
      <c r="Q1575" s="9" t="s">
        <v>2181</v>
      </c>
      <c r="R1575" s="9" t="s">
        <v>29</v>
      </c>
      <c r="S1575" s="9" t="s">
        <v>15</v>
      </c>
      <c r="T1575" s="9" t="s">
        <v>7</v>
      </c>
      <c r="U1575" s="9" t="s">
        <v>60</v>
      </c>
      <c r="V1575" s="9" t="s">
        <v>15</v>
      </c>
      <c r="W1575" s="9" t="s">
        <v>17</v>
      </c>
      <c r="X1575" s="9" t="s">
        <v>18</v>
      </c>
      <c r="Y1575" s="9" t="s">
        <v>19</v>
      </c>
      <c r="Z1575" s="9" t="s">
        <v>20</v>
      </c>
      <c r="AA1575" s="9" t="s">
        <v>21</v>
      </c>
      <c r="AB1575" s="9" t="s">
        <v>3786</v>
      </c>
      <c r="AC1575" s="9">
        <v>71987878778</v>
      </c>
      <c r="AD1575" s="9" t="s">
        <v>3732</v>
      </c>
    </row>
    <row r="1576" spans="1:30" ht="89.25" x14ac:dyDescent="0.25">
      <c r="A1576" s="113">
        <f t="shared" si="25"/>
        <v>1387</v>
      </c>
      <c r="B1576" s="9" t="s">
        <v>1821</v>
      </c>
      <c r="C1576" s="9" t="s">
        <v>3716</v>
      </c>
      <c r="D1576" s="9" t="s">
        <v>3717</v>
      </c>
      <c r="E1576" s="9" t="s">
        <v>3791</v>
      </c>
      <c r="F1576" s="9" t="s">
        <v>3791</v>
      </c>
      <c r="G1576" s="9" t="s">
        <v>3758</v>
      </c>
      <c r="H1576" s="13">
        <v>5000</v>
      </c>
      <c r="I1576" s="11">
        <v>45017</v>
      </c>
      <c r="J1576" s="9" t="s">
        <v>68</v>
      </c>
      <c r="K1576" s="9" t="s">
        <v>7</v>
      </c>
      <c r="L1576" s="9" t="s">
        <v>69</v>
      </c>
      <c r="M1576" s="9" t="s">
        <v>51</v>
      </c>
      <c r="N1576" s="9" t="s">
        <v>10</v>
      </c>
      <c r="O1576" s="9" t="s">
        <v>1826</v>
      </c>
      <c r="P1576" s="9" t="s">
        <v>1834</v>
      </c>
      <c r="Q1576" s="9" t="s">
        <v>2181</v>
      </c>
      <c r="R1576" s="9" t="s">
        <v>29</v>
      </c>
      <c r="S1576" s="9" t="s">
        <v>15</v>
      </c>
      <c r="T1576" s="9" t="s">
        <v>7</v>
      </c>
      <c r="U1576" s="9" t="s">
        <v>133</v>
      </c>
      <c r="V1576" s="9" t="s">
        <v>15</v>
      </c>
      <c r="W1576" s="9" t="s">
        <v>17</v>
      </c>
      <c r="X1576" s="9" t="s">
        <v>18</v>
      </c>
      <c r="Y1576" s="9" t="s">
        <v>19</v>
      </c>
      <c r="Z1576" s="9" t="s">
        <v>20</v>
      </c>
      <c r="AA1576" s="9" t="s">
        <v>21</v>
      </c>
      <c r="AB1576" s="9" t="s">
        <v>3786</v>
      </c>
      <c r="AC1576" s="9">
        <v>71987878778</v>
      </c>
      <c r="AD1576" s="9" t="s">
        <v>3732</v>
      </c>
    </row>
    <row r="1577" spans="1:30" ht="114.75" x14ac:dyDescent="0.25">
      <c r="A1577" s="113">
        <f t="shared" si="25"/>
        <v>1388</v>
      </c>
      <c r="B1577" s="9" t="s">
        <v>1821</v>
      </c>
      <c r="C1577" s="9" t="s">
        <v>3716</v>
      </c>
      <c r="D1577" s="9" t="s">
        <v>3717</v>
      </c>
      <c r="E1577" s="9" t="s">
        <v>3792</v>
      </c>
      <c r="F1577" s="9" t="s">
        <v>3793</v>
      </c>
      <c r="G1577" s="9" t="s">
        <v>3758</v>
      </c>
      <c r="H1577" s="13">
        <v>3045</v>
      </c>
      <c r="I1577" s="11">
        <v>45017</v>
      </c>
      <c r="J1577" s="9" t="s">
        <v>68</v>
      </c>
      <c r="K1577" s="9" t="s">
        <v>7</v>
      </c>
      <c r="L1577" s="9" t="s">
        <v>69</v>
      </c>
      <c r="M1577" s="9" t="s">
        <v>51</v>
      </c>
      <c r="N1577" s="9" t="s">
        <v>10</v>
      </c>
      <c r="O1577" s="9" t="s">
        <v>1826</v>
      </c>
      <c r="P1577" s="9" t="s">
        <v>1834</v>
      </c>
      <c r="Q1577" s="9" t="s">
        <v>374</v>
      </c>
      <c r="R1577" s="9" t="s">
        <v>29</v>
      </c>
      <c r="S1577" s="9" t="s">
        <v>15</v>
      </c>
      <c r="T1577" s="9" t="s">
        <v>7</v>
      </c>
      <c r="U1577" s="9" t="s">
        <v>60</v>
      </c>
      <c r="V1577" s="9" t="s">
        <v>15</v>
      </c>
      <c r="W1577" s="9" t="s">
        <v>37</v>
      </c>
      <c r="X1577" s="9" t="s">
        <v>18</v>
      </c>
      <c r="Y1577" s="9" t="s">
        <v>31</v>
      </c>
      <c r="Z1577" s="9" t="s">
        <v>61</v>
      </c>
      <c r="AA1577" s="9" t="s">
        <v>17</v>
      </c>
      <c r="AB1577" s="9" t="s">
        <v>3731</v>
      </c>
      <c r="AC1577" s="9">
        <v>556832121213</v>
      </c>
      <c r="AD1577" s="9" t="s">
        <v>3737</v>
      </c>
    </row>
    <row r="1578" spans="1:30" ht="191.25" x14ac:dyDescent="0.25">
      <c r="A1578" s="113">
        <f t="shared" si="25"/>
        <v>1389</v>
      </c>
      <c r="B1578" s="9" t="s">
        <v>1821</v>
      </c>
      <c r="C1578" s="9" t="s">
        <v>3716</v>
      </c>
      <c r="D1578" s="9" t="s">
        <v>3717</v>
      </c>
      <c r="E1578" s="9" t="s">
        <v>3794</v>
      </c>
      <c r="F1578" s="9" t="s">
        <v>3795</v>
      </c>
      <c r="G1578" s="9" t="s">
        <v>3796</v>
      </c>
      <c r="H1578" s="13">
        <v>65300</v>
      </c>
      <c r="I1578" s="11">
        <v>45054</v>
      </c>
      <c r="J1578" s="9" t="s">
        <v>68</v>
      </c>
      <c r="K1578" s="9" t="s">
        <v>7</v>
      </c>
      <c r="L1578" s="9" t="s">
        <v>444</v>
      </c>
      <c r="M1578" s="9" t="s">
        <v>80</v>
      </c>
      <c r="N1578" s="9" t="s">
        <v>81</v>
      </c>
      <c r="O1578" s="9" t="s">
        <v>1826</v>
      </c>
      <c r="P1578" s="9" t="s">
        <v>1834</v>
      </c>
      <c r="Q1578" s="9" t="s">
        <v>374</v>
      </c>
      <c r="R1578" s="9" t="s">
        <v>29</v>
      </c>
      <c r="S1578" s="9" t="s">
        <v>15</v>
      </c>
      <c r="T1578" s="9" t="s">
        <v>7</v>
      </c>
      <c r="U1578" s="9" t="s">
        <v>60</v>
      </c>
      <c r="V1578" s="9" t="s">
        <v>40</v>
      </c>
      <c r="W1578" s="9" t="s">
        <v>17</v>
      </c>
      <c r="X1578" s="9" t="s">
        <v>18</v>
      </c>
      <c r="Y1578" s="9" t="s">
        <v>19</v>
      </c>
      <c r="Z1578" s="9" t="s">
        <v>61</v>
      </c>
      <c r="AA1578" s="9" t="s">
        <v>17</v>
      </c>
      <c r="AB1578" s="9" t="s">
        <v>3797</v>
      </c>
      <c r="AC1578" s="9" t="s">
        <v>3798</v>
      </c>
      <c r="AD1578" s="9" t="s">
        <v>3799</v>
      </c>
    </row>
    <row r="1579" spans="1:30" ht="89.25" x14ac:dyDescent="0.25">
      <c r="A1579" s="113">
        <f t="shared" si="25"/>
        <v>1390</v>
      </c>
      <c r="B1579" s="9" t="s">
        <v>1821</v>
      </c>
      <c r="C1579" s="9" t="s">
        <v>3716</v>
      </c>
      <c r="D1579" s="9" t="s">
        <v>3717</v>
      </c>
      <c r="E1579" s="9" t="s">
        <v>3800</v>
      </c>
      <c r="F1579" s="9" t="s">
        <v>3800</v>
      </c>
      <c r="G1579" s="9" t="s">
        <v>3758</v>
      </c>
      <c r="H1579" s="13">
        <v>20000</v>
      </c>
      <c r="I1579" s="11">
        <v>45017</v>
      </c>
      <c r="J1579" s="9" t="s">
        <v>68</v>
      </c>
      <c r="K1579" s="9" t="s">
        <v>7</v>
      </c>
      <c r="L1579" s="9" t="s">
        <v>8</v>
      </c>
      <c r="M1579" s="9" t="s">
        <v>80</v>
      </c>
      <c r="N1579" s="9" t="s">
        <v>81</v>
      </c>
      <c r="O1579" s="9" t="s">
        <v>1826</v>
      </c>
      <c r="P1579" s="9" t="s">
        <v>1834</v>
      </c>
      <c r="Q1579" s="9" t="s">
        <v>2181</v>
      </c>
      <c r="R1579" s="9" t="s">
        <v>29</v>
      </c>
      <c r="S1579" s="9" t="s">
        <v>15</v>
      </c>
      <c r="T1579" s="9" t="s">
        <v>7</v>
      </c>
      <c r="U1579" s="9" t="s">
        <v>133</v>
      </c>
      <c r="V1579" s="9" t="s">
        <v>15</v>
      </c>
      <c r="W1579" s="9" t="s">
        <v>17</v>
      </c>
      <c r="X1579" s="9" t="s">
        <v>18</v>
      </c>
      <c r="Y1579" s="9" t="s">
        <v>19</v>
      </c>
      <c r="Z1579" s="9" t="s">
        <v>20</v>
      </c>
      <c r="AA1579" s="9" t="s">
        <v>21</v>
      </c>
      <c r="AB1579" s="9" t="s">
        <v>3731</v>
      </c>
      <c r="AC1579" s="9">
        <v>71987878778</v>
      </c>
      <c r="AD1579" s="9" t="s">
        <v>3732</v>
      </c>
    </row>
    <row r="1580" spans="1:30" ht="89.25" x14ac:dyDescent="0.25">
      <c r="A1580" s="113">
        <f t="shared" si="25"/>
        <v>1391</v>
      </c>
      <c r="B1580" s="9" t="s">
        <v>1821</v>
      </c>
      <c r="C1580" s="9" t="s">
        <v>3716</v>
      </c>
      <c r="D1580" s="9" t="s">
        <v>3717</v>
      </c>
      <c r="E1580" s="9" t="s">
        <v>3801</v>
      </c>
      <c r="F1580" s="9" t="s">
        <v>3801</v>
      </c>
      <c r="G1580" s="9" t="s">
        <v>3758</v>
      </c>
      <c r="H1580" s="13">
        <v>10500</v>
      </c>
      <c r="I1580" s="11">
        <v>45017</v>
      </c>
      <c r="J1580" s="9" t="s">
        <v>68</v>
      </c>
      <c r="K1580" s="9" t="s">
        <v>7</v>
      </c>
      <c r="L1580" s="9" t="s">
        <v>8</v>
      </c>
      <c r="M1580" s="9" t="s">
        <v>51</v>
      </c>
      <c r="N1580" s="9" t="s">
        <v>10</v>
      </c>
      <c r="O1580" s="9" t="s">
        <v>1826</v>
      </c>
      <c r="P1580" s="9" t="s">
        <v>1834</v>
      </c>
      <c r="Q1580" s="9" t="s">
        <v>2181</v>
      </c>
      <c r="R1580" s="9" t="s">
        <v>29</v>
      </c>
      <c r="S1580" s="9" t="s">
        <v>15</v>
      </c>
      <c r="T1580" s="9" t="s">
        <v>7</v>
      </c>
      <c r="U1580" s="9" t="s">
        <v>133</v>
      </c>
      <c r="V1580" s="9" t="s">
        <v>15</v>
      </c>
      <c r="W1580" s="9" t="s">
        <v>17</v>
      </c>
      <c r="X1580" s="9" t="s">
        <v>18</v>
      </c>
      <c r="Y1580" s="9" t="s">
        <v>19</v>
      </c>
      <c r="Z1580" s="9" t="s">
        <v>20</v>
      </c>
      <c r="AA1580" s="9" t="s">
        <v>21</v>
      </c>
      <c r="AB1580" s="9" t="s">
        <v>3731</v>
      </c>
      <c r="AC1580" s="9">
        <v>71987878778</v>
      </c>
      <c r="AD1580" s="9" t="s">
        <v>3732</v>
      </c>
    </row>
    <row r="1581" spans="1:30" ht="89.25" x14ac:dyDescent="0.25">
      <c r="A1581" s="113">
        <f t="shared" si="25"/>
        <v>1392</v>
      </c>
      <c r="B1581" s="9" t="s">
        <v>1821</v>
      </c>
      <c r="C1581" s="9" t="s">
        <v>3716</v>
      </c>
      <c r="D1581" s="9" t="s">
        <v>3717</v>
      </c>
      <c r="E1581" s="9" t="s">
        <v>3802</v>
      </c>
      <c r="F1581" s="9" t="s">
        <v>3802</v>
      </c>
      <c r="G1581" s="9" t="s">
        <v>3758</v>
      </c>
      <c r="H1581" s="13">
        <v>17000</v>
      </c>
      <c r="I1581" s="11">
        <v>45017</v>
      </c>
      <c r="J1581" s="9" t="s">
        <v>68</v>
      </c>
      <c r="K1581" s="9" t="s">
        <v>7</v>
      </c>
      <c r="L1581" s="9" t="s">
        <v>69</v>
      </c>
      <c r="M1581" s="9" t="s">
        <v>51</v>
      </c>
      <c r="N1581" s="9" t="s">
        <v>10</v>
      </c>
      <c r="O1581" s="9" t="s">
        <v>1826</v>
      </c>
      <c r="P1581" s="9" t="s">
        <v>1834</v>
      </c>
      <c r="Q1581" s="9" t="s">
        <v>2181</v>
      </c>
      <c r="R1581" s="9" t="s">
        <v>29</v>
      </c>
      <c r="S1581" s="9" t="s">
        <v>15</v>
      </c>
      <c r="T1581" s="9" t="s">
        <v>7</v>
      </c>
      <c r="U1581" s="9" t="s">
        <v>133</v>
      </c>
      <c r="V1581" s="9" t="s">
        <v>15</v>
      </c>
      <c r="W1581" s="9" t="s">
        <v>17</v>
      </c>
      <c r="X1581" s="9" t="s">
        <v>18</v>
      </c>
      <c r="Y1581" s="9" t="s">
        <v>19</v>
      </c>
      <c r="Z1581" s="9" t="s">
        <v>20</v>
      </c>
      <c r="AA1581" s="9" t="s">
        <v>21</v>
      </c>
      <c r="AB1581" s="9" t="s">
        <v>3731</v>
      </c>
      <c r="AC1581" s="9">
        <v>71987878778</v>
      </c>
      <c r="AD1581" s="9" t="s">
        <v>3732</v>
      </c>
    </row>
    <row r="1582" spans="1:30" ht="89.25" x14ac:dyDescent="0.25">
      <c r="A1582" s="113">
        <f t="shared" si="25"/>
        <v>1393</v>
      </c>
      <c r="B1582" s="9" t="s">
        <v>1821</v>
      </c>
      <c r="C1582" s="9" t="s">
        <v>3716</v>
      </c>
      <c r="D1582" s="9" t="s">
        <v>3717</v>
      </c>
      <c r="E1582" s="9" t="s">
        <v>3803</v>
      </c>
      <c r="F1582" s="9" t="s">
        <v>3803</v>
      </c>
      <c r="G1582" s="9" t="s">
        <v>3758</v>
      </c>
      <c r="H1582" s="13">
        <v>12000</v>
      </c>
      <c r="I1582" s="11">
        <v>45024</v>
      </c>
      <c r="J1582" s="9" t="s">
        <v>68</v>
      </c>
      <c r="K1582" s="9" t="s">
        <v>7</v>
      </c>
      <c r="L1582" s="9" t="s">
        <v>69</v>
      </c>
      <c r="M1582" s="9" t="s">
        <v>51</v>
      </c>
      <c r="N1582" s="9" t="s">
        <v>10</v>
      </c>
      <c r="O1582" s="9" t="s">
        <v>1826</v>
      </c>
      <c r="P1582" s="9" t="s">
        <v>1834</v>
      </c>
      <c r="Q1582" s="9" t="s">
        <v>3780</v>
      </c>
      <c r="R1582" s="9" t="s">
        <v>29</v>
      </c>
      <c r="S1582" s="9" t="s">
        <v>15</v>
      </c>
      <c r="T1582" s="9" t="s">
        <v>7</v>
      </c>
      <c r="U1582" s="9" t="s">
        <v>133</v>
      </c>
      <c r="V1582" s="9" t="s">
        <v>15</v>
      </c>
      <c r="W1582" s="9" t="s">
        <v>17</v>
      </c>
      <c r="X1582" s="9" t="s">
        <v>18</v>
      </c>
      <c r="Y1582" s="9" t="s">
        <v>19</v>
      </c>
      <c r="Z1582" s="9" t="s">
        <v>20</v>
      </c>
      <c r="AA1582" s="9" t="s">
        <v>21</v>
      </c>
      <c r="AB1582" s="9" t="s">
        <v>3804</v>
      </c>
      <c r="AC1582" s="9">
        <v>71987878778</v>
      </c>
      <c r="AD1582" s="9" t="s">
        <v>3732</v>
      </c>
    </row>
    <row r="1583" spans="1:30" ht="89.25" x14ac:dyDescent="0.25">
      <c r="A1583" s="113">
        <f t="shared" si="25"/>
        <v>1394</v>
      </c>
      <c r="B1583" s="9" t="s">
        <v>1821</v>
      </c>
      <c r="C1583" s="9" t="s">
        <v>3716</v>
      </c>
      <c r="D1583" s="9" t="s">
        <v>3717</v>
      </c>
      <c r="E1583" s="9" t="s">
        <v>3805</v>
      </c>
      <c r="F1583" s="9" t="s">
        <v>3806</v>
      </c>
      <c r="G1583" s="9" t="s">
        <v>3758</v>
      </c>
      <c r="H1583" s="13">
        <v>15000</v>
      </c>
      <c r="I1583" s="11">
        <v>45017</v>
      </c>
      <c r="J1583" s="9" t="s">
        <v>68</v>
      </c>
      <c r="K1583" s="9" t="s">
        <v>7</v>
      </c>
      <c r="L1583" s="9" t="s">
        <v>69</v>
      </c>
      <c r="M1583" s="9" t="s">
        <v>51</v>
      </c>
      <c r="N1583" s="9" t="s">
        <v>10</v>
      </c>
      <c r="O1583" s="9" t="s">
        <v>1826</v>
      </c>
      <c r="P1583" s="9" t="s">
        <v>1834</v>
      </c>
      <c r="Q1583" s="9" t="s">
        <v>3780</v>
      </c>
      <c r="R1583" s="9" t="s">
        <v>29</v>
      </c>
      <c r="S1583" s="9" t="s">
        <v>15</v>
      </c>
      <c r="T1583" s="9" t="s">
        <v>7</v>
      </c>
      <c r="U1583" s="9" t="s">
        <v>60</v>
      </c>
      <c r="V1583" s="9" t="s">
        <v>15</v>
      </c>
      <c r="W1583" s="9" t="s">
        <v>17</v>
      </c>
      <c r="X1583" s="9" t="s">
        <v>18</v>
      </c>
      <c r="Y1583" s="9" t="s">
        <v>19</v>
      </c>
      <c r="Z1583" s="9" t="s">
        <v>20</v>
      </c>
      <c r="AA1583" s="9" t="s">
        <v>21</v>
      </c>
      <c r="AB1583" s="9" t="s">
        <v>3804</v>
      </c>
      <c r="AC1583" s="9">
        <v>71987878778</v>
      </c>
      <c r="AD1583" s="9" t="s">
        <v>3732</v>
      </c>
    </row>
    <row r="1584" spans="1:30" ht="89.25" x14ac:dyDescent="0.25">
      <c r="A1584" s="113">
        <f t="shared" si="25"/>
        <v>1395</v>
      </c>
      <c r="B1584" s="9" t="s">
        <v>1821</v>
      </c>
      <c r="C1584" s="9" t="s">
        <v>3716</v>
      </c>
      <c r="D1584" s="9" t="s">
        <v>3717</v>
      </c>
      <c r="E1584" s="9" t="s">
        <v>3807</v>
      </c>
      <c r="F1584" s="9" t="s">
        <v>3807</v>
      </c>
      <c r="G1584" s="9" t="s">
        <v>3758</v>
      </c>
      <c r="H1584" s="13">
        <v>5000</v>
      </c>
      <c r="I1584" s="11">
        <v>45017</v>
      </c>
      <c r="J1584" s="9" t="s">
        <v>68</v>
      </c>
      <c r="K1584" s="9" t="s">
        <v>7</v>
      </c>
      <c r="L1584" s="9" t="s">
        <v>69</v>
      </c>
      <c r="M1584" s="9" t="s">
        <v>51</v>
      </c>
      <c r="N1584" s="9" t="s">
        <v>10</v>
      </c>
      <c r="O1584" s="9" t="s">
        <v>1826</v>
      </c>
      <c r="P1584" s="9" t="s">
        <v>1834</v>
      </c>
      <c r="Q1584" s="9" t="s">
        <v>2181</v>
      </c>
      <c r="R1584" s="9" t="s">
        <v>29</v>
      </c>
      <c r="S1584" s="9" t="s">
        <v>15</v>
      </c>
      <c r="T1584" s="9" t="s">
        <v>7</v>
      </c>
      <c r="U1584" s="9" t="s">
        <v>133</v>
      </c>
      <c r="V1584" s="9" t="s">
        <v>15</v>
      </c>
      <c r="W1584" s="9" t="s">
        <v>17</v>
      </c>
      <c r="X1584" s="9" t="s">
        <v>18</v>
      </c>
      <c r="Y1584" s="9" t="s">
        <v>19</v>
      </c>
      <c r="Z1584" s="9" t="s">
        <v>20</v>
      </c>
      <c r="AA1584" s="9" t="s">
        <v>21</v>
      </c>
      <c r="AB1584" s="9" t="s">
        <v>3804</v>
      </c>
      <c r="AC1584" s="9">
        <v>71987878778</v>
      </c>
      <c r="AD1584" s="9" t="s">
        <v>3732</v>
      </c>
    </row>
    <row r="1585" spans="1:30" ht="89.25" x14ac:dyDescent="0.25">
      <c r="A1585" s="113">
        <f t="shared" si="25"/>
        <v>1396</v>
      </c>
      <c r="B1585" s="9" t="s">
        <v>1821</v>
      </c>
      <c r="C1585" s="9" t="s">
        <v>3716</v>
      </c>
      <c r="D1585" s="9" t="s">
        <v>3717</v>
      </c>
      <c r="E1585" s="9" t="s">
        <v>3808</v>
      </c>
      <c r="F1585" s="9" t="s">
        <v>3808</v>
      </c>
      <c r="G1585" s="9" t="s">
        <v>3758</v>
      </c>
      <c r="H1585" s="13">
        <v>4000</v>
      </c>
      <c r="I1585" s="11">
        <v>45017</v>
      </c>
      <c r="J1585" s="9" t="s">
        <v>68</v>
      </c>
      <c r="K1585" s="9" t="s">
        <v>7</v>
      </c>
      <c r="L1585" s="9" t="s">
        <v>69</v>
      </c>
      <c r="M1585" s="9" t="s">
        <v>51</v>
      </c>
      <c r="N1585" s="9" t="s">
        <v>10</v>
      </c>
      <c r="O1585" s="9" t="s">
        <v>1826</v>
      </c>
      <c r="P1585" s="9" t="s">
        <v>1834</v>
      </c>
      <c r="Q1585" s="9" t="s">
        <v>2181</v>
      </c>
      <c r="R1585" s="9" t="s">
        <v>29</v>
      </c>
      <c r="S1585" s="9" t="s">
        <v>15</v>
      </c>
      <c r="T1585" s="9" t="s">
        <v>7</v>
      </c>
      <c r="U1585" s="9" t="s">
        <v>133</v>
      </c>
      <c r="V1585" s="9" t="s">
        <v>15</v>
      </c>
      <c r="W1585" s="9" t="s">
        <v>17</v>
      </c>
      <c r="X1585" s="9" t="s">
        <v>18</v>
      </c>
      <c r="Y1585" s="9" t="s">
        <v>19</v>
      </c>
      <c r="Z1585" s="9" t="s">
        <v>20</v>
      </c>
      <c r="AA1585" s="9" t="s">
        <v>21</v>
      </c>
      <c r="AB1585" s="9" t="s">
        <v>3804</v>
      </c>
      <c r="AC1585" s="9">
        <v>71987878778</v>
      </c>
      <c r="AD1585" s="9" t="s">
        <v>3732</v>
      </c>
    </row>
    <row r="1586" spans="1:30" ht="89.25" x14ac:dyDescent="0.25">
      <c r="A1586" s="113">
        <f t="shared" si="25"/>
        <v>1397</v>
      </c>
      <c r="B1586" s="9" t="s">
        <v>1821</v>
      </c>
      <c r="C1586" s="9" t="s">
        <v>3716</v>
      </c>
      <c r="D1586" s="9" t="s">
        <v>3717</v>
      </c>
      <c r="E1586" s="9" t="s">
        <v>3809</v>
      </c>
      <c r="F1586" s="9" t="s">
        <v>3809</v>
      </c>
      <c r="G1586" s="9" t="s">
        <v>3758</v>
      </c>
      <c r="H1586" s="13">
        <v>1500</v>
      </c>
      <c r="I1586" s="11">
        <v>45017</v>
      </c>
      <c r="J1586" s="9" t="s">
        <v>6</v>
      </c>
      <c r="K1586" s="9" t="s">
        <v>7</v>
      </c>
      <c r="L1586" s="9" t="s">
        <v>952</v>
      </c>
      <c r="M1586" s="9" t="s">
        <v>51</v>
      </c>
      <c r="N1586" s="9" t="s">
        <v>10</v>
      </c>
      <c r="O1586" s="9" t="s">
        <v>1826</v>
      </c>
      <c r="P1586" s="9" t="s">
        <v>1834</v>
      </c>
      <c r="Q1586" s="9" t="s">
        <v>2181</v>
      </c>
      <c r="R1586" s="9" t="s">
        <v>14</v>
      </c>
      <c r="S1586" s="9" t="s">
        <v>15</v>
      </c>
      <c r="T1586" s="9" t="s">
        <v>7</v>
      </c>
      <c r="U1586" s="9" t="s">
        <v>133</v>
      </c>
      <c r="V1586" s="9" t="s">
        <v>15</v>
      </c>
      <c r="W1586" s="9" t="s">
        <v>17</v>
      </c>
      <c r="X1586" s="9" t="s">
        <v>18</v>
      </c>
      <c r="Y1586" s="9" t="s">
        <v>19</v>
      </c>
      <c r="Z1586" s="9" t="s">
        <v>20</v>
      </c>
      <c r="AA1586" s="9" t="s">
        <v>21</v>
      </c>
      <c r="AB1586" s="9" t="s">
        <v>3804</v>
      </c>
      <c r="AC1586" s="9">
        <v>71987878778</v>
      </c>
      <c r="AD1586" s="9" t="s">
        <v>3732</v>
      </c>
    </row>
    <row r="1587" spans="1:30" ht="89.25" x14ac:dyDescent="0.25">
      <c r="A1587" s="113">
        <f t="shared" si="25"/>
        <v>1398</v>
      </c>
      <c r="B1587" s="9" t="s">
        <v>1821</v>
      </c>
      <c r="C1587" s="9" t="s">
        <v>3716</v>
      </c>
      <c r="D1587" s="9" t="s">
        <v>3717</v>
      </c>
      <c r="E1587" s="9" t="s">
        <v>3810</v>
      </c>
      <c r="F1587" s="9" t="s">
        <v>3810</v>
      </c>
      <c r="G1587" s="9" t="s">
        <v>3758</v>
      </c>
      <c r="H1587" s="13">
        <v>2000</v>
      </c>
      <c r="I1587" s="11">
        <v>45017</v>
      </c>
      <c r="J1587" s="9" t="s">
        <v>68</v>
      </c>
      <c r="K1587" s="9" t="s">
        <v>7</v>
      </c>
      <c r="L1587" s="9" t="s">
        <v>69</v>
      </c>
      <c r="M1587" s="9" t="s">
        <v>51</v>
      </c>
      <c r="N1587" s="9" t="s">
        <v>10</v>
      </c>
      <c r="O1587" s="9" t="s">
        <v>1826</v>
      </c>
      <c r="P1587" s="9" t="s">
        <v>1834</v>
      </c>
      <c r="Q1587" s="9" t="s">
        <v>2181</v>
      </c>
      <c r="R1587" s="9" t="s">
        <v>29</v>
      </c>
      <c r="S1587" s="9" t="s">
        <v>15</v>
      </c>
      <c r="T1587" s="9" t="s">
        <v>7</v>
      </c>
      <c r="U1587" s="9" t="s">
        <v>133</v>
      </c>
      <c r="V1587" s="9" t="s">
        <v>15</v>
      </c>
      <c r="W1587" s="9" t="s">
        <v>17</v>
      </c>
      <c r="X1587" s="9" t="s">
        <v>18</v>
      </c>
      <c r="Y1587" s="9" t="s">
        <v>19</v>
      </c>
      <c r="Z1587" s="9" t="s">
        <v>20</v>
      </c>
      <c r="AA1587" s="9" t="s">
        <v>21</v>
      </c>
      <c r="AB1587" s="9" t="s">
        <v>3804</v>
      </c>
      <c r="AC1587" s="9">
        <v>71987878778</v>
      </c>
      <c r="AD1587" s="9" t="s">
        <v>3732</v>
      </c>
    </row>
    <row r="1588" spans="1:30" ht="89.25" x14ac:dyDescent="0.25">
      <c r="A1588" s="113">
        <f t="shared" si="25"/>
        <v>1399</v>
      </c>
      <c r="B1588" s="9" t="s">
        <v>1821</v>
      </c>
      <c r="C1588" s="9" t="s">
        <v>3716</v>
      </c>
      <c r="D1588" s="9" t="s">
        <v>3717</v>
      </c>
      <c r="E1588" s="9" t="s">
        <v>3811</v>
      </c>
      <c r="F1588" s="9" t="s">
        <v>3811</v>
      </c>
      <c r="G1588" s="9" t="s">
        <v>3758</v>
      </c>
      <c r="H1588" s="13">
        <v>3000</v>
      </c>
      <c r="I1588" s="11">
        <v>45017</v>
      </c>
      <c r="J1588" s="9" t="s">
        <v>68</v>
      </c>
      <c r="K1588" s="9" t="s">
        <v>7</v>
      </c>
      <c r="L1588" s="9" t="s">
        <v>69</v>
      </c>
      <c r="M1588" s="9" t="s">
        <v>51</v>
      </c>
      <c r="N1588" s="9" t="s">
        <v>10</v>
      </c>
      <c r="O1588" s="9" t="s">
        <v>1826</v>
      </c>
      <c r="P1588" s="9" t="s">
        <v>1834</v>
      </c>
      <c r="Q1588" s="9" t="s">
        <v>2181</v>
      </c>
      <c r="R1588" s="9" t="s">
        <v>29</v>
      </c>
      <c r="S1588" s="9" t="s">
        <v>15</v>
      </c>
      <c r="T1588" s="9" t="s">
        <v>7</v>
      </c>
      <c r="U1588" s="9" t="s">
        <v>133</v>
      </c>
      <c r="V1588" s="9" t="s">
        <v>15</v>
      </c>
      <c r="W1588" s="9" t="s">
        <v>17</v>
      </c>
      <c r="X1588" s="9" t="s">
        <v>18</v>
      </c>
      <c r="Y1588" s="9" t="s">
        <v>19</v>
      </c>
      <c r="Z1588" s="9" t="s">
        <v>20</v>
      </c>
      <c r="AA1588" s="9" t="s">
        <v>21</v>
      </c>
      <c r="AB1588" s="9" t="s">
        <v>3786</v>
      </c>
      <c r="AC1588" s="9">
        <v>71987878778</v>
      </c>
      <c r="AD1588" s="9" t="s">
        <v>3732</v>
      </c>
    </row>
    <row r="1589" spans="1:30" ht="89.25" x14ac:dyDescent="0.25">
      <c r="A1589" s="113">
        <f t="shared" si="25"/>
        <v>1400</v>
      </c>
      <c r="B1589" s="9" t="s">
        <v>1821</v>
      </c>
      <c r="C1589" s="9" t="s">
        <v>3716</v>
      </c>
      <c r="D1589" s="9" t="s">
        <v>3717</v>
      </c>
      <c r="E1589" s="9" t="s">
        <v>3812</v>
      </c>
      <c r="F1589" s="9" t="s">
        <v>3812</v>
      </c>
      <c r="G1589" s="9" t="s">
        <v>3758</v>
      </c>
      <c r="H1589" s="13">
        <v>5000</v>
      </c>
      <c r="I1589" s="11">
        <v>45017</v>
      </c>
      <c r="J1589" s="9" t="s">
        <v>68</v>
      </c>
      <c r="K1589" s="9" t="s">
        <v>7</v>
      </c>
      <c r="L1589" s="9" t="s">
        <v>69</v>
      </c>
      <c r="M1589" s="9" t="s">
        <v>51</v>
      </c>
      <c r="N1589" s="9" t="s">
        <v>10</v>
      </c>
      <c r="O1589" s="9" t="s">
        <v>1826</v>
      </c>
      <c r="P1589" s="9" t="s">
        <v>1834</v>
      </c>
      <c r="Q1589" s="9" t="s">
        <v>2181</v>
      </c>
      <c r="R1589" s="9" t="s">
        <v>29</v>
      </c>
      <c r="S1589" s="9" t="s">
        <v>15</v>
      </c>
      <c r="T1589" s="9" t="s">
        <v>7</v>
      </c>
      <c r="U1589" s="9" t="s">
        <v>133</v>
      </c>
      <c r="V1589" s="9" t="s">
        <v>15</v>
      </c>
      <c r="W1589" s="9" t="s">
        <v>17</v>
      </c>
      <c r="X1589" s="9" t="s">
        <v>18</v>
      </c>
      <c r="Y1589" s="9" t="s">
        <v>19</v>
      </c>
      <c r="Z1589" s="9" t="s">
        <v>20</v>
      </c>
      <c r="AA1589" s="9" t="s">
        <v>21</v>
      </c>
      <c r="AB1589" s="9" t="s">
        <v>3786</v>
      </c>
      <c r="AC1589" s="9">
        <v>71987878778</v>
      </c>
      <c r="AD1589" s="9" t="s">
        <v>3732</v>
      </c>
    </row>
    <row r="1590" spans="1:30" ht="89.25" x14ac:dyDescent="0.25">
      <c r="A1590" s="113">
        <f t="shared" si="25"/>
        <v>1401</v>
      </c>
      <c r="B1590" s="9" t="s">
        <v>1821</v>
      </c>
      <c r="C1590" s="9" t="s">
        <v>3716</v>
      </c>
      <c r="D1590" s="9" t="s">
        <v>3717</v>
      </c>
      <c r="E1590" s="9" t="s">
        <v>3813</v>
      </c>
      <c r="F1590" s="9" t="s">
        <v>3813</v>
      </c>
      <c r="G1590" s="9" t="s">
        <v>3758</v>
      </c>
      <c r="H1590" s="13">
        <v>1000</v>
      </c>
      <c r="I1590" s="11">
        <v>45017</v>
      </c>
      <c r="J1590" s="9" t="s">
        <v>68</v>
      </c>
      <c r="K1590" s="9" t="s">
        <v>7</v>
      </c>
      <c r="L1590" s="9" t="s">
        <v>69</v>
      </c>
      <c r="M1590" s="9" t="s">
        <v>51</v>
      </c>
      <c r="N1590" s="9" t="s">
        <v>10</v>
      </c>
      <c r="O1590" s="9" t="s">
        <v>1826</v>
      </c>
      <c r="P1590" s="9" t="s">
        <v>1834</v>
      </c>
      <c r="Q1590" s="9" t="s">
        <v>2181</v>
      </c>
      <c r="R1590" s="9" t="s">
        <v>29</v>
      </c>
      <c r="S1590" s="9" t="s">
        <v>15</v>
      </c>
      <c r="T1590" s="9" t="s">
        <v>7</v>
      </c>
      <c r="U1590" s="9" t="s">
        <v>133</v>
      </c>
      <c r="V1590" s="9" t="s">
        <v>15</v>
      </c>
      <c r="W1590" s="9" t="s">
        <v>17</v>
      </c>
      <c r="X1590" s="9" t="s">
        <v>18</v>
      </c>
      <c r="Y1590" s="9" t="s">
        <v>19</v>
      </c>
      <c r="Z1590" s="9" t="s">
        <v>20</v>
      </c>
      <c r="AA1590" s="9" t="s">
        <v>21</v>
      </c>
      <c r="AB1590" s="9" t="s">
        <v>3804</v>
      </c>
      <c r="AC1590" s="9">
        <v>71987878778</v>
      </c>
      <c r="AD1590" s="9" t="s">
        <v>3732</v>
      </c>
    </row>
    <row r="1591" spans="1:30" ht="89.25" x14ac:dyDescent="0.25">
      <c r="A1591" s="113">
        <f t="shared" si="25"/>
        <v>1402</v>
      </c>
      <c r="B1591" s="9" t="s">
        <v>1821</v>
      </c>
      <c r="C1591" s="9" t="s">
        <v>3716</v>
      </c>
      <c r="D1591" s="9" t="s">
        <v>3717</v>
      </c>
      <c r="E1591" s="9" t="s">
        <v>3814</v>
      </c>
      <c r="F1591" s="9" t="s">
        <v>3814</v>
      </c>
      <c r="G1591" s="9" t="s">
        <v>3758</v>
      </c>
      <c r="H1591" s="13">
        <v>1000</v>
      </c>
      <c r="I1591" s="11">
        <v>45017</v>
      </c>
      <c r="J1591" s="9" t="s">
        <v>68</v>
      </c>
      <c r="K1591" s="9" t="s">
        <v>7</v>
      </c>
      <c r="L1591" s="9" t="s">
        <v>69</v>
      </c>
      <c r="M1591" s="9" t="s">
        <v>51</v>
      </c>
      <c r="N1591" s="9" t="s">
        <v>10</v>
      </c>
      <c r="O1591" s="9" t="s">
        <v>1826</v>
      </c>
      <c r="P1591" s="9" t="s">
        <v>1834</v>
      </c>
      <c r="Q1591" s="9" t="s">
        <v>2181</v>
      </c>
      <c r="R1591" s="9" t="s">
        <v>29</v>
      </c>
      <c r="S1591" s="9" t="s">
        <v>15</v>
      </c>
      <c r="T1591" s="9" t="s">
        <v>7</v>
      </c>
      <c r="U1591" s="9" t="s">
        <v>133</v>
      </c>
      <c r="V1591" s="9" t="s">
        <v>15</v>
      </c>
      <c r="W1591" s="9" t="s">
        <v>17</v>
      </c>
      <c r="X1591" s="9" t="s">
        <v>18</v>
      </c>
      <c r="Y1591" s="9" t="s">
        <v>19</v>
      </c>
      <c r="Z1591" s="9" t="s">
        <v>20</v>
      </c>
      <c r="AA1591" s="9" t="s">
        <v>21</v>
      </c>
      <c r="AB1591" s="9" t="s">
        <v>3804</v>
      </c>
      <c r="AC1591" s="9">
        <v>71987878778</v>
      </c>
      <c r="AD1591" s="9" t="s">
        <v>3732</v>
      </c>
    </row>
    <row r="1592" spans="1:30" ht="89.25" x14ac:dyDescent="0.25">
      <c r="A1592" s="113">
        <f t="shared" si="25"/>
        <v>1403</v>
      </c>
      <c r="B1592" s="9" t="s">
        <v>1821</v>
      </c>
      <c r="C1592" s="9" t="s">
        <v>3716</v>
      </c>
      <c r="D1592" s="9" t="s">
        <v>3717</v>
      </c>
      <c r="E1592" s="9" t="s">
        <v>3815</v>
      </c>
      <c r="F1592" s="9" t="s">
        <v>3815</v>
      </c>
      <c r="G1592" s="9" t="s">
        <v>3758</v>
      </c>
      <c r="H1592" s="13">
        <v>3000</v>
      </c>
      <c r="I1592" s="11">
        <v>45017</v>
      </c>
      <c r="J1592" s="9" t="s">
        <v>68</v>
      </c>
      <c r="K1592" s="9" t="s">
        <v>7</v>
      </c>
      <c r="L1592" s="9" t="s">
        <v>69</v>
      </c>
      <c r="M1592" s="9" t="s">
        <v>51</v>
      </c>
      <c r="N1592" s="9" t="s">
        <v>10</v>
      </c>
      <c r="O1592" s="9" t="s">
        <v>1826</v>
      </c>
      <c r="P1592" s="9" t="s">
        <v>1834</v>
      </c>
      <c r="Q1592" s="9" t="s">
        <v>2181</v>
      </c>
      <c r="R1592" s="9" t="s">
        <v>29</v>
      </c>
      <c r="S1592" s="9" t="s">
        <v>15</v>
      </c>
      <c r="T1592" s="9" t="s">
        <v>7</v>
      </c>
      <c r="U1592" s="9" t="s">
        <v>60</v>
      </c>
      <c r="V1592" s="9" t="s">
        <v>15</v>
      </c>
      <c r="W1592" s="9" t="s">
        <v>17</v>
      </c>
      <c r="X1592" s="9" t="s">
        <v>18</v>
      </c>
      <c r="Y1592" s="9" t="s">
        <v>19</v>
      </c>
      <c r="Z1592" s="9" t="s">
        <v>20</v>
      </c>
      <c r="AA1592" s="9" t="s">
        <v>21</v>
      </c>
      <c r="AB1592" s="9" t="s">
        <v>3786</v>
      </c>
      <c r="AC1592" s="9">
        <v>71987878778</v>
      </c>
      <c r="AD1592" s="9" t="s">
        <v>3732</v>
      </c>
    </row>
    <row r="1593" spans="1:30" ht="76.5" x14ac:dyDescent="0.25">
      <c r="A1593" s="113">
        <f t="shared" si="25"/>
        <v>1404</v>
      </c>
      <c r="B1593" s="9" t="s">
        <v>1821</v>
      </c>
      <c r="C1593" s="9" t="s">
        <v>3716</v>
      </c>
      <c r="D1593" s="9" t="s">
        <v>3717</v>
      </c>
      <c r="E1593" s="9" t="s">
        <v>3295</v>
      </c>
      <c r="F1593" s="9" t="s">
        <v>3816</v>
      </c>
      <c r="G1593" s="9" t="s">
        <v>3817</v>
      </c>
      <c r="H1593" s="13">
        <v>2000</v>
      </c>
      <c r="I1593" s="11">
        <v>45017</v>
      </c>
      <c r="J1593" s="9" t="s">
        <v>68</v>
      </c>
      <c r="K1593" s="9" t="s">
        <v>7</v>
      </c>
      <c r="L1593" s="9" t="s">
        <v>69</v>
      </c>
      <c r="M1593" s="9" t="s">
        <v>51</v>
      </c>
      <c r="N1593" s="9" t="s">
        <v>10</v>
      </c>
      <c r="O1593" s="9" t="s">
        <v>1826</v>
      </c>
      <c r="P1593" s="9" t="s">
        <v>1834</v>
      </c>
      <c r="Q1593" s="9" t="s">
        <v>2181</v>
      </c>
      <c r="R1593" s="9" t="s">
        <v>29</v>
      </c>
      <c r="S1593" s="9" t="s">
        <v>15</v>
      </c>
      <c r="T1593" s="9" t="s">
        <v>7</v>
      </c>
      <c r="U1593" s="9" t="s">
        <v>60</v>
      </c>
      <c r="V1593" s="9" t="s">
        <v>15</v>
      </c>
      <c r="W1593" s="9" t="s">
        <v>17</v>
      </c>
      <c r="X1593" s="9" t="s">
        <v>18</v>
      </c>
      <c r="Y1593" s="9" t="s">
        <v>19</v>
      </c>
      <c r="Z1593" s="9" t="s">
        <v>20</v>
      </c>
      <c r="AA1593" s="9" t="s">
        <v>21</v>
      </c>
      <c r="AB1593" s="9" t="s">
        <v>3786</v>
      </c>
      <c r="AC1593" s="9">
        <v>71987878778</v>
      </c>
      <c r="AD1593" s="9" t="s">
        <v>3732</v>
      </c>
    </row>
    <row r="1594" spans="1:30" ht="76.5" x14ac:dyDescent="0.25">
      <c r="A1594" s="113">
        <f t="shared" si="25"/>
        <v>1405</v>
      </c>
      <c r="B1594" s="9" t="s">
        <v>1821</v>
      </c>
      <c r="C1594" s="9" t="s">
        <v>3716</v>
      </c>
      <c r="D1594" s="9" t="s">
        <v>3717</v>
      </c>
      <c r="E1594" s="9" t="s">
        <v>3024</v>
      </c>
      <c r="F1594" s="9" t="s">
        <v>3024</v>
      </c>
      <c r="G1594" s="9" t="s">
        <v>3817</v>
      </c>
      <c r="H1594" s="13">
        <v>30000</v>
      </c>
      <c r="I1594" s="11">
        <v>45017</v>
      </c>
      <c r="J1594" s="9" t="s">
        <v>68</v>
      </c>
      <c r="K1594" s="9" t="s">
        <v>7</v>
      </c>
      <c r="L1594" s="9" t="s">
        <v>8</v>
      </c>
      <c r="M1594" s="9" t="s">
        <v>80</v>
      </c>
      <c r="N1594" s="9" t="s">
        <v>81</v>
      </c>
      <c r="O1594" s="9" t="s">
        <v>1826</v>
      </c>
      <c r="P1594" s="9" t="s">
        <v>1834</v>
      </c>
      <c r="Q1594" s="9" t="s">
        <v>2181</v>
      </c>
      <c r="R1594" s="9" t="s">
        <v>29</v>
      </c>
      <c r="S1594" s="9" t="s">
        <v>15</v>
      </c>
      <c r="T1594" s="9" t="s">
        <v>7</v>
      </c>
      <c r="U1594" s="9" t="s">
        <v>133</v>
      </c>
      <c r="V1594" s="9" t="s">
        <v>15</v>
      </c>
      <c r="W1594" s="9" t="s">
        <v>17</v>
      </c>
      <c r="X1594" s="9" t="s">
        <v>18</v>
      </c>
      <c r="Y1594" s="9" t="s">
        <v>19</v>
      </c>
      <c r="Z1594" s="9" t="s">
        <v>20</v>
      </c>
      <c r="AA1594" s="9" t="s">
        <v>21</v>
      </c>
      <c r="AB1594" s="9" t="s">
        <v>3786</v>
      </c>
      <c r="AC1594" s="9">
        <v>71987878778</v>
      </c>
      <c r="AD1594" s="9" t="s">
        <v>3732</v>
      </c>
    </row>
    <row r="1595" spans="1:30" ht="409.5" x14ac:dyDescent="0.25">
      <c r="A1595" s="113">
        <f t="shared" si="25"/>
        <v>1406</v>
      </c>
      <c r="B1595" s="9" t="s">
        <v>1821</v>
      </c>
      <c r="C1595" s="9" t="s">
        <v>3716</v>
      </c>
      <c r="D1595" s="9" t="s">
        <v>3717</v>
      </c>
      <c r="E1595" s="9" t="s">
        <v>3818</v>
      </c>
      <c r="F1595" s="9" t="s">
        <v>3819</v>
      </c>
      <c r="G1595" s="9" t="s">
        <v>3758</v>
      </c>
      <c r="H1595" s="13">
        <v>195000</v>
      </c>
      <c r="I1595" s="11">
        <v>45017</v>
      </c>
      <c r="J1595" s="9" t="s">
        <v>68</v>
      </c>
      <c r="K1595" s="9" t="s">
        <v>7</v>
      </c>
      <c r="L1595" s="9" t="s">
        <v>8</v>
      </c>
      <c r="M1595" s="9" t="s">
        <v>80</v>
      </c>
      <c r="N1595" s="9" t="s">
        <v>81</v>
      </c>
      <c r="O1595" s="9" t="s">
        <v>1826</v>
      </c>
      <c r="P1595" s="9" t="s">
        <v>1834</v>
      </c>
      <c r="Q1595" s="9" t="s">
        <v>374</v>
      </c>
      <c r="R1595" s="9" t="s">
        <v>14</v>
      </c>
      <c r="S1595" s="9" t="s">
        <v>15</v>
      </c>
      <c r="T1595" s="9" t="s">
        <v>7</v>
      </c>
      <c r="U1595" s="9" t="s">
        <v>60</v>
      </c>
      <c r="V1595" s="9" t="s">
        <v>15</v>
      </c>
      <c r="W1595" s="9" t="s">
        <v>17</v>
      </c>
      <c r="X1595" s="9" t="s">
        <v>18</v>
      </c>
      <c r="Y1595" s="9" t="s">
        <v>31</v>
      </c>
      <c r="Z1595" s="9" t="s">
        <v>61</v>
      </c>
      <c r="AA1595" s="9" t="s">
        <v>17</v>
      </c>
      <c r="AB1595" s="9" t="s">
        <v>3731</v>
      </c>
      <c r="AC1595" s="9">
        <v>556832121213</v>
      </c>
      <c r="AD1595" s="9" t="s">
        <v>3737</v>
      </c>
    </row>
    <row r="1596" spans="1:30" ht="409.5" x14ac:dyDescent="0.25">
      <c r="A1596" s="113">
        <f t="shared" si="25"/>
        <v>1407</v>
      </c>
      <c r="B1596" s="9" t="s">
        <v>1821</v>
      </c>
      <c r="C1596" s="9" t="s">
        <v>3716</v>
      </c>
      <c r="D1596" s="9" t="s">
        <v>3717</v>
      </c>
      <c r="E1596" s="9" t="s">
        <v>3820</v>
      </c>
      <c r="F1596" s="9" t="s">
        <v>3821</v>
      </c>
      <c r="G1596" s="9" t="s">
        <v>3758</v>
      </c>
      <c r="H1596" s="13">
        <v>104000</v>
      </c>
      <c r="I1596" s="11">
        <v>45017</v>
      </c>
      <c r="J1596" s="9" t="s">
        <v>68</v>
      </c>
      <c r="K1596" s="9" t="s">
        <v>7</v>
      </c>
      <c r="L1596" s="9" t="s">
        <v>8</v>
      </c>
      <c r="M1596" s="9" t="s">
        <v>80</v>
      </c>
      <c r="N1596" s="9" t="s">
        <v>81</v>
      </c>
      <c r="O1596" s="9" t="s">
        <v>1826</v>
      </c>
      <c r="P1596" s="9" t="s">
        <v>1834</v>
      </c>
      <c r="Q1596" s="9" t="s">
        <v>374</v>
      </c>
      <c r="R1596" s="9" t="s">
        <v>14</v>
      </c>
      <c r="S1596" s="9" t="s">
        <v>15</v>
      </c>
      <c r="T1596" s="9" t="s">
        <v>7</v>
      </c>
      <c r="U1596" s="9" t="s">
        <v>60</v>
      </c>
      <c r="V1596" s="9" t="s">
        <v>15</v>
      </c>
      <c r="W1596" s="9" t="s">
        <v>17</v>
      </c>
      <c r="X1596" s="9" t="s">
        <v>18</v>
      </c>
      <c r="Y1596" s="9" t="s">
        <v>19</v>
      </c>
      <c r="Z1596" s="9" t="s">
        <v>61</v>
      </c>
      <c r="AA1596" s="9" t="s">
        <v>17</v>
      </c>
      <c r="AB1596" s="9" t="s">
        <v>3731</v>
      </c>
      <c r="AC1596" s="9">
        <v>556832121213</v>
      </c>
      <c r="AD1596" s="9" t="s">
        <v>3737</v>
      </c>
    </row>
    <row r="1597" spans="1:30" ht="409.5" x14ac:dyDescent="0.25">
      <c r="A1597" s="113">
        <f t="shared" si="25"/>
        <v>1408</v>
      </c>
      <c r="B1597" s="9" t="s">
        <v>1821</v>
      </c>
      <c r="C1597" s="9" t="s">
        <v>3716</v>
      </c>
      <c r="D1597" s="9" t="s">
        <v>3717</v>
      </c>
      <c r="E1597" s="9" t="s">
        <v>3822</v>
      </c>
      <c r="F1597" s="9" t="s">
        <v>1047</v>
      </c>
      <c r="G1597" s="9" t="s">
        <v>3758</v>
      </c>
      <c r="H1597" s="13">
        <v>917151</v>
      </c>
      <c r="I1597" s="11">
        <v>45017</v>
      </c>
      <c r="J1597" s="9" t="s">
        <v>68</v>
      </c>
      <c r="K1597" s="9" t="s">
        <v>7</v>
      </c>
      <c r="L1597" s="9" t="s">
        <v>8</v>
      </c>
      <c r="M1597" s="9" t="s">
        <v>80</v>
      </c>
      <c r="N1597" s="9" t="s">
        <v>81</v>
      </c>
      <c r="O1597" s="9" t="s">
        <v>1826</v>
      </c>
      <c r="P1597" s="9" t="s">
        <v>1834</v>
      </c>
      <c r="Q1597" s="9" t="s">
        <v>374</v>
      </c>
      <c r="R1597" s="9" t="s">
        <v>14</v>
      </c>
      <c r="S1597" s="9" t="s">
        <v>15</v>
      </c>
      <c r="T1597" s="9" t="s">
        <v>7</v>
      </c>
      <c r="U1597" s="9" t="s">
        <v>60</v>
      </c>
      <c r="V1597" s="9" t="s">
        <v>15</v>
      </c>
      <c r="W1597" s="9" t="s">
        <v>17</v>
      </c>
      <c r="X1597" s="9" t="s">
        <v>18</v>
      </c>
      <c r="Y1597" s="9" t="s">
        <v>31</v>
      </c>
      <c r="Z1597" s="9" t="s">
        <v>61</v>
      </c>
      <c r="AA1597" s="9" t="s">
        <v>17</v>
      </c>
      <c r="AB1597" s="9" t="s">
        <v>3823</v>
      </c>
      <c r="AC1597" s="9" t="s">
        <v>3736</v>
      </c>
      <c r="AD1597" s="9" t="s">
        <v>3737</v>
      </c>
    </row>
    <row r="1598" spans="1:30" ht="76.5" x14ac:dyDescent="0.25">
      <c r="A1598" s="113">
        <f t="shared" si="25"/>
        <v>1409</v>
      </c>
      <c r="B1598" s="9" t="s">
        <v>1821</v>
      </c>
      <c r="C1598" s="9" t="s">
        <v>3716</v>
      </c>
      <c r="D1598" s="9" t="s">
        <v>3717</v>
      </c>
      <c r="E1598" s="9" t="s">
        <v>3824</v>
      </c>
      <c r="F1598" s="9" t="s">
        <v>3824</v>
      </c>
      <c r="G1598" s="9" t="s">
        <v>3825</v>
      </c>
      <c r="H1598" s="13">
        <v>85764.5</v>
      </c>
      <c r="I1598" s="11">
        <v>45017</v>
      </c>
      <c r="J1598" s="9" t="s">
        <v>68</v>
      </c>
      <c r="K1598" s="9" t="s">
        <v>7</v>
      </c>
      <c r="L1598" s="9" t="s">
        <v>444</v>
      </c>
      <c r="M1598" s="9" t="s">
        <v>80</v>
      </c>
      <c r="N1598" s="9" t="s">
        <v>81</v>
      </c>
      <c r="O1598" s="9" t="s">
        <v>1826</v>
      </c>
      <c r="P1598" s="9" t="s">
        <v>1834</v>
      </c>
      <c r="Q1598" s="9" t="s">
        <v>374</v>
      </c>
      <c r="R1598" s="9" t="s">
        <v>29</v>
      </c>
      <c r="S1598" s="9" t="s">
        <v>15</v>
      </c>
      <c r="T1598" s="9" t="s">
        <v>7</v>
      </c>
      <c r="U1598" s="9" t="s">
        <v>60</v>
      </c>
      <c r="V1598" s="9" t="s">
        <v>15</v>
      </c>
      <c r="W1598" s="9" t="s">
        <v>17</v>
      </c>
      <c r="X1598" s="9" t="s">
        <v>18</v>
      </c>
      <c r="Y1598" s="9" t="s">
        <v>19</v>
      </c>
      <c r="Z1598" s="9" t="s">
        <v>20</v>
      </c>
      <c r="AA1598" s="9" t="s">
        <v>21</v>
      </c>
      <c r="AB1598" s="9" t="s">
        <v>3826</v>
      </c>
      <c r="AC1598" s="9" t="s">
        <v>2395</v>
      </c>
      <c r="AD1598" s="4" t="s">
        <v>2396</v>
      </c>
    </row>
    <row r="1599" spans="1:30" ht="165.75" x14ac:dyDescent="0.25">
      <c r="A1599" s="113">
        <f t="shared" si="25"/>
        <v>1410</v>
      </c>
      <c r="B1599" s="9" t="s">
        <v>1821</v>
      </c>
      <c r="C1599" s="9" t="s">
        <v>3716</v>
      </c>
      <c r="D1599" s="9" t="s">
        <v>3717</v>
      </c>
      <c r="E1599" s="9" t="s">
        <v>3824</v>
      </c>
      <c r="F1599" s="9" t="s">
        <v>3824</v>
      </c>
      <c r="G1599" s="9" t="s">
        <v>3827</v>
      </c>
      <c r="H1599" s="13">
        <v>141074.5</v>
      </c>
      <c r="I1599" s="11">
        <v>45017</v>
      </c>
      <c r="J1599" s="9" t="s">
        <v>68</v>
      </c>
      <c r="K1599" s="9" t="s">
        <v>7</v>
      </c>
      <c r="L1599" s="9" t="s">
        <v>444</v>
      </c>
      <c r="M1599" s="9" t="s">
        <v>80</v>
      </c>
      <c r="N1599" s="9" t="s">
        <v>81</v>
      </c>
      <c r="O1599" s="9" t="s">
        <v>1826</v>
      </c>
      <c r="P1599" s="9" t="s">
        <v>1834</v>
      </c>
      <c r="Q1599" s="9" t="s">
        <v>374</v>
      </c>
      <c r="R1599" s="9" t="s">
        <v>14</v>
      </c>
      <c r="S1599" s="9" t="s">
        <v>15</v>
      </c>
      <c r="T1599" s="9" t="s">
        <v>7</v>
      </c>
      <c r="U1599" s="9" t="s">
        <v>60</v>
      </c>
      <c r="V1599" s="9" t="s">
        <v>15</v>
      </c>
      <c r="W1599" s="9" t="s">
        <v>17</v>
      </c>
      <c r="X1599" s="9" t="s">
        <v>18</v>
      </c>
      <c r="Y1599" s="9" t="s">
        <v>19</v>
      </c>
      <c r="Z1599" s="9" t="s">
        <v>20</v>
      </c>
      <c r="AA1599" s="9" t="s">
        <v>21</v>
      </c>
      <c r="AB1599" s="9" t="s">
        <v>3828</v>
      </c>
      <c r="AC1599" s="9" t="s">
        <v>2395</v>
      </c>
      <c r="AD1599" s="4" t="s">
        <v>2396</v>
      </c>
    </row>
    <row r="1600" spans="1:30" ht="267.75" x14ac:dyDescent="0.25">
      <c r="A1600" s="113">
        <f t="shared" si="25"/>
        <v>1411</v>
      </c>
      <c r="B1600" s="9" t="s">
        <v>1821</v>
      </c>
      <c r="C1600" s="9" t="s">
        <v>3716</v>
      </c>
      <c r="D1600" s="9" t="s">
        <v>3717</v>
      </c>
      <c r="E1600" s="9" t="s">
        <v>3829</v>
      </c>
      <c r="F1600" s="9" t="s">
        <v>3830</v>
      </c>
      <c r="G1600" s="9" t="s">
        <v>3831</v>
      </c>
      <c r="H1600" s="13">
        <v>9750</v>
      </c>
      <c r="I1600" s="11">
        <v>45017</v>
      </c>
      <c r="J1600" s="9" t="s">
        <v>68</v>
      </c>
      <c r="K1600" s="9" t="s">
        <v>7</v>
      </c>
      <c r="L1600" s="9" t="s">
        <v>8</v>
      </c>
      <c r="M1600" s="9" t="s">
        <v>51</v>
      </c>
      <c r="N1600" s="9" t="s">
        <v>10</v>
      </c>
      <c r="O1600" s="9" t="s">
        <v>1826</v>
      </c>
      <c r="P1600" s="9" t="s">
        <v>1834</v>
      </c>
      <c r="Q1600" s="9" t="s">
        <v>2181</v>
      </c>
      <c r="R1600" s="9" t="s">
        <v>29</v>
      </c>
      <c r="S1600" s="9" t="s">
        <v>15</v>
      </c>
      <c r="T1600" s="9" t="s">
        <v>7</v>
      </c>
      <c r="U1600" s="9" t="s">
        <v>133</v>
      </c>
      <c r="V1600" s="9" t="s">
        <v>15</v>
      </c>
      <c r="W1600" s="9" t="s">
        <v>17</v>
      </c>
      <c r="X1600" s="9" t="s">
        <v>18</v>
      </c>
      <c r="Y1600" s="9" t="s">
        <v>19</v>
      </c>
      <c r="Z1600" s="9" t="s">
        <v>20</v>
      </c>
      <c r="AA1600" s="9" t="s">
        <v>21</v>
      </c>
      <c r="AB1600" s="9" t="s">
        <v>3832</v>
      </c>
      <c r="AC1600" s="9">
        <v>6832121313</v>
      </c>
      <c r="AD1600" s="9" t="s">
        <v>3833</v>
      </c>
    </row>
    <row r="1601" spans="1:30" ht="89.25" x14ac:dyDescent="0.25">
      <c r="A1601" s="113">
        <f t="shared" si="25"/>
        <v>1412</v>
      </c>
      <c r="B1601" s="9" t="s">
        <v>1821</v>
      </c>
      <c r="C1601" s="9" t="s">
        <v>3716</v>
      </c>
      <c r="D1601" s="9" t="s">
        <v>3717</v>
      </c>
      <c r="E1601" s="9" t="s">
        <v>3834</v>
      </c>
      <c r="F1601" s="9" t="s">
        <v>3835</v>
      </c>
      <c r="G1601" s="9" t="s">
        <v>3836</v>
      </c>
      <c r="H1601" s="13">
        <v>3500</v>
      </c>
      <c r="I1601" s="11">
        <v>45017</v>
      </c>
      <c r="J1601" s="9" t="s">
        <v>68</v>
      </c>
      <c r="K1601" s="9" t="s">
        <v>7</v>
      </c>
      <c r="L1601" s="9" t="s">
        <v>8</v>
      </c>
      <c r="M1601" s="9" t="s">
        <v>51</v>
      </c>
      <c r="N1601" s="9" t="s">
        <v>10</v>
      </c>
      <c r="O1601" s="9" t="s">
        <v>1826</v>
      </c>
      <c r="P1601" s="9" t="s">
        <v>1834</v>
      </c>
      <c r="Q1601" s="9" t="s">
        <v>2181</v>
      </c>
      <c r="R1601" s="9" t="s">
        <v>29</v>
      </c>
      <c r="S1601" s="9" t="s">
        <v>15</v>
      </c>
      <c r="T1601" s="9" t="s">
        <v>7</v>
      </c>
      <c r="U1601" s="9" t="s">
        <v>133</v>
      </c>
      <c r="V1601" s="9" t="s">
        <v>15</v>
      </c>
      <c r="W1601" s="9" t="s">
        <v>17</v>
      </c>
      <c r="X1601" s="9" t="s">
        <v>18</v>
      </c>
      <c r="Y1601" s="9" t="s">
        <v>19</v>
      </c>
      <c r="Z1601" s="9" t="s">
        <v>20</v>
      </c>
      <c r="AA1601" s="9" t="s">
        <v>21</v>
      </c>
      <c r="AB1601" s="9" t="s">
        <v>3837</v>
      </c>
      <c r="AC1601" s="9" t="s">
        <v>3838</v>
      </c>
      <c r="AD1601" s="9" t="s">
        <v>3833</v>
      </c>
    </row>
    <row r="1602" spans="1:30" ht="409.5" x14ac:dyDescent="0.25">
      <c r="A1602" s="113">
        <f t="shared" si="25"/>
        <v>1413</v>
      </c>
      <c r="B1602" s="9" t="s">
        <v>1821</v>
      </c>
      <c r="C1602" s="9" t="s">
        <v>3716</v>
      </c>
      <c r="D1602" s="9" t="s">
        <v>3717</v>
      </c>
      <c r="E1602" s="9" t="s">
        <v>3839</v>
      </c>
      <c r="F1602" s="9" t="s">
        <v>3840</v>
      </c>
      <c r="G1602" s="9" t="s">
        <v>3841</v>
      </c>
      <c r="H1602" s="13">
        <v>19250</v>
      </c>
      <c r="I1602" s="11">
        <v>45017</v>
      </c>
      <c r="J1602" s="9" t="s">
        <v>68</v>
      </c>
      <c r="K1602" s="9" t="s">
        <v>7</v>
      </c>
      <c r="L1602" s="9" t="s">
        <v>8</v>
      </c>
      <c r="M1602" s="9" t="s">
        <v>80</v>
      </c>
      <c r="N1602" s="9" t="s">
        <v>81</v>
      </c>
      <c r="O1602" s="9" t="s">
        <v>1826</v>
      </c>
      <c r="P1602" s="9" t="s">
        <v>1834</v>
      </c>
      <c r="Q1602" s="9" t="s">
        <v>2181</v>
      </c>
      <c r="R1602" s="9" t="s">
        <v>29</v>
      </c>
      <c r="S1602" s="9" t="s">
        <v>15</v>
      </c>
      <c r="T1602" s="9" t="s">
        <v>7</v>
      </c>
      <c r="U1602" s="9" t="s">
        <v>133</v>
      </c>
      <c r="V1602" s="9" t="s">
        <v>15</v>
      </c>
      <c r="W1602" s="9" t="s">
        <v>17</v>
      </c>
      <c r="X1602" s="9" t="s">
        <v>18</v>
      </c>
      <c r="Y1602" s="9" t="s">
        <v>19</v>
      </c>
      <c r="Z1602" s="9" t="s">
        <v>20</v>
      </c>
      <c r="AA1602" s="9" t="s">
        <v>21</v>
      </c>
      <c r="AB1602" s="9" t="s">
        <v>3842</v>
      </c>
      <c r="AC1602" s="9">
        <v>6832121313</v>
      </c>
      <c r="AD1602" s="9" t="s">
        <v>3833</v>
      </c>
    </row>
    <row r="1603" spans="1:30" ht="242.25" x14ac:dyDescent="0.25">
      <c r="A1603" s="113">
        <f t="shared" si="25"/>
        <v>1414</v>
      </c>
      <c r="B1603" s="9" t="s">
        <v>1821</v>
      </c>
      <c r="C1603" s="9" t="s">
        <v>3716</v>
      </c>
      <c r="D1603" s="9" t="s">
        <v>3717</v>
      </c>
      <c r="E1603" s="9" t="s">
        <v>3843</v>
      </c>
      <c r="F1603" s="9" t="s">
        <v>3844</v>
      </c>
      <c r="G1603" s="9" t="s">
        <v>3841</v>
      </c>
      <c r="H1603" s="13">
        <v>6000</v>
      </c>
      <c r="I1603" s="11">
        <v>45017</v>
      </c>
      <c r="J1603" s="9" t="s">
        <v>68</v>
      </c>
      <c r="K1603" s="9" t="s">
        <v>7</v>
      </c>
      <c r="L1603" s="9" t="s">
        <v>8</v>
      </c>
      <c r="M1603" s="9" t="s">
        <v>51</v>
      </c>
      <c r="N1603" s="9" t="s">
        <v>10</v>
      </c>
      <c r="O1603" s="9" t="s">
        <v>1826</v>
      </c>
      <c r="P1603" s="9" t="s">
        <v>1834</v>
      </c>
      <c r="Q1603" s="9" t="s">
        <v>2181</v>
      </c>
      <c r="R1603" s="9" t="s">
        <v>29</v>
      </c>
      <c r="S1603" s="9" t="s">
        <v>15</v>
      </c>
      <c r="T1603" s="9" t="s">
        <v>7</v>
      </c>
      <c r="U1603" s="9" t="s">
        <v>133</v>
      </c>
      <c r="V1603" s="9" t="s">
        <v>15</v>
      </c>
      <c r="W1603" s="9" t="s">
        <v>21</v>
      </c>
      <c r="X1603" s="9" t="s">
        <v>18</v>
      </c>
      <c r="Y1603" s="9" t="s">
        <v>19</v>
      </c>
      <c r="Z1603" s="9" t="s">
        <v>20</v>
      </c>
      <c r="AA1603" s="9" t="s">
        <v>21</v>
      </c>
      <c r="AB1603" s="9" t="s">
        <v>3837</v>
      </c>
      <c r="AC1603" s="9">
        <v>6832121313</v>
      </c>
      <c r="AD1603" s="9" t="s">
        <v>3833</v>
      </c>
    </row>
    <row r="1604" spans="1:30" ht="89.25" x14ac:dyDescent="0.25">
      <c r="A1604" s="113">
        <f t="shared" si="25"/>
        <v>1415</v>
      </c>
      <c r="B1604" s="9" t="s">
        <v>1821</v>
      </c>
      <c r="C1604" s="9" t="s">
        <v>3716</v>
      </c>
      <c r="D1604" s="9" t="s">
        <v>3717</v>
      </c>
      <c r="E1604" s="9" t="s">
        <v>3845</v>
      </c>
      <c r="F1604" s="9" t="s">
        <v>3846</v>
      </c>
      <c r="G1604" s="9" t="s">
        <v>3847</v>
      </c>
      <c r="H1604" s="13">
        <v>250</v>
      </c>
      <c r="I1604" s="11">
        <v>45017</v>
      </c>
      <c r="J1604" s="9" t="s">
        <v>68</v>
      </c>
      <c r="K1604" s="9" t="s">
        <v>7</v>
      </c>
      <c r="L1604" s="9" t="s">
        <v>8</v>
      </c>
      <c r="M1604" s="9" t="s">
        <v>51</v>
      </c>
      <c r="N1604" s="9" t="s">
        <v>10</v>
      </c>
      <c r="O1604" s="9" t="s">
        <v>1826</v>
      </c>
      <c r="P1604" s="9" t="s">
        <v>1834</v>
      </c>
      <c r="Q1604" s="9" t="s">
        <v>2181</v>
      </c>
      <c r="R1604" s="9" t="s">
        <v>29</v>
      </c>
      <c r="S1604" s="9" t="s">
        <v>15</v>
      </c>
      <c r="T1604" s="9" t="s">
        <v>7</v>
      </c>
      <c r="U1604" s="9" t="s">
        <v>133</v>
      </c>
      <c r="V1604" s="9" t="s">
        <v>15</v>
      </c>
      <c r="W1604" s="9" t="s">
        <v>21</v>
      </c>
      <c r="X1604" s="9" t="s">
        <v>18</v>
      </c>
      <c r="Y1604" s="9" t="s">
        <v>19</v>
      </c>
      <c r="Z1604" s="9" t="s">
        <v>20</v>
      </c>
      <c r="AA1604" s="9" t="s">
        <v>21</v>
      </c>
      <c r="AB1604" s="9" t="s">
        <v>3837</v>
      </c>
      <c r="AC1604" s="9">
        <v>6832121313</v>
      </c>
      <c r="AD1604" s="9" t="s">
        <v>3848</v>
      </c>
    </row>
    <row r="1605" spans="1:30" ht="76.5" x14ac:dyDescent="0.25">
      <c r="A1605" s="113">
        <f t="shared" si="25"/>
        <v>1416</v>
      </c>
      <c r="B1605" s="9" t="s">
        <v>1821</v>
      </c>
      <c r="C1605" s="9" t="s">
        <v>3716</v>
      </c>
      <c r="D1605" s="9" t="s">
        <v>3717</v>
      </c>
      <c r="E1605" s="9" t="s">
        <v>3849</v>
      </c>
      <c r="F1605" s="9" t="s">
        <v>3850</v>
      </c>
      <c r="G1605" s="9" t="s">
        <v>3851</v>
      </c>
      <c r="H1605" s="13">
        <v>1500</v>
      </c>
      <c r="I1605" s="11">
        <v>45017</v>
      </c>
      <c r="J1605" s="9" t="s">
        <v>68</v>
      </c>
      <c r="K1605" s="9" t="s">
        <v>7</v>
      </c>
      <c r="L1605" s="9" t="s">
        <v>8</v>
      </c>
      <c r="M1605" s="9" t="s">
        <v>51</v>
      </c>
      <c r="N1605" s="9" t="s">
        <v>10</v>
      </c>
      <c r="O1605" s="9" t="s">
        <v>1826</v>
      </c>
      <c r="P1605" s="9" t="s">
        <v>1834</v>
      </c>
      <c r="Q1605" s="9" t="s">
        <v>2181</v>
      </c>
      <c r="R1605" s="9" t="s">
        <v>29</v>
      </c>
      <c r="S1605" s="9" t="s">
        <v>15</v>
      </c>
      <c r="T1605" s="9" t="s">
        <v>7</v>
      </c>
      <c r="U1605" s="9" t="s">
        <v>133</v>
      </c>
      <c r="V1605" s="9" t="s">
        <v>15</v>
      </c>
      <c r="W1605" s="9" t="s">
        <v>21</v>
      </c>
      <c r="X1605" s="9" t="s">
        <v>18</v>
      </c>
      <c r="Y1605" s="9" t="s">
        <v>19</v>
      </c>
      <c r="Z1605" s="9" t="s">
        <v>20</v>
      </c>
      <c r="AA1605" s="9" t="s">
        <v>21</v>
      </c>
      <c r="AB1605" s="9" t="s">
        <v>3837</v>
      </c>
      <c r="AC1605" s="9">
        <v>6832121313</v>
      </c>
      <c r="AD1605" s="9" t="s">
        <v>3833</v>
      </c>
    </row>
    <row r="1606" spans="1:30" ht="89.25" x14ac:dyDescent="0.25">
      <c r="A1606" s="113">
        <f t="shared" si="25"/>
        <v>1417</v>
      </c>
      <c r="B1606" s="9" t="s">
        <v>1821</v>
      </c>
      <c r="C1606" s="9" t="s">
        <v>3716</v>
      </c>
      <c r="D1606" s="9" t="s">
        <v>3717</v>
      </c>
      <c r="E1606" s="9" t="s">
        <v>3852</v>
      </c>
      <c r="F1606" s="9" t="s">
        <v>3853</v>
      </c>
      <c r="G1606" s="9" t="s">
        <v>3854</v>
      </c>
      <c r="H1606" s="13">
        <v>3000</v>
      </c>
      <c r="I1606" s="11">
        <v>45017</v>
      </c>
      <c r="J1606" s="9" t="s">
        <v>68</v>
      </c>
      <c r="K1606" s="9" t="s">
        <v>7</v>
      </c>
      <c r="L1606" s="9" t="s">
        <v>8</v>
      </c>
      <c r="M1606" s="9" t="s">
        <v>51</v>
      </c>
      <c r="N1606" s="9" t="s">
        <v>10</v>
      </c>
      <c r="O1606" s="9" t="s">
        <v>1826</v>
      </c>
      <c r="P1606" s="9" t="s">
        <v>1834</v>
      </c>
      <c r="Q1606" s="9" t="s">
        <v>2181</v>
      </c>
      <c r="R1606" s="9" t="s">
        <v>29</v>
      </c>
      <c r="S1606" s="9" t="s">
        <v>15</v>
      </c>
      <c r="T1606" s="9" t="s">
        <v>7</v>
      </c>
      <c r="U1606" s="9" t="s">
        <v>133</v>
      </c>
      <c r="V1606" s="9" t="s">
        <v>15</v>
      </c>
      <c r="W1606" s="9" t="s">
        <v>21</v>
      </c>
      <c r="X1606" s="9" t="s">
        <v>18</v>
      </c>
      <c r="Y1606" s="9" t="s">
        <v>19</v>
      </c>
      <c r="Z1606" s="9" t="s">
        <v>20</v>
      </c>
      <c r="AA1606" s="9" t="s">
        <v>21</v>
      </c>
      <c r="AB1606" s="9" t="s">
        <v>3855</v>
      </c>
      <c r="AC1606" s="9">
        <v>6832121313</v>
      </c>
      <c r="AD1606" s="9" t="s">
        <v>3833</v>
      </c>
    </row>
    <row r="1607" spans="1:30" ht="140.25" x14ac:dyDescent="0.25">
      <c r="A1607" s="113">
        <f t="shared" si="25"/>
        <v>1418</v>
      </c>
      <c r="B1607" s="9" t="s">
        <v>1821</v>
      </c>
      <c r="C1607" s="9" t="s">
        <v>3716</v>
      </c>
      <c r="D1607" s="9" t="s">
        <v>3717</v>
      </c>
      <c r="E1607" s="9" t="s">
        <v>3856</v>
      </c>
      <c r="F1607" s="9" t="s">
        <v>3857</v>
      </c>
      <c r="G1607" s="9" t="s">
        <v>3858</v>
      </c>
      <c r="H1607" s="13">
        <v>3250</v>
      </c>
      <c r="I1607" s="11">
        <v>45017</v>
      </c>
      <c r="J1607" s="9" t="s">
        <v>68</v>
      </c>
      <c r="K1607" s="9" t="s">
        <v>7</v>
      </c>
      <c r="L1607" s="9" t="s">
        <v>8</v>
      </c>
      <c r="M1607" s="9" t="s">
        <v>51</v>
      </c>
      <c r="N1607" s="9" t="s">
        <v>10</v>
      </c>
      <c r="O1607" s="9" t="s">
        <v>1826</v>
      </c>
      <c r="P1607" s="9" t="s">
        <v>1834</v>
      </c>
      <c r="Q1607" s="9" t="s">
        <v>2181</v>
      </c>
      <c r="R1607" s="9" t="s">
        <v>29</v>
      </c>
      <c r="S1607" s="9" t="s">
        <v>15</v>
      </c>
      <c r="T1607" s="9" t="s">
        <v>7</v>
      </c>
      <c r="U1607" s="9" t="s">
        <v>133</v>
      </c>
      <c r="V1607" s="9" t="s">
        <v>15</v>
      </c>
      <c r="W1607" s="9" t="s">
        <v>17</v>
      </c>
      <c r="X1607" s="9" t="s">
        <v>18</v>
      </c>
      <c r="Y1607" s="9" t="s">
        <v>19</v>
      </c>
      <c r="Z1607" s="9" t="s">
        <v>20</v>
      </c>
      <c r="AA1607" s="9" t="s">
        <v>21</v>
      </c>
      <c r="AB1607" s="9" t="s">
        <v>3837</v>
      </c>
      <c r="AC1607" s="9">
        <v>6832121313</v>
      </c>
      <c r="AD1607" s="9" t="s">
        <v>3833</v>
      </c>
    </row>
    <row r="1608" spans="1:30" ht="140.25" x14ac:dyDescent="0.25">
      <c r="A1608" s="113">
        <f t="shared" si="25"/>
        <v>1419</v>
      </c>
      <c r="B1608" s="9" t="s">
        <v>1821</v>
      </c>
      <c r="C1608" s="9" t="s">
        <v>3716</v>
      </c>
      <c r="D1608" s="9" t="s">
        <v>3717</v>
      </c>
      <c r="E1608" s="9" t="s">
        <v>3859</v>
      </c>
      <c r="F1608" s="9" t="s">
        <v>3860</v>
      </c>
      <c r="G1608" s="9" t="s">
        <v>3861</v>
      </c>
      <c r="H1608" s="13">
        <v>133500</v>
      </c>
      <c r="I1608" s="11">
        <v>45017</v>
      </c>
      <c r="J1608" s="9" t="s">
        <v>68</v>
      </c>
      <c r="K1608" s="9" t="s">
        <v>7</v>
      </c>
      <c r="L1608" s="9" t="s">
        <v>8</v>
      </c>
      <c r="M1608" s="9" t="s">
        <v>80</v>
      </c>
      <c r="N1608" s="9" t="s">
        <v>81</v>
      </c>
      <c r="O1608" s="9" t="s">
        <v>1826</v>
      </c>
      <c r="P1608" s="9" t="s">
        <v>1834</v>
      </c>
      <c r="Q1608" s="9" t="s">
        <v>2181</v>
      </c>
      <c r="R1608" s="9" t="s">
        <v>29</v>
      </c>
      <c r="S1608" s="9" t="s">
        <v>15</v>
      </c>
      <c r="T1608" s="9" t="s">
        <v>7</v>
      </c>
      <c r="U1608" s="9" t="s">
        <v>133</v>
      </c>
      <c r="V1608" s="9" t="s">
        <v>15</v>
      </c>
      <c r="W1608" s="9" t="s">
        <v>17</v>
      </c>
      <c r="X1608" s="9" t="s">
        <v>18</v>
      </c>
      <c r="Y1608" s="9" t="s">
        <v>19</v>
      </c>
      <c r="Z1608" s="9" t="s">
        <v>20</v>
      </c>
      <c r="AA1608" s="9" t="s">
        <v>21</v>
      </c>
      <c r="AB1608" s="9" t="s">
        <v>3837</v>
      </c>
      <c r="AC1608" s="9">
        <v>6832121313</v>
      </c>
      <c r="AD1608" s="9" t="s">
        <v>3833</v>
      </c>
    </row>
    <row r="1609" spans="1:30" ht="89.25" x14ac:dyDescent="0.25">
      <c r="A1609" s="113">
        <f t="shared" si="25"/>
        <v>1420</v>
      </c>
      <c r="B1609" s="9" t="s">
        <v>1821</v>
      </c>
      <c r="C1609" s="9" t="s">
        <v>3716</v>
      </c>
      <c r="D1609" s="9" t="s">
        <v>3717</v>
      </c>
      <c r="E1609" s="9" t="s">
        <v>3862</v>
      </c>
      <c r="F1609" s="9" t="s">
        <v>3863</v>
      </c>
      <c r="G1609" s="9" t="s">
        <v>3864</v>
      </c>
      <c r="H1609" s="13">
        <v>47000</v>
      </c>
      <c r="I1609" s="11">
        <v>45017</v>
      </c>
      <c r="J1609" s="9" t="s">
        <v>68</v>
      </c>
      <c r="K1609" s="9" t="s">
        <v>7</v>
      </c>
      <c r="L1609" s="9" t="s">
        <v>8</v>
      </c>
      <c r="M1609" s="9" t="s">
        <v>80</v>
      </c>
      <c r="N1609" s="9" t="s">
        <v>81</v>
      </c>
      <c r="O1609" s="9" t="s">
        <v>1826</v>
      </c>
      <c r="P1609" s="9" t="s">
        <v>1834</v>
      </c>
      <c r="Q1609" s="9" t="s">
        <v>2181</v>
      </c>
      <c r="R1609" s="9" t="s">
        <v>29</v>
      </c>
      <c r="S1609" s="9" t="s">
        <v>15</v>
      </c>
      <c r="T1609" s="9" t="s">
        <v>7</v>
      </c>
      <c r="U1609" s="9" t="s">
        <v>133</v>
      </c>
      <c r="V1609" s="9" t="s">
        <v>15</v>
      </c>
      <c r="W1609" s="9" t="s">
        <v>17</v>
      </c>
      <c r="X1609" s="9" t="s">
        <v>18</v>
      </c>
      <c r="Y1609" s="9" t="s">
        <v>19</v>
      </c>
      <c r="Z1609" s="9" t="s">
        <v>20</v>
      </c>
      <c r="AA1609" s="9" t="s">
        <v>21</v>
      </c>
      <c r="AB1609" s="9" t="s">
        <v>3837</v>
      </c>
      <c r="AC1609" s="9">
        <v>6832121313</v>
      </c>
      <c r="AD1609" s="9" t="s">
        <v>3833</v>
      </c>
    </row>
    <row r="1610" spans="1:30" ht="140.25" x14ac:dyDescent="0.25">
      <c r="A1610" s="113">
        <f t="shared" si="25"/>
        <v>1421</v>
      </c>
      <c r="B1610" s="9" t="s">
        <v>1821</v>
      </c>
      <c r="C1610" s="9" t="s">
        <v>3716</v>
      </c>
      <c r="D1610" s="9" t="s">
        <v>3717</v>
      </c>
      <c r="E1610" s="9" t="s">
        <v>3865</v>
      </c>
      <c r="F1610" s="9" t="s">
        <v>3866</v>
      </c>
      <c r="G1610" s="9" t="s">
        <v>3867</v>
      </c>
      <c r="H1610" s="13">
        <v>5958</v>
      </c>
      <c r="I1610" s="11">
        <v>45017</v>
      </c>
      <c r="J1610" s="9" t="s">
        <v>68</v>
      </c>
      <c r="K1610" s="9" t="s">
        <v>7</v>
      </c>
      <c r="L1610" s="9" t="s">
        <v>8</v>
      </c>
      <c r="M1610" s="9" t="s">
        <v>51</v>
      </c>
      <c r="N1610" s="9" t="s">
        <v>10</v>
      </c>
      <c r="O1610" s="9" t="s">
        <v>1826</v>
      </c>
      <c r="P1610" s="9" t="s">
        <v>1834</v>
      </c>
      <c r="Q1610" s="9" t="s">
        <v>2181</v>
      </c>
      <c r="R1610" s="9" t="s">
        <v>29</v>
      </c>
      <c r="S1610" s="9" t="s">
        <v>15</v>
      </c>
      <c r="T1610" s="9" t="s">
        <v>7</v>
      </c>
      <c r="U1610" s="9" t="s">
        <v>133</v>
      </c>
      <c r="V1610" s="9" t="s">
        <v>15</v>
      </c>
      <c r="W1610" s="9" t="s">
        <v>17</v>
      </c>
      <c r="X1610" s="9" t="s">
        <v>18</v>
      </c>
      <c r="Y1610" s="9" t="s">
        <v>19</v>
      </c>
      <c r="Z1610" s="9" t="s">
        <v>20</v>
      </c>
      <c r="AA1610" s="9" t="s">
        <v>21</v>
      </c>
      <c r="AB1610" s="9" t="s">
        <v>3837</v>
      </c>
      <c r="AC1610" s="9">
        <v>6832121313</v>
      </c>
      <c r="AD1610" s="9" t="s">
        <v>3833</v>
      </c>
    </row>
    <row r="1611" spans="1:30" ht="191.25" x14ac:dyDescent="0.25">
      <c r="A1611" s="113">
        <f t="shared" si="25"/>
        <v>1422</v>
      </c>
      <c r="B1611" s="9" t="s">
        <v>1821</v>
      </c>
      <c r="C1611" s="9" t="s">
        <v>3716</v>
      </c>
      <c r="D1611" s="9" t="s">
        <v>3717</v>
      </c>
      <c r="E1611" s="9" t="s">
        <v>3868</v>
      </c>
      <c r="F1611" s="9" t="s">
        <v>3869</v>
      </c>
      <c r="G1611" s="9" t="s">
        <v>3870</v>
      </c>
      <c r="H1611" s="13">
        <v>18200</v>
      </c>
      <c r="I1611" s="11">
        <v>45017</v>
      </c>
      <c r="J1611" s="9" t="s">
        <v>68</v>
      </c>
      <c r="K1611" s="9" t="s">
        <v>7</v>
      </c>
      <c r="L1611" s="9" t="s">
        <v>8</v>
      </c>
      <c r="M1611" s="9" t="s">
        <v>80</v>
      </c>
      <c r="N1611" s="9" t="s">
        <v>81</v>
      </c>
      <c r="O1611" s="9" t="s">
        <v>1826</v>
      </c>
      <c r="P1611" s="9" t="s">
        <v>1834</v>
      </c>
      <c r="Q1611" s="9" t="s">
        <v>2181</v>
      </c>
      <c r="R1611" s="9" t="s">
        <v>29</v>
      </c>
      <c r="S1611" s="9" t="s">
        <v>15</v>
      </c>
      <c r="T1611" s="9" t="s">
        <v>7</v>
      </c>
      <c r="U1611" s="9" t="s">
        <v>133</v>
      </c>
      <c r="V1611" s="9" t="s">
        <v>15</v>
      </c>
      <c r="W1611" s="9" t="s">
        <v>17</v>
      </c>
      <c r="X1611" s="9" t="s">
        <v>18</v>
      </c>
      <c r="Y1611" s="9" t="s">
        <v>19</v>
      </c>
      <c r="Z1611" s="9" t="s">
        <v>41</v>
      </c>
      <c r="AA1611" s="9" t="s">
        <v>21</v>
      </c>
      <c r="AB1611" s="9" t="s">
        <v>3837</v>
      </c>
      <c r="AC1611" s="9">
        <v>6832121313</v>
      </c>
      <c r="AD1611" s="9" t="s">
        <v>3833</v>
      </c>
    </row>
    <row r="1612" spans="1:30" ht="409.5" x14ac:dyDescent="0.25">
      <c r="A1612" s="113">
        <f t="shared" si="25"/>
        <v>1423</v>
      </c>
      <c r="B1612" s="9" t="s">
        <v>1821</v>
      </c>
      <c r="C1612" s="9" t="s">
        <v>3716</v>
      </c>
      <c r="D1612" s="9" t="s">
        <v>3717</v>
      </c>
      <c r="E1612" s="9" t="s">
        <v>3871</v>
      </c>
      <c r="F1612" s="9" t="s">
        <v>3872</v>
      </c>
      <c r="G1612" s="9" t="s">
        <v>3873</v>
      </c>
      <c r="H1612" s="13">
        <v>4500</v>
      </c>
      <c r="I1612" s="11">
        <v>45017</v>
      </c>
      <c r="J1612" s="9" t="s">
        <v>68</v>
      </c>
      <c r="K1612" s="9" t="s">
        <v>7</v>
      </c>
      <c r="L1612" s="9" t="s">
        <v>8</v>
      </c>
      <c r="M1612" s="9" t="s">
        <v>51</v>
      </c>
      <c r="N1612" s="9" t="s">
        <v>10</v>
      </c>
      <c r="O1612" s="9" t="s">
        <v>1826</v>
      </c>
      <c r="P1612" s="9" t="s">
        <v>1834</v>
      </c>
      <c r="Q1612" s="9" t="s">
        <v>2181</v>
      </c>
      <c r="R1612" s="9" t="s">
        <v>29</v>
      </c>
      <c r="S1612" s="9" t="s">
        <v>15</v>
      </c>
      <c r="T1612" s="9" t="s">
        <v>7</v>
      </c>
      <c r="U1612" s="9" t="s">
        <v>133</v>
      </c>
      <c r="V1612" s="9" t="s">
        <v>15</v>
      </c>
      <c r="W1612" s="9" t="s">
        <v>17</v>
      </c>
      <c r="X1612" s="9" t="s">
        <v>18</v>
      </c>
      <c r="Y1612" s="9" t="s">
        <v>19</v>
      </c>
      <c r="Z1612" s="9" t="s">
        <v>20</v>
      </c>
      <c r="AA1612" s="9" t="s">
        <v>21</v>
      </c>
      <c r="AB1612" s="9" t="s">
        <v>3837</v>
      </c>
      <c r="AC1612" s="9">
        <v>6832121313</v>
      </c>
      <c r="AD1612" s="9" t="s">
        <v>3833</v>
      </c>
    </row>
    <row r="1613" spans="1:30" ht="204" x14ac:dyDescent="0.25">
      <c r="A1613" s="113">
        <f t="shared" si="25"/>
        <v>1424</v>
      </c>
      <c r="B1613" s="9" t="s">
        <v>1821</v>
      </c>
      <c r="C1613" s="9" t="s">
        <v>3716</v>
      </c>
      <c r="D1613" s="9" t="s">
        <v>3717</v>
      </c>
      <c r="E1613" s="9" t="s">
        <v>3874</v>
      </c>
      <c r="F1613" s="9" t="s">
        <v>3875</v>
      </c>
      <c r="G1613" s="9" t="s">
        <v>3876</v>
      </c>
      <c r="H1613" s="13">
        <v>700</v>
      </c>
      <c r="I1613" s="11">
        <v>45017</v>
      </c>
      <c r="J1613" s="9" t="s">
        <v>68</v>
      </c>
      <c r="K1613" s="9" t="s">
        <v>7</v>
      </c>
      <c r="L1613" s="9" t="s">
        <v>8</v>
      </c>
      <c r="M1613" s="9" t="s">
        <v>51</v>
      </c>
      <c r="N1613" s="9" t="s">
        <v>10</v>
      </c>
      <c r="O1613" s="9" t="s">
        <v>1826</v>
      </c>
      <c r="P1613" s="9" t="s">
        <v>1834</v>
      </c>
      <c r="Q1613" s="9" t="s">
        <v>2181</v>
      </c>
      <c r="R1613" s="9" t="s">
        <v>29</v>
      </c>
      <c r="S1613" s="9" t="s">
        <v>15</v>
      </c>
      <c r="T1613" s="9" t="s">
        <v>7</v>
      </c>
      <c r="U1613" s="9" t="s">
        <v>133</v>
      </c>
      <c r="V1613" s="9" t="s">
        <v>15</v>
      </c>
      <c r="W1613" s="9" t="s">
        <v>17</v>
      </c>
      <c r="X1613" s="9" t="s">
        <v>18</v>
      </c>
      <c r="Y1613" s="9" t="s">
        <v>19</v>
      </c>
      <c r="Z1613" s="9" t="s">
        <v>20</v>
      </c>
      <c r="AA1613" s="9" t="s">
        <v>21</v>
      </c>
      <c r="AB1613" s="9" t="s">
        <v>3837</v>
      </c>
      <c r="AC1613" s="9">
        <v>6832121313</v>
      </c>
      <c r="AD1613" s="9" t="s">
        <v>3833</v>
      </c>
    </row>
    <row r="1614" spans="1:30" ht="127.5" x14ac:dyDescent="0.25">
      <c r="A1614" s="113">
        <f t="shared" ref="A1614:A1677" si="26">A1613+1</f>
        <v>1425</v>
      </c>
      <c r="B1614" s="9" t="s">
        <v>1821</v>
      </c>
      <c r="C1614" s="9" t="s">
        <v>3716</v>
      </c>
      <c r="D1614" s="9" t="s">
        <v>3717</v>
      </c>
      <c r="E1614" s="9" t="s">
        <v>3877</v>
      </c>
      <c r="F1614" s="9" t="s">
        <v>3878</v>
      </c>
      <c r="G1614" s="9" t="s">
        <v>3879</v>
      </c>
      <c r="H1614" s="13">
        <v>1350</v>
      </c>
      <c r="I1614" s="11">
        <v>45017</v>
      </c>
      <c r="J1614" s="9" t="s">
        <v>68</v>
      </c>
      <c r="K1614" s="9" t="s">
        <v>7</v>
      </c>
      <c r="L1614" s="9" t="s">
        <v>8</v>
      </c>
      <c r="M1614" s="9" t="s">
        <v>51</v>
      </c>
      <c r="N1614" s="9" t="s">
        <v>10</v>
      </c>
      <c r="O1614" s="9" t="s">
        <v>1826</v>
      </c>
      <c r="P1614" s="9" t="s">
        <v>1834</v>
      </c>
      <c r="Q1614" s="9" t="s">
        <v>2181</v>
      </c>
      <c r="R1614" s="9" t="s">
        <v>29</v>
      </c>
      <c r="S1614" s="9" t="s">
        <v>15</v>
      </c>
      <c r="T1614" s="9" t="s">
        <v>7</v>
      </c>
      <c r="U1614" s="9" t="s">
        <v>133</v>
      </c>
      <c r="V1614" s="9" t="s">
        <v>15</v>
      </c>
      <c r="W1614" s="9" t="s">
        <v>21</v>
      </c>
      <c r="X1614" s="9" t="s">
        <v>18</v>
      </c>
      <c r="Y1614" s="9" t="s">
        <v>19</v>
      </c>
      <c r="Z1614" s="9" t="s">
        <v>20</v>
      </c>
      <c r="AA1614" s="9" t="s">
        <v>21</v>
      </c>
      <c r="AB1614" s="9" t="s">
        <v>3837</v>
      </c>
      <c r="AC1614" s="9">
        <v>6832121313</v>
      </c>
      <c r="AD1614" s="9" t="s">
        <v>3833</v>
      </c>
    </row>
    <row r="1615" spans="1:30" ht="114.75" x14ac:dyDescent="0.25">
      <c r="A1615" s="113">
        <f t="shared" si="26"/>
        <v>1426</v>
      </c>
      <c r="B1615" s="9" t="s">
        <v>1821</v>
      </c>
      <c r="C1615" s="9" t="s">
        <v>3716</v>
      </c>
      <c r="D1615" s="9" t="s">
        <v>3717</v>
      </c>
      <c r="E1615" s="9" t="s">
        <v>3880</v>
      </c>
      <c r="F1615" s="9" t="s">
        <v>3881</v>
      </c>
      <c r="G1615" s="9" t="s">
        <v>3882</v>
      </c>
      <c r="H1615" s="13">
        <v>500</v>
      </c>
      <c r="I1615" s="11">
        <v>45017</v>
      </c>
      <c r="J1615" s="9" t="s">
        <v>68</v>
      </c>
      <c r="K1615" s="9" t="s">
        <v>7</v>
      </c>
      <c r="L1615" s="9" t="s">
        <v>8</v>
      </c>
      <c r="M1615" s="9" t="s">
        <v>51</v>
      </c>
      <c r="N1615" s="9" t="s">
        <v>10</v>
      </c>
      <c r="O1615" s="9" t="s">
        <v>1826</v>
      </c>
      <c r="P1615" s="9" t="s">
        <v>1834</v>
      </c>
      <c r="Q1615" s="9" t="s">
        <v>2181</v>
      </c>
      <c r="R1615" s="9" t="s">
        <v>29</v>
      </c>
      <c r="S1615" s="9" t="s">
        <v>15</v>
      </c>
      <c r="T1615" s="9" t="s">
        <v>7</v>
      </c>
      <c r="U1615" s="9" t="s">
        <v>133</v>
      </c>
      <c r="V1615" s="9" t="s">
        <v>15</v>
      </c>
      <c r="W1615" s="9" t="s">
        <v>17</v>
      </c>
      <c r="X1615" s="9" t="s">
        <v>18</v>
      </c>
      <c r="Y1615" s="9" t="s">
        <v>19</v>
      </c>
      <c r="Z1615" s="9" t="s">
        <v>20</v>
      </c>
      <c r="AA1615" s="9" t="s">
        <v>21</v>
      </c>
      <c r="AB1615" s="9" t="s">
        <v>3837</v>
      </c>
      <c r="AC1615" s="9">
        <v>6832121313</v>
      </c>
      <c r="AD1615" s="9" t="s">
        <v>3833</v>
      </c>
    </row>
    <row r="1616" spans="1:30" ht="102" x14ac:dyDescent="0.25">
      <c r="A1616" s="113">
        <f t="shared" si="26"/>
        <v>1427</v>
      </c>
      <c r="B1616" s="9" t="s">
        <v>1821</v>
      </c>
      <c r="C1616" s="9" t="s">
        <v>3716</v>
      </c>
      <c r="D1616" s="9" t="s">
        <v>3717</v>
      </c>
      <c r="E1616" s="9" t="s">
        <v>3883</v>
      </c>
      <c r="F1616" s="9" t="s">
        <v>3884</v>
      </c>
      <c r="G1616" s="9" t="s">
        <v>3885</v>
      </c>
      <c r="H1616" s="13">
        <v>2500</v>
      </c>
      <c r="I1616" s="11">
        <v>45017</v>
      </c>
      <c r="J1616" s="9" t="s">
        <v>68</v>
      </c>
      <c r="K1616" s="9" t="s">
        <v>7</v>
      </c>
      <c r="L1616" s="9" t="s">
        <v>8</v>
      </c>
      <c r="M1616" s="9" t="s">
        <v>51</v>
      </c>
      <c r="N1616" s="9" t="s">
        <v>10</v>
      </c>
      <c r="O1616" s="9" t="s">
        <v>1826</v>
      </c>
      <c r="P1616" s="9" t="s">
        <v>1834</v>
      </c>
      <c r="Q1616" s="9" t="s">
        <v>2181</v>
      </c>
      <c r="R1616" s="9" t="s">
        <v>29</v>
      </c>
      <c r="S1616" s="9" t="s">
        <v>15</v>
      </c>
      <c r="T1616" s="9" t="s">
        <v>7</v>
      </c>
      <c r="U1616" s="9" t="s">
        <v>133</v>
      </c>
      <c r="V1616" s="9" t="s">
        <v>15</v>
      </c>
      <c r="W1616" s="9" t="s">
        <v>17</v>
      </c>
      <c r="X1616" s="9" t="s">
        <v>18</v>
      </c>
      <c r="Y1616" s="9" t="s">
        <v>19</v>
      </c>
      <c r="Z1616" s="9" t="s">
        <v>20</v>
      </c>
      <c r="AA1616" s="9" t="s">
        <v>21</v>
      </c>
      <c r="AB1616" s="9" t="s">
        <v>3837</v>
      </c>
      <c r="AC1616" s="9">
        <v>6832121313</v>
      </c>
      <c r="AD1616" s="9" t="s">
        <v>3833</v>
      </c>
    </row>
    <row r="1617" spans="1:30" ht="344.25" x14ac:dyDescent="0.25">
      <c r="A1617" s="113">
        <f t="shared" si="26"/>
        <v>1428</v>
      </c>
      <c r="B1617" s="9" t="s">
        <v>1821</v>
      </c>
      <c r="C1617" s="9" t="s">
        <v>3716</v>
      </c>
      <c r="D1617" s="9" t="s">
        <v>3717</v>
      </c>
      <c r="E1617" s="9" t="s">
        <v>3886</v>
      </c>
      <c r="F1617" s="9" t="s">
        <v>3887</v>
      </c>
      <c r="G1617" s="9" t="s">
        <v>3888</v>
      </c>
      <c r="H1617" s="13">
        <v>1410</v>
      </c>
      <c r="I1617" s="11">
        <v>45017</v>
      </c>
      <c r="J1617" s="9" t="s">
        <v>68</v>
      </c>
      <c r="K1617" s="9" t="s">
        <v>7</v>
      </c>
      <c r="L1617" s="9" t="s">
        <v>8</v>
      </c>
      <c r="M1617" s="9" t="s">
        <v>51</v>
      </c>
      <c r="N1617" s="9" t="s">
        <v>10</v>
      </c>
      <c r="O1617" s="9" t="s">
        <v>1826</v>
      </c>
      <c r="P1617" s="9" t="s">
        <v>1834</v>
      </c>
      <c r="Q1617" s="9" t="s">
        <v>2181</v>
      </c>
      <c r="R1617" s="9" t="s">
        <v>29</v>
      </c>
      <c r="S1617" s="9" t="s">
        <v>15</v>
      </c>
      <c r="T1617" s="9" t="s">
        <v>7</v>
      </c>
      <c r="U1617" s="9" t="s">
        <v>133</v>
      </c>
      <c r="V1617" s="9" t="s">
        <v>15</v>
      </c>
      <c r="W1617" s="9" t="s">
        <v>17</v>
      </c>
      <c r="X1617" s="9" t="s">
        <v>18</v>
      </c>
      <c r="Y1617" s="9" t="s">
        <v>19</v>
      </c>
      <c r="Z1617" s="9" t="s">
        <v>20</v>
      </c>
      <c r="AA1617" s="9" t="s">
        <v>21</v>
      </c>
      <c r="AB1617" s="9" t="s">
        <v>3837</v>
      </c>
      <c r="AC1617" s="9">
        <v>6832121313</v>
      </c>
      <c r="AD1617" s="9" t="s">
        <v>3833</v>
      </c>
    </row>
    <row r="1618" spans="1:30" ht="114.75" x14ac:dyDescent="0.25">
      <c r="A1618" s="113">
        <f t="shared" si="26"/>
        <v>1429</v>
      </c>
      <c r="B1618" s="9" t="s">
        <v>1821</v>
      </c>
      <c r="C1618" s="9" t="s">
        <v>3716</v>
      </c>
      <c r="D1618" s="9" t="s">
        <v>3717</v>
      </c>
      <c r="E1618" s="9" t="s">
        <v>3889</v>
      </c>
      <c r="F1618" s="9" t="s">
        <v>3890</v>
      </c>
      <c r="G1618" s="9" t="s">
        <v>3891</v>
      </c>
      <c r="H1618" s="13">
        <v>2625</v>
      </c>
      <c r="I1618" s="11">
        <v>45017</v>
      </c>
      <c r="J1618" s="9" t="s">
        <v>68</v>
      </c>
      <c r="K1618" s="9" t="s">
        <v>7</v>
      </c>
      <c r="L1618" s="9" t="s">
        <v>8</v>
      </c>
      <c r="M1618" s="9" t="s">
        <v>51</v>
      </c>
      <c r="N1618" s="9" t="s">
        <v>10</v>
      </c>
      <c r="O1618" s="9" t="s">
        <v>1826</v>
      </c>
      <c r="P1618" s="9" t="s">
        <v>1834</v>
      </c>
      <c r="Q1618" s="9" t="s">
        <v>2181</v>
      </c>
      <c r="R1618" s="9" t="s">
        <v>29</v>
      </c>
      <c r="S1618" s="9" t="s">
        <v>15</v>
      </c>
      <c r="T1618" s="9" t="s">
        <v>7</v>
      </c>
      <c r="U1618" s="9" t="s">
        <v>133</v>
      </c>
      <c r="V1618" s="9" t="s">
        <v>15</v>
      </c>
      <c r="W1618" s="9" t="s">
        <v>17</v>
      </c>
      <c r="X1618" s="9" t="s">
        <v>18</v>
      </c>
      <c r="Y1618" s="9" t="s">
        <v>19</v>
      </c>
      <c r="Z1618" s="9" t="s">
        <v>20</v>
      </c>
      <c r="AA1618" s="9" t="s">
        <v>21</v>
      </c>
      <c r="AB1618" s="9" t="s">
        <v>3837</v>
      </c>
      <c r="AC1618" s="9">
        <v>6832121313</v>
      </c>
      <c r="AD1618" s="9" t="s">
        <v>3833</v>
      </c>
    </row>
    <row r="1619" spans="1:30" ht="331.5" x14ac:dyDescent="0.25">
      <c r="A1619" s="113">
        <f t="shared" si="26"/>
        <v>1430</v>
      </c>
      <c r="B1619" s="9" t="s">
        <v>1821</v>
      </c>
      <c r="C1619" s="9" t="s">
        <v>3716</v>
      </c>
      <c r="D1619" s="9" t="s">
        <v>3717</v>
      </c>
      <c r="E1619" s="9" t="s">
        <v>3892</v>
      </c>
      <c r="F1619" s="9" t="s">
        <v>3893</v>
      </c>
      <c r="G1619" s="9" t="s">
        <v>3894</v>
      </c>
      <c r="H1619" s="13">
        <v>170750</v>
      </c>
      <c r="I1619" s="11">
        <v>45078</v>
      </c>
      <c r="J1619" s="9" t="s">
        <v>68</v>
      </c>
      <c r="K1619" s="9" t="s">
        <v>7</v>
      </c>
      <c r="L1619" s="9" t="s">
        <v>444</v>
      </c>
      <c r="M1619" s="9" t="s">
        <v>80</v>
      </c>
      <c r="N1619" s="9" t="s">
        <v>81</v>
      </c>
      <c r="O1619" s="9" t="s">
        <v>1826</v>
      </c>
      <c r="P1619" s="9" t="s">
        <v>1834</v>
      </c>
      <c r="Q1619" s="9" t="s">
        <v>374</v>
      </c>
      <c r="R1619" s="9" t="s">
        <v>14</v>
      </c>
      <c r="S1619" s="9" t="s">
        <v>15</v>
      </c>
      <c r="T1619" s="9" t="s">
        <v>7</v>
      </c>
      <c r="U1619" s="9" t="s">
        <v>60</v>
      </c>
      <c r="V1619" s="9" t="s">
        <v>15</v>
      </c>
      <c r="W1619" s="9" t="s">
        <v>17</v>
      </c>
      <c r="X1619" s="9" t="s">
        <v>18</v>
      </c>
      <c r="Y1619" s="9" t="s">
        <v>19</v>
      </c>
      <c r="Z1619" s="9" t="s">
        <v>20</v>
      </c>
      <c r="AA1619" s="9" t="s">
        <v>21</v>
      </c>
      <c r="AB1619" s="9" t="s">
        <v>3895</v>
      </c>
      <c r="AC1619" s="9">
        <v>32121320</v>
      </c>
      <c r="AD1619" s="9" t="s">
        <v>3896</v>
      </c>
    </row>
    <row r="1620" spans="1:30" ht="242.25" x14ac:dyDescent="0.25">
      <c r="A1620" s="113">
        <f t="shared" si="26"/>
        <v>1431</v>
      </c>
      <c r="B1620" s="9" t="s">
        <v>1821</v>
      </c>
      <c r="C1620" s="9" t="s">
        <v>3716</v>
      </c>
      <c r="D1620" s="9" t="s">
        <v>3717</v>
      </c>
      <c r="E1620" s="9" t="s">
        <v>3897</v>
      </c>
      <c r="F1620" s="9" t="s">
        <v>3897</v>
      </c>
      <c r="G1620" s="9" t="s">
        <v>3898</v>
      </c>
      <c r="H1620" s="13">
        <v>350000</v>
      </c>
      <c r="I1620" s="11">
        <v>45078</v>
      </c>
      <c r="J1620" s="9" t="s">
        <v>68</v>
      </c>
      <c r="K1620" s="9" t="s">
        <v>7</v>
      </c>
      <c r="L1620" s="9" t="s">
        <v>444</v>
      </c>
      <c r="M1620" s="9" t="s">
        <v>80</v>
      </c>
      <c r="N1620" s="9" t="s">
        <v>81</v>
      </c>
      <c r="O1620" s="9" t="s">
        <v>1826</v>
      </c>
      <c r="P1620" s="9" t="s">
        <v>1834</v>
      </c>
      <c r="Q1620" s="9" t="s">
        <v>374</v>
      </c>
      <c r="R1620" s="9" t="s">
        <v>14</v>
      </c>
      <c r="S1620" s="9" t="s">
        <v>15</v>
      </c>
      <c r="T1620" s="9" t="s">
        <v>7</v>
      </c>
      <c r="U1620" s="9" t="s">
        <v>60</v>
      </c>
      <c r="V1620" s="9" t="s">
        <v>15</v>
      </c>
      <c r="W1620" s="9" t="s">
        <v>17</v>
      </c>
      <c r="X1620" s="9" t="s">
        <v>18</v>
      </c>
      <c r="Y1620" s="9" t="s">
        <v>19</v>
      </c>
      <c r="Z1620" s="9" t="s">
        <v>20</v>
      </c>
      <c r="AA1620" s="9" t="s">
        <v>21</v>
      </c>
      <c r="AB1620" s="9" t="s">
        <v>3895</v>
      </c>
      <c r="AC1620" s="9" t="s">
        <v>3899</v>
      </c>
      <c r="AD1620" s="9" t="s">
        <v>3896</v>
      </c>
    </row>
    <row r="1621" spans="1:30" ht="76.5" x14ac:dyDescent="0.25">
      <c r="A1621" s="113">
        <f t="shared" si="26"/>
        <v>1432</v>
      </c>
      <c r="B1621" s="9" t="s">
        <v>1821</v>
      </c>
      <c r="C1621" s="9" t="s">
        <v>3716</v>
      </c>
      <c r="D1621" s="9" t="s">
        <v>3717</v>
      </c>
      <c r="E1621" s="9" t="s">
        <v>3900</v>
      </c>
      <c r="F1621" s="9" t="s">
        <v>3900</v>
      </c>
      <c r="G1621" s="9" t="s">
        <v>3901</v>
      </c>
      <c r="H1621" s="13">
        <v>35000</v>
      </c>
      <c r="I1621" s="11">
        <v>45078</v>
      </c>
      <c r="J1621" s="9" t="s">
        <v>68</v>
      </c>
      <c r="K1621" s="9" t="s">
        <v>7</v>
      </c>
      <c r="L1621" s="9" t="s">
        <v>8</v>
      </c>
      <c r="M1621" s="9" t="s">
        <v>80</v>
      </c>
      <c r="N1621" s="9" t="s">
        <v>81</v>
      </c>
      <c r="O1621" s="9" t="s">
        <v>1826</v>
      </c>
      <c r="P1621" s="9" t="s">
        <v>1834</v>
      </c>
      <c r="Q1621" s="9" t="s">
        <v>374</v>
      </c>
      <c r="R1621" s="9" t="s">
        <v>14</v>
      </c>
      <c r="S1621" s="9" t="s">
        <v>15</v>
      </c>
      <c r="T1621" s="9" t="s">
        <v>7</v>
      </c>
      <c r="U1621" s="9" t="s">
        <v>60</v>
      </c>
      <c r="V1621" s="9" t="s">
        <v>15</v>
      </c>
      <c r="W1621" s="9" t="s">
        <v>17</v>
      </c>
      <c r="X1621" s="9" t="s">
        <v>18</v>
      </c>
      <c r="Y1621" s="9" t="s">
        <v>19</v>
      </c>
      <c r="Z1621" s="9" t="s">
        <v>20</v>
      </c>
      <c r="AA1621" s="9" t="s">
        <v>21</v>
      </c>
      <c r="AB1621" s="9" t="s">
        <v>3895</v>
      </c>
      <c r="AC1621" s="9">
        <v>6832121320</v>
      </c>
      <c r="AD1621" s="9" t="s">
        <v>3896</v>
      </c>
    </row>
    <row r="1622" spans="1:30" ht="127.5" x14ac:dyDescent="0.25">
      <c r="A1622" s="113">
        <f t="shared" si="26"/>
        <v>1433</v>
      </c>
      <c r="B1622" s="9" t="s">
        <v>1821</v>
      </c>
      <c r="C1622" s="9" t="s">
        <v>3716</v>
      </c>
      <c r="D1622" s="9" t="s">
        <v>3717</v>
      </c>
      <c r="E1622" s="9" t="s">
        <v>3902</v>
      </c>
      <c r="F1622" s="9" t="s">
        <v>3902</v>
      </c>
      <c r="G1622" s="9" t="s">
        <v>3903</v>
      </c>
      <c r="H1622" s="13">
        <v>10000</v>
      </c>
      <c r="I1622" s="11">
        <v>45019</v>
      </c>
      <c r="J1622" s="9" t="s">
        <v>6</v>
      </c>
      <c r="K1622" s="9" t="s">
        <v>7</v>
      </c>
      <c r="L1622" s="9" t="s">
        <v>36</v>
      </c>
      <c r="M1622" s="9" t="s">
        <v>51</v>
      </c>
      <c r="N1622" s="9" t="s">
        <v>10</v>
      </c>
      <c r="O1622" s="9" t="s">
        <v>1826</v>
      </c>
      <c r="P1622" s="9" t="s">
        <v>1834</v>
      </c>
      <c r="Q1622" s="9" t="s">
        <v>374</v>
      </c>
      <c r="R1622" s="9" t="s">
        <v>29</v>
      </c>
      <c r="S1622" s="9" t="s">
        <v>15</v>
      </c>
      <c r="T1622" s="9" t="s">
        <v>7</v>
      </c>
      <c r="U1622" s="9" t="s">
        <v>60</v>
      </c>
      <c r="V1622" s="9" t="s">
        <v>15</v>
      </c>
      <c r="W1622" s="9" t="s">
        <v>17</v>
      </c>
      <c r="X1622" s="9" t="s">
        <v>18</v>
      </c>
      <c r="Y1622" s="9" t="s">
        <v>19</v>
      </c>
      <c r="Z1622" s="9" t="s">
        <v>20</v>
      </c>
      <c r="AA1622" s="9" t="s">
        <v>21</v>
      </c>
      <c r="AB1622" s="9" t="s">
        <v>3895</v>
      </c>
      <c r="AC1622" s="9">
        <v>6832121320</v>
      </c>
      <c r="AD1622" s="9" t="s">
        <v>3896</v>
      </c>
    </row>
    <row r="1623" spans="1:30" ht="191.25" x14ac:dyDescent="0.25">
      <c r="A1623" s="113">
        <f t="shared" si="26"/>
        <v>1434</v>
      </c>
      <c r="B1623" s="9" t="s">
        <v>1821</v>
      </c>
      <c r="C1623" s="9" t="s">
        <v>3716</v>
      </c>
      <c r="D1623" s="9" t="s">
        <v>3717</v>
      </c>
      <c r="E1623" s="9" t="s">
        <v>3904</v>
      </c>
      <c r="F1623" s="9" t="s">
        <v>3905</v>
      </c>
      <c r="G1623" s="9" t="s">
        <v>3906</v>
      </c>
      <c r="H1623" s="13">
        <v>1520</v>
      </c>
      <c r="I1623" s="11">
        <v>45017</v>
      </c>
      <c r="J1623" s="9" t="s">
        <v>68</v>
      </c>
      <c r="K1623" s="9" t="s">
        <v>7</v>
      </c>
      <c r="L1623" s="9" t="s">
        <v>8</v>
      </c>
      <c r="M1623" s="9" t="s">
        <v>51</v>
      </c>
      <c r="N1623" s="9" t="s">
        <v>10</v>
      </c>
      <c r="O1623" s="9" t="s">
        <v>1826</v>
      </c>
      <c r="P1623" s="9" t="s">
        <v>1834</v>
      </c>
      <c r="Q1623" s="9" t="s">
        <v>2181</v>
      </c>
      <c r="R1623" s="9" t="s">
        <v>29</v>
      </c>
      <c r="S1623" s="9" t="s">
        <v>15</v>
      </c>
      <c r="T1623" s="9" t="s">
        <v>7</v>
      </c>
      <c r="U1623" s="9" t="s">
        <v>133</v>
      </c>
      <c r="V1623" s="9" t="s">
        <v>15</v>
      </c>
      <c r="W1623" s="9" t="s">
        <v>17</v>
      </c>
      <c r="X1623" s="9" t="s">
        <v>18</v>
      </c>
      <c r="Y1623" s="9" t="s">
        <v>19</v>
      </c>
      <c r="Z1623" s="9" t="s">
        <v>20</v>
      </c>
      <c r="AA1623" s="9" t="s">
        <v>21</v>
      </c>
      <c r="AB1623" s="9" t="s">
        <v>3837</v>
      </c>
      <c r="AC1623" s="9">
        <v>6832121313</v>
      </c>
      <c r="AD1623" s="9" t="s">
        <v>3833</v>
      </c>
    </row>
    <row r="1624" spans="1:30" ht="229.5" x14ac:dyDescent="0.25">
      <c r="A1624" s="113">
        <f t="shared" si="26"/>
        <v>1435</v>
      </c>
      <c r="B1624" s="9" t="s">
        <v>1821</v>
      </c>
      <c r="C1624" s="9" t="s">
        <v>3716</v>
      </c>
      <c r="D1624" s="9" t="s">
        <v>3717</v>
      </c>
      <c r="E1624" s="9" t="s">
        <v>3907</v>
      </c>
      <c r="F1624" s="9" t="s">
        <v>3908</v>
      </c>
      <c r="G1624" s="9" t="s">
        <v>3909</v>
      </c>
      <c r="H1624" s="13">
        <v>9500</v>
      </c>
      <c r="I1624" s="11">
        <v>45017</v>
      </c>
      <c r="J1624" s="9" t="s">
        <v>68</v>
      </c>
      <c r="K1624" s="9" t="s">
        <v>7</v>
      </c>
      <c r="L1624" s="9" t="s">
        <v>8</v>
      </c>
      <c r="M1624" s="9" t="s">
        <v>51</v>
      </c>
      <c r="N1624" s="9" t="s">
        <v>10</v>
      </c>
      <c r="O1624" s="9" t="s">
        <v>1826</v>
      </c>
      <c r="P1624" s="9" t="s">
        <v>1834</v>
      </c>
      <c r="Q1624" s="9" t="s">
        <v>2181</v>
      </c>
      <c r="R1624" s="9" t="s">
        <v>29</v>
      </c>
      <c r="S1624" s="9" t="s">
        <v>15</v>
      </c>
      <c r="T1624" s="9" t="s">
        <v>7</v>
      </c>
      <c r="U1624" s="9" t="s">
        <v>133</v>
      </c>
      <c r="V1624" s="9" t="s">
        <v>15</v>
      </c>
      <c r="W1624" s="9" t="s">
        <v>17</v>
      </c>
      <c r="X1624" s="9" t="s">
        <v>18</v>
      </c>
      <c r="Y1624" s="9" t="s">
        <v>19</v>
      </c>
      <c r="Z1624" s="9" t="s">
        <v>20</v>
      </c>
      <c r="AA1624" s="9" t="s">
        <v>21</v>
      </c>
      <c r="AB1624" s="9" t="s">
        <v>3910</v>
      </c>
      <c r="AC1624" s="9">
        <v>6832121313</v>
      </c>
      <c r="AD1624" s="9" t="s">
        <v>3833</v>
      </c>
    </row>
    <row r="1625" spans="1:30" ht="409.5" x14ac:dyDescent="0.25">
      <c r="A1625" s="113">
        <f t="shared" si="26"/>
        <v>1436</v>
      </c>
      <c r="B1625" s="9" t="s">
        <v>1821</v>
      </c>
      <c r="C1625" s="9" t="s">
        <v>3716</v>
      </c>
      <c r="D1625" s="9" t="s">
        <v>3717</v>
      </c>
      <c r="E1625" s="9" t="s">
        <v>3911</v>
      </c>
      <c r="F1625" s="9" t="s">
        <v>3912</v>
      </c>
      <c r="G1625" s="9" t="s">
        <v>3913</v>
      </c>
      <c r="H1625" s="13">
        <v>162500</v>
      </c>
      <c r="I1625" s="11">
        <v>45017</v>
      </c>
      <c r="J1625" s="9" t="s">
        <v>68</v>
      </c>
      <c r="K1625" s="9" t="s">
        <v>7</v>
      </c>
      <c r="L1625" s="9" t="s">
        <v>8</v>
      </c>
      <c r="M1625" s="9" t="s">
        <v>80</v>
      </c>
      <c r="N1625" s="9" t="s">
        <v>81</v>
      </c>
      <c r="O1625" s="9" t="s">
        <v>1826</v>
      </c>
      <c r="P1625" s="9" t="s">
        <v>1834</v>
      </c>
      <c r="Q1625" s="9" t="s">
        <v>2181</v>
      </c>
      <c r="R1625" s="9" t="s">
        <v>29</v>
      </c>
      <c r="S1625" s="9" t="s">
        <v>15</v>
      </c>
      <c r="T1625" s="9" t="s">
        <v>7</v>
      </c>
      <c r="U1625" s="9" t="s">
        <v>133</v>
      </c>
      <c r="V1625" s="9" t="s">
        <v>15</v>
      </c>
      <c r="W1625" s="9" t="s">
        <v>17</v>
      </c>
      <c r="X1625" s="9" t="s">
        <v>18</v>
      </c>
      <c r="Y1625" s="9" t="s">
        <v>19</v>
      </c>
      <c r="Z1625" s="9" t="s">
        <v>20</v>
      </c>
      <c r="AA1625" s="9" t="s">
        <v>21</v>
      </c>
      <c r="AB1625" s="9" t="s">
        <v>3914</v>
      </c>
      <c r="AC1625" s="9">
        <v>6832121313</v>
      </c>
      <c r="AD1625" s="9" t="s">
        <v>3833</v>
      </c>
    </row>
    <row r="1626" spans="1:30" ht="114.75" x14ac:dyDescent="0.25">
      <c r="A1626" s="113">
        <f t="shared" si="26"/>
        <v>1437</v>
      </c>
      <c r="B1626" s="9" t="s">
        <v>1821</v>
      </c>
      <c r="C1626" s="9" t="s">
        <v>3716</v>
      </c>
      <c r="D1626" s="9" t="s">
        <v>3717</v>
      </c>
      <c r="E1626" s="9" t="s">
        <v>3915</v>
      </c>
      <c r="F1626" s="9" t="s">
        <v>3916</v>
      </c>
      <c r="G1626" s="9" t="s">
        <v>3917</v>
      </c>
      <c r="H1626" s="13">
        <v>1000</v>
      </c>
      <c r="I1626" s="11">
        <v>45017</v>
      </c>
      <c r="J1626" s="9" t="s">
        <v>68</v>
      </c>
      <c r="K1626" s="9" t="s">
        <v>7</v>
      </c>
      <c r="L1626" s="9" t="s">
        <v>8</v>
      </c>
      <c r="M1626" s="9" t="s">
        <v>51</v>
      </c>
      <c r="N1626" s="9" t="s">
        <v>10</v>
      </c>
      <c r="O1626" s="9" t="s">
        <v>1826</v>
      </c>
      <c r="P1626" s="9" t="s">
        <v>1834</v>
      </c>
      <c r="Q1626" s="9" t="s">
        <v>2181</v>
      </c>
      <c r="R1626" s="9" t="s">
        <v>29</v>
      </c>
      <c r="S1626" s="9" t="s">
        <v>15</v>
      </c>
      <c r="T1626" s="9" t="s">
        <v>7</v>
      </c>
      <c r="U1626" s="9" t="s">
        <v>133</v>
      </c>
      <c r="V1626" s="9" t="s">
        <v>15</v>
      </c>
      <c r="W1626" s="9" t="s">
        <v>17</v>
      </c>
      <c r="X1626" s="9" t="s">
        <v>18</v>
      </c>
      <c r="Y1626" s="9" t="s">
        <v>19</v>
      </c>
      <c r="Z1626" s="9" t="s">
        <v>20</v>
      </c>
      <c r="AA1626" s="9" t="s">
        <v>21</v>
      </c>
      <c r="AB1626" s="9" t="s">
        <v>3837</v>
      </c>
      <c r="AC1626" s="9">
        <v>6832121313</v>
      </c>
      <c r="AD1626" s="9" t="s">
        <v>3833</v>
      </c>
    </row>
    <row r="1627" spans="1:30" ht="89.25" x14ac:dyDescent="0.25">
      <c r="A1627" s="113">
        <f t="shared" si="26"/>
        <v>1438</v>
      </c>
      <c r="B1627" s="9" t="s">
        <v>1821</v>
      </c>
      <c r="C1627" s="9" t="s">
        <v>3716</v>
      </c>
      <c r="D1627" s="9" t="s">
        <v>3717</v>
      </c>
      <c r="E1627" s="9" t="s">
        <v>3918</v>
      </c>
      <c r="F1627" s="9" t="s">
        <v>3919</v>
      </c>
      <c r="G1627" s="9" t="s">
        <v>3920</v>
      </c>
      <c r="H1627" s="13">
        <v>4286</v>
      </c>
      <c r="I1627" s="11">
        <v>45017</v>
      </c>
      <c r="J1627" s="9" t="s">
        <v>68</v>
      </c>
      <c r="K1627" s="9" t="s">
        <v>7</v>
      </c>
      <c r="L1627" s="9" t="s">
        <v>8</v>
      </c>
      <c r="M1627" s="9" t="s">
        <v>51</v>
      </c>
      <c r="N1627" s="9" t="s">
        <v>10</v>
      </c>
      <c r="O1627" s="9" t="s">
        <v>1826</v>
      </c>
      <c r="P1627" s="9" t="s">
        <v>1834</v>
      </c>
      <c r="Q1627" s="9" t="s">
        <v>2181</v>
      </c>
      <c r="R1627" s="9" t="s">
        <v>29</v>
      </c>
      <c r="S1627" s="9" t="s">
        <v>15</v>
      </c>
      <c r="T1627" s="9" t="s">
        <v>7</v>
      </c>
      <c r="U1627" s="9" t="s">
        <v>133</v>
      </c>
      <c r="V1627" s="9" t="s">
        <v>15</v>
      </c>
      <c r="W1627" s="9" t="s">
        <v>17</v>
      </c>
      <c r="X1627" s="9" t="s">
        <v>18</v>
      </c>
      <c r="Y1627" s="9" t="s">
        <v>19</v>
      </c>
      <c r="Z1627" s="9" t="s">
        <v>20</v>
      </c>
      <c r="AA1627" s="9" t="s">
        <v>21</v>
      </c>
      <c r="AB1627" s="9" t="s">
        <v>3837</v>
      </c>
      <c r="AC1627" s="9">
        <v>6832121313</v>
      </c>
      <c r="AD1627" s="9" t="s">
        <v>3833</v>
      </c>
    </row>
    <row r="1628" spans="1:30" ht="89.25" x14ac:dyDescent="0.25">
      <c r="A1628" s="113">
        <f t="shared" si="26"/>
        <v>1439</v>
      </c>
      <c r="B1628" s="9" t="s">
        <v>1821</v>
      </c>
      <c r="C1628" s="9" t="s">
        <v>3716</v>
      </c>
      <c r="D1628" s="9" t="s">
        <v>3717</v>
      </c>
      <c r="E1628" s="9" t="s">
        <v>3921</v>
      </c>
      <c r="F1628" s="9" t="s">
        <v>3922</v>
      </c>
      <c r="G1628" s="9" t="s">
        <v>3923</v>
      </c>
      <c r="H1628" s="13">
        <v>22</v>
      </c>
      <c r="I1628" s="11">
        <v>45017</v>
      </c>
      <c r="J1628" s="9" t="s">
        <v>68</v>
      </c>
      <c r="K1628" s="9" t="s">
        <v>7</v>
      </c>
      <c r="L1628" s="9" t="s">
        <v>8</v>
      </c>
      <c r="M1628" s="9" t="s">
        <v>51</v>
      </c>
      <c r="N1628" s="9" t="s">
        <v>10</v>
      </c>
      <c r="O1628" s="9" t="s">
        <v>1826</v>
      </c>
      <c r="P1628" s="9" t="s">
        <v>1834</v>
      </c>
      <c r="Q1628" s="9" t="s">
        <v>2181</v>
      </c>
      <c r="R1628" s="9" t="s">
        <v>29</v>
      </c>
      <c r="S1628" s="9" t="s">
        <v>15</v>
      </c>
      <c r="T1628" s="9" t="s">
        <v>7</v>
      </c>
      <c r="U1628" s="9" t="s">
        <v>133</v>
      </c>
      <c r="V1628" s="9" t="s">
        <v>15</v>
      </c>
      <c r="W1628" s="9" t="s">
        <v>17</v>
      </c>
      <c r="X1628" s="9" t="s">
        <v>18</v>
      </c>
      <c r="Y1628" s="9" t="s">
        <v>19</v>
      </c>
      <c r="Z1628" s="9" t="s">
        <v>20</v>
      </c>
      <c r="AA1628" s="9" t="s">
        <v>21</v>
      </c>
      <c r="AB1628" s="9" t="s">
        <v>3837</v>
      </c>
      <c r="AC1628" s="9">
        <v>6832121313</v>
      </c>
      <c r="AD1628" s="9" t="s">
        <v>3833</v>
      </c>
    </row>
    <row r="1629" spans="1:30" ht="89.25" x14ac:dyDescent="0.25">
      <c r="A1629" s="113">
        <f t="shared" si="26"/>
        <v>1440</v>
      </c>
      <c r="B1629" s="9" t="s">
        <v>1821</v>
      </c>
      <c r="C1629" s="9" t="s">
        <v>3716</v>
      </c>
      <c r="D1629" s="9" t="s">
        <v>3717</v>
      </c>
      <c r="E1629" s="9" t="s">
        <v>3924</v>
      </c>
      <c r="F1629" s="9" t="s">
        <v>3925</v>
      </c>
      <c r="G1629" s="9" t="s">
        <v>3926</v>
      </c>
      <c r="H1629" s="13">
        <v>5500</v>
      </c>
      <c r="I1629" s="11">
        <v>45017</v>
      </c>
      <c r="J1629" s="9" t="s">
        <v>68</v>
      </c>
      <c r="K1629" s="9" t="s">
        <v>7</v>
      </c>
      <c r="L1629" s="9" t="s">
        <v>8</v>
      </c>
      <c r="M1629" s="9" t="s">
        <v>51</v>
      </c>
      <c r="N1629" s="9" t="s">
        <v>10</v>
      </c>
      <c r="O1629" s="9" t="s">
        <v>1826</v>
      </c>
      <c r="P1629" s="9" t="s">
        <v>1834</v>
      </c>
      <c r="Q1629" s="9" t="s">
        <v>2181</v>
      </c>
      <c r="R1629" s="9" t="s">
        <v>29</v>
      </c>
      <c r="S1629" s="9" t="s">
        <v>15</v>
      </c>
      <c r="T1629" s="9" t="s">
        <v>7</v>
      </c>
      <c r="U1629" s="9" t="s">
        <v>133</v>
      </c>
      <c r="V1629" s="9" t="s">
        <v>15</v>
      </c>
      <c r="W1629" s="9" t="s">
        <v>17</v>
      </c>
      <c r="X1629" s="9" t="s">
        <v>18</v>
      </c>
      <c r="Y1629" s="9" t="s">
        <v>19</v>
      </c>
      <c r="Z1629" s="9" t="s">
        <v>20</v>
      </c>
      <c r="AA1629" s="9" t="s">
        <v>21</v>
      </c>
      <c r="AB1629" s="9" t="s">
        <v>3837</v>
      </c>
      <c r="AC1629" s="9">
        <v>6832121313</v>
      </c>
      <c r="AD1629" s="9" t="s">
        <v>3833</v>
      </c>
    </row>
    <row r="1630" spans="1:30" ht="76.5" x14ac:dyDescent="0.25">
      <c r="A1630" s="113">
        <f t="shared" si="26"/>
        <v>1441</v>
      </c>
      <c r="B1630" s="9" t="s">
        <v>1821</v>
      </c>
      <c r="C1630" s="9" t="s">
        <v>3716</v>
      </c>
      <c r="D1630" s="9" t="s">
        <v>3717</v>
      </c>
      <c r="E1630" s="9" t="s">
        <v>3927</v>
      </c>
      <c r="F1630" s="9" t="s">
        <v>3928</v>
      </c>
      <c r="G1630" s="9" t="s">
        <v>3929</v>
      </c>
      <c r="H1630" s="13">
        <v>5760</v>
      </c>
      <c r="I1630" s="11">
        <v>45017</v>
      </c>
      <c r="J1630" s="9" t="s">
        <v>68</v>
      </c>
      <c r="K1630" s="9" t="s">
        <v>7</v>
      </c>
      <c r="L1630" s="9" t="s">
        <v>8</v>
      </c>
      <c r="M1630" s="9" t="s">
        <v>51</v>
      </c>
      <c r="N1630" s="9" t="s">
        <v>10</v>
      </c>
      <c r="O1630" s="9" t="s">
        <v>1826</v>
      </c>
      <c r="P1630" s="9" t="s">
        <v>1834</v>
      </c>
      <c r="Q1630" s="9" t="s">
        <v>2181</v>
      </c>
      <c r="R1630" s="9" t="s">
        <v>29</v>
      </c>
      <c r="S1630" s="9" t="s">
        <v>15</v>
      </c>
      <c r="T1630" s="9" t="s">
        <v>7</v>
      </c>
      <c r="U1630" s="9" t="s">
        <v>133</v>
      </c>
      <c r="V1630" s="9" t="s">
        <v>15</v>
      </c>
      <c r="W1630" s="9" t="s">
        <v>17</v>
      </c>
      <c r="X1630" s="9" t="s">
        <v>18</v>
      </c>
      <c r="Y1630" s="9" t="s">
        <v>19</v>
      </c>
      <c r="Z1630" s="9" t="s">
        <v>20</v>
      </c>
      <c r="AA1630" s="9" t="s">
        <v>21</v>
      </c>
      <c r="AB1630" s="9" t="s">
        <v>3837</v>
      </c>
      <c r="AC1630" s="9">
        <v>6832121313</v>
      </c>
      <c r="AD1630" s="9" t="s">
        <v>3833</v>
      </c>
    </row>
    <row r="1631" spans="1:30" ht="89.25" x14ac:dyDescent="0.25">
      <c r="A1631" s="113">
        <f t="shared" si="26"/>
        <v>1442</v>
      </c>
      <c r="B1631" s="9" t="s">
        <v>1821</v>
      </c>
      <c r="C1631" s="9" t="s">
        <v>3716</v>
      </c>
      <c r="D1631" s="9" t="s">
        <v>3717</v>
      </c>
      <c r="E1631" s="9" t="s">
        <v>3930</v>
      </c>
      <c r="F1631" s="9" t="s">
        <v>3931</v>
      </c>
      <c r="G1631" s="9" t="s">
        <v>3932</v>
      </c>
      <c r="H1631" s="13">
        <v>1530</v>
      </c>
      <c r="I1631" s="11">
        <v>45017</v>
      </c>
      <c r="J1631" s="9" t="s">
        <v>68</v>
      </c>
      <c r="K1631" s="9" t="s">
        <v>7</v>
      </c>
      <c r="L1631" s="9" t="s">
        <v>8</v>
      </c>
      <c r="M1631" s="9" t="s">
        <v>51</v>
      </c>
      <c r="N1631" s="9" t="s">
        <v>10</v>
      </c>
      <c r="O1631" s="9" t="s">
        <v>1826</v>
      </c>
      <c r="P1631" s="9" t="s">
        <v>1834</v>
      </c>
      <c r="Q1631" s="9" t="s">
        <v>2181</v>
      </c>
      <c r="R1631" s="9" t="s">
        <v>29</v>
      </c>
      <c r="S1631" s="9" t="s">
        <v>15</v>
      </c>
      <c r="T1631" s="9" t="s">
        <v>7</v>
      </c>
      <c r="U1631" s="9" t="s">
        <v>133</v>
      </c>
      <c r="V1631" s="9" t="s">
        <v>15</v>
      </c>
      <c r="W1631" s="9" t="s">
        <v>17</v>
      </c>
      <c r="X1631" s="9" t="s">
        <v>18</v>
      </c>
      <c r="Y1631" s="9" t="s">
        <v>19</v>
      </c>
      <c r="Z1631" s="9" t="s">
        <v>20</v>
      </c>
      <c r="AA1631" s="9" t="s">
        <v>21</v>
      </c>
      <c r="AB1631" s="9" t="s">
        <v>3837</v>
      </c>
      <c r="AC1631" s="9">
        <v>6832121313</v>
      </c>
      <c r="AD1631" s="9" t="s">
        <v>3833</v>
      </c>
    </row>
    <row r="1632" spans="1:30" ht="102" x14ac:dyDescent="0.25">
      <c r="A1632" s="113">
        <f t="shared" si="26"/>
        <v>1443</v>
      </c>
      <c r="B1632" s="9" t="s">
        <v>1821</v>
      </c>
      <c r="C1632" s="9" t="s">
        <v>3716</v>
      </c>
      <c r="D1632" s="9" t="s">
        <v>3717</v>
      </c>
      <c r="E1632" s="9" t="s">
        <v>3933</v>
      </c>
      <c r="F1632" s="9" t="s">
        <v>3934</v>
      </c>
      <c r="G1632" s="9" t="s">
        <v>3935</v>
      </c>
      <c r="H1632" s="13">
        <v>1360</v>
      </c>
      <c r="I1632" s="11">
        <v>45017</v>
      </c>
      <c r="J1632" s="9" t="s">
        <v>68</v>
      </c>
      <c r="K1632" s="9" t="s">
        <v>7</v>
      </c>
      <c r="L1632" s="9" t="s">
        <v>8</v>
      </c>
      <c r="M1632" s="9" t="s">
        <v>51</v>
      </c>
      <c r="N1632" s="9" t="s">
        <v>10</v>
      </c>
      <c r="O1632" s="9" t="s">
        <v>1826</v>
      </c>
      <c r="P1632" s="9" t="s">
        <v>1834</v>
      </c>
      <c r="Q1632" s="9" t="s">
        <v>2181</v>
      </c>
      <c r="R1632" s="9" t="s">
        <v>29</v>
      </c>
      <c r="S1632" s="9" t="s">
        <v>15</v>
      </c>
      <c r="T1632" s="9" t="s">
        <v>7</v>
      </c>
      <c r="U1632" s="9" t="s">
        <v>133</v>
      </c>
      <c r="V1632" s="9" t="s">
        <v>15</v>
      </c>
      <c r="W1632" s="9" t="s">
        <v>17</v>
      </c>
      <c r="X1632" s="9" t="s">
        <v>18</v>
      </c>
      <c r="Y1632" s="9" t="s">
        <v>19</v>
      </c>
      <c r="Z1632" s="9" t="s">
        <v>20</v>
      </c>
      <c r="AA1632" s="9" t="s">
        <v>21</v>
      </c>
      <c r="AB1632" s="9" t="s">
        <v>3837</v>
      </c>
      <c r="AC1632" s="9">
        <v>6832121313</v>
      </c>
      <c r="AD1632" s="9" t="s">
        <v>3833</v>
      </c>
    </row>
    <row r="1633" spans="1:30" ht="178.5" x14ac:dyDescent="0.25">
      <c r="A1633" s="113">
        <f t="shared" si="26"/>
        <v>1444</v>
      </c>
      <c r="B1633" s="9" t="s">
        <v>1821</v>
      </c>
      <c r="C1633" s="9" t="s">
        <v>3716</v>
      </c>
      <c r="D1633" s="9" t="s">
        <v>3717</v>
      </c>
      <c r="E1633" s="9" t="s">
        <v>3936</v>
      </c>
      <c r="F1633" s="9" t="s">
        <v>3937</v>
      </c>
      <c r="G1633" s="9" t="s">
        <v>3938</v>
      </c>
      <c r="H1633" s="13">
        <v>2500</v>
      </c>
      <c r="I1633" s="11">
        <v>45017</v>
      </c>
      <c r="J1633" s="9" t="s">
        <v>68</v>
      </c>
      <c r="K1633" s="9" t="s">
        <v>7</v>
      </c>
      <c r="L1633" s="9" t="s">
        <v>8</v>
      </c>
      <c r="M1633" s="9" t="s">
        <v>51</v>
      </c>
      <c r="N1633" s="9" t="s">
        <v>10</v>
      </c>
      <c r="O1633" s="9" t="s">
        <v>1826</v>
      </c>
      <c r="P1633" s="9" t="s">
        <v>1834</v>
      </c>
      <c r="Q1633" s="9" t="s">
        <v>2181</v>
      </c>
      <c r="R1633" s="9" t="s">
        <v>29</v>
      </c>
      <c r="S1633" s="9" t="s">
        <v>15</v>
      </c>
      <c r="T1633" s="9" t="s">
        <v>7</v>
      </c>
      <c r="U1633" s="9" t="s">
        <v>133</v>
      </c>
      <c r="V1633" s="9" t="s">
        <v>15</v>
      </c>
      <c r="W1633" s="9" t="s">
        <v>17</v>
      </c>
      <c r="X1633" s="9" t="s">
        <v>18</v>
      </c>
      <c r="Y1633" s="9" t="s">
        <v>19</v>
      </c>
      <c r="Z1633" s="9" t="s">
        <v>20</v>
      </c>
      <c r="AA1633" s="9" t="s">
        <v>21</v>
      </c>
      <c r="AB1633" s="9" t="s">
        <v>3837</v>
      </c>
      <c r="AC1633" s="9">
        <v>6832121313</v>
      </c>
      <c r="AD1633" s="9" t="s">
        <v>3833</v>
      </c>
    </row>
    <row r="1634" spans="1:30" ht="395.25" x14ac:dyDescent="0.25">
      <c r="A1634" s="113">
        <f t="shared" si="26"/>
        <v>1445</v>
      </c>
      <c r="B1634" s="9" t="s">
        <v>1821</v>
      </c>
      <c r="C1634" s="9" t="s">
        <v>3716</v>
      </c>
      <c r="D1634" s="9" t="s">
        <v>3717</v>
      </c>
      <c r="E1634" s="9" t="s">
        <v>3939</v>
      </c>
      <c r="F1634" s="9" t="s">
        <v>3940</v>
      </c>
      <c r="G1634" s="9" t="s">
        <v>3941</v>
      </c>
      <c r="H1634" s="13">
        <v>1800</v>
      </c>
      <c r="I1634" s="11">
        <v>45017</v>
      </c>
      <c r="J1634" s="9" t="s">
        <v>68</v>
      </c>
      <c r="K1634" s="9" t="s">
        <v>7</v>
      </c>
      <c r="L1634" s="9" t="s">
        <v>8</v>
      </c>
      <c r="M1634" s="9" t="s">
        <v>51</v>
      </c>
      <c r="N1634" s="9" t="s">
        <v>10</v>
      </c>
      <c r="O1634" s="9" t="s">
        <v>1826</v>
      </c>
      <c r="P1634" s="9" t="s">
        <v>1834</v>
      </c>
      <c r="Q1634" s="9" t="s">
        <v>2181</v>
      </c>
      <c r="R1634" s="9" t="s">
        <v>29</v>
      </c>
      <c r="S1634" s="9" t="s">
        <v>15</v>
      </c>
      <c r="T1634" s="9" t="s">
        <v>7</v>
      </c>
      <c r="U1634" s="9" t="s">
        <v>133</v>
      </c>
      <c r="V1634" s="9" t="s">
        <v>15</v>
      </c>
      <c r="W1634" s="9" t="s">
        <v>17</v>
      </c>
      <c r="X1634" s="9" t="s">
        <v>18</v>
      </c>
      <c r="Y1634" s="9" t="s">
        <v>19</v>
      </c>
      <c r="Z1634" s="9" t="s">
        <v>20</v>
      </c>
      <c r="AA1634" s="9" t="s">
        <v>21</v>
      </c>
      <c r="AB1634" s="9" t="s">
        <v>3837</v>
      </c>
      <c r="AC1634" s="9">
        <v>6832121313</v>
      </c>
      <c r="AD1634" s="9" t="s">
        <v>3833</v>
      </c>
    </row>
    <row r="1635" spans="1:30" ht="191.25" x14ac:dyDescent="0.25">
      <c r="A1635" s="113">
        <f t="shared" si="26"/>
        <v>1446</v>
      </c>
      <c r="B1635" s="9" t="s">
        <v>1821</v>
      </c>
      <c r="C1635" s="9" t="s">
        <v>3716</v>
      </c>
      <c r="D1635" s="9" t="s">
        <v>3717</v>
      </c>
      <c r="E1635" s="9" t="s">
        <v>3942</v>
      </c>
      <c r="F1635" s="9" t="s">
        <v>3943</v>
      </c>
      <c r="G1635" s="9" t="s">
        <v>3944</v>
      </c>
      <c r="H1635" s="13">
        <v>415000</v>
      </c>
      <c r="I1635" s="11">
        <v>45017</v>
      </c>
      <c r="J1635" s="9" t="s">
        <v>68</v>
      </c>
      <c r="K1635" s="9" t="s">
        <v>7</v>
      </c>
      <c r="L1635" s="9" t="s">
        <v>8</v>
      </c>
      <c r="M1635" s="9" t="s">
        <v>51</v>
      </c>
      <c r="N1635" s="9" t="s">
        <v>10</v>
      </c>
      <c r="O1635" s="9" t="s">
        <v>1826</v>
      </c>
      <c r="P1635" s="9" t="s">
        <v>1834</v>
      </c>
      <c r="Q1635" s="9" t="s">
        <v>2181</v>
      </c>
      <c r="R1635" s="9" t="s">
        <v>29</v>
      </c>
      <c r="S1635" s="9" t="s">
        <v>15</v>
      </c>
      <c r="T1635" s="9" t="s">
        <v>7</v>
      </c>
      <c r="U1635" s="9" t="s">
        <v>133</v>
      </c>
      <c r="V1635" s="9" t="s">
        <v>15</v>
      </c>
      <c r="W1635" s="9" t="s">
        <v>17</v>
      </c>
      <c r="X1635" s="9" t="s">
        <v>18</v>
      </c>
      <c r="Y1635" s="9" t="s">
        <v>19</v>
      </c>
      <c r="Z1635" s="9" t="s">
        <v>20</v>
      </c>
      <c r="AA1635" s="9" t="s">
        <v>21</v>
      </c>
      <c r="AB1635" s="9" t="s">
        <v>3837</v>
      </c>
      <c r="AC1635" s="9">
        <v>6832121313</v>
      </c>
      <c r="AD1635" s="9" t="s">
        <v>3833</v>
      </c>
    </row>
    <row r="1636" spans="1:30" ht="242.25" x14ac:dyDescent="0.25">
      <c r="A1636" s="113">
        <f t="shared" si="26"/>
        <v>1447</v>
      </c>
      <c r="B1636" s="9" t="s">
        <v>1821</v>
      </c>
      <c r="C1636" s="9" t="s">
        <v>3716</v>
      </c>
      <c r="D1636" s="9" t="s">
        <v>3717</v>
      </c>
      <c r="E1636" s="9" t="s">
        <v>3945</v>
      </c>
      <c r="F1636" s="9" t="s">
        <v>705</v>
      </c>
      <c r="G1636" s="9" t="s">
        <v>3946</v>
      </c>
      <c r="H1636" s="13">
        <v>1390</v>
      </c>
      <c r="I1636" s="11">
        <v>45017</v>
      </c>
      <c r="J1636" s="9" t="s">
        <v>68</v>
      </c>
      <c r="K1636" s="9" t="s">
        <v>7</v>
      </c>
      <c r="L1636" s="9" t="s">
        <v>8</v>
      </c>
      <c r="M1636" s="9" t="s">
        <v>51</v>
      </c>
      <c r="N1636" s="9" t="s">
        <v>10</v>
      </c>
      <c r="O1636" s="9" t="s">
        <v>1826</v>
      </c>
      <c r="P1636" s="9" t="s">
        <v>1834</v>
      </c>
      <c r="Q1636" s="9" t="s">
        <v>2181</v>
      </c>
      <c r="R1636" s="9" t="s">
        <v>29</v>
      </c>
      <c r="S1636" s="9" t="s">
        <v>15</v>
      </c>
      <c r="T1636" s="9" t="s">
        <v>7</v>
      </c>
      <c r="U1636" s="9" t="s">
        <v>133</v>
      </c>
      <c r="V1636" s="9" t="s">
        <v>15</v>
      </c>
      <c r="W1636" s="9" t="s">
        <v>17</v>
      </c>
      <c r="X1636" s="9" t="s">
        <v>18</v>
      </c>
      <c r="Y1636" s="9" t="s">
        <v>19</v>
      </c>
      <c r="Z1636" s="9" t="s">
        <v>20</v>
      </c>
      <c r="AA1636" s="9" t="s">
        <v>21</v>
      </c>
      <c r="AB1636" s="9" t="s">
        <v>3837</v>
      </c>
      <c r="AC1636" s="9">
        <v>6832121313</v>
      </c>
      <c r="AD1636" s="9" t="s">
        <v>3833</v>
      </c>
    </row>
    <row r="1637" spans="1:30" ht="76.5" x14ac:dyDescent="0.25">
      <c r="A1637" s="113">
        <f t="shared" si="26"/>
        <v>1448</v>
      </c>
      <c r="B1637" s="9" t="s">
        <v>1821</v>
      </c>
      <c r="C1637" s="9" t="s">
        <v>3716</v>
      </c>
      <c r="D1637" s="9" t="s">
        <v>3717</v>
      </c>
      <c r="E1637" s="9" t="s">
        <v>3947</v>
      </c>
      <c r="F1637" s="9" t="s">
        <v>3948</v>
      </c>
      <c r="G1637" s="9" t="s">
        <v>3949</v>
      </c>
      <c r="H1637" s="13">
        <v>405</v>
      </c>
      <c r="I1637" s="11">
        <v>45017</v>
      </c>
      <c r="J1637" s="9" t="s">
        <v>68</v>
      </c>
      <c r="K1637" s="9" t="s">
        <v>7</v>
      </c>
      <c r="L1637" s="9" t="s">
        <v>8</v>
      </c>
      <c r="M1637" s="9" t="s">
        <v>51</v>
      </c>
      <c r="N1637" s="9" t="s">
        <v>10</v>
      </c>
      <c r="O1637" s="9" t="s">
        <v>1826</v>
      </c>
      <c r="P1637" s="9" t="s">
        <v>1834</v>
      </c>
      <c r="Q1637" s="9" t="s">
        <v>2181</v>
      </c>
      <c r="R1637" s="9" t="s">
        <v>29</v>
      </c>
      <c r="S1637" s="9" t="s">
        <v>15</v>
      </c>
      <c r="T1637" s="9" t="s">
        <v>7</v>
      </c>
      <c r="U1637" s="9" t="s">
        <v>133</v>
      </c>
      <c r="V1637" s="9" t="s">
        <v>15</v>
      </c>
      <c r="W1637" s="9" t="s">
        <v>17</v>
      </c>
      <c r="X1637" s="9" t="s">
        <v>18</v>
      </c>
      <c r="Y1637" s="9" t="s">
        <v>19</v>
      </c>
      <c r="Z1637" s="9" t="s">
        <v>20</v>
      </c>
      <c r="AA1637" s="9" t="s">
        <v>21</v>
      </c>
      <c r="AB1637" s="9" t="s">
        <v>3837</v>
      </c>
      <c r="AC1637" s="9">
        <v>6832121313</v>
      </c>
      <c r="AD1637" s="9" t="s">
        <v>3833</v>
      </c>
    </row>
    <row r="1638" spans="1:30" ht="76.5" x14ac:dyDescent="0.25">
      <c r="A1638" s="113">
        <f t="shared" si="26"/>
        <v>1449</v>
      </c>
      <c r="B1638" s="9" t="s">
        <v>1821</v>
      </c>
      <c r="C1638" s="9" t="s">
        <v>3716</v>
      </c>
      <c r="D1638" s="9" t="s">
        <v>3717</v>
      </c>
      <c r="E1638" s="9" t="s">
        <v>3950</v>
      </c>
      <c r="F1638" s="9" t="s">
        <v>3951</v>
      </c>
      <c r="G1638" s="9" t="s">
        <v>3952</v>
      </c>
      <c r="H1638" s="13">
        <v>740</v>
      </c>
      <c r="I1638" s="11">
        <v>45017</v>
      </c>
      <c r="J1638" s="9" t="s">
        <v>68</v>
      </c>
      <c r="K1638" s="9" t="s">
        <v>7</v>
      </c>
      <c r="L1638" s="9" t="s">
        <v>69</v>
      </c>
      <c r="M1638" s="9" t="s">
        <v>51</v>
      </c>
      <c r="N1638" s="9" t="s">
        <v>10</v>
      </c>
      <c r="O1638" s="9" t="s">
        <v>1826</v>
      </c>
      <c r="P1638" s="9" t="s">
        <v>1834</v>
      </c>
      <c r="Q1638" s="9" t="s">
        <v>2181</v>
      </c>
      <c r="R1638" s="9" t="s">
        <v>29</v>
      </c>
      <c r="S1638" s="9" t="s">
        <v>15</v>
      </c>
      <c r="T1638" s="9" t="s">
        <v>7</v>
      </c>
      <c r="U1638" s="9" t="s">
        <v>133</v>
      </c>
      <c r="V1638" s="9" t="s">
        <v>15</v>
      </c>
      <c r="W1638" s="9" t="s">
        <v>17</v>
      </c>
      <c r="X1638" s="9" t="s">
        <v>18</v>
      </c>
      <c r="Y1638" s="9" t="s">
        <v>19</v>
      </c>
      <c r="Z1638" s="9" t="s">
        <v>20</v>
      </c>
      <c r="AA1638" s="9" t="s">
        <v>21</v>
      </c>
      <c r="AB1638" s="9" t="s">
        <v>3837</v>
      </c>
      <c r="AC1638" s="9">
        <v>6832121313</v>
      </c>
      <c r="AD1638" s="9" t="s">
        <v>3833</v>
      </c>
    </row>
    <row r="1639" spans="1:30" ht="102" x14ac:dyDescent="0.25">
      <c r="A1639" s="113">
        <f t="shared" si="26"/>
        <v>1450</v>
      </c>
      <c r="B1639" s="9" t="s">
        <v>1821</v>
      </c>
      <c r="C1639" s="9" t="s">
        <v>3716</v>
      </c>
      <c r="D1639" s="9" t="s">
        <v>3717</v>
      </c>
      <c r="E1639" s="9" t="s">
        <v>3953</v>
      </c>
      <c r="F1639" s="9" t="s">
        <v>3954</v>
      </c>
      <c r="G1639" s="9" t="s">
        <v>3955</v>
      </c>
      <c r="H1639" s="13">
        <v>25000</v>
      </c>
      <c r="I1639" s="11">
        <v>45017</v>
      </c>
      <c r="J1639" s="9" t="s">
        <v>68</v>
      </c>
      <c r="K1639" s="9" t="s">
        <v>7</v>
      </c>
      <c r="L1639" s="9" t="s">
        <v>69</v>
      </c>
      <c r="M1639" s="9" t="s">
        <v>80</v>
      </c>
      <c r="N1639" s="9" t="s">
        <v>81</v>
      </c>
      <c r="O1639" s="9" t="s">
        <v>1826</v>
      </c>
      <c r="P1639" s="9" t="s">
        <v>1834</v>
      </c>
      <c r="Q1639" s="9" t="s">
        <v>2181</v>
      </c>
      <c r="R1639" s="9" t="s">
        <v>29</v>
      </c>
      <c r="S1639" s="9" t="s">
        <v>15</v>
      </c>
      <c r="T1639" s="9" t="s">
        <v>7</v>
      </c>
      <c r="U1639" s="9" t="s">
        <v>133</v>
      </c>
      <c r="V1639" s="9" t="s">
        <v>15</v>
      </c>
      <c r="W1639" s="9" t="s">
        <v>17</v>
      </c>
      <c r="X1639" s="9" t="s">
        <v>18</v>
      </c>
      <c r="Y1639" s="9" t="s">
        <v>19</v>
      </c>
      <c r="Z1639" s="9" t="s">
        <v>20</v>
      </c>
      <c r="AA1639" s="9" t="s">
        <v>21</v>
      </c>
      <c r="AB1639" s="9" t="s">
        <v>3956</v>
      </c>
      <c r="AC1639" s="9">
        <v>6832121313</v>
      </c>
      <c r="AD1639" s="9" t="s">
        <v>3833</v>
      </c>
    </row>
    <row r="1640" spans="1:30" ht="76.5" x14ac:dyDescent="0.25">
      <c r="A1640" s="113">
        <f t="shared" si="26"/>
        <v>1451</v>
      </c>
      <c r="B1640" s="9" t="s">
        <v>1821</v>
      </c>
      <c r="C1640" s="9" t="s">
        <v>3716</v>
      </c>
      <c r="D1640" s="9" t="s">
        <v>3717</v>
      </c>
      <c r="E1640" s="9" t="s">
        <v>3957</v>
      </c>
      <c r="F1640" s="9" t="s">
        <v>3958</v>
      </c>
      <c r="G1640" s="9" t="s">
        <v>3959</v>
      </c>
      <c r="H1640" s="13">
        <v>40</v>
      </c>
      <c r="I1640" s="11">
        <v>45017</v>
      </c>
      <c r="J1640" s="9" t="s">
        <v>68</v>
      </c>
      <c r="K1640" s="9" t="s">
        <v>7</v>
      </c>
      <c r="L1640" s="9" t="s">
        <v>8</v>
      </c>
      <c r="M1640" s="9" t="s">
        <v>51</v>
      </c>
      <c r="N1640" s="9" t="s">
        <v>10</v>
      </c>
      <c r="O1640" s="9" t="s">
        <v>1826</v>
      </c>
      <c r="P1640" s="9" t="s">
        <v>1834</v>
      </c>
      <c r="Q1640" s="9" t="s">
        <v>2181</v>
      </c>
      <c r="R1640" s="9" t="s">
        <v>29</v>
      </c>
      <c r="S1640" s="9" t="s">
        <v>15</v>
      </c>
      <c r="T1640" s="9" t="s">
        <v>7</v>
      </c>
      <c r="U1640" s="9" t="s">
        <v>133</v>
      </c>
      <c r="V1640" s="9" t="s">
        <v>15</v>
      </c>
      <c r="W1640" s="9" t="s">
        <v>17</v>
      </c>
      <c r="X1640" s="9" t="s">
        <v>18</v>
      </c>
      <c r="Y1640" s="9" t="s">
        <v>19</v>
      </c>
      <c r="Z1640" s="9" t="s">
        <v>20</v>
      </c>
      <c r="AA1640" s="9" t="s">
        <v>21</v>
      </c>
      <c r="AB1640" s="9" t="s">
        <v>3837</v>
      </c>
      <c r="AC1640" s="9">
        <v>6832121313</v>
      </c>
      <c r="AD1640" s="9" t="s">
        <v>3833</v>
      </c>
    </row>
    <row r="1641" spans="1:30" ht="102" x14ac:dyDescent="0.25">
      <c r="A1641" s="113">
        <f t="shared" si="26"/>
        <v>1452</v>
      </c>
      <c r="B1641" s="9" t="s">
        <v>1821</v>
      </c>
      <c r="C1641" s="9" t="s">
        <v>3716</v>
      </c>
      <c r="D1641" s="9" t="s">
        <v>3717</v>
      </c>
      <c r="E1641" s="9" t="s">
        <v>3960</v>
      </c>
      <c r="F1641" s="9" t="s">
        <v>3961</v>
      </c>
      <c r="G1641" s="9" t="s">
        <v>3962</v>
      </c>
      <c r="H1641" s="13">
        <v>315000</v>
      </c>
      <c r="I1641" s="11">
        <v>45017</v>
      </c>
      <c r="J1641" s="9" t="s">
        <v>68</v>
      </c>
      <c r="K1641" s="9" t="s">
        <v>7</v>
      </c>
      <c r="L1641" s="9" t="s">
        <v>8</v>
      </c>
      <c r="M1641" s="9" t="s">
        <v>51</v>
      </c>
      <c r="N1641" s="9" t="s">
        <v>10</v>
      </c>
      <c r="O1641" s="9" t="s">
        <v>1826</v>
      </c>
      <c r="P1641" s="9" t="s">
        <v>1834</v>
      </c>
      <c r="Q1641" s="9" t="s">
        <v>2181</v>
      </c>
      <c r="R1641" s="9" t="s">
        <v>29</v>
      </c>
      <c r="S1641" s="9" t="s">
        <v>15</v>
      </c>
      <c r="T1641" s="9" t="s">
        <v>7</v>
      </c>
      <c r="U1641" s="9" t="s">
        <v>133</v>
      </c>
      <c r="V1641" s="9" t="s">
        <v>15</v>
      </c>
      <c r="W1641" s="9" t="s">
        <v>17</v>
      </c>
      <c r="X1641" s="9" t="s">
        <v>18</v>
      </c>
      <c r="Y1641" s="9" t="s">
        <v>19</v>
      </c>
      <c r="Z1641" s="9" t="s">
        <v>20</v>
      </c>
      <c r="AA1641" s="9" t="s">
        <v>21</v>
      </c>
      <c r="AB1641" s="9" t="s">
        <v>3837</v>
      </c>
      <c r="AC1641" s="9">
        <v>6832121313</v>
      </c>
      <c r="AD1641" s="9" t="s">
        <v>3833</v>
      </c>
    </row>
    <row r="1642" spans="1:30" ht="127.5" x14ac:dyDescent="0.25">
      <c r="A1642" s="113">
        <f t="shared" si="26"/>
        <v>1453</v>
      </c>
      <c r="B1642" s="9" t="s">
        <v>1821</v>
      </c>
      <c r="C1642" s="9" t="s">
        <v>3716</v>
      </c>
      <c r="D1642" s="9" t="s">
        <v>3717</v>
      </c>
      <c r="E1642" s="9" t="s">
        <v>3963</v>
      </c>
      <c r="F1642" s="9" t="s">
        <v>3964</v>
      </c>
      <c r="G1642" s="9" t="s">
        <v>3965</v>
      </c>
      <c r="H1642" s="13">
        <v>195000</v>
      </c>
      <c r="I1642" s="11">
        <v>45017</v>
      </c>
      <c r="J1642" s="9" t="s">
        <v>68</v>
      </c>
      <c r="K1642" s="9" t="s">
        <v>7</v>
      </c>
      <c r="L1642" s="9" t="s">
        <v>8</v>
      </c>
      <c r="M1642" s="9" t="s">
        <v>51</v>
      </c>
      <c r="N1642" s="9" t="s">
        <v>10</v>
      </c>
      <c r="O1642" s="9" t="s">
        <v>1826</v>
      </c>
      <c r="P1642" s="9" t="s">
        <v>1834</v>
      </c>
      <c r="Q1642" s="9" t="s">
        <v>2181</v>
      </c>
      <c r="R1642" s="9" t="s">
        <v>29</v>
      </c>
      <c r="S1642" s="9" t="s">
        <v>15</v>
      </c>
      <c r="T1642" s="9" t="s">
        <v>7</v>
      </c>
      <c r="U1642" s="9" t="s">
        <v>133</v>
      </c>
      <c r="V1642" s="9" t="s">
        <v>15</v>
      </c>
      <c r="W1642" s="9" t="s">
        <v>17</v>
      </c>
      <c r="X1642" s="9" t="s">
        <v>18</v>
      </c>
      <c r="Y1642" s="9" t="s">
        <v>19</v>
      </c>
      <c r="Z1642" s="9" t="s">
        <v>20</v>
      </c>
      <c r="AA1642" s="9" t="s">
        <v>21</v>
      </c>
      <c r="AB1642" s="9" t="s">
        <v>3837</v>
      </c>
      <c r="AC1642" s="9">
        <v>6832121313</v>
      </c>
      <c r="AD1642" s="9" t="s">
        <v>3833</v>
      </c>
    </row>
    <row r="1643" spans="1:30" ht="409.5" x14ac:dyDescent="0.25">
      <c r="A1643" s="113">
        <f t="shared" si="26"/>
        <v>1454</v>
      </c>
      <c r="B1643" s="9" t="s">
        <v>1821</v>
      </c>
      <c r="C1643" s="9" t="s">
        <v>3716</v>
      </c>
      <c r="D1643" s="9" t="s">
        <v>3717</v>
      </c>
      <c r="E1643" s="9" t="s">
        <v>3966</v>
      </c>
      <c r="F1643" s="9" t="s">
        <v>3967</v>
      </c>
      <c r="G1643" s="9" t="s">
        <v>3968</v>
      </c>
      <c r="H1643" s="13">
        <v>66240</v>
      </c>
      <c r="I1643" s="11">
        <v>45017</v>
      </c>
      <c r="J1643" s="9" t="s">
        <v>68</v>
      </c>
      <c r="K1643" s="9" t="s">
        <v>7</v>
      </c>
      <c r="L1643" s="9" t="s">
        <v>8</v>
      </c>
      <c r="M1643" s="9" t="s">
        <v>80</v>
      </c>
      <c r="N1643" s="9" t="s">
        <v>81</v>
      </c>
      <c r="O1643" s="9" t="s">
        <v>1826</v>
      </c>
      <c r="P1643" s="9" t="s">
        <v>1834</v>
      </c>
      <c r="Q1643" s="9" t="s">
        <v>2181</v>
      </c>
      <c r="R1643" s="9" t="s">
        <v>29</v>
      </c>
      <c r="S1643" s="9" t="s">
        <v>15</v>
      </c>
      <c r="T1643" s="9" t="s">
        <v>7</v>
      </c>
      <c r="U1643" s="9" t="s">
        <v>133</v>
      </c>
      <c r="V1643" s="9" t="s">
        <v>15</v>
      </c>
      <c r="W1643" s="9" t="s">
        <v>17</v>
      </c>
      <c r="X1643" s="9" t="s">
        <v>18</v>
      </c>
      <c r="Y1643" s="9" t="s">
        <v>19</v>
      </c>
      <c r="Z1643" s="9" t="s">
        <v>20</v>
      </c>
      <c r="AA1643" s="9" t="s">
        <v>21</v>
      </c>
      <c r="AB1643" s="9" t="s">
        <v>3837</v>
      </c>
      <c r="AC1643" s="9">
        <v>6832121313</v>
      </c>
      <c r="AD1643" s="9" t="s">
        <v>3833</v>
      </c>
    </row>
    <row r="1644" spans="1:30" ht="76.5" x14ac:dyDescent="0.25">
      <c r="A1644" s="113">
        <f t="shared" si="26"/>
        <v>1455</v>
      </c>
      <c r="B1644" s="9" t="s">
        <v>1821</v>
      </c>
      <c r="C1644" s="9" t="s">
        <v>3716</v>
      </c>
      <c r="D1644" s="9" t="s">
        <v>3717</v>
      </c>
      <c r="E1644" s="9" t="s">
        <v>3969</v>
      </c>
      <c r="F1644" s="9" t="s">
        <v>3970</v>
      </c>
      <c r="G1644" s="9" t="s">
        <v>3971</v>
      </c>
      <c r="H1644" s="13">
        <v>33000</v>
      </c>
      <c r="I1644" s="11">
        <v>45017</v>
      </c>
      <c r="J1644" s="9" t="s">
        <v>68</v>
      </c>
      <c r="K1644" s="9" t="s">
        <v>7</v>
      </c>
      <c r="L1644" s="9" t="s">
        <v>69</v>
      </c>
      <c r="M1644" s="9" t="s">
        <v>80</v>
      </c>
      <c r="N1644" s="9" t="s">
        <v>81</v>
      </c>
      <c r="O1644" s="9" t="s">
        <v>1826</v>
      </c>
      <c r="P1644" s="9" t="s">
        <v>1834</v>
      </c>
      <c r="Q1644" s="9" t="s">
        <v>2181</v>
      </c>
      <c r="R1644" s="9" t="s">
        <v>29</v>
      </c>
      <c r="S1644" s="9" t="s">
        <v>15</v>
      </c>
      <c r="T1644" s="9" t="s">
        <v>7</v>
      </c>
      <c r="U1644" s="9" t="s">
        <v>133</v>
      </c>
      <c r="V1644" s="9" t="s">
        <v>15</v>
      </c>
      <c r="W1644" s="9" t="s">
        <v>17</v>
      </c>
      <c r="X1644" s="9" t="s">
        <v>18</v>
      </c>
      <c r="Y1644" s="9" t="s">
        <v>19</v>
      </c>
      <c r="Z1644" s="9" t="s">
        <v>20</v>
      </c>
      <c r="AA1644" s="9" t="s">
        <v>21</v>
      </c>
      <c r="AB1644" s="9" t="s">
        <v>3837</v>
      </c>
      <c r="AC1644" s="9">
        <v>6832121313</v>
      </c>
      <c r="AD1644" s="9" t="s">
        <v>3833</v>
      </c>
    </row>
    <row r="1645" spans="1:30" ht="89.25" x14ac:dyDescent="0.25">
      <c r="A1645" s="113">
        <f t="shared" si="26"/>
        <v>1456</v>
      </c>
      <c r="B1645" s="9" t="s">
        <v>1821</v>
      </c>
      <c r="C1645" s="9" t="s">
        <v>3716</v>
      </c>
      <c r="D1645" s="9" t="s">
        <v>3717</v>
      </c>
      <c r="E1645" s="9" t="s">
        <v>3972</v>
      </c>
      <c r="F1645" s="9" t="s">
        <v>3973</v>
      </c>
      <c r="G1645" s="9" t="s">
        <v>3974</v>
      </c>
      <c r="H1645" s="13">
        <v>300000</v>
      </c>
      <c r="I1645" s="11">
        <v>45017</v>
      </c>
      <c r="J1645" s="9" t="s">
        <v>68</v>
      </c>
      <c r="K1645" s="9" t="s">
        <v>7</v>
      </c>
      <c r="L1645" s="9" t="s">
        <v>8</v>
      </c>
      <c r="M1645" s="9" t="s">
        <v>80</v>
      </c>
      <c r="N1645" s="9" t="s">
        <v>81</v>
      </c>
      <c r="O1645" s="9" t="s">
        <v>1826</v>
      </c>
      <c r="P1645" s="9" t="s">
        <v>1834</v>
      </c>
      <c r="Q1645" s="9" t="s">
        <v>2181</v>
      </c>
      <c r="R1645" s="9" t="s">
        <v>14</v>
      </c>
      <c r="S1645" s="9" t="s">
        <v>15</v>
      </c>
      <c r="T1645" s="9" t="s">
        <v>7</v>
      </c>
      <c r="U1645" s="9" t="s">
        <v>60</v>
      </c>
      <c r="V1645" s="9" t="s">
        <v>15</v>
      </c>
      <c r="W1645" s="9" t="s">
        <v>17</v>
      </c>
      <c r="X1645" s="9" t="s">
        <v>18</v>
      </c>
      <c r="Y1645" s="9" t="s">
        <v>19</v>
      </c>
      <c r="Z1645" s="9" t="s">
        <v>20</v>
      </c>
      <c r="AA1645" s="9" t="s">
        <v>21</v>
      </c>
      <c r="AB1645" s="9" t="s">
        <v>3975</v>
      </c>
      <c r="AC1645" s="9">
        <v>71987878778</v>
      </c>
      <c r="AD1645" s="9" t="s">
        <v>3732</v>
      </c>
    </row>
    <row r="1646" spans="1:30" ht="76.5" x14ac:dyDescent="0.25">
      <c r="A1646" s="113">
        <f t="shared" si="26"/>
        <v>1457</v>
      </c>
      <c r="B1646" s="9" t="s">
        <v>1821</v>
      </c>
      <c r="C1646" s="9" t="s">
        <v>3716</v>
      </c>
      <c r="D1646" s="9" t="s">
        <v>3717</v>
      </c>
      <c r="E1646" s="9" t="s">
        <v>3976</v>
      </c>
      <c r="F1646" s="9" t="s">
        <v>3977</v>
      </c>
      <c r="G1646" s="9" t="s">
        <v>3978</v>
      </c>
      <c r="H1646" s="13">
        <v>40000</v>
      </c>
      <c r="I1646" s="11">
        <v>45016</v>
      </c>
      <c r="J1646" s="9" t="s">
        <v>6</v>
      </c>
      <c r="K1646" s="9" t="s">
        <v>7</v>
      </c>
      <c r="L1646" s="9" t="s">
        <v>59</v>
      </c>
      <c r="M1646" s="9" t="s">
        <v>80</v>
      </c>
      <c r="N1646" s="9" t="s">
        <v>81</v>
      </c>
      <c r="O1646" s="9" t="s">
        <v>1826</v>
      </c>
      <c r="P1646" s="9" t="s">
        <v>1834</v>
      </c>
      <c r="Q1646" s="9" t="s">
        <v>374</v>
      </c>
      <c r="R1646" s="9" t="s">
        <v>29</v>
      </c>
      <c r="S1646" s="9" t="s">
        <v>15</v>
      </c>
      <c r="T1646" s="9" t="s">
        <v>7</v>
      </c>
      <c r="U1646" s="9" t="s">
        <v>146</v>
      </c>
      <c r="V1646" s="9" t="s">
        <v>40</v>
      </c>
      <c r="W1646" s="9" t="s">
        <v>17</v>
      </c>
      <c r="X1646" s="9" t="s">
        <v>18</v>
      </c>
      <c r="Y1646" s="9" t="s">
        <v>31</v>
      </c>
      <c r="Z1646" s="9" t="s">
        <v>61</v>
      </c>
      <c r="AA1646" s="9" t="s">
        <v>17</v>
      </c>
      <c r="AB1646" s="9" t="s">
        <v>3979</v>
      </c>
      <c r="AC1646" s="9" t="s">
        <v>3980</v>
      </c>
      <c r="AD1646" s="9" t="s">
        <v>3981</v>
      </c>
    </row>
    <row r="1647" spans="1:30" ht="76.5" x14ac:dyDescent="0.25">
      <c r="A1647" s="113">
        <f t="shared" si="26"/>
        <v>1458</v>
      </c>
      <c r="B1647" s="9" t="s">
        <v>1821</v>
      </c>
      <c r="C1647" s="9" t="s">
        <v>3716</v>
      </c>
      <c r="D1647" s="9" t="s">
        <v>3717</v>
      </c>
      <c r="E1647" s="9" t="s">
        <v>3982</v>
      </c>
      <c r="F1647" s="9" t="s">
        <v>3983</v>
      </c>
      <c r="G1647" s="9" t="s">
        <v>3984</v>
      </c>
      <c r="H1647" s="13">
        <v>1350</v>
      </c>
      <c r="I1647" s="11">
        <v>45017</v>
      </c>
      <c r="J1647" s="9" t="s">
        <v>68</v>
      </c>
      <c r="K1647" s="9" t="s">
        <v>7</v>
      </c>
      <c r="L1647" s="9" t="s">
        <v>8</v>
      </c>
      <c r="M1647" s="9" t="s">
        <v>51</v>
      </c>
      <c r="N1647" s="9" t="s">
        <v>10</v>
      </c>
      <c r="O1647" s="9" t="s">
        <v>1826</v>
      </c>
      <c r="P1647" s="9" t="s">
        <v>1834</v>
      </c>
      <c r="Q1647" s="9" t="s">
        <v>2181</v>
      </c>
      <c r="R1647" s="9" t="s">
        <v>29</v>
      </c>
      <c r="S1647" s="9" t="s">
        <v>15</v>
      </c>
      <c r="T1647" s="9" t="s">
        <v>7</v>
      </c>
      <c r="U1647" s="9" t="s">
        <v>133</v>
      </c>
      <c r="V1647" s="9" t="s">
        <v>15</v>
      </c>
      <c r="W1647" s="9" t="s">
        <v>17</v>
      </c>
      <c r="X1647" s="9" t="s">
        <v>18</v>
      </c>
      <c r="Y1647" s="9" t="s">
        <v>19</v>
      </c>
      <c r="Z1647" s="9" t="s">
        <v>20</v>
      </c>
      <c r="AA1647" s="9" t="s">
        <v>21</v>
      </c>
      <c r="AB1647" s="9" t="s">
        <v>3837</v>
      </c>
      <c r="AC1647" s="9">
        <v>6832121313</v>
      </c>
      <c r="AD1647" s="9" t="s">
        <v>3833</v>
      </c>
    </row>
    <row r="1648" spans="1:30" ht="153" x14ac:dyDescent="0.25">
      <c r="A1648" s="113">
        <f t="shared" si="26"/>
        <v>1459</v>
      </c>
      <c r="B1648" s="9" t="s">
        <v>1821</v>
      </c>
      <c r="C1648" s="9" t="s">
        <v>3716</v>
      </c>
      <c r="D1648" s="9" t="s">
        <v>3717</v>
      </c>
      <c r="E1648" s="9" t="s">
        <v>3985</v>
      </c>
      <c r="F1648" s="9" t="s">
        <v>3985</v>
      </c>
      <c r="G1648" s="9" t="s">
        <v>2154</v>
      </c>
      <c r="H1648" s="13">
        <v>2000000</v>
      </c>
      <c r="I1648" s="11">
        <v>45137</v>
      </c>
      <c r="J1648" s="9" t="s">
        <v>46</v>
      </c>
      <c r="K1648" s="9" t="s">
        <v>7</v>
      </c>
      <c r="L1648" s="9" t="s">
        <v>47</v>
      </c>
      <c r="M1648" s="9" t="s">
        <v>48</v>
      </c>
      <c r="N1648" s="9" t="s">
        <v>10</v>
      </c>
      <c r="O1648" s="9" t="s">
        <v>1826</v>
      </c>
      <c r="P1648" s="9" t="s">
        <v>1856</v>
      </c>
      <c r="Q1648" s="9" t="s">
        <v>3986</v>
      </c>
      <c r="R1648" s="9" t="s">
        <v>14</v>
      </c>
      <c r="S1648" s="9" t="s">
        <v>15</v>
      </c>
      <c r="T1648" s="9" t="s">
        <v>7</v>
      </c>
      <c r="U1648" s="9" t="s">
        <v>146</v>
      </c>
      <c r="V1648" s="9" t="s">
        <v>15</v>
      </c>
      <c r="W1648" s="9" t="s">
        <v>37</v>
      </c>
      <c r="X1648" s="9" t="s">
        <v>18</v>
      </c>
      <c r="Y1648" s="9" t="s">
        <v>31</v>
      </c>
      <c r="Z1648" s="9" t="s">
        <v>20</v>
      </c>
      <c r="AA1648" s="9" t="s">
        <v>17</v>
      </c>
      <c r="AB1648" s="9" t="s">
        <v>2156</v>
      </c>
      <c r="AC1648" s="9" t="s">
        <v>2157</v>
      </c>
      <c r="AD1648" s="9" t="s">
        <v>2158</v>
      </c>
    </row>
    <row r="1649" spans="1:30" ht="89.25" x14ac:dyDescent="0.25">
      <c r="A1649" s="113">
        <f t="shared" si="26"/>
        <v>1460</v>
      </c>
      <c r="B1649" s="9" t="s">
        <v>1821</v>
      </c>
      <c r="C1649" s="9" t="s">
        <v>3716</v>
      </c>
      <c r="D1649" s="9" t="s">
        <v>3717</v>
      </c>
      <c r="E1649" s="9" t="s">
        <v>3987</v>
      </c>
      <c r="F1649" s="9" t="s">
        <v>3987</v>
      </c>
      <c r="G1649" s="9" t="s">
        <v>3988</v>
      </c>
      <c r="H1649" s="13">
        <v>2000</v>
      </c>
      <c r="I1649" s="11">
        <v>45017</v>
      </c>
      <c r="J1649" s="9" t="s">
        <v>68</v>
      </c>
      <c r="K1649" s="9" t="s">
        <v>7</v>
      </c>
      <c r="L1649" s="9" t="s">
        <v>69</v>
      </c>
      <c r="M1649" s="9" t="s">
        <v>51</v>
      </c>
      <c r="N1649" s="9" t="s">
        <v>10</v>
      </c>
      <c r="O1649" s="9" t="s">
        <v>1826</v>
      </c>
      <c r="P1649" s="9" t="s">
        <v>1834</v>
      </c>
      <c r="Q1649" s="9" t="s">
        <v>2181</v>
      </c>
      <c r="R1649" s="9" t="s">
        <v>29</v>
      </c>
      <c r="S1649" s="9" t="s">
        <v>15</v>
      </c>
      <c r="T1649" s="9" t="s">
        <v>7</v>
      </c>
      <c r="U1649" s="9" t="s">
        <v>133</v>
      </c>
      <c r="V1649" s="9" t="s">
        <v>15</v>
      </c>
      <c r="W1649" s="9" t="s">
        <v>17</v>
      </c>
      <c r="X1649" s="9" t="s">
        <v>18</v>
      </c>
      <c r="Y1649" s="9" t="s">
        <v>19</v>
      </c>
      <c r="Z1649" s="9" t="s">
        <v>20</v>
      </c>
      <c r="AA1649" s="9" t="s">
        <v>21</v>
      </c>
      <c r="AB1649" s="9" t="s">
        <v>3975</v>
      </c>
      <c r="AC1649" s="9">
        <v>71987878778</v>
      </c>
      <c r="AD1649" s="9" t="s">
        <v>3732</v>
      </c>
    </row>
    <row r="1650" spans="1:30" ht="76.5" x14ac:dyDescent="0.25">
      <c r="A1650" s="113">
        <f t="shared" si="26"/>
        <v>1461</v>
      </c>
      <c r="B1650" s="9" t="s">
        <v>1821</v>
      </c>
      <c r="C1650" s="9" t="s">
        <v>3716</v>
      </c>
      <c r="D1650" s="9" t="s">
        <v>3717</v>
      </c>
      <c r="E1650" s="9" t="s">
        <v>3989</v>
      </c>
      <c r="F1650" s="9" t="s">
        <v>3990</v>
      </c>
      <c r="G1650" s="9" t="s">
        <v>3991</v>
      </c>
      <c r="H1650" s="13">
        <v>664033.4</v>
      </c>
      <c r="I1650" s="11">
        <v>45078</v>
      </c>
      <c r="J1650" s="9" t="s">
        <v>68</v>
      </c>
      <c r="K1650" s="9" t="s">
        <v>7</v>
      </c>
      <c r="L1650" s="9" t="s">
        <v>8</v>
      </c>
      <c r="M1650" s="9" t="s">
        <v>80</v>
      </c>
      <c r="N1650" s="9" t="s">
        <v>81</v>
      </c>
      <c r="O1650" s="9" t="s">
        <v>1826</v>
      </c>
      <c r="P1650" s="9" t="s">
        <v>1834</v>
      </c>
      <c r="Q1650" s="9" t="s">
        <v>374</v>
      </c>
      <c r="R1650" s="9" t="s">
        <v>14</v>
      </c>
      <c r="S1650" s="9" t="s">
        <v>15</v>
      </c>
      <c r="T1650" s="9" t="s">
        <v>7</v>
      </c>
      <c r="U1650" s="9" t="s">
        <v>133</v>
      </c>
      <c r="V1650" s="9" t="s">
        <v>15</v>
      </c>
      <c r="W1650" s="9" t="s">
        <v>17</v>
      </c>
      <c r="X1650" s="9" t="s">
        <v>18</v>
      </c>
      <c r="Y1650" s="9" t="s">
        <v>31</v>
      </c>
      <c r="Z1650" s="9" t="s">
        <v>61</v>
      </c>
      <c r="AA1650" s="9" t="s">
        <v>17</v>
      </c>
      <c r="AB1650" s="9" t="s">
        <v>3992</v>
      </c>
      <c r="AC1650" s="9">
        <v>6832121251</v>
      </c>
      <c r="AD1650" s="9" t="s">
        <v>3993</v>
      </c>
    </row>
    <row r="1651" spans="1:30" ht="153" x14ac:dyDescent="0.25">
      <c r="A1651" s="113">
        <f t="shared" si="26"/>
        <v>1462</v>
      </c>
      <c r="B1651" s="9" t="s">
        <v>1821</v>
      </c>
      <c r="C1651" s="9" t="s">
        <v>3716</v>
      </c>
      <c r="D1651" s="9" t="s">
        <v>3717</v>
      </c>
      <c r="E1651" s="9" t="s">
        <v>3994</v>
      </c>
      <c r="F1651" s="9" t="s">
        <v>3995</v>
      </c>
      <c r="G1651" s="9" t="s">
        <v>3996</v>
      </c>
      <c r="H1651" s="13">
        <v>10865</v>
      </c>
      <c r="I1651" s="11">
        <v>45139</v>
      </c>
      <c r="J1651" s="9" t="s">
        <v>6</v>
      </c>
      <c r="K1651" s="9" t="s">
        <v>7</v>
      </c>
      <c r="L1651" s="9" t="s">
        <v>2311</v>
      </c>
      <c r="M1651" s="9" t="s">
        <v>89</v>
      </c>
      <c r="N1651" s="9" t="s">
        <v>10</v>
      </c>
      <c r="O1651" s="9" t="s">
        <v>1826</v>
      </c>
      <c r="P1651" s="9" t="s">
        <v>1834</v>
      </c>
      <c r="Q1651" s="9" t="s">
        <v>374</v>
      </c>
      <c r="R1651" s="9" t="s">
        <v>29</v>
      </c>
      <c r="S1651" s="9" t="s">
        <v>15</v>
      </c>
      <c r="T1651" s="9" t="s">
        <v>7</v>
      </c>
      <c r="U1651" s="9" t="s">
        <v>60</v>
      </c>
      <c r="V1651" s="9" t="s">
        <v>15</v>
      </c>
      <c r="W1651" s="9" t="s">
        <v>17</v>
      </c>
      <c r="X1651" s="9" t="s">
        <v>18</v>
      </c>
      <c r="Y1651" s="9" t="s">
        <v>31</v>
      </c>
      <c r="Z1651" s="9" t="s">
        <v>61</v>
      </c>
      <c r="AA1651" s="9" t="s">
        <v>17</v>
      </c>
      <c r="AB1651" s="9" t="s">
        <v>3992</v>
      </c>
      <c r="AC1651" s="9">
        <v>6832121251</v>
      </c>
      <c r="AD1651" s="9" t="s">
        <v>3993</v>
      </c>
    </row>
    <row r="1652" spans="1:30" ht="76.5" x14ac:dyDescent="0.25">
      <c r="A1652" s="113">
        <f t="shared" si="26"/>
        <v>1463</v>
      </c>
      <c r="B1652" s="9" t="s">
        <v>1821</v>
      </c>
      <c r="C1652" s="9" t="s">
        <v>3716</v>
      </c>
      <c r="D1652" s="9" t="s">
        <v>3717</v>
      </c>
      <c r="E1652" s="9" t="s">
        <v>3997</v>
      </c>
      <c r="F1652" s="9" t="s">
        <v>3998</v>
      </c>
      <c r="G1652" s="9" t="s">
        <v>3999</v>
      </c>
      <c r="H1652" s="13">
        <v>145000</v>
      </c>
      <c r="I1652" s="11">
        <v>45078</v>
      </c>
      <c r="J1652" s="9" t="s">
        <v>68</v>
      </c>
      <c r="K1652" s="9" t="s">
        <v>7</v>
      </c>
      <c r="L1652" s="9" t="s">
        <v>8</v>
      </c>
      <c r="M1652" s="9" t="s">
        <v>80</v>
      </c>
      <c r="N1652" s="9" t="s">
        <v>81</v>
      </c>
      <c r="O1652" s="9" t="s">
        <v>1826</v>
      </c>
      <c r="P1652" s="9" t="s">
        <v>1834</v>
      </c>
      <c r="Q1652" s="9" t="s">
        <v>374</v>
      </c>
      <c r="R1652" s="9" t="s">
        <v>14</v>
      </c>
      <c r="S1652" s="9" t="s">
        <v>15</v>
      </c>
      <c r="T1652" s="9" t="s">
        <v>7</v>
      </c>
      <c r="U1652" s="9" t="s">
        <v>60</v>
      </c>
      <c r="V1652" s="9" t="s">
        <v>15</v>
      </c>
      <c r="W1652" s="9" t="s">
        <v>17</v>
      </c>
      <c r="X1652" s="9" t="s">
        <v>18</v>
      </c>
      <c r="Y1652" s="9" t="s">
        <v>31</v>
      </c>
      <c r="Z1652" s="9" t="s">
        <v>61</v>
      </c>
      <c r="AA1652" s="9" t="s">
        <v>17</v>
      </c>
      <c r="AB1652" s="9" t="s">
        <v>3992</v>
      </c>
      <c r="AC1652" s="9">
        <v>6832121251</v>
      </c>
      <c r="AD1652" s="9" t="s">
        <v>3993</v>
      </c>
    </row>
    <row r="1653" spans="1:30" ht="76.5" x14ac:dyDescent="0.25">
      <c r="A1653" s="113">
        <f t="shared" si="26"/>
        <v>1464</v>
      </c>
      <c r="B1653" s="9" t="s">
        <v>1821</v>
      </c>
      <c r="C1653" s="9" t="s">
        <v>3716</v>
      </c>
      <c r="D1653" s="9" t="s">
        <v>3717</v>
      </c>
      <c r="E1653" s="9" t="s">
        <v>4000</v>
      </c>
      <c r="F1653" s="9" t="s">
        <v>4001</v>
      </c>
      <c r="G1653" s="9" t="s">
        <v>4002</v>
      </c>
      <c r="H1653" s="13">
        <v>45002</v>
      </c>
      <c r="I1653" s="11">
        <v>45080</v>
      </c>
      <c r="J1653" s="9" t="s">
        <v>6</v>
      </c>
      <c r="K1653" s="9" t="s">
        <v>7</v>
      </c>
      <c r="L1653" s="9" t="s">
        <v>2311</v>
      </c>
      <c r="M1653" s="9" t="s">
        <v>9</v>
      </c>
      <c r="N1653" s="9" t="s">
        <v>10</v>
      </c>
      <c r="O1653" s="9" t="s">
        <v>1826</v>
      </c>
      <c r="P1653" s="9" t="s">
        <v>1834</v>
      </c>
      <c r="Q1653" s="9" t="s">
        <v>374</v>
      </c>
      <c r="R1653" s="9" t="s">
        <v>29</v>
      </c>
      <c r="S1653" s="9" t="s">
        <v>15</v>
      </c>
      <c r="T1653" s="9" t="s">
        <v>7</v>
      </c>
      <c r="U1653" s="9" t="s">
        <v>133</v>
      </c>
      <c r="V1653" s="9" t="s">
        <v>15</v>
      </c>
      <c r="W1653" s="9" t="s">
        <v>17</v>
      </c>
      <c r="X1653" s="9" t="s">
        <v>18</v>
      </c>
      <c r="Y1653" s="9" t="s">
        <v>31</v>
      </c>
      <c r="Z1653" s="9" t="s">
        <v>61</v>
      </c>
      <c r="AA1653" s="9" t="s">
        <v>17</v>
      </c>
      <c r="AB1653" s="9" t="s">
        <v>3992</v>
      </c>
      <c r="AC1653" s="9">
        <v>6832121254</v>
      </c>
      <c r="AD1653" s="9" t="s">
        <v>3993</v>
      </c>
    </row>
    <row r="1654" spans="1:30" ht="76.5" x14ac:dyDescent="0.25">
      <c r="A1654" s="113">
        <f t="shared" si="26"/>
        <v>1465</v>
      </c>
      <c r="B1654" s="9" t="s">
        <v>1821</v>
      </c>
      <c r="C1654" s="9" t="s">
        <v>3716</v>
      </c>
      <c r="D1654" s="9" t="s">
        <v>3717</v>
      </c>
      <c r="E1654" s="9" t="s">
        <v>4003</v>
      </c>
      <c r="F1654" s="9" t="s">
        <v>4004</v>
      </c>
      <c r="G1654" s="9" t="s">
        <v>4005</v>
      </c>
      <c r="H1654" s="13">
        <v>30000</v>
      </c>
      <c r="I1654" s="11">
        <v>45261</v>
      </c>
      <c r="J1654" s="9" t="s">
        <v>6</v>
      </c>
      <c r="K1654" s="9" t="s">
        <v>7</v>
      </c>
      <c r="L1654" s="9" t="s">
        <v>2311</v>
      </c>
      <c r="M1654" s="9" t="s">
        <v>89</v>
      </c>
      <c r="N1654" s="9" t="s">
        <v>10</v>
      </c>
      <c r="O1654" s="9" t="s">
        <v>1826</v>
      </c>
      <c r="P1654" s="9" t="s">
        <v>1834</v>
      </c>
      <c r="Q1654" s="9" t="s">
        <v>374</v>
      </c>
      <c r="R1654" s="9" t="s">
        <v>29</v>
      </c>
      <c r="S1654" s="9" t="s">
        <v>15</v>
      </c>
      <c r="T1654" s="9" t="s">
        <v>7</v>
      </c>
      <c r="U1654" s="9" t="s">
        <v>133</v>
      </c>
      <c r="V1654" s="9" t="s">
        <v>15</v>
      </c>
      <c r="W1654" s="9" t="s">
        <v>17</v>
      </c>
      <c r="X1654" s="9" t="s">
        <v>18</v>
      </c>
      <c r="Y1654" s="9" t="s">
        <v>31</v>
      </c>
      <c r="Z1654" s="9" t="s">
        <v>61</v>
      </c>
      <c r="AA1654" s="9" t="s">
        <v>17</v>
      </c>
      <c r="AB1654" s="9" t="s">
        <v>3992</v>
      </c>
      <c r="AC1654" s="9">
        <v>6832121251</v>
      </c>
      <c r="AD1654" s="9" t="s">
        <v>3993</v>
      </c>
    </row>
    <row r="1655" spans="1:30" ht="76.5" x14ac:dyDescent="0.25">
      <c r="A1655" s="113">
        <f t="shared" si="26"/>
        <v>1466</v>
      </c>
      <c r="B1655" s="9" t="s">
        <v>1821</v>
      </c>
      <c r="C1655" s="9" t="s">
        <v>3716</v>
      </c>
      <c r="D1655" s="9" t="s">
        <v>3717</v>
      </c>
      <c r="E1655" s="9" t="s">
        <v>4006</v>
      </c>
      <c r="F1655" s="9" t="s">
        <v>4007</v>
      </c>
      <c r="G1655" s="9" t="s">
        <v>4008</v>
      </c>
      <c r="H1655" s="13">
        <v>650000</v>
      </c>
      <c r="I1655" s="11">
        <v>45139</v>
      </c>
      <c r="J1655" s="9" t="s">
        <v>6</v>
      </c>
      <c r="K1655" s="9" t="s">
        <v>7</v>
      </c>
      <c r="L1655" s="9" t="s">
        <v>2311</v>
      </c>
      <c r="M1655" s="9" t="s">
        <v>9</v>
      </c>
      <c r="N1655" s="9" t="s">
        <v>10</v>
      </c>
      <c r="O1655" s="9" t="s">
        <v>1826</v>
      </c>
      <c r="P1655" s="9" t="s">
        <v>1834</v>
      </c>
      <c r="Q1655" s="9" t="s">
        <v>374</v>
      </c>
      <c r="R1655" s="9" t="s">
        <v>29</v>
      </c>
      <c r="S1655" s="9" t="s">
        <v>15</v>
      </c>
      <c r="T1655" s="9" t="s">
        <v>7</v>
      </c>
      <c r="U1655" s="9" t="s">
        <v>146</v>
      </c>
      <c r="V1655" s="9" t="s">
        <v>15</v>
      </c>
      <c r="W1655" s="9" t="s">
        <v>17</v>
      </c>
      <c r="X1655" s="9" t="s">
        <v>18</v>
      </c>
      <c r="Y1655" s="9" t="s">
        <v>31</v>
      </c>
      <c r="Z1655" s="9" t="s">
        <v>61</v>
      </c>
      <c r="AA1655" s="9" t="s">
        <v>17</v>
      </c>
      <c r="AB1655" s="9" t="s">
        <v>4009</v>
      </c>
      <c r="AC1655" s="9" t="s">
        <v>4010</v>
      </c>
      <c r="AD1655" s="9" t="s">
        <v>4011</v>
      </c>
    </row>
    <row r="1656" spans="1:30" ht="76.5" x14ac:dyDescent="0.25">
      <c r="A1656" s="113">
        <f t="shared" si="26"/>
        <v>1467</v>
      </c>
      <c r="B1656" s="9" t="s">
        <v>1821</v>
      </c>
      <c r="C1656" s="9" t="s">
        <v>3716</v>
      </c>
      <c r="D1656" s="9" t="s">
        <v>3717</v>
      </c>
      <c r="E1656" s="9" t="s">
        <v>4012</v>
      </c>
      <c r="F1656" s="9" t="s">
        <v>4013</v>
      </c>
      <c r="G1656" s="9" t="s">
        <v>4014</v>
      </c>
      <c r="H1656" s="13">
        <v>240000</v>
      </c>
      <c r="I1656" s="11">
        <v>45078</v>
      </c>
      <c r="J1656" s="9" t="s">
        <v>68</v>
      </c>
      <c r="K1656" s="9" t="s">
        <v>7</v>
      </c>
      <c r="L1656" s="9" t="s">
        <v>8</v>
      </c>
      <c r="M1656" s="9" t="s">
        <v>80</v>
      </c>
      <c r="N1656" s="9" t="s">
        <v>393</v>
      </c>
      <c r="O1656" s="9" t="s">
        <v>1826</v>
      </c>
      <c r="P1656" s="9" t="s">
        <v>1834</v>
      </c>
      <c r="Q1656" s="9" t="s">
        <v>374</v>
      </c>
      <c r="R1656" s="9" t="s">
        <v>14</v>
      </c>
      <c r="S1656" s="9" t="s">
        <v>15</v>
      </c>
      <c r="T1656" s="9" t="s">
        <v>7</v>
      </c>
      <c r="U1656" s="9" t="s">
        <v>133</v>
      </c>
      <c r="V1656" s="9" t="s">
        <v>15</v>
      </c>
      <c r="W1656" s="9" t="s">
        <v>17</v>
      </c>
      <c r="X1656" s="9" t="s">
        <v>18</v>
      </c>
      <c r="Y1656" s="9" t="s">
        <v>31</v>
      </c>
      <c r="Z1656" s="9" t="s">
        <v>61</v>
      </c>
      <c r="AA1656" s="9" t="s">
        <v>17</v>
      </c>
      <c r="AB1656" s="9" t="s">
        <v>4015</v>
      </c>
      <c r="AC1656" s="9">
        <v>71987878778</v>
      </c>
      <c r="AD1656" s="9" t="s">
        <v>4016</v>
      </c>
    </row>
    <row r="1657" spans="1:30" ht="76.5" x14ac:dyDescent="0.25">
      <c r="A1657" s="113">
        <f t="shared" si="26"/>
        <v>1468</v>
      </c>
      <c r="B1657" s="9" t="s">
        <v>1821</v>
      </c>
      <c r="C1657" s="9" t="s">
        <v>3716</v>
      </c>
      <c r="D1657" s="9" t="s">
        <v>3717</v>
      </c>
      <c r="E1657" s="9" t="s">
        <v>4017</v>
      </c>
      <c r="F1657" s="9" t="s">
        <v>4018</v>
      </c>
      <c r="G1657" s="9" t="s">
        <v>4019</v>
      </c>
      <c r="H1657" s="13">
        <v>20000</v>
      </c>
      <c r="I1657" s="11">
        <v>45047</v>
      </c>
      <c r="J1657" s="9" t="s">
        <v>68</v>
      </c>
      <c r="K1657" s="9" t="s">
        <v>7</v>
      </c>
      <c r="L1657" s="9" t="s">
        <v>8</v>
      </c>
      <c r="M1657" s="9" t="s">
        <v>80</v>
      </c>
      <c r="N1657" s="9" t="s">
        <v>393</v>
      </c>
      <c r="O1657" s="9" t="s">
        <v>1826</v>
      </c>
      <c r="P1657" s="9" t="s">
        <v>1834</v>
      </c>
      <c r="Q1657" s="9" t="s">
        <v>374</v>
      </c>
      <c r="R1657" s="9" t="s">
        <v>14</v>
      </c>
      <c r="S1657" s="9" t="s">
        <v>15</v>
      </c>
      <c r="T1657" s="9" t="s">
        <v>7</v>
      </c>
      <c r="U1657" s="9" t="s">
        <v>133</v>
      </c>
      <c r="V1657" s="9" t="s">
        <v>15</v>
      </c>
      <c r="W1657" s="9" t="s">
        <v>17</v>
      </c>
      <c r="X1657" s="9" t="s">
        <v>18</v>
      </c>
      <c r="Y1657" s="9" t="s">
        <v>31</v>
      </c>
      <c r="Z1657" s="9" t="s">
        <v>61</v>
      </c>
      <c r="AA1657" s="9" t="s">
        <v>17</v>
      </c>
      <c r="AB1657" s="9" t="s">
        <v>4020</v>
      </c>
      <c r="AC1657" s="9" t="s">
        <v>4021</v>
      </c>
      <c r="AD1657" s="9" t="s">
        <v>4022</v>
      </c>
    </row>
    <row r="1658" spans="1:30" ht="76.5" x14ac:dyDescent="0.25">
      <c r="A1658" s="113">
        <f t="shared" si="26"/>
        <v>1469</v>
      </c>
      <c r="B1658" s="9" t="s">
        <v>1821</v>
      </c>
      <c r="C1658" s="9" t="s">
        <v>3716</v>
      </c>
      <c r="D1658" s="9" t="s">
        <v>3717</v>
      </c>
      <c r="E1658" s="9" t="s">
        <v>4023</v>
      </c>
      <c r="F1658" s="9" t="s">
        <v>4024</v>
      </c>
      <c r="G1658" s="9" t="s">
        <v>4025</v>
      </c>
      <c r="H1658" s="13">
        <v>10000</v>
      </c>
      <c r="I1658" s="11">
        <v>44927</v>
      </c>
      <c r="J1658" s="9" t="s">
        <v>6</v>
      </c>
      <c r="K1658" s="9" t="s">
        <v>7</v>
      </c>
      <c r="L1658" s="9" t="s">
        <v>2311</v>
      </c>
      <c r="M1658" s="9" t="s">
        <v>51</v>
      </c>
      <c r="N1658" s="9" t="s">
        <v>10</v>
      </c>
      <c r="O1658" s="9" t="s">
        <v>1826</v>
      </c>
      <c r="P1658" s="9" t="s">
        <v>1834</v>
      </c>
      <c r="Q1658" s="9" t="s">
        <v>374</v>
      </c>
      <c r="R1658" s="9" t="s">
        <v>29</v>
      </c>
      <c r="S1658" s="9" t="s">
        <v>15</v>
      </c>
      <c r="T1658" s="9" t="s">
        <v>7</v>
      </c>
      <c r="U1658" s="9" t="s">
        <v>549</v>
      </c>
      <c r="V1658" s="9" t="s">
        <v>15</v>
      </c>
      <c r="W1658" s="9" t="s">
        <v>17</v>
      </c>
      <c r="X1658" s="9" t="s">
        <v>18</v>
      </c>
      <c r="Y1658" s="9" t="s">
        <v>31</v>
      </c>
      <c r="Z1658" s="9" t="s">
        <v>61</v>
      </c>
      <c r="AA1658" s="9" t="s">
        <v>17</v>
      </c>
      <c r="AB1658" s="9" t="s">
        <v>4015</v>
      </c>
      <c r="AC1658" s="9" t="s">
        <v>4026</v>
      </c>
      <c r="AD1658" s="9" t="s">
        <v>4027</v>
      </c>
    </row>
    <row r="1659" spans="1:30" ht="76.5" x14ac:dyDescent="0.25">
      <c r="A1659" s="113">
        <f t="shared" si="26"/>
        <v>1470</v>
      </c>
      <c r="B1659" s="9" t="s">
        <v>1821</v>
      </c>
      <c r="C1659" s="9" t="s">
        <v>3716</v>
      </c>
      <c r="D1659" s="9" t="s">
        <v>3717</v>
      </c>
      <c r="E1659" s="9" t="s">
        <v>4028</v>
      </c>
      <c r="F1659" s="9" t="s">
        <v>4029</v>
      </c>
      <c r="G1659" s="9" t="s">
        <v>4030</v>
      </c>
      <c r="H1659" s="13">
        <v>7000</v>
      </c>
      <c r="I1659" s="11">
        <v>44927</v>
      </c>
      <c r="J1659" s="9" t="s">
        <v>68</v>
      </c>
      <c r="K1659" s="9" t="s">
        <v>7</v>
      </c>
      <c r="L1659" s="9" t="s">
        <v>69</v>
      </c>
      <c r="M1659" s="9" t="s">
        <v>51</v>
      </c>
      <c r="N1659" s="9" t="s">
        <v>10</v>
      </c>
      <c r="O1659" s="9" t="s">
        <v>1826</v>
      </c>
      <c r="P1659" s="9" t="s">
        <v>1834</v>
      </c>
      <c r="Q1659" s="9" t="s">
        <v>374</v>
      </c>
      <c r="R1659" s="9" t="s">
        <v>29</v>
      </c>
      <c r="S1659" s="9" t="s">
        <v>15</v>
      </c>
      <c r="T1659" s="9" t="s">
        <v>7</v>
      </c>
      <c r="U1659" s="9" t="s">
        <v>549</v>
      </c>
      <c r="V1659" s="9" t="s">
        <v>15</v>
      </c>
      <c r="W1659" s="9" t="s">
        <v>17</v>
      </c>
      <c r="X1659" s="9" t="s">
        <v>18</v>
      </c>
      <c r="Y1659" s="9" t="s">
        <v>31</v>
      </c>
      <c r="Z1659" s="9" t="s">
        <v>61</v>
      </c>
      <c r="AA1659" s="9" t="s">
        <v>17</v>
      </c>
      <c r="AB1659" s="9" t="s">
        <v>4015</v>
      </c>
      <c r="AC1659" s="9" t="s">
        <v>4031</v>
      </c>
      <c r="AD1659" s="9" t="s">
        <v>4027</v>
      </c>
    </row>
    <row r="1660" spans="1:30" ht="76.5" x14ac:dyDescent="0.25">
      <c r="A1660" s="113">
        <f t="shared" si="26"/>
        <v>1471</v>
      </c>
      <c r="B1660" s="9" t="s">
        <v>1821</v>
      </c>
      <c r="C1660" s="9" t="s">
        <v>3716</v>
      </c>
      <c r="D1660" s="9" t="s">
        <v>3717</v>
      </c>
      <c r="E1660" s="9" t="s">
        <v>4032</v>
      </c>
      <c r="F1660" s="9" t="s">
        <v>4033</v>
      </c>
      <c r="G1660" s="9" t="s">
        <v>4034</v>
      </c>
      <c r="H1660" s="13">
        <v>80000</v>
      </c>
      <c r="I1660" s="11">
        <v>44927</v>
      </c>
      <c r="J1660" s="9" t="s">
        <v>68</v>
      </c>
      <c r="K1660" s="9" t="s">
        <v>7</v>
      </c>
      <c r="L1660" s="9" t="s">
        <v>8</v>
      </c>
      <c r="M1660" s="9" t="s">
        <v>80</v>
      </c>
      <c r="N1660" s="9" t="s">
        <v>393</v>
      </c>
      <c r="O1660" s="9" t="s">
        <v>1826</v>
      </c>
      <c r="P1660" s="9" t="s">
        <v>1834</v>
      </c>
      <c r="Q1660" s="9" t="s">
        <v>4035</v>
      </c>
      <c r="R1660" s="9" t="s">
        <v>14</v>
      </c>
      <c r="S1660" s="9" t="s">
        <v>15</v>
      </c>
      <c r="T1660" s="9" t="s">
        <v>7</v>
      </c>
      <c r="U1660" s="9" t="s">
        <v>133</v>
      </c>
      <c r="V1660" s="9" t="s">
        <v>15</v>
      </c>
      <c r="W1660" s="9" t="s">
        <v>17</v>
      </c>
      <c r="X1660" s="9" t="s">
        <v>18</v>
      </c>
      <c r="Y1660" s="9" t="s">
        <v>31</v>
      </c>
      <c r="Z1660" s="9" t="s">
        <v>61</v>
      </c>
      <c r="AA1660" s="9" t="s">
        <v>17</v>
      </c>
      <c r="AB1660" s="9" t="s">
        <v>3975</v>
      </c>
      <c r="AC1660" s="9">
        <v>71987878778</v>
      </c>
      <c r="AD1660" s="9" t="s">
        <v>3732</v>
      </c>
    </row>
    <row r="1661" spans="1:30" ht="76.5" x14ac:dyDescent="0.25">
      <c r="A1661" s="113">
        <f t="shared" si="26"/>
        <v>1472</v>
      </c>
      <c r="B1661" s="9" t="s">
        <v>1821</v>
      </c>
      <c r="C1661" s="9" t="s">
        <v>3716</v>
      </c>
      <c r="D1661" s="9" t="s">
        <v>3717</v>
      </c>
      <c r="E1661" s="9" t="s">
        <v>4036</v>
      </c>
      <c r="F1661" s="9" t="s">
        <v>4033</v>
      </c>
      <c r="G1661" s="9" t="s">
        <v>4034</v>
      </c>
      <c r="H1661" s="13">
        <v>40000</v>
      </c>
      <c r="I1661" s="11">
        <v>44927</v>
      </c>
      <c r="J1661" s="9" t="s">
        <v>68</v>
      </c>
      <c r="K1661" s="9" t="s">
        <v>7</v>
      </c>
      <c r="L1661" s="9" t="s">
        <v>8</v>
      </c>
      <c r="M1661" s="9" t="s">
        <v>80</v>
      </c>
      <c r="N1661" s="9" t="s">
        <v>393</v>
      </c>
      <c r="O1661" s="9" t="s">
        <v>1826</v>
      </c>
      <c r="P1661" s="9" t="s">
        <v>1834</v>
      </c>
      <c r="Q1661" s="9" t="s">
        <v>4035</v>
      </c>
      <c r="R1661" s="9" t="s">
        <v>14</v>
      </c>
      <c r="S1661" s="9" t="s">
        <v>15</v>
      </c>
      <c r="T1661" s="9" t="s">
        <v>7</v>
      </c>
      <c r="U1661" s="9" t="s">
        <v>133</v>
      </c>
      <c r="V1661" s="9" t="s">
        <v>15</v>
      </c>
      <c r="W1661" s="9" t="s">
        <v>17</v>
      </c>
      <c r="X1661" s="9" t="s">
        <v>18</v>
      </c>
      <c r="Y1661" s="9" t="s">
        <v>31</v>
      </c>
      <c r="Z1661" s="9" t="s">
        <v>61</v>
      </c>
      <c r="AA1661" s="9" t="s">
        <v>17</v>
      </c>
      <c r="AB1661" s="9" t="s">
        <v>3975</v>
      </c>
      <c r="AC1661" s="9">
        <v>71987878778</v>
      </c>
      <c r="AD1661" s="9" t="s">
        <v>3732</v>
      </c>
    </row>
    <row r="1662" spans="1:30" ht="76.5" x14ac:dyDescent="0.25">
      <c r="A1662" s="113">
        <f t="shared" si="26"/>
        <v>1473</v>
      </c>
      <c r="B1662" s="9" t="s">
        <v>1821</v>
      </c>
      <c r="C1662" s="9" t="s">
        <v>3716</v>
      </c>
      <c r="D1662" s="9" t="s">
        <v>3717</v>
      </c>
      <c r="E1662" s="9" t="s">
        <v>4037</v>
      </c>
      <c r="F1662" s="9" t="s">
        <v>4033</v>
      </c>
      <c r="G1662" s="9" t="s">
        <v>4034</v>
      </c>
      <c r="H1662" s="13">
        <v>13000</v>
      </c>
      <c r="I1662" s="11">
        <v>44927</v>
      </c>
      <c r="J1662" s="9" t="s">
        <v>68</v>
      </c>
      <c r="K1662" s="9" t="s">
        <v>7</v>
      </c>
      <c r="L1662" s="9" t="s">
        <v>8</v>
      </c>
      <c r="M1662" s="9" t="s">
        <v>80</v>
      </c>
      <c r="N1662" s="9" t="s">
        <v>393</v>
      </c>
      <c r="O1662" s="9" t="s">
        <v>1826</v>
      </c>
      <c r="P1662" s="9" t="s">
        <v>1834</v>
      </c>
      <c r="Q1662" s="9" t="s">
        <v>4035</v>
      </c>
      <c r="R1662" s="9" t="s">
        <v>14</v>
      </c>
      <c r="S1662" s="9" t="s">
        <v>15</v>
      </c>
      <c r="T1662" s="9" t="s">
        <v>7</v>
      </c>
      <c r="U1662" s="9" t="s">
        <v>133</v>
      </c>
      <c r="V1662" s="9" t="s">
        <v>15</v>
      </c>
      <c r="W1662" s="9" t="s">
        <v>17</v>
      </c>
      <c r="X1662" s="9" t="s">
        <v>18</v>
      </c>
      <c r="Y1662" s="9" t="s">
        <v>31</v>
      </c>
      <c r="Z1662" s="9" t="s">
        <v>61</v>
      </c>
      <c r="AA1662" s="9" t="s">
        <v>17</v>
      </c>
      <c r="AB1662" s="9" t="s">
        <v>3975</v>
      </c>
      <c r="AC1662" s="9">
        <v>71987878778</v>
      </c>
      <c r="AD1662" s="9" t="s">
        <v>3732</v>
      </c>
    </row>
    <row r="1663" spans="1:30" ht="76.5" x14ac:dyDescent="0.25">
      <c r="A1663" s="113">
        <f t="shared" si="26"/>
        <v>1474</v>
      </c>
      <c r="B1663" s="9" t="s">
        <v>1821</v>
      </c>
      <c r="C1663" s="9" t="s">
        <v>3716</v>
      </c>
      <c r="D1663" s="9" t="s">
        <v>3717</v>
      </c>
      <c r="E1663" s="9" t="s">
        <v>4038</v>
      </c>
      <c r="F1663" s="9" t="s">
        <v>4033</v>
      </c>
      <c r="G1663" s="9" t="s">
        <v>4034</v>
      </c>
      <c r="H1663" s="13">
        <v>35000</v>
      </c>
      <c r="I1663" s="11">
        <v>44927</v>
      </c>
      <c r="J1663" s="9" t="s">
        <v>68</v>
      </c>
      <c r="K1663" s="9" t="s">
        <v>7</v>
      </c>
      <c r="L1663" s="9" t="s">
        <v>8</v>
      </c>
      <c r="M1663" s="9" t="s">
        <v>80</v>
      </c>
      <c r="N1663" s="9" t="s">
        <v>393</v>
      </c>
      <c r="O1663" s="9" t="s">
        <v>1826</v>
      </c>
      <c r="P1663" s="9" t="s">
        <v>1834</v>
      </c>
      <c r="Q1663" s="9" t="s">
        <v>4035</v>
      </c>
      <c r="R1663" s="9" t="s">
        <v>14</v>
      </c>
      <c r="S1663" s="9" t="s">
        <v>15</v>
      </c>
      <c r="T1663" s="9" t="s">
        <v>7</v>
      </c>
      <c r="U1663" s="9" t="s">
        <v>133</v>
      </c>
      <c r="V1663" s="9" t="s">
        <v>15</v>
      </c>
      <c r="W1663" s="9" t="s">
        <v>17</v>
      </c>
      <c r="X1663" s="9" t="s">
        <v>18</v>
      </c>
      <c r="Y1663" s="9" t="s">
        <v>31</v>
      </c>
      <c r="Z1663" s="9" t="s">
        <v>61</v>
      </c>
      <c r="AA1663" s="9" t="s">
        <v>17</v>
      </c>
      <c r="AB1663" s="9" t="s">
        <v>3975</v>
      </c>
      <c r="AC1663" s="9">
        <v>71987878778</v>
      </c>
      <c r="AD1663" s="9" t="s">
        <v>3732</v>
      </c>
    </row>
    <row r="1664" spans="1:30" ht="76.5" x14ac:dyDescent="0.25">
      <c r="A1664" s="113">
        <f t="shared" si="26"/>
        <v>1475</v>
      </c>
      <c r="B1664" s="9" t="s">
        <v>1821</v>
      </c>
      <c r="C1664" s="9" t="s">
        <v>3716</v>
      </c>
      <c r="D1664" s="9" t="s">
        <v>3717</v>
      </c>
      <c r="E1664" s="9" t="s">
        <v>4039</v>
      </c>
      <c r="F1664" s="9" t="s">
        <v>4039</v>
      </c>
      <c r="G1664" s="9" t="s">
        <v>4040</v>
      </c>
      <c r="H1664" s="13">
        <v>30000</v>
      </c>
      <c r="I1664" s="11">
        <v>44927</v>
      </c>
      <c r="J1664" s="9" t="s">
        <v>68</v>
      </c>
      <c r="K1664" s="9" t="s">
        <v>7</v>
      </c>
      <c r="L1664" s="9" t="s">
        <v>8</v>
      </c>
      <c r="M1664" s="9" t="s">
        <v>80</v>
      </c>
      <c r="N1664" s="9" t="s">
        <v>393</v>
      </c>
      <c r="O1664" s="9" t="s">
        <v>1826</v>
      </c>
      <c r="P1664" s="9" t="s">
        <v>1834</v>
      </c>
      <c r="Q1664" s="9" t="s">
        <v>4035</v>
      </c>
      <c r="R1664" s="9" t="s">
        <v>14</v>
      </c>
      <c r="S1664" s="9" t="s">
        <v>15</v>
      </c>
      <c r="T1664" s="9" t="s">
        <v>7</v>
      </c>
      <c r="U1664" s="9" t="s">
        <v>133</v>
      </c>
      <c r="V1664" s="9" t="s">
        <v>15</v>
      </c>
      <c r="W1664" s="9" t="s">
        <v>17</v>
      </c>
      <c r="X1664" s="9" t="s">
        <v>18</v>
      </c>
      <c r="Y1664" s="9" t="s">
        <v>31</v>
      </c>
      <c r="Z1664" s="9" t="s">
        <v>61</v>
      </c>
      <c r="AA1664" s="9" t="s">
        <v>17</v>
      </c>
      <c r="AB1664" s="9" t="s">
        <v>3975</v>
      </c>
      <c r="AC1664" s="9">
        <v>71987878778</v>
      </c>
      <c r="AD1664" s="9" t="s">
        <v>3732</v>
      </c>
    </row>
    <row r="1665" spans="1:30" ht="76.5" x14ac:dyDescent="0.25">
      <c r="A1665" s="113">
        <f t="shared" si="26"/>
        <v>1476</v>
      </c>
      <c r="B1665" s="9" t="s">
        <v>1821</v>
      </c>
      <c r="C1665" s="9" t="s">
        <v>3716</v>
      </c>
      <c r="D1665" s="9" t="s">
        <v>3717</v>
      </c>
      <c r="E1665" s="9" t="s">
        <v>4041</v>
      </c>
      <c r="F1665" s="9" t="s">
        <v>4041</v>
      </c>
      <c r="G1665" s="9" t="s">
        <v>4042</v>
      </c>
      <c r="H1665" s="13">
        <v>7805.56</v>
      </c>
      <c r="I1665" s="11">
        <v>45017</v>
      </c>
      <c r="J1665" s="9" t="s">
        <v>68</v>
      </c>
      <c r="K1665" s="9" t="s">
        <v>7</v>
      </c>
      <c r="L1665" s="9" t="s">
        <v>8</v>
      </c>
      <c r="M1665" s="9" t="s">
        <v>80</v>
      </c>
      <c r="N1665" s="9" t="s">
        <v>393</v>
      </c>
      <c r="O1665" s="9" t="s">
        <v>1826</v>
      </c>
      <c r="P1665" s="9" t="s">
        <v>1834</v>
      </c>
      <c r="Q1665" s="9" t="s">
        <v>4035</v>
      </c>
      <c r="R1665" s="9" t="s">
        <v>14</v>
      </c>
      <c r="S1665" s="9" t="s">
        <v>15</v>
      </c>
      <c r="T1665" s="9" t="s">
        <v>7</v>
      </c>
      <c r="U1665" s="9" t="s">
        <v>133</v>
      </c>
      <c r="V1665" s="9" t="s">
        <v>15</v>
      </c>
      <c r="W1665" s="9" t="s">
        <v>17</v>
      </c>
      <c r="X1665" s="9" t="s">
        <v>18</v>
      </c>
      <c r="Y1665" s="9" t="s">
        <v>31</v>
      </c>
      <c r="Z1665" s="9" t="s">
        <v>61</v>
      </c>
      <c r="AA1665" s="9" t="s">
        <v>17</v>
      </c>
      <c r="AB1665" s="9" t="s">
        <v>3975</v>
      </c>
      <c r="AC1665" s="9">
        <v>71987878778</v>
      </c>
      <c r="AD1665" s="9" t="s">
        <v>3732</v>
      </c>
    </row>
    <row r="1666" spans="1:30" ht="76.5" x14ac:dyDescent="0.25">
      <c r="A1666" s="113">
        <f t="shared" si="26"/>
        <v>1477</v>
      </c>
      <c r="B1666" s="9" t="s">
        <v>1821</v>
      </c>
      <c r="C1666" s="9" t="s">
        <v>3716</v>
      </c>
      <c r="D1666" s="9" t="s">
        <v>3717</v>
      </c>
      <c r="E1666" s="9" t="s">
        <v>4043</v>
      </c>
      <c r="F1666" s="9" t="s">
        <v>4044</v>
      </c>
      <c r="G1666" s="9" t="s">
        <v>4045</v>
      </c>
      <c r="H1666" s="13">
        <v>17500</v>
      </c>
      <c r="I1666" s="11">
        <v>44958</v>
      </c>
      <c r="J1666" s="9" t="s">
        <v>6</v>
      </c>
      <c r="K1666" s="9" t="s">
        <v>7</v>
      </c>
      <c r="L1666" s="9" t="s">
        <v>2311</v>
      </c>
      <c r="M1666" s="9" t="s">
        <v>51</v>
      </c>
      <c r="N1666" s="9" t="s">
        <v>10</v>
      </c>
      <c r="O1666" s="9" t="s">
        <v>1826</v>
      </c>
      <c r="P1666" s="9" t="s">
        <v>1834</v>
      </c>
      <c r="Q1666" s="9" t="s">
        <v>2181</v>
      </c>
      <c r="R1666" s="9" t="s">
        <v>29</v>
      </c>
      <c r="S1666" s="9" t="s">
        <v>15</v>
      </c>
      <c r="T1666" s="9" t="s">
        <v>7</v>
      </c>
      <c r="U1666" s="9" t="s">
        <v>60</v>
      </c>
      <c r="V1666" s="9" t="s">
        <v>15</v>
      </c>
      <c r="W1666" s="9" t="s">
        <v>17</v>
      </c>
      <c r="X1666" s="9" t="s">
        <v>18</v>
      </c>
      <c r="Y1666" s="9" t="s">
        <v>31</v>
      </c>
      <c r="Z1666" s="9" t="s">
        <v>61</v>
      </c>
      <c r="AA1666" s="9" t="s">
        <v>17</v>
      </c>
      <c r="AB1666" s="9" t="s">
        <v>4046</v>
      </c>
      <c r="AC1666" s="9">
        <v>6832121294</v>
      </c>
      <c r="AD1666" s="9" t="s">
        <v>4047</v>
      </c>
    </row>
    <row r="1667" spans="1:30" ht="114.75" x14ac:dyDescent="0.25">
      <c r="A1667" s="113">
        <f t="shared" si="26"/>
        <v>1478</v>
      </c>
      <c r="B1667" s="9" t="s">
        <v>1821</v>
      </c>
      <c r="C1667" s="9" t="s">
        <v>3716</v>
      </c>
      <c r="D1667" s="9" t="s">
        <v>3717</v>
      </c>
      <c r="E1667" s="9" t="s">
        <v>4048</v>
      </c>
      <c r="F1667" s="9" t="s">
        <v>4049</v>
      </c>
      <c r="G1667" s="9" t="s">
        <v>4050</v>
      </c>
      <c r="H1667" s="13">
        <v>336802.8</v>
      </c>
      <c r="I1667" s="11">
        <v>45139</v>
      </c>
      <c r="J1667" s="9" t="s">
        <v>6</v>
      </c>
      <c r="K1667" s="9" t="s">
        <v>7</v>
      </c>
      <c r="L1667" s="9" t="s">
        <v>2311</v>
      </c>
      <c r="M1667" s="9" t="s">
        <v>9</v>
      </c>
      <c r="N1667" s="9" t="s">
        <v>10</v>
      </c>
      <c r="O1667" s="9" t="s">
        <v>1826</v>
      </c>
      <c r="P1667" s="9" t="s">
        <v>1834</v>
      </c>
      <c r="Q1667" s="9" t="s">
        <v>374</v>
      </c>
      <c r="R1667" s="9" t="s">
        <v>29</v>
      </c>
      <c r="S1667" s="9" t="s">
        <v>15</v>
      </c>
      <c r="T1667" s="9" t="s">
        <v>7</v>
      </c>
      <c r="U1667" s="9" t="s">
        <v>133</v>
      </c>
      <c r="V1667" s="9" t="s">
        <v>15</v>
      </c>
      <c r="W1667" s="9" t="s">
        <v>17</v>
      </c>
      <c r="X1667" s="9" t="s">
        <v>18</v>
      </c>
      <c r="Y1667" s="9" t="s">
        <v>31</v>
      </c>
      <c r="Z1667" s="9" t="s">
        <v>61</v>
      </c>
      <c r="AA1667" s="9" t="s">
        <v>37</v>
      </c>
      <c r="AB1667" s="9" t="s">
        <v>3975</v>
      </c>
      <c r="AC1667" s="9">
        <v>71987878778</v>
      </c>
      <c r="AD1667" s="9" t="s">
        <v>3732</v>
      </c>
    </row>
    <row r="1668" spans="1:30" ht="76.5" x14ac:dyDescent="0.25">
      <c r="A1668" s="113">
        <f t="shared" si="26"/>
        <v>1479</v>
      </c>
      <c r="B1668" s="9" t="s">
        <v>1821</v>
      </c>
      <c r="C1668" s="9" t="s">
        <v>3716</v>
      </c>
      <c r="D1668" s="9" t="s">
        <v>3717</v>
      </c>
      <c r="E1668" s="9" t="s">
        <v>4051</v>
      </c>
      <c r="F1668" s="9" t="s">
        <v>4052</v>
      </c>
      <c r="G1668" s="9" t="s">
        <v>4053</v>
      </c>
      <c r="H1668" s="13">
        <v>130000</v>
      </c>
      <c r="I1668" s="11">
        <v>44958</v>
      </c>
      <c r="J1668" s="9" t="s">
        <v>6</v>
      </c>
      <c r="K1668" s="9" t="s">
        <v>7</v>
      </c>
      <c r="L1668" s="9" t="s">
        <v>2311</v>
      </c>
      <c r="M1668" s="9" t="s">
        <v>9</v>
      </c>
      <c r="N1668" s="9" t="s">
        <v>10</v>
      </c>
      <c r="O1668" s="9" t="s">
        <v>1826</v>
      </c>
      <c r="P1668" s="9" t="s">
        <v>1834</v>
      </c>
      <c r="Q1668" s="9" t="s">
        <v>374</v>
      </c>
      <c r="R1668" s="9" t="s">
        <v>29</v>
      </c>
      <c r="S1668" s="9" t="s">
        <v>15</v>
      </c>
      <c r="T1668" s="9" t="s">
        <v>7</v>
      </c>
      <c r="U1668" s="9" t="s">
        <v>549</v>
      </c>
      <c r="V1668" s="9" t="s">
        <v>15</v>
      </c>
      <c r="W1668" s="9" t="s">
        <v>17</v>
      </c>
      <c r="X1668" s="9" t="s">
        <v>18</v>
      </c>
      <c r="Y1668" s="9" t="s">
        <v>31</v>
      </c>
      <c r="Z1668" s="9" t="s">
        <v>61</v>
      </c>
      <c r="AA1668" s="9" t="s">
        <v>37</v>
      </c>
      <c r="AB1668" s="9" t="s">
        <v>4054</v>
      </c>
      <c r="AC1668" s="9" t="s">
        <v>4055</v>
      </c>
      <c r="AD1668" s="9" t="s">
        <v>4056</v>
      </c>
    </row>
    <row r="1669" spans="1:30" ht="76.5" x14ac:dyDescent="0.25">
      <c r="A1669" s="113">
        <f t="shared" si="26"/>
        <v>1480</v>
      </c>
      <c r="B1669" s="9" t="s">
        <v>1821</v>
      </c>
      <c r="C1669" s="9" t="s">
        <v>3716</v>
      </c>
      <c r="D1669" s="9" t="s">
        <v>3717</v>
      </c>
      <c r="E1669" s="9" t="s">
        <v>4057</v>
      </c>
      <c r="F1669" s="9" t="s">
        <v>4058</v>
      </c>
      <c r="G1669" s="9" t="s">
        <v>4053</v>
      </c>
      <c r="H1669" s="13">
        <v>200000</v>
      </c>
      <c r="I1669" s="11">
        <v>45047</v>
      </c>
      <c r="J1669" s="9" t="s">
        <v>6</v>
      </c>
      <c r="K1669" s="9" t="s">
        <v>7</v>
      </c>
      <c r="L1669" s="9" t="s">
        <v>2311</v>
      </c>
      <c r="M1669" s="9" t="s">
        <v>9</v>
      </c>
      <c r="N1669" s="9" t="s">
        <v>10</v>
      </c>
      <c r="O1669" s="9" t="s">
        <v>1826</v>
      </c>
      <c r="P1669" s="9" t="s">
        <v>1834</v>
      </c>
      <c r="Q1669" s="9" t="s">
        <v>374</v>
      </c>
      <c r="R1669" s="9" t="s">
        <v>29</v>
      </c>
      <c r="S1669" s="9" t="s">
        <v>15</v>
      </c>
      <c r="T1669" s="9" t="s">
        <v>7</v>
      </c>
      <c r="U1669" s="9" t="s">
        <v>549</v>
      </c>
      <c r="V1669" s="9" t="s">
        <v>15</v>
      </c>
      <c r="W1669" s="9" t="s">
        <v>17</v>
      </c>
      <c r="X1669" s="9" t="s">
        <v>18</v>
      </c>
      <c r="Y1669" s="9" t="s">
        <v>31</v>
      </c>
      <c r="Z1669" s="9" t="s">
        <v>61</v>
      </c>
      <c r="AA1669" s="9" t="s">
        <v>37</v>
      </c>
      <c r="AB1669" s="9" t="s">
        <v>4054</v>
      </c>
      <c r="AC1669" s="9" t="s">
        <v>4059</v>
      </c>
      <c r="AD1669" s="9" t="s">
        <v>4056</v>
      </c>
    </row>
    <row r="1670" spans="1:30" ht="76.5" x14ac:dyDescent="0.25">
      <c r="A1670" s="113">
        <f t="shared" si="26"/>
        <v>1481</v>
      </c>
      <c r="B1670" s="9" t="s">
        <v>1821</v>
      </c>
      <c r="C1670" s="9" t="s">
        <v>3716</v>
      </c>
      <c r="D1670" s="9" t="s">
        <v>3717</v>
      </c>
      <c r="E1670" s="9" t="s">
        <v>4060</v>
      </c>
      <c r="F1670" s="9" t="s">
        <v>4061</v>
      </c>
      <c r="G1670" s="9" t="s">
        <v>4062</v>
      </c>
      <c r="H1670" s="13">
        <v>209587.7</v>
      </c>
      <c r="I1670" s="11">
        <v>45049</v>
      </c>
      <c r="J1670" s="9" t="s">
        <v>6</v>
      </c>
      <c r="K1670" s="9" t="s">
        <v>7</v>
      </c>
      <c r="L1670" s="9" t="s">
        <v>2311</v>
      </c>
      <c r="M1670" s="9" t="s">
        <v>9</v>
      </c>
      <c r="N1670" s="9" t="s">
        <v>10</v>
      </c>
      <c r="O1670" s="9" t="s">
        <v>1826</v>
      </c>
      <c r="P1670" s="9" t="s">
        <v>1834</v>
      </c>
      <c r="Q1670" s="9" t="s">
        <v>374</v>
      </c>
      <c r="R1670" s="9" t="s">
        <v>29</v>
      </c>
      <c r="S1670" s="9" t="s">
        <v>15</v>
      </c>
      <c r="T1670" s="9" t="s">
        <v>7</v>
      </c>
      <c r="U1670" s="9" t="s">
        <v>146</v>
      </c>
      <c r="V1670" s="9" t="s">
        <v>15</v>
      </c>
      <c r="W1670" s="9" t="s">
        <v>17</v>
      </c>
      <c r="X1670" s="9" t="s">
        <v>18</v>
      </c>
      <c r="Y1670" s="9" t="s">
        <v>31</v>
      </c>
      <c r="Z1670" s="9" t="s">
        <v>61</v>
      </c>
      <c r="AA1670" s="9" t="s">
        <v>17</v>
      </c>
      <c r="AB1670" s="9" t="s">
        <v>3992</v>
      </c>
      <c r="AC1670" s="9">
        <v>6832121251</v>
      </c>
      <c r="AD1670" s="9" t="s">
        <v>3993</v>
      </c>
    </row>
    <row r="1671" spans="1:30" ht="127.5" x14ac:dyDescent="0.25">
      <c r="A1671" s="113">
        <f t="shared" si="26"/>
        <v>1482</v>
      </c>
      <c r="B1671" s="9" t="s">
        <v>1821</v>
      </c>
      <c r="C1671" s="9" t="s">
        <v>4063</v>
      </c>
      <c r="D1671" s="9" t="s">
        <v>4064</v>
      </c>
      <c r="E1671" s="9" t="s">
        <v>4065</v>
      </c>
      <c r="F1671" s="9" t="s">
        <v>4066</v>
      </c>
      <c r="G1671" s="9" t="s">
        <v>4067</v>
      </c>
      <c r="H1671" s="13">
        <v>25452</v>
      </c>
      <c r="I1671" s="11">
        <v>45066</v>
      </c>
      <c r="J1671" s="9" t="s">
        <v>68</v>
      </c>
      <c r="K1671" s="9" t="s">
        <v>7</v>
      </c>
      <c r="L1671" s="9" t="s">
        <v>69</v>
      </c>
      <c r="M1671" s="9" t="s">
        <v>9</v>
      </c>
      <c r="N1671" s="9" t="s">
        <v>10</v>
      </c>
      <c r="O1671" s="9" t="s">
        <v>1826</v>
      </c>
      <c r="P1671" s="9" t="s">
        <v>1834</v>
      </c>
      <c r="Q1671" s="9" t="s">
        <v>374</v>
      </c>
      <c r="R1671" s="9" t="s">
        <v>29</v>
      </c>
      <c r="S1671" s="9" t="s">
        <v>15</v>
      </c>
      <c r="T1671" s="9" t="s">
        <v>7</v>
      </c>
      <c r="U1671" s="9" t="s">
        <v>146</v>
      </c>
      <c r="V1671" s="9" t="s">
        <v>15</v>
      </c>
      <c r="W1671" s="9" t="s">
        <v>17</v>
      </c>
      <c r="X1671" s="9" t="s">
        <v>18</v>
      </c>
      <c r="Y1671" s="9" t="s">
        <v>19</v>
      </c>
      <c r="Z1671" s="9" t="s">
        <v>20</v>
      </c>
      <c r="AA1671" s="9" t="s">
        <v>21</v>
      </c>
      <c r="AB1671" s="9" t="s">
        <v>4068</v>
      </c>
      <c r="AC1671" s="9" t="s">
        <v>4069</v>
      </c>
      <c r="AD1671" s="9" t="s">
        <v>4070</v>
      </c>
    </row>
    <row r="1672" spans="1:30" ht="76.5" x14ac:dyDescent="0.25">
      <c r="A1672" s="113">
        <f t="shared" si="26"/>
        <v>1483</v>
      </c>
      <c r="B1672" s="9" t="s">
        <v>1821</v>
      </c>
      <c r="C1672" s="9" t="s">
        <v>4071</v>
      </c>
      <c r="D1672" s="9" t="s">
        <v>4064</v>
      </c>
      <c r="E1672" s="9" t="s">
        <v>4072</v>
      </c>
      <c r="F1672" s="9" t="s">
        <v>4073</v>
      </c>
      <c r="G1672" s="9" t="s">
        <v>4074</v>
      </c>
      <c r="H1672" s="13">
        <v>20000</v>
      </c>
      <c r="I1672" s="11">
        <v>45000</v>
      </c>
      <c r="J1672" s="9" t="s">
        <v>6</v>
      </c>
      <c r="K1672" s="9" t="s">
        <v>7</v>
      </c>
      <c r="L1672" s="9" t="s">
        <v>27</v>
      </c>
      <c r="M1672" s="9" t="s">
        <v>4075</v>
      </c>
      <c r="N1672" s="9" t="s">
        <v>10</v>
      </c>
      <c r="O1672" s="9" t="s">
        <v>1826</v>
      </c>
      <c r="P1672" s="9" t="s">
        <v>1834</v>
      </c>
      <c r="Q1672" s="9" t="s">
        <v>52</v>
      </c>
      <c r="R1672" s="9" t="s">
        <v>29</v>
      </c>
      <c r="S1672" s="9" t="s">
        <v>15</v>
      </c>
      <c r="T1672" s="9" t="s">
        <v>7</v>
      </c>
      <c r="U1672" s="9" t="s">
        <v>133</v>
      </c>
      <c r="V1672" s="9" t="s">
        <v>4076</v>
      </c>
      <c r="W1672" s="9" t="s">
        <v>21</v>
      </c>
      <c r="X1672" s="9" t="s">
        <v>18</v>
      </c>
      <c r="Y1672" s="9" t="s">
        <v>19</v>
      </c>
      <c r="Z1672" s="9" t="s">
        <v>41</v>
      </c>
      <c r="AA1672" s="9" t="s">
        <v>21</v>
      </c>
      <c r="AB1672" s="9" t="s">
        <v>4077</v>
      </c>
      <c r="AC1672" s="9" t="s">
        <v>4078</v>
      </c>
      <c r="AD1672" s="9" t="s">
        <v>4079</v>
      </c>
    </row>
    <row r="1673" spans="1:30" ht="76.5" x14ac:dyDescent="0.25">
      <c r="A1673" s="113">
        <f t="shared" si="26"/>
        <v>1484</v>
      </c>
      <c r="B1673" s="9" t="s">
        <v>1821</v>
      </c>
      <c r="C1673" s="9" t="s">
        <v>4080</v>
      </c>
      <c r="D1673" s="9" t="s">
        <v>4064</v>
      </c>
      <c r="E1673" s="9" t="s">
        <v>4081</v>
      </c>
      <c r="F1673" s="9" t="s">
        <v>4082</v>
      </c>
      <c r="G1673" s="9" t="s">
        <v>4083</v>
      </c>
      <c r="H1673" s="13">
        <v>6000</v>
      </c>
      <c r="I1673" s="11">
        <v>45171</v>
      </c>
      <c r="J1673" s="9" t="s">
        <v>68</v>
      </c>
      <c r="K1673" s="9" t="s">
        <v>7</v>
      </c>
      <c r="L1673" s="9" t="s">
        <v>8</v>
      </c>
      <c r="M1673" s="9" t="s">
        <v>4084</v>
      </c>
      <c r="N1673" s="9" t="s">
        <v>10</v>
      </c>
      <c r="O1673" s="9" t="s">
        <v>1826</v>
      </c>
      <c r="P1673" s="9" t="s">
        <v>1856</v>
      </c>
      <c r="Q1673" s="9" t="s">
        <v>1837</v>
      </c>
      <c r="R1673" s="9" t="s">
        <v>14</v>
      </c>
      <c r="S1673" s="9" t="s">
        <v>15</v>
      </c>
      <c r="T1673" s="9" t="s">
        <v>7</v>
      </c>
      <c r="U1673" s="9" t="s">
        <v>133</v>
      </c>
      <c r="V1673" s="9" t="s">
        <v>4076</v>
      </c>
      <c r="W1673" s="9" t="s">
        <v>37</v>
      </c>
      <c r="X1673" s="9" t="s">
        <v>18</v>
      </c>
      <c r="Y1673" s="9" t="s">
        <v>31</v>
      </c>
      <c r="Z1673" s="9" t="s">
        <v>20</v>
      </c>
      <c r="AA1673" s="9" t="s">
        <v>37</v>
      </c>
      <c r="AB1673" s="9" t="s">
        <v>4085</v>
      </c>
      <c r="AC1673" s="9" t="s">
        <v>4086</v>
      </c>
      <c r="AD1673" s="9" t="s">
        <v>4087</v>
      </c>
    </row>
    <row r="1674" spans="1:30" ht="76.5" x14ac:dyDescent="0.25">
      <c r="A1674" s="113">
        <f t="shared" si="26"/>
        <v>1485</v>
      </c>
      <c r="B1674" s="9" t="s">
        <v>1821</v>
      </c>
      <c r="C1674" s="9" t="s">
        <v>4088</v>
      </c>
      <c r="D1674" s="9" t="s">
        <v>4064</v>
      </c>
      <c r="E1674" s="9" t="s">
        <v>4089</v>
      </c>
      <c r="F1674" s="9" t="s">
        <v>4090</v>
      </c>
      <c r="G1674" s="9" t="s">
        <v>4091</v>
      </c>
      <c r="H1674" s="13">
        <v>250000</v>
      </c>
      <c r="I1674" s="11">
        <v>45031</v>
      </c>
      <c r="J1674" s="9" t="s">
        <v>6</v>
      </c>
      <c r="K1674" s="9" t="s">
        <v>7</v>
      </c>
      <c r="L1674" s="9" t="s">
        <v>27</v>
      </c>
      <c r="M1674" s="9" t="s">
        <v>89</v>
      </c>
      <c r="N1674" s="9" t="s">
        <v>10</v>
      </c>
      <c r="O1674" s="9" t="s">
        <v>1826</v>
      </c>
      <c r="P1674" s="9" t="s">
        <v>1834</v>
      </c>
      <c r="Q1674" s="9" t="s">
        <v>374</v>
      </c>
      <c r="R1674" s="9" t="s">
        <v>29</v>
      </c>
      <c r="S1674" s="9" t="s">
        <v>15</v>
      </c>
      <c r="T1674" s="9" t="s">
        <v>7</v>
      </c>
      <c r="U1674" s="9" t="s">
        <v>133</v>
      </c>
      <c r="V1674" s="9" t="s">
        <v>40</v>
      </c>
      <c r="W1674" s="9" t="s">
        <v>17</v>
      </c>
      <c r="X1674" s="9" t="s">
        <v>18</v>
      </c>
      <c r="Y1674" s="9" t="s">
        <v>19</v>
      </c>
      <c r="Z1674" s="9" t="s">
        <v>41</v>
      </c>
      <c r="AA1674" s="9" t="s">
        <v>21</v>
      </c>
      <c r="AB1674" s="9" t="s">
        <v>4092</v>
      </c>
      <c r="AC1674" s="9" t="s">
        <v>4093</v>
      </c>
      <c r="AD1674" s="9" t="s">
        <v>4094</v>
      </c>
    </row>
    <row r="1675" spans="1:30" ht="216.75" x14ac:dyDescent="0.25">
      <c r="A1675" s="113">
        <f t="shared" si="26"/>
        <v>1486</v>
      </c>
      <c r="B1675" s="9" t="s">
        <v>1821</v>
      </c>
      <c r="C1675" s="9" t="s">
        <v>4095</v>
      </c>
      <c r="D1675" s="9" t="s">
        <v>4064</v>
      </c>
      <c r="E1675" s="9" t="s">
        <v>4096</v>
      </c>
      <c r="F1675" s="9" t="s">
        <v>4097</v>
      </c>
      <c r="G1675" s="9" t="s">
        <v>4098</v>
      </c>
      <c r="H1675" s="13">
        <v>50000</v>
      </c>
      <c r="I1675" s="11">
        <v>44958</v>
      </c>
      <c r="J1675" s="9" t="s">
        <v>6</v>
      </c>
      <c r="K1675" s="9" t="s">
        <v>7</v>
      </c>
      <c r="L1675" s="9" t="s">
        <v>59</v>
      </c>
      <c r="M1675" s="9" t="s">
        <v>4084</v>
      </c>
      <c r="N1675" s="9" t="s">
        <v>10</v>
      </c>
      <c r="O1675" s="9" t="s">
        <v>1826</v>
      </c>
      <c r="P1675" s="9" t="s">
        <v>1834</v>
      </c>
      <c r="Q1675" s="9" t="s">
        <v>374</v>
      </c>
      <c r="R1675" s="9" t="s">
        <v>29</v>
      </c>
      <c r="S1675" s="9" t="s">
        <v>15</v>
      </c>
      <c r="T1675" s="9" t="s">
        <v>7</v>
      </c>
      <c r="U1675" s="9" t="s">
        <v>133</v>
      </c>
      <c r="V1675" s="9" t="s">
        <v>4076</v>
      </c>
      <c r="W1675" s="9" t="s">
        <v>21</v>
      </c>
      <c r="X1675" s="9" t="s">
        <v>18</v>
      </c>
      <c r="Y1675" s="9" t="s">
        <v>31</v>
      </c>
      <c r="Z1675" s="9" t="s">
        <v>20</v>
      </c>
      <c r="AA1675" s="9" t="s">
        <v>17</v>
      </c>
      <c r="AB1675" s="9" t="s">
        <v>4099</v>
      </c>
      <c r="AC1675" s="9" t="s">
        <v>4100</v>
      </c>
      <c r="AD1675" s="9" t="s">
        <v>4101</v>
      </c>
    </row>
    <row r="1676" spans="1:30" ht="153" x14ac:dyDescent="0.25">
      <c r="A1676" s="113">
        <f t="shared" si="26"/>
        <v>1487</v>
      </c>
      <c r="B1676" s="9" t="s">
        <v>1821</v>
      </c>
      <c r="C1676" s="9" t="s">
        <v>4095</v>
      </c>
      <c r="D1676" s="9" t="s">
        <v>4064</v>
      </c>
      <c r="E1676" s="9" t="s">
        <v>4102</v>
      </c>
      <c r="F1676" s="9" t="s">
        <v>4103</v>
      </c>
      <c r="G1676" s="9" t="s">
        <v>4104</v>
      </c>
      <c r="H1676" s="13">
        <v>35000</v>
      </c>
      <c r="I1676" s="11">
        <v>45074</v>
      </c>
      <c r="J1676" s="9" t="s">
        <v>6</v>
      </c>
      <c r="K1676" s="9" t="s">
        <v>7</v>
      </c>
      <c r="L1676" s="9" t="s">
        <v>59</v>
      </c>
      <c r="M1676" s="9" t="s">
        <v>4084</v>
      </c>
      <c r="N1676" s="9" t="s">
        <v>10</v>
      </c>
      <c r="O1676" s="9" t="s">
        <v>1826</v>
      </c>
      <c r="P1676" s="9" t="s">
        <v>1856</v>
      </c>
      <c r="Q1676" s="9" t="s">
        <v>1837</v>
      </c>
      <c r="R1676" s="9" t="s">
        <v>14</v>
      </c>
      <c r="S1676" s="9" t="s">
        <v>15</v>
      </c>
      <c r="T1676" s="9" t="s">
        <v>7</v>
      </c>
      <c r="U1676" s="9" t="s">
        <v>133</v>
      </c>
      <c r="V1676" s="9" t="s">
        <v>4076</v>
      </c>
      <c r="W1676" s="9" t="s">
        <v>17</v>
      </c>
      <c r="X1676" s="9" t="s">
        <v>18</v>
      </c>
      <c r="Y1676" s="9" t="s">
        <v>19</v>
      </c>
      <c r="Z1676" s="9" t="s">
        <v>20</v>
      </c>
      <c r="AA1676" s="9" t="s">
        <v>17</v>
      </c>
      <c r="AB1676" s="9" t="s">
        <v>4099</v>
      </c>
      <c r="AC1676" s="9" t="s">
        <v>4105</v>
      </c>
      <c r="AD1676" s="9" t="s">
        <v>4101</v>
      </c>
    </row>
    <row r="1677" spans="1:30" ht="216.75" x14ac:dyDescent="0.25">
      <c r="A1677" s="113">
        <f t="shared" si="26"/>
        <v>1488</v>
      </c>
      <c r="B1677" s="9" t="s">
        <v>1821</v>
      </c>
      <c r="C1677" s="9" t="s">
        <v>4095</v>
      </c>
      <c r="D1677" s="9" t="s">
        <v>4064</v>
      </c>
      <c r="E1677" s="9" t="s">
        <v>4106</v>
      </c>
      <c r="F1677" s="9" t="s">
        <v>4107</v>
      </c>
      <c r="G1677" s="9" t="s">
        <v>4108</v>
      </c>
      <c r="H1677" s="13">
        <v>55000</v>
      </c>
      <c r="I1677" s="11">
        <v>45016</v>
      </c>
      <c r="J1677" s="9" t="s">
        <v>6</v>
      </c>
      <c r="K1677" s="9" t="s">
        <v>7</v>
      </c>
      <c r="L1677" s="9" t="s">
        <v>59</v>
      </c>
      <c r="M1677" s="9" t="s">
        <v>4084</v>
      </c>
      <c r="N1677" s="9" t="s">
        <v>10</v>
      </c>
      <c r="O1677" s="9" t="s">
        <v>1826</v>
      </c>
      <c r="P1677" s="9" t="s">
        <v>1856</v>
      </c>
      <c r="Q1677" s="9" t="s">
        <v>1837</v>
      </c>
      <c r="R1677" s="9" t="s">
        <v>14</v>
      </c>
      <c r="S1677" s="9" t="s">
        <v>15</v>
      </c>
      <c r="T1677" s="9" t="s">
        <v>7</v>
      </c>
      <c r="U1677" s="9" t="s">
        <v>146</v>
      </c>
      <c r="V1677" s="9" t="s">
        <v>4076</v>
      </c>
      <c r="W1677" s="9" t="s">
        <v>17</v>
      </c>
      <c r="X1677" s="9" t="s">
        <v>18</v>
      </c>
      <c r="Y1677" s="9" t="s">
        <v>31</v>
      </c>
      <c r="Z1677" s="9" t="s">
        <v>41</v>
      </c>
      <c r="AA1677" s="9" t="s">
        <v>37</v>
      </c>
      <c r="AB1677" s="9" t="s">
        <v>4099</v>
      </c>
      <c r="AC1677" s="9" t="s">
        <v>4100</v>
      </c>
      <c r="AD1677" s="9" t="s">
        <v>4101</v>
      </c>
    </row>
    <row r="1678" spans="1:30" ht="76.5" x14ac:dyDescent="0.25">
      <c r="A1678" s="113">
        <f t="shared" ref="A1678:A1741" si="27">A1677+1</f>
        <v>1489</v>
      </c>
      <c r="B1678" s="9" t="s">
        <v>1821</v>
      </c>
      <c r="C1678" s="9" t="s">
        <v>4088</v>
      </c>
      <c r="D1678" s="9" t="s">
        <v>4064</v>
      </c>
      <c r="E1678" s="9" t="s">
        <v>4109</v>
      </c>
      <c r="F1678" s="9" t="s">
        <v>4110</v>
      </c>
      <c r="G1678" s="9" t="s">
        <v>4111</v>
      </c>
      <c r="H1678" s="13">
        <v>300000</v>
      </c>
      <c r="I1678" s="11">
        <v>45200</v>
      </c>
      <c r="J1678" s="9" t="s">
        <v>6</v>
      </c>
      <c r="K1678" s="9" t="s">
        <v>7</v>
      </c>
      <c r="L1678" s="9" t="s">
        <v>47</v>
      </c>
      <c r="M1678" s="9" t="s">
        <v>48</v>
      </c>
      <c r="N1678" s="9" t="s">
        <v>10</v>
      </c>
      <c r="O1678" s="9" t="s">
        <v>1826</v>
      </c>
      <c r="P1678" s="9" t="s">
        <v>1856</v>
      </c>
      <c r="Q1678" s="9" t="s">
        <v>1837</v>
      </c>
      <c r="R1678" s="9" t="s">
        <v>14</v>
      </c>
      <c r="S1678" s="9" t="s">
        <v>15</v>
      </c>
      <c r="T1678" s="9" t="s">
        <v>7</v>
      </c>
      <c r="U1678" s="9" t="s">
        <v>133</v>
      </c>
      <c r="V1678" s="9" t="s">
        <v>4076</v>
      </c>
      <c r="W1678" s="9" t="s">
        <v>37</v>
      </c>
      <c r="X1678" s="9" t="s">
        <v>18</v>
      </c>
      <c r="Y1678" s="9" t="s">
        <v>19</v>
      </c>
      <c r="Z1678" s="9" t="s">
        <v>41</v>
      </c>
      <c r="AA1678" s="9" t="s">
        <v>37</v>
      </c>
      <c r="AB1678" s="9" t="s">
        <v>4092</v>
      </c>
      <c r="AC1678" s="9" t="s">
        <v>4093</v>
      </c>
      <c r="AD1678" s="9" t="s">
        <v>4094</v>
      </c>
    </row>
    <row r="1679" spans="1:30" ht="242.25" x14ac:dyDescent="0.25">
      <c r="A1679" s="113">
        <f t="shared" si="27"/>
        <v>1490</v>
      </c>
      <c r="B1679" s="9" t="s">
        <v>1821</v>
      </c>
      <c r="C1679" s="9" t="s">
        <v>4112</v>
      </c>
      <c r="D1679" s="9" t="s">
        <v>4064</v>
      </c>
      <c r="E1679" s="9" t="s">
        <v>4113</v>
      </c>
      <c r="F1679" s="9" t="s">
        <v>4113</v>
      </c>
      <c r="G1679" s="9" t="s">
        <v>4114</v>
      </c>
      <c r="H1679" s="13">
        <v>50000000</v>
      </c>
      <c r="I1679" s="11">
        <v>45078</v>
      </c>
      <c r="J1679" s="9" t="s">
        <v>46</v>
      </c>
      <c r="K1679" s="9" t="s">
        <v>7</v>
      </c>
      <c r="L1679" s="9" t="s">
        <v>47</v>
      </c>
      <c r="M1679" s="9" t="s">
        <v>48</v>
      </c>
      <c r="N1679" s="9" t="s">
        <v>10</v>
      </c>
      <c r="O1679" s="9" t="s">
        <v>1826</v>
      </c>
      <c r="P1679" s="9" t="s">
        <v>1834</v>
      </c>
      <c r="Q1679" s="9" t="s">
        <v>1837</v>
      </c>
      <c r="R1679" s="9" t="s">
        <v>14</v>
      </c>
      <c r="S1679" s="9" t="s">
        <v>15</v>
      </c>
      <c r="T1679" s="9" t="s">
        <v>7</v>
      </c>
      <c r="U1679" s="9" t="s">
        <v>133</v>
      </c>
      <c r="V1679" s="9" t="s">
        <v>40</v>
      </c>
      <c r="W1679" s="9" t="s">
        <v>37</v>
      </c>
      <c r="X1679" s="9" t="s">
        <v>18</v>
      </c>
      <c r="Y1679" s="9" t="s">
        <v>19</v>
      </c>
      <c r="Z1679" s="9" t="s">
        <v>41</v>
      </c>
      <c r="AA1679" s="9" t="s">
        <v>21</v>
      </c>
      <c r="AB1679" s="9" t="s">
        <v>4115</v>
      </c>
      <c r="AC1679" s="9" t="s">
        <v>4069</v>
      </c>
      <c r="AD1679" s="9" t="s">
        <v>4116</v>
      </c>
    </row>
    <row r="1680" spans="1:30" ht="216.75" x14ac:dyDescent="0.25">
      <c r="A1680" s="113">
        <f t="shared" si="27"/>
        <v>1491</v>
      </c>
      <c r="B1680" s="9" t="s">
        <v>1821</v>
      </c>
      <c r="C1680" s="9" t="s">
        <v>4112</v>
      </c>
      <c r="D1680" s="9" t="s">
        <v>4064</v>
      </c>
      <c r="E1680" s="9" t="s">
        <v>4117</v>
      </c>
      <c r="F1680" s="9" t="s">
        <v>4117</v>
      </c>
      <c r="G1680" s="9" t="s">
        <v>4118</v>
      </c>
      <c r="H1680" s="13">
        <v>10000000</v>
      </c>
      <c r="I1680" s="11">
        <v>45078</v>
      </c>
      <c r="J1680" s="9" t="s">
        <v>46</v>
      </c>
      <c r="K1680" s="9" t="s">
        <v>7</v>
      </c>
      <c r="L1680" s="9" t="s">
        <v>47</v>
      </c>
      <c r="M1680" s="9" t="s">
        <v>48</v>
      </c>
      <c r="N1680" s="9" t="s">
        <v>10</v>
      </c>
      <c r="O1680" s="9" t="s">
        <v>1826</v>
      </c>
      <c r="P1680" s="9" t="s">
        <v>1834</v>
      </c>
      <c r="Q1680" s="9" t="s">
        <v>374</v>
      </c>
      <c r="R1680" s="9" t="s">
        <v>14</v>
      </c>
      <c r="S1680" s="9" t="s">
        <v>15</v>
      </c>
      <c r="T1680" s="9" t="s">
        <v>7</v>
      </c>
      <c r="U1680" s="9" t="s">
        <v>146</v>
      </c>
      <c r="V1680" s="9" t="s">
        <v>40</v>
      </c>
      <c r="W1680" s="9" t="s">
        <v>37</v>
      </c>
      <c r="X1680" s="9" t="s">
        <v>18</v>
      </c>
      <c r="Y1680" s="9" t="s">
        <v>19</v>
      </c>
      <c r="Z1680" s="9" t="s">
        <v>41</v>
      </c>
      <c r="AA1680" s="9" t="s">
        <v>21</v>
      </c>
      <c r="AB1680" s="9" t="s">
        <v>4115</v>
      </c>
      <c r="AC1680" s="9" t="s">
        <v>4069</v>
      </c>
      <c r="AD1680" s="9" t="s">
        <v>4116</v>
      </c>
    </row>
    <row r="1681" spans="1:30" ht="76.5" x14ac:dyDescent="0.25">
      <c r="A1681" s="113">
        <f t="shared" si="27"/>
        <v>1492</v>
      </c>
      <c r="B1681" s="9" t="s">
        <v>1821</v>
      </c>
      <c r="C1681" s="9" t="s">
        <v>4119</v>
      </c>
      <c r="D1681" s="9" t="s">
        <v>4064</v>
      </c>
      <c r="E1681" s="9" t="s">
        <v>4120</v>
      </c>
      <c r="F1681" s="9" t="s">
        <v>4121</v>
      </c>
      <c r="G1681" s="9" t="s">
        <v>4122</v>
      </c>
      <c r="H1681" s="13">
        <v>200000</v>
      </c>
      <c r="I1681" s="11">
        <v>44952</v>
      </c>
      <c r="J1681" s="9" t="s">
        <v>46</v>
      </c>
      <c r="K1681" s="9" t="s">
        <v>7</v>
      </c>
      <c r="L1681" s="9" t="s">
        <v>47</v>
      </c>
      <c r="M1681" s="9" t="s">
        <v>48</v>
      </c>
      <c r="N1681" s="9" t="s">
        <v>10</v>
      </c>
      <c r="O1681" s="9" t="s">
        <v>1826</v>
      </c>
      <c r="P1681" s="9" t="s">
        <v>1856</v>
      </c>
      <c r="Q1681" s="9" t="s">
        <v>1837</v>
      </c>
      <c r="R1681" s="9" t="s">
        <v>14</v>
      </c>
      <c r="S1681" s="9" t="s">
        <v>15</v>
      </c>
      <c r="T1681" s="9" t="s">
        <v>7</v>
      </c>
      <c r="U1681" s="9" t="s">
        <v>133</v>
      </c>
      <c r="V1681" s="9" t="s">
        <v>4076</v>
      </c>
      <c r="W1681" s="9" t="s">
        <v>21</v>
      </c>
      <c r="X1681" s="9" t="s">
        <v>18</v>
      </c>
      <c r="Y1681" s="9" t="s">
        <v>31</v>
      </c>
      <c r="Z1681" s="9" t="s">
        <v>20</v>
      </c>
      <c r="AA1681" s="9" t="s">
        <v>17</v>
      </c>
      <c r="AB1681" s="9" t="s">
        <v>4123</v>
      </c>
      <c r="AC1681" s="9" t="s">
        <v>4124</v>
      </c>
      <c r="AD1681" s="9" t="s">
        <v>4125</v>
      </c>
    </row>
    <row r="1682" spans="1:30" ht="255" x14ac:dyDescent="0.25">
      <c r="A1682" s="113">
        <f t="shared" si="27"/>
        <v>1493</v>
      </c>
      <c r="B1682" s="9" t="s">
        <v>1821</v>
      </c>
      <c r="C1682" s="9" t="s">
        <v>4126</v>
      </c>
      <c r="D1682" s="9" t="s">
        <v>4064</v>
      </c>
      <c r="E1682" s="9" t="s">
        <v>4127</v>
      </c>
      <c r="F1682" s="9" t="s">
        <v>4128</v>
      </c>
      <c r="G1682" s="9" t="s">
        <v>4129</v>
      </c>
      <c r="H1682" s="13">
        <v>8424</v>
      </c>
      <c r="I1682" s="11">
        <v>45084</v>
      </c>
      <c r="J1682" s="9" t="s">
        <v>6</v>
      </c>
      <c r="K1682" s="9" t="s">
        <v>7</v>
      </c>
      <c r="L1682" s="9" t="s">
        <v>27</v>
      </c>
      <c r="M1682" s="9" t="s">
        <v>51</v>
      </c>
      <c r="N1682" s="9" t="s">
        <v>10</v>
      </c>
      <c r="O1682" s="9" t="s">
        <v>1826</v>
      </c>
      <c r="P1682" s="9" t="s">
        <v>1834</v>
      </c>
      <c r="Q1682" s="9" t="s">
        <v>374</v>
      </c>
      <c r="R1682" s="9" t="s">
        <v>29</v>
      </c>
      <c r="S1682" s="9" t="s">
        <v>15</v>
      </c>
      <c r="T1682" s="9" t="s">
        <v>7</v>
      </c>
      <c r="U1682" s="9" t="s">
        <v>146</v>
      </c>
      <c r="V1682" s="9" t="s">
        <v>15</v>
      </c>
      <c r="W1682" s="9" t="s">
        <v>21</v>
      </c>
      <c r="X1682" s="9" t="s">
        <v>18</v>
      </c>
      <c r="Y1682" s="9" t="s">
        <v>19</v>
      </c>
      <c r="Z1682" s="9" t="s">
        <v>20</v>
      </c>
      <c r="AA1682" s="9" t="s">
        <v>21</v>
      </c>
      <c r="AB1682" s="9" t="s">
        <v>4130</v>
      </c>
      <c r="AC1682" s="9" t="s">
        <v>4069</v>
      </c>
      <c r="AD1682" s="9" t="s">
        <v>4131</v>
      </c>
    </row>
    <row r="1683" spans="1:30" ht="140.25" x14ac:dyDescent="0.25">
      <c r="A1683" s="113">
        <f t="shared" si="27"/>
        <v>1494</v>
      </c>
      <c r="B1683" s="9" t="s">
        <v>1821</v>
      </c>
      <c r="C1683" s="9" t="s">
        <v>4112</v>
      </c>
      <c r="D1683" s="9" t="s">
        <v>4064</v>
      </c>
      <c r="E1683" s="9" t="s">
        <v>4132</v>
      </c>
      <c r="F1683" s="9" t="s">
        <v>4133</v>
      </c>
      <c r="G1683" s="9" t="s">
        <v>4134</v>
      </c>
      <c r="H1683" s="13">
        <v>10000</v>
      </c>
      <c r="I1683" s="11">
        <v>45047</v>
      </c>
      <c r="J1683" s="9" t="s">
        <v>6</v>
      </c>
      <c r="K1683" s="9" t="s">
        <v>7</v>
      </c>
      <c r="L1683" s="9" t="s">
        <v>27</v>
      </c>
      <c r="M1683" s="9" t="s">
        <v>51</v>
      </c>
      <c r="N1683" s="9" t="s">
        <v>10</v>
      </c>
      <c r="O1683" s="9" t="s">
        <v>1826</v>
      </c>
      <c r="P1683" s="9" t="s">
        <v>1834</v>
      </c>
      <c r="Q1683" s="9" t="s">
        <v>374</v>
      </c>
      <c r="R1683" s="9" t="s">
        <v>29</v>
      </c>
      <c r="S1683" s="9" t="s">
        <v>15</v>
      </c>
      <c r="T1683" s="9" t="s">
        <v>7</v>
      </c>
      <c r="U1683" s="9" t="s">
        <v>133</v>
      </c>
      <c r="V1683" s="9" t="s">
        <v>15</v>
      </c>
      <c r="W1683" s="9" t="s">
        <v>21</v>
      </c>
      <c r="X1683" s="9" t="s">
        <v>18</v>
      </c>
      <c r="Y1683" s="9" t="s">
        <v>19</v>
      </c>
      <c r="Z1683" s="9" t="s">
        <v>20</v>
      </c>
      <c r="AA1683" s="9" t="s">
        <v>21</v>
      </c>
      <c r="AB1683" s="9" t="s">
        <v>4115</v>
      </c>
      <c r="AC1683" s="9" t="s">
        <v>4069</v>
      </c>
      <c r="AD1683" s="9" t="s">
        <v>4116</v>
      </c>
    </row>
    <row r="1684" spans="1:30" ht="216.75" x14ac:dyDescent="0.25">
      <c r="A1684" s="113">
        <f t="shared" si="27"/>
        <v>1495</v>
      </c>
      <c r="B1684" s="9" t="s">
        <v>1821</v>
      </c>
      <c r="C1684" s="9" t="s">
        <v>4135</v>
      </c>
      <c r="D1684" s="9" t="s">
        <v>4064</v>
      </c>
      <c r="E1684" s="9" t="s">
        <v>4136</v>
      </c>
      <c r="F1684" s="9" t="s">
        <v>4137</v>
      </c>
      <c r="G1684" s="9" t="s">
        <v>4138</v>
      </c>
      <c r="H1684" s="13">
        <v>62555.62</v>
      </c>
      <c r="I1684" s="11">
        <v>44979</v>
      </c>
      <c r="J1684" s="9" t="s">
        <v>6</v>
      </c>
      <c r="K1684" s="9" t="s">
        <v>7</v>
      </c>
      <c r="L1684" s="9" t="s">
        <v>27</v>
      </c>
      <c r="M1684" s="9" t="s">
        <v>9</v>
      </c>
      <c r="N1684" s="9" t="s">
        <v>10</v>
      </c>
      <c r="O1684" s="9" t="s">
        <v>1826</v>
      </c>
      <c r="P1684" s="9" t="s">
        <v>1834</v>
      </c>
      <c r="Q1684" s="9" t="s">
        <v>374</v>
      </c>
      <c r="R1684" s="9" t="s">
        <v>29</v>
      </c>
      <c r="S1684" s="9" t="s">
        <v>15</v>
      </c>
      <c r="T1684" s="9" t="s">
        <v>7</v>
      </c>
      <c r="U1684" s="9" t="s">
        <v>133</v>
      </c>
      <c r="V1684" s="9" t="s">
        <v>4076</v>
      </c>
      <c r="W1684" s="9" t="s">
        <v>17</v>
      </c>
      <c r="X1684" s="9" t="s">
        <v>18</v>
      </c>
      <c r="Y1684" s="9" t="s">
        <v>19</v>
      </c>
      <c r="Z1684" s="9" t="s">
        <v>20</v>
      </c>
      <c r="AA1684" s="9" t="s">
        <v>17</v>
      </c>
      <c r="AB1684" s="9" t="s">
        <v>4139</v>
      </c>
      <c r="AC1684" s="9">
        <v>92993204361</v>
      </c>
      <c r="AD1684" s="9" t="s">
        <v>4140</v>
      </c>
    </row>
    <row r="1685" spans="1:30" ht="76.5" x14ac:dyDescent="0.25">
      <c r="A1685" s="113">
        <f t="shared" si="27"/>
        <v>1496</v>
      </c>
      <c r="B1685" s="9" t="s">
        <v>1821</v>
      </c>
      <c r="C1685" s="9" t="s">
        <v>4088</v>
      </c>
      <c r="D1685" s="9" t="s">
        <v>4064</v>
      </c>
      <c r="E1685" s="9" t="s">
        <v>4141</v>
      </c>
      <c r="F1685" s="9" t="s">
        <v>4142</v>
      </c>
      <c r="G1685" s="9" t="s">
        <v>4143</v>
      </c>
      <c r="H1685" s="13">
        <v>500000</v>
      </c>
      <c r="I1685" s="11">
        <v>45139</v>
      </c>
      <c r="J1685" s="9" t="s">
        <v>68</v>
      </c>
      <c r="K1685" s="9" t="s">
        <v>7</v>
      </c>
      <c r="L1685" s="9" t="s">
        <v>8</v>
      </c>
      <c r="M1685" s="9" t="s">
        <v>80</v>
      </c>
      <c r="N1685" s="9" t="s">
        <v>81</v>
      </c>
      <c r="O1685" s="9" t="s">
        <v>1826</v>
      </c>
      <c r="P1685" s="9" t="s">
        <v>1856</v>
      </c>
      <c r="Q1685" s="9" t="s">
        <v>1837</v>
      </c>
      <c r="R1685" s="9" t="s">
        <v>14</v>
      </c>
      <c r="S1685" s="9" t="s">
        <v>15</v>
      </c>
      <c r="T1685" s="9" t="s">
        <v>7</v>
      </c>
      <c r="U1685" s="9" t="s">
        <v>133</v>
      </c>
      <c r="V1685" s="9" t="s">
        <v>4076</v>
      </c>
      <c r="W1685" s="9" t="s">
        <v>17</v>
      </c>
      <c r="X1685" s="9" t="s">
        <v>18</v>
      </c>
      <c r="Y1685" s="9" t="s">
        <v>19</v>
      </c>
      <c r="Z1685" s="9" t="s">
        <v>41</v>
      </c>
      <c r="AA1685" s="9" t="s">
        <v>37</v>
      </c>
      <c r="AB1685" s="9" t="s">
        <v>4092</v>
      </c>
      <c r="AC1685" s="9" t="s">
        <v>4093</v>
      </c>
      <c r="AD1685" s="9" t="s">
        <v>4094</v>
      </c>
    </row>
    <row r="1686" spans="1:30" ht="178.5" x14ac:dyDescent="0.25">
      <c r="A1686" s="113">
        <f t="shared" si="27"/>
        <v>1497</v>
      </c>
      <c r="B1686" s="9" t="s">
        <v>1821</v>
      </c>
      <c r="C1686" s="9" t="s">
        <v>4144</v>
      </c>
      <c r="D1686" s="9" t="s">
        <v>4064</v>
      </c>
      <c r="E1686" s="9" t="s">
        <v>4145</v>
      </c>
      <c r="F1686" s="9" t="s">
        <v>4146</v>
      </c>
      <c r="G1686" s="9" t="s">
        <v>4147</v>
      </c>
      <c r="H1686" s="13">
        <v>3700000</v>
      </c>
      <c r="I1686" s="11">
        <v>45056</v>
      </c>
      <c r="J1686" s="9" t="s">
        <v>6</v>
      </c>
      <c r="K1686" s="9" t="s">
        <v>7</v>
      </c>
      <c r="L1686" s="9" t="s">
        <v>27</v>
      </c>
      <c r="M1686" s="9" t="s">
        <v>9</v>
      </c>
      <c r="N1686" s="9" t="s">
        <v>10</v>
      </c>
      <c r="O1686" s="9" t="s">
        <v>1826</v>
      </c>
      <c r="P1686" s="9" t="s">
        <v>1834</v>
      </c>
      <c r="Q1686" s="9" t="s">
        <v>374</v>
      </c>
      <c r="R1686" s="9" t="s">
        <v>29</v>
      </c>
      <c r="S1686" s="9" t="s">
        <v>15</v>
      </c>
      <c r="T1686" s="9" t="s">
        <v>7</v>
      </c>
      <c r="U1686" s="9" t="s">
        <v>60</v>
      </c>
      <c r="V1686" s="9" t="s">
        <v>15</v>
      </c>
      <c r="W1686" s="9" t="s">
        <v>17</v>
      </c>
      <c r="X1686" s="9" t="s">
        <v>18</v>
      </c>
      <c r="Y1686" s="9" t="s">
        <v>19</v>
      </c>
      <c r="Z1686" s="9" t="s">
        <v>20</v>
      </c>
      <c r="AA1686" s="9" t="s">
        <v>21</v>
      </c>
      <c r="AB1686" s="9" t="s">
        <v>4148</v>
      </c>
      <c r="AC1686" s="9" t="s">
        <v>4069</v>
      </c>
      <c r="AD1686" s="9" t="s">
        <v>4149</v>
      </c>
    </row>
    <row r="1687" spans="1:30" ht="76.5" x14ac:dyDescent="0.25">
      <c r="A1687" s="113">
        <f t="shared" si="27"/>
        <v>1498</v>
      </c>
      <c r="B1687" s="9" t="s">
        <v>1821</v>
      </c>
      <c r="C1687" s="9" t="s">
        <v>4119</v>
      </c>
      <c r="D1687" s="9" t="s">
        <v>4064</v>
      </c>
      <c r="E1687" s="9" t="s">
        <v>4150</v>
      </c>
      <c r="F1687" s="9" t="s">
        <v>4151</v>
      </c>
      <c r="G1687" s="9" t="s">
        <v>4152</v>
      </c>
      <c r="H1687" s="13">
        <v>60000</v>
      </c>
      <c r="I1687" s="11">
        <v>45164</v>
      </c>
      <c r="J1687" s="9" t="s">
        <v>46</v>
      </c>
      <c r="K1687" s="9" t="s">
        <v>7</v>
      </c>
      <c r="L1687" s="9" t="s">
        <v>47</v>
      </c>
      <c r="M1687" s="9" t="s">
        <v>48</v>
      </c>
      <c r="N1687" s="9" t="s">
        <v>10</v>
      </c>
      <c r="O1687" s="9" t="s">
        <v>1826</v>
      </c>
      <c r="P1687" s="9" t="s">
        <v>1856</v>
      </c>
      <c r="Q1687" s="9" t="s">
        <v>1837</v>
      </c>
      <c r="R1687" s="9" t="s">
        <v>14</v>
      </c>
      <c r="S1687" s="9" t="s">
        <v>15</v>
      </c>
      <c r="T1687" s="9" t="s">
        <v>7</v>
      </c>
      <c r="U1687" s="9" t="s">
        <v>133</v>
      </c>
      <c r="V1687" s="9" t="s">
        <v>4076</v>
      </c>
      <c r="W1687" s="9" t="s">
        <v>21</v>
      </c>
      <c r="X1687" s="9" t="s">
        <v>18</v>
      </c>
      <c r="Y1687" s="9" t="s">
        <v>31</v>
      </c>
      <c r="Z1687" s="9" t="s">
        <v>20</v>
      </c>
      <c r="AA1687" s="9" t="s">
        <v>37</v>
      </c>
      <c r="AB1687" s="9" t="s">
        <v>4123</v>
      </c>
      <c r="AC1687" s="9" t="s">
        <v>4124</v>
      </c>
      <c r="AD1687" s="9" t="s">
        <v>4125</v>
      </c>
    </row>
    <row r="1688" spans="1:30" ht="76.5" x14ac:dyDescent="0.25">
      <c r="A1688" s="113">
        <f t="shared" si="27"/>
        <v>1499</v>
      </c>
      <c r="B1688" s="9" t="s">
        <v>1821</v>
      </c>
      <c r="C1688" s="9" t="s">
        <v>4088</v>
      </c>
      <c r="D1688" s="9" t="s">
        <v>4064</v>
      </c>
      <c r="E1688" s="9" t="s">
        <v>4153</v>
      </c>
      <c r="F1688" s="9" t="s">
        <v>4154</v>
      </c>
      <c r="G1688" s="9" t="s">
        <v>4155</v>
      </c>
      <c r="H1688" s="13">
        <v>50000</v>
      </c>
      <c r="I1688" s="11">
        <v>45153</v>
      </c>
      <c r="J1688" s="9" t="s">
        <v>6</v>
      </c>
      <c r="K1688" s="9" t="s">
        <v>7</v>
      </c>
      <c r="L1688" s="9" t="s">
        <v>27</v>
      </c>
      <c r="M1688" s="9" t="s">
        <v>9</v>
      </c>
      <c r="N1688" s="9" t="s">
        <v>10</v>
      </c>
      <c r="O1688" s="9" t="s">
        <v>1826</v>
      </c>
      <c r="P1688" s="9" t="s">
        <v>1834</v>
      </c>
      <c r="Q1688" s="9" t="s">
        <v>374</v>
      </c>
      <c r="R1688" s="9" t="s">
        <v>29</v>
      </c>
      <c r="S1688" s="9" t="s">
        <v>15</v>
      </c>
      <c r="T1688" s="9" t="s">
        <v>7</v>
      </c>
      <c r="U1688" s="9" t="s">
        <v>133</v>
      </c>
      <c r="V1688" s="9" t="s">
        <v>4076</v>
      </c>
      <c r="W1688" s="9" t="s">
        <v>21</v>
      </c>
      <c r="X1688" s="9" t="s">
        <v>18</v>
      </c>
      <c r="Y1688" s="9" t="s">
        <v>19</v>
      </c>
      <c r="Z1688" s="9" t="s">
        <v>41</v>
      </c>
      <c r="AA1688" s="9" t="s">
        <v>21</v>
      </c>
      <c r="AB1688" s="9" t="s">
        <v>4092</v>
      </c>
      <c r="AC1688" s="9" t="s">
        <v>4093</v>
      </c>
      <c r="AD1688" s="9" t="s">
        <v>4094</v>
      </c>
    </row>
    <row r="1689" spans="1:30" ht="76.5" x14ac:dyDescent="0.25">
      <c r="A1689" s="113">
        <f t="shared" si="27"/>
        <v>1500</v>
      </c>
      <c r="B1689" s="9" t="s">
        <v>1821</v>
      </c>
      <c r="C1689" s="9" t="s">
        <v>4088</v>
      </c>
      <c r="D1689" s="9" t="s">
        <v>4064</v>
      </c>
      <c r="E1689" s="9" t="s">
        <v>4156</v>
      </c>
      <c r="F1689" s="9" t="s">
        <v>4156</v>
      </c>
      <c r="G1689" s="9" t="s">
        <v>4157</v>
      </c>
      <c r="H1689" s="13">
        <v>30000</v>
      </c>
      <c r="I1689" s="11">
        <v>45000</v>
      </c>
      <c r="J1689" s="9" t="s">
        <v>68</v>
      </c>
      <c r="K1689" s="9" t="s">
        <v>7</v>
      </c>
      <c r="L1689" s="9" t="s">
        <v>69</v>
      </c>
      <c r="M1689" s="9" t="s">
        <v>9</v>
      </c>
      <c r="N1689" s="9" t="s">
        <v>10</v>
      </c>
      <c r="O1689" s="9" t="s">
        <v>1826</v>
      </c>
      <c r="P1689" s="9" t="s">
        <v>1834</v>
      </c>
      <c r="Q1689" s="9" t="s">
        <v>52</v>
      </c>
      <c r="R1689" s="9" t="s">
        <v>29</v>
      </c>
      <c r="S1689" s="9" t="s">
        <v>15</v>
      </c>
      <c r="T1689" s="9" t="s">
        <v>7</v>
      </c>
      <c r="U1689" s="9" t="s">
        <v>133</v>
      </c>
      <c r="V1689" s="9" t="s">
        <v>4076</v>
      </c>
      <c r="W1689" s="9" t="s">
        <v>21</v>
      </c>
      <c r="X1689" s="9" t="s">
        <v>18</v>
      </c>
      <c r="Y1689" s="9" t="s">
        <v>19</v>
      </c>
      <c r="Z1689" s="9" t="s">
        <v>41</v>
      </c>
      <c r="AA1689" s="9" t="s">
        <v>21</v>
      </c>
      <c r="AB1689" s="9" t="s">
        <v>4092</v>
      </c>
      <c r="AC1689" s="9" t="s">
        <v>4093</v>
      </c>
      <c r="AD1689" s="9" t="s">
        <v>4094</v>
      </c>
    </row>
    <row r="1690" spans="1:30" ht="140.25" x14ac:dyDescent="0.25">
      <c r="A1690" s="113">
        <f t="shared" si="27"/>
        <v>1501</v>
      </c>
      <c r="B1690" s="9" t="s">
        <v>1821</v>
      </c>
      <c r="C1690" s="9" t="s">
        <v>4071</v>
      </c>
      <c r="D1690" s="9" t="s">
        <v>4064</v>
      </c>
      <c r="E1690" s="9" t="s">
        <v>4158</v>
      </c>
      <c r="F1690" s="9" t="s">
        <v>4159</v>
      </c>
      <c r="G1690" s="9" t="s">
        <v>4160</v>
      </c>
      <c r="H1690" s="13">
        <v>285672.96000000002</v>
      </c>
      <c r="I1690" s="11">
        <v>45170</v>
      </c>
      <c r="J1690" s="9" t="s">
        <v>6</v>
      </c>
      <c r="K1690" s="9" t="s">
        <v>7</v>
      </c>
      <c r="L1690" s="9" t="s">
        <v>27</v>
      </c>
      <c r="M1690" s="9" t="s">
        <v>9</v>
      </c>
      <c r="N1690" s="9" t="s">
        <v>10</v>
      </c>
      <c r="O1690" s="9" t="s">
        <v>1826</v>
      </c>
      <c r="P1690" s="9" t="s">
        <v>1834</v>
      </c>
      <c r="Q1690" s="9" t="s">
        <v>374</v>
      </c>
      <c r="R1690" s="9" t="s">
        <v>29</v>
      </c>
      <c r="S1690" s="9" t="s">
        <v>15</v>
      </c>
      <c r="T1690" s="9" t="s">
        <v>7</v>
      </c>
      <c r="U1690" s="9" t="s">
        <v>146</v>
      </c>
      <c r="V1690" s="9" t="s">
        <v>15</v>
      </c>
      <c r="W1690" s="9" t="s">
        <v>17</v>
      </c>
      <c r="X1690" s="9" t="s">
        <v>18</v>
      </c>
      <c r="Y1690" s="9" t="s">
        <v>31</v>
      </c>
      <c r="Z1690" s="9" t="s">
        <v>20</v>
      </c>
      <c r="AA1690" s="9" t="s">
        <v>17</v>
      </c>
      <c r="AB1690" s="9" t="s">
        <v>4077</v>
      </c>
      <c r="AC1690" s="9" t="s">
        <v>4078</v>
      </c>
      <c r="AD1690" s="9" t="s">
        <v>4079</v>
      </c>
    </row>
    <row r="1691" spans="1:30" ht="76.5" x14ac:dyDescent="0.25">
      <c r="A1691" s="113">
        <f t="shared" si="27"/>
        <v>1502</v>
      </c>
      <c r="B1691" s="9" t="s">
        <v>1821</v>
      </c>
      <c r="C1691" s="9" t="s">
        <v>4063</v>
      </c>
      <c r="D1691" s="9" t="s">
        <v>4064</v>
      </c>
      <c r="E1691" s="9" t="s">
        <v>4161</v>
      </c>
      <c r="F1691" s="9" t="s">
        <v>4162</v>
      </c>
      <c r="G1691" s="9" t="s">
        <v>4163</v>
      </c>
      <c r="H1691" s="13">
        <v>1300000</v>
      </c>
      <c r="I1691" s="11">
        <v>45148</v>
      </c>
      <c r="J1691" s="9" t="s">
        <v>6</v>
      </c>
      <c r="K1691" s="9" t="s">
        <v>7</v>
      </c>
      <c r="L1691" s="9" t="s">
        <v>59</v>
      </c>
      <c r="M1691" s="9" t="s">
        <v>9</v>
      </c>
      <c r="N1691" s="9" t="s">
        <v>10</v>
      </c>
      <c r="O1691" s="9" t="s">
        <v>1826</v>
      </c>
      <c r="P1691" s="9" t="s">
        <v>1834</v>
      </c>
      <c r="Q1691" s="9" t="s">
        <v>52</v>
      </c>
      <c r="R1691" s="9" t="s">
        <v>29</v>
      </c>
      <c r="S1691" s="9" t="s">
        <v>15</v>
      </c>
      <c r="T1691" s="9" t="s">
        <v>7</v>
      </c>
      <c r="U1691" s="9" t="s">
        <v>133</v>
      </c>
      <c r="V1691" s="9" t="s">
        <v>15</v>
      </c>
      <c r="W1691" s="9" t="s">
        <v>17</v>
      </c>
      <c r="X1691" s="9" t="s">
        <v>18</v>
      </c>
      <c r="Y1691" s="9" t="s">
        <v>19</v>
      </c>
      <c r="Z1691" s="9" t="s">
        <v>41</v>
      </c>
      <c r="AA1691" s="9" t="s">
        <v>21</v>
      </c>
      <c r="AB1691" s="9" t="s">
        <v>4068</v>
      </c>
      <c r="AC1691" s="9" t="s">
        <v>4164</v>
      </c>
      <c r="AD1691" s="9" t="s">
        <v>4070</v>
      </c>
    </row>
    <row r="1692" spans="1:30" ht="409.5" x14ac:dyDescent="0.25">
      <c r="A1692" s="113">
        <f t="shared" si="27"/>
        <v>1503</v>
      </c>
      <c r="B1692" s="9" t="s">
        <v>1821</v>
      </c>
      <c r="C1692" s="9" t="s">
        <v>4071</v>
      </c>
      <c r="D1692" s="9" t="s">
        <v>4064</v>
      </c>
      <c r="E1692" s="9" t="s">
        <v>4165</v>
      </c>
      <c r="F1692" s="9" t="s">
        <v>4166</v>
      </c>
      <c r="G1692" s="9" t="s">
        <v>4167</v>
      </c>
      <c r="H1692" s="13">
        <v>20000</v>
      </c>
      <c r="I1692" s="11">
        <v>45019</v>
      </c>
      <c r="J1692" s="9" t="s">
        <v>96</v>
      </c>
      <c r="K1692" s="9" t="s">
        <v>4168</v>
      </c>
      <c r="L1692" s="9" t="s">
        <v>27</v>
      </c>
      <c r="M1692" s="9" t="s">
        <v>9</v>
      </c>
      <c r="N1692" s="9" t="s">
        <v>10</v>
      </c>
      <c r="O1692" s="9" t="s">
        <v>1826</v>
      </c>
      <c r="P1692" s="9" t="s">
        <v>1834</v>
      </c>
      <c r="Q1692" s="9" t="s">
        <v>374</v>
      </c>
      <c r="R1692" s="9" t="s">
        <v>29</v>
      </c>
      <c r="S1692" s="9" t="s">
        <v>15</v>
      </c>
      <c r="T1692" s="9" t="s">
        <v>7</v>
      </c>
      <c r="U1692" s="9" t="s">
        <v>133</v>
      </c>
      <c r="V1692" s="9" t="s">
        <v>4076</v>
      </c>
      <c r="W1692" s="9" t="s">
        <v>17</v>
      </c>
      <c r="X1692" s="9" t="s">
        <v>18</v>
      </c>
      <c r="Y1692" s="9" t="s">
        <v>19</v>
      </c>
      <c r="Z1692" s="9" t="s">
        <v>20</v>
      </c>
      <c r="AA1692" s="9" t="s">
        <v>21</v>
      </c>
      <c r="AB1692" s="9" t="s">
        <v>4077</v>
      </c>
      <c r="AC1692" s="9" t="s">
        <v>4078</v>
      </c>
      <c r="AD1692" s="9" t="s">
        <v>4079</v>
      </c>
    </row>
    <row r="1693" spans="1:30" ht="76.5" x14ac:dyDescent="0.25">
      <c r="A1693" s="113">
        <f t="shared" si="27"/>
        <v>1504</v>
      </c>
      <c r="B1693" s="9" t="s">
        <v>1821</v>
      </c>
      <c r="C1693" s="9" t="s">
        <v>4088</v>
      </c>
      <c r="D1693" s="9" t="s">
        <v>4064</v>
      </c>
      <c r="E1693" s="9" t="s">
        <v>4169</v>
      </c>
      <c r="F1693" s="9" t="s">
        <v>4170</v>
      </c>
      <c r="G1693" s="9" t="s">
        <v>4171</v>
      </c>
      <c r="H1693" s="13">
        <v>130000</v>
      </c>
      <c r="I1693" s="11">
        <v>44941</v>
      </c>
      <c r="J1693" s="9" t="s">
        <v>6</v>
      </c>
      <c r="K1693" s="9" t="s">
        <v>7</v>
      </c>
      <c r="L1693" s="9" t="s">
        <v>27</v>
      </c>
      <c r="M1693" s="9" t="s">
        <v>9</v>
      </c>
      <c r="N1693" s="9" t="s">
        <v>10</v>
      </c>
      <c r="O1693" s="9" t="s">
        <v>1826</v>
      </c>
      <c r="P1693" s="9" t="s">
        <v>1834</v>
      </c>
      <c r="Q1693" s="9" t="s">
        <v>374</v>
      </c>
      <c r="R1693" s="9" t="s">
        <v>29</v>
      </c>
      <c r="S1693" s="9" t="s">
        <v>15</v>
      </c>
      <c r="T1693" s="9" t="s">
        <v>7</v>
      </c>
      <c r="U1693" s="9" t="s">
        <v>133</v>
      </c>
      <c r="V1693" s="9" t="s">
        <v>40</v>
      </c>
      <c r="W1693" s="9" t="s">
        <v>17</v>
      </c>
      <c r="X1693" s="9" t="s">
        <v>18</v>
      </c>
      <c r="Y1693" s="9" t="s">
        <v>19</v>
      </c>
      <c r="Z1693" s="9" t="s">
        <v>41</v>
      </c>
      <c r="AA1693" s="9" t="s">
        <v>21</v>
      </c>
      <c r="AB1693" s="9" t="s">
        <v>4092</v>
      </c>
      <c r="AC1693" s="9" t="s">
        <v>4093</v>
      </c>
      <c r="AD1693" s="9" t="s">
        <v>4094</v>
      </c>
    </row>
    <row r="1694" spans="1:30" ht="102" x14ac:dyDescent="0.25">
      <c r="A1694" s="113">
        <f t="shared" si="27"/>
        <v>1505</v>
      </c>
      <c r="B1694" s="9" t="s">
        <v>1821</v>
      </c>
      <c r="C1694" s="9" t="s">
        <v>4112</v>
      </c>
      <c r="D1694" s="9" t="s">
        <v>4064</v>
      </c>
      <c r="E1694" s="9" t="s">
        <v>4172</v>
      </c>
      <c r="F1694" s="9" t="s">
        <v>4173</v>
      </c>
      <c r="G1694" s="9" t="s">
        <v>4174</v>
      </c>
      <c r="H1694" s="13">
        <v>500000</v>
      </c>
      <c r="I1694" s="11">
        <v>45008</v>
      </c>
      <c r="J1694" s="9" t="s">
        <v>6</v>
      </c>
      <c r="K1694" s="9" t="s">
        <v>7</v>
      </c>
      <c r="L1694" s="9" t="s">
        <v>59</v>
      </c>
      <c r="M1694" s="9" t="s">
        <v>9</v>
      </c>
      <c r="N1694" s="9" t="s">
        <v>10</v>
      </c>
      <c r="O1694" s="9" t="s">
        <v>1826</v>
      </c>
      <c r="P1694" s="9" t="s">
        <v>1834</v>
      </c>
      <c r="Q1694" s="9" t="s">
        <v>374</v>
      </c>
      <c r="R1694" s="9" t="s">
        <v>29</v>
      </c>
      <c r="S1694" s="9" t="s">
        <v>15</v>
      </c>
      <c r="T1694" s="9" t="s">
        <v>7</v>
      </c>
      <c r="U1694" s="9" t="s">
        <v>146</v>
      </c>
      <c r="V1694" s="9" t="s">
        <v>15</v>
      </c>
      <c r="W1694" s="9" t="s">
        <v>17</v>
      </c>
      <c r="X1694" s="9" t="s">
        <v>18</v>
      </c>
      <c r="Y1694" s="9" t="s">
        <v>19</v>
      </c>
      <c r="Z1694" s="9" t="s">
        <v>20</v>
      </c>
      <c r="AA1694" s="9" t="s">
        <v>21</v>
      </c>
      <c r="AB1694" s="9" t="s">
        <v>4115</v>
      </c>
      <c r="AC1694" s="9" t="s">
        <v>4069</v>
      </c>
      <c r="AD1694" s="9" t="s">
        <v>4116</v>
      </c>
    </row>
    <row r="1695" spans="1:30" ht="216.75" x14ac:dyDescent="0.25">
      <c r="A1695" s="113">
        <f t="shared" si="27"/>
        <v>1506</v>
      </c>
      <c r="B1695" s="9" t="s">
        <v>1821</v>
      </c>
      <c r="C1695" s="9" t="s">
        <v>4119</v>
      </c>
      <c r="D1695" s="9" t="s">
        <v>4064</v>
      </c>
      <c r="E1695" s="9" t="s">
        <v>4175</v>
      </c>
      <c r="F1695" s="9" t="s">
        <v>4176</v>
      </c>
      <c r="G1695" s="9" t="s">
        <v>4177</v>
      </c>
      <c r="H1695" s="13">
        <v>1395030.32</v>
      </c>
      <c r="I1695" s="11">
        <v>45068</v>
      </c>
      <c r="J1695" s="9" t="s">
        <v>6</v>
      </c>
      <c r="K1695" s="9" t="s">
        <v>7</v>
      </c>
      <c r="L1695" s="9" t="s">
        <v>59</v>
      </c>
      <c r="M1695" s="9" t="s">
        <v>9</v>
      </c>
      <c r="N1695" s="9" t="s">
        <v>10</v>
      </c>
      <c r="O1695" s="9" t="s">
        <v>1826</v>
      </c>
      <c r="P1695" s="9" t="s">
        <v>1834</v>
      </c>
      <c r="Q1695" s="9" t="s">
        <v>374</v>
      </c>
      <c r="R1695" s="9" t="s">
        <v>29</v>
      </c>
      <c r="S1695" s="9" t="s">
        <v>15</v>
      </c>
      <c r="T1695" s="9" t="s">
        <v>7</v>
      </c>
      <c r="U1695" s="9" t="s">
        <v>146</v>
      </c>
      <c r="V1695" s="9" t="s">
        <v>15</v>
      </c>
      <c r="W1695" s="9" t="s">
        <v>17</v>
      </c>
      <c r="X1695" s="9" t="s">
        <v>18</v>
      </c>
      <c r="Y1695" s="9" t="s">
        <v>31</v>
      </c>
      <c r="Z1695" s="9" t="s">
        <v>20</v>
      </c>
      <c r="AA1695" s="9" t="s">
        <v>17</v>
      </c>
      <c r="AB1695" s="9" t="s">
        <v>4123</v>
      </c>
      <c r="AC1695" s="9" t="s">
        <v>4124</v>
      </c>
      <c r="AD1695" s="9" t="s">
        <v>4125</v>
      </c>
    </row>
    <row r="1696" spans="1:30" ht="409.5" x14ac:dyDescent="0.25">
      <c r="A1696" s="113">
        <f t="shared" si="27"/>
        <v>1507</v>
      </c>
      <c r="B1696" s="9" t="s">
        <v>1821</v>
      </c>
      <c r="C1696" s="9" t="s">
        <v>4144</v>
      </c>
      <c r="D1696" s="9" t="s">
        <v>4064</v>
      </c>
      <c r="E1696" s="9" t="s">
        <v>4178</v>
      </c>
      <c r="F1696" s="9" t="s">
        <v>4179</v>
      </c>
      <c r="G1696" s="9" t="s">
        <v>4180</v>
      </c>
      <c r="H1696" s="13">
        <v>208689.33</v>
      </c>
      <c r="I1696" s="11">
        <v>45048</v>
      </c>
      <c r="J1696" s="9" t="s">
        <v>6</v>
      </c>
      <c r="K1696" s="9" t="s">
        <v>7</v>
      </c>
      <c r="L1696" s="9" t="s">
        <v>59</v>
      </c>
      <c r="M1696" s="9" t="s">
        <v>9</v>
      </c>
      <c r="N1696" s="9" t="s">
        <v>10</v>
      </c>
      <c r="O1696" s="9" t="s">
        <v>1826</v>
      </c>
      <c r="P1696" s="9" t="s">
        <v>1834</v>
      </c>
      <c r="Q1696" s="9" t="s">
        <v>374</v>
      </c>
      <c r="R1696" s="9" t="s">
        <v>29</v>
      </c>
      <c r="S1696" s="9" t="s">
        <v>15</v>
      </c>
      <c r="T1696" s="9" t="s">
        <v>7</v>
      </c>
      <c r="U1696" s="9" t="s">
        <v>146</v>
      </c>
      <c r="V1696" s="9" t="s">
        <v>4076</v>
      </c>
      <c r="W1696" s="9" t="s">
        <v>21</v>
      </c>
      <c r="X1696" s="9" t="s">
        <v>18</v>
      </c>
      <c r="Y1696" s="9" t="s">
        <v>19</v>
      </c>
      <c r="Z1696" s="9" t="s">
        <v>20</v>
      </c>
      <c r="AA1696" s="9" t="s">
        <v>17</v>
      </c>
      <c r="AB1696" s="9" t="s">
        <v>4181</v>
      </c>
      <c r="AC1696" s="9" t="s">
        <v>4182</v>
      </c>
      <c r="AD1696" s="9" t="s">
        <v>4149</v>
      </c>
    </row>
    <row r="1697" spans="1:30" ht="204" x14ac:dyDescent="0.25">
      <c r="A1697" s="113">
        <f t="shared" si="27"/>
        <v>1508</v>
      </c>
      <c r="B1697" s="9" t="s">
        <v>1821</v>
      </c>
      <c r="C1697" s="9" t="s">
        <v>4071</v>
      </c>
      <c r="D1697" s="9" t="s">
        <v>4064</v>
      </c>
      <c r="E1697" s="9" t="s">
        <v>4183</v>
      </c>
      <c r="F1697" s="9" t="s">
        <v>4184</v>
      </c>
      <c r="G1697" s="9" t="s">
        <v>4185</v>
      </c>
      <c r="H1697" s="13">
        <v>63000</v>
      </c>
      <c r="I1697" s="11">
        <v>44928</v>
      </c>
      <c r="J1697" s="9" t="s">
        <v>68</v>
      </c>
      <c r="K1697" s="9" t="s">
        <v>7</v>
      </c>
      <c r="L1697" s="9" t="s">
        <v>69</v>
      </c>
      <c r="M1697" s="9" t="s">
        <v>9</v>
      </c>
      <c r="N1697" s="9" t="s">
        <v>10</v>
      </c>
      <c r="O1697" s="9" t="s">
        <v>1826</v>
      </c>
      <c r="P1697" s="9" t="s">
        <v>1834</v>
      </c>
      <c r="Q1697" s="9" t="s">
        <v>374</v>
      </c>
      <c r="R1697" s="9" t="s">
        <v>14</v>
      </c>
      <c r="S1697" s="9" t="s">
        <v>15</v>
      </c>
      <c r="T1697" s="9" t="s">
        <v>7</v>
      </c>
      <c r="U1697" s="9" t="s">
        <v>60</v>
      </c>
      <c r="V1697" s="9" t="s">
        <v>4076</v>
      </c>
      <c r="W1697" s="9" t="s">
        <v>17</v>
      </c>
      <c r="X1697" s="9" t="s">
        <v>18</v>
      </c>
      <c r="Y1697" s="9" t="s">
        <v>19</v>
      </c>
      <c r="Z1697" s="9" t="s">
        <v>20</v>
      </c>
      <c r="AA1697" s="9" t="s">
        <v>17</v>
      </c>
      <c r="AB1697" s="9" t="s">
        <v>4077</v>
      </c>
      <c r="AC1697" s="9" t="s">
        <v>4078</v>
      </c>
      <c r="AD1697" s="9" t="s">
        <v>4079</v>
      </c>
    </row>
    <row r="1698" spans="1:30" ht="409.5" x14ac:dyDescent="0.25">
      <c r="A1698" s="113">
        <f t="shared" si="27"/>
        <v>1509</v>
      </c>
      <c r="B1698" s="9" t="s">
        <v>1821</v>
      </c>
      <c r="C1698" s="9" t="s">
        <v>4071</v>
      </c>
      <c r="D1698" s="9" t="s">
        <v>4064</v>
      </c>
      <c r="E1698" s="9" t="s">
        <v>4186</v>
      </c>
      <c r="F1698" s="9" t="s">
        <v>4187</v>
      </c>
      <c r="G1698" s="9" t="s">
        <v>4188</v>
      </c>
      <c r="H1698" s="13">
        <v>2604047.1</v>
      </c>
      <c r="I1698" s="11">
        <v>44928</v>
      </c>
      <c r="J1698" s="9" t="s">
        <v>96</v>
      </c>
      <c r="K1698" s="9" t="s">
        <v>4189</v>
      </c>
      <c r="L1698" s="9" t="s">
        <v>8</v>
      </c>
      <c r="M1698" s="9" t="s">
        <v>9</v>
      </c>
      <c r="N1698" s="9" t="s">
        <v>10</v>
      </c>
      <c r="O1698" s="9" t="s">
        <v>1826</v>
      </c>
      <c r="P1698" s="9" t="s">
        <v>1834</v>
      </c>
      <c r="Q1698" s="9" t="s">
        <v>1837</v>
      </c>
      <c r="R1698" s="9" t="s">
        <v>14</v>
      </c>
      <c r="S1698" s="9" t="s">
        <v>15</v>
      </c>
      <c r="T1698" s="9" t="s">
        <v>7</v>
      </c>
      <c r="U1698" s="9" t="s">
        <v>60</v>
      </c>
      <c r="V1698" s="9" t="s">
        <v>4076</v>
      </c>
      <c r="W1698" s="9" t="s">
        <v>17</v>
      </c>
      <c r="X1698" s="9" t="s">
        <v>18</v>
      </c>
      <c r="Y1698" s="9" t="s">
        <v>31</v>
      </c>
      <c r="Z1698" s="9" t="s">
        <v>20</v>
      </c>
      <c r="AA1698" s="9" t="s">
        <v>17</v>
      </c>
      <c r="AB1698" s="9" t="s">
        <v>4077</v>
      </c>
      <c r="AC1698" s="9" t="s">
        <v>4078</v>
      </c>
      <c r="AD1698" s="9" t="s">
        <v>4079</v>
      </c>
    </row>
    <row r="1699" spans="1:30" ht="76.5" x14ac:dyDescent="0.25">
      <c r="A1699" s="113">
        <f t="shared" si="27"/>
        <v>1510</v>
      </c>
      <c r="B1699" s="9" t="s">
        <v>1821</v>
      </c>
      <c r="C1699" s="9" t="s">
        <v>4088</v>
      </c>
      <c r="D1699" s="9" t="s">
        <v>4064</v>
      </c>
      <c r="E1699" s="9" t="s">
        <v>4190</v>
      </c>
      <c r="F1699" s="9" t="s">
        <v>4191</v>
      </c>
      <c r="G1699" s="9" t="s">
        <v>4192</v>
      </c>
      <c r="H1699" s="13">
        <v>1600000</v>
      </c>
      <c r="I1699" s="11">
        <v>45108</v>
      </c>
      <c r="J1699" s="9" t="s">
        <v>6</v>
      </c>
      <c r="K1699" s="9" t="s">
        <v>7</v>
      </c>
      <c r="L1699" s="9" t="s">
        <v>27</v>
      </c>
      <c r="M1699" s="9" t="s">
        <v>80</v>
      </c>
      <c r="N1699" s="9" t="s">
        <v>81</v>
      </c>
      <c r="O1699" s="9" t="s">
        <v>1826</v>
      </c>
      <c r="P1699" s="9" t="s">
        <v>1834</v>
      </c>
      <c r="Q1699" s="9" t="s">
        <v>374</v>
      </c>
      <c r="R1699" s="9" t="s">
        <v>29</v>
      </c>
      <c r="S1699" s="9" t="s">
        <v>15</v>
      </c>
      <c r="T1699" s="9" t="s">
        <v>7</v>
      </c>
      <c r="U1699" s="9" t="s">
        <v>133</v>
      </c>
      <c r="V1699" s="9" t="s">
        <v>40</v>
      </c>
      <c r="W1699" s="9" t="s">
        <v>17</v>
      </c>
      <c r="X1699" s="9" t="s">
        <v>18</v>
      </c>
      <c r="Y1699" s="9" t="s">
        <v>19</v>
      </c>
      <c r="Z1699" s="9" t="s">
        <v>41</v>
      </c>
      <c r="AA1699" s="9" t="s">
        <v>37</v>
      </c>
      <c r="AB1699" s="9" t="s">
        <v>4092</v>
      </c>
      <c r="AC1699" s="9" t="s">
        <v>4093</v>
      </c>
      <c r="AD1699" s="9" t="s">
        <v>4094</v>
      </c>
    </row>
    <row r="1700" spans="1:30" ht="76.5" x14ac:dyDescent="0.25">
      <c r="A1700" s="113">
        <f t="shared" si="27"/>
        <v>1511</v>
      </c>
      <c r="B1700" s="9" t="s">
        <v>1821</v>
      </c>
      <c r="C1700" s="9" t="s">
        <v>4088</v>
      </c>
      <c r="D1700" s="9" t="s">
        <v>4064</v>
      </c>
      <c r="E1700" s="9" t="s">
        <v>4193</v>
      </c>
      <c r="F1700" s="9" t="s">
        <v>4194</v>
      </c>
      <c r="G1700" s="9" t="s">
        <v>4195</v>
      </c>
      <c r="H1700" s="13">
        <v>30000</v>
      </c>
      <c r="I1700" s="11">
        <v>45000</v>
      </c>
      <c r="J1700" s="9" t="s">
        <v>6</v>
      </c>
      <c r="K1700" s="9" t="s">
        <v>7</v>
      </c>
      <c r="L1700" s="9" t="s">
        <v>27</v>
      </c>
      <c r="M1700" s="9" t="s">
        <v>9</v>
      </c>
      <c r="N1700" s="9" t="s">
        <v>10</v>
      </c>
      <c r="O1700" s="9" t="s">
        <v>1826</v>
      </c>
      <c r="P1700" s="9" t="s">
        <v>1834</v>
      </c>
      <c r="Q1700" s="9" t="s">
        <v>52</v>
      </c>
      <c r="R1700" s="9" t="s">
        <v>29</v>
      </c>
      <c r="S1700" s="9" t="s">
        <v>15</v>
      </c>
      <c r="T1700" s="9" t="s">
        <v>7</v>
      </c>
      <c r="U1700" s="9" t="s">
        <v>133</v>
      </c>
      <c r="V1700" s="9" t="s">
        <v>4076</v>
      </c>
      <c r="W1700" s="9" t="s">
        <v>21</v>
      </c>
      <c r="X1700" s="9" t="s">
        <v>18</v>
      </c>
      <c r="Y1700" s="9" t="s">
        <v>19</v>
      </c>
      <c r="Z1700" s="9" t="s">
        <v>41</v>
      </c>
      <c r="AA1700" s="9" t="s">
        <v>21</v>
      </c>
      <c r="AB1700" s="9" t="s">
        <v>4092</v>
      </c>
      <c r="AC1700" s="9" t="s">
        <v>4093</v>
      </c>
      <c r="AD1700" s="9" t="s">
        <v>4094</v>
      </c>
    </row>
    <row r="1701" spans="1:30" ht="114.75" x14ac:dyDescent="0.25">
      <c r="A1701" s="113">
        <f t="shared" si="27"/>
        <v>1512</v>
      </c>
      <c r="B1701" s="9" t="s">
        <v>1821</v>
      </c>
      <c r="C1701" s="9" t="s">
        <v>4095</v>
      </c>
      <c r="D1701" s="9" t="s">
        <v>4064</v>
      </c>
      <c r="E1701" s="9" t="s">
        <v>4196</v>
      </c>
      <c r="F1701" s="9" t="s">
        <v>4197</v>
      </c>
      <c r="G1701" s="9" t="s">
        <v>4198</v>
      </c>
      <c r="H1701" s="13">
        <v>6966.6</v>
      </c>
      <c r="I1701" s="11">
        <v>45172</v>
      </c>
      <c r="J1701" s="9" t="s">
        <v>6</v>
      </c>
      <c r="K1701" s="9" t="s">
        <v>7</v>
      </c>
      <c r="L1701" s="9" t="s">
        <v>27</v>
      </c>
      <c r="M1701" s="9" t="s">
        <v>1729</v>
      </c>
      <c r="N1701" s="9" t="s">
        <v>10</v>
      </c>
      <c r="O1701" s="9" t="s">
        <v>1826</v>
      </c>
      <c r="P1701" s="9" t="s">
        <v>1834</v>
      </c>
      <c r="Q1701" s="9" t="s">
        <v>374</v>
      </c>
      <c r="R1701" s="9" t="s">
        <v>29</v>
      </c>
      <c r="S1701" s="9" t="s">
        <v>15</v>
      </c>
      <c r="T1701" s="9" t="s">
        <v>7</v>
      </c>
      <c r="U1701" s="9" t="s">
        <v>146</v>
      </c>
      <c r="V1701" s="9" t="s">
        <v>15</v>
      </c>
      <c r="W1701" s="9" t="s">
        <v>17</v>
      </c>
      <c r="X1701" s="9" t="s">
        <v>18</v>
      </c>
      <c r="Y1701" s="9" t="s">
        <v>19</v>
      </c>
      <c r="Z1701" s="9" t="s">
        <v>20</v>
      </c>
      <c r="AA1701" s="9" t="s">
        <v>21</v>
      </c>
      <c r="AB1701" s="9" t="s">
        <v>4099</v>
      </c>
      <c r="AC1701" s="9" t="s">
        <v>4069</v>
      </c>
      <c r="AD1701" s="9" t="s">
        <v>4101</v>
      </c>
    </row>
    <row r="1702" spans="1:30" ht="89.25" x14ac:dyDescent="0.25">
      <c r="A1702" s="113">
        <f t="shared" si="27"/>
        <v>1513</v>
      </c>
      <c r="B1702" s="9" t="s">
        <v>1821</v>
      </c>
      <c r="C1702" s="9" t="s">
        <v>4119</v>
      </c>
      <c r="D1702" s="9" t="s">
        <v>4064</v>
      </c>
      <c r="E1702" s="9" t="s">
        <v>4199</v>
      </c>
      <c r="F1702" s="9" t="s">
        <v>4199</v>
      </c>
      <c r="G1702" s="9" t="s">
        <v>4200</v>
      </c>
      <c r="H1702" s="13">
        <v>9360</v>
      </c>
      <c r="I1702" s="11">
        <v>44927</v>
      </c>
      <c r="J1702" s="9" t="s">
        <v>68</v>
      </c>
      <c r="K1702" s="9" t="s">
        <v>7</v>
      </c>
      <c r="L1702" s="9" t="s">
        <v>69</v>
      </c>
      <c r="M1702" s="9" t="s">
        <v>51</v>
      </c>
      <c r="N1702" s="9" t="s">
        <v>10</v>
      </c>
      <c r="O1702" s="9" t="s">
        <v>1826</v>
      </c>
      <c r="P1702" s="9" t="s">
        <v>1834</v>
      </c>
      <c r="Q1702" s="9" t="s">
        <v>374</v>
      </c>
      <c r="R1702" s="9" t="s">
        <v>29</v>
      </c>
      <c r="S1702" s="9" t="s">
        <v>15</v>
      </c>
      <c r="T1702" s="9" t="s">
        <v>7</v>
      </c>
      <c r="U1702" s="9" t="s">
        <v>133</v>
      </c>
      <c r="V1702" s="9" t="s">
        <v>15</v>
      </c>
      <c r="W1702" s="9" t="s">
        <v>21</v>
      </c>
      <c r="X1702" s="9" t="s">
        <v>18</v>
      </c>
      <c r="Y1702" s="9" t="s">
        <v>19</v>
      </c>
      <c r="Z1702" s="9" t="s">
        <v>20</v>
      </c>
      <c r="AA1702" s="9" t="s">
        <v>21</v>
      </c>
      <c r="AB1702" s="9" t="s">
        <v>4123</v>
      </c>
      <c r="AC1702" s="9" t="s">
        <v>4069</v>
      </c>
      <c r="AD1702" s="9" t="s">
        <v>4201</v>
      </c>
    </row>
    <row r="1703" spans="1:30" ht="89.25" x14ac:dyDescent="0.25">
      <c r="A1703" s="113">
        <f t="shared" si="27"/>
        <v>1514</v>
      </c>
      <c r="B1703" s="9" t="s">
        <v>1821</v>
      </c>
      <c r="C1703" s="9" t="s">
        <v>4080</v>
      </c>
      <c r="D1703" s="9" t="s">
        <v>4064</v>
      </c>
      <c r="E1703" s="9" t="s">
        <v>4202</v>
      </c>
      <c r="F1703" s="9" t="s">
        <v>4203</v>
      </c>
      <c r="G1703" s="9" t="s">
        <v>4204</v>
      </c>
      <c r="H1703" s="13">
        <v>1200</v>
      </c>
      <c r="I1703" s="11">
        <v>45171</v>
      </c>
      <c r="J1703" s="9" t="s">
        <v>68</v>
      </c>
      <c r="K1703" s="9" t="s">
        <v>7</v>
      </c>
      <c r="L1703" s="9" t="s">
        <v>8</v>
      </c>
      <c r="M1703" s="9" t="s">
        <v>4084</v>
      </c>
      <c r="N1703" s="9" t="s">
        <v>10</v>
      </c>
      <c r="O1703" s="9" t="s">
        <v>1826</v>
      </c>
      <c r="P1703" s="9" t="s">
        <v>1856</v>
      </c>
      <c r="Q1703" s="9" t="s">
        <v>1837</v>
      </c>
      <c r="R1703" s="9" t="s">
        <v>14</v>
      </c>
      <c r="S1703" s="9" t="s">
        <v>15</v>
      </c>
      <c r="T1703" s="9" t="s">
        <v>7</v>
      </c>
      <c r="U1703" s="9" t="s">
        <v>133</v>
      </c>
      <c r="V1703" s="9" t="s">
        <v>4076</v>
      </c>
      <c r="W1703" s="9" t="s">
        <v>21</v>
      </c>
      <c r="X1703" s="9" t="s">
        <v>18</v>
      </c>
      <c r="Y1703" s="9" t="s">
        <v>31</v>
      </c>
      <c r="Z1703" s="9" t="s">
        <v>20</v>
      </c>
      <c r="AA1703" s="9" t="s">
        <v>37</v>
      </c>
      <c r="AB1703" s="9" t="s">
        <v>4085</v>
      </c>
      <c r="AC1703" s="9" t="s">
        <v>4086</v>
      </c>
      <c r="AD1703" s="9" t="s">
        <v>4087</v>
      </c>
    </row>
    <row r="1704" spans="1:30" ht="76.5" x14ac:dyDescent="0.25">
      <c r="A1704" s="113">
        <f t="shared" si="27"/>
        <v>1515</v>
      </c>
      <c r="B1704" s="9" t="s">
        <v>1821</v>
      </c>
      <c r="C1704" s="9" t="s">
        <v>4080</v>
      </c>
      <c r="D1704" s="9" t="s">
        <v>4064</v>
      </c>
      <c r="E1704" s="9" t="s">
        <v>4205</v>
      </c>
      <c r="F1704" s="9" t="s">
        <v>4206</v>
      </c>
      <c r="G1704" s="9" t="s">
        <v>4204</v>
      </c>
      <c r="H1704" s="13">
        <v>40000</v>
      </c>
      <c r="I1704" s="11">
        <v>45171</v>
      </c>
      <c r="J1704" s="9" t="s">
        <v>68</v>
      </c>
      <c r="K1704" s="9" t="s">
        <v>7</v>
      </c>
      <c r="L1704" s="9" t="s">
        <v>27</v>
      </c>
      <c r="M1704" s="9" t="s">
        <v>4084</v>
      </c>
      <c r="N1704" s="9" t="s">
        <v>10</v>
      </c>
      <c r="O1704" s="9" t="s">
        <v>1826</v>
      </c>
      <c r="P1704" s="9" t="s">
        <v>1856</v>
      </c>
      <c r="Q1704" s="9" t="s">
        <v>1837</v>
      </c>
      <c r="R1704" s="9" t="s">
        <v>14</v>
      </c>
      <c r="S1704" s="9" t="s">
        <v>15</v>
      </c>
      <c r="T1704" s="9" t="s">
        <v>7</v>
      </c>
      <c r="U1704" s="9" t="s">
        <v>133</v>
      </c>
      <c r="V1704" s="9" t="s">
        <v>4076</v>
      </c>
      <c r="W1704" s="9" t="s">
        <v>21</v>
      </c>
      <c r="X1704" s="9" t="s">
        <v>18</v>
      </c>
      <c r="Y1704" s="9" t="s">
        <v>31</v>
      </c>
      <c r="Z1704" s="9" t="s">
        <v>20</v>
      </c>
      <c r="AA1704" s="9" t="s">
        <v>37</v>
      </c>
      <c r="AB1704" s="9" t="s">
        <v>4085</v>
      </c>
      <c r="AC1704" s="9" t="s">
        <v>4086</v>
      </c>
      <c r="AD1704" s="9" t="s">
        <v>4087</v>
      </c>
    </row>
    <row r="1705" spans="1:30" ht="191.25" x14ac:dyDescent="0.25">
      <c r="A1705" s="113">
        <f t="shared" si="27"/>
        <v>1516</v>
      </c>
      <c r="B1705" s="9" t="s">
        <v>1821</v>
      </c>
      <c r="C1705" s="9" t="s">
        <v>4207</v>
      </c>
      <c r="D1705" s="9" t="s">
        <v>4064</v>
      </c>
      <c r="E1705" s="9" t="s">
        <v>4208</v>
      </c>
      <c r="F1705" s="9" t="s">
        <v>4209</v>
      </c>
      <c r="G1705" s="9" t="s">
        <v>4210</v>
      </c>
      <c r="H1705" s="13">
        <v>310000</v>
      </c>
      <c r="I1705" s="11">
        <v>44927</v>
      </c>
      <c r="J1705" s="9" t="s">
        <v>6</v>
      </c>
      <c r="K1705" s="9" t="s">
        <v>7</v>
      </c>
      <c r="L1705" s="9" t="s">
        <v>59</v>
      </c>
      <c r="M1705" s="9" t="s">
        <v>9</v>
      </c>
      <c r="N1705" s="9" t="s">
        <v>10</v>
      </c>
      <c r="O1705" s="9" t="s">
        <v>1826</v>
      </c>
      <c r="P1705" s="9" t="s">
        <v>1834</v>
      </c>
      <c r="Q1705" s="9" t="s">
        <v>374</v>
      </c>
      <c r="R1705" s="9" t="s">
        <v>29</v>
      </c>
      <c r="S1705" s="9" t="s">
        <v>15</v>
      </c>
      <c r="T1705" s="9" t="s">
        <v>7</v>
      </c>
      <c r="U1705" s="9" t="s">
        <v>133</v>
      </c>
      <c r="V1705" s="9" t="s">
        <v>4076</v>
      </c>
      <c r="W1705" s="9" t="s">
        <v>21</v>
      </c>
      <c r="X1705" s="9" t="s">
        <v>18</v>
      </c>
      <c r="Y1705" s="9" t="s">
        <v>19</v>
      </c>
      <c r="Z1705" s="9" t="s">
        <v>20</v>
      </c>
      <c r="AA1705" s="9" t="s">
        <v>17</v>
      </c>
      <c r="AB1705" s="9" t="s">
        <v>4211</v>
      </c>
      <c r="AC1705" s="9" t="s">
        <v>4212</v>
      </c>
      <c r="AD1705" s="9" t="s">
        <v>4213</v>
      </c>
    </row>
    <row r="1706" spans="1:30" ht="114.75" x14ac:dyDescent="0.25">
      <c r="A1706" s="113">
        <f t="shared" si="27"/>
        <v>1517</v>
      </c>
      <c r="B1706" s="9" t="s">
        <v>1821</v>
      </c>
      <c r="C1706" s="9" t="s">
        <v>4207</v>
      </c>
      <c r="D1706" s="9" t="s">
        <v>4064</v>
      </c>
      <c r="E1706" s="9" t="s">
        <v>4214</v>
      </c>
      <c r="F1706" s="9" t="s">
        <v>4215</v>
      </c>
      <c r="G1706" s="9" t="s">
        <v>4216</v>
      </c>
      <c r="H1706" s="13">
        <v>236171.4</v>
      </c>
      <c r="I1706" s="11">
        <v>44927</v>
      </c>
      <c r="J1706" s="9" t="s">
        <v>6</v>
      </c>
      <c r="K1706" s="9" t="s">
        <v>7</v>
      </c>
      <c r="L1706" s="9" t="s">
        <v>59</v>
      </c>
      <c r="M1706" s="9" t="s">
        <v>9</v>
      </c>
      <c r="N1706" s="9" t="s">
        <v>10</v>
      </c>
      <c r="O1706" s="9" t="s">
        <v>1826</v>
      </c>
      <c r="P1706" s="9" t="s">
        <v>1834</v>
      </c>
      <c r="Q1706" s="9" t="s">
        <v>374</v>
      </c>
      <c r="R1706" s="9" t="s">
        <v>29</v>
      </c>
      <c r="S1706" s="9" t="s">
        <v>15</v>
      </c>
      <c r="T1706" s="9" t="s">
        <v>7</v>
      </c>
      <c r="U1706" s="9" t="s">
        <v>133</v>
      </c>
      <c r="V1706" s="9" t="s">
        <v>4076</v>
      </c>
      <c r="W1706" s="9" t="s">
        <v>21</v>
      </c>
      <c r="X1706" s="9" t="s">
        <v>18</v>
      </c>
      <c r="Y1706" s="9" t="s">
        <v>19</v>
      </c>
      <c r="Z1706" s="9" t="s">
        <v>20</v>
      </c>
      <c r="AA1706" s="9" t="s">
        <v>17</v>
      </c>
      <c r="AB1706" s="9" t="s">
        <v>4211</v>
      </c>
      <c r="AC1706" s="9" t="s">
        <v>4212</v>
      </c>
      <c r="AD1706" s="9" t="s">
        <v>4213</v>
      </c>
    </row>
    <row r="1707" spans="1:30" ht="102" x14ac:dyDescent="0.25">
      <c r="A1707" s="113">
        <f t="shared" si="27"/>
        <v>1518</v>
      </c>
      <c r="B1707" s="9" t="s">
        <v>1821</v>
      </c>
      <c r="C1707" s="9" t="s">
        <v>4207</v>
      </c>
      <c r="D1707" s="9" t="s">
        <v>4064</v>
      </c>
      <c r="E1707" s="9" t="s">
        <v>4217</v>
      </c>
      <c r="F1707" s="9" t="s">
        <v>4218</v>
      </c>
      <c r="G1707" s="9" t="s">
        <v>4219</v>
      </c>
      <c r="H1707" s="13">
        <v>762000</v>
      </c>
      <c r="I1707" s="11">
        <v>44927</v>
      </c>
      <c r="J1707" s="9" t="s">
        <v>6</v>
      </c>
      <c r="K1707" s="9" t="s">
        <v>7</v>
      </c>
      <c r="L1707" s="9" t="s">
        <v>59</v>
      </c>
      <c r="M1707" s="9" t="s">
        <v>9</v>
      </c>
      <c r="N1707" s="9" t="s">
        <v>10</v>
      </c>
      <c r="O1707" s="9" t="s">
        <v>1826</v>
      </c>
      <c r="P1707" s="9" t="s">
        <v>1834</v>
      </c>
      <c r="Q1707" s="9" t="s">
        <v>374</v>
      </c>
      <c r="R1707" s="9" t="s">
        <v>29</v>
      </c>
      <c r="S1707" s="9" t="s">
        <v>15</v>
      </c>
      <c r="T1707" s="9" t="s">
        <v>7</v>
      </c>
      <c r="U1707" s="9" t="s">
        <v>133</v>
      </c>
      <c r="V1707" s="9" t="s">
        <v>4076</v>
      </c>
      <c r="W1707" s="9" t="s">
        <v>21</v>
      </c>
      <c r="X1707" s="9" t="s">
        <v>18</v>
      </c>
      <c r="Y1707" s="9" t="s">
        <v>19</v>
      </c>
      <c r="Z1707" s="9" t="s">
        <v>20</v>
      </c>
      <c r="AA1707" s="9" t="s">
        <v>17</v>
      </c>
      <c r="AB1707" s="9" t="s">
        <v>4211</v>
      </c>
      <c r="AC1707" s="9" t="s">
        <v>4212</v>
      </c>
      <c r="AD1707" s="9" t="s">
        <v>4213</v>
      </c>
    </row>
    <row r="1708" spans="1:30" ht="76.5" x14ac:dyDescent="0.25">
      <c r="A1708" s="113">
        <f t="shared" si="27"/>
        <v>1519</v>
      </c>
      <c r="B1708" s="9" t="s">
        <v>1821</v>
      </c>
      <c r="C1708" s="9" t="s">
        <v>4119</v>
      </c>
      <c r="D1708" s="9" t="s">
        <v>4064</v>
      </c>
      <c r="E1708" s="9" t="s">
        <v>4220</v>
      </c>
      <c r="F1708" s="9" t="s">
        <v>4221</v>
      </c>
      <c r="G1708" s="9" t="s">
        <v>4222</v>
      </c>
      <c r="H1708" s="13">
        <v>100000</v>
      </c>
      <c r="I1708" s="11">
        <v>44928</v>
      </c>
      <c r="J1708" s="9" t="s">
        <v>46</v>
      </c>
      <c r="K1708" s="9" t="s">
        <v>7</v>
      </c>
      <c r="L1708" s="9" t="s">
        <v>47</v>
      </c>
      <c r="M1708" s="9" t="s">
        <v>48</v>
      </c>
      <c r="N1708" s="9" t="s">
        <v>10</v>
      </c>
      <c r="O1708" s="9" t="s">
        <v>1826</v>
      </c>
      <c r="P1708" s="9" t="s">
        <v>1856</v>
      </c>
      <c r="Q1708" s="9" t="s">
        <v>1837</v>
      </c>
      <c r="R1708" s="9" t="s">
        <v>14</v>
      </c>
      <c r="S1708" s="9" t="s">
        <v>15</v>
      </c>
      <c r="T1708" s="9" t="s">
        <v>7</v>
      </c>
      <c r="U1708" s="9" t="s">
        <v>133</v>
      </c>
      <c r="V1708" s="9" t="s">
        <v>4076</v>
      </c>
      <c r="W1708" s="9" t="s">
        <v>17</v>
      </c>
      <c r="X1708" s="9" t="s">
        <v>18</v>
      </c>
      <c r="Y1708" s="9" t="s">
        <v>31</v>
      </c>
      <c r="Z1708" s="9" t="s">
        <v>20</v>
      </c>
      <c r="AA1708" s="9" t="s">
        <v>37</v>
      </c>
      <c r="AB1708" s="9" t="s">
        <v>4123</v>
      </c>
      <c r="AC1708" s="9" t="s">
        <v>4124</v>
      </c>
      <c r="AD1708" s="9" t="s">
        <v>4125</v>
      </c>
    </row>
    <row r="1709" spans="1:30" ht="114.75" x14ac:dyDescent="0.25">
      <c r="A1709" s="113">
        <f t="shared" si="27"/>
        <v>1520</v>
      </c>
      <c r="B1709" s="9" t="s">
        <v>1821</v>
      </c>
      <c r="C1709" s="9" t="s">
        <v>4223</v>
      </c>
      <c r="D1709" s="9" t="s">
        <v>4064</v>
      </c>
      <c r="E1709" s="9" t="s">
        <v>4224</v>
      </c>
      <c r="F1709" s="9" t="s">
        <v>4225</v>
      </c>
      <c r="G1709" s="9" t="s">
        <v>4226</v>
      </c>
      <c r="H1709" s="13">
        <v>30000</v>
      </c>
      <c r="I1709" s="11">
        <v>44927</v>
      </c>
      <c r="J1709" s="9" t="s">
        <v>6</v>
      </c>
      <c r="K1709" s="9" t="s">
        <v>7</v>
      </c>
      <c r="L1709" s="9" t="s">
        <v>27</v>
      </c>
      <c r="M1709" s="9" t="s">
        <v>51</v>
      </c>
      <c r="N1709" s="9" t="s">
        <v>10</v>
      </c>
      <c r="O1709" s="9" t="s">
        <v>1826</v>
      </c>
      <c r="P1709" s="9" t="s">
        <v>1834</v>
      </c>
      <c r="Q1709" s="9" t="s">
        <v>374</v>
      </c>
      <c r="R1709" s="9" t="s">
        <v>29</v>
      </c>
      <c r="S1709" s="9" t="s">
        <v>15</v>
      </c>
      <c r="T1709" s="9" t="s">
        <v>7</v>
      </c>
      <c r="U1709" s="9" t="s">
        <v>146</v>
      </c>
      <c r="V1709" s="9" t="s">
        <v>15</v>
      </c>
      <c r="W1709" s="9" t="s">
        <v>21</v>
      </c>
      <c r="X1709" s="9" t="s">
        <v>18</v>
      </c>
      <c r="Y1709" s="9" t="s">
        <v>19</v>
      </c>
      <c r="Z1709" s="9" t="s">
        <v>20</v>
      </c>
      <c r="AA1709" s="9" t="s">
        <v>21</v>
      </c>
      <c r="AB1709" s="9" t="s">
        <v>4227</v>
      </c>
      <c r="AC1709" s="9" t="s">
        <v>4069</v>
      </c>
      <c r="AD1709" s="9" t="s">
        <v>4228</v>
      </c>
    </row>
    <row r="1710" spans="1:30" ht="76.5" x14ac:dyDescent="0.25">
      <c r="A1710" s="113">
        <f t="shared" si="27"/>
        <v>1521</v>
      </c>
      <c r="B1710" s="9" t="s">
        <v>1821</v>
      </c>
      <c r="C1710" s="9" t="s">
        <v>4088</v>
      </c>
      <c r="D1710" s="9" t="s">
        <v>4064</v>
      </c>
      <c r="E1710" s="9" t="s">
        <v>4229</v>
      </c>
      <c r="F1710" s="9" t="s">
        <v>4230</v>
      </c>
      <c r="G1710" s="9" t="s">
        <v>4231</v>
      </c>
      <c r="H1710" s="13">
        <v>350000</v>
      </c>
      <c r="I1710" s="11">
        <v>44958</v>
      </c>
      <c r="J1710" s="9" t="s">
        <v>6</v>
      </c>
      <c r="K1710" s="9" t="s">
        <v>7</v>
      </c>
      <c r="L1710" s="9" t="s">
        <v>47</v>
      </c>
      <c r="M1710" s="9" t="s">
        <v>48</v>
      </c>
      <c r="N1710" s="9" t="s">
        <v>10</v>
      </c>
      <c r="O1710" s="9" t="s">
        <v>1826</v>
      </c>
      <c r="P1710" s="9" t="s">
        <v>1856</v>
      </c>
      <c r="Q1710" s="9" t="s">
        <v>1837</v>
      </c>
      <c r="R1710" s="9" t="s">
        <v>14</v>
      </c>
      <c r="S1710" s="9" t="s">
        <v>15</v>
      </c>
      <c r="T1710" s="9" t="s">
        <v>7</v>
      </c>
      <c r="U1710" s="9" t="s">
        <v>133</v>
      </c>
      <c r="V1710" s="9" t="s">
        <v>4076</v>
      </c>
      <c r="W1710" s="9" t="s">
        <v>17</v>
      </c>
      <c r="X1710" s="9" t="s">
        <v>18</v>
      </c>
      <c r="Y1710" s="9" t="s">
        <v>19</v>
      </c>
      <c r="Z1710" s="9" t="s">
        <v>41</v>
      </c>
      <c r="AA1710" s="9" t="s">
        <v>37</v>
      </c>
      <c r="AB1710" s="9" t="s">
        <v>4092</v>
      </c>
      <c r="AC1710" s="9" t="s">
        <v>4093</v>
      </c>
      <c r="AD1710" s="9" t="s">
        <v>4094</v>
      </c>
    </row>
    <row r="1711" spans="1:30" ht="76.5" x14ac:dyDescent="0.25">
      <c r="A1711" s="113">
        <f t="shared" si="27"/>
        <v>1522</v>
      </c>
      <c r="B1711" s="9" t="s">
        <v>1821</v>
      </c>
      <c r="C1711" s="9" t="s">
        <v>4088</v>
      </c>
      <c r="D1711" s="9" t="s">
        <v>4064</v>
      </c>
      <c r="E1711" s="9" t="s">
        <v>4232</v>
      </c>
      <c r="F1711" s="9" t="s">
        <v>4233</v>
      </c>
      <c r="G1711" s="9" t="s">
        <v>4234</v>
      </c>
      <c r="H1711" s="13">
        <v>400000</v>
      </c>
      <c r="I1711" s="11">
        <v>44958</v>
      </c>
      <c r="J1711" s="9" t="s">
        <v>6</v>
      </c>
      <c r="K1711" s="9" t="s">
        <v>7</v>
      </c>
      <c r="L1711" s="9" t="s">
        <v>47</v>
      </c>
      <c r="M1711" s="9" t="s">
        <v>48</v>
      </c>
      <c r="N1711" s="9" t="s">
        <v>10</v>
      </c>
      <c r="O1711" s="9" t="s">
        <v>1826</v>
      </c>
      <c r="P1711" s="9" t="s">
        <v>1856</v>
      </c>
      <c r="Q1711" s="9" t="s">
        <v>1837</v>
      </c>
      <c r="R1711" s="9" t="s">
        <v>14</v>
      </c>
      <c r="S1711" s="9" t="s">
        <v>15</v>
      </c>
      <c r="T1711" s="9" t="s">
        <v>7</v>
      </c>
      <c r="U1711" s="9" t="s">
        <v>133</v>
      </c>
      <c r="V1711" s="9" t="s">
        <v>4076</v>
      </c>
      <c r="W1711" s="9" t="s">
        <v>17</v>
      </c>
      <c r="X1711" s="9" t="s">
        <v>18</v>
      </c>
      <c r="Y1711" s="9" t="s">
        <v>19</v>
      </c>
      <c r="Z1711" s="9" t="s">
        <v>41</v>
      </c>
      <c r="AA1711" s="9" t="s">
        <v>37</v>
      </c>
      <c r="AB1711" s="9" t="s">
        <v>4092</v>
      </c>
      <c r="AC1711" s="9" t="s">
        <v>4093</v>
      </c>
      <c r="AD1711" s="9" t="s">
        <v>4094</v>
      </c>
    </row>
    <row r="1712" spans="1:30" ht="102" x14ac:dyDescent="0.25">
      <c r="A1712" s="113">
        <f t="shared" si="27"/>
        <v>1523</v>
      </c>
      <c r="B1712" s="9" t="s">
        <v>1821</v>
      </c>
      <c r="C1712" s="9" t="s">
        <v>4088</v>
      </c>
      <c r="D1712" s="9" t="s">
        <v>4064</v>
      </c>
      <c r="E1712" s="9" t="s">
        <v>4235</v>
      </c>
      <c r="F1712" s="9" t="s">
        <v>4236</v>
      </c>
      <c r="G1712" s="9" t="s">
        <v>4237</v>
      </c>
      <c r="H1712" s="13">
        <v>30000</v>
      </c>
      <c r="I1712" s="11">
        <v>44967</v>
      </c>
      <c r="J1712" s="9" t="s">
        <v>6</v>
      </c>
      <c r="K1712" s="9" t="s">
        <v>7</v>
      </c>
      <c r="L1712" s="9" t="s">
        <v>47</v>
      </c>
      <c r="M1712" s="9" t="s">
        <v>48</v>
      </c>
      <c r="N1712" s="9" t="s">
        <v>10</v>
      </c>
      <c r="O1712" s="9" t="s">
        <v>1826</v>
      </c>
      <c r="P1712" s="9" t="s">
        <v>1856</v>
      </c>
      <c r="Q1712" s="9" t="s">
        <v>1837</v>
      </c>
      <c r="R1712" s="9" t="s">
        <v>14</v>
      </c>
      <c r="S1712" s="9" t="s">
        <v>15</v>
      </c>
      <c r="T1712" s="9" t="s">
        <v>7</v>
      </c>
      <c r="U1712" s="9" t="s">
        <v>133</v>
      </c>
      <c r="V1712" s="9" t="s">
        <v>4076</v>
      </c>
      <c r="W1712" s="9" t="s">
        <v>17</v>
      </c>
      <c r="X1712" s="9" t="s">
        <v>18</v>
      </c>
      <c r="Y1712" s="9" t="s">
        <v>19</v>
      </c>
      <c r="Z1712" s="9" t="s">
        <v>41</v>
      </c>
      <c r="AA1712" s="9" t="s">
        <v>37</v>
      </c>
      <c r="AB1712" s="9" t="s">
        <v>4092</v>
      </c>
      <c r="AC1712" s="9" t="s">
        <v>4093</v>
      </c>
      <c r="AD1712" s="9" t="s">
        <v>4094</v>
      </c>
    </row>
    <row r="1713" spans="1:30" ht="76.5" x14ac:dyDescent="0.25">
      <c r="A1713" s="113">
        <f t="shared" si="27"/>
        <v>1524</v>
      </c>
      <c r="B1713" s="9" t="s">
        <v>1821</v>
      </c>
      <c r="C1713" s="9" t="s">
        <v>4112</v>
      </c>
      <c r="D1713" s="9" t="s">
        <v>4064</v>
      </c>
      <c r="E1713" s="9" t="s">
        <v>4238</v>
      </c>
      <c r="F1713" s="9" t="s">
        <v>4238</v>
      </c>
      <c r="G1713" s="9" t="s">
        <v>4239</v>
      </c>
      <c r="H1713" s="13">
        <v>200000</v>
      </c>
      <c r="I1713" s="11">
        <v>45174</v>
      </c>
      <c r="J1713" s="9" t="s">
        <v>6</v>
      </c>
      <c r="K1713" s="9" t="s">
        <v>7</v>
      </c>
      <c r="L1713" s="9" t="s">
        <v>47</v>
      </c>
      <c r="M1713" s="9" t="s">
        <v>48</v>
      </c>
      <c r="N1713" s="9" t="s">
        <v>10</v>
      </c>
      <c r="O1713" s="9" t="s">
        <v>1826</v>
      </c>
      <c r="P1713" s="9" t="s">
        <v>1856</v>
      </c>
      <c r="Q1713" s="9" t="s">
        <v>1837</v>
      </c>
      <c r="R1713" s="9" t="s">
        <v>14</v>
      </c>
      <c r="S1713" s="9" t="s">
        <v>15</v>
      </c>
      <c r="T1713" s="9" t="s">
        <v>7</v>
      </c>
      <c r="U1713" s="9" t="s">
        <v>133</v>
      </c>
      <c r="V1713" s="9" t="s">
        <v>4076</v>
      </c>
      <c r="W1713" s="9" t="s">
        <v>17</v>
      </c>
      <c r="X1713" s="9" t="s">
        <v>18</v>
      </c>
      <c r="Y1713" s="9" t="s">
        <v>19</v>
      </c>
      <c r="Z1713" s="9" t="s">
        <v>41</v>
      </c>
      <c r="AA1713" s="9" t="s">
        <v>37</v>
      </c>
      <c r="AB1713" s="9" t="s">
        <v>4092</v>
      </c>
      <c r="AC1713" s="9" t="s">
        <v>4093</v>
      </c>
      <c r="AD1713" s="9" t="s">
        <v>4094</v>
      </c>
    </row>
    <row r="1714" spans="1:30" ht="76.5" x14ac:dyDescent="0.25">
      <c r="A1714" s="113">
        <f t="shared" si="27"/>
        <v>1525</v>
      </c>
      <c r="B1714" s="9" t="s">
        <v>1821</v>
      </c>
      <c r="C1714" s="9" t="s">
        <v>4063</v>
      </c>
      <c r="D1714" s="9" t="s">
        <v>4064</v>
      </c>
      <c r="E1714" s="9" t="s">
        <v>4240</v>
      </c>
      <c r="F1714" s="9" t="s">
        <v>4241</v>
      </c>
      <c r="G1714" s="9" t="s">
        <v>4242</v>
      </c>
      <c r="H1714" s="13">
        <v>2560000</v>
      </c>
      <c r="I1714" s="11">
        <v>45107</v>
      </c>
      <c r="J1714" s="9" t="s">
        <v>6</v>
      </c>
      <c r="K1714" s="9" t="s">
        <v>7</v>
      </c>
      <c r="L1714" s="9" t="s">
        <v>59</v>
      </c>
      <c r="M1714" s="9" t="s">
        <v>9</v>
      </c>
      <c r="N1714" s="9" t="s">
        <v>10</v>
      </c>
      <c r="O1714" s="9" t="s">
        <v>1826</v>
      </c>
      <c r="P1714" s="9" t="s">
        <v>1834</v>
      </c>
      <c r="Q1714" s="9" t="s">
        <v>52</v>
      </c>
      <c r="R1714" s="9" t="s">
        <v>29</v>
      </c>
      <c r="S1714" s="9" t="s">
        <v>15</v>
      </c>
      <c r="T1714" s="9" t="s">
        <v>7</v>
      </c>
      <c r="U1714" s="9" t="s">
        <v>133</v>
      </c>
      <c r="V1714" s="9" t="s">
        <v>15</v>
      </c>
      <c r="W1714" s="9" t="s">
        <v>17</v>
      </c>
      <c r="X1714" s="9" t="s">
        <v>18</v>
      </c>
      <c r="Y1714" s="9" t="s">
        <v>19</v>
      </c>
      <c r="Z1714" s="9" t="s">
        <v>20</v>
      </c>
      <c r="AA1714" s="9" t="s">
        <v>21</v>
      </c>
      <c r="AB1714" s="9" t="s">
        <v>4068</v>
      </c>
      <c r="AC1714" s="9" t="s">
        <v>4164</v>
      </c>
      <c r="AD1714" s="9" t="s">
        <v>4070</v>
      </c>
    </row>
    <row r="1715" spans="1:30" ht="76.5" x14ac:dyDescent="0.25">
      <c r="A1715" s="113">
        <f t="shared" si="27"/>
        <v>1526</v>
      </c>
      <c r="B1715" s="9" t="s">
        <v>1821</v>
      </c>
      <c r="C1715" s="9" t="s">
        <v>4071</v>
      </c>
      <c r="D1715" s="9" t="s">
        <v>4064</v>
      </c>
      <c r="E1715" s="9" t="s">
        <v>4243</v>
      </c>
      <c r="F1715" s="9" t="s">
        <v>4243</v>
      </c>
      <c r="G1715" s="9" t="s">
        <v>4244</v>
      </c>
      <c r="H1715" s="13">
        <v>60000</v>
      </c>
      <c r="I1715" s="11">
        <v>45000</v>
      </c>
      <c r="J1715" s="9" t="s">
        <v>6</v>
      </c>
      <c r="K1715" s="9" t="s">
        <v>7</v>
      </c>
      <c r="L1715" s="9" t="s">
        <v>27</v>
      </c>
      <c r="M1715" s="9" t="s">
        <v>9</v>
      </c>
      <c r="N1715" s="9" t="s">
        <v>10</v>
      </c>
      <c r="O1715" s="9" t="s">
        <v>1826</v>
      </c>
      <c r="P1715" s="9" t="s">
        <v>1834</v>
      </c>
      <c r="Q1715" s="9" t="s">
        <v>52</v>
      </c>
      <c r="R1715" s="9" t="s">
        <v>29</v>
      </c>
      <c r="S1715" s="9" t="s">
        <v>15</v>
      </c>
      <c r="T1715" s="9" t="s">
        <v>7</v>
      </c>
      <c r="U1715" s="9" t="s">
        <v>133</v>
      </c>
      <c r="V1715" s="9" t="s">
        <v>4076</v>
      </c>
      <c r="W1715" s="9" t="s">
        <v>21</v>
      </c>
      <c r="X1715" s="9" t="s">
        <v>18</v>
      </c>
      <c r="Y1715" s="9" t="s">
        <v>19</v>
      </c>
      <c r="Z1715" s="9" t="s">
        <v>41</v>
      </c>
      <c r="AA1715" s="9" t="s">
        <v>21</v>
      </c>
      <c r="AB1715" s="9" t="s">
        <v>4077</v>
      </c>
      <c r="AC1715" s="9" t="s">
        <v>4078</v>
      </c>
      <c r="AD1715" s="9" t="s">
        <v>4079</v>
      </c>
    </row>
    <row r="1716" spans="1:30" ht="76.5" x14ac:dyDescent="0.25">
      <c r="A1716" s="113">
        <f t="shared" si="27"/>
        <v>1527</v>
      </c>
      <c r="B1716" s="9" t="s">
        <v>1821</v>
      </c>
      <c r="C1716" s="9" t="s">
        <v>4088</v>
      </c>
      <c r="D1716" s="9" t="s">
        <v>4064</v>
      </c>
      <c r="E1716" s="9" t="s">
        <v>4245</v>
      </c>
      <c r="F1716" s="9" t="s">
        <v>4246</v>
      </c>
      <c r="G1716" s="9" t="s">
        <v>4247</v>
      </c>
      <c r="H1716" s="13">
        <v>137000</v>
      </c>
      <c r="I1716" s="11">
        <v>44927</v>
      </c>
      <c r="J1716" s="9" t="s">
        <v>6</v>
      </c>
      <c r="K1716" s="9" t="s">
        <v>7</v>
      </c>
      <c r="L1716" s="9" t="s">
        <v>27</v>
      </c>
      <c r="M1716" s="9" t="s">
        <v>9</v>
      </c>
      <c r="N1716" s="9" t="s">
        <v>10</v>
      </c>
      <c r="O1716" s="9" t="s">
        <v>1826</v>
      </c>
      <c r="P1716" s="9" t="s">
        <v>1834</v>
      </c>
      <c r="Q1716" s="9" t="s">
        <v>374</v>
      </c>
      <c r="R1716" s="9" t="s">
        <v>29</v>
      </c>
      <c r="S1716" s="9" t="s">
        <v>15</v>
      </c>
      <c r="T1716" s="9" t="s">
        <v>7</v>
      </c>
      <c r="U1716" s="9" t="s">
        <v>133</v>
      </c>
      <c r="V1716" s="9" t="s">
        <v>4076</v>
      </c>
      <c r="W1716" s="9" t="s">
        <v>21</v>
      </c>
      <c r="X1716" s="9" t="s">
        <v>18</v>
      </c>
      <c r="Y1716" s="9" t="s">
        <v>19</v>
      </c>
      <c r="Z1716" s="9" t="s">
        <v>41</v>
      </c>
      <c r="AA1716" s="9" t="s">
        <v>21</v>
      </c>
      <c r="AB1716" s="9" t="s">
        <v>4092</v>
      </c>
      <c r="AC1716" s="9" t="s">
        <v>4093</v>
      </c>
      <c r="AD1716" s="9" t="s">
        <v>4094</v>
      </c>
    </row>
    <row r="1717" spans="1:30" ht="102" x14ac:dyDescent="0.25">
      <c r="A1717" s="113">
        <f t="shared" si="27"/>
        <v>1528</v>
      </c>
      <c r="B1717" s="9" t="s">
        <v>1821</v>
      </c>
      <c r="C1717" s="9" t="s">
        <v>4071</v>
      </c>
      <c r="D1717" s="9" t="s">
        <v>4064</v>
      </c>
      <c r="E1717" s="9" t="s">
        <v>4248</v>
      </c>
      <c r="F1717" s="9" t="s">
        <v>4249</v>
      </c>
      <c r="G1717" s="9" t="s">
        <v>4250</v>
      </c>
      <c r="H1717" s="13">
        <v>100000</v>
      </c>
      <c r="I1717" s="11">
        <v>45209</v>
      </c>
      <c r="J1717" s="9" t="s">
        <v>68</v>
      </c>
      <c r="K1717" s="9" t="s">
        <v>7</v>
      </c>
      <c r="L1717" s="9" t="s">
        <v>69</v>
      </c>
      <c r="M1717" s="9" t="s">
        <v>9</v>
      </c>
      <c r="N1717" s="9" t="s">
        <v>10</v>
      </c>
      <c r="O1717" s="9" t="s">
        <v>1826</v>
      </c>
      <c r="P1717" s="9" t="s">
        <v>1834</v>
      </c>
      <c r="Q1717" s="9" t="s">
        <v>52</v>
      </c>
      <c r="R1717" s="9" t="s">
        <v>29</v>
      </c>
      <c r="S1717" s="9" t="s">
        <v>15</v>
      </c>
      <c r="T1717" s="9" t="s">
        <v>7</v>
      </c>
      <c r="U1717" s="9" t="s">
        <v>133</v>
      </c>
      <c r="V1717" s="9" t="s">
        <v>4076</v>
      </c>
      <c r="W1717" s="9" t="s">
        <v>21</v>
      </c>
      <c r="X1717" s="9" t="s">
        <v>18</v>
      </c>
      <c r="Y1717" s="9" t="s">
        <v>19</v>
      </c>
      <c r="Z1717" s="9" t="s">
        <v>41</v>
      </c>
      <c r="AA1717" s="9" t="s">
        <v>21</v>
      </c>
      <c r="AB1717" s="9" t="s">
        <v>4077</v>
      </c>
      <c r="AC1717" s="9" t="s">
        <v>4078</v>
      </c>
      <c r="AD1717" s="9" t="s">
        <v>4079</v>
      </c>
    </row>
    <row r="1718" spans="1:30" ht="153" x14ac:dyDescent="0.25">
      <c r="A1718" s="113">
        <f t="shared" si="27"/>
        <v>1529</v>
      </c>
      <c r="B1718" s="9" t="s">
        <v>1821</v>
      </c>
      <c r="C1718" s="9" t="s">
        <v>4063</v>
      </c>
      <c r="D1718" s="9" t="s">
        <v>4064</v>
      </c>
      <c r="E1718" s="9" t="s">
        <v>4251</v>
      </c>
      <c r="F1718" s="9" t="s">
        <v>4252</v>
      </c>
      <c r="G1718" s="9" t="s">
        <v>4253</v>
      </c>
      <c r="H1718" s="13">
        <v>75000</v>
      </c>
      <c r="I1718" s="11">
        <v>45124</v>
      </c>
      <c r="J1718" s="9" t="s">
        <v>6</v>
      </c>
      <c r="K1718" s="9" t="s">
        <v>7</v>
      </c>
      <c r="L1718" s="9" t="s">
        <v>27</v>
      </c>
      <c r="M1718" s="9" t="s">
        <v>80</v>
      </c>
      <c r="N1718" s="9" t="s">
        <v>81</v>
      </c>
      <c r="O1718" s="9" t="s">
        <v>1826</v>
      </c>
      <c r="P1718" s="9" t="s">
        <v>1834</v>
      </c>
      <c r="Q1718" s="9" t="s">
        <v>374</v>
      </c>
      <c r="R1718" s="9" t="s">
        <v>29</v>
      </c>
      <c r="S1718" s="9" t="s">
        <v>15</v>
      </c>
      <c r="T1718" s="9" t="s">
        <v>7</v>
      </c>
      <c r="U1718" s="9" t="s">
        <v>146</v>
      </c>
      <c r="V1718" s="9" t="s">
        <v>15</v>
      </c>
      <c r="W1718" s="9" t="s">
        <v>17</v>
      </c>
      <c r="X1718" s="9" t="s">
        <v>18</v>
      </c>
      <c r="Y1718" s="9" t="s">
        <v>19</v>
      </c>
      <c r="Z1718" s="9" t="s">
        <v>20</v>
      </c>
      <c r="AA1718" s="9" t="s">
        <v>21</v>
      </c>
      <c r="AB1718" s="9" t="s">
        <v>4068</v>
      </c>
      <c r="AC1718" s="9" t="s">
        <v>4069</v>
      </c>
      <c r="AD1718" s="9" t="s">
        <v>4070</v>
      </c>
    </row>
    <row r="1719" spans="1:30" ht="127.5" x14ac:dyDescent="0.25">
      <c r="A1719" s="113">
        <f t="shared" si="27"/>
        <v>1530</v>
      </c>
      <c r="B1719" s="9" t="s">
        <v>1821</v>
      </c>
      <c r="C1719" s="9" t="s">
        <v>4088</v>
      </c>
      <c r="D1719" s="9" t="s">
        <v>4064</v>
      </c>
      <c r="E1719" s="9" t="s">
        <v>4254</v>
      </c>
      <c r="F1719" s="9" t="s">
        <v>4255</v>
      </c>
      <c r="G1719" s="9" t="s">
        <v>4256</v>
      </c>
      <c r="H1719" s="13">
        <v>150000</v>
      </c>
      <c r="I1719" s="11">
        <v>44955</v>
      </c>
      <c r="J1719" s="9" t="s">
        <v>6</v>
      </c>
      <c r="K1719" s="9" t="s">
        <v>7</v>
      </c>
      <c r="L1719" s="9" t="s">
        <v>27</v>
      </c>
      <c r="M1719" s="9" t="s">
        <v>80</v>
      </c>
      <c r="N1719" s="9" t="s">
        <v>81</v>
      </c>
      <c r="O1719" s="9" t="s">
        <v>1826</v>
      </c>
      <c r="P1719" s="9" t="s">
        <v>1834</v>
      </c>
      <c r="Q1719" s="9" t="s">
        <v>374</v>
      </c>
      <c r="R1719" s="9" t="s">
        <v>29</v>
      </c>
      <c r="S1719" s="9" t="s">
        <v>15</v>
      </c>
      <c r="T1719" s="9" t="s">
        <v>7</v>
      </c>
      <c r="U1719" s="9" t="s">
        <v>146</v>
      </c>
      <c r="V1719" s="9" t="s">
        <v>15</v>
      </c>
      <c r="W1719" s="9" t="s">
        <v>17</v>
      </c>
      <c r="X1719" s="9" t="s">
        <v>18</v>
      </c>
      <c r="Y1719" s="9" t="s">
        <v>19</v>
      </c>
      <c r="Z1719" s="9" t="s">
        <v>20</v>
      </c>
      <c r="AA1719" s="9" t="s">
        <v>21</v>
      </c>
      <c r="AB1719" s="9" t="s">
        <v>4257</v>
      </c>
      <c r="AC1719" s="9" t="s">
        <v>4069</v>
      </c>
      <c r="AD1719" s="9" t="s">
        <v>4258</v>
      </c>
    </row>
    <row r="1720" spans="1:30" ht="76.5" x14ac:dyDescent="0.25">
      <c r="A1720" s="113">
        <f t="shared" si="27"/>
        <v>1531</v>
      </c>
      <c r="B1720" s="9" t="s">
        <v>1821</v>
      </c>
      <c r="C1720" s="9" t="s">
        <v>4259</v>
      </c>
      <c r="D1720" s="9" t="s">
        <v>4064</v>
      </c>
      <c r="E1720" s="9" t="s">
        <v>4260</v>
      </c>
      <c r="F1720" s="9" t="s">
        <v>4261</v>
      </c>
      <c r="G1720" s="9" t="s">
        <v>4262</v>
      </c>
      <c r="H1720" s="13">
        <v>100000</v>
      </c>
      <c r="I1720" s="11">
        <v>44928</v>
      </c>
      <c r="J1720" s="9" t="s">
        <v>6</v>
      </c>
      <c r="K1720" s="9" t="s">
        <v>7</v>
      </c>
      <c r="L1720" s="9" t="s">
        <v>59</v>
      </c>
      <c r="M1720" s="9" t="s">
        <v>9</v>
      </c>
      <c r="N1720" s="9" t="s">
        <v>10</v>
      </c>
      <c r="O1720" s="9" t="s">
        <v>1826</v>
      </c>
      <c r="P1720" s="9" t="s">
        <v>1834</v>
      </c>
      <c r="Q1720" s="9" t="s">
        <v>374</v>
      </c>
      <c r="R1720" s="9" t="s">
        <v>29</v>
      </c>
      <c r="S1720" s="9" t="s">
        <v>15</v>
      </c>
      <c r="T1720" s="9" t="s">
        <v>7</v>
      </c>
      <c r="U1720" s="9" t="s">
        <v>133</v>
      </c>
      <c r="V1720" s="9" t="s">
        <v>4076</v>
      </c>
      <c r="W1720" s="9" t="s">
        <v>21</v>
      </c>
      <c r="X1720" s="9" t="s">
        <v>18</v>
      </c>
      <c r="Y1720" s="9" t="s">
        <v>31</v>
      </c>
      <c r="Z1720" s="9" t="s">
        <v>20</v>
      </c>
      <c r="AA1720" s="9" t="s">
        <v>17</v>
      </c>
      <c r="AB1720" s="9" t="s">
        <v>4123</v>
      </c>
      <c r="AC1720" s="9" t="s">
        <v>4124</v>
      </c>
      <c r="AD1720" s="9" t="s">
        <v>4125</v>
      </c>
    </row>
    <row r="1721" spans="1:30" ht="89.25" x14ac:dyDescent="0.25">
      <c r="A1721" s="113">
        <f t="shared" si="27"/>
        <v>1532</v>
      </c>
      <c r="B1721" s="9" t="s">
        <v>1821</v>
      </c>
      <c r="C1721" s="9" t="s">
        <v>4119</v>
      </c>
      <c r="D1721" s="9" t="s">
        <v>4064</v>
      </c>
      <c r="E1721" s="9" t="s">
        <v>4263</v>
      </c>
      <c r="F1721" s="9" t="s">
        <v>4264</v>
      </c>
      <c r="G1721" s="9" t="s">
        <v>4265</v>
      </c>
      <c r="H1721" s="13">
        <v>25240</v>
      </c>
      <c r="I1721" s="11">
        <v>44927</v>
      </c>
      <c r="J1721" s="9" t="s">
        <v>6</v>
      </c>
      <c r="K1721" s="9" t="s">
        <v>7</v>
      </c>
      <c r="L1721" s="9" t="s">
        <v>27</v>
      </c>
      <c r="M1721" s="9" t="s">
        <v>51</v>
      </c>
      <c r="N1721" s="9" t="s">
        <v>10</v>
      </c>
      <c r="O1721" s="9" t="s">
        <v>1826</v>
      </c>
      <c r="P1721" s="9" t="s">
        <v>1834</v>
      </c>
      <c r="Q1721" s="9" t="s">
        <v>374</v>
      </c>
      <c r="R1721" s="9" t="s">
        <v>29</v>
      </c>
      <c r="S1721" s="9" t="s">
        <v>15</v>
      </c>
      <c r="T1721" s="9" t="s">
        <v>7</v>
      </c>
      <c r="U1721" s="9" t="s">
        <v>133</v>
      </c>
      <c r="V1721" s="9" t="s">
        <v>15</v>
      </c>
      <c r="W1721" s="9" t="s">
        <v>21</v>
      </c>
      <c r="X1721" s="9" t="s">
        <v>18</v>
      </c>
      <c r="Y1721" s="9" t="s">
        <v>19</v>
      </c>
      <c r="Z1721" s="9" t="s">
        <v>20</v>
      </c>
      <c r="AA1721" s="9" t="s">
        <v>21</v>
      </c>
      <c r="AB1721" s="9" t="s">
        <v>4123</v>
      </c>
      <c r="AC1721" s="9" t="s">
        <v>4069</v>
      </c>
      <c r="AD1721" s="9" t="s">
        <v>4201</v>
      </c>
    </row>
    <row r="1722" spans="1:30" ht="76.5" x14ac:dyDescent="0.25">
      <c r="A1722" s="113">
        <f t="shared" si="27"/>
        <v>1533</v>
      </c>
      <c r="B1722" s="9" t="s">
        <v>1821</v>
      </c>
      <c r="C1722" s="9" t="s">
        <v>4088</v>
      </c>
      <c r="D1722" s="9" t="s">
        <v>4064</v>
      </c>
      <c r="E1722" s="9" t="s">
        <v>4266</v>
      </c>
      <c r="F1722" s="9" t="s">
        <v>4267</v>
      </c>
      <c r="G1722" s="9" t="s">
        <v>4268</v>
      </c>
      <c r="H1722" s="13">
        <v>1607597.76</v>
      </c>
      <c r="I1722" s="11">
        <v>45148</v>
      </c>
      <c r="J1722" s="9" t="s">
        <v>6</v>
      </c>
      <c r="K1722" s="9" t="s">
        <v>7</v>
      </c>
      <c r="L1722" s="9" t="s">
        <v>59</v>
      </c>
      <c r="M1722" s="9" t="s">
        <v>9</v>
      </c>
      <c r="N1722" s="9" t="s">
        <v>10</v>
      </c>
      <c r="O1722" s="9" t="s">
        <v>1826</v>
      </c>
      <c r="P1722" s="9" t="s">
        <v>1834</v>
      </c>
      <c r="Q1722" s="9" t="s">
        <v>374</v>
      </c>
      <c r="R1722" s="9" t="s">
        <v>29</v>
      </c>
      <c r="S1722" s="9" t="s">
        <v>15</v>
      </c>
      <c r="T1722" s="9" t="s">
        <v>7</v>
      </c>
      <c r="U1722" s="9" t="s">
        <v>146</v>
      </c>
      <c r="V1722" s="9" t="s">
        <v>15</v>
      </c>
      <c r="W1722" s="9" t="s">
        <v>17</v>
      </c>
      <c r="X1722" s="9" t="s">
        <v>18</v>
      </c>
      <c r="Y1722" s="9" t="s">
        <v>19</v>
      </c>
      <c r="Z1722" s="9" t="s">
        <v>20</v>
      </c>
      <c r="AA1722" s="9" t="s">
        <v>21</v>
      </c>
      <c r="AB1722" s="9" t="s">
        <v>4269</v>
      </c>
      <c r="AC1722" s="9" t="s">
        <v>4069</v>
      </c>
      <c r="AD1722" s="9" t="s">
        <v>4270</v>
      </c>
    </row>
    <row r="1723" spans="1:30" ht="178.5" x14ac:dyDescent="0.25">
      <c r="A1723" s="113">
        <f t="shared" si="27"/>
        <v>1534</v>
      </c>
      <c r="B1723" s="9" t="s">
        <v>1821</v>
      </c>
      <c r="C1723" s="9" t="s">
        <v>4271</v>
      </c>
      <c r="D1723" s="9" t="s">
        <v>4064</v>
      </c>
      <c r="E1723" s="9" t="s">
        <v>4272</v>
      </c>
      <c r="F1723" s="9" t="s">
        <v>4273</v>
      </c>
      <c r="G1723" s="9" t="s">
        <v>4274</v>
      </c>
      <c r="H1723" s="13">
        <v>2102</v>
      </c>
      <c r="I1723" s="11">
        <v>45171</v>
      </c>
      <c r="J1723" s="9" t="s">
        <v>68</v>
      </c>
      <c r="K1723" s="9" t="s">
        <v>7</v>
      </c>
      <c r="L1723" s="9" t="s">
        <v>8</v>
      </c>
      <c r="M1723" s="9" t="s">
        <v>4084</v>
      </c>
      <c r="N1723" s="9" t="s">
        <v>10</v>
      </c>
      <c r="O1723" s="9" t="s">
        <v>1826</v>
      </c>
      <c r="P1723" s="9" t="s">
        <v>1856</v>
      </c>
      <c r="Q1723" s="9" t="s">
        <v>1837</v>
      </c>
      <c r="R1723" s="9" t="s">
        <v>14</v>
      </c>
      <c r="S1723" s="9" t="s">
        <v>15</v>
      </c>
      <c r="T1723" s="9" t="s">
        <v>7</v>
      </c>
      <c r="U1723" s="9" t="s">
        <v>133</v>
      </c>
      <c r="V1723" s="9" t="s">
        <v>4076</v>
      </c>
      <c r="W1723" s="9" t="s">
        <v>21</v>
      </c>
      <c r="X1723" s="9" t="s">
        <v>18</v>
      </c>
      <c r="Y1723" s="9" t="s">
        <v>31</v>
      </c>
      <c r="Z1723" s="9" t="s">
        <v>20</v>
      </c>
      <c r="AA1723" s="9" t="s">
        <v>37</v>
      </c>
      <c r="AB1723" s="9" t="s">
        <v>4275</v>
      </c>
      <c r="AC1723" s="9" t="s">
        <v>4276</v>
      </c>
      <c r="AD1723" s="9" t="s">
        <v>4277</v>
      </c>
    </row>
    <row r="1724" spans="1:30" ht="204" x14ac:dyDescent="0.25">
      <c r="A1724" s="113">
        <f t="shared" si="27"/>
        <v>1535</v>
      </c>
      <c r="B1724" s="9" t="s">
        <v>1821</v>
      </c>
      <c r="C1724" s="9" t="s">
        <v>4278</v>
      </c>
      <c r="D1724" s="9" t="s">
        <v>4279</v>
      </c>
      <c r="E1724" s="9" t="s">
        <v>4280</v>
      </c>
      <c r="F1724" s="9" t="s">
        <v>4280</v>
      </c>
      <c r="G1724" s="9" t="s">
        <v>4281</v>
      </c>
      <c r="H1724" s="13">
        <v>10000000</v>
      </c>
      <c r="I1724" s="11">
        <v>45260</v>
      </c>
      <c r="J1724" s="9" t="s">
        <v>46</v>
      </c>
      <c r="K1724" s="9" t="s">
        <v>7</v>
      </c>
      <c r="L1724" s="9" t="s">
        <v>47</v>
      </c>
      <c r="M1724" s="9" t="s">
        <v>48</v>
      </c>
      <c r="N1724" s="9" t="s">
        <v>10</v>
      </c>
      <c r="O1724" s="9" t="s">
        <v>1826</v>
      </c>
      <c r="P1724" s="9" t="s">
        <v>4282</v>
      </c>
      <c r="Q1724" s="9" t="s">
        <v>4283</v>
      </c>
      <c r="R1724" s="9" t="s">
        <v>14</v>
      </c>
      <c r="S1724" s="9" t="s">
        <v>15</v>
      </c>
      <c r="T1724" s="9" t="s">
        <v>7</v>
      </c>
      <c r="U1724" s="9" t="s">
        <v>146</v>
      </c>
      <c r="V1724" s="9" t="s">
        <v>15</v>
      </c>
      <c r="W1724" s="9" t="s">
        <v>37</v>
      </c>
      <c r="X1724" s="9" t="s">
        <v>18</v>
      </c>
      <c r="Y1724" s="9" t="s">
        <v>31</v>
      </c>
      <c r="Z1724" s="9" t="s">
        <v>20</v>
      </c>
      <c r="AA1724" s="9" t="s">
        <v>17</v>
      </c>
      <c r="AB1724" s="9" t="s">
        <v>2156</v>
      </c>
      <c r="AC1724" s="9" t="s">
        <v>2157</v>
      </c>
      <c r="AD1724" s="9" t="s">
        <v>2158</v>
      </c>
    </row>
    <row r="1725" spans="1:30" ht="76.5" x14ac:dyDescent="0.25">
      <c r="A1725" s="113">
        <f t="shared" si="27"/>
        <v>1536</v>
      </c>
      <c r="B1725" s="9" t="s">
        <v>1821</v>
      </c>
      <c r="C1725" s="9" t="s">
        <v>4278</v>
      </c>
      <c r="D1725" s="9" t="s">
        <v>4279</v>
      </c>
      <c r="E1725" s="9" t="s">
        <v>4284</v>
      </c>
      <c r="F1725" s="9" t="s">
        <v>4285</v>
      </c>
      <c r="G1725" s="9" t="s">
        <v>4286</v>
      </c>
      <c r="H1725" s="13">
        <v>482100</v>
      </c>
      <c r="I1725" s="11">
        <v>45015</v>
      </c>
      <c r="J1725" s="9" t="s">
        <v>68</v>
      </c>
      <c r="K1725" s="9" t="s">
        <v>7</v>
      </c>
      <c r="L1725" s="9" t="s">
        <v>8</v>
      </c>
      <c r="M1725" s="9" t="s">
        <v>9</v>
      </c>
      <c r="N1725" s="9" t="s">
        <v>10</v>
      </c>
      <c r="O1725" s="9" t="s">
        <v>1826</v>
      </c>
      <c r="P1725" s="9" t="s">
        <v>1856</v>
      </c>
      <c r="Q1725" s="9" t="s">
        <v>1857</v>
      </c>
      <c r="R1725" s="9" t="s">
        <v>14</v>
      </c>
      <c r="S1725" s="9" t="s">
        <v>15</v>
      </c>
      <c r="T1725" s="9" t="s">
        <v>7</v>
      </c>
      <c r="U1725" s="9" t="s">
        <v>146</v>
      </c>
      <c r="V1725" s="9" t="s">
        <v>15</v>
      </c>
      <c r="W1725" s="9" t="s">
        <v>21</v>
      </c>
      <c r="X1725" s="9" t="s">
        <v>18</v>
      </c>
      <c r="Y1725" s="9" t="s">
        <v>19</v>
      </c>
      <c r="Z1725" s="9" t="s">
        <v>20</v>
      </c>
      <c r="AA1725" s="9" t="s">
        <v>21</v>
      </c>
      <c r="AB1725" s="9" t="s">
        <v>4287</v>
      </c>
      <c r="AC1725" s="9" t="s">
        <v>4288</v>
      </c>
      <c r="AD1725" s="9" t="s">
        <v>4289</v>
      </c>
    </row>
    <row r="1726" spans="1:30" ht="76.5" x14ac:dyDescent="0.25">
      <c r="A1726" s="113">
        <f t="shared" si="27"/>
        <v>1537</v>
      </c>
      <c r="B1726" s="9" t="s">
        <v>1821</v>
      </c>
      <c r="C1726" s="9" t="s">
        <v>4278</v>
      </c>
      <c r="D1726" s="9" t="s">
        <v>4279</v>
      </c>
      <c r="E1726" s="9" t="s">
        <v>4290</v>
      </c>
      <c r="F1726" s="9" t="s">
        <v>4291</v>
      </c>
      <c r="G1726" s="9" t="s">
        <v>4292</v>
      </c>
      <c r="H1726" s="13">
        <v>452406.43</v>
      </c>
      <c r="I1726" s="11">
        <v>45015</v>
      </c>
      <c r="J1726" s="9" t="s">
        <v>68</v>
      </c>
      <c r="K1726" s="9" t="s">
        <v>7</v>
      </c>
      <c r="L1726" s="9" t="s">
        <v>69</v>
      </c>
      <c r="M1726" s="9" t="s">
        <v>9</v>
      </c>
      <c r="N1726" s="9" t="s">
        <v>10</v>
      </c>
      <c r="O1726" s="9" t="s">
        <v>1826</v>
      </c>
      <c r="P1726" s="9" t="s">
        <v>1834</v>
      </c>
      <c r="Q1726" s="9" t="s">
        <v>374</v>
      </c>
      <c r="R1726" s="9" t="s">
        <v>29</v>
      </c>
      <c r="S1726" s="9" t="s">
        <v>15</v>
      </c>
      <c r="T1726" s="9" t="s">
        <v>7</v>
      </c>
      <c r="U1726" s="9" t="s">
        <v>146</v>
      </c>
      <c r="V1726" s="9" t="s">
        <v>15</v>
      </c>
      <c r="W1726" s="9" t="s">
        <v>21</v>
      </c>
      <c r="X1726" s="9" t="s">
        <v>18</v>
      </c>
      <c r="Y1726" s="9" t="s">
        <v>19</v>
      </c>
      <c r="Z1726" s="9" t="s">
        <v>20</v>
      </c>
      <c r="AA1726" s="9" t="s">
        <v>21</v>
      </c>
      <c r="AB1726" s="9" t="s">
        <v>4287</v>
      </c>
      <c r="AC1726" s="9" t="s">
        <v>4288</v>
      </c>
      <c r="AD1726" s="9" t="s">
        <v>4293</v>
      </c>
    </row>
    <row r="1727" spans="1:30" ht="76.5" x14ac:dyDescent="0.25">
      <c r="A1727" s="113">
        <f t="shared" si="27"/>
        <v>1538</v>
      </c>
      <c r="B1727" s="9" t="s">
        <v>1821</v>
      </c>
      <c r="C1727" s="9" t="s">
        <v>4278</v>
      </c>
      <c r="D1727" s="9" t="s">
        <v>4279</v>
      </c>
      <c r="E1727" s="9" t="s">
        <v>4294</v>
      </c>
      <c r="F1727" s="9" t="s">
        <v>4295</v>
      </c>
      <c r="G1727" s="9" t="s">
        <v>4296</v>
      </c>
      <c r="H1727" s="13">
        <v>524384.19999999995</v>
      </c>
      <c r="I1727" s="11">
        <v>45015</v>
      </c>
      <c r="J1727" s="9" t="s">
        <v>6</v>
      </c>
      <c r="K1727" s="9" t="s">
        <v>7</v>
      </c>
      <c r="L1727" s="9" t="s">
        <v>27</v>
      </c>
      <c r="M1727" s="9" t="s">
        <v>9</v>
      </c>
      <c r="N1727" s="9" t="s">
        <v>10</v>
      </c>
      <c r="O1727" s="9" t="s">
        <v>1826</v>
      </c>
      <c r="P1727" s="9" t="s">
        <v>1856</v>
      </c>
      <c r="Q1727" s="9" t="s">
        <v>1857</v>
      </c>
      <c r="R1727" s="9" t="s">
        <v>29</v>
      </c>
      <c r="S1727" s="9" t="s">
        <v>15</v>
      </c>
      <c r="T1727" s="9" t="s">
        <v>7</v>
      </c>
      <c r="U1727" s="9" t="s">
        <v>146</v>
      </c>
      <c r="V1727" s="9" t="s">
        <v>15</v>
      </c>
      <c r="W1727" s="9" t="s">
        <v>21</v>
      </c>
      <c r="X1727" s="9" t="s">
        <v>18</v>
      </c>
      <c r="Y1727" s="9" t="s">
        <v>19</v>
      </c>
      <c r="Z1727" s="9" t="s">
        <v>20</v>
      </c>
      <c r="AA1727" s="9" t="s">
        <v>21</v>
      </c>
      <c r="AB1727" s="9" t="s">
        <v>4297</v>
      </c>
      <c r="AC1727" s="9">
        <v>9831314567</v>
      </c>
      <c r="AD1727" s="9" t="s">
        <v>4289</v>
      </c>
    </row>
    <row r="1728" spans="1:30" ht="76.5" x14ac:dyDescent="0.25">
      <c r="A1728" s="113">
        <f t="shared" si="27"/>
        <v>1539</v>
      </c>
      <c r="B1728" s="9" t="s">
        <v>1821</v>
      </c>
      <c r="C1728" s="9" t="s">
        <v>4278</v>
      </c>
      <c r="D1728" s="9" t="s">
        <v>4279</v>
      </c>
      <c r="E1728" s="9" t="s">
        <v>4290</v>
      </c>
      <c r="F1728" s="9" t="s">
        <v>4295</v>
      </c>
      <c r="G1728" s="9" t="s">
        <v>4298</v>
      </c>
      <c r="H1728" s="13">
        <v>543950</v>
      </c>
      <c r="I1728" s="11">
        <v>45015</v>
      </c>
      <c r="J1728" s="9" t="s">
        <v>68</v>
      </c>
      <c r="K1728" s="9" t="s">
        <v>7</v>
      </c>
      <c r="L1728" s="9" t="s">
        <v>8</v>
      </c>
      <c r="M1728" s="9" t="s">
        <v>9</v>
      </c>
      <c r="N1728" s="9" t="s">
        <v>10</v>
      </c>
      <c r="O1728" s="9" t="s">
        <v>1826</v>
      </c>
      <c r="P1728" s="9" t="s">
        <v>1856</v>
      </c>
      <c r="Q1728" s="9" t="s">
        <v>1857</v>
      </c>
      <c r="R1728" s="9" t="s">
        <v>14</v>
      </c>
      <c r="S1728" s="9" t="s">
        <v>15</v>
      </c>
      <c r="T1728" s="9" t="s">
        <v>7</v>
      </c>
      <c r="U1728" s="9" t="s">
        <v>146</v>
      </c>
      <c r="V1728" s="9" t="s">
        <v>15</v>
      </c>
      <c r="W1728" s="9" t="s">
        <v>21</v>
      </c>
      <c r="X1728" s="9" t="s">
        <v>18</v>
      </c>
      <c r="Y1728" s="9" t="s">
        <v>19</v>
      </c>
      <c r="Z1728" s="9" t="s">
        <v>20</v>
      </c>
      <c r="AA1728" s="9" t="s">
        <v>21</v>
      </c>
      <c r="AB1728" s="9" t="s">
        <v>4297</v>
      </c>
      <c r="AC1728" s="9">
        <v>9831314567</v>
      </c>
      <c r="AD1728" s="9" t="s">
        <v>4289</v>
      </c>
    </row>
    <row r="1729" spans="1:30" ht="76.5" x14ac:dyDescent="0.25">
      <c r="A1729" s="113">
        <f t="shared" si="27"/>
        <v>1540</v>
      </c>
      <c r="B1729" s="9" t="s">
        <v>1821</v>
      </c>
      <c r="C1729" s="9" t="s">
        <v>4278</v>
      </c>
      <c r="D1729" s="9" t="s">
        <v>4279</v>
      </c>
      <c r="E1729" s="9" t="s">
        <v>4290</v>
      </c>
      <c r="F1729" s="9" t="s">
        <v>4295</v>
      </c>
      <c r="G1729" s="9" t="s">
        <v>4299</v>
      </c>
      <c r="H1729" s="13">
        <v>2260</v>
      </c>
      <c r="I1729" s="11">
        <v>45015</v>
      </c>
      <c r="J1729" s="9" t="s">
        <v>68</v>
      </c>
      <c r="K1729" s="9" t="s">
        <v>7</v>
      </c>
      <c r="L1729" s="9" t="s">
        <v>8</v>
      </c>
      <c r="M1729" s="9" t="s">
        <v>9</v>
      </c>
      <c r="N1729" s="9" t="s">
        <v>10</v>
      </c>
      <c r="O1729" s="9" t="s">
        <v>1826</v>
      </c>
      <c r="P1729" s="9" t="s">
        <v>1856</v>
      </c>
      <c r="Q1729" s="9" t="s">
        <v>1857</v>
      </c>
      <c r="R1729" s="9" t="s">
        <v>14</v>
      </c>
      <c r="S1729" s="9" t="s">
        <v>15</v>
      </c>
      <c r="T1729" s="9" t="s">
        <v>7</v>
      </c>
      <c r="U1729" s="9" t="s">
        <v>146</v>
      </c>
      <c r="V1729" s="9" t="s">
        <v>15</v>
      </c>
      <c r="W1729" s="9" t="s">
        <v>21</v>
      </c>
      <c r="X1729" s="9" t="s">
        <v>18</v>
      </c>
      <c r="Y1729" s="9" t="s">
        <v>19</v>
      </c>
      <c r="Z1729" s="9" t="s">
        <v>20</v>
      </c>
      <c r="AA1729" s="9" t="s">
        <v>21</v>
      </c>
      <c r="AB1729" s="9" t="s">
        <v>4297</v>
      </c>
      <c r="AC1729" s="9">
        <v>9831314567</v>
      </c>
      <c r="AD1729" s="9" t="s">
        <v>4289</v>
      </c>
    </row>
    <row r="1730" spans="1:30" ht="76.5" x14ac:dyDescent="0.25">
      <c r="A1730" s="113">
        <f t="shared" si="27"/>
        <v>1541</v>
      </c>
      <c r="B1730" s="9" t="s">
        <v>1821</v>
      </c>
      <c r="C1730" s="9" t="s">
        <v>4278</v>
      </c>
      <c r="D1730" s="9" t="s">
        <v>4279</v>
      </c>
      <c r="E1730" s="9" t="s">
        <v>4290</v>
      </c>
      <c r="F1730" s="9" t="s">
        <v>4295</v>
      </c>
      <c r="G1730" s="9" t="s">
        <v>4300</v>
      </c>
      <c r="H1730" s="13">
        <v>26522.21</v>
      </c>
      <c r="I1730" s="11">
        <v>45015</v>
      </c>
      <c r="J1730" s="9" t="s">
        <v>68</v>
      </c>
      <c r="K1730" s="9" t="s">
        <v>7</v>
      </c>
      <c r="L1730" s="9" t="s">
        <v>8</v>
      </c>
      <c r="M1730" s="9" t="s">
        <v>9</v>
      </c>
      <c r="N1730" s="9" t="s">
        <v>10</v>
      </c>
      <c r="O1730" s="9" t="s">
        <v>1826</v>
      </c>
      <c r="P1730" s="9" t="s">
        <v>1856</v>
      </c>
      <c r="Q1730" s="9" t="s">
        <v>1857</v>
      </c>
      <c r="R1730" s="9" t="s">
        <v>14</v>
      </c>
      <c r="S1730" s="9" t="s">
        <v>15</v>
      </c>
      <c r="T1730" s="9" t="s">
        <v>7</v>
      </c>
      <c r="U1730" s="9" t="s">
        <v>146</v>
      </c>
      <c r="V1730" s="9" t="s">
        <v>15</v>
      </c>
      <c r="W1730" s="9" t="s">
        <v>21</v>
      </c>
      <c r="X1730" s="9" t="s">
        <v>18</v>
      </c>
      <c r="Y1730" s="9" t="s">
        <v>19</v>
      </c>
      <c r="Z1730" s="9" t="s">
        <v>20</v>
      </c>
      <c r="AA1730" s="9" t="s">
        <v>21</v>
      </c>
      <c r="AB1730" s="9" t="s">
        <v>4297</v>
      </c>
      <c r="AC1730" s="9">
        <v>9831314567</v>
      </c>
      <c r="AD1730" s="9" t="s">
        <v>4289</v>
      </c>
    </row>
    <row r="1731" spans="1:30" ht="76.5" x14ac:dyDescent="0.25">
      <c r="A1731" s="113">
        <f t="shared" si="27"/>
        <v>1542</v>
      </c>
      <c r="B1731" s="9" t="s">
        <v>1821</v>
      </c>
      <c r="C1731" s="9" t="s">
        <v>4278</v>
      </c>
      <c r="D1731" s="9" t="s">
        <v>4279</v>
      </c>
      <c r="E1731" s="9" t="s">
        <v>4290</v>
      </c>
      <c r="F1731" s="9" t="s">
        <v>4295</v>
      </c>
      <c r="G1731" s="9" t="s">
        <v>4301</v>
      </c>
      <c r="H1731" s="13">
        <v>43109.99</v>
      </c>
      <c r="I1731" s="11">
        <v>45015</v>
      </c>
      <c r="J1731" s="9" t="s">
        <v>68</v>
      </c>
      <c r="K1731" s="9" t="s">
        <v>7</v>
      </c>
      <c r="L1731" s="9" t="s">
        <v>8</v>
      </c>
      <c r="M1731" s="9" t="s">
        <v>9</v>
      </c>
      <c r="N1731" s="9" t="s">
        <v>10</v>
      </c>
      <c r="O1731" s="9" t="s">
        <v>1826</v>
      </c>
      <c r="P1731" s="9" t="s">
        <v>1856</v>
      </c>
      <c r="Q1731" s="9" t="s">
        <v>1857</v>
      </c>
      <c r="R1731" s="9" t="s">
        <v>14</v>
      </c>
      <c r="S1731" s="9" t="s">
        <v>15</v>
      </c>
      <c r="T1731" s="9" t="s">
        <v>7</v>
      </c>
      <c r="U1731" s="9" t="s">
        <v>146</v>
      </c>
      <c r="V1731" s="9" t="s">
        <v>15</v>
      </c>
      <c r="W1731" s="9" t="s">
        <v>21</v>
      </c>
      <c r="X1731" s="9" t="s">
        <v>18</v>
      </c>
      <c r="Y1731" s="9" t="s">
        <v>19</v>
      </c>
      <c r="Z1731" s="9" t="s">
        <v>20</v>
      </c>
      <c r="AA1731" s="9" t="s">
        <v>21</v>
      </c>
      <c r="AB1731" s="9" t="s">
        <v>4297</v>
      </c>
      <c r="AC1731" s="9">
        <v>9831314567</v>
      </c>
      <c r="AD1731" s="9" t="s">
        <v>4289</v>
      </c>
    </row>
    <row r="1732" spans="1:30" ht="76.5" x14ac:dyDescent="0.25">
      <c r="A1732" s="113">
        <f t="shared" si="27"/>
        <v>1543</v>
      </c>
      <c r="B1732" s="9" t="s">
        <v>1821</v>
      </c>
      <c r="C1732" s="9" t="s">
        <v>4278</v>
      </c>
      <c r="D1732" s="9" t="s">
        <v>4279</v>
      </c>
      <c r="E1732" s="9" t="s">
        <v>4290</v>
      </c>
      <c r="F1732" s="9" t="s">
        <v>4295</v>
      </c>
      <c r="G1732" s="9" t="s">
        <v>4302</v>
      </c>
      <c r="H1732" s="13">
        <v>483974.43</v>
      </c>
      <c r="I1732" s="11">
        <v>45015</v>
      </c>
      <c r="J1732" s="9" t="s">
        <v>46</v>
      </c>
      <c r="K1732" s="9" t="s">
        <v>7</v>
      </c>
      <c r="L1732" s="9" t="s">
        <v>47</v>
      </c>
      <c r="M1732" s="9" t="s">
        <v>9</v>
      </c>
      <c r="N1732" s="9" t="s">
        <v>10</v>
      </c>
      <c r="O1732" s="9" t="s">
        <v>1826</v>
      </c>
      <c r="P1732" s="9" t="s">
        <v>1856</v>
      </c>
      <c r="Q1732" s="9" t="s">
        <v>1857</v>
      </c>
      <c r="R1732" s="9" t="s">
        <v>14</v>
      </c>
      <c r="S1732" s="9" t="s">
        <v>15</v>
      </c>
      <c r="T1732" s="9" t="s">
        <v>7</v>
      </c>
      <c r="U1732" s="9" t="s">
        <v>146</v>
      </c>
      <c r="V1732" s="9" t="s">
        <v>15</v>
      </c>
      <c r="W1732" s="9" t="s">
        <v>21</v>
      </c>
      <c r="X1732" s="9" t="s">
        <v>18</v>
      </c>
      <c r="Y1732" s="9" t="s">
        <v>19</v>
      </c>
      <c r="Z1732" s="9" t="s">
        <v>20</v>
      </c>
      <c r="AA1732" s="9" t="s">
        <v>21</v>
      </c>
      <c r="AB1732" s="9" t="s">
        <v>4297</v>
      </c>
      <c r="AC1732" s="9">
        <v>9831314567</v>
      </c>
      <c r="AD1732" s="9" t="s">
        <v>4289</v>
      </c>
    </row>
    <row r="1733" spans="1:30" ht="76.5" x14ac:dyDescent="0.25">
      <c r="A1733" s="113">
        <f t="shared" si="27"/>
        <v>1544</v>
      </c>
      <c r="B1733" s="9" t="s">
        <v>1821</v>
      </c>
      <c r="C1733" s="9" t="s">
        <v>4278</v>
      </c>
      <c r="D1733" s="9" t="s">
        <v>4279</v>
      </c>
      <c r="E1733" s="9" t="s">
        <v>4290</v>
      </c>
      <c r="F1733" s="9" t="s">
        <v>4295</v>
      </c>
      <c r="G1733" s="9" t="s">
        <v>4303</v>
      </c>
      <c r="H1733" s="13">
        <v>120000</v>
      </c>
      <c r="I1733" s="11">
        <v>45015</v>
      </c>
      <c r="J1733" s="9" t="s">
        <v>6</v>
      </c>
      <c r="K1733" s="9" t="s">
        <v>7</v>
      </c>
      <c r="L1733" s="9" t="s">
        <v>27</v>
      </c>
      <c r="M1733" s="9" t="s">
        <v>9</v>
      </c>
      <c r="N1733" s="9" t="s">
        <v>10</v>
      </c>
      <c r="O1733" s="9" t="s">
        <v>1826</v>
      </c>
      <c r="P1733" s="9" t="s">
        <v>1856</v>
      </c>
      <c r="Q1733" s="9" t="s">
        <v>1857</v>
      </c>
      <c r="R1733" s="9" t="s">
        <v>14</v>
      </c>
      <c r="S1733" s="9" t="s">
        <v>15</v>
      </c>
      <c r="T1733" s="9" t="s">
        <v>7</v>
      </c>
      <c r="U1733" s="9" t="s">
        <v>146</v>
      </c>
      <c r="V1733" s="9" t="s">
        <v>15</v>
      </c>
      <c r="W1733" s="9" t="s">
        <v>21</v>
      </c>
      <c r="X1733" s="9" t="s">
        <v>18</v>
      </c>
      <c r="Y1733" s="9" t="s">
        <v>19</v>
      </c>
      <c r="Z1733" s="9" t="s">
        <v>20</v>
      </c>
      <c r="AA1733" s="9" t="s">
        <v>21</v>
      </c>
      <c r="AB1733" s="9" t="s">
        <v>4297</v>
      </c>
      <c r="AC1733" s="9">
        <v>9831314567</v>
      </c>
      <c r="AD1733" s="9" t="s">
        <v>4289</v>
      </c>
    </row>
    <row r="1734" spans="1:30" ht="255" x14ac:dyDescent="0.25">
      <c r="A1734" s="113">
        <f t="shared" si="27"/>
        <v>1545</v>
      </c>
      <c r="B1734" s="9" t="s">
        <v>1821</v>
      </c>
      <c r="C1734" s="9" t="s">
        <v>4304</v>
      </c>
      <c r="D1734" s="9" t="s">
        <v>4305</v>
      </c>
      <c r="E1734" s="9" t="s">
        <v>4306</v>
      </c>
      <c r="F1734" s="9" t="s">
        <v>4306</v>
      </c>
      <c r="G1734" s="9" t="s">
        <v>4307</v>
      </c>
      <c r="H1734" s="108">
        <v>15000000</v>
      </c>
      <c r="I1734" s="11">
        <v>45260</v>
      </c>
      <c r="J1734" s="9" t="s">
        <v>46</v>
      </c>
      <c r="K1734" s="9" t="s">
        <v>7</v>
      </c>
      <c r="L1734" s="9" t="s">
        <v>47</v>
      </c>
      <c r="M1734" s="9" t="s">
        <v>48</v>
      </c>
      <c r="N1734" s="9" t="s">
        <v>10</v>
      </c>
      <c r="O1734" s="9" t="s">
        <v>1826</v>
      </c>
      <c r="P1734" s="9" t="s">
        <v>4308</v>
      </c>
      <c r="Q1734" s="9" t="s">
        <v>4309</v>
      </c>
      <c r="R1734" s="9" t="s">
        <v>14</v>
      </c>
      <c r="S1734" s="9" t="s">
        <v>15</v>
      </c>
      <c r="T1734" s="9" t="s">
        <v>7</v>
      </c>
      <c r="U1734" s="9" t="s">
        <v>146</v>
      </c>
      <c r="V1734" s="9" t="s">
        <v>15</v>
      </c>
      <c r="W1734" s="9" t="s">
        <v>37</v>
      </c>
      <c r="X1734" s="9" t="s">
        <v>18</v>
      </c>
      <c r="Y1734" s="9" t="s">
        <v>31</v>
      </c>
      <c r="Z1734" s="9" t="s">
        <v>20</v>
      </c>
      <c r="AA1734" s="9" t="s">
        <v>17</v>
      </c>
      <c r="AB1734" s="9" t="s">
        <v>2156</v>
      </c>
      <c r="AC1734" s="9" t="s">
        <v>2157</v>
      </c>
      <c r="AD1734" s="9" t="s">
        <v>2158</v>
      </c>
    </row>
    <row r="1735" spans="1:30" ht="76.5" x14ac:dyDescent="0.25">
      <c r="A1735" s="113">
        <f t="shared" si="27"/>
        <v>1546</v>
      </c>
      <c r="B1735" s="9" t="s">
        <v>1821</v>
      </c>
      <c r="C1735" s="9" t="s">
        <v>4310</v>
      </c>
      <c r="D1735" s="9" t="s">
        <v>4305</v>
      </c>
      <c r="E1735" s="9" t="s">
        <v>4311</v>
      </c>
      <c r="F1735" s="9" t="s">
        <v>4312</v>
      </c>
      <c r="G1735" s="9" t="s">
        <v>4313</v>
      </c>
      <c r="H1735" s="108">
        <v>23000</v>
      </c>
      <c r="I1735" s="11">
        <v>44958</v>
      </c>
      <c r="J1735" s="9" t="s">
        <v>68</v>
      </c>
      <c r="K1735" s="9" t="s">
        <v>7</v>
      </c>
      <c r="L1735" s="9" t="s">
        <v>69</v>
      </c>
      <c r="M1735" s="9" t="s">
        <v>80</v>
      </c>
      <c r="N1735" s="9" t="s">
        <v>81</v>
      </c>
      <c r="O1735" s="9" t="s">
        <v>1826</v>
      </c>
      <c r="P1735" s="9" t="s">
        <v>1834</v>
      </c>
      <c r="Q1735" s="9" t="s">
        <v>374</v>
      </c>
      <c r="R1735" s="9" t="s">
        <v>29</v>
      </c>
      <c r="S1735" s="9" t="s">
        <v>15</v>
      </c>
      <c r="T1735" s="9" t="s">
        <v>7</v>
      </c>
      <c r="U1735" s="9" t="s">
        <v>133</v>
      </c>
      <c r="V1735" s="9" t="s">
        <v>15</v>
      </c>
      <c r="W1735" s="9" t="s">
        <v>21</v>
      </c>
      <c r="X1735" s="9" t="s">
        <v>18</v>
      </c>
      <c r="Y1735" s="9" t="s">
        <v>19</v>
      </c>
      <c r="Z1735" s="9" t="s">
        <v>20</v>
      </c>
      <c r="AA1735" s="9" t="s">
        <v>21</v>
      </c>
      <c r="AB1735" s="9" t="s">
        <v>4314</v>
      </c>
      <c r="AC1735" s="9">
        <v>8621064990</v>
      </c>
      <c r="AD1735" s="9" t="s">
        <v>4315</v>
      </c>
    </row>
    <row r="1736" spans="1:30" ht="89.25" x14ac:dyDescent="0.25">
      <c r="A1736" s="113">
        <f t="shared" si="27"/>
        <v>1547</v>
      </c>
      <c r="B1736" s="9" t="s">
        <v>1821</v>
      </c>
      <c r="C1736" s="9" t="s">
        <v>4310</v>
      </c>
      <c r="D1736" s="9" t="s">
        <v>4305</v>
      </c>
      <c r="E1736" s="9" t="s">
        <v>4316</v>
      </c>
      <c r="F1736" s="9" t="s">
        <v>4317</v>
      </c>
      <c r="G1736" s="9" t="s">
        <v>4318</v>
      </c>
      <c r="H1736" s="108">
        <v>9000</v>
      </c>
      <c r="I1736" s="11">
        <v>44985</v>
      </c>
      <c r="J1736" s="9" t="s">
        <v>68</v>
      </c>
      <c r="K1736" s="9" t="s">
        <v>7</v>
      </c>
      <c r="L1736" s="9" t="s">
        <v>8</v>
      </c>
      <c r="M1736" s="9" t="s">
        <v>80</v>
      </c>
      <c r="N1736" s="9" t="s">
        <v>81</v>
      </c>
      <c r="O1736" s="9" t="s">
        <v>1826</v>
      </c>
      <c r="P1736" s="9" t="s">
        <v>1834</v>
      </c>
      <c r="Q1736" s="9" t="s">
        <v>374</v>
      </c>
      <c r="R1736" s="9" t="s">
        <v>29</v>
      </c>
      <c r="S1736" s="9" t="s">
        <v>15</v>
      </c>
      <c r="T1736" s="9" t="s">
        <v>7</v>
      </c>
      <c r="U1736" s="9" t="s">
        <v>133</v>
      </c>
      <c r="V1736" s="9" t="s">
        <v>15</v>
      </c>
      <c r="W1736" s="9" t="s">
        <v>21</v>
      </c>
      <c r="X1736" s="9" t="s">
        <v>18</v>
      </c>
      <c r="Y1736" s="9" t="s">
        <v>19</v>
      </c>
      <c r="Z1736" s="9" t="s">
        <v>20</v>
      </c>
      <c r="AA1736" s="9" t="s">
        <v>21</v>
      </c>
      <c r="AB1736" s="9" t="s">
        <v>4319</v>
      </c>
      <c r="AC1736" s="9">
        <v>8621064990</v>
      </c>
      <c r="AD1736" s="9" t="s">
        <v>4320</v>
      </c>
    </row>
    <row r="1737" spans="1:30" ht="89.25" x14ac:dyDescent="0.25">
      <c r="A1737" s="113">
        <f t="shared" si="27"/>
        <v>1548</v>
      </c>
      <c r="B1737" s="9" t="s">
        <v>1821</v>
      </c>
      <c r="C1737" s="9" t="s">
        <v>4310</v>
      </c>
      <c r="D1737" s="9" t="s">
        <v>4305</v>
      </c>
      <c r="E1737" s="9" t="s">
        <v>4321</v>
      </c>
      <c r="F1737" s="9" t="s">
        <v>4321</v>
      </c>
      <c r="G1737" s="9" t="s">
        <v>4322</v>
      </c>
      <c r="H1737" s="108">
        <v>43243.85</v>
      </c>
      <c r="I1737" s="11">
        <v>45108</v>
      </c>
      <c r="J1737" s="9" t="s">
        <v>68</v>
      </c>
      <c r="K1737" s="9" t="s">
        <v>7</v>
      </c>
      <c r="L1737" s="9" t="s">
        <v>444</v>
      </c>
      <c r="M1737" s="9" t="s">
        <v>80</v>
      </c>
      <c r="N1737" s="9" t="s">
        <v>81</v>
      </c>
      <c r="O1737" s="9" t="s">
        <v>1826</v>
      </c>
      <c r="P1737" s="9" t="s">
        <v>1834</v>
      </c>
      <c r="Q1737" s="9" t="s">
        <v>374</v>
      </c>
      <c r="R1737" s="9" t="s">
        <v>14</v>
      </c>
      <c r="S1737" s="9" t="s">
        <v>15</v>
      </c>
      <c r="T1737" s="9" t="s">
        <v>7</v>
      </c>
      <c r="U1737" s="9" t="s">
        <v>133</v>
      </c>
      <c r="V1737" s="9" t="s">
        <v>15</v>
      </c>
      <c r="W1737" s="9" t="s">
        <v>21</v>
      </c>
      <c r="X1737" s="9" t="s">
        <v>18</v>
      </c>
      <c r="Y1737" s="9" t="s">
        <v>19</v>
      </c>
      <c r="Z1737" s="9" t="s">
        <v>20</v>
      </c>
      <c r="AA1737" s="9" t="s">
        <v>21</v>
      </c>
      <c r="AB1737" s="9" t="s">
        <v>4323</v>
      </c>
      <c r="AC1737" s="9">
        <v>8621064990</v>
      </c>
      <c r="AD1737" s="9" t="s">
        <v>4324</v>
      </c>
    </row>
    <row r="1738" spans="1:30" ht="76.5" x14ac:dyDescent="0.25">
      <c r="A1738" s="113">
        <f t="shared" si="27"/>
        <v>1549</v>
      </c>
      <c r="B1738" s="9" t="s">
        <v>1821</v>
      </c>
      <c r="C1738" s="9" t="s">
        <v>4310</v>
      </c>
      <c r="D1738" s="9" t="s">
        <v>4305</v>
      </c>
      <c r="E1738" s="9" t="s">
        <v>4325</v>
      </c>
      <c r="F1738" s="9" t="s">
        <v>4326</v>
      </c>
      <c r="G1738" s="9" t="s">
        <v>4327</v>
      </c>
      <c r="H1738" s="108">
        <v>140800</v>
      </c>
      <c r="I1738" s="11">
        <v>45016</v>
      </c>
      <c r="J1738" s="9" t="s">
        <v>96</v>
      </c>
      <c r="K1738" s="9">
        <v>6</v>
      </c>
      <c r="L1738" s="9" t="s">
        <v>199</v>
      </c>
      <c r="M1738" s="9" t="s">
        <v>80</v>
      </c>
      <c r="N1738" s="9" t="s">
        <v>81</v>
      </c>
      <c r="O1738" s="9" t="s">
        <v>1826</v>
      </c>
      <c r="P1738" s="9" t="s">
        <v>1834</v>
      </c>
      <c r="Q1738" s="9" t="s">
        <v>374</v>
      </c>
      <c r="R1738" s="9" t="s">
        <v>14</v>
      </c>
      <c r="S1738" s="9" t="s">
        <v>15</v>
      </c>
      <c r="T1738" s="9" t="s">
        <v>7</v>
      </c>
      <c r="U1738" s="9" t="s">
        <v>133</v>
      </c>
      <c r="V1738" s="9" t="s">
        <v>15</v>
      </c>
      <c r="W1738" s="9" t="s">
        <v>21</v>
      </c>
      <c r="X1738" s="9" t="s">
        <v>18</v>
      </c>
      <c r="Y1738" s="9" t="s">
        <v>19</v>
      </c>
      <c r="Z1738" s="9" t="s">
        <v>20</v>
      </c>
      <c r="AA1738" s="9" t="s">
        <v>21</v>
      </c>
      <c r="AB1738" s="9" t="s">
        <v>4319</v>
      </c>
      <c r="AC1738" s="9">
        <v>8621064990</v>
      </c>
      <c r="AD1738" s="9" t="s">
        <v>4328</v>
      </c>
    </row>
    <row r="1739" spans="1:30" ht="76.5" x14ac:dyDescent="0.25">
      <c r="A1739" s="113">
        <f t="shared" si="27"/>
        <v>1550</v>
      </c>
      <c r="B1739" s="9" t="s">
        <v>1821</v>
      </c>
      <c r="C1739" s="9" t="s">
        <v>4310</v>
      </c>
      <c r="D1739" s="9" t="s">
        <v>4305</v>
      </c>
      <c r="E1739" s="9" t="s">
        <v>4329</v>
      </c>
      <c r="F1739" s="9" t="s">
        <v>4330</v>
      </c>
      <c r="G1739" s="9" t="s">
        <v>4331</v>
      </c>
      <c r="H1739" s="108">
        <v>5000</v>
      </c>
      <c r="I1739" s="11">
        <v>44958</v>
      </c>
      <c r="J1739" s="9" t="s">
        <v>68</v>
      </c>
      <c r="K1739" s="9" t="s">
        <v>7</v>
      </c>
      <c r="L1739" s="9" t="s">
        <v>8</v>
      </c>
      <c r="M1739" s="9" t="s">
        <v>80</v>
      </c>
      <c r="N1739" s="9" t="s">
        <v>81</v>
      </c>
      <c r="O1739" s="9" t="s">
        <v>1826</v>
      </c>
      <c r="P1739" s="9" t="s">
        <v>1834</v>
      </c>
      <c r="Q1739" s="9" t="s">
        <v>374</v>
      </c>
      <c r="R1739" s="9" t="s">
        <v>14</v>
      </c>
      <c r="S1739" s="9" t="s">
        <v>15</v>
      </c>
      <c r="T1739" s="9" t="s">
        <v>7</v>
      </c>
      <c r="U1739" s="9" t="s">
        <v>133</v>
      </c>
      <c r="V1739" s="9" t="s">
        <v>15</v>
      </c>
      <c r="W1739" s="9" t="s">
        <v>21</v>
      </c>
      <c r="X1739" s="9" t="s">
        <v>18</v>
      </c>
      <c r="Y1739" s="9" t="s">
        <v>19</v>
      </c>
      <c r="Z1739" s="9" t="s">
        <v>20</v>
      </c>
      <c r="AA1739" s="9" t="s">
        <v>21</v>
      </c>
      <c r="AB1739" s="9" t="s">
        <v>4314</v>
      </c>
      <c r="AC1739" s="9">
        <v>8621064990</v>
      </c>
      <c r="AD1739" s="9" t="s">
        <v>4315</v>
      </c>
    </row>
    <row r="1740" spans="1:30" ht="76.5" x14ac:dyDescent="0.25">
      <c r="A1740" s="113">
        <f t="shared" si="27"/>
        <v>1551</v>
      </c>
      <c r="B1740" s="9" t="s">
        <v>1821</v>
      </c>
      <c r="C1740" s="9" t="s">
        <v>4310</v>
      </c>
      <c r="D1740" s="9" t="s">
        <v>4305</v>
      </c>
      <c r="E1740" s="9" t="s">
        <v>4332</v>
      </c>
      <c r="F1740" s="9" t="s">
        <v>4332</v>
      </c>
      <c r="G1740" s="9" t="s">
        <v>4333</v>
      </c>
      <c r="H1740" s="108">
        <v>10566.86</v>
      </c>
      <c r="I1740" s="11">
        <v>45054</v>
      </c>
      <c r="J1740" s="9" t="s">
        <v>68</v>
      </c>
      <c r="K1740" s="9" t="s">
        <v>7</v>
      </c>
      <c r="L1740" s="9" t="s">
        <v>8</v>
      </c>
      <c r="M1740" s="9" t="s">
        <v>80</v>
      </c>
      <c r="N1740" s="9" t="s">
        <v>81</v>
      </c>
      <c r="O1740" s="9" t="s">
        <v>1826</v>
      </c>
      <c r="P1740" s="9" t="s">
        <v>1834</v>
      </c>
      <c r="Q1740" s="9" t="s">
        <v>374</v>
      </c>
      <c r="R1740" s="9" t="s">
        <v>14</v>
      </c>
      <c r="S1740" s="9" t="s">
        <v>15</v>
      </c>
      <c r="T1740" s="9" t="s">
        <v>7</v>
      </c>
      <c r="U1740" s="9" t="s">
        <v>133</v>
      </c>
      <c r="V1740" s="9" t="s">
        <v>15</v>
      </c>
      <c r="W1740" s="9" t="s">
        <v>21</v>
      </c>
      <c r="X1740" s="9" t="s">
        <v>18</v>
      </c>
      <c r="Y1740" s="9" t="s">
        <v>19</v>
      </c>
      <c r="Z1740" s="9" t="s">
        <v>20</v>
      </c>
      <c r="AA1740" s="9" t="s">
        <v>21</v>
      </c>
      <c r="AB1740" s="9" t="s">
        <v>4334</v>
      </c>
      <c r="AC1740" s="9">
        <v>8621064990</v>
      </c>
      <c r="AD1740" s="9" t="s">
        <v>4328</v>
      </c>
    </row>
    <row r="1741" spans="1:30" ht="76.5" x14ac:dyDescent="0.25">
      <c r="A1741" s="113">
        <f t="shared" si="27"/>
        <v>1552</v>
      </c>
      <c r="B1741" s="9" t="s">
        <v>1821</v>
      </c>
      <c r="C1741" s="9" t="s">
        <v>4310</v>
      </c>
      <c r="D1741" s="9" t="s">
        <v>4305</v>
      </c>
      <c r="E1741" s="9" t="s">
        <v>4335</v>
      </c>
      <c r="F1741" s="9" t="s">
        <v>4335</v>
      </c>
      <c r="G1741" s="9" t="s">
        <v>4336</v>
      </c>
      <c r="H1741" s="108">
        <v>64446.92</v>
      </c>
      <c r="I1741" s="11">
        <v>45108</v>
      </c>
      <c r="J1741" s="9" t="s">
        <v>68</v>
      </c>
      <c r="K1741" s="9" t="s">
        <v>7</v>
      </c>
      <c r="L1741" s="9" t="s">
        <v>444</v>
      </c>
      <c r="M1741" s="9" t="s">
        <v>80</v>
      </c>
      <c r="N1741" s="9" t="s">
        <v>81</v>
      </c>
      <c r="O1741" s="9" t="s">
        <v>1826</v>
      </c>
      <c r="P1741" s="9" t="s">
        <v>1834</v>
      </c>
      <c r="Q1741" s="9" t="s">
        <v>374</v>
      </c>
      <c r="R1741" s="9" t="s">
        <v>14</v>
      </c>
      <c r="S1741" s="9" t="s">
        <v>15</v>
      </c>
      <c r="T1741" s="9" t="s">
        <v>7</v>
      </c>
      <c r="U1741" s="9" t="s">
        <v>133</v>
      </c>
      <c r="V1741" s="9" t="s">
        <v>15</v>
      </c>
      <c r="W1741" s="9" t="s">
        <v>21</v>
      </c>
      <c r="X1741" s="9" t="s">
        <v>18</v>
      </c>
      <c r="Y1741" s="9" t="s">
        <v>19</v>
      </c>
      <c r="Z1741" s="9" t="s">
        <v>20</v>
      </c>
      <c r="AA1741" s="9" t="s">
        <v>21</v>
      </c>
      <c r="AB1741" s="9" t="s">
        <v>4323</v>
      </c>
      <c r="AC1741" s="9">
        <v>8621064990</v>
      </c>
      <c r="AD1741" s="9" t="s">
        <v>4328</v>
      </c>
    </row>
    <row r="1742" spans="1:30" ht="76.5" x14ac:dyDescent="0.25">
      <c r="A1742" s="113">
        <f t="shared" ref="A1742:A1805" si="28">A1741+1</f>
        <v>1553</v>
      </c>
      <c r="B1742" s="9" t="s">
        <v>1821</v>
      </c>
      <c r="C1742" s="9" t="s">
        <v>4310</v>
      </c>
      <c r="D1742" s="9" t="s">
        <v>4305</v>
      </c>
      <c r="E1742" s="9" t="s">
        <v>4337</v>
      </c>
      <c r="F1742" s="9" t="s">
        <v>4337</v>
      </c>
      <c r="G1742" s="9" t="s">
        <v>4338</v>
      </c>
      <c r="H1742" s="108">
        <v>11340</v>
      </c>
      <c r="I1742" s="11">
        <v>44928</v>
      </c>
      <c r="J1742" s="9" t="s">
        <v>68</v>
      </c>
      <c r="K1742" s="9" t="s">
        <v>7</v>
      </c>
      <c r="L1742" s="9" t="s">
        <v>444</v>
      </c>
      <c r="M1742" s="9" t="s">
        <v>80</v>
      </c>
      <c r="N1742" s="9" t="s">
        <v>81</v>
      </c>
      <c r="O1742" s="9" t="s">
        <v>1826</v>
      </c>
      <c r="P1742" s="9" t="s">
        <v>1834</v>
      </c>
      <c r="Q1742" s="9" t="s">
        <v>374</v>
      </c>
      <c r="R1742" s="9" t="s">
        <v>29</v>
      </c>
      <c r="S1742" s="9" t="s">
        <v>15</v>
      </c>
      <c r="T1742" s="9" t="s">
        <v>7</v>
      </c>
      <c r="U1742" s="9" t="s">
        <v>133</v>
      </c>
      <c r="V1742" s="9" t="s">
        <v>15</v>
      </c>
      <c r="W1742" s="9" t="s">
        <v>21</v>
      </c>
      <c r="X1742" s="9" t="s">
        <v>18</v>
      </c>
      <c r="Y1742" s="9" t="s">
        <v>19</v>
      </c>
      <c r="Z1742" s="9" t="s">
        <v>20</v>
      </c>
      <c r="AA1742" s="9" t="s">
        <v>21</v>
      </c>
      <c r="AB1742" s="9" t="s">
        <v>4339</v>
      </c>
      <c r="AC1742" s="9">
        <v>8621064990</v>
      </c>
      <c r="AD1742" s="9" t="s">
        <v>4328</v>
      </c>
    </row>
    <row r="1743" spans="1:30" ht="76.5" x14ac:dyDescent="0.25">
      <c r="A1743" s="113">
        <f t="shared" si="28"/>
        <v>1554</v>
      </c>
      <c r="B1743" s="9" t="s">
        <v>1821</v>
      </c>
      <c r="C1743" s="9" t="s">
        <v>4310</v>
      </c>
      <c r="D1743" s="9" t="s">
        <v>4305</v>
      </c>
      <c r="E1743" s="9" t="s">
        <v>4340</v>
      </c>
      <c r="F1743" s="9" t="s">
        <v>4340</v>
      </c>
      <c r="G1743" s="9" t="s">
        <v>4341</v>
      </c>
      <c r="H1743" s="108">
        <v>15000</v>
      </c>
      <c r="I1743" s="11">
        <v>45010</v>
      </c>
      <c r="J1743" s="9" t="s">
        <v>96</v>
      </c>
      <c r="K1743" s="9">
        <v>6</v>
      </c>
      <c r="L1743" s="9" t="s">
        <v>199</v>
      </c>
      <c r="M1743" s="9" t="s">
        <v>80</v>
      </c>
      <c r="N1743" s="9" t="s">
        <v>81</v>
      </c>
      <c r="O1743" s="9" t="s">
        <v>1826</v>
      </c>
      <c r="P1743" s="9" t="s">
        <v>1834</v>
      </c>
      <c r="Q1743" s="9" t="s">
        <v>374</v>
      </c>
      <c r="R1743" s="9" t="s">
        <v>14</v>
      </c>
      <c r="S1743" s="9" t="s">
        <v>15</v>
      </c>
      <c r="T1743" s="9" t="s">
        <v>7</v>
      </c>
      <c r="U1743" s="9" t="s">
        <v>133</v>
      </c>
      <c r="V1743" s="9" t="s">
        <v>15</v>
      </c>
      <c r="W1743" s="9" t="s">
        <v>21</v>
      </c>
      <c r="X1743" s="9" t="s">
        <v>18</v>
      </c>
      <c r="Y1743" s="9" t="s">
        <v>19</v>
      </c>
      <c r="Z1743" s="9" t="s">
        <v>20</v>
      </c>
      <c r="AA1743" s="9" t="s">
        <v>21</v>
      </c>
      <c r="AB1743" s="9" t="s">
        <v>4319</v>
      </c>
      <c r="AC1743" s="9">
        <v>8621064990</v>
      </c>
      <c r="AD1743" s="9" t="s">
        <v>4328</v>
      </c>
    </row>
    <row r="1744" spans="1:30" ht="165.75" x14ac:dyDescent="0.25">
      <c r="A1744" s="113">
        <f t="shared" si="28"/>
        <v>1555</v>
      </c>
      <c r="B1744" s="9" t="s">
        <v>1821</v>
      </c>
      <c r="C1744" s="9" t="s">
        <v>4310</v>
      </c>
      <c r="D1744" s="9" t="s">
        <v>4305</v>
      </c>
      <c r="E1744" s="9" t="s">
        <v>4342</v>
      </c>
      <c r="F1744" s="9" t="s">
        <v>4342</v>
      </c>
      <c r="G1744" s="9" t="s">
        <v>4343</v>
      </c>
      <c r="H1744" s="108">
        <v>4000</v>
      </c>
      <c r="I1744" s="11">
        <v>44957</v>
      </c>
      <c r="J1744" s="9" t="s">
        <v>68</v>
      </c>
      <c r="K1744" s="9" t="s">
        <v>7</v>
      </c>
      <c r="L1744" s="9" t="s">
        <v>8</v>
      </c>
      <c r="M1744" s="9" t="s">
        <v>80</v>
      </c>
      <c r="N1744" s="9" t="s">
        <v>81</v>
      </c>
      <c r="O1744" s="9" t="s">
        <v>1826</v>
      </c>
      <c r="P1744" s="9" t="s">
        <v>1834</v>
      </c>
      <c r="Q1744" s="9" t="s">
        <v>374</v>
      </c>
      <c r="R1744" s="9" t="s">
        <v>14</v>
      </c>
      <c r="S1744" s="9" t="s">
        <v>15</v>
      </c>
      <c r="T1744" s="9" t="s">
        <v>7</v>
      </c>
      <c r="U1744" s="9" t="s">
        <v>133</v>
      </c>
      <c r="V1744" s="9" t="s">
        <v>15</v>
      </c>
      <c r="W1744" s="9" t="s">
        <v>21</v>
      </c>
      <c r="X1744" s="9" t="s">
        <v>18</v>
      </c>
      <c r="Y1744" s="9" t="s">
        <v>19</v>
      </c>
      <c r="Z1744" s="9" t="s">
        <v>20</v>
      </c>
      <c r="AA1744" s="9" t="s">
        <v>21</v>
      </c>
      <c r="AB1744" s="9" t="s">
        <v>4344</v>
      </c>
      <c r="AC1744" s="9">
        <v>8621064990</v>
      </c>
      <c r="AD1744" s="9" t="s">
        <v>4328</v>
      </c>
    </row>
    <row r="1745" spans="1:30" ht="216.75" x14ac:dyDescent="0.25">
      <c r="A1745" s="113">
        <f t="shared" si="28"/>
        <v>1556</v>
      </c>
      <c r="B1745" s="9" t="s">
        <v>1821</v>
      </c>
      <c r="C1745" s="9" t="s">
        <v>4310</v>
      </c>
      <c r="D1745" s="9" t="s">
        <v>4305</v>
      </c>
      <c r="E1745" s="9" t="s">
        <v>4345</v>
      </c>
      <c r="F1745" s="9" t="s">
        <v>4346</v>
      </c>
      <c r="G1745" s="9" t="s">
        <v>4347</v>
      </c>
      <c r="H1745" s="108">
        <v>5000</v>
      </c>
      <c r="I1745" s="11">
        <v>44956</v>
      </c>
      <c r="J1745" s="9" t="s">
        <v>6</v>
      </c>
      <c r="K1745" s="9" t="s">
        <v>7</v>
      </c>
      <c r="L1745" s="9" t="s">
        <v>27</v>
      </c>
      <c r="M1745" s="9" t="s">
        <v>89</v>
      </c>
      <c r="N1745" s="9" t="s">
        <v>10</v>
      </c>
      <c r="O1745" s="9" t="s">
        <v>1826</v>
      </c>
      <c r="P1745" s="9" t="s">
        <v>1834</v>
      </c>
      <c r="Q1745" s="9" t="s">
        <v>374</v>
      </c>
      <c r="R1745" s="9" t="s">
        <v>29</v>
      </c>
      <c r="S1745" s="9" t="s">
        <v>15</v>
      </c>
      <c r="T1745" s="9" t="s">
        <v>7</v>
      </c>
      <c r="U1745" s="9" t="s">
        <v>133</v>
      </c>
      <c r="V1745" s="9" t="s">
        <v>15</v>
      </c>
      <c r="W1745" s="9" t="s">
        <v>21</v>
      </c>
      <c r="X1745" s="9" t="s">
        <v>18</v>
      </c>
      <c r="Y1745" s="9" t="s">
        <v>19</v>
      </c>
      <c r="Z1745" s="9" t="s">
        <v>20</v>
      </c>
      <c r="AA1745" s="9" t="s">
        <v>21</v>
      </c>
      <c r="AB1745" s="9" t="s">
        <v>4314</v>
      </c>
      <c r="AC1745" s="9">
        <v>8621064990</v>
      </c>
      <c r="AD1745" s="9" t="s">
        <v>4328</v>
      </c>
    </row>
    <row r="1746" spans="1:30" ht="76.5" x14ac:dyDescent="0.25">
      <c r="A1746" s="113">
        <f t="shared" si="28"/>
        <v>1557</v>
      </c>
      <c r="B1746" s="9" t="s">
        <v>1821</v>
      </c>
      <c r="C1746" s="9" t="s">
        <v>4310</v>
      </c>
      <c r="D1746" s="9" t="s">
        <v>4305</v>
      </c>
      <c r="E1746" s="9" t="s">
        <v>4348</v>
      </c>
      <c r="F1746" s="9" t="s">
        <v>4348</v>
      </c>
      <c r="G1746" s="9" t="s">
        <v>4349</v>
      </c>
      <c r="H1746" s="108">
        <v>1200</v>
      </c>
      <c r="I1746" s="11">
        <v>44958</v>
      </c>
      <c r="J1746" s="9" t="s">
        <v>68</v>
      </c>
      <c r="K1746" s="9" t="s">
        <v>7</v>
      </c>
      <c r="L1746" s="9" t="s">
        <v>8</v>
      </c>
      <c r="M1746" s="9" t="s">
        <v>80</v>
      </c>
      <c r="N1746" s="9" t="s">
        <v>81</v>
      </c>
      <c r="O1746" s="9" t="s">
        <v>1826</v>
      </c>
      <c r="P1746" s="9" t="s">
        <v>1834</v>
      </c>
      <c r="Q1746" s="9" t="s">
        <v>374</v>
      </c>
      <c r="R1746" s="9" t="s">
        <v>14</v>
      </c>
      <c r="S1746" s="9" t="s">
        <v>15</v>
      </c>
      <c r="T1746" s="9" t="s">
        <v>7</v>
      </c>
      <c r="U1746" s="9" t="s">
        <v>133</v>
      </c>
      <c r="V1746" s="9" t="s">
        <v>15</v>
      </c>
      <c r="W1746" s="9" t="s">
        <v>21</v>
      </c>
      <c r="X1746" s="9" t="s">
        <v>18</v>
      </c>
      <c r="Y1746" s="9" t="s">
        <v>19</v>
      </c>
      <c r="Z1746" s="9" t="s">
        <v>20</v>
      </c>
      <c r="AA1746" s="9" t="s">
        <v>21</v>
      </c>
      <c r="AB1746" s="9" t="s">
        <v>4314</v>
      </c>
      <c r="AC1746" s="9">
        <v>8621064990</v>
      </c>
      <c r="AD1746" s="9" t="s">
        <v>4328</v>
      </c>
    </row>
    <row r="1747" spans="1:30" ht="76.5" x14ac:dyDescent="0.25">
      <c r="A1747" s="113">
        <f t="shared" si="28"/>
        <v>1558</v>
      </c>
      <c r="B1747" s="9" t="s">
        <v>1821</v>
      </c>
      <c r="C1747" s="9" t="s">
        <v>4310</v>
      </c>
      <c r="D1747" s="9" t="s">
        <v>4305</v>
      </c>
      <c r="E1747" s="9" t="s">
        <v>4350</v>
      </c>
      <c r="F1747" s="9" t="s">
        <v>4351</v>
      </c>
      <c r="G1747" s="9" t="s">
        <v>4352</v>
      </c>
      <c r="H1747" s="108">
        <v>117000</v>
      </c>
      <c r="I1747" s="11">
        <v>45013</v>
      </c>
      <c r="J1747" s="9" t="s">
        <v>68</v>
      </c>
      <c r="K1747" s="9" t="s">
        <v>7</v>
      </c>
      <c r="L1747" s="9" t="s">
        <v>8</v>
      </c>
      <c r="M1747" s="9" t="s">
        <v>80</v>
      </c>
      <c r="N1747" s="9" t="s">
        <v>81</v>
      </c>
      <c r="O1747" s="9" t="s">
        <v>1826</v>
      </c>
      <c r="P1747" s="9" t="s">
        <v>1834</v>
      </c>
      <c r="Q1747" s="9" t="s">
        <v>374</v>
      </c>
      <c r="R1747" s="9" t="s">
        <v>14</v>
      </c>
      <c r="S1747" s="9" t="s">
        <v>15</v>
      </c>
      <c r="T1747" s="9" t="s">
        <v>7</v>
      </c>
      <c r="U1747" s="9" t="s">
        <v>133</v>
      </c>
      <c r="V1747" s="9" t="s">
        <v>15</v>
      </c>
      <c r="W1747" s="9" t="s">
        <v>21</v>
      </c>
      <c r="X1747" s="9" t="s">
        <v>18</v>
      </c>
      <c r="Y1747" s="9" t="s">
        <v>19</v>
      </c>
      <c r="Z1747" s="9" t="s">
        <v>20</v>
      </c>
      <c r="AA1747" s="9" t="s">
        <v>17</v>
      </c>
      <c r="AB1747" s="9" t="s">
        <v>4353</v>
      </c>
      <c r="AC1747" s="9">
        <v>8621064990</v>
      </c>
      <c r="AD1747" s="9" t="s">
        <v>4328</v>
      </c>
    </row>
    <row r="1748" spans="1:30" ht="76.5" x14ac:dyDescent="0.25">
      <c r="A1748" s="113">
        <f t="shared" si="28"/>
        <v>1559</v>
      </c>
      <c r="B1748" s="9" t="s">
        <v>1821</v>
      </c>
      <c r="C1748" s="9" t="s">
        <v>4310</v>
      </c>
      <c r="D1748" s="9" t="s">
        <v>4305</v>
      </c>
      <c r="E1748" s="9" t="s">
        <v>4354</v>
      </c>
      <c r="F1748" s="9" t="s">
        <v>4354</v>
      </c>
      <c r="G1748" s="9" t="s">
        <v>4355</v>
      </c>
      <c r="H1748" s="108">
        <v>7000</v>
      </c>
      <c r="I1748" s="11">
        <v>45078</v>
      </c>
      <c r="J1748" s="9" t="s">
        <v>96</v>
      </c>
      <c r="K1748" s="9">
        <v>6</v>
      </c>
      <c r="L1748" s="9" t="s">
        <v>199</v>
      </c>
      <c r="M1748" s="9" t="s">
        <v>80</v>
      </c>
      <c r="N1748" s="9" t="s">
        <v>81</v>
      </c>
      <c r="O1748" s="9" t="s">
        <v>1826</v>
      </c>
      <c r="P1748" s="9" t="s">
        <v>1834</v>
      </c>
      <c r="Q1748" s="9" t="s">
        <v>374</v>
      </c>
      <c r="R1748" s="9" t="s">
        <v>14</v>
      </c>
      <c r="S1748" s="9" t="s">
        <v>15</v>
      </c>
      <c r="T1748" s="9" t="s">
        <v>7</v>
      </c>
      <c r="U1748" s="9" t="s">
        <v>133</v>
      </c>
      <c r="V1748" s="9" t="s">
        <v>15</v>
      </c>
      <c r="W1748" s="9" t="s">
        <v>21</v>
      </c>
      <c r="X1748" s="9" t="s">
        <v>18</v>
      </c>
      <c r="Y1748" s="9" t="s">
        <v>19</v>
      </c>
      <c r="Z1748" s="9" t="s">
        <v>20</v>
      </c>
      <c r="AA1748" s="9" t="s">
        <v>21</v>
      </c>
      <c r="AB1748" s="9" t="s">
        <v>4353</v>
      </c>
      <c r="AC1748" s="9">
        <v>8621064990</v>
      </c>
      <c r="AD1748" s="9" t="s">
        <v>4328</v>
      </c>
    </row>
    <row r="1749" spans="1:30" ht="89.25" x14ac:dyDescent="0.25">
      <c r="A1749" s="113">
        <f t="shared" si="28"/>
        <v>1560</v>
      </c>
      <c r="B1749" s="9" t="s">
        <v>1821</v>
      </c>
      <c r="C1749" s="9" t="s">
        <v>4310</v>
      </c>
      <c r="D1749" s="9" t="s">
        <v>4305</v>
      </c>
      <c r="E1749" s="9" t="s">
        <v>4356</v>
      </c>
      <c r="F1749" s="9" t="s">
        <v>4357</v>
      </c>
      <c r="G1749" s="9" t="s">
        <v>4358</v>
      </c>
      <c r="H1749" s="108">
        <v>24000</v>
      </c>
      <c r="I1749" s="11">
        <v>45016</v>
      </c>
      <c r="J1749" s="9" t="s">
        <v>96</v>
      </c>
      <c r="K1749" s="9">
        <v>113</v>
      </c>
      <c r="L1749" s="9" t="s">
        <v>97</v>
      </c>
      <c r="M1749" s="9" t="s">
        <v>80</v>
      </c>
      <c r="N1749" s="9" t="s">
        <v>81</v>
      </c>
      <c r="O1749" s="9" t="s">
        <v>1826</v>
      </c>
      <c r="P1749" s="9" t="s">
        <v>1834</v>
      </c>
      <c r="Q1749" s="9" t="s">
        <v>374</v>
      </c>
      <c r="R1749" s="9" t="s">
        <v>29</v>
      </c>
      <c r="S1749" s="9" t="s">
        <v>15</v>
      </c>
      <c r="T1749" s="9" t="s">
        <v>7</v>
      </c>
      <c r="U1749" s="9" t="s">
        <v>133</v>
      </c>
      <c r="V1749" s="9" t="s">
        <v>15</v>
      </c>
      <c r="W1749" s="9" t="s">
        <v>21</v>
      </c>
      <c r="X1749" s="9" t="s">
        <v>18</v>
      </c>
      <c r="Y1749" s="9" t="s">
        <v>19</v>
      </c>
      <c r="Z1749" s="9" t="s">
        <v>20</v>
      </c>
      <c r="AA1749" s="9" t="s">
        <v>21</v>
      </c>
      <c r="AB1749" s="9" t="s">
        <v>4319</v>
      </c>
      <c r="AC1749" s="9">
        <v>8621064990</v>
      </c>
      <c r="AD1749" s="9" t="s">
        <v>4328</v>
      </c>
    </row>
    <row r="1750" spans="1:30" ht="114.75" x14ac:dyDescent="0.25">
      <c r="A1750" s="113">
        <f t="shared" si="28"/>
        <v>1561</v>
      </c>
      <c r="B1750" s="9" t="s">
        <v>1821</v>
      </c>
      <c r="C1750" s="9" t="s">
        <v>4310</v>
      </c>
      <c r="D1750" s="9" t="s">
        <v>4305</v>
      </c>
      <c r="E1750" s="9" t="s">
        <v>4359</v>
      </c>
      <c r="F1750" s="9" t="s">
        <v>4359</v>
      </c>
      <c r="G1750" s="9" t="s">
        <v>4360</v>
      </c>
      <c r="H1750" s="108">
        <v>26810.62</v>
      </c>
      <c r="I1750" s="11">
        <v>45108</v>
      </c>
      <c r="J1750" s="9" t="s">
        <v>6</v>
      </c>
      <c r="K1750" s="9" t="s">
        <v>7</v>
      </c>
      <c r="L1750" s="9" t="s">
        <v>59</v>
      </c>
      <c r="M1750" s="9" t="s">
        <v>9</v>
      </c>
      <c r="N1750" s="9" t="s">
        <v>10</v>
      </c>
      <c r="O1750" s="9" t="s">
        <v>1826</v>
      </c>
      <c r="P1750" s="9" t="s">
        <v>1834</v>
      </c>
      <c r="Q1750" s="9" t="s">
        <v>374</v>
      </c>
      <c r="R1750" s="9" t="s">
        <v>29</v>
      </c>
      <c r="S1750" s="9" t="s">
        <v>15</v>
      </c>
      <c r="T1750" s="9" t="s">
        <v>7</v>
      </c>
      <c r="U1750" s="9" t="s">
        <v>133</v>
      </c>
      <c r="V1750" s="9" t="s">
        <v>15</v>
      </c>
      <c r="W1750" s="9" t="s">
        <v>37</v>
      </c>
      <c r="X1750" s="9" t="s">
        <v>18</v>
      </c>
      <c r="Y1750" s="9" t="s">
        <v>31</v>
      </c>
      <c r="Z1750" s="9" t="s">
        <v>20</v>
      </c>
      <c r="AA1750" s="9" t="s">
        <v>17</v>
      </c>
      <c r="AB1750" s="9" t="s">
        <v>4323</v>
      </c>
      <c r="AC1750" s="9">
        <v>8621064990</v>
      </c>
      <c r="AD1750" s="9" t="s">
        <v>4328</v>
      </c>
    </row>
    <row r="1751" spans="1:30" ht="153" x14ac:dyDescent="0.25">
      <c r="A1751" s="113">
        <f t="shared" si="28"/>
        <v>1562</v>
      </c>
      <c r="B1751" s="9" t="s">
        <v>1821</v>
      </c>
      <c r="C1751" s="9" t="s">
        <v>4310</v>
      </c>
      <c r="D1751" s="9" t="s">
        <v>4305</v>
      </c>
      <c r="E1751" s="9" t="s">
        <v>4361</v>
      </c>
      <c r="F1751" s="9" t="s">
        <v>4361</v>
      </c>
      <c r="G1751" s="9" t="s">
        <v>4362</v>
      </c>
      <c r="H1751" s="108">
        <v>307274.51</v>
      </c>
      <c r="I1751" s="11">
        <v>44986</v>
      </c>
      <c r="J1751" s="9" t="s">
        <v>68</v>
      </c>
      <c r="K1751" s="9" t="s">
        <v>7</v>
      </c>
      <c r="L1751" s="9" t="s">
        <v>444</v>
      </c>
      <c r="M1751" s="9" t="s">
        <v>80</v>
      </c>
      <c r="N1751" s="9" t="s">
        <v>81</v>
      </c>
      <c r="O1751" s="9" t="s">
        <v>1826</v>
      </c>
      <c r="P1751" s="9" t="s">
        <v>1834</v>
      </c>
      <c r="Q1751" s="9" t="s">
        <v>374</v>
      </c>
      <c r="R1751" s="9" t="s">
        <v>14</v>
      </c>
      <c r="S1751" s="9" t="s">
        <v>15</v>
      </c>
      <c r="T1751" s="9" t="s">
        <v>7</v>
      </c>
      <c r="U1751" s="9" t="s">
        <v>133</v>
      </c>
      <c r="V1751" s="9" t="s">
        <v>15</v>
      </c>
      <c r="W1751" s="9" t="s">
        <v>21</v>
      </c>
      <c r="X1751" s="9" t="s">
        <v>18</v>
      </c>
      <c r="Y1751" s="9" t="s">
        <v>19</v>
      </c>
      <c r="Z1751" s="9" t="s">
        <v>20</v>
      </c>
      <c r="AA1751" s="9" t="s">
        <v>21</v>
      </c>
      <c r="AB1751" s="9" t="s">
        <v>4363</v>
      </c>
      <c r="AC1751" s="9">
        <v>8621064990</v>
      </c>
      <c r="AD1751" s="9" t="s">
        <v>4328</v>
      </c>
    </row>
    <row r="1752" spans="1:30" ht="76.5" x14ac:dyDescent="0.25">
      <c r="A1752" s="113">
        <f t="shared" si="28"/>
        <v>1563</v>
      </c>
      <c r="B1752" s="9" t="s">
        <v>1821</v>
      </c>
      <c r="C1752" s="9" t="s">
        <v>4310</v>
      </c>
      <c r="D1752" s="9" t="s">
        <v>4305</v>
      </c>
      <c r="E1752" s="9" t="s">
        <v>4364</v>
      </c>
      <c r="F1752" s="9" t="s">
        <v>4364</v>
      </c>
      <c r="G1752" s="9" t="s">
        <v>4365</v>
      </c>
      <c r="H1752" s="108">
        <v>16550</v>
      </c>
      <c r="I1752" s="11">
        <v>44927</v>
      </c>
      <c r="J1752" s="9" t="s">
        <v>68</v>
      </c>
      <c r="K1752" s="9" t="s">
        <v>7</v>
      </c>
      <c r="L1752" s="9" t="s">
        <v>8</v>
      </c>
      <c r="M1752" s="9" t="s">
        <v>80</v>
      </c>
      <c r="N1752" s="9" t="s">
        <v>81</v>
      </c>
      <c r="O1752" s="9" t="s">
        <v>1826</v>
      </c>
      <c r="P1752" s="9" t="s">
        <v>1834</v>
      </c>
      <c r="Q1752" s="9" t="s">
        <v>374</v>
      </c>
      <c r="R1752" s="9" t="s">
        <v>14</v>
      </c>
      <c r="S1752" s="9" t="s">
        <v>15</v>
      </c>
      <c r="T1752" s="9" t="s">
        <v>7</v>
      </c>
      <c r="U1752" s="9" t="s">
        <v>133</v>
      </c>
      <c r="V1752" s="9" t="s">
        <v>15</v>
      </c>
      <c r="W1752" s="9" t="s">
        <v>21</v>
      </c>
      <c r="X1752" s="9" t="s">
        <v>18</v>
      </c>
      <c r="Y1752" s="9" t="s">
        <v>19</v>
      </c>
      <c r="Z1752" s="9" t="s">
        <v>20</v>
      </c>
      <c r="AA1752" s="9" t="s">
        <v>21</v>
      </c>
      <c r="AB1752" s="9" t="s">
        <v>4366</v>
      </c>
      <c r="AC1752" s="9">
        <v>8621064990</v>
      </c>
      <c r="AD1752" s="9" t="s">
        <v>4367</v>
      </c>
    </row>
    <row r="1753" spans="1:30" ht="89.25" x14ac:dyDescent="0.25">
      <c r="A1753" s="113">
        <f t="shared" si="28"/>
        <v>1564</v>
      </c>
      <c r="B1753" s="9" t="s">
        <v>1821</v>
      </c>
      <c r="C1753" s="9" t="s">
        <v>4310</v>
      </c>
      <c r="D1753" s="9" t="s">
        <v>4305</v>
      </c>
      <c r="E1753" s="9" t="s">
        <v>4368</v>
      </c>
      <c r="F1753" s="9" t="s">
        <v>4368</v>
      </c>
      <c r="G1753" s="9" t="s">
        <v>4369</v>
      </c>
      <c r="H1753" s="108">
        <v>61783.19</v>
      </c>
      <c r="I1753" s="11">
        <v>45108</v>
      </c>
      <c r="J1753" s="9" t="s">
        <v>68</v>
      </c>
      <c r="K1753" s="9" t="s">
        <v>7</v>
      </c>
      <c r="L1753" s="9" t="s">
        <v>444</v>
      </c>
      <c r="M1753" s="9" t="s">
        <v>80</v>
      </c>
      <c r="N1753" s="9" t="s">
        <v>81</v>
      </c>
      <c r="O1753" s="9" t="s">
        <v>1826</v>
      </c>
      <c r="P1753" s="9" t="s">
        <v>1834</v>
      </c>
      <c r="Q1753" s="9" t="s">
        <v>374</v>
      </c>
      <c r="R1753" s="9" t="s">
        <v>14</v>
      </c>
      <c r="S1753" s="9" t="s">
        <v>15</v>
      </c>
      <c r="T1753" s="9" t="s">
        <v>7</v>
      </c>
      <c r="U1753" s="9" t="s">
        <v>133</v>
      </c>
      <c r="V1753" s="9" t="s">
        <v>15</v>
      </c>
      <c r="W1753" s="9" t="s">
        <v>21</v>
      </c>
      <c r="X1753" s="9" t="s">
        <v>18</v>
      </c>
      <c r="Y1753" s="9" t="s">
        <v>19</v>
      </c>
      <c r="Z1753" s="9" t="s">
        <v>20</v>
      </c>
      <c r="AA1753" s="9" t="s">
        <v>21</v>
      </c>
      <c r="AB1753" s="9" t="s">
        <v>4323</v>
      </c>
      <c r="AC1753" s="9">
        <v>8621064990</v>
      </c>
      <c r="AD1753" s="9" t="s">
        <v>4324</v>
      </c>
    </row>
    <row r="1754" spans="1:30" ht="89.25" x14ac:dyDescent="0.25">
      <c r="A1754" s="113">
        <f t="shared" si="28"/>
        <v>1565</v>
      </c>
      <c r="B1754" s="9" t="s">
        <v>1821</v>
      </c>
      <c r="C1754" s="9" t="s">
        <v>4310</v>
      </c>
      <c r="D1754" s="9" t="s">
        <v>4305</v>
      </c>
      <c r="E1754" s="9" t="s">
        <v>4370</v>
      </c>
      <c r="F1754" s="9" t="s">
        <v>4370</v>
      </c>
      <c r="G1754" s="9" t="s">
        <v>4371</v>
      </c>
      <c r="H1754" s="108">
        <v>6499</v>
      </c>
      <c r="I1754" s="11">
        <v>45108</v>
      </c>
      <c r="J1754" s="9" t="s">
        <v>68</v>
      </c>
      <c r="K1754" s="9" t="s">
        <v>7</v>
      </c>
      <c r="L1754" s="9" t="s">
        <v>444</v>
      </c>
      <c r="M1754" s="9" t="s">
        <v>80</v>
      </c>
      <c r="N1754" s="9" t="s">
        <v>81</v>
      </c>
      <c r="O1754" s="9" t="s">
        <v>1826</v>
      </c>
      <c r="P1754" s="9" t="s">
        <v>1834</v>
      </c>
      <c r="Q1754" s="9" t="s">
        <v>374</v>
      </c>
      <c r="R1754" s="9" t="s">
        <v>29</v>
      </c>
      <c r="S1754" s="9" t="s">
        <v>15</v>
      </c>
      <c r="T1754" s="9" t="s">
        <v>7</v>
      </c>
      <c r="U1754" s="9" t="s">
        <v>133</v>
      </c>
      <c r="V1754" s="9" t="s">
        <v>15</v>
      </c>
      <c r="W1754" s="9" t="s">
        <v>21</v>
      </c>
      <c r="X1754" s="9" t="s">
        <v>18</v>
      </c>
      <c r="Y1754" s="9" t="s">
        <v>19</v>
      </c>
      <c r="Z1754" s="9" t="s">
        <v>20</v>
      </c>
      <c r="AA1754" s="9" t="s">
        <v>21</v>
      </c>
      <c r="AB1754" s="9" t="s">
        <v>4323</v>
      </c>
      <c r="AC1754" s="9">
        <v>8621064990</v>
      </c>
      <c r="AD1754" s="9" t="s">
        <v>4324</v>
      </c>
    </row>
    <row r="1755" spans="1:30" ht="102" x14ac:dyDescent="0.25">
      <c r="A1755" s="113">
        <f t="shared" si="28"/>
        <v>1566</v>
      </c>
      <c r="B1755" s="9" t="s">
        <v>1821</v>
      </c>
      <c r="C1755" s="9" t="s">
        <v>4310</v>
      </c>
      <c r="D1755" s="9" t="s">
        <v>4305</v>
      </c>
      <c r="E1755" s="9" t="s">
        <v>4372</v>
      </c>
      <c r="F1755" s="9" t="s">
        <v>4372</v>
      </c>
      <c r="G1755" s="9" t="s">
        <v>4373</v>
      </c>
      <c r="H1755" s="108">
        <v>15872.72</v>
      </c>
      <c r="I1755" s="11">
        <v>45108</v>
      </c>
      <c r="J1755" s="9" t="s">
        <v>68</v>
      </c>
      <c r="K1755" s="9" t="s">
        <v>7</v>
      </c>
      <c r="L1755" s="9" t="s">
        <v>69</v>
      </c>
      <c r="M1755" s="9" t="s">
        <v>80</v>
      </c>
      <c r="N1755" s="9" t="s">
        <v>81</v>
      </c>
      <c r="O1755" s="9" t="s">
        <v>1826</v>
      </c>
      <c r="P1755" s="9" t="s">
        <v>1834</v>
      </c>
      <c r="Q1755" s="9" t="s">
        <v>374</v>
      </c>
      <c r="R1755" s="9" t="s">
        <v>29</v>
      </c>
      <c r="S1755" s="9" t="s">
        <v>15</v>
      </c>
      <c r="T1755" s="9" t="s">
        <v>7</v>
      </c>
      <c r="U1755" s="9" t="s">
        <v>133</v>
      </c>
      <c r="V1755" s="9" t="s">
        <v>15</v>
      </c>
      <c r="W1755" s="9" t="s">
        <v>21</v>
      </c>
      <c r="X1755" s="9" t="s">
        <v>18</v>
      </c>
      <c r="Y1755" s="9" t="s">
        <v>19</v>
      </c>
      <c r="Z1755" s="9" t="s">
        <v>20</v>
      </c>
      <c r="AA1755" s="9" t="s">
        <v>21</v>
      </c>
      <c r="AB1755" s="9" t="s">
        <v>4323</v>
      </c>
      <c r="AC1755" s="9">
        <v>8621064990</v>
      </c>
      <c r="AD1755" s="9" t="s">
        <v>4324</v>
      </c>
    </row>
    <row r="1756" spans="1:30" ht="89.25" x14ac:dyDescent="0.25">
      <c r="A1756" s="113">
        <f t="shared" si="28"/>
        <v>1567</v>
      </c>
      <c r="B1756" s="9" t="s">
        <v>1821</v>
      </c>
      <c r="C1756" s="9" t="s">
        <v>4310</v>
      </c>
      <c r="D1756" s="9" t="s">
        <v>4305</v>
      </c>
      <c r="E1756" s="9" t="s">
        <v>4374</v>
      </c>
      <c r="F1756" s="9" t="s">
        <v>4375</v>
      </c>
      <c r="G1756" s="9" t="s">
        <v>4376</v>
      </c>
      <c r="H1756" s="108">
        <v>29433.11</v>
      </c>
      <c r="I1756" s="11">
        <v>45108</v>
      </c>
      <c r="J1756" s="9" t="s">
        <v>68</v>
      </c>
      <c r="K1756" s="9" t="s">
        <v>7</v>
      </c>
      <c r="L1756" s="9" t="s">
        <v>69</v>
      </c>
      <c r="M1756" s="9" t="s">
        <v>80</v>
      </c>
      <c r="N1756" s="9" t="s">
        <v>81</v>
      </c>
      <c r="O1756" s="9" t="s">
        <v>1826</v>
      </c>
      <c r="P1756" s="9" t="s">
        <v>1834</v>
      </c>
      <c r="Q1756" s="9" t="s">
        <v>374</v>
      </c>
      <c r="R1756" s="9" t="s">
        <v>29</v>
      </c>
      <c r="S1756" s="9" t="s">
        <v>15</v>
      </c>
      <c r="T1756" s="9" t="s">
        <v>7</v>
      </c>
      <c r="U1756" s="9" t="s">
        <v>133</v>
      </c>
      <c r="V1756" s="9" t="s">
        <v>15</v>
      </c>
      <c r="W1756" s="9" t="s">
        <v>21</v>
      </c>
      <c r="X1756" s="9" t="s">
        <v>18</v>
      </c>
      <c r="Y1756" s="9" t="s">
        <v>19</v>
      </c>
      <c r="Z1756" s="9" t="s">
        <v>20</v>
      </c>
      <c r="AA1756" s="9" t="s">
        <v>21</v>
      </c>
      <c r="AB1756" s="9" t="s">
        <v>4323</v>
      </c>
      <c r="AC1756" s="9">
        <v>8621064990</v>
      </c>
      <c r="AD1756" s="9" t="s">
        <v>4324</v>
      </c>
    </row>
    <row r="1757" spans="1:30" ht="76.5" x14ac:dyDescent="0.25">
      <c r="A1757" s="113">
        <f t="shared" si="28"/>
        <v>1568</v>
      </c>
      <c r="B1757" s="9" t="s">
        <v>1821</v>
      </c>
      <c r="C1757" s="9" t="s">
        <v>4310</v>
      </c>
      <c r="D1757" s="9" t="s">
        <v>4305</v>
      </c>
      <c r="E1757" s="9" t="s">
        <v>4377</v>
      </c>
      <c r="F1757" s="9" t="s">
        <v>4378</v>
      </c>
      <c r="G1757" s="9" t="s">
        <v>4379</v>
      </c>
      <c r="H1757" s="108">
        <v>1000</v>
      </c>
      <c r="I1757" s="11">
        <v>44958</v>
      </c>
      <c r="J1757" s="9" t="s">
        <v>68</v>
      </c>
      <c r="K1757" s="9" t="s">
        <v>7</v>
      </c>
      <c r="L1757" s="9" t="s">
        <v>8</v>
      </c>
      <c r="M1757" s="9" t="s">
        <v>80</v>
      </c>
      <c r="N1757" s="9" t="s">
        <v>81</v>
      </c>
      <c r="O1757" s="9" t="s">
        <v>1826</v>
      </c>
      <c r="P1757" s="9" t="s">
        <v>1834</v>
      </c>
      <c r="Q1757" s="9" t="s">
        <v>374</v>
      </c>
      <c r="R1757" s="9" t="s">
        <v>14</v>
      </c>
      <c r="S1757" s="9" t="s">
        <v>15</v>
      </c>
      <c r="T1757" s="9" t="s">
        <v>7</v>
      </c>
      <c r="U1757" s="9" t="s">
        <v>133</v>
      </c>
      <c r="V1757" s="9" t="s">
        <v>15</v>
      </c>
      <c r="W1757" s="9" t="s">
        <v>21</v>
      </c>
      <c r="X1757" s="9" t="s">
        <v>18</v>
      </c>
      <c r="Y1757" s="9" t="s">
        <v>19</v>
      </c>
      <c r="Z1757" s="9" t="s">
        <v>20</v>
      </c>
      <c r="AA1757" s="9" t="s">
        <v>21</v>
      </c>
      <c r="AB1757" s="9" t="s">
        <v>4314</v>
      </c>
      <c r="AC1757" s="9">
        <v>8621064990</v>
      </c>
      <c r="AD1757" s="4" t="s">
        <v>4315</v>
      </c>
    </row>
    <row r="1758" spans="1:30" ht="76.5" x14ac:dyDescent="0.25">
      <c r="A1758" s="113">
        <f t="shared" si="28"/>
        <v>1569</v>
      </c>
      <c r="B1758" s="9" t="s">
        <v>1821</v>
      </c>
      <c r="C1758" s="9" t="s">
        <v>4310</v>
      </c>
      <c r="D1758" s="9" t="s">
        <v>4305</v>
      </c>
      <c r="E1758" s="9" t="s">
        <v>3990</v>
      </c>
      <c r="F1758" s="9" t="s">
        <v>3990</v>
      </c>
      <c r="G1758" s="9" t="s">
        <v>4380</v>
      </c>
      <c r="H1758" s="108">
        <v>8000</v>
      </c>
      <c r="I1758" s="11">
        <v>44958</v>
      </c>
      <c r="J1758" s="9" t="s">
        <v>68</v>
      </c>
      <c r="K1758" s="9" t="s">
        <v>7</v>
      </c>
      <c r="L1758" s="9" t="s">
        <v>8</v>
      </c>
      <c r="M1758" s="9" t="s">
        <v>80</v>
      </c>
      <c r="N1758" s="9" t="s">
        <v>81</v>
      </c>
      <c r="O1758" s="9" t="s">
        <v>1826</v>
      </c>
      <c r="P1758" s="9" t="s">
        <v>1834</v>
      </c>
      <c r="Q1758" s="9" t="s">
        <v>374</v>
      </c>
      <c r="R1758" s="9" t="s">
        <v>14</v>
      </c>
      <c r="S1758" s="9" t="s">
        <v>15</v>
      </c>
      <c r="T1758" s="9" t="s">
        <v>7</v>
      </c>
      <c r="U1758" s="9" t="s">
        <v>133</v>
      </c>
      <c r="V1758" s="9" t="s">
        <v>15</v>
      </c>
      <c r="W1758" s="9" t="s">
        <v>21</v>
      </c>
      <c r="X1758" s="9" t="s">
        <v>18</v>
      </c>
      <c r="Y1758" s="9" t="s">
        <v>19</v>
      </c>
      <c r="Z1758" s="9" t="s">
        <v>20</v>
      </c>
      <c r="AA1758" s="9" t="s">
        <v>21</v>
      </c>
      <c r="AB1758" s="9" t="s">
        <v>4314</v>
      </c>
      <c r="AC1758" s="9">
        <v>8621064990</v>
      </c>
      <c r="AD1758" s="9" t="s">
        <v>4315</v>
      </c>
    </row>
    <row r="1759" spans="1:30" ht="89.25" x14ac:dyDescent="0.25">
      <c r="A1759" s="113">
        <f t="shared" si="28"/>
        <v>1570</v>
      </c>
      <c r="B1759" s="9" t="s">
        <v>1821</v>
      </c>
      <c r="C1759" s="9" t="s">
        <v>4310</v>
      </c>
      <c r="D1759" s="9" t="s">
        <v>4305</v>
      </c>
      <c r="E1759" s="9" t="s">
        <v>4381</v>
      </c>
      <c r="F1759" s="9" t="s">
        <v>3990</v>
      </c>
      <c r="G1759" s="9" t="s">
        <v>4382</v>
      </c>
      <c r="H1759" s="108">
        <v>82000</v>
      </c>
      <c r="I1759" s="11">
        <v>44958</v>
      </c>
      <c r="J1759" s="9" t="s">
        <v>68</v>
      </c>
      <c r="K1759" s="9" t="s">
        <v>7</v>
      </c>
      <c r="L1759" s="9" t="s">
        <v>8</v>
      </c>
      <c r="M1759" s="9" t="s">
        <v>80</v>
      </c>
      <c r="N1759" s="9" t="s">
        <v>81</v>
      </c>
      <c r="O1759" s="9" t="s">
        <v>1826</v>
      </c>
      <c r="P1759" s="9" t="s">
        <v>1834</v>
      </c>
      <c r="Q1759" s="9" t="s">
        <v>374</v>
      </c>
      <c r="R1759" s="9" t="s">
        <v>14</v>
      </c>
      <c r="S1759" s="9" t="s">
        <v>15</v>
      </c>
      <c r="T1759" s="9" t="s">
        <v>7</v>
      </c>
      <c r="U1759" s="9" t="s">
        <v>133</v>
      </c>
      <c r="V1759" s="9" t="s">
        <v>15</v>
      </c>
      <c r="W1759" s="9" t="s">
        <v>21</v>
      </c>
      <c r="X1759" s="9" t="s">
        <v>18</v>
      </c>
      <c r="Y1759" s="9" t="s">
        <v>19</v>
      </c>
      <c r="Z1759" s="9" t="s">
        <v>20</v>
      </c>
      <c r="AA1759" s="9" t="s">
        <v>21</v>
      </c>
      <c r="AB1759" s="9" t="s">
        <v>4314</v>
      </c>
      <c r="AC1759" s="9">
        <v>8621064990</v>
      </c>
      <c r="AD1759" s="9" t="s">
        <v>4315</v>
      </c>
    </row>
    <row r="1760" spans="1:30" ht="140.25" x14ac:dyDescent="0.25">
      <c r="A1760" s="113">
        <f t="shared" si="28"/>
        <v>1571</v>
      </c>
      <c r="B1760" s="9" t="s">
        <v>1821</v>
      </c>
      <c r="C1760" s="9" t="s">
        <v>4310</v>
      </c>
      <c r="D1760" s="9" t="s">
        <v>4305</v>
      </c>
      <c r="E1760" s="9" t="s">
        <v>4383</v>
      </c>
      <c r="F1760" s="9" t="s">
        <v>4383</v>
      </c>
      <c r="G1760" s="9" t="s">
        <v>4384</v>
      </c>
      <c r="H1760" s="108">
        <v>51807.3</v>
      </c>
      <c r="I1760" s="11">
        <v>45199</v>
      </c>
      <c r="J1760" s="9" t="s">
        <v>68</v>
      </c>
      <c r="K1760" s="9" t="s">
        <v>7</v>
      </c>
      <c r="L1760" s="9" t="s">
        <v>8</v>
      </c>
      <c r="M1760" s="9" t="s">
        <v>80</v>
      </c>
      <c r="N1760" s="9" t="s">
        <v>81</v>
      </c>
      <c r="O1760" s="9" t="s">
        <v>1826</v>
      </c>
      <c r="P1760" s="9" t="s">
        <v>1834</v>
      </c>
      <c r="Q1760" s="9" t="s">
        <v>374</v>
      </c>
      <c r="R1760" s="9" t="s">
        <v>14</v>
      </c>
      <c r="S1760" s="9" t="s">
        <v>15</v>
      </c>
      <c r="T1760" s="9" t="s">
        <v>7</v>
      </c>
      <c r="U1760" s="9" t="s">
        <v>133</v>
      </c>
      <c r="V1760" s="9" t="s">
        <v>15</v>
      </c>
      <c r="W1760" s="9" t="s">
        <v>21</v>
      </c>
      <c r="X1760" s="9" t="s">
        <v>18</v>
      </c>
      <c r="Y1760" s="9" t="s">
        <v>19</v>
      </c>
      <c r="Z1760" s="9" t="s">
        <v>20</v>
      </c>
      <c r="AA1760" s="9" t="s">
        <v>21</v>
      </c>
      <c r="AB1760" s="9" t="s">
        <v>4385</v>
      </c>
      <c r="AC1760" s="9">
        <v>8621064990</v>
      </c>
      <c r="AD1760" s="9" t="s">
        <v>4386</v>
      </c>
    </row>
    <row r="1761" spans="1:30" ht="76.5" x14ac:dyDescent="0.25">
      <c r="A1761" s="113">
        <f t="shared" si="28"/>
        <v>1572</v>
      </c>
      <c r="B1761" s="9" t="s">
        <v>1821</v>
      </c>
      <c r="C1761" s="9" t="s">
        <v>4310</v>
      </c>
      <c r="D1761" s="9" t="s">
        <v>4305</v>
      </c>
      <c r="E1761" s="9" t="s">
        <v>4387</v>
      </c>
      <c r="F1761" s="9" t="s">
        <v>4387</v>
      </c>
      <c r="G1761" s="9" t="s">
        <v>4388</v>
      </c>
      <c r="H1761" s="108">
        <v>25000</v>
      </c>
      <c r="I1761" s="11">
        <v>45030</v>
      </c>
      <c r="J1761" s="9" t="s">
        <v>96</v>
      </c>
      <c r="K1761" s="9">
        <v>6</v>
      </c>
      <c r="L1761" s="9" t="s">
        <v>199</v>
      </c>
      <c r="M1761" s="9" t="s">
        <v>80</v>
      </c>
      <c r="N1761" s="9" t="s">
        <v>81</v>
      </c>
      <c r="O1761" s="9" t="s">
        <v>1826</v>
      </c>
      <c r="P1761" s="9" t="s">
        <v>1834</v>
      </c>
      <c r="Q1761" s="9" t="s">
        <v>374</v>
      </c>
      <c r="R1761" s="9" t="s">
        <v>14</v>
      </c>
      <c r="S1761" s="9" t="s">
        <v>15</v>
      </c>
      <c r="T1761" s="9" t="s">
        <v>7</v>
      </c>
      <c r="U1761" s="9" t="s">
        <v>133</v>
      </c>
      <c r="V1761" s="9" t="s">
        <v>15</v>
      </c>
      <c r="W1761" s="9" t="s">
        <v>21</v>
      </c>
      <c r="X1761" s="9" t="s">
        <v>18</v>
      </c>
      <c r="Y1761" s="9" t="s">
        <v>19</v>
      </c>
      <c r="Z1761" s="9" t="s">
        <v>20</v>
      </c>
      <c r="AA1761" s="9" t="s">
        <v>21</v>
      </c>
      <c r="AB1761" s="9" t="s">
        <v>4319</v>
      </c>
      <c r="AC1761" s="9">
        <v>8621064990</v>
      </c>
      <c r="AD1761" s="9" t="s">
        <v>4328</v>
      </c>
    </row>
    <row r="1762" spans="1:30" ht="89.25" x14ac:dyDescent="0.25">
      <c r="A1762" s="113">
        <f t="shared" si="28"/>
        <v>1573</v>
      </c>
      <c r="B1762" s="9" t="s">
        <v>1821</v>
      </c>
      <c r="C1762" s="9" t="s">
        <v>4310</v>
      </c>
      <c r="D1762" s="9" t="s">
        <v>4305</v>
      </c>
      <c r="E1762" s="9" t="s">
        <v>4389</v>
      </c>
      <c r="F1762" s="9" t="s">
        <v>4389</v>
      </c>
      <c r="G1762" s="9" t="s">
        <v>4390</v>
      </c>
      <c r="H1762" s="108">
        <v>6000</v>
      </c>
      <c r="I1762" s="11">
        <v>45044</v>
      </c>
      <c r="J1762" s="9" t="s">
        <v>68</v>
      </c>
      <c r="K1762" s="9" t="s">
        <v>7</v>
      </c>
      <c r="L1762" s="9" t="s">
        <v>8</v>
      </c>
      <c r="M1762" s="9" t="s">
        <v>80</v>
      </c>
      <c r="N1762" s="9" t="s">
        <v>81</v>
      </c>
      <c r="O1762" s="9" t="s">
        <v>1826</v>
      </c>
      <c r="P1762" s="9" t="s">
        <v>1834</v>
      </c>
      <c r="Q1762" s="9" t="s">
        <v>374</v>
      </c>
      <c r="R1762" s="9" t="s">
        <v>29</v>
      </c>
      <c r="S1762" s="9" t="s">
        <v>15</v>
      </c>
      <c r="T1762" s="9" t="s">
        <v>7</v>
      </c>
      <c r="U1762" s="9" t="s">
        <v>133</v>
      </c>
      <c r="V1762" s="9" t="s">
        <v>15</v>
      </c>
      <c r="W1762" s="9" t="s">
        <v>21</v>
      </c>
      <c r="X1762" s="9" t="s">
        <v>18</v>
      </c>
      <c r="Y1762" s="9" t="s">
        <v>19</v>
      </c>
      <c r="Z1762" s="9" t="s">
        <v>20</v>
      </c>
      <c r="AA1762" s="9" t="s">
        <v>21</v>
      </c>
      <c r="AB1762" s="9" t="s">
        <v>4319</v>
      </c>
      <c r="AC1762" s="9">
        <v>8621064990</v>
      </c>
      <c r="AD1762" s="4" t="s">
        <v>4328</v>
      </c>
    </row>
    <row r="1763" spans="1:30" ht="76.5" x14ac:dyDescent="0.25">
      <c r="A1763" s="113">
        <f t="shared" si="28"/>
        <v>1574</v>
      </c>
      <c r="B1763" s="9" t="s">
        <v>1821</v>
      </c>
      <c r="C1763" s="9" t="s">
        <v>4310</v>
      </c>
      <c r="D1763" s="9" t="s">
        <v>4305</v>
      </c>
      <c r="E1763" s="9" t="s">
        <v>4391</v>
      </c>
      <c r="F1763" s="9" t="s">
        <v>4392</v>
      </c>
      <c r="G1763" s="9" t="s">
        <v>4393</v>
      </c>
      <c r="H1763" s="108">
        <v>1795</v>
      </c>
      <c r="I1763" s="11">
        <v>45016</v>
      </c>
      <c r="J1763" s="9" t="s">
        <v>6</v>
      </c>
      <c r="K1763" s="9" t="s">
        <v>7</v>
      </c>
      <c r="L1763" s="9" t="s">
        <v>27</v>
      </c>
      <c r="M1763" s="9" t="s">
        <v>51</v>
      </c>
      <c r="N1763" s="9" t="s">
        <v>10</v>
      </c>
      <c r="O1763" s="9" t="s">
        <v>1826</v>
      </c>
      <c r="P1763" s="9" t="s">
        <v>1834</v>
      </c>
      <c r="Q1763" s="9" t="s">
        <v>374</v>
      </c>
      <c r="R1763" s="9" t="s">
        <v>29</v>
      </c>
      <c r="S1763" s="9" t="s">
        <v>15</v>
      </c>
      <c r="T1763" s="9" t="s">
        <v>7</v>
      </c>
      <c r="U1763" s="9" t="s">
        <v>133</v>
      </c>
      <c r="V1763" s="9" t="s">
        <v>15</v>
      </c>
      <c r="W1763" s="9" t="s">
        <v>21</v>
      </c>
      <c r="X1763" s="9" t="s">
        <v>18</v>
      </c>
      <c r="Y1763" s="9" t="s">
        <v>19</v>
      </c>
      <c r="Z1763" s="9" t="s">
        <v>20</v>
      </c>
      <c r="AA1763" s="9" t="s">
        <v>21</v>
      </c>
      <c r="AB1763" s="9" t="s">
        <v>4394</v>
      </c>
      <c r="AC1763" s="9">
        <v>8621064990</v>
      </c>
      <c r="AD1763" s="9" t="s">
        <v>4328</v>
      </c>
    </row>
    <row r="1764" spans="1:30" ht="216.75" x14ac:dyDescent="0.25">
      <c r="A1764" s="113">
        <f t="shared" si="28"/>
        <v>1575</v>
      </c>
      <c r="B1764" s="9" t="s">
        <v>1821</v>
      </c>
      <c r="C1764" s="9" t="s">
        <v>4310</v>
      </c>
      <c r="D1764" s="9" t="s">
        <v>4305</v>
      </c>
      <c r="E1764" s="9" t="s">
        <v>4395</v>
      </c>
      <c r="F1764" s="9" t="s">
        <v>4396</v>
      </c>
      <c r="G1764" s="9" t="s">
        <v>4397</v>
      </c>
      <c r="H1764" s="108">
        <v>504000</v>
      </c>
      <c r="I1764" s="11">
        <v>44957</v>
      </c>
      <c r="J1764" s="9" t="s">
        <v>6</v>
      </c>
      <c r="K1764" s="9" t="s">
        <v>7</v>
      </c>
      <c r="L1764" s="9" t="s">
        <v>59</v>
      </c>
      <c r="M1764" s="9" t="s">
        <v>80</v>
      </c>
      <c r="N1764" s="9" t="s">
        <v>10</v>
      </c>
      <c r="O1764" s="9" t="s">
        <v>1826</v>
      </c>
      <c r="P1764" s="9" t="s">
        <v>1834</v>
      </c>
      <c r="Q1764" s="9" t="s">
        <v>374</v>
      </c>
      <c r="R1764" s="9" t="s">
        <v>29</v>
      </c>
      <c r="S1764" s="9" t="s">
        <v>15</v>
      </c>
      <c r="T1764" s="9" t="s">
        <v>7</v>
      </c>
      <c r="U1764" s="9" t="s">
        <v>133</v>
      </c>
      <c r="V1764" s="9" t="s">
        <v>15</v>
      </c>
      <c r="W1764" s="9" t="s">
        <v>37</v>
      </c>
      <c r="X1764" s="9" t="s">
        <v>18</v>
      </c>
      <c r="Y1764" s="9" t="s">
        <v>31</v>
      </c>
      <c r="Z1764" s="9" t="s">
        <v>20</v>
      </c>
      <c r="AA1764" s="9" t="s">
        <v>17</v>
      </c>
      <c r="AB1764" s="9" t="s">
        <v>4398</v>
      </c>
      <c r="AC1764" s="9">
        <v>8621064990</v>
      </c>
      <c r="AD1764" s="9" t="s">
        <v>4328</v>
      </c>
    </row>
    <row r="1765" spans="1:30" ht="216.75" x14ac:dyDescent="0.25">
      <c r="A1765" s="113">
        <f t="shared" si="28"/>
        <v>1576</v>
      </c>
      <c r="B1765" s="9" t="s">
        <v>1821</v>
      </c>
      <c r="C1765" s="9" t="s">
        <v>4310</v>
      </c>
      <c r="D1765" s="9" t="s">
        <v>4305</v>
      </c>
      <c r="E1765" s="9" t="s">
        <v>4399</v>
      </c>
      <c r="F1765" s="9" t="s">
        <v>4400</v>
      </c>
      <c r="G1765" s="9" t="s">
        <v>4397</v>
      </c>
      <c r="H1765" s="108">
        <v>840000</v>
      </c>
      <c r="I1765" s="11">
        <v>44957</v>
      </c>
      <c r="J1765" s="9" t="s">
        <v>6</v>
      </c>
      <c r="K1765" s="9" t="s">
        <v>7</v>
      </c>
      <c r="L1765" s="9" t="s">
        <v>59</v>
      </c>
      <c r="M1765" s="9" t="s">
        <v>80</v>
      </c>
      <c r="N1765" s="9" t="s">
        <v>10</v>
      </c>
      <c r="O1765" s="9" t="s">
        <v>1826</v>
      </c>
      <c r="P1765" s="9" t="s">
        <v>1834</v>
      </c>
      <c r="Q1765" s="9" t="s">
        <v>374</v>
      </c>
      <c r="R1765" s="9" t="s">
        <v>29</v>
      </c>
      <c r="S1765" s="9" t="s">
        <v>15</v>
      </c>
      <c r="T1765" s="9" t="s">
        <v>7</v>
      </c>
      <c r="U1765" s="9" t="s">
        <v>133</v>
      </c>
      <c r="V1765" s="9" t="s">
        <v>15</v>
      </c>
      <c r="W1765" s="9" t="s">
        <v>37</v>
      </c>
      <c r="X1765" s="9" t="s">
        <v>18</v>
      </c>
      <c r="Y1765" s="9" t="s">
        <v>31</v>
      </c>
      <c r="Z1765" s="9" t="s">
        <v>20</v>
      </c>
      <c r="AA1765" s="9" t="s">
        <v>17</v>
      </c>
      <c r="AB1765" s="9" t="s">
        <v>4398</v>
      </c>
      <c r="AC1765" s="9">
        <v>8621064990</v>
      </c>
      <c r="AD1765" s="9" t="s">
        <v>4328</v>
      </c>
    </row>
    <row r="1766" spans="1:30" ht="76.5" x14ac:dyDescent="0.25">
      <c r="A1766" s="113">
        <f t="shared" si="28"/>
        <v>1577</v>
      </c>
      <c r="B1766" s="9" t="s">
        <v>1821</v>
      </c>
      <c r="C1766" s="9" t="s">
        <v>4310</v>
      </c>
      <c r="D1766" s="9" t="s">
        <v>4305</v>
      </c>
      <c r="E1766" s="9" t="s">
        <v>4401</v>
      </c>
      <c r="F1766" s="9" t="s">
        <v>4402</v>
      </c>
      <c r="G1766" s="9" t="s">
        <v>4403</v>
      </c>
      <c r="H1766" s="108">
        <v>400000</v>
      </c>
      <c r="I1766" s="11">
        <v>44985</v>
      </c>
      <c r="J1766" s="9" t="s">
        <v>6</v>
      </c>
      <c r="K1766" s="9" t="s">
        <v>7</v>
      </c>
      <c r="L1766" s="9" t="s">
        <v>27</v>
      </c>
      <c r="M1766" s="9" t="s">
        <v>9</v>
      </c>
      <c r="N1766" s="9" t="s">
        <v>10</v>
      </c>
      <c r="O1766" s="9" t="s">
        <v>1826</v>
      </c>
      <c r="P1766" s="9" t="s">
        <v>1834</v>
      </c>
      <c r="Q1766" s="9" t="s">
        <v>374</v>
      </c>
      <c r="R1766" s="9" t="s">
        <v>29</v>
      </c>
      <c r="S1766" s="9" t="s">
        <v>15</v>
      </c>
      <c r="T1766" s="9" t="s">
        <v>7</v>
      </c>
      <c r="U1766" s="9" t="s">
        <v>133</v>
      </c>
      <c r="V1766" s="9" t="s">
        <v>15</v>
      </c>
      <c r="W1766" s="9" t="s">
        <v>37</v>
      </c>
      <c r="X1766" s="9" t="s">
        <v>18</v>
      </c>
      <c r="Y1766" s="9" t="s">
        <v>31</v>
      </c>
      <c r="Z1766" s="9" t="s">
        <v>20</v>
      </c>
      <c r="AA1766" s="9" t="s">
        <v>17</v>
      </c>
      <c r="AB1766" s="9" t="s">
        <v>4398</v>
      </c>
      <c r="AC1766" s="9">
        <v>8621064990</v>
      </c>
      <c r="AD1766" s="9" t="s">
        <v>4328</v>
      </c>
    </row>
    <row r="1767" spans="1:30" ht="140.25" x14ac:dyDescent="0.25">
      <c r="A1767" s="113">
        <f t="shared" si="28"/>
        <v>1578</v>
      </c>
      <c r="B1767" s="9" t="s">
        <v>1821</v>
      </c>
      <c r="C1767" s="9" t="s">
        <v>4310</v>
      </c>
      <c r="D1767" s="9" t="s">
        <v>4305</v>
      </c>
      <c r="E1767" s="9" t="s">
        <v>4404</v>
      </c>
      <c r="F1767" s="9" t="s">
        <v>4405</v>
      </c>
      <c r="G1767" s="9" t="s">
        <v>4406</v>
      </c>
      <c r="H1767" s="108">
        <v>306000</v>
      </c>
      <c r="I1767" s="11">
        <v>44957</v>
      </c>
      <c r="J1767" s="9" t="s">
        <v>6</v>
      </c>
      <c r="K1767" s="9" t="s">
        <v>7</v>
      </c>
      <c r="L1767" s="9" t="s">
        <v>59</v>
      </c>
      <c r="M1767" s="9" t="s">
        <v>9</v>
      </c>
      <c r="N1767" s="9" t="s">
        <v>10</v>
      </c>
      <c r="O1767" s="9" t="s">
        <v>1826</v>
      </c>
      <c r="P1767" s="9" t="s">
        <v>1834</v>
      </c>
      <c r="Q1767" s="9" t="s">
        <v>374</v>
      </c>
      <c r="R1767" s="9" t="s">
        <v>29</v>
      </c>
      <c r="S1767" s="9" t="s">
        <v>15</v>
      </c>
      <c r="T1767" s="9" t="s">
        <v>7</v>
      </c>
      <c r="U1767" s="9" t="s">
        <v>133</v>
      </c>
      <c r="V1767" s="9" t="s">
        <v>15</v>
      </c>
      <c r="W1767" s="9" t="s">
        <v>37</v>
      </c>
      <c r="X1767" s="9" t="s">
        <v>18</v>
      </c>
      <c r="Y1767" s="9" t="s">
        <v>31</v>
      </c>
      <c r="Z1767" s="9" t="s">
        <v>20</v>
      </c>
      <c r="AA1767" s="9" t="s">
        <v>17</v>
      </c>
      <c r="AB1767" s="9" t="s">
        <v>4398</v>
      </c>
      <c r="AC1767" s="9">
        <v>8621064990</v>
      </c>
      <c r="AD1767" s="9" t="s">
        <v>4328</v>
      </c>
    </row>
    <row r="1768" spans="1:30" ht="76.5" x14ac:dyDescent="0.25">
      <c r="A1768" s="113">
        <f t="shared" si="28"/>
        <v>1579</v>
      </c>
      <c r="B1768" s="9" t="s">
        <v>1821</v>
      </c>
      <c r="C1768" s="9" t="s">
        <v>4310</v>
      </c>
      <c r="D1768" s="9" t="s">
        <v>4305</v>
      </c>
      <c r="E1768" s="9" t="s">
        <v>4407</v>
      </c>
      <c r="F1768" s="9" t="s">
        <v>4407</v>
      </c>
      <c r="G1768" s="9" t="s">
        <v>4408</v>
      </c>
      <c r="H1768" s="108">
        <v>580</v>
      </c>
      <c r="I1768" s="11">
        <v>44929</v>
      </c>
      <c r="J1768" s="9" t="s">
        <v>68</v>
      </c>
      <c r="K1768" s="9" t="s">
        <v>7</v>
      </c>
      <c r="L1768" s="9" t="s">
        <v>69</v>
      </c>
      <c r="M1768" s="9" t="s">
        <v>80</v>
      </c>
      <c r="N1768" s="9" t="s">
        <v>81</v>
      </c>
      <c r="O1768" s="9" t="s">
        <v>1826</v>
      </c>
      <c r="P1768" s="9" t="s">
        <v>1834</v>
      </c>
      <c r="Q1768" s="9" t="s">
        <v>374</v>
      </c>
      <c r="R1768" s="9" t="s">
        <v>29</v>
      </c>
      <c r="S1768" s="9" t="s">
        <v>15</v>
      </c>
      <c r="T1768" s="9" t="s">
        <v>7</v>
      </c>
      <c r="U1768" s="9" t="s">
        <v>133</v>
      </c>
      <c r="V1768" s="9" t="s">
        <v>15</v>
      </c>
      <c r="W1768" s="9" t="s">
        <v>21</v>
      </c>
      <c r="X1768" s="9" t="s">
        <v>18</v>
      </c>
      <c r="Y1768" s="9" t="s">
        <v>19</v>
      </c>
      <c r="Z1768" s="9" t="s">
        <v>20</v>
      </c>
      <c r="AA1768" s="9" t="s">
        <v>17</v>
      </c>
      <c r="AB1768" s="9" t="s">
        <v>4409</v>
      </c>
      <c r="AC1768" s="9">
        <v>8621064990</v>
      </c>
      <c r="AD1768" s="9" t="s">
        <v>4328</v>
      </c>
    </row>
    <row r="1769" spans="1:30" ht="76.5" x14ac:dyDescent="0.25">
      <c r="A1769" s="113">
        <f t="shared" si="28"/>
        <v>1580</v>
      </c>
      <c r="B1769" s="9" t="s">
        <v>1821</v>
      </c>
      <c r="C1769" s="9" t="s">
        <v>4310</v>
      </c>
      <c r="D1769" s="9" t="s">
        <v>4305</v>
      </c>
      <c r="E1769" s="9" t="s">
        <v>4410</v>
      </c>
      <c r="F1769" s="9" t="s">
        <v>4410</v>
      </c>
      <c r="G1769" s="9" t="s">
        <v>4410</v>
      </c>
      <c r="H1769" s="108">
        <v>1460</v>
      </c>
      <c r="I1769" s="11">
        <v>44936</v>
      </c>
      <c r="J1769" s="9" t="s">
        <v>68</v>
      </c>
      <c r="K1769" s="9" t="s">
        <v>7</v>
      </c>
      <c r="L1769" s="9" t="s">
        <v>444</v>
      </c>
      <c r="M1769" s="9" t="s">
        <v>80</v>
      </c>
      <c r="N1769" s="9" t="s">
        <v>81</v>
      </c>
      <c r="O1769" s="9" t="s">
        <v>1826</v>
      </c>
      <c r="P1769" s="9" t="s">
        <v>1834</v>
      </c>
      <c r="Q1769" s="9" t="s">
        <v>374</v>
      </c>
      <c r="R1769" s="9" t="s">
        <v>29</v>
      </c>
      <c r="S1769" s="9" t="s">
        <v>15</v>
      </c>
      <c r="T1769" s="9" t="s">
        <v>7</v>
      </c>
      <c r="U1769" s="9" t="s">
        <v>133</v>
      </c>
      <c r="V1769" s="9" t="s">
        <v>15</v>
      </c>
      <c r="W1769" s="9" t="s">
        <v>21</v>
      </c>
      <c r="X1769" s="9" t="s">
        <v>18</v>
      </c>
      <c r="Y1769" s="9" t="s">
        <v>19</v>
      </c>
      <c r="Z1769" s="9" t="s">
        <v>20</v>
      </c>
      <c r="AA1769" s="9" t="s">
        <v>17</v>
      </c>
      <c r="AB1769" s="9" t="s">
        <v>4409</v>
      </c>
      <c r="AC1769" s="9">
        <v>8621064990</v>
      </c>
      <c r="AD1769" s="9" t="s">
        <v>4328</v>
      </c>
    </row>
    <row r="1770" spans="1:30" ht="76.5" x14ac:dyDescent="0.25">
      <c r="A1770" s="113">
        <f t="shared" si="28"/>
        <v>1581</v>
      </c>
      <c r="B1770" s="9" t="s">
        <v>1821</v>
      </c>
      <c r="C1770" s="9" t="s">
        <v>4310</v>
      </c>
      <c r="D1770" s="9" t="s">
        <v>4305</v>
      </c>
      <c r="E1770" s="9" t="s">
        <v>4411</v>
      </c>
      <c r="F1770" s="9" t="s">
        <v>4411</v>
      </c>
      <c r="G1770" s="9" t="s">
        <v>4412</v>
      </c>
      <c r="H1770" s="108">
        <v>39960</v>
      </c>
      <c r="I1770" s="11">
        <v>44953</v>
      </c>
      <c r="J1770" s="9" t="s">
        <v>68</v>
      </c>
      <c r="K1770" s="9" t="s">
        <v>7</v>
      </c>
      <c r="L1770" s="9" t="s">
        <v>444</v>
      </c>
      <c r="M1770" s="9" t="s">
        <v>9</v>
      </c>
      <c r="N1770" s="9" t="s">
        <v>10</v>
      </c>
      <c r="O1770" s="9" t="s">
        <v>1826</v>
      </c>
      <c r="P1770" s="9" t="s">
        <v>1834</v>
      </c>
      <c r="Q1770" s="9" t="s">
        <v>374</v>
      </c>
      <c r="R1770" s="9" t="s">
        <v>29</v>
      </c>
      <c r="S1770" s="9" t="s">
        <v>15</v>
      </c>
      <c r="T1770" s="9" t="s">
        <v>7</v>
      </c>
      <c r="U1770" s="9" t="s">
        <v>133</v>
      </c>
      <c r="V1770" s="9" t="s">
        <v>15</v>
      </c>
      <c r="W1770" s="9" t="s">
        <v>21</v>
      </c>
      <c r="X1770" s="9" t="s">
        <v>18</v>
      </c>
      <c r="Y1770" s="9" t="s">
        <v>19</v>
      </c>
      <c r="Z1770" s="9" t="s">
        <v>20</v>
      </c>
      <c r="AA1770" s="9" t="s">
        <v>17</v>
      </c>
      <c r="AB1770" s="9" t="s">
        <v>4409</v>
      </c>
      <c r="AC1770" s="9">
        <v>8621064990</v>
      </c>
      <c r="AD1770" s="9" t="s">
        <v>4328</v>
      </c>
    </row>
    <row r="1771" spans="1:30" ht="76.5" x14ac:dyDescent="0.25">
      <c r="A1771" s="113">
        <f t="shared" si="28"/>
        <v>1582</v>
      </c>
      <c r="B1771" s="9" t="s">
        <v>1821</v>
      </c>
      <c r="C1771" s="9" t="s">
        <v>4310</v>
      </c>
      <c r="D1771" s="9" t="s">
        <v>4305</v>
      </c>
      <c r="E1771" s="9" t="s">
        <v>4413</v>
      </c>
      <c r="F1771" s="9" t="s">
        <v>4413</v>
      </c>
      <c r="G1771" s="9" t="s">
        <v>4414</v>
      </c>
      <c r="H1771" s="108">
        <v>2000</v>
      </c>
      <c r="I1771" s="11">
        <v>45093</v>
      </c>
      <c r="J1771" s="9" t="s">
        <v>68</v>
      </c>
      <c r="K1771" s="9">
        <v>6</v>
      </c>
      <c r="L1771" s="9" t="s">
        <v>8</v>
      </c>
      <c r="M1771" s="9" t="s">
        <v>80</v>
      </c>
      <c r="N1771" s="9" t="s">
        <v>81</v>
      </c>
      <c r="O1771" s="9" t="s">
        <v>1826</v>
      </c>
      <c r="P1771" s="9" t="s">
        <v>1834</v>
      </c>
      <c r="Q1771" s="9" t="s">
        <v>374</v>
      </c>
      <c r="R1771" s="9" t="s">
        <v>14</v>
      </c>
      <c r="S1771" s="9" t="s">
        <v>15</v>
      </c>
      <c r="T1771" s="9" t="s">
        <v>7</v>
      </c>
      <c r="U1771" s="9" t="s">
        <v>133</v>
      </c>
      <c r="V1771" s="9" t="s">
        <v>15</v>
      </c>
      <c r="W1771" s="9" t="s">
        <v>21</v>
      </c>
      <c r="X1771" s="9" t="s">
        <v>18</v>
      </c>
      <c r="Y1771" s="9" t="s">
        <v>19</v>
      </c>
      <c r="Z1771" s="9" t="s">
        <v>20</v>
      </c>
      <c r="AA1771" s="9" t="s">
        <v>21</v>
      </c>
      <c r="AB1771" s="9" t="s">
        <v>4319</v>
      </c>
      <c r="AC1771" s="9">
        <v>8621064990</v>
      </c>
      <c r="AD1771" s="4" t="s">
        <v>4328</v>
      </c>
    </row>
    <row r="1772" spans="1:30" ht="178.5" x14ac:dyDescent="0.25">
      <c r="A1772" s="113">
        <f t="shared" si="28"/>
        <v>1583</v>
      </c>
      <c r="B1772" s="9" t="s">
        <v>1821</v>
      </c>
      <c r="C1772" s="9" t="s">
        <v>4310</v>
      </c>
      <c r="D1772" s="9" t="s">
        <v>4305</v>
      </c>
      <c r="E1772" s="9" t="s">
        <v>4415</v>
      </c>
      <c r="F1772" s="9" t="s">
        <v>4416</v>
      </c>
      <c r="G1772" s="9" t="s">
        <v>4417</v>
      </c>
      <c r="H1772" s="13">
        <v>180000</v>
      </c>
      <c r="I1772" s="11">
        <v>44986</v>
      </c>
      <c r="J1772" s="9" t="s">
        <v>6</v>
      </c>
      <c r="K1772" s="9">
        <v>164</v>
      </c>
      <c r="L1772" s="9" t="s">
        <v>97</v>
      </c>
      <c r="M1772" s="9" t="s">
        <v>9</v>
      </c>
      <c r="N1772" s="9" t="s">
        <v>10</v>
      </c>
      <c r="O1772" s="9" t="s">
        <v>1826</v>
      </c>
      <c r="P1772" s="9" t="s">
        <v>1834</v>
      </c>
      <c r="Q1772" s="9" t="s">
        <v>374</v>
      </c>
      <c r="R1772" s="9" t="s">
        <v>29</v>
      </c>
      <c r="S1772" s="9" t="s">
        <v>15</v>
      </c>
      <c r="T1772" s="9" t="s">
        <v>7</v>
      </c>
      <c r="U1772" s="9" t="s">
        <v>133</v>
      </c>
      <c r="V1772" s="9" t="s">
        <v>15</v>
      </c>
      <c r="W1772" s="9" t="s">
        <v>37</v>
      </c>
      <c r="X1772" s="9" t="s">
        <v>18</v>
      </c>
      <c r="Y1772" s="9" t="s">
        <v>31</v>
      </c>
      <c r="Z1772" s="9" t="s">
        <v>20</v>
      </c>
      <c r="AA1772" s="9" t="s">
        <v>17</v>
      </c>
      <c r="AB1772" s="9" t="s">
        <v>4319</v>
      </c>
      <c r="AC1772" s="9">
        <v>8621064915</v>
      </c>
      <c r="AD1772" s="4" t="s">
        <v>4320</v>
      </c>
    </row>
    <row r="1773" spans="1:30" ht="409.5" x14ac:dyDescent="0.25">
      <c r="A1773" s="113">
        <f t="shared" si="28"/>
        <v>1584</v>
      </c>
      <c r="B1773" s="9" t="s">
        <v>1821</v>
      </c>
      <c r="C1773" s="9" t="s">
        <v>4418</v>
      </c>
      <c r="D1773" s="9" t="s">
        <v>4419</v>
      </c>
      <c r="E1773" s="9" t="s">
        <v>4420</v>
      </c>
      <c r="F1773" s="9" t="s">
        <v>4421</v>
      </c>
      <c r="G1773" s="9" t="s">
        <v>4422</v>
      </c>
      <c r="H1773" s="13">
        <v>12644</v>
      </c>
      <c r="I1773" s="11" t="s">
        <v>4423</v>
      </c>
      <c r="J1773" s="9" t="s">
        <v>68</v>
      </c>
      <c r="K1773" s="9" t="s">
        <v>7</v>
      </c>
      <c r="L1773" s="9" t="s">
        <v>8</v>
      </c>
      <c r="M1773" s="9" t="s">
        <v>51</v>
      </c>
      <c r="N1773" s="9" t="s">
        <v>10</v>
      </c>
      <c r="O1773" s="9" t="s">
        <v>1826</v>
      </c>
      <c r="P1773" s="9" t="s">
        <v>1856</v>
      </c>
      <c r="Q1773" s="9" t="s">
        <v>1857</v>
      </c>
      <c r="R1773" s="9" t="s">
        <v>14</v>
      </c>
      <c r="S1773" s="9" t="s">
        <v>15</v>
      </c>
      <c r="T1773" s="9" t="s">
        <v>7</v>
      </c>
      <c r="U1773" s="9" t="s">
        <v>146</v>
      </c>
      <c r="V1773" s="9" t="s">
        <v>40</v>
      </c>
      <c r="W1773" s="9" t="s">
        <v>17</v>
      </c>
      <c r="X1773" s="9" t="s">
        <v>18</v>
      </c>
      <c r="Y1773" s="9" t="s">
        <v>19</v>
      </c>
      <c r="Z1773" s="9" t="s">
        <v>41</v>
      </c>
      <c r="AA1773" s="9" t="s">
        <v>21</v>
      </c>
      <c r="AB1773" s="9" t="s">
        <v>4424</v>
      </c>
      <c r="AC1773" s="9">
        <v>8432045607</v>
      </c>
      <c r="AD1773" s="9" t="s">
        <v>4425</v>
      </c>
    </row>
    <row r="1774" spans="1:30" ht="204" x14ac:dyDescent="0.25">
      <c r="A1774" s="113">
        <f t="shared" si="28"/>
        <v>1585</v>
      </c>
      <c r="B1774" s="9" t="s">
        <v>1821</v>
      </c>
      <c r="C1774" s="9" t="s">
        <v>4418</v>
      </c>
      <c r="D1774" s="9" t="s">
        <v>4419</v>
      </c>
      <c r="E1774" s="9" t="s">
        <v>4426</v>
      </c>
      <c r="F1774" s="9" t="s">
        <v>2451</v>
      </c>
      <c r="G1774" s="9" t="s">
        <v>4427</v>
      </c>
      <c r="H1774" s="13">
        <v>3500</v>
      </c>
      <c r="I1774" s="11">
        <v>45107</v>
      </c>
      <c r="J1774" s="9" t="s">
        <v>68</v>
      </c>
      <c r="K1774" s="9" t="s">
        <v>7</v>
      </c>
      <c r="L1774" s="9" t="s">
        <v>8</v>
      </c>
      <c r="M1774" s="9" t="s">
        <v>9</v>
      </c>
      <c r="N1774" s="9" t="s">
        <v>10</v>
      </c>
      <c r="O1774" s="9" t="s">
        <v>1826</v>
      </c>
      <c r="P1774" s="9" t="s">
        <v>1856</v>
      </c>
      <c r="Q1774" s="9" t="s">
        <v>1857</v>
      </c>
      <c r="R1774" s="9" t="s">
        <v>29</v>
      </c>
      <c r="S1774" s="9" t="s">
        <v>15</v>
      </c>
      <c r="T1774" s="9" t="s">
        <v>7</v>
      </c>
      <c r="U1774" s="9" t="s">
        <v>60</v>
      </c>
      <c r="V1774" s="9" t="s">
        <v>15</v>
      </c>
      <c r="W1774" s="9" t="s">
        <v>17</v>
      </c>
      <c r="X1774" s="9" t="s">
        <v>18</v>
      </c>
      <c r="Y1774" s="9" t="s">
        <v>19</v>
      </c>
      <c r="Z1774" s="9" t="s">
        <v>41</v>
      </c>
      <c r="AA1774" s="9" t="s">
        <v>21</v>
      </c>
      <c r="AB1774" s="9" t="s">
        <v>4428</v>
      </c>
      <c r="AC1774" s="9" t="s">
        <v>4429</v>
      </c>
      <c r="AD1774" s="9" t="s">
        <v>4430</v>
      </c>
    </row>
    <row r="1775" spans="1:30" ht="76.5" x14ac:dyDescent="0.25">
      <c r="A1775" s="113">
        <f t="shared" si="28"/>
        <v>1586</v>
      </c>
      <c r="B1775" s="9" t="s">
        <v>1821</v>
      </c>
      <c r="C1775" s="9" t="s">
        <v>4418</v>
      </c>
      <c r="D1775" s="9" t="s">
        <v>4419</v>
      </c>
      <c r="E1775" s="9" t="s">
        <v>4431</v>
      </c>
      <c r="F1775" s="9" t="s">
        <v>4432</v>
      </c>
      <c r="G1775" s="9" t="s">
        <v>4433</v>
      </c>
      <c r="H1775" s="13">
        <v>9000</v>
      </c>
      <c r="I1775" s="11" t="s">
        <v>95</v>
      </c>
      <c r="J1775" s="9" t="s">
        <v>68</v>
      </c>
      <c r="K1775" s="9" t="s">
        <v>7</v>
      </c>
      <c r="L1775" s="9" t="s">
        <v>8</v>
      </c>
      <c r="M1775" s="9" t="s">
        <v>80</v>
      </c>
      <c r="N1775" s="9" t="s">
        <v>393</v>
      </c>
      <c r="O1775" s="9" t="s">
        <v>1826</v>
      </c>
      <c r="P1775" s="9" t="s">
        <v>1834</v>
      </c>
      <c r="Q1775" s="9" t="s">
        <v>2276</v>
      </c>
      <c r="R1775" s="9" t="s">
        <v>14</v>
      </c>
      <c r="S1775" s="9" t="s">
        <v>15</v>
      </c>
      <c r="T1775" s="9" t="s">
        <v>7</v>
      </c>
      <c r="U1775" s="9" t="s">
        <v>133</v>
      </c>
      <c r="V1775" s="9" t="s">
        <v>15</v>
      </c>
      <c r="W1775" s="9" t="s">
        <v>21</v>
      </c>
      <c r="X1775" s="9" t="s">
        <v>18</v>
      </c>
      <c r="Y1775" s="9" t="s">
        <v>19</v>
      </c>
      <c r="Z1775" s="9" t="s">
        <v>41</v>
      </c>
      <c r="AA1775" s="9" t="s">
        <v>21</v>
      </c>
      <c r="AB1775" s="9" t="s">
        <v>4428</v>
      </c>
      <c r="AC1775" s="9" t="s">
        <v>4429</v>
      </c>
      <c r="AD1775" s="9" t="s">
        <v>4430</v>
      </c>
    </row>
    <row r="1776" spans="1:30" ht="76.5" x14ac:dyDescent="0.25">
      <c r="A1776" s="113">
        <f t="shared" si="28"/>
        <v>1587</v>
      </c>
      <c r="B1776" s="9" t="s">
        <v>1821</v>
      </c>
      <c r="C1776" s="9" t="s">
        <v>4418</v>
      </c>
      <c r="D1776" s="9" t="s">
        <v>4419</v>
      </c>
      <c r="E1776" s="9" t="s">
        <v>4434</v>
      </c>
      <c r="F1776" s="9" t="s">
        <v>4435</v>
      </c>
      <c r="G1776" s="9" t="s">
        <v>4436</v>
      </c>
      <c r="H1776" s="13">
        <v>12000</v>
      </c>
      <c r="I1776" s="11" t="s">
        <v>95</v>
      </c>
      <c r="J1776" s="9" t="s">
        <v>68</v>
      </c>
      <c r="K1776" s="9" t="s">
        <v>7</v>
      </c>
      <c r="L1776" s="9" t="s">
        <v>8</v>
      </c>
      <c r="M1776" s="9" t="s">
        <v>9</v>
      </c>
      <c r="N1776" s="9" t="s">
        <v>10</v>
      </c>
      <c r="O1776" s="9" t="s">
        <v>1826</v>
      </c>
      <c r="P1776" s="9" t="s">
        <v>1834</v>
      </c>
      <c r="Q1776" s="9" t="s">
        <v>2276</v>
      </c>
      <c r="R1776" s="9" t="s">
        <v>14</v>
      </c>
      <c r="S1776" s="9" t="s">
        <v>15</v>
      </c>
      <c r="T1776" s="9" t="s">
        <v>7</v>
      </c>
      <c r="U1776" s="9" t="s">
        <v>133</v>
      </c>
      <c r="V1776" s="9" t="s">
        <v>15</v>
      </c>
      <c r="W1776" s="9" t="s">
        <v>21</v>
      </c>
      <c r="X1776" s="9" t="s">
        <v>18</v>
      </c>
      <c r="Y1776" s="9" t="s">
        <v>19</v>
      </c>
      <c r="Z1776" s="9" t="s">
        <v>41</v>
      </c>
      <c r="AA1776" s="9" t="s">
        <v>21</v>
      </c>
      <c r="AB1776" s="9" t="s">
        <v>4428</v>
      </c>
      <c r="AC1776" s="9" t="s">
        <v>4429</v>
      </c>
      <c r="AD1776" s="9" t="s">
        <v>4430</v>
      </c>
    </row>
    <row r="1777" spans="1:30" ht="76.5" x14ac:dyDescent="0.25">
      <c r="A1777" s="113">
        <f t="shared" si="28"/>
        <v>1588</v>
      </c>
      <c r="B1777" s="9" t="s">
        <v>1821</v>
      </c>
      <c r="C1777" s="9" t="s">
        <v>4418</v>
      </c>
      <c r="D1777" s="9" t="s">
        <v>4419</v>
      </c>
      <c r="E1777" s="9" t="s">
        <v>4437</v>
      </c>
      <c r="F1777" s="9" t="s">
        <v>4438</v>
      </c>
      <c r="G1777" s="9" t="s">
        <v>4439</v>
      </c>
      <c r="H1777" s="13">
        <v>6000</v>
      </c>
      <c r="I1777" s="11" t="s">
        <v>95</v>
      </c>
      <c r="J1777" s="9" t="s">
        <v>68</v>
      </c>
      <c r="K1777" s="9" t="s">
        <v>7</v>
      </c>
      <c r="L1777" s="9" t="s">
        <v>8</v>
      </c>
      <c r="M1777" s="9" t="s">
        <v>9</v>
      </c>
      <c r="N1777" s="9" t="s">
        <v>10</v>
      </c>
      <c r="O1777" s="9" t="s">
        <v>1826</v>
      </c>
      <c r="P1777" s="9" t="s">
        <v>1834</v>
      </c>
      <c r="Q1777" s="9" t="s">
        <v>2801</v>
      </c>
      <c r="R1777" s="9" t="s">
        <v>14</v>
      </c>
      <c r="S1777" s="9" t="s">
        <v>15</v>
      </c>
      <c r="T1777" s="9" t="s">
        <v>7</v>
      </c>
      <c r="U1777" s="9" t="s">
        <v>133</v>
      </c>
      <c r="V1777" s="9" t="s">
        <v>15</v>
      </c>
      <c r="W1777" s="9" t="s">
        <v>21</v>
      </c>
      <c r="X1777" s="9" t="s">
        <v>18</v>
      </c>
      <c r="Y1777" s="9" t="s">
        <v>19</v>
      </c>
      <c r="Z1777" s="9" t="s">
        <v>41</v>
      </c>
      <c r="AA1777" s="9" t="s">
        <v>21</v>
      </c>
      <c r="AB1777" s="9" t="s">
        <v>4428</v>
      </c>
      <c r="AC1777" s="9" t="s">
        <v>4440</v>
      </c>
      <c r="AD1777" s="9" t="s">
        <v>4430</v>
      </c>
    </row>
    <row r="1778" spans="1:30" ht="114.75" x14ac:dyDescent="0.25">
      <c r="A1778" s="113">
        <f t="shared" si="28"/>
        <v>1589</v>
      </c>
      <c r="B1778" s="9" t="s">
        <v>1821</v>
      </c>
      <c r="C1778" s="9" t="s">
        <v>4418</v>
      </c>
      <c r="D1778" s="9" t="s">
        <v>4419</v>
      </c>
      <c r="E1778" s="9" t="s">
        <v>4441</v>
      </c>
      <c r="F1778" s="9" t="s">
        <v>4442</v>
      </c>
      <c r="G1778" s="9" t="s">
        <v>4443</v>
      </c>
      <c r="H1778" s="13">
        <v>8800</v>
      </c>
      <c r="I1778" s="11" t="s">
        <v>95</v>
      </c>
      <c r="J1778" s="9" t="s">
        <v>68</v>
      </c>
      <c r="K1778" s="9" t="s">
        <v>7</v>
      </c>
      <c r="L1778" s="9" t="s">
        <v>8</v>
      </c>
      <c r="M1778" s="9" t="s">
        <v>9</v>
      </c>
      <c r="N1778" s="9" t="s">
        <v>10</v>
      </c>
      <c r="O1778" s="9" t="s">
        <v>1826</v>
      </c>
      <c r="P1778" s="9" t="s">
        <v>1856</v>
      </c>
      <c r="Q1778" s="9" t="s">
        <v>1857</v>
      </c>
      <c r="R1778" s="9" t="s">
        <v>14</v>
      </c>
      <c r="S1778" s="9" t="s">
        <v>15</v>
      </c>
      <c r="T1778" s="9" t="s">
        <v>7</v>
      </c>
      <c r="U1778" s="9" t="s">
        <v>133</v>
      </c>
      <c r="V1778" s="9" t="s">
        <v>15</v>
      </c>
      <c r="W1778" s="9" t="s">
        <v>21</v>
      </c>
      <c r="X1778" s="9" t="s">
        <v>18</v>
      </c>
      <c r="Y1778" s="9" t="s">
        <v>19</v>
      </c>
      <c r="Z1778" s="9" t="s">
        <v>41</v>
      </c>
      <c r="AA1778" s="9" t="s">
        <v>21</v>
      </c>
      <c r="AB1778" s="9" t="s">
        <v>4428</v>
      </c>
      <c r="AC1778" s="9" t="s">
        <v>4429</v>
      </c>
      <c r="AD1778" s="9" t="s">
        <v>4430</v>
      </c>
    </row>
    <row r="1779" spans="1:30" ht="140.25" x14ac:dyDescent="0.25">
      <c r="A1779" s="113">
        <f t="shared" si="28"/>
        <v>1590</v>
      </c>
      <c r="B1779" s="9" t="s">
        <v>1821</v>
      </c>
      <c r="C1779" s="9" t="s">
        <v>4418</v>
      </c>
      <c r="D1779" s="9" t="s">
        <v>4419</v>
      </c>
      <c r="E1779" s="9" t="s">
        <v>4444</v>
      </c>
      <c r="F1779" s="9" t="s">
        <v>4445</v>
      </c>
      <c r="G1779" s="9" t="s">
        <v>4446</v>
      </c>
      <c r="H1779" s="13">
        <v>1600</v>
      </c>
      <c r="I1779" s="11" t="s">
        <v>95</v>
      </c>
      <c r="J1779" s="9" t="s">
        <v>68</v>
      </c>
      <c r="K1779" s="9" t="s">
        <v>7</v>
      </c>
      <c r="L1779" s="9" t="s">
        <v>69</v>
      </c>
      <c r="M1779" s="9" t="s">
        <v>190</v>
      </c>
      <c r="N1779" s="9" t="s">
        <v>393</v>
      </c>
      <c r="O1779" s="9" t="s">
        <v>1826</v>
      </c>
      <c r="P1779" s="9" t="s">
        <v>1834</v>
      </c>
      <c r="Q1779" s="9" t="s">
        <v>1837</v>
      </c>
      <c r="R1779" s="9" t="s">
        <v>29</v>
      </c>
      <c r="S1779" s="9" t="s">
        <v>15</v>
      </c>
      <c r="T1779" s="9" t="s">
        <v>7</v>
      </c>
      <c r="U1779" s="9" t="s">
        <v>133</v>
      </c>
      <c r="V1779" s="9" t="s">
        <v>15</v>
      </c>
      <c r="W1779" s="9" t="s">
        <v>21</v>
      </c>
      <c r="X1779" s="9" t="s">
        <v>18</v>
      </c>
      <c r="Y1779" s="9" t="s">
        <v>19</v>
      </c>
      <c r="Z1779" s="9" t="s">
        <v>41</v>
      </c>
      <c r="AA1779" s="9" t="s">
        <v>21</v>
      </c>
      <c r="AB1779" s="9" t="s">
        <v>4428</v>
      </c>
      <c r="AC1779" s="9" t="s">
        <v>4429</v>
      </c>
      <c r="AD1779" s="9" t="s">
        <v>4430</v>
      </c>
    </row>
    <row r="1780" spans="1:30" ht="76.5" x14ac:dyDescent="0.25">
      <c r="A1780" s="113">
        <f t="shared" si="28"/>
        <v>1591</v>
      </c>
      <c r="B1780" s="9" t="s">
        <v>1821</v>
      </c>
      <c r="C1780" s="9" t="s">
        <v>4418</v>
      </c>
      <c r="D1780" s="9" t="s">
        <v>4419</v>
      </c>
      <c r="E1780" s="9" t="s">
        <v>4447</v>
      </c>
      <c r="F1780" s="9" t="s">
        <v>4448</v>
      </c>
      <c r="G1780" s="9" t="s">
        <v>4449</v>
      </c>
      <c r="H1780" s="13">
        <v>12500</v>
      </c>
      <c r="I1780" s="11" t="s">
        <v>95</v>
      </c>
      <c r="J1780" s="9" t="s">
        <v>68</v>
      </c>
      <c r="K1780" s="9" t="s">
        <v>7</v>
      </c>
      <c r="L1780" s="9" t="s">
        <v>8</v>
      </c>
      <c r="M1780" s="9" t="s">
        <v>51</v>
      </c>
      <c r="N1780" s="9" t="s">
        <v>10</v>
      </c>
      <c r="O1780" s="9" t="s">
        <v>1826</v>
      </c>
      <c r="P1780" s="9" t="s">
        <v>1834</v>
      </c>
      <c r="Q1780" s="9" t="s">
        <v>3101</v>
      </c>
      <c r="R1780" s="9" t="s">
        <v>14</v>
      </c>
      <c r="S1780" s="9" t="s">
        <v>15</v>
      </c>
      <c r="T1780" s="9" t="s">
        <v>7</v>
      </c>
      <c r="U1780" s="9" t="s">
        <v>133</v>
      </c>
      <c r="V1780" s="9" t="s">
        <v>15</v>
      </c>
      <c r="W1780" s="9" t="s">
        <v>21</v>
      </c>
      <c r="X1780" s="9" t="s">
        <v>18</v>
      </c>
      <c r="Y1780" s="9" t="s">
        <v>19</v>
      </c>
      <c r="Z1780" s="9" t="s">
        <v>41</v>
      </c>
      <c r="AA1780" s="9" t="s">
        <v>21</v>
      </c>
      <c r="AB1780" s="9" t="s">
        <v>4428</v>
      </c>
      <c r="AC1780" s="9" t="s">
        <v>4450</v>
      </c>
      <c r="AD1780" s="9" t="s">
        <v>4430</v>
      </c>
    </row>
    <row r="1781" spans="1:30" ht="76.5" x14ac:dyDescent="0.25">
      <c r="A1781" s="113">
        <f t="shared" si="28"/>
        <v>1592</v>
      </c>
      <c r="B1781" s="9" t="s">
        <v>1821</v>
      </c>
      <c r="C1781" s="9" t="s">
        <v>4418</v>
      </c>
      <c r="D1781" s="9" t="s">
        <v>4419</v>
      </c>
      <c r="E1781" s="9" t="s">
        <v>4451</v>
      </c>
      <c r="F1781" s="9" t="s">
        <v>4451</v>
      </c>
      <c r="G1781" s="9" t="s">
        <v>4452</v>
      </c>
      <c r="H1781" s="13">
        <v>2000</v>
      </c>
      <c r="I1781" s="11" t="s">
        <v>95</v>
      </c>
      <c r="J1781" s="9" t="s">
        <v>68</v>
      </c>
      <c r="K1781" s="9" t="s">
        <v>7</v>
      </c>
      <c r="L1781" s="9" t="s">
        <v>444</v>
      </c>
      <c r="M1781" s="9" t="s">
        <v>9</v>
      </c>
      <c r="N1781" s="9" t="s">
        <v>10</v>
      </c>
      <c r="O1781" s="9" t="s">
        <v>1826</v>
      </c>
      <c r="P1781" s="9" t="s">
        <v>1834</v>
      </c>
      <c r="Q1781" s="9" t="s">
        <v>2801</v>
      </c>
      <c r="R1781" s="9" t="s">
        <v>29</v>
      </c>
      <c r="S1781" s="9" t="s">
        <v>15</v>
      </c>
      <c r="T1781" s="9" t="s">
        <v>7</v>
      </c>
      <c r="U1781" s="9" t="s">
        <v>133</v>
      </c>
      <c r="V1781" s="9" t="s">
        <v>15</v>
      </c>
      <c r="W1781" s="9" t="s">
        <v>21</v>
      </c>
      <c r="X1781" s="9" t="s">
        <v>18</v>
      </c>
      <c r="Y1781" s="9" t="s">
        <v>19</v>
      </c>
      <c r="Z1781" s="9" t="s">
        <v>41</v>
      </c>
      <c r="AA1781" s="9" t="s">
        <v>21</v>
      </c>
      <c r="AB1781" s="9" t="s">
        <v>4428</v>
      </c>
      <c r="AC1781" s="9" t="s">
        <v>4429</v>
      </c>
      <c r="AD1781" s="9" t="s">
        <v>4430</v>
      </c>
    </row>
    <row r="1782" spans="1:30" ht="76.5" x14ac:dyDescent="0.25">
      <c r="A1782" s="113">
        <f t="shared" si="28"/>
        <v>1593</v>
      </c>
      <c r="B1782" s="9" t="s">
        <v>1821</v>
      </c>
      <c r="C1782" s="9" t="s">
        <v>4418</v>
      </c>
      <c r="D1782" s="9" t="s">
        <v>4419</v>
      </c>
      <c r="E1782" s="9" t="s">
        <v>4453</v>
      </c>
      <c r="F1782" s="9" t="s">
        <v>4453</v>
      </c>
      <c r="G1782" s="9" t="s">
        <v>4452</v>
      </c>
      <c r="H1782" s="13">
        <v>1500</v>
      </c>
      <c r="I1782" s="11" t="s">
        <v>95</v>
      </c>
      <c r="J1782" s="9" t="s">
        <v>68</v>
      </c>
      <c r="K1782" s="9" t="s">
        <v>7</v>
      </c>
      <c r="L1782" s="9" t="s">
        <v>8</v>
      </c>
      <c r="M1782" s="9" t="s">
        <v>80</v>
      </c>
      <c r="N1782" s="9" t="s">
        <v>1498</v>
      </c>
      <c r="O1782" s="9" t="s">
        <v>1826</v>
      </c>
      <c r="P1782" s="9" t="s">
        <v>1834</v>
      </c>
      <c r="Q1782" s="9" t="s">
        <v>2801</v>
      </c>
      <c r="R1782" s="9" t="s">
        <v>14</v>
      </c>
      <c r="S1782" s="9" t="s">
        <v>15</v>
      </c>
      <c r="T1782" s="9" t="s">
        <v>7</v>
      </c>
      <c r="U1782" s="9" t="s">
        <v>133</v>
      </c>
      <c r="V1782" s="9" t="s">
        <v>15</v>
      </c>
      <c r="W1782" s="9" t="s">
        <v>21</v>
      </c>
      <c r="X1782" s="9" t="s">
        <v>18</v>
      </c>
      <c r="Y1782" s="9" t="s">
        <v>19</v>
      </c>
      <c r="Z1782" s="9" t="s">
        <v>41</v>
      </c>
      <c r="AA1782" s="9" t="s">
        <v>21</v>
      </c>
      <c r="AB1782" s="9" t="s">
        <v>4428</v>
      </c>
      <c r="AC1782" s="9" t="s">
        <v>4450</v>
      </c>
      <c r="AD1782" s="9" t="s">
        <v>4430</v>
      </c>
    </row>
    <row r="1783" spans="1:30" ht="140.25" x14ac:dyDescent="0.25">
      <c r="A1783" s="113">
        <f t="shared" si="28"/>
        <v>1594</v>
      </c>
      <c r="B1783" s="9" t="s">
        <v>1821</v>
      </c>
      <c r="C1783" s="9" t="s">
        <v>4418</v>
      </c>
      <c r="D1783" s="9" t="s">
        <v>4419</v>
      </c>
      <c r="E1783" s="9" t="s">
        <v>4454</v>
      </c>
      <c r="F1783" s="9" t="s">
        <v>4455</v>
      </c>
      <c r="G1783" s="9" t="s">
        <v>4446</v>
      </c>
      <c r="H1783" s="13">
        <v>1600</v>
      </c>
      <c r="I1783" s="11" t="s">
        <v>95</v>
      </c>
      <c r="J1783" s="9" t="s">
        <v>68</v>
      </c>
      <c r="K1783" s="9" t="s">
        <v>7</v>
      </c>
      <c r="L1783" s="9" t="s">
        <v>69</v>
      </c>
      <c r="M1783" s="9" t="s">
        <v>51</v>
      </c>
      <c r="N1783" s="9" t="s">
        <v>10</v>
      </c>
      <c r="O1783" s="9" t="s">
        <v>1826</v>
      </c>
      <c r="P1783" s="9" t="s">
        <v>1856</v>
      </c>
      <c r="Q1783" s="9" t="s">
        <v>1857</v>
      </c>
      <c r="R1783" s="9" t="s">
        <v>29</v>
      </c>
      <c r="S1783" s="9" t="s">
        <v>15</v>
      </c>
      <c r="T1783" s="9" t="s">
        <v>7</v>
      </c>
      <c r="U1783" s="9" t="s">
        <v>133</v>
      </c>
      <c r="V1783" s="9" t="s">
        <v>15</v>
      </c>
      <c r="W1783" s="9" t="s">
        <v>21</v>
      </c>
      <c r="X1783" s="9" t="s">
        <v>18</v>
      </c>
      <c r="Y1783" s="9" t="s">
        <v>19</v>
      </c>
      <c r="Z1783" s="9" t="s">
        <v>41</v>
      </c>
      <c r="AA1783" s="9" t="s">
        <v>21</v>
      </c>
      <c r="AB1783" s="9" t="s">
        <v>4428</v>
      </c>
      <c r="AC1783" s="9" t="s">
        <v>4450</v>
      </c>
      <c r="AD1783" s="9" t="s">
        <v>4430</v>
      </c>
    </row>
    <row r="1784" spans="1:30" ht="140.25" x14ac:dyDescent="0.25">
      <c r="A1784" s="113">
        <f t="shared" si="28"/>
        <v>1595</v>
      </c>
      <c r="B1784" s="9" t="s">
        <v>1821</v>
      </c>
      <c r="C1784" s="9" t="s">
        <v>4418</v>
      </c>
      <c r="D1784" s="9" t="s">
        <v>4419</v>
      </c>
      <c r="E1784" s="9" t="s">
        <v>4456</v>
      </c>
      <c r="F1784" s="9" t="s">
        <v>4457</v>
      </c>
      <c r="G1784" s="9" t="s">
        <v>4446</v>
      </c>
      <c r="H1784" s="13">
        <v>3200</v>
      </c>
      <c r="I1784" s="11" t="s">
        <v>95</v>
      </c>
      <c r="J1784" s="9" t="s">
        <v>68</v>
      </c>
      <c r="K1784" s="9" t="s">
        <v>7</v>
      </c>
      <c r="L1784" s="9" t="s">
        <v>69</v>
      </c>
      <c r="M1784" s="9" t="s">
        <v>9</v>
      </c>
      <c r="N1784" s="9" t="s">
        <v>10</v>
      </c>
      <c r="O1784" s="9" t="s">
        <v>1826</v>
      </c>
      <c r="P1784" s="9" t="s">
        <v>1834</v>
      </c>
      <c r="Q1784" s="9" t="s">
        <v>374</v>
      </c>
      <c r="R1784" s="9" t="s">
        <v>29</v>
      </c>
      <c r="S1784" s="9" t="s">
        <v>15</v>
      </c>
      <c r="T1784" s="9" t="s">
        <v>7</v>
      </c>
      <c r="U1784" s="9" t="s">
        <v>133</v>
      </c>
      <c r="V1784" s="9" t="s">
        <v>15</v>
      </c>
      <c r="W1784" s="9" t="s">
        <v>21</v>
      </c>
      <c r="X1784" s="9" t="s">
        <v>18</v>
      </c>
      <c r="Y1784" s="9" t="s">
        <v>19</v>
      </c>
      <c r="Z1784" s="9" t="s">
        <v>41</v>
      </c>
      <c r="AA1784" s="9" t="s">
        <v>21</v>
      </c>
      <c r="AB1784" s="9" t="s">
        <v>4428</v>
      </c>
      <c r="AC1784" s="9" t="s">
        <v>4450</v>
      </c>
      <c r="AD1784" s="9" t="s">
        <v>4430</v>
      </c>
    </row>
    <row r="1785" spans="1:30" ht="140.25" x14ac:dyDescent="0.25">
      <c r="A1785" s="113">
        <f t="shared" si="28"/>
        <v>1596</v>
      </c>
      <c r="B1785" s="9" t="s">
        <v>1821</v>
      </c>
      <c r="C1785" s="9" t="s">
        <v>4418</v>
      </c>
      <c r="D1785" s="9" t="s">
        <v>4419</v>
      </c>
      <c r="E1785" s="9" t="s">
        <v>4458</v>
      </c>
      <c r="F1785" s="9" t="s">
        <v>4458</v>
      </c>
      <c r="G1785" s="9" t="s">
        <v>4446</v>
      </c>
      <c r="H1785" s="13">
        <v>8000</v>
      </c>
      <c r="I1785" s="11" t="s">
        <v>95</v>
      </c>
      <c r="J1785" s="9" t="s">
        <v>68</v>
      </c>
      <c r="K1785" s="9" t="s">
        <v>7</v>
      </c>
      <c r="L1785" s="9" t="s">
        <v>69</v>
      </c>
      <c r="M1785" s="9" t="s">
        <v>80</v>
      </c>
      <c r="N1785" s="9" t="s">
        <v>1498</v>
      </c>
      <c r="O1785" s="9" t="s">
        <v>1826</v>
      </c>
      <c r="P1785" s="9" t="s">
        <v>1834</v>
      </c>
      <c r="Q1785" s="9" t="s">
        <v>2801</v>
      </c>
      <c r="R1785" s="9" t="s">
        <v>29</v>
      </c>
      <c r="S1785" s="9" t="s">
        <v>15</v>
      </c>
      <c r="T1785" s="9" t="s">
        <v>7</v>
      </c>
      <c r="U1785" s="9" t="s">
        <v>133</v>
      </c>
      <c r="V1785" s="9" t="s">
        <v>15</v>
      </c>
      <c r="W1785" s="9" t="s">
        <v>21</v>
      </c>
      <c r="X1785" s="9" t="s">
        <v>18</v>
      </c>
      <c r="Y1785" s="9" t="s">
        <v>19</v>
      </c>
      <c r="Z1785" s="9" t="s">
        <v>41</v>
      </c>
      <c r="AA1785" s="9" t="s">
        <v>21</v>
      </c>
      <c r="AB1785" s="9" t="s">
        <v>4428</v>
      </c>
      <c r="AC1785" s="9" t="s">
        <v>4450</v>
      </c>
      <c r="AD1785" s="9" t="s">
        <v>4430</v>
      </c>
    </row>
    <row r="1786" spans="1:30" ht="76.5" x14ac:dyDescent="0.25">
      <c r="A1786" s="113">
        <f t="shared" si="28"/>
        <v>1597</v>
      </c>
      <c r="B1786" s="9" t="s">
        <v>1821</v>
      </c>
      <c r="C1786" s="9" t="s">
        <v>4418</v>
      </c>
      <c r="D1786" s="9" t="s">
        <v>4419</v>
      </c>
      <c r="E1786" s="9" t="s">
        <v>4459</v>
      </c>
      <c r="F1786" s="9" t="s">
        <v>4459</v>
      </c>
      <c r="G1786" s="9" t="s">
        <v>4452</v>
      </c>
      <c r="H1786" s="13">
        <v>4000</v>
      </c>
      <c r="I1786" s="11" t="s">
        <v>95</v>
      </c>
      <c r="J1786" s="9" t="s">
        <v>68</v>
      </c>
      <c r="K1786" s="9" t="s">
        <v>7</v>
      </c>
      <c r="L1786" s="9" t="s">
        <v>444</v>
      </c>
      <c r="M1786" s="9" t="s">
        <v>51</v>
      </c>
      <c r="N1786" s="9" t="s">
        <v>10</v>
      </c>
      <c r="O1786" s="9" t="s">
        <v>1826</v>
      </c>
      <c r="P1786" s="9" t="s">
        <v>1834</v>
      </c>
      <c r="Q1786" s="9" t="s">
        <v>2801</v>
      </c>
      <c r="R1786" s="9" t="s">
        <v>14</v>
      </c>
      <c r="S1786" s="9" t="s">
        <v>15</v>
      </c>
      <c r="T1786" s="9" t="s">
        <v>7</v>
      </c>
      <c r="U1786" s="9" t="s">
        <v>133</v>
      </c>
      <c r="V1786" s="9" t="s">
        <v>15</v>
      </c>
      <c r="W1786" s="9" t="s">
        <v>21</v>
      </c>
      <c r="X1786" s="9" t="s">
        <v>18</v>
      </c>
      <c r="Y1786" s="9" t="s">
        <v>19</v>
      </c>
      <c r="Z1786" s="9" t="s">
        <v>41</v>
      </c>
      <c r="AA1786" s="9" t="s">
        <v>21</v>
      </c>
      <c r="AB1786" s="9" t="s">
        <v>4428</v>
      </c>
      <c r="AC1786" s="9" t="s">
        <v>4450</v>
      </c>
      <c r="AD1786" s="9" t="s">
        <v>4430</v>
      </c>
    </row>
    <row r="1787" spans="1:30" ht="76.5" x14ac:dyDescent="0.25">
      <c r="A1787" s="113">
        <f t="shared" si="28"/>
        <v>1598</v>
      </c>
      <c r="B1787" s="9" t="s">
        <v>1821</v>
      </c>
      <c r="C1787" s="9" t="s">
        <v>4418</v>
      </c>
      <c r="D1787" s="9" t="s">
        <v>4419</v>
      </c>
      <c r="E1787" s="9" t="s">
        <v>4460</v>
      </c>
      <c r="F1787" s="9" t="s">
        <v>4460</v>
      </c>
      <c r="G1787" s="9" t="s">
        <v>4452</v>
      </c>
      <c r="H1787" s="13">
        <v>600</v>
      </c>
      <c r="I1787" s="11" t="s">
        <v>95</v>
      </c>
      <c r="J1787" s="9" t="s">
        <v>68</v>
      </c>
      <c r="K1787" s="9" t="s">
        <v>7</v>
      </c>
      <c r="L1787" s="9" t="s">
        <v>69</v>
      </c>
      <c r="M1787" s="9" t="s">
        <v>1729</v>
      </c>
      <c r="N1787" s="9" t="s">
        <v>10</v>
      </c>
      <c r="O1787" s="9" t="s">
        <v>1826</v>
      </c>
      <c r="P1787" s="9" t="s">
        <v>1834</v>
      </c>
      <c r="Q1787" s="9" t="s">
        <v>2801</v>
      </c>
      <c r="R1787" s="9" t="s">
        <v>29</v>
      </c>
      <c r="S1787" s="9" t="s">
        <v>15</v>
      </c>
      <c r="T1787" s="9" t="s">
        <v>7</v>
      </c>
      <c r="U1787" s="9" t="s">
        <v>133</v>
      </c>
      <c r="V1787" s="9" t="s">
        <v>15</v>
      </c>
      <c r="W1787" s="9" t="s">
        <v>21</v>
      </c>
      <c r="X1787" s="9" t="s">
        <v>18</v>
      </c>
      <c r="Y1787" s="9" t="s">
        <v>19</v>
      </c>
      <c r="Z1787" s="9" t="s">
        <v>41</v>
      </c>
      <c r="AA1787" s="9" t="s">
        <v>21</v>
      </c>
      <c r="AB1787" s="9" t="s">
        <v>4428</v>
      </c>
      <c r="AC1787" s="9" t="s">
        <v>4450</v>
      </c>
      <c r="AD1787" s="9" t="s">
        <v>4430</v>
      </c>
    </row>
    <row r="1788" spans="1:30" ht="76.5" x14ac:dyDescent="0.25">
      <c r="A1788" s="113">
        <f t="shared" si="28"/>
        <v>1599</v>
      </c>
      <c r="B1788" s="9" t="s">
        <v>1821</v>
      </c>
      <c r="C1788" s="9" t="s">
        <v>4418</v>
      </c>
      <c r="D1788" s="9" t="s">
        <v>4419</v>
      </c>
      <c r="E1788" s="9" t="s">
        <v>4461</v>
      </c>
      <c r="F1788" s="9" t="s">
        <v>4461</v>
      </c>
      <c r="G1788" s="9" t="s">
        <v>4462</v>
      </c>
      <c r="H1788" s="13">
        <v>16450</v>
      </c>
      <c r="I1788" s="11" t="s">
        <v>95</v>
      </c>
      <c r="J1788" s="9" t="s">
        <v>68</v>
      </c>
      <c r="K1788" s="9" t="s">
        <v>7</v>
      </c>
      <c r="L1788" s="9" t="s">
        <v>8</v>
      </c>
      <c r="M1788" s="9" t="s">
        <v>80</v>
      </c>
      <c r="N1788" s="9" t="s">
        <v>393</v>
      </c>
      <c r="O1788" s="9" t="s">
        <v>1826</v>
      </c>
      <c r="P1788" s="9" t="s">
        <v>1834</v>
      </c>
      <c r="Q1788" s="9" t="s">
        <v>2801</v>
      </c>
      <c r="R1788" s="9" t="s">
        <v>14</v>
      </c>
      <c r="S1788" s="9" t="s">
        <v>15</v>
      </c>
      <c r="T1788" s="9" t="s">
        <v>7</v>
      </c>
      <c r="U1788" s="9" t="s">
        <v>133</v>
      </c>
      <c r="V1788" s="9" t="s">
        <v>15</v>
      </c>
      <c r="W1788" s="9" t="s">
        <v>21</v>
      </c>
      <c r="X1788" s="9" t="s">
        <v>18</v>
      </c>
      <c r="Y1788" s="9" t="s">
        <v>19</v>
      </c>
      <c r="Z1788" s="9" t="s">
        <v>41</v>
      </c>
      <c r="AA1788" s="9" t="s">
        <v>21</v>
      </c>
      <c r="AB1788" s="9" t="s">
        <v>4428</v>
      </c>
      <c r="AC1788" s="9" t="s">
        <v>4429</v>
      </c>
      <c r="AD1788" s="9" t="s">
        <v>4430</v>
      </c>
    </row>
    <row r="1789" spans="1:30" ht="76.5" x14ac:dyDescent="0.25">
      <c r="A1789" s="113">
        <f t="shared" si="28"/>
        <v>1600</v>
      </c>
      <c r="B1789" s="9" t="s">
        <v>1821</v>
      </c>
      <c r="C1789" s="9" t="s">
        <v>4418</v>
      </c>
      <c r="D1789" s="9" t="s">
        <v>4419</v>
      </c>
      <c r="E1789" s="9" t="s">
        <v>4463</v>
      </c>
      <c r="F1789" s="9" t="s">
        <v>4463</v>
      </c>
      <c r="G1789" s="9" t="s">
        <v>4464</v>
      </c>
      <c r="H1789" s="13">
        <v>43800</v>
      </c>
      <c r="I1789" s="11" t="s">
        <v>95</v>
      </c>
      <c r="J1789" s="9" t="s">
        <v>68</v>
      </c>
      <c r="K1789" s="9" t="s">
        <v>7</v>
      </c>
      <c r="L1789" s="9" t="s">
        <v>8</v>
      </c>
      <c r="M1789" s="9" t="s">
        <v>80</v>
      </c>
      <c r="N1789" s="9" t="s">
        <v>393</v>
      </c>
      <c r="O1789" s="9" t="s">
        <v>1826</v>
      </c>
      <c r="P1789" s="9" t="s">
        <v>1834</v>
      </c>
      <c r="Q1789" s="9" t="s">
        <v>2801</v>
      </c>
      <c r="R1789" s="9" t="s">
        <v>14</v>
      </c>
      <c r="S1789" s="9" t="s">
        <v>15</v>
      </c>
      <c r="T1789" s="9" t="s">
        <v>7</v>
      </c>
      <c r="U1789" s="9" t="s">
        <v>133</v>
      </c>
      <c r="V1789" s="9" t="s">
        <v>15</v>
      </c>
      <c r="W1789" s="9" t="s">
        <v>21</v>
      </c>
      <c r="X1789" s="9" t="s">
        <v>18</v>
      </c>
      <c r="Y1789" s="9" t="s">
        <v>19</v>
      </c>
      <c r="Z1789" s="9" t="s">
        <v>41</v>
      </c>
      <c r="AA1789" s="9" t="s">
        <v>21</v>
      </c>
      <c r="AB1789" s="9" t="s">
        <v>4428</v>
      </c>
      <c r="AC1789" s="9" t="s">
        <v>4429</v>
      </c>
      <c r="AD1789" s="9" t="s">
        <v>4430</v>
      </c>
    </row>
    <row r="1790" spans="1:30" ht="76.5" x14ac:dyDescent="0.25">
      <c r="A1790" s="113">
        <f t="shared" si="28"/>
        <v>1601</v>
      </c>
      <c r="B1790" s="9" t="s">
        <v>1821</v>
      </c>
      <c r="C1790" s="9" t="s">
        <v>4418</v>
      </c>
      <c r="D1790" s="9" t="s">
        <v>4419</v>
      </c>
      <c r="E1790" s="9" t="s">
        <v>4465</v>
      </c>
      <c r="F1790" s="9" t="s">
        <v>4465</v>
      </c>
      <c r="G1790" s="9" t="s">
        <v>4464</v>
      </c>
      <c r="H1790" s="13">
        <v>3500</v>
      </c>
      <c r="I1790" s="11" t="s">
        <v>95</v>
      </c>
      <c r="J1790" s="9" t="s">
        <v>68</v>
      </c>
      <c r="K1790" s="9" t="s">
        <v>7</v>
      </c>
      <c r="L1790" s="9" t="s">
        <v>8</v>
      </c>
      <c r="M1790" s="9" t="s">
        <v>80</v>
      </c>
      <c r="N1790" s="9" t="s">
        <v>393</v>
      </c>
      <c r="O1790" s="9" t="s">
        <v>1826</v>
      </c>
      <c r="P1790" s="9" t="s">
        <v>1834</v>
      </c>
      <c r="Q1790" s="9" t="s">
        <v>4466</v>
      </c>
      <c r="R1790" s="9" t="s">
        <v>14</v>
      </c>
      <c r="S1790" s="9" t="s">
        <v>15</v>
      </c>
      <c r="T1790" s="9" t="s">
        <v>7</v>
      </c>
      <c r="U1790" s="9" t="s">
        <v>133</v>
      </c>
      <c r="V1790" s="9" t="s">
        <v>15</v>
      </c>
      <c r="W1790" s="9" t="s">
        <v>21</v>
      </c>
      <c r="X1790" s="9" t="s">
        <v>18</v>
      </c>
      <c r="Y1790" s="9" t="s">
        <v>19</v>
      </c>
      <c r="Z1790" s="9" t="s">
        <v>41</v>
      </c>
      <c r="AA1790" s="9" t="s">
        <v>21</v>
      </c>
      <c r="AB1790" s="9" t="s">
        <v>4428</v>
      </c>
      <c r="AC1790" s="9" t="s">
        <v>4429</v>
      </c>
      <c r="AD1790" s="9" t="s">
        <v>4430</v>
      </c>
    </row>
    <row r="1791" spans="1:30" ht="76.5" x14ac:dyDescent="0.25">
      <c r="A1791" s="113">
        <f t="shared" si="28"/>
        <v>1602</v>
      </c>
      <c r="B1791" s="9" t="s">
        <v>1821</v>
      </c>
      <c r="C1791" s="9" t="s">
        <v>4418</v>
      </c>
      <c r="D1791" s="9" t="s">
        <v>4419</v>
      </c>
      <c r="E1791" s="9" t="s">
        <v>4467</v>
      </c>
      <c r="F1791" s="9" t="s">
        <v>4461</v>
      </c>
      <c r="G1791" s="9" t="s">
        <v>4462</v>
      </c>
      <c r="H1791" s="13">
        <v>650</v>
      </c>
      <c r="I1791" s="11" t="s">
        <v>95</v>
      </c>
      <c r="J1791" s="9" t="s">
        <v>68</v>
      </c>
      <c r="K1791" s="9" t="s">
        <v>7</v>
      </c>
      <c r="L1791" s="9" t="s">
        <v>69</v>
      </c>
      <c r="M1791" s="9" t="s">
        <v>51</v>
      </c>
      <c r="N1791" s="9" t="s">
        <v>10</v>
      </c>
      <c r="O1791" s="9" t="s">
        <v>1826</v>
      </c>
      <c r="P1791" s="9" t="s">
        <v>1834</v>
      </c>
      <c r="Q1791" s="9" t="s">
        <v>2801</v>
      </c>
      <c r="R1791" s="9" t="s">
        <v>29</v>
      </c>
      <c r="S1791" s="9" t="s">
        <v>15</v>
      </c>
      <c r="T1791" s="9" t="s">
        <v>7</v>
      </c>
      <c r="U1791" s="9" t="s">
        <v>133</v>
      </c>
      <c r="V1791" s="9" t="s">
        <v>15</v>
      </c>
      <c r="W1791" s="9" t="s">
        <v>21</v>
      </c>
      <c r="X1791" s="9" t="s">
        <v>18</v>
      </c>
      <c r="Y1791" s="9" t="s">
        <v>19</v>
      </c>
      <c r="Z1791" s="9" t="s">
        <v>41</v>
      </c>
      <c r="AA1791" s="9" t="s">
        <v>21</v>
      </c>
      <c r="AB1791" s="9" t="s">
        <v>4428</v>
      </c>
      <c r="AC1791" s="9" t="s">
        <v>4429</v>
      </c>
      <c r="AD1791" s="9" t="s">
        <v>4430</v>
      </c>
    </row>
    <row r="1792" spans="1:30" ht="76.5" x14ac:dyDescent="0.25">
      <c r="A1792" s="113">
        <f t="shared" si="28"/>
        <v>1603</v>
      </c>
      <c r="B1792" s="9" t="s">
        <v>1821</v>
      </c>
      <c r="C1792" s="9" t="s">
        <v>4418</v>
      </c>
      <c r="D1792" s="9" t="s">
        <v>4419</v>
      </c>
      <c r="E1792" s="9" t="s">
        <v>4468</v>
      </c>
      <c r="F1792" s="9" t="s">
        <v>4468</v>
      </c>
      <c r="G1792" s="9" t="s">
        <v>4462</v>
      </c>
      <c r="H1792" s="13">
        <v>1000</v>
      </c>
      <c r="I1792" s="11" t="s">
        <v>95</v>
      </c>
      <c r="J1792" s="9" t="s">
        <v>68</v>
      </c>
      <c r="K1792" s="9" t="s">
        <v>7</v>
      </c>
      <c r="L1792" s="9" t="s">
        <v>69</v>
      </c>
      <c r="M1792" s="9" t="s">
        <v>51</v>
      </c>
      <c r="N1792" s="9" t="s">
        <v>10</v>
      </c>
      <c r="O1792" s="9" t="s">
        <v>1826</v>
      </c>
      <c r="P1792" s="9" t="s">
        <v>1834</v>
      </c>
      <c r="Q1792" s="9" t="s">
        <v>2801</v>
      </c>
      <c r="R1792" s="9" t="s">
        <v>29</v>
      </c>
      <c r="S1792" s="9" t="s">
        <v>15</v>
      </c>
      <c r="T1792" s="9" t="s">
        <v>7</v>
      </c>
      <c r="U1792" s="9" t="s">
        <v>133</v>
      </c>
      <c r="V1792" s="9" t="s">
        <v>15</v>
      </c>
      <c r="W1792" s="9" t="s">
        <v>21</v>
      </c>
      <c r="X1792" s="9" t="s">
        <v>18</v>
      </c>
      <c r="Y1792" s="9" t="s">
        <v>19</v>
      </c>
      <c r="Z1792" s="9" t="s">
        <v>41</v>
      </c>
      <c r="AA1792" s="9" t="s">
        <v>21</v>
      </c>
      <c r="AB1792" s="9" t="s">
        <v>4428</v>
      </c>
      <c r="AC1792" s="9" t="s">
        <v>4429</v>
      </c>
      <c r="AD1792" s="9" t="s">
        <v>4430</v>
      </c>
    </row>
    <row r="1793" spans="1:30" ht="76.5" x14ac:dyDescent="0.25">
      <c r="A1793" s="113">
        <f t="shared" si="28"/>
        <v>1604</v>
      </c>
      <c r="B1793" s="9" t="s">
        <v>1821</v>
      </c>
      <c r="C1793" s="9" t="s">
        <v>4418</v>
      </c>
      <c r="D1793" s="9" t="s">
        <v>4419</v>
      </c>
      <c r="E1793" s="9" t="s">
        <v>4469</v>
      </c>
      <c r="F1793" s="9" t="s">
        <v>4469</v>
      </c>
      <c r="G1793" s="9" t="s">
        <v>4462</v>
      </c>
      <c r="H1793" s="13">
        <v>400</v>
      </c>
      <c r="I1793" s="11" t="s">
        <v>95</v>
      </c>
      <c r="J1793" s="9" t="s">
        <v>68</v>
      </c>
      <c r="K1793" s="9" t="s">
        <v>7</v>
      </c>
      <c r="L1793" s="9" t="s">
        <v>69</v>
      </c>
      <c r="M1793" s="9" t="s">
        <v>51</v>
      </c>
      <c r="N1793" s="9" t="s">
        <v>10</v>
      </c>
      <c r="O1793" s="9" t="s">
        <v>1826</v>
      </c>
      <c r="P1793" s="9" t="s">
        <v>1834</v>
      </c>
      <c r="Q1793" s="9" t="s">
        <v>2801</v>
      </c>
      <c r="R1793" s="9" t="s">
        <v>29</v>
      </c>
      <c r="S1793" s="9" t="s">
        <v>15</v>
      </c>
      <c r="T1793" s="9" t="s">
        <v>7</v>
      </c>
      <c r="U1793" s="9" t="s">
        <v>133</v>
      </c>
      <c r="V1793" s="9" t="s">
        <v>15</v>
      </c>
      <c r="W1793" s="9" t="s">
        <v>21</v>
      </c>
      <c r="X1793" s="9" t="s">
        <v>18</v>
      </c>
      <c r="Y1793" s="9" t="s">
        <v>19</v>
      </c>
      <c r="Z1793" s="9" t="s">
        <v>41</v>
      </c>
      <c r="AA1793" s="9" t="s">
        <v>21</v>
      </c>
      <c r="AB1793" s="9" t="s">
        <v>4428</v>
      </c>
      <c r="AC1793" s="9" t="s">
        <v>4429</v>
      </c>
      <c r="AD1793" s="9" t="s">
        <v>4430</v>
      </c>
    </row>
    <row r="1794" spans="1:30" ht="76.5" x14ac:dyDescent="0.25">
      <c r="A1794" s="113">
        <f t="shared" si="28"/>
        <v>1605</v>
      </c>
      <c r="B1794" s="9" t="s">
        <v>1821</v>
      </c>
      <c r="C1794" s="9" t="s">
        <v>4418</v>
      </c>
      <c r="D1794" s="9" t="s">
        <v>4419</v>
      </c>
      <c r="E1794" s="9" t="s">
        <v>4470</v>
      </c>
      <c r="F1794" s="9" t="s">
        <v>4470</v>
      </c>
      <c r="G1794" s="9" t="s">
        <v>4452</v>
      </c>
      <c r="H1794" s="13">
        <v>1400</v>
      </c>
      <c r="I1794" s="11" t="s">
        <v>95</v>
      </c>
      <c r="J1794" s="9" t="s">
        <v>68</v>
      </c>
      <c r="K1794" s="9" t="s">
        <v>7</v>
      </c>
      <c r="L1794" s="9" t="s">
        <v>444</v>
      </c>
      <c r="M1794" s="9" t="s">
        <v>51</v>
      </c>
      <c r="N1794" s="9" t="s">
        <v>10</v>
      </c>
      <c r="O1794" s="9" t="s">
        <v>1826</v>
      </c>
      <c r="P1794" s="9" t="s">
        <v>1834</v>
      </c>
      <c r="Q1794" s="9" t="s">
        <v>2801</v>
      </c>
      <c r="R1794" s="9" t="s">
        <v>14</v>
      </c>
      <c r="S1794" s="9" t="s">
        <v>15</v>
      </c>
      <c r="T1794" s="9" t="s">
        <v>7</v>
      </c>
      <c r="U1794" s="9" t="s">
        <v>133</v>
      </c>
      <c r="V1794" s="9" t="s">
        <v>15</v>
      </c>
      <c r="W1794" s="9" t="s">
        <v>21</v>
      </c>
      <c r="X1794" s="9" t="s">
        <v>18</v>
      </c>
      <c r="Y1794" s="9" t="s">
        <v>19</v>
      </c>
      <c r="Z1794" s="9" t="s">
        <v>41</v>
      </c>
      <c r="AA1794" s="9" t="s">
        <v>21</v>
      </c>
      <c r="AB1794" s="9" t="s">
        <v>4428</v>
      </c>
      <c r="AC1794" s="9" t="s">
        <v>4429</v>
      </c>
      <c r="AD1794" s="9" t="s">
        <v>4430</v>
      </c>
    </row>
    <row r="1795" spans="1:30" ht="89.25" x14ac:dyDescent="0.25">
      <c r="A1795" s="113">
        <f t="shared" si="28"/>
        <v>1606</v>
      </c>
      <c r="B1795" s="9" t="s">
        <v>1821</v>
      </c>
      <c r="C1795" s="9" t="s">
        <v>4418</v>
      </c>
      <c r="D1795" s="9" t="s">
        <v>4419</v>
      </c>
      <c r="E1795" s="9" t="s">
        <v>4471</v>
      </c>
      <c r="F1795" s="9" t="s">
        <v>4472</v>
      </c>
      <c r="G1795" s="9" t="s">
        <v>4473</v>
      </c>
      <c r="H1795" s="13">
        <v>38099</v>
      </c>
      <c r="I1795" s="11" t="s">
        <v>95</v>
      </c>
      <c r="J1795" s="9" t="s">
        <v>68</v>
      </c>
      <c r="K1795" s="9" t="s">
        <v>7</v>
      </c>
      <c r="L1795" s="9" t="s">
        <v>8</v>
      </c>
      <c r="M1795" s="9" t="s">
        <v>80</v>
      </c>
      <c r="N1795" s="9" t="s">
        <v>393</v>
      </c>
      <c r="O1795" s="9" t="s">
        <v>1826</v>
      </c>
      <c r="P1795" s="9" t="s">
        <v>1834</v>
      </c>
      <c r="Q1795" s="9" t="s">
        <v>2801</v>
      </c>
      <c r="R1795" s="9" t="s">
        <v>14</v>
      </c>
      <c r="S1795" s="9" t="s">
        <v>15</v>
      </c>
      <c r="T1795" s="9" t="s">
        <v>7</v>
      </c>
      <c r="U1795" s="9" t="s">
        <v>133</v>
      </c>
      <c r="V1795" s="9" t="s">
        <v>15</v>
      </c>
      <c r="W1795" s="9" t="s">
        <v>21</v>
      </c>
      <c r="X1795" s="9" t="s">
        <v>18</v>
      </c>
      <c r="Y1795" s="9" t="s">
        <v>19</v>
      </c>
      <c r="Z1795" s="9" t="s">
        <v>41</v>
      </c>
      <c r="AA1795" s="9" t="s">
        <v>21</v>
      </c>
      <c r="AB1795" s="9" t="s">
        <v>4428</v>
      </c>
      <c r="AC1795" s="9" t="s">
        <v>4429</v>
      </c>
      <c r="AD1795" s="9" t="s">
        <v>4430</v>
      </c>
    </row>
    <row r="1796" spans="1:30" ht="140.25" x14ac:dyDescent="0.25">
      <c r="A1796" s="113">
        <f t="shared" si="28"/>
        <v>1607</v>
      </c>
      <c r="B1796" s="9" t="s">
        <v>1821</v>
      </c>
      <c r="C1796" s="9" t="s">
        <v>4418</v>
      </c>
      <c r="D1796" s="9" t="s">
        <v>4419</v>
      </c>
      <c r="E1796" s="9" t="s">
        <v>4474</v>
      </c>
      <c r="F1796" s="9" t="s">
        <v>4474</v>
      </c>
      <c r="G1796" s="9" t="s">
        <v>4446</v>
      </c>
      <c r="H1796" s="13">
        <v>2000</v>
      </c>
      <c r="I1796" s="11" t="s">
        <v>95</v>
      </c>
      <c r="J1796" s="9" t="s">
        <v>96</v>
      </c>
      <c r="K1796" s="9">
        <v>117</v>
      </c>
      <c r="L1796" s="9" t="s">
        <v>199</v>
      </c>
      <c r="M1796" s="9" t="s">
        <v>80</v>
      </c>
      <c r="N1796" s="9" t="s">
        <v>393</v>
      </c>
      <c r="O1796" s="9" t="s">
        <v>1826</v>
      </c>
      <c r="P1796" s="9" t="s">
        <v>1834</v>
      </c>
      <c r="Q1796" s="9" t="s">
        <v>2801</v>
      </c>
      <c r="R1796" s="9" t="s">
        <v>14</v>
      </c>
      <c r="S1796" s="9" t="s">
        <v>15</v>
      </c>
      <c r="T1796" s="9" t="s">
        <v>7</v>
      </c>
      <c r="U1796" s="9" t="s">
        <v>133</v>
      </c>
      <c r="V1796" s="9" t="s">
        <v>15</v>
      </c>
      <c r="W1796" s="9" t="s">
        <v>21</v>
      </c>
      <c r="X1796" s="9" t="s">
        <v>18</v>
      </c>
      <c r="Y1796" s="9" t="s">
        <v>19</v>
      </c>
      <c r="Z1796" s="9" t="s">
        <v>20</v>
      </c>
      <c r="AA1796" s="9" t="s">
        <v>21</v>
      </c>
      <c r="AB1796" s="9" t="s">
        <v>4428</v>
      </c>
      <c r="AC1796" s="9" t="s">
        <v>4429</v>
      </c>
      <c r="AD1796" s="9" t="s">
        <v>4430</v>
      </c>
    </row>
    <row r="1797" spans="1:30" ht="140.25" x14ac:dyDescent="0.25">
      <c r="A1797" s="113">
        <f t="shared" si="28"/>
        <v>1608</v>
      </c>
      <c r="B1797" s="9" t="s">
        <v>1821</v>
      </c>
      <c r="C1797" s="9" t="s">
        <v>4418</v>
      </c>
      <c r="D1797" s="9" t="s">
        <v>4419</v>
      </c>
      <c r="E1797" s="9" t="s">
        <v>4475</v>
      </c>
      <c r="F1797" s="9" t="s">
        <v>4475</v>
      </c>
      <c r="G1797" s="9" t="s">
        <v>4446</v>
      </c>
      <c r="H1797" s="13">
        <v>30000</v>
      </c>
      <c r="I1797" s="11" t="s">
        <v>95</v>
      </c>
      <c r="J1797" s="9" t="s">
        <v>96</v>
      </c>
      <c r="K1797" s="9">
        <v>117</v>
      </c>
      <c r="L1797" s="9" t="s">
        <v>265</v>
      </c>
      <c r="M1797" s="9" t="s">
        <v>51</v>
      </c>
      <c r="N1797" s="9" t="s">
        <v>10</v>
      </c>
      <c r="O1797" s="9" t="s">
        <v>1826</v>
      </c>
      <c r="P1797" s="9" t="s">
        <v>1834</v>
      </c>
      <c r="Q1797" s="9" t="s">
        <v>4466</v>
      </c>
      <c r="R1797" s="9" t="s">
        <v>29</v>
      </c>
      <c r="S1797" s="9" t="s">
        <v>15</v>
      </c>
      <c r="T1797" s="9" t="s">
        <v>7</v>
      </c>
      <c r="U1797" s="9" t="s">
        <v>133</v>
      </c>
      <c r="V1797" s="9" t="s">
        <v>15</v>
      </c>
      <c r="W1797" s="9" t="s">
        <v>17</v>
      </c>
      <c r="X1797" s="9" t="s">
        <v>18</v>
      </c>
      <c r="Y1797" s="9" t="s">
        <v>19</v>
      </c>
      <c r="Z1797" s="9" t="s">
        <v>20</v>
      </c>
      <c r="AA1797" s="9" t="s">
        <v>21</v>
      </c>
      <c r="AB1797" s="9" t="s">
        <v>4428</v>
      </c>
      <c r="AC1797" s="9" t="s">
        <v>4429</v>
      </c>
      <c r="AD1797" s="9" t="s">
        <v>4430</v>
      </c>
    </row>
    <row r="1798" spans="1:30" ht="140.25" x14ac:dyDescent="0.25">
      <c r="A1798" s="113">
        <f t="shared" si="28"/>
        <v>1609</v>
      </c>
      <c r="B1798" s="9" t="s">
        <v>1821</v>
      </c>
      <c r="C1798" s="9" t="s">
        <v>4418</v>
      </c>
      <c r="D1798" s="9" t="s">
        <v>4419</v>
      </c>
      <c r="E1798" s="9" t="s">
        <v>4476</v>
      </c>
      <c r="F1798" s="9" t="s">
        <v>4476</v>
      </c>
      <c r="G1798" s="9" t="s">
        <v>4446</v>
      </c>
      <c r="H1798" s="13">
        <v>20300</v>
      </c>
      <c r="I1798" s="11" t="s">
        <v>95</v>
      </c>
      <c r="J1798" s="9" t="s">
        <v>96</v>
      </c>
      <c r="K1798" s="9">
        <v>117</v>
      </c>
      <c r="L1798" s="9" t="s">
        <v>199</v>
      </c>
      <c r="M1798" s="9" t="s">
        <v>80</v>
      </c>
      <c r="N1798" s="9" t="s">
        <v>393</v>
      </c>
      <c r="O1798" s="9" t="s">
        <v>1826</v>
      </c>
      <c r="P1798" s="9" t="s">
        <v>1834</v>
      </c>
      <c r="Q1798" s="9" t="s">
        <v>4466</v>
      </c>
      <c r="R1798" s="9" t="s">
        <v>29</v>
      </c>
      <c r="S1798" s="9" t="s">
        <v>15</v>
      </c>
      <c r="T1798" s="9" t="s">
        <v>7</v>
      </c>
      <c r="U1798" s="9" t="s">
        <v>133</v>
      </c>
      <c r="V1798" s="9" t="s">
        <v>15</v>
      </c>
      <c r="W1798" s="9" t="s">
        <v>17</v>
      </c>
      <c r="X1798" s="9" t="s">
        <v>18</v>
      </c>
      <c r="Y1798" s="9" t="s">
        <v>19</v>
      </c>
      <c r="Z1798" s="9" t="s">
        <v>41</v>
      </c>
      <c r="AA1798" s="9" t="s">
        <v>21</v>
      </c>
      <c r="AB1798" s="9" t="s">
        <v>4428</v>
      </c>
      <c r="AC1798" s="9" t="s">
        <v>4429</v>
      </c>
      <c r="AD1798" s="9" t="s">
        <v>4430</v>
      </c>
    </row>
    <row r="1799" spans="1:30" ht="204" x14ac:dyDescent="0.25">
      <c r="A1799" s="113">
        <f t="shared" si="28"/>
        <v>1610</v>
      </c>
      <c r="B1799" s="9" t="s">
        <v>1821</v>
      </c>
      <c r="C1799" s="9" t="s">
        <v>4418</v>
      </c>
      <c r="D1799" s="9" t="s">
        <v>4419</v>
      </c>
      <c r="E1799" s="9" t="s">
        <v>4477</v>
      </c>
      <c r="F1799" s="9" t="s">
        <v>4478</v>
      </c>
      <c r="G1799" s="9" t="s">
        <v>4479</v>
      </c>
      <c r="H1799" s="13">
        <v>84000</v>
      </c>
      <c r="I1799" s="11" t="s">
        <v>95</v>
      </c>
      <c r="J1799" s="9" t="s">
        <v>6</v>
      </c>
      <c r="K1799" s="9" t="s">
        <v>7</v>
      </c>
      <c r="L1799" s="9" t="s">
        <v>2311</v>
      </c>
      <c r="M1799" s="9" t="s">
        <v>9</v>
      </c>
      <c r="N1799" s="9" t="s">
        <v>10</v>
      </c>
      <c r="O1799" s="9" t="s">
        <v>1826</v>
      </c>
      <c r="P1799" s="9" t="s">
        <v>1834</v>
      </c>
      <c r="Q1799" s="9" t="s">
        <v>3101</v>
      </c>
      <c r="R1799" s="9" t="s">
        <v>29</v>
      </c>
      <c r="S1799" s="9" t="s">
        <v>15</v>
      </c>
      <c r="T1799" s="9" t="s">
        <v>7</v>
      </c>
      <c r="U1799" s="9" t="s">
        <v>60</v>
      </c>
      <c r="V1799" s="9" t="s">
        <v>15</v>
      </c>
      <c r="W1799" s="9" t="s">
        <v>17</v>
      </c>
      <c r="X1799" s="9" t="s">
        <v>18</v>
      </c>
      <c r="Y1799" s="9" t="s">
        <v>19</v>
      </c>
      <c r="Z1799" s="9" t="s">
        <v>41</v>
      </c>
      <c r="AA1799" s="9" t="s">
        <v>21</v>
      </c>
      <c r="AB1799" s="9" t="s">
        <v>4428</v>
      </c>
      <c r="AC1799" s="9" t="s">
        <v>4429</v>
      </c>
      <c r="AD1799" s="9" t="s">
        <v>4430</v>
      </c>
    </row>
    <row r="1800" spans="1:30" ht="89.25" x14ac:dyDescent="0.25">
      <c r="A1800" s="113">
        <f t="shared" si="28"/>
        <v>1611</v>
      </c>
      <c r="B1800" s="9" t="s">
        <v>1821</v>
      </c>
      <c r="C1800" s="9" t="s">
        <v>4418</v>
      </c>
      <c r="D1800" s="9" t="s">
        <v>4419</v>
      </c>
      <c r="E1800" s="9" t="s">
        <v>4480</v>
      </c>
      <c r="F1800" s="9" t="s">
        <v>4481</v>
      </c>
      <c r="G1800" s="9" t="s">
        <v>4482</v>
      </c>
      <c r="H1800" s="13">
        <v>88000</v>
      </c>
      <c r="I1800" s="11" t="s">
        <v>95</v>
      </c>
      <c r="J1800" s="9" t="s">
        <v>68</v>
      </c>
      <c r="K1800" s="9" t="s">
        <v>7</v>
      </c>
      <c r="L1800" s="9" t="s">
        <v>69</v>
      </c>
      <c r="M1800" s="9" t="s">
        <v>9</v>
      </c>
      <c r="N1800" s="9" t="s">
        <v>10</v>
      </c>
      <c r="O1800" s="9" t="s">
        <v>1826</v>
      </c>
      <c r="P1800" s="9" t="s">
        <v>1834</v>
      </c>
      <c r="Q1800" s="9" t="s">
        <v>3101</v>
      </c>
      <c r="R1800" s="9" t="s">
        <v>29</v>
      </c>
      <c r="S1800" s="9" t="s">
        <v>15</v>
      </c>
      <c r="T1800" s="9" t="s">
        <v>7</v>
      </c>
      <c r="U1800" s="9" t="s">
        <v>60</v>
      </c>
      <c r="V1800" s="9" t="s">
        <v>15</v>
      </c>
      <c r="W1800" s="9" t="s">
        <v>17</v>
      </c>
      <c r="X1800" s="9" t="s">
        <v>18</v>
      </c>
      <c r="Y1800" s="9" t="s">
        <v>19</v>
      </c>
      <c r="Z1800" s="9" t="s">
        <v>41</v>
      </c>
      <c r="AA1800" s="9" t="s">
        <v>21</v>
      </c>
      <c r="AB1800" s="9" t="s">
        <v>4428</v>
      </c>
      <c r="AC1800" s="9" t="s">
        <v>4429</v>
      </c>
      <c r="AD1800" s="9" t="s">
        <v>4430</v>
      </c>
    </row>
    <row r="1801" spans="1:30" ht="127.5" x14ac:dyDescent="0.25">
      <c r="A1801" s="113">
        <f t="shared" si="28"/>
        <v>1612</v>
      </c>
      <c r="B1801" s="9" t="s">
        <v>1821</v>
      </c>
      <c r="C1801" s="9" t="s">
        <v>4418</v>
      </c>
      <c r="D1801" s="9" t="s">
        <v>4419</v>
      </c>
      <c r="E1801" s="9" t="s">
        <v>4483</v>
      </c>
      <c r="F1801" s="9" t="s">
        <v>4484</v>
      </c>
      <c r="G1801" s="9" t="s">
        <v>4485</v>
      </c>
      <c r="H1801" s="13">
        <v>120000</v>
      </c>
      <c r="I1801" s="11" t="s">
        <v>95</v>
      </c>
      <c r="J1801" s="9" t="s">
        <v>68</v>
      </c>
      <c r="K1801" s="9" t="s">
        <v>7</v>
      </c>
      <c r="L1801" s="9" t="s">
        <v>69</v>
      </c>
      <c r="M1801" s="9" t="s">
        <v>9</v>
      </c>
      <c r="N1801" s="9" t="s">
        <v>10</v>
      </c>
      <c r="O1801" s="9" t="s">
        <v>1826</v>
      </c>
      <c r="P1801" s="9" t="s">
        <v>1834</v>
      </c>
      <c r="Q1801" s="9" t="s">
        <v>3101</v>
      </c>
      <c r="R1801" s="9" t="s">
        <v>29</v>
      </c>
      <c r="S1801" s="9" t="s">
        <v>15</v>
      </c>
      <c r="T1801" s="9" t="s">
        <v>7</v>
      </c>
      <c r="U1801" s="9" t="s">
        <v>60</v>
      </c>
      <c r="V1801" s="9" t="s">
        <v>15</v>
      </c>
      <c r="W1801" s="9" t="s">
        <v>17</v>
      </c>
      <c r="X1801" s="9" t="s">
        <v>18</v>
      </c>
      <c r="Y1801" s="9" t="s">
        <v>19</v>
      </c>
      <c r="Z1801" s="9" t="s">
        <v>41</v>
      </c>
      <c r="AA1801" s="9" t="s">
        <v>21</v>
      </c>
      <c r="AB1801" s="9" t="s">
        <v>4428</v>
      </c>
      <c r="AC1801" s="9" t="s">
        <v>4429</v>
      </c>
      <c r="AD1801" s="9" t="s">
        <v>4430</v>
      </c>
    </row>
    <row r="1802" spans="1:30" ht="114.75" x14ac:dyDescent="0.25">
      <c r="A1802" s="113">
        <f t="shared" si="28"/>
        <v>1613</v>
      </c>
      <c r="B1802" s="9" t="s">
        <v>1821</v>
      </c>
      <c r="C1802" s="9" t="s">
        <v>4418</v>
      </c>
      <c r="D1802" s="9" t="s">
        <v>4419</v>
      </c>
      <c r="E1802" s="9" t="s">
        <v>4486</v>
      </c>
      <c r="F1802" s="9" t="s">
        <v>4487</v>
      </c>
      <c r="G1802" s="9" t="s">
        <v>4488</v>
      </c>
      <c r="H1802" s="13">
        <v>138000</v>
      </c>
      <c r="I1802" s="11" t="s">
        <v>95</v>
      </c>
      <c r="J1802" s="9" t="s">
        <v>68</v>
      </c>
      <c r="K1802" s="9" t="s">
        <v>7</v>
      </c>
      <c r="L1802" s="9" t="s">
        <v>8</v>
      </c>
      <c r="M1802" s="9" t="s">
        <v>80</v>
      </c>
      <c r="N1802" s="9" t="s">
        <v>393</v>
      </c>
      <c r="O1802" s="9" t="s">
        <v>1826</v>
      </c>
      <c r="P1802" s="9" t="s">
        <v>1834</v>
      </c>
      <c r="Q1802" s="9" t="s">
        <v>3101</v>
      </c>
      <c r="R1802" s="9" t="s">
        <v>14</v>
      </c>
      <c r="S1802" s="9" t="s">
        <v>15</v>
      </c>
      <c r="T1802" s="9" t="s">
        <v>7</v>
      </c>
      <c r="U1802" s="9" t="s">
        <v>133</v>
      </c>
      <c r="V1802" s="9" t="s">
        <v>15</v>
      </c>
      <c r="W1802" s="9" t="s">
        <v>21</v>
      </c>
      <c r="X1802" s="9" t="s">
        <v>18</v>
      </c>
      <c r="Y1802" s="9" t="s">
        <v>19</v>
      </c>
      <c r="Z1802" s="9" t="s">
        <v>20</v>
      </c>
      <c r="AA1802" s="9" t="s">
        <v>21</v>
      </c>
      <c r="AB1802" s="9" t="s">
        <v>4428</v>
      </c>
      <c r="AC1802" s="9" t="s">
        <v>4429</v>
      </c>
      <c r="AD1802" s="9" t="s">
        <v>4430</v>
      </c>
    </row>
    <row r="1803" spans="1:30" ht="229.5" x14ac:dyDescent="0.25">
      <c r="A1803" s="113">
        <f t="shared" si="28"/>
        <v>1614</v>
      </c>
      <c r="B1803" s="9" t="s">
        <v>1821</v>
      </c>
      <c r="C1803" s="9" t="s">
        <v>4489</v>
      </c>
      <c r="D1803" s="9" t="s">
        <v>4490</v>
      </c>
      <c r="E1803" s="9" t="s">
        <v>4491</v>
      </c>
      <c r="F1803" s="9" t="s">
        <v>4491</v>
      </c>
      <c r="G1803" s="9" t="s">
        <v>4492</v>
      </c>
      <c r="H1803" s="13">
        <v>1491576</v>
      </c>
      <c r="I1803" s="11">
        <v>45016</v>
      </c>
      <c r="J1803" s="9" t="s">
        <v>68</v>
      </c>
      <c r="K1803" s="9" t="s">
        <v>7</v>
      </c>
      <c r="L1803" s="9" t="s">
        <v>8</v>
      </c>
      <c r="M1803" s="9" t="s">
        <v>80</v>
      </c>
      <c r="N1803" s="9" t="s">
        <v>81</v>
      </c>
      <c r="O1803" s="9" t="s">
        <v>1826</v>
      </c>
      <c r="P1803" s="9" t="s">
        <v>1834</v>
      </c>
      <c r="Q1803" s="9" t="s">
        <v>374</v>
      </c>
      <c r="R1803" s="9" t="s">
        <v>14</v>
      </c>
      <c r="S1803" s="9" t="s">
        <v>15</v>
      </c>
      <c r="T1803" s="9" t="s">
        <v>7</v>
      </c>
      <c r="U1803" s="9" t="s">
        <v>133</v>
      </c>
      <c r="V1803" s="9" t="s">
        <v>15</v>
      </c>
      <c r="W1803" s="9" t="s">
        <v>17</v>
      </c>
      <c r="X1803" s="9" t="s">
        <v>18</v>
      </c>
      <c r="Y1803" s="9" t="s">
        <v>31</v>
      </c>
      <c r="Z1803" s="9" t="s">
        <v>41</v>
      </c>
      <c r="AA1803" s="9" t="s">
        <v>21</v>
      </c>
      <c r="AB1803" s="9" t="s">
        <v>4493</v>
      </c>
      <c r="AC1803" s="9" t="s">
        <v>4494</v>
      </c>
      <c r="AD1803" s="9" t="s">
        <v>4495</v>
      </c>
    </row>
    <row r="1804" spans="1:30" ht="255" x14ac:dyDescent="0.25">
      <c r="A1804" s="113">
        <f t="shared" si="28"/>
        <v>1615</v>
      </c>
      <c r="B1804" s="9" t="s">
        <v>1821</v>
      </c>
      <c r="C1804" s="9" t="s">
        <v>4489</v>
      </c>
      <c r="D1804" s="9" t="s">
        <v>4490</v>
      </c>
      <c r="E1804" s="9" t="s">
        <v>4496</v>
      </c>
      <c r="F1804" s="9" t="s">
        <v>4497</v>
      </c>
      <c r="G1804" s="9" t="s">
        <v>4498</v>
      </c>
      <c r="H1804" s="13">
        <v>17500</v>
      </c>
      <c r="I1804" s="11" t="s">
        <v>95</v>
      </c>
      <c r="J1804" s="9" t="s">
        <v>68</v>
      </c>
      <c r="K1804" s="9" t="s">
        <v>7</v>
      </c>
      <c r="L1804" s="9" t="s">
        <v>69</v>
      </c>
      <c r="M1804" s="9" t="s">
        <v>80</v>
      </c>
      <c r="N1804" s="9" t="s">
        <v>81</v>
      </c>
      <c r="O1804" s="9" t="s">
        <v>1826</v>
      </c>
      <c r="P1804" s="9" t="s">
        <v>1834</v>
      </c>
      <c r="Q1804" s="9" t="s">
        <v>374</v>
      </c>
      <c r="R1804" s="9" t="s">
        <v>29</v>
      </c>
      <c r="S1804" s="9" t="s">
        <v>15</v>
      </c>
      <c r="T1804" s="9" t="s">
        <v>7</v>
      </c>
      <c r="U1804" s="9" t="s">
        <v>133</v>
      </c>
      <c r="V1804" s="9" t="s">
        <v>15</v>
      </c>
      <c r="W1804" s="9" t="s">
        <v>17</v>
      </c>
      <c r="X1804" s="9" t="s">
        <v>18</v>
      </c>
      <c r="Y1804" s="9" t="s">
        <v>19</v>
      </c>
      <c r="Z1804" s="9" t="s">
        <v>41</v>
      </c>
      <c r="AA1804" s="9" t="s">
        <v>21</v>
      </c>
      <c r="AB1804" s="9" t="s">
        <v>4493</v>
      </c>
      <c r="AC1804" s="9" t="s">
        <v>4494</v>
      </c>
      <c r="AD1804" s="9" t="s">
        <v>4495</v>
      </c>
    </row>
    <row r="1805" spans="1:30" ht="229.5" x14ac:dyDescent="0.25">
      <c r="A1805" s="113">
        <f t="shared" si="28"/>
        <v>1616</v>
      </c>
      <c r="B1805" s="9" t="s">
        <v>1821</v>
      </c>
      <c r="C1805" s="9" t="s">
        <v>4489</v>
      </c>
      <c r="D1805" s="9" t="s">
        <v>4490</v>
      </c>
      <c r="E1805" s="9" t="s">
        <v>4499</v>
      </c>
      <c r="F1805" s="9" t="s">
        <v>4500</v>
      </c>
      <c r="G1805" s="9" t="s">
        <v>4501</v>
      </c>
      <c r="H1805" s="13">
        <v>200000</v>
      </c>
      <c r="I1805" s="11" t="s">
        <v>95</v>
      </c>
      <c r="J1805" s="9" t="s">
        <v>68</v>
      </c>
      <c r="K1805" s="9" t="s">
        <v>7</v>
      </c>
      <c r="L1805" s="9" t="s">
        <v>69</v>
      </c>
      <c r="M1805" s="9" t="s">
        <v>80</v>
      </c>
      <c r="N1805" s="9" t="s">
        <v>81</v>
      </c>
      <c r="O1805" s="9" t="s">
        <v>1826</v>
      </c>
      <c r="P1805" s="9" t="s">
        <v>1834</v>
      </c>
      <c r="Q1805" s="9" t="s">
        <v>374</v>
      </c>
      <c r="R1805" s="9" t="s">
        <v>29</v>
      </c>
      <c r="S1805" s="9" t="s">
        <v>15</v>
      </c>
      <c r="T1805" s="9" t="s">
        <v>7</v>
      </c>
      <c r="U1805" s="9" t="s">
        <v>133</v>
      </c>
      <c r="V1805" s="9" t="s">
        <v>15</v>
      </c>
      <c r="W1805" s="9" t="s">
        <v>17</v>
      </c>
      <c r="X1805" s="9" t="s">
        <v>18</v>
      </c>
      <c r="Y1805" s="9" t="s">
        <v>19</v>
      </c>
      <c r="Z1805" s="9" t="s">
        <v>41</v>
      </c>
      <c r="AA1805" s="9" t="s">
        <v>21</v>
      </c>
      <c r="AB1805" s="9" t="s">
        <v>4493</v>
      </c>
      <c r="AC1805" s="9" t="s">
        <v>4494</v>
      </c>
      <c r="AD1805" s="9" t="s">
        <v>4495</v>
      </c>
    </row>
    <row r="1806" spans="1:30" ht="165.75" x14ac:dyDescent="0.25">
      <c r="A1806" s="113">
        <f t="shared" ref="A1806:A1869" si="29">A1805+1</f>
        <v>1617</v>
      </c>
      <c r="B1806" s="9" t="s">
        <v>1821</v>
      </c>
      <c r="C1806" s="9" t="s">
        <v>4489</v>
      </c>
      <c r="D1806" s="9" t="s">
        <v>4490</v>
      </c>
      <c r="E1806" s="9" t="s">
        <v>4502</v>
      </c>
      <c r="F1806" s="9" t="s">
        <v>4503</v>
      </c>
      <c r="G1806" s="9" t="s">
        <v>4504</v>
      </c>
      <c r="H1806" s="13">
        <v>24000</v>
      </c>
      <c r="I1806" s="11" t="s">
        <v>883</v>
      </c>
      <c r="J1806" s="9" t="s">
        <v>6</v>
      </c>
      <c r="K1806" s="9" t="s">
        <v>7</v>
      </c>
      <c r="L1806" s="9" t="s">
        <v>27</v>
      </c>
      <c r="M1806" s="9" t="s">
        <v>80</v>
      </c>
      <c r="N1806" s="9" t="s">
        <v>81</v>
      </c>
      <c r="O1806" s="9" t="s">
        <v>1826</v>
      </c>
      <c r="P1806" s="9" t="s">
        <v>1834</v>
      </c>
      <c r="Q1806" s="9" t="s">
        <v>374</v>
      </c>
      <c r="R1806" s="9" t="s">
        <v>29</v>
      </c>
      <c r="S1806" s="9" t="s">
        <v>15</v>
      </c>
      <c r="T1806" s="9" t="s">
        <v>7</v>
      </c>
      <c r="U1806" s="9" t="s">
        <v>133</v>
      </c>
      <c r="V1806" s="9" t="s">
        <v>15</v>
      </c>
      <c r="W1806" s="9" t="s">
        <v>17</v>
      </c>
      <c r="X1806" s="9" t="s">
        <v>18</v>
      </c>
      <c r="Y1806" s="9" t="s">
        <v>31</v>
      </c>
      <c r="Z1806" s="9" t="s">
        <v>20</v>
      </c>
      <c r="AA1806" s="9" t="s">
        <v>17</v>
      </c>
      <c r="AB1806" s="9" t="s">
        <v>4493</v>
      </c>
      <c r="AC1806" s="9" t="s">
        <v>4494</v>
      </c>
      <c r="AD1806" s="9" t="s">
        <v>4495</v>
      </c>
    </row>
    <row r="1807" spans="1:30" ht="369.75" x14ac:dyDescent="0.25">
      <c r="A1807" s="113">
        <f t="shared" si="29"/>
        <v>1618</v>
      </c>
      <c r="B1807" s="9" t="s">
        <v>1821</v>
      </c>
      <c r="C1807" s="9" t="s">
        <v>4489</v>
      </c>
      <c r="D1807" s="9" t="s">
        <v>4490</v>
      </c>
      <c r="E1807" s="9" t="s">
        <v>4505</v>
      </c>
      <c r="F1807" s="9" t="s">
        <v>4505</v>
      </c>
      <c r="G1807" s="9" t="s">
        <v>4506</v>
      </c>
      <c r="H1807" s="13">
        <v>9000</v>
      </c>
      <c r="I1807" s="11" t="s">
        <v>1328</v>
      </c>
      <c r="J1807" s="9" t="s">
        <v>68</v>
      </c>
      <c r="K1807" s="9" t="s">
        <v>7</v>
      </c>
      <c r="L1807" s="9" t="s">
        <v>69</v>
      </c>
      <c r="M1807" s="9" t="s">
        <v>51</v>
      </c>
      <c r="N1807" s="9" t="s">
        <v>10</v>
      </c>
      <c r="O1807" s="9" t="s">
        <v>1826</v>
      </c>
      <c r="P1807" s="9" t="s">
        <v>1834</v>
      </c>
      <c r="Q1807" s="9" t="s">
        <v>374</v>
      </c>
      <c r="R1807" s="9" t="s">
        <v>29</v>
      </c>
      <c r="S1807" s="9" t="s">
        <v>15</v>
      </c>
      <c r="T1807" s="9" t="s">
        <v>7</v>
      </c>
      <c r="U1807" s="9" t="s">
        <v>133</v>
      </c>
      <c r="V1807" s="9" t="s">
        <v>15</v>
      </c>
      <c r="W1807" s="9" t="s">
        <v>21</v>
      </c>
      <c r="X1807" s="9" t="s">
        <v>18</v>
      </c>
      <c r="Y1807" s="9" t="s">
        <v>31</v>
      </c>
      <c r="Z1807" s="9" t="s">
        <v>20</v>
      </c>
      <c r="AA1807" s="9" t="s">
        <v>17</v>
      </c>
      <c r="AB1807" s="9" t="s">
        <v>4493</v>
      </c>
      <c r="AC1807" s="9" t="s">
        <v>4494</v>
      </c>
      <c r="AD1807" s="9" t="s">
        <v>4495</v>
      </c>
    </row>
    <row r="1808" spans="1:30" ht="344.25" x14ac:dyDescent="0.25">
      <c r="A1808" s="113">
        <f t="shared" si="29"/>
        <v>1619</v>
      </c>
      <c r="B1808" s="9" t="s">
        <v>1821</v>
      </c>
      <c r="C1808" s="9" t="s">
        <v>4489</v>
      </c>
      <c r="D1808" s="9" t="s">
        <v>4490</v>
      </c>
      <c r="E1808" s="9" t="s">
        <v>4507</v>
      </c>
      <c r="F1808" s="9" t="s">
        <v>4507</v>
      </c>
      <c r="G1808" s="9" t="s">
        <v>4508</v>
      </c>
      <c r="H1808" s="13">
        <v>24600</v>
      </c>
      <c r="I1808" s="11" t="s">
        <v>1646</v>
      </c>
      <c r="J1808" s="9" t="s">
        <v>68</v>
      </c>
      <c r="K1808" s="9" t="s">
        <v>7</v>
      </c>
      <c r="L1808" s="9" t="s">
        <v>69</v>
      </c>
      <c r="M1808" s="9" t="s">
        <v>51</v>
      </c>
      <c r="N1808" s="9" t="s">
        <v>10</v>
      </c>
      <c r="O1808" s="9" t="s">
        <v>1826</v>
      </c>
      <c r="P1808" s="9" t="s">
        <v>1834</v>
      </c>
      <c r="Q1808" s="9" t="s">
        <v>374</v>
      </c>
      <c r="R1808" s="9" t="s">
        <v>29</v>
      </c>
      <c r="S1808" s="9" t="s">
        <v>15</v>
      </c>
      <c r="T1808" s="9" t="s">
        <v>7</v>
      </c>
      <c r="U1808" s="9" t="s">
        <v>133</v>
      </c>
      <c r="V1808" s="9" t="s">
        <v>15</v>
      </c>
      <c r="W1808" s="9" t="s">
        <v>21</v>
      </c>
      <c r="X1808" s="9" t="s">
        <v>18</v>
      </c>
      <c r="Y1808" s="9" t="s">
        <v>19</v>
      </c>
      <c r="Z1808" s="9" t="s">
        <v>20</v>
      </c>
      <c r="AA1808" s="9" t="s">
        <v>21</v>
      </c>
      <c r="AB1808" s="9" t="s">
        <v>4493</v>
      </c>
      <c r="AC1808" s="9" t="s">
        <v>4494</v>
      </c>
      <c r="AD1808" s="9" t="s">
        <v>4495</v>
      </c>
    </row>
    <row r="1809" spans="1:30" ht="331.5" x14ac:dyDescent="0.25">
      <c r="A1809" s="113">
        <f t="shared" si="29"/>
        <v>1620</v>
      </c>
      <c r="B1809" s="9" t="s">
        <v>1821</v>
      </c>
      <c r="C1809" s="9" t="s">
        <v>4489</v>
      </c>
      <c r="D1809" s="9" t="s">
        <v>4490</v>
      </c>
      <c r="E1809" s="9" t="s">
        <v>4509</v>
      </c>
      <c r="F1809" s="9" t="s">
        <v>4509</v>
      </c>
      <c r="G1809" s="9" t="s">
        <v>4510</v>
      </c>
      <c r="H1809" s="13">
        <v>12000</v>
      </c>
      <c r="I1809" s="11" t="s">
        <v>1328</v>
      </c>
      <c r="J1809" s="9" t="s">
        <v>6</v>
      </c>
      <c r="K1809" s="9" t="s">
        <v>7</v>
      </c>
      <c r="L1809" s="9" t="s">
        <v>27</v>
      </c>
      <c r="M1809" s="9" t="s">
        <v>51</v>
      </c>
      <c r="N1809" s="9" t="s">
        <v>10</v>
      </c>
      <c r="O1809" s="9" t="s">
        <v>1826</v>
      </c>
      <c r="P1809" s="9" t="s">
        <v>1834</v>
      </c>
      <c r="Q1809" s="9" t="s">
        <v>374</v>
      </c>
      <c r="R1809" s="9" t="s">
        <v>29</v>
      </c>
      <c r="S1809" s="9" t="s">
        <v>15</v>
      </c>
      <c r="T1809" s="9" t="s">
        <v>7</v>
      </c>
      <c r="U1809" s="9" t="s">
        <v>133</v>
      </c>
      <c r="V1809" s="9" t="s">
        <v>15</v>
      </c>
      <c r="W1809" s="9" t="s">
        <v>21</v>
      </c>
      <c r="X1809" s="9" t="s">
        <v>18</v>
      </c>
      <c r="Y1809" s="9" t="s">
        <v>19</v>
      </c>
      <c r="Z1809" s="9" t="s">
        <v>20</v>
      </c>
      <c r="AA1809" s="9" t="s">
        <v>21</v>
      </c>
      <c r="AB1809" s="9" t="s">
        <v>4493</v>
      </c>
      <c r="AC1809" s="9" t="s">
        <v>4494</v>
      </c>
      <c r="AD1809" s="9" t="s">
        <v>4495</v>
      </c>
    </row>
    <row r="1810" spans="1:30" ht="242.25" x14ac:dyDescent="0.25">
      <c r="A1810" s="113">
        <f t="shared" si="29"/>
        <v>1621</v>
      </c>
      <c r="B1810" s="9" t="s">
        <v>1821</v>
      </c>
      <c r="C1810" s="9" t="s">
        <v>4489</v>
      </c>
      <c r="D1810" s="9" t="s">
        <v>4490</v>
      </c>
      <c r="E1810" s="9" t="s">
        <v>4511</v>
      </c>
      <c r="F1810" s="9" t="s">
        <v>4511</v>
      </c>
      <c r="G1810" s="9" t="s">
        <v>4512</v>
      </c>
      <c r="H1810" s="13">
        <v>120000</v>
      </c>
      <c r="I1810" s="11" t="s">
        <v>95</v>
      </c>
      <c r="J1810" s="9" t="s">
        <v>6</v>
      </c>
      <c r="K1810" s="9" t="s">
        <v>7</v>
      </c>
      <c r="L1810" s="9" t="s">
        <v>59</v>
      </c>
      <c r="M1810" s="9" t="s">
        <v>80</v>
      </c>
      <c r="N1810" s="9" t="s">
        <v>81</v>
      </c>
      <c r="O1810" s="9" t="s">
        <v>1826</v>
      </c>
      <c r="P1810" s="9" t="s">
        <v>1834</v>
      </c>
      <c r="Q1810" s="9" t="s">
        <v>374</v>
      </c>
      <c r="R1810" s="9" t="s">
        <v>29</v>
      </c>
      <c r="S1810" s="9" t="s">
        <v>15</v>
      </c>
      <c r="T1810" s="9" t="s">
        <v>7</v>
      </c>
      <c r="U1810" s="9" t="s">
        <v>549</v>
      </c>
      <c r="V1810" s="9" t="s">
        <v>15</v>
      </c>
      <c r="W1810" s="9" t="s">
        <v>37</v>
      </c>
      <c r="X1810" s="9" t="s">
        <v>18</v>
      </c>
      <c r="Y1810" s="9" t="s">
        <v>19</v>
      </c>
      <c r="Z1810" s="9" t="s">
        <v>41</v>
      </c>
      <c r="AA1810" s="9" t="s">
        <v>21</v>
      </c>
      <c r="AB1810" s="9" t="s">
        <v>4493</v>
      </c>
      <c r="AC1810" s="9" t="s">
        <v>4494</v>
      </c>
      <c r="AD1810" s="9" t="s">
        <v>4495</v>
      </c>
    </row>
    <row r="1811" spans="1:30" ht="191.25" x14ac:dyDescent="0.25">
      <c r="A1811" s="113">
        <f t="shared" si="29"/>
        <v>1622</v>
      </c>
      <c r="B1811" s="9" t="s">
        <v>1821</v>
      </c>
      <c r="C1811" s="9" t="s">
        <v>4489</v>
      </c>
      <c r="D1811" s="9" t="s">
        <v>4490</v>
      </c>
      <c r="E1811" s="9" t="s">
        <v>4513</v>
      </c>
      <c r="F1811" s="9" t="s">
        <v>4513</v>
      </c>
      <c r="G1811" s="9" t="s">
        <v>4514</v>
      </c>
      <c r="H1811" s="13">
        <v>8000</v>
      </c>
      <c r="I1811" s="11" t="s">
        <v>95</v>
      </c>
      <c r="J1811" s="9" t="s">
        <v>6</v>
      </c>
      <c r="K1811" s="9" t="s">
        <v>7</v>
      </c>
      <c r="L1811" s="9" t="s">
        <v>27</v>
      </c>
      <c r="M1811" s="9" t="s">
        <v>80</v>
      </c>
      <c r="N1811" s="9" t="s">
        <v>81</v>
      </c>
      <c r="O1811" s="9" t="s">
        <v>1826</v>
      </c>
      <c r="P1811" s="9" t="s">
        <v>1834</v>
      </c>
      <c r="Q1811" s="9" t="s">
        <v>374</v>
      </c>
      <c r="R1811" s="9" t="s">
        <v>29</v>
      </c>
      <c r="S1811" s="9" t="s">
        <v>15</v>
      </c>
      <c r="T1811" s="9" t="s">
        <v>7</v>
      </c>
      <c r="U1811" s="9" t="s">
        <v>549</v>
      </c>
      <c r="V1811" s="9" t="s">
        <v>15</v>
      </c>
      <c r="W1811" s="9" t="s">
        <v>17</v>
      </c>
      <c r="X1811" s="9" t="s">
        <v>18</v>
      </c>
      <c r="Y1811" s="9" t="s">
        <v>19</v>
      </c>
      <c r="Z1811" s="9" t="s">
        <v>41</v>
      </c>
      <c r="AA1811" s="9" t="s">
        <v>21</v>
      </c>
      <c r="AB1811" s="9" t="s">
        <v>4493</v>
      </c>
      <c r="AC1811" s="9" t="s">
        <v>4494</v>
      </c>
      <c r="AD1811" s="9" t="s">
        <v>4495</v>
      </c>
    </row>
    <row r="1812" spans="1:30" ht="76.5" x14ac:dyDescent="0.25">
      <c r="A1812" s="113">
        <f t="shared" si="29"/>
        <v>1623</v>
      </c>
      <c r="B1812" s="9" t="s">
        <v>1821</v>
      </c>
      <c r="C1812" s="9" t="s">
        <v>4489</v>
      </c>
      <c r="D1812" s="9" t="s">
        <v>4490</v>
      </c>
      <c r="E1812" s="9" t="s">
        <v>4515</v>
      </c>
      <c r="F1812" s="9" t="s">
        <v>4516</v>
      </c>
      <c r="G1812" s="9" t="s">
        <v>4517</v>
      </c>
      <c r="H1812" s="13">
        <v>90000</v>
      </c>
      <c r="I1812" s="11" t="s">
        <v>4518</v>
      </c>
      <c r="J1812" s="9" t="s">
        <v>6</v>
      </c>
      <c r="K1812" s="9" t="s">
        <v>7</v>
      </c>
      <c r="L1812" s="9" t="s">
        <v>27</v>
      </c>
      <c r="M1812" s="9" t="s">
        <v>80</v>
      </c>
      <c r="N1812" s="9" t="s">
        <v>81</v>
      </c>
      <c r="O1812" s="9" t="s">
        <v>1826</v>
      </c>
      <c r="P1812" s="9" t="s">
        <v>1834</v>
      </c>
      <c r="Q1812" s="9" t="s">
        <v>374</v>
      </c>
      <c r="R1812" s="9" t="s">
        <v>29</v>
      </c>
      <c r="S1812" s="9" t="s">
        <v>15</v>
      </c>
      <c r="T1812" s="9" t="s">
        <v>7</v>
      </c>
      <c r="U1812" s="9" t="s">
        <v>133</v>
      </c>
      <c r="V1812" s="9" t="s">
        <v>15</v>
      </c>
      <c r="W1812" s="9" t="s">
        <v>17</v>
      </c>
      <c r="X1812" s="9" t="s">
        <v>18</v>
      </c>
      <c r="Y1812" s="9" t="s">
        <v>31</v>
      </c>
      <c r="Z1812" s="9" t="s">
        <v>20</v>
      </c>
      <c r="AA1812" s="9" t="s">
        <v>17</v>
      </c>
      <c r="AB1812" s="9" t="s">
        <v>4493</v>
      </c>
      <c r="AC1812" s="9" t="s">
        <v>4494</v>
      </c>
      <c r="AD1812" s="9" t="s">
        <v>4495</v>
      </c>
    </row>
    <row r="1813" spans="1:30" ht="114.75" x14ac:dyDescent="0.25">
      <c r="A1813" s="113">
        <f t="shared" si="29"/>
        <v>1624</v>
      </c>
      <c r="B1813" s="9" t="s">
        <v>1821</v>
      </c>
      <c r="C1813" s="9" t="s">
        <v>4489</v>
      </c>
      <c r="D1813" s="9" t="s">
        <v>4490</v>
      </c>
      <c r="E1813" s="9" t="s">
        <v>4519</v>
      </c>
      <c r="F1813" s="9" t="s">
        <v>4520</v>
      </c>
      <c r="G1813" s="9" t="s">
        <v>4521</v>
      </c>
      <c r="H1813" s="13">
        <v>38489</v>
      </c>
      <c r="I1813" s="11" t="s">
        <v>5</v>
      </c>
      <c r="J1813" s="9" t="s">
        <v>68</v>
      </c>
      <c r="K1813" s="9" t="s">
        <v>7</v>
      </c>
      <c r="L1813" s="9" t="s">
        <v>444</v>
      </c>
      <c r="M1813" s="9" t="s">
        <v>80</v>
      </c>
      <c r="N1813" s="9" t="s">
        <v>81</v>
      </c>
      <c r="O1813" s="9" t="s">
        <v>1826</v>
      </c>
      <c r="P1813" s="9" t="s">
        <v>1834</v>
      </c>
      <c r="Q1813" s="9" t="s">
        <v>374</v>
      </c>
      <c r="R1813" s="9" t="s">
        <v>14</v>
      </c>
      <c r="S1813" s="9" t="s">
        <v>15</v>
      </c>
      <c r="T1813" s="9" t="s">
        <v>7</v>
      </c>
      <c r="U1813" s="9" t="s">
        <v>549</v>
      </c>
      <c r="V1813" s="9" t="s">
        <v>15</v>
      </c>
      <c r="W1813" s="9" t="s">
        <v>17</v>
      </c>
      <c r="X1813" s="9" t="s">
        <v>18</v>
      </c>
      <c r="Y1813" s="9" t="s">
        <v>31</v>
      </c>
      <c r="Z1813" s="9" t="s">
        <v>20</v>
      </c>
      <c r="AA1813" s="9" t="s">
        <v>17</v>
      </c>
      <c r="AB1813" s="9" t="s">
        <v>4522</v>
      </c>
      <c r="AC1813" s="9" t="s">
        <v>4523</v>
      </c>
      <c r="AD1813" s="9" t="s">
        <v>4524</v>
      </c>
    </row>
    <row r="1814" spans="1:30" ht="409.5" x14ac:dyDescent="0.25">
      <c r="A1814" s="113">
        <f t="shared" si="29"/>
        <v>1625</v>
      </c>
      <c r="B1814" s="9" t="s">
        <v>1821</v>
      </c>
      <c r="C1814" s="9" t="s">
        <v>4489</v>
      </c>
      <c r="D1814" s="9" t="s">
        <v>4490</v>
      </c>
      <c r="E1814" s="9" t="s">
        <v>4525</v>
      </c>
      <c r="F1814" s="9" t="s">
        <v>4526</v>
      </c>
      <c r="G1814" s="9" t="s">
        <v>4527</v>
      </c>
      <c r="H1814" s="13">
        <v>400000</v>
      </c>
      <c r="I1814" s="11" t="s">
        <v>1646</v>
      </c>
      <c r="J1814" s="9" t="s">
        <v>68</v>
      </c>
      <c r="K1814" s="9" t="s">
        <v>7</v>
      </c>
      <c r="L1814" s="9" t="s">
        <v>8</v>
      </c>
      <c r="M1814" s="9" t="s">
        <v>80</v>
      </c>
      <c r="N1814" s="9" t="s">
        <v>81</v>
      </c>
      <c r="O1814" s="9" t="s">
        <v>1826</v>
      </c>
      <c r="P1814" s="9" t="s">
        <v>1834</v>
      </c>
      <c r="Q1814" s="9" t="s">
        <v>374</v>
      </c>
      <c r="R1814" s="9" t="s">
        <v>14</v>
      </c>
      <c r="S1814" s="9" t="s">
        <v>15</v>
      </c>
      <c r="T1814" s="9" t="s">
        <v>7</v>
      </c>
      <c r="U1814" s="9" t="s">
        <v>133</v>
      </c>
      <c r="V1814" s="9" t="s">
        <v>15</v>
      </c>
      <c r="W1814" s="9" t="s">
        <v>17</v>
      </c>
      <c r="X1814" s="9" t="s">
        <v>18</v>
      </c>
      <c r="Y1814" s="9" t="s">
        <v>31</v>
      </c>
      <c r="Z1814" s="9" t="s">
        <v>41</v>
      </c>
      <c r="AA1814" s="9" t="s">
        <v>21</v>
      </c>
      <c r="AB1814" s="9" t="s">
        <v>4528</v>
      </c>
      <c r="AC1814" s="9" t="s">
        <v>4529</v>
      </c>
      <c r="AD1814" s="9" t="s">
        <v>4530</v>
      </c>
    </row>
    <row r="1815" spans="1:30" ht="191.25" x14ac:dyDescent="0.25">
      <c r="A1815" s="113">
        <f t="shared" si="29"/>
        <v>1626</v>
      </c>
      <c r="B1815" s="9" t="s">
        <v>1821</v>
      </c>
      <c r="C1815" s="9" t="s">
        <v>4489</v>
      </c>
      <c r="D1815" s="9" t="s">
        <v>4490</v>
      </c>
      <c r="E1815" s="9" t="s">
        <v>4531</v>
      </c>
      <c r="F1815" s="9" t="s">
        <v>4531</v>
      </c>
      <c r="G1815" s="9" t="s">
        <v>4532</v>
      </c>
      <c r="H1815" s="13">
        <v>100000</v>
      </c>
      <c r="I1815" s="11" t="s">
        <v>1646</v>
      </c>
      <c r="J1815" s="9" t="s">
        <v>68</v>
      </c>
      <c r="K1815" s="9" t="s">
        <v>7</v>
      </c>
      <c r="L1815" s="9" t="s">
        <v>8</v>
      </c>
      <c r="M1815" s="9" t="s">
        <v>80</v>
      </c>
      <c r="N1815" s="9" t="s">
        <v>81</v>
      </c>
      <c r="O1815" s="9" t="s">
        <v>1826</v>
      </c>
      <c r="P1815" s="9" t="s">
        <v>1834</v>
      </c>
      <c r="Q1815" s="9" t="s">
        <v>374</v>
      </c>
      <c r="R1815" s="9" t="s">
        <v>14</v>
      </c>
      <c r="S1815" s="9" t="s">
        <v>15</v>
      </c>
      <c r="T1815" s="9" t="s">
        <v>7</v>
      </c>
      <c r="U1815" s="9" t="s">
        <v>133</v>
      </c>
      <c r="V1815" s="9" t="s">
        <v>15</v>
      </c>
      <c r="W1815" s="9" t="s">
        <v>17</v>
      </c>
      <c r="X1815" s="9" t="s">
        <v>18</v>
      </c>
      <c r="Y1815" s="9" t="s">
        <v>31</v>
      </c>
      <c r="Z1815" s="9" t="s">
        <v>41</v>
      </c>
      <c r="AA1815" s="9" t="s">
        <v>21</v>
      </c>
      <c r="AB1815" s="9" t="s">
        <v>4528</v>
      </c>
      <c r="AC1815" s="9" t="s">
        <v>4529</v>
      </c>
      <c r="AD1815" s="9" t="s">
        <v>4530</v>
      </c>
    </row>
    <row r="1816" spans="1:30" ht="409.5" x14ac:dyDescent="0.25">
      <c r="A1816" s="113">
        <f t="shared" si="29"/>
        <v>1627</v>
      </c>
      <c r="B1816" s="9" t="s">
        <v>1821</v>
      </c>
      <c r="C1816" s="9" t="s">
        <v>4489</v>
      </c>
      <c r="D1816" s="9" t="s">
        <v>4490</v>
      </c>
      <c r="E1816" s="9" t="s">
        <v>4533</v>
      </c>
      <c r="F1816" s="9" t="s">
        <v>4534</v>
      </c>
      <c r="G1816" s="9" t="s">
        <v>4535</v>
      </c>
      <c r="H1816" s="13">
        <v>100000</v>
      </c>
      <c r="I1816" s="11" t="s">
        <v>95</v>
      </c>
      <c r="J1816" s="9" t="s">
        <v>68</v>
      </c>
      <c r="K1816" s="9" t="s">
        <v>7</v>
      </c>
      <c r="L1816" s="9" t="s">
        <v>69</v>
      </c>
      <c r="M1816" s="9" t="s">
        <v>80</v>
      </c>
      <c r="N1816" s="9" t="s">
        <v>81</v>
      </c>
      <c r="O1816" s="9" t="s">
        <v>1826</v>
      </c>
      <c r="P1816" s="9" t="s">
        <v>1834</v>
      </c>
      <c r="Q1816" s="9" t="s">
        <v>374</v>
      </c>
      <c r="R1816" s="9" t="s">
        <v>29</v>
      </c>
      <c r="S1816" s="9" t="s">
        <v>15</v>
      </c>
      <c r="T1816" s="9" t="s">
        <v>7</v>
      </c>
      <c r="U1816" s="9" t="s">
        <v>133</v>
      </c>
      <c r="V1816" s="9" t="s">
        <v>15</v>
      </c>
      <c r="W1816" s="9" t="s">
        <v>17</v>
      </c>
      <c r="X1816" s="9" t="s">
        <v>18</v>
      </c>
      <c r="Y1816" s="9" t="s">
        <v>31</v>
      </c>
      <c r="Z1816" s="9" t="s">
        <v>41</v>
      </c>
      <c r="AA1816" s="9" t="s">
        <v>21</v>
      </c>
      <c r="AB1816" s="9" t="s">
        <v>4528</v>
      </c>
      <c r="AC1816" s="9" t="s">
        <v>4529</v>
      </c>
      <c r="AD1816" s="9" t="s">
        <v>4530</v>
      </c>
    </row>
    <row r="1817" spans="1:30" ht="229.5" x14ac:dyDescent="0.25">
      <c r="A1817" s="113">
        <f t="shared" si="29"/>
        <v>1628</v>
      </c>
      <c r="B1817" s="9" t="s">
        <v>1821</v>
      </c>
      <c r="C1817" s="9" t="s">
        <v>4489</v>
      </c>
      <c r="D1817" s="9" t="s">
        <v>4490</v>
      </c>
      <c r="E1817" s="9" t="s">
        <v>4536</v>
      </c>
      <c r="F1817" s="9" t="s">
        <v>4536</v>
      </c>
      <c r="G1817" s="9" t="s">
        <v>4537</v>
      </c>
      <c r="H1817" s="13">
        <v>14000</v>
      </c>
      <c r="I1817" s="11" t="s">
        <v>95</v>
      </c>
      <c r="J1817" s="9" t="s">
        <v>68</v>
      </c>
      <c r="K1817" s="9" t="s">
        <v>7</v>
      </c>
      <c r="L1817" s="9" t="s">
        <v>8</v>
      </c>
      <c r="M1817" s="9" t="s">
        <v>80</v>
      </c>
      <c r="N1817" s="9" t="s">
        <v>81</v>
      </c>
      <c r="O1817" s="9" t="s">
        <v>1826</v>
      </c>
      <c r="P1817" s="9" t="s">
        <v>1834</v>
      </c>
      <c r="Q1817" s="9" t="s">
        <v>374</v>
      </c>
      <c r="R1817" s="9" t="s">
        <v>14</v>
      </c>
      <c r="S1817" s="9" t="s">
        <v>15</v>
      </c>
      <c r="T1817" s="9" t="s">
        <v>7</v>
      </c>
      <c r="U1817" s="9" t="s">
        <v>133</v>
      </c>
      <c r="V1817" s="9" t="s">
        <v>15</v>
      </c>
      <c r="W1817" s="9" t="s">
        <v>17</v>
      </c>
      <c r="X1817" s="9" t="s">
        <v>18</v>
      </c>
      <c r="Y1817" s="9" t="s">
        <v>31</v>
      </c>
      <c r="Z1817" s="9" t="s">
        <v>41</v>
      </c>
      <c r="AA1817" s="9" t="s">
        <v>21</v>
      </c>
      <c r="AB1817" s="9" t="s">
        <v>4538</v>
      </c>
      <c r="AC1817" s="9" t="s">
        <v>4539</v>
      </c>
      <c r="AD1817" s="9" t="s">
        <v>4540</v>
      </c>
    </row>
    <row r="1818" spans="1:30" ht="76.5" x14ac:dyDescent="0.25">
      <c r="A1818" s="113">
        <f t="shared" si="29"/>
        <v>1629</v>
      </c>
      <c r="B1818" s="9" t="s">
        <v>1821</v>
      </c>
      <c r="C1818" s="9" t="s">
        <v>4489</v>
      </c>
      <c r="D1818" s="9" t="s">
        <v>4490</v>
      </c>
      <c r="E1818" s="9" t="s">
        <v>4541</v>
      </c>
      <c r="F1818" s="9" t="s">
        <v>4541</v>
      </c>
      <c r="G1818" s="9" t="s">
        <v>4542</v>
      </c>
      <c r="H1818" s="13">
        <v>44500</v>
      </c>
      <c r="I1818" s="11" t="s">
        <v>1646</v>
      </c>
      <c r="J1818" s="9" t="s">
        <v>68</v>
      </c>
      <c r="K1818" s="9" t="s">
        <v>7</v>
      </c>
      <c r="L1818" s="9" t="s">
        <v>8</v>
      </c>
      <c r="M1818" s="9" t="s">
        <v>80</v>
      </c>
      <c r="N1818" s="9" t="s">
        <v>81</v>
      </c>
      <c r="O1818" s="9" t="s">
        <v>1826</v>
      </c>
      <c r="P1818" s="9" t="s">
        <v>1834</v>
      </c>
      <c r="Q1818" s="9" t="s">
        <v>374</v>
      </c>
      <c r="R1818" s="9" t="s">
        <v>14</v>
      </c>
      <c r="S1818" s="9" t="s">
        <v>15</v>
      </c>
      <c r="T1818" s="9" t="s">
        <v>7</v>
      </c>
      <c r="U1818" s="9" t="s">
        <v>549</v>
      </c>
      <c r="V1818" s="9" t="s">
        <v>15</v>
      </c>
      <c r="W1818" s="9" t="s">
        <v>17</v>
      </c>
      <c r="X1818" s="9" t="s">
        <v>18</v>
      </c>
      <c r="Y1818" s="9" t="s">
        <v>31</v>
      </c>
      <c r="Z1818" s="9" t="s">
        <v>20</v>
      </c>
      <c r="AA1818" s="9" t="s">
        <v>17</v>
      </c>
      <c r="AB1818" s="9" t="s">
        <v>4543</v>
      </c>
      <c r="AC1818" s="9" t="s">
        <v>4544</v>
      </c>
      <c r="AD1818" s="9" t="s">
        <v>4545</v>
      </c>
    </row>
    <row r="1819" spans="1:30" ht="114.75" x14ac:dyDescent="0.25">
      <c r="A1819" s="113">
        <f t="shared" si="29"/>
        <v>1630</v>
      </c>
      <c r="B1819" s="9" t="s">
        <v>1821</v>
      </c>
      <c r="C1819" s="9" t="s">
        <v>4489</v>
      </c>
      <c r="D1819" s="9" t="s">
        <v>4490</v>
      </c>
      <c r="E1819" s="9" t="s">
        <v>4546</v>
      </c>
      <c r="F1819" s="9" t="s">
        <v>4547</v>
      </c>
      <c r="G1819" s="9" t="s">
        <v>4548</v>
      </c>
      <c r="H1819" s="13">
        <v>20960</v>
      </c>
      <c r="I1819" s="11" t="s">
        <v>1328</v>
      </c>
      <c r="J1819" s="9" t="s">
        <v>68</v>
      </c>
      <c r="K1819" s="9" t="s">
        <v>7</v>
      </c>
      <c r="L1819" s="9" t="s">
        <v>69</v>
      </c>
      <c r="M1819" s="9" t="s">
        <v>51</v>
      </c>
      <c r="N1819" s="9" t="s">
        <v>10</v>
      </c>
      <c r="O1819" s="9" t="s">
        <v>1826</v>
      </c>
      <c r="P1819" s="9" t="s">
        <v>1834</v>
      </c>
      <c r="Q1819" s="9" t="s">
        <v>374</v>
      </c>
      <c r="R1819" s="9" t="s">
        <v>29</v>
      </c>
      <c r="S1819" s="9" t="s">
        <v>15</v>
      </c>
      <c r="T1819" s="9" t="s">
        <v>7</v>
      </c>
      <c r="U1819" s="9" t="s">
        <v>549</v>
      </c>
      <c r="V1819" s="9" t="s">
        <v>15</v>
      </c>
      <c r="W1819" s="9" t="s">
        <v>21</v>
      </c>
      <c r="X1819" s="9" t="s">
        <v>18</v>
      </c>
      <c r="Y1819" s="9" t="s">
        <v>31</v>
      </c>
      <c r="Z1819" s="9" t="s">
        <v>41</v>
      </c>
      <c r="AA1819" s="9" t="s">
        <v>21</v>
      </c>
      <c r="AB1819" s="9" t="s">
        <v>4543</v>
      </c>
      <c r="AC1819" s="9" t="s">
        <v>4544</v>
      </c>
      <c r="AD1819" s="9" t="s">
        <v>4545</v>
      </c>
    </row>
    <row r="1820" spans="1:30" ht="409.5" x14ac:dyDescent="0.25">
      <c r="A1820" s="113">
        <f t="shared" si="29"/>
        <v>1631</v>
      </c>
      <c r="B1820" s="9" t="s">
        <v>1821</v>
      </c>
      <c r="C1820" s="9" t="s">
        <v>4489</v>
      </c>
      <c r="D1820" s="9" t="s">
        <v>4490</v>
      </c>
      <c r="E1820" s="9" t="s">
        <v>4549</v>
      </c>
      <c r="F1820" s="9" t="s">
        <v>4550</v>
      </c>
      <c r="G1820" s="9" t="s">
        <v>4551</v>
      </c>
      <c r="H1820" s="13">
        <v>820000</v>
      </c>
      <c r="I1820" s="11" t="s">
        <v>4552</v>
      </c>
      <c r="J1820" s="9" t="s">
        <v>68</v>
      </c>
      <c r="K1820" s="9" t="s">
        <v>7</v>
      </c>
      <c r="L1820" s="9" t="s">
        <v>8</v>
      </c>
      <c r="M1820" s="9" t="s">
        <v>80</v>
      </c>
      <c r="N1820" s="9" t="s">
        <v>81</v>
      </c>
      <c r="O1820" s="9" t="s">
        <v>1826</v>
      </c>
      <c r="P1820" s="9" t="s">
        <v>1834</v>
      </c>
      <c r="Q1820" s="9" t="s">
        <v>374</v>
      </c>
      <c r="R1820" s="9" t="s">
        <v>14</v>
      </c>
      <c r="S1820" s="9" t="s">
        <v>15</v>
      </c>
      <c r="T1820" s="9" t="s">
        <v>7</v>
      </c>
      <c r="U1820" s="9" t="s">
        <v>133</v>
      </c>
      <c r="V1820" s="9" t="s">
        <v>15</v>
      </c>
      <c r="W1820" s="9" t="s">
        <v>17</v>
      </c>
      <c r="X1820" s="9" t="s">
        <v>18</v>
      </c>
      <c r="Y1820" s="9" t="s">
        <v>31</v>
      </c>
      <c r="Z1820" s="9" t="s">
        <v>20</v>
      </c>
      <c r="AA1820" s="9" t="s">
        <v>17</v>
      </c>
      <c r="AB1820" s="9" t="s">
        <v>4553</v>
      </c>
      <c r="AC1820" s="9" t="s">
        <v>4554</v>
      </c>
      <c r="AD1820" s="9" t="s">
        <v>4555</v>
      </c>
    </row>
    <row r="1821" spans="1:30" ht="409.5" x14ac:dyDescent="0.25">
      <c r="A1821" s="113">
        <f t="shared" si="29"/>
        <v>1632</v>
      </c>
      <c r="B1821" s="9" t="s">
        <v>1821</v>
      </c>
      <c r="C1821" s="9" t="s">
        <v>4489</v>
      </c>
      <c r="D1821" s="9" t="s">
        <v>4490</v>
      </c>
      <c r="E1821" s="9" t="s">
        <v>4556</v>
      </c>
      <c r="F1821" s="9" t="s">
        <v>4557</v>
      </c>
      <c r="G1821" s="9" t="s">
        <v>4551</v>
      </c>
      <c r="H1821" s="13">
        <v>315000</v>
      </c>
      <c r="I1821" s="11" t="s">
        <v>1646</v>
      </c>
      <c r="J1821" s="9" t="s">
        <v>68</v>
      </c>
      <c r="K1821" s="9" t="s">
        <v>7</v>
      </c>
      <c r="L1821" s="9" t="s">
        <v>8</v>
      </c>
      <c r="M1821" s="9" t="s">
        <v>80</v>
      </c>
      <c r="N1821" s="9" t="s">
        <v>81</v>
      </c>
      <c r="O1821" s="9" t="s">
        <v>1826</v>
      </c>
      <c r="P1821" s="9" t="s">
        <v>1834</v>
      </c>
      <c r="Q1821" s="9" t="s">
        <v>374</v>
      </c>
      <c r="R1821" s="9" t="s">
        <v>14</v>
      </c>
      <c r="S1821" s="9" t="s">
        <v>15</v>
      </c>
      <c r="T1821" s="9" t="s">
        <v>7</v>
      </c>
      <c r="U1821" s="9" t="s">
        <v>133</v>
      </c>
      <c r="V1821" s="9" t="s">
        <v>15</v>
      </c>
      <c r="W1821" s="9" t="s">
        <v>17</v>
      </c>
      <c r="X1821" s="9" t="s">
        <v>18</v>
      </c>
      <c r="Y1821" s="9" t="s">
        <v>31</v>
      </c>
      <c r="Z1821" s="9" t="s">
        <v>20</v>
      </c>
      <c r="AA1821" s="9" t="s">
        <v>17</v>
      </c>
      <c r="AB1821" s="9" t="s">
        <v>4553</v>
      </c>
      <c r="AC1821" s="9" t="s">
        <v>4554</v>
      </c>
      <c r="AD1821" s="9" t="s">
        <v>4555</v>
      </c>
    </row>
    <row r="1822" spans="1:30" ht="409.5" x14ac:dyDescent="0.25">
      <c r="A1822" s="113">
        <f t="shared" si="29"/>
        <v>1633</v>
      </c>
      <c r="B1822" s="9" t="s">
        <v>1821</v>
      </c>
      <c r="C1822" s="9" t="s">
        <v>4489</v>
      </c>
      <c r="D1822" s="9" t="s">
        <v>4490</v>
      </c>
      <c r="E1822" s="9" t="s">
        <v>4558</v>
      </c>
      <c r="F1822" s="9" t="s">
        <v>4558</v>
      </c>
      <c r="G1822" s="9" t="s">
        <v>4551</v>
      </c>
      <c r="H1822" s="13">
        <v>370000</v>
      </c>
      <c r="I1822" s="11" t="s">
        <v>1646</v>
      </c>
      <c r="J1822" s="9" t="s">
        <v>68</v>
      </c>
      <c r="K1822" s="9" t="s">
        <v>7</v>
      </c>
      <c r="L1822" s="9" t="s">
        <v>8</v>
      </c>
      <c r="M1822" s="9" t="s">
        <v>80</v>
      </c>
      <c r="N1822" s="9" t="s">
        <v>81</v>
      </c>
      <c r="O1822" s="9" t="s">
        <v>1826</v>
      </c>
      <c r="P1822" s="9" t="s">
        <v>1834</v>
      </c>
      <c r="Q1822" s="9" t="s">
        <v>374</v>
      </c>
      <c r="R1822" s="9" t="s">
        <v>14</v>
      </c>
      <c r="S1822" s="9" t="s">
        <v>15</v>
      </c>
      <c r="T1822" s="9" t="s">
        <v>7</v>
      </c>
      <c r="U1822" s="9" t="s">
        <v>133</v>
      </c>
      <c r="V1822" s="9" t="s">
        <v>15</v>
      </c>
      <c r="W1822" s="9" t="s">
        <v>17</v>
      </c>
      <c r="X1822" s="9" t="s">
        <v>18</v>
      </c>
      <c r="Y1822" s="9" t="s">
        <v>31</v>
      </c>
      <c r="Z1822" s="9" t="s">
        <v>20</v>
      </c>
      <c r="AA1822" s="9" t="s">
        <v>17</v>
      </c>
      <c r="AB1822" s="9" t="s">
        <v>4553</v>
      </c>
      <c r="AC1822" s="9" t="s">
        <v>4554</v>
      </c>
      <c r="AD1822" s="9" t="s">
        <v>4555</v>
      </c>
    </row>
    <row r="1823" spans="1:30" ht="242.25" x14ac:dyDescent="0.25">
      <c r="A1823" s="113">
        <f t="shared" si="29"/>
        <v>1634</v>
      </c>
      <c r="B1823" s="9" t="s">
        <v>1821</v>
      </c>
      <c r="C1823" s="9" t="s">
        <v>4489</v>
      </c>
      <c r="D1823" s="9" t="s">
        <v>4490</v>
      </c>
      <c r="E1823" s="9" t="s">
        <v>4559</v>
      </c>
      <c r="F1823" s="9" t="s">
        <v>4559</v>
      </c>
      <c r="G1823" s="9" t="s">
        <v>4560</v>
      </c>
      <c r="H1823" s="13">
        <v>132480</v>
      </c>
      <c r="I1823" s="11" t="s">
        <v>1646</v>
      </c>
      <c r="J1823" s="9" t="s">
        <v>68</v>
      </c>
      <c r="K1823" s="9" t="s">
        <v>7</v>
      </c>
      <c r="L1823" s="9" t="s">
        <v>8</v>
      </c>
      <c r="M1823" s="9" t="s">
        <v>80</v>
      </c>
      <c r="N1823" s="9" t="s">
        <v>81</v>
      </c>
      <c r="O1823" s="9" t="s">
        <v>1826</v>
      </c>
      <c r="P1823" s="9" t="s">
        <v>1834</v>
      </c>
      <c r="Q1823" s="9" t="s">
        <v>374</v>
      </c>
      <c r="R1823" s="9" t="s">
        <v>14</v>
      </c>
      <c r="S1823" s="9" t="s">
        <v>15</v>
      </c>
      <c r="T1823" s="9" t="s">
        <v>7</v>
      </c>
      <c r="U1823" s="9" t="s">
        <v>133</v>
      </c>
      <c r="V1823" s="9" t="s">
        <v>15</v>
      </c>
      <c r="W1823" s="9" t="s">
        <v>17</v>
      </c>
      <c r="X1823" s="9" t="s">
        <v>18</v>
      </c>
      <c r="Y1823" s="9" t="s">
        <v>31</v>
      </c>
      <c r="Z1823" s="9" t="s">
        <v>20</v>
      </c>
      <c r="AA1823" s="9" t="s">
        <v>17</v>
      </c>
      <c r="AB1823" s="9" t="s">
        <v>4553</v>
      </c>
      <c r="AC1823" s="9" t="s">
        <v>4554</v>
      </c>
      <c r="AD1823" s="9" t="s">
        <v>4555</v>
      </c>
    </row>
    <row r="1824" spans="1:30" ht="409.5" x14ac:dyDescent="0.25">
      <c r="A1824" s="113">
        <f t="shared" si="29"/>
        <v>1635</v>
      </c>
      <c r="B1824" s="9" t="s">
        <v>1821</v>
      </c>
      <c r="C1824" s="9" t="s">
        <v>4489</v>
      </c>
      <c r="D1824" s="9" t="s">
        <v>4490</v>
      </c>
      <c r="E1824" s="9" t="s">
        <v>4561</v>
      </c>
      <c r="F1824" s="9" t="s">
        <v>4561</v>
      </c>
      <c r="G1824" s="9" t="s">
        <v>4562</v>
      </c>
      <c r="H1824" s="13">
        <v>336000</v>
      </c>
      <c r="I1824" s="11" t="s">
        <v>1646</v>
      </c>
      <c r="J1824" s="9" t="s">
        <v>68</v>
      </c>
      <c r="K1824" s="9" t="s">
        <v>7</v>
      </c>
      <c r="L1824" s="9" t="s">
        <v>8</v>
      </c>
      <c r="M1824" s="9" t="s">
        <v>80</v>
      </c>
      <c r="N1824" s="9" t="s">
        <v>81</v>
      </c>
      <c r="O1824" s="9" t="s">
        <v>1826</v>
      </c>
      <c r="P1824" s="9" t="s">
        <v>1834</v>
      </c>
      <c r="Q1824" s="9" t="s">
        <v>374</v>
      </c>
      <c r="R1824" s="9" t="s">
        <v>14</v>
      </c>
      <c r="S1824" s="9" t="s">
        <v>15</v>
      </c>
      <c r="T1824" s="9" t="s">
        <v>7</v>
      </c>
      <c r="U1824" s="9" t="s">
        <v>133</v>
      </c>
      <c r="V1824" s="9" t="s">
        <v>15</v>
      </c>
      <c r="W1824" s="9" t="s">
        <v>17</v>
      </c>
      <c r="X1824" s="9" t="s">
        <v>18</v>
      </c>
      <c r="Y1824" s="9" t="s">
        <v>31</v>
      </c>
      <c r="Z1824" s="9" t="s">
        <v>20</v>
      </c>
      <c r="AA1824" s="9" t="s">
        <v>17</v>
      </c>
      <c r="AB1824" s="9" t="s">
        <v>4553</v>
      </c>
      <c r="AC1824" s="9" t="s">
        <v>4554</v>
      </c>
      <c r="AD1824" s="9" t="s">
        <v>4555</v>
      </c>
    </row>
    <row r="1825" spans="1:30" ht="280.5" x14ac:dyDescent="0.25">
      <c r="A1825" s="113">
        <f t="shared" si="29"/>
        <v>1636</v>
      </c>
      <c r="B1825" s="9" t="s">
        <v>1821</v>
      </c>
      <c r="C1825" s="9" t="s">
        <v>4489</v>
      </c>
      <c r="D1825" s="9" t="s">
        <v>4490</v>
      </c>
      <c r="E1825" s="9" t="s">
        <v>4563</v>
      </c>
      <c r="F1825" s="9" t="s">
        <v>4563</v>
      </c>
      <c r="G1825" s="9" t="s">
        <v>4564</v>
      </c>
      <c r="H1825" s="13">
        <v>48000</v>
      </c>
      <c r="I1825" s="11" t="s">
        <v>1646</v>
      </c>
      <c r="J1825" s="9" t="s">
        <v>68</v>
      </c>
      <c r="K1825" s="9" t="s">
        <v>7</v>
      </c>
      <c r="L1825" s="9" t="s">
        <v>8</v>
      </c>
      <c r="M1825" s="9" t="s">
        <v>80</v>
      </c>
      <c r="N1825" s="9" t="s">
        <v>81</v>
      </c>
      <c r="O1825" s="9" t="s">
        <v>1826</v>
      </c>
      <c r="P1825" s="9" t="s">
        <v>1834</v>
      </c>
      <c r="Q1825" s="9" t="s">
        <v>374</v>
      </c>
      <c r="R1825" s="9" t="s">
        <v>14</v>
      </c>
      <c r="S1825" s="9" t="s">
        <v>15</v>
      </c>
      <c r="T1825" s="9" t="s">
        <v>7</v>
      </c>
      <c r="U1825" s="9" t="s">
        <v>133</v>
      </c>
      <c r="V1825" s="9" t="s">
        <v>15</v>
      </c>
      <c r="W1825" s="9" t="s">
        <v>17</v>
      </c>
      <c r="X1825" s="9" t="s">
        <v>18</v>
      </c>
      <c r="Y1825" s="9" t="s">
        <v>31</v>
      </c>
      <c r="Z1825" s="9" t="s">
        <v>20</v>
      </c>
      <c r="AA1825" s="9" t="s">
        <v>17</v>
      </c>
      <c r="AB1825" s="9" t="s">
        <v>4553</v>
      </c>
      <c r="AC1825" s="9" t="s">
        <v>4554</v>
      </c>
      <c r="AD1825" s="9" t="s">
        <v>4555</v>
      </c>
    </row>
    <row r="1826" spans="1:30" ht="280.5" x14ac:dyDescent="0.25">
      <c r="A1826" s="113">
        <f t="shared" si="29"/>
        <v>1637</v>
      </c>
      <c r="B1826" s="9" t="s">
        <v>1821</v>
      </c>
      <c r="C1826" s="9" t="s">
        <v>4489</v>
      </c>
      <c r="D1826" s="9" t="s">
        <v>4490</v>
      </c>
      <c r="E1826" s="9" t="s">
        <v>4565</v>
      </c>
      <c r="F1826" s="9" t="s">
        <v>4565</v>
      </c>
      <c r="G1826" s="9" t="s">
        <v>4564</v>
      </c>
      <c r="H1826" s="13">
        <v>48000</v>
      </c>
      <c r="I1826" s="11" t="s">
        <v>1646</v>
      </c>
      <c r="J1826" s="9" t="s">
        <v>68</v>
      </c>
      <c r="K1826" s="9" t="s">
        <v>7</v>
      </c>
      <c r="L1826" s="9" t="s">
        <v>69</v>
      </c>
      <c r="M1826" s="9" t="s">
        <v>80</v>
      </c>
      <c r="N1826" s="9" t="s">
        <v>81</v>
      </c>
      <c r="O1826" s="9" t="s">
        <v>1826</v>
      </c>
      <c r="P1826" s="9" t="s">
        <v>1834</v>
      </c>
      <c r="Q1826" s="9" t="s">
        <v>374</v>
      </c>
      <c r="R1826" s="9" t="s">
        <v>29</v>
      </c>
      <c r="S1826" s="9" t="s">
        <v>15</v>
      </c>
      <c r="T1826" s="9" t="s">
        <v>7</v>
      </c>
      <c r="U1826" s="9" t="s">
        <v>133</v>
      </c>
      <c r="V1826" s="9" t="s">
        <v>15</v>
      </c>
      <c r="W1826" s="9" t="s">
        <v>17</v>
      </c>
      <c r="X1826" s="9" t="s">
        <v>18</v>
      </c>
      <c r="Y1826" s="9" t="s">
        <v>19</v>
      </c>
      <c r="Z1826" s="9" t="s">
        <v>20</v>
      </c>
      <c r="AA1826" s="9" t="s">
        <v>21</v>
      </c>
      <c r="AB1826" s="9" t="s">
        <v>4553</v>
      </c>
      <c r="AC1826" s="9" t="s">
        <v>4554</v>
      </c>
      <c r="AD1826" s="9" t="s">
        <v>4555</v>
      </c>
    </row>
    <row r="1827" spans="1:30" ht="344.25" x14ac:dyDescent="0.25">
      <c r="A1827" s="113">
        <f t="shared" si="29"/>
        <v>1638</v>
      </c>
      <c r="B1827" s="9" t="s">
        <v>1821</v>
      </c>
      <c r="C1827" s="9" t="s">
        <v>4489</v>
      </c>
      <c r="D1827" s="9" t="s">
        <v>4490</v>
      </c>
      <c r="E1827" s="9" t="s">
        <v>4566</v>
      </c>
      <c r="F1827" s="9" t="s">
        <v>4566</v>
      </c>
      <c r="G1827" s="9" t="s">
        <v>4567</v>
      </c>
      <c r="H1827" s="13">
        <v>100000</v>
      </c>
      <c r="I1827" s="11" t="s">
        <v>1646</v>
      </c>
      <c r="J1827" s="9" t="s">
        <v>68</v>
      </c>
      <c r="K1827" s="9" t="s">
        <v>7</v>
      </c>
      <c r="L1827" s="9" t="s">
        <v>69</v>
      </c>
      <c r="M1827" s="9" t="s">
        <v>80</v>
      </c>
      <c r="N1827" s="9" t="s">
        <v>81</v>
      </c>
      <c r="O1827" s="9" t="s">
        <v>1826</v>
      </c>
      <c r="P1827" s="9" t="s">
        <v>1834</v>
      </c>
      <c r="Q1827" s="9" t="s">
        <v>374</v>
      </c>
      <c r="R1827" s="9" t="s">
        <v>29</v>
      </c>
      <c r="S1827" s="9" t="s">
        <v>15</v>
      </c>
      <c r="T1827" s="9" t="s">
        <v>7</v>
      </c>
      <c r="U1827" s="9" t="s">
        <v>133</v>
      </c>
      <c r="V1827" s="9" t="s">
        <v>15</v>
      </c>
      <c r="W1827" s="9" t="s">
        <v>17</v>
      </c>
      <c r="X1827" s="9" t="s">
        <v>18</v>
      </c>
      <c r="Y1827" s="9" t="s">
        <v>19</v>
      </c>
      <c r="Z1827" s="9" t="s">
        <v>20</v>
      </c>
      <c r="AA1827" s="9" t="s">
        <v>21</v>
      </c>
      <c r="AB1827" s="9" t="s">
        <v>4553</v>
      </c>
      <c r="AC1827" s="9" t="s">
        <v>4554</v>
      </c>
      <c r="AD1827" s="9" t="s">
        <v>4555</v>
      </c>
    </row>
    <row r="1828" spans="1:30" ht="409.5" x14ac:dyDescent="0.25">
      <c r="A1828" s="113">
        <f t="shared" si="29"/>
        <v>1639</v>
      </c>
      <c r="B1828" s="9" t="s">
        <v>1821</v>
      </c>
      <c r="C1828" s="9" t="s">
        <v>4489</v>
      </c>
      <c r="D1828" s="9" t="s">
        <v>4490</v>
      </c>
      <c r="E1828" s="9" t="s">
        <v>4568</v>
      </c>
      <c r="F1828" s="9" t="s">
        <v>4568</v>
      </c>
      <c r="G1828" s="9" t="s">
        <v>4562</v>
      </c>
      <c r="H1828" s="13">
        <v>1800000</v>
      </c>
      <c r="I1828" s="11" t="s">
        <v>1646</v>
      </c>
      <c r="J1828" s="9" t="s">
        <v>68</v>
      </c>
      <c r="K1828" s="9" t="s">
        <v>7</v>
      </c>
      <c r="L1828" s="9" t="s">
        <v>8</v>
      </c>
      <c r="M1828" s="9" t="s">
        <v>80</v>
      </c>
      <c r="N1828" s="9" t="s">
        <v>81</v>
      </c>
      <c r="O1828" s="9" t="s">
        <v>1826</v>
      </c>
      <c r="P1828" s="9" t="s">
        <v>1834</v>
      </c>
      <c r="Q1828" s="9" t="s">
        <v>374</v>
      </c>
      <c r="R1828" s="9" t="s">
        <v>14</v>
      </c>
      <c r="S1828" s="9" t="s">
        <v>15</v>
      </c>
      <c r="T1828" s="9" t="s">
        <v>7</v>
      </c>
      <c r="U1828" s="9" t="s">
        <v>133</v>
      </c>
      <c r="V1828" s="9" t="s">
        <v>15</v>
      </c>
      <c r="W1828" s="9" t="s">
        <v>17</v>
      </c>
      <c r="X1828" s="9" t="s">
        <v>18</v>
      </c>
      <c r="Y1828" s="9" t="s">
        <v>31</v>
      </c>
      <c r="Z1828" s="9" t="s">
        <v>20</v>
      </c>
      <c r="AA1828" s="9" t="s">
        <v>17</v>
      </c>
      <c r="AB1828" s="9" t="s">
        <v>4553</v>
      </c>
      <c r="AC1828" s="9" t="s">
        <v>4554</v>
      </c>
      <c r="AD1828" s="9" t="s">
        <v>4555</v>
      </c>
    </row>
    <row r="1829" spans="1:30" ht="409.5" x14ac:dyDescent="0.25">
      <c r="A1829" s="113">
        <f t="shared" si="29"/>
        <v>1640</v>
      </c>
      <c r="B1829" s="9" t="s">
        <v>1821</v>
      </c>
      <c r="C1829" s="9" t="s">
        <v>4489</v>
      </c>
      <c r="D1829" s="9" t="s">
        <v>4490</v>
      </c>
      <c r="E1829" s="9" t="s">
        <v>4569</v>
      </c>
      <c r="F1829" s="9" t="s">
        <v>4570</v>
      </c>
      <c r="G1829" s="9" t="s">
        <v>4562</v>
      </c>
      <c r="H1829" s="13">
        <v>2500000</v>
      </c>
      <c r="I1829" s="11" t="s">
        <v>1646</v>
      </c>
      <c r="J1829" s="9" t="s">
        <v>68</v>
      </c>
      <c r="K1829" s="9" t="s">
        <v>7</v>
      </c>
      <c r="L1829" s="9" t="s">
        <v>8</v>
      </c>
      <c r="M1829" s="9" t="s">
        <v>80</v>
      </c>
      <c r="N1829" s="9" t="s">
        <v>81</v>
      </c>
      <c r="O1829" s="9" t="s">
        <v>1826</v>
      </c>
      <c r="P1829" s="9" t="s">
        <v>1834</v>
      </c>
      <c r="Q1829" s="9" t="s">
        <v>374</v>
      </c>
      <c r="R1829" s="9" t="s">
        <v>14</v>
      </c>
      <c r="S1829" s="9" t="s">
        <v>15</v>
      </c>
      <c r="T1829" s="9" t="s">
        <v>7</v>
      </c>
      <c r="U1829" s="9" t="s">
        <v>133</v>
      </c>
      <c r="V1829" s="9" t="s">
        <v>15</v>
      </c>
      <c r="W1829" s="9" t="s">
        <v>17</v>
      </c>
      <c r="X1829" s="9" t="s">
        <v>18</v>
      </c>
      <c r="Y1829" s="9" t="s">
        <v>31</v>
      </c>
      <c r="Z1829" s="9" t="s">
        <v>20</v>
      </c>
      <c r="AA1829" s="9" t="s">
        <v>17</v>
      </c>
      <c r="AB1829" s="9" t="s">
        <v>4553</v>
      </c>
      <c r="AC1829" s="9" t="s">
        <v>4529</v>
      </c>
      <c r="AD1829" s="9" t="s">
        <v>4555</v>
      </c>
    </row>
    <row r="1830" spans="1:30" ht="409.5" x14ac:dyDescent="0.25">
      <c r="A1830" s="113">
        <f t="shared" si="29"/>
        <v>1641</v>
      </c>
      <c r="B1830" s="9" t="s">
        <v>1821</v>
      </c>
      <c r="C1830" s="9" t="s">
        <v>4489</v>
      </c>
      <c r="D1830" s="9" t="s">
        <v>4490</v>
      </c>
      <c r="E1830" s="9" t="s">
        <v>4571</v>
      </c>
      <c r="F1830" s="9" t="s">
        <v>4571</v>
      </c>
      <c r="G1830" s="9" t="s">
        <v>4562</v>
      </c>
      <c r="H1830" s="13">
        <v>700000</v>
      </c>
      <c r="I1830" s="11" t="s">
        <v>1646</v>
      </c>
      <c r="J1830" s="9" t="s">
        <v>68</v>
      </c>
      <c r="K1830" s="9" t="s">
        <v>7</v>
      </c>
      <c r="L1830" s="9" t="s">
        <v>8</v>
      </c>
      <c r="M1830" s="9" t="s">
        <v>80</v>
      </c>
      <c r="N1830" s="9" t="s">
        <v>81</v>
      </c>
      <c r="O1830" s="9" t="s">
        <v>1826</v>
      </c>
      <c r="P1830" s="9" t="s">
        <v>1834</v>
      </c>
      <c r="Q1830" s="9" t="s">
        <v>374</v>
      </c>
      <c r="R1830" s="9" t="s">
        <v>14</v>
      </c>
      <c r="S1830" s="9" t="s">
        <v>15</v>
      </c>
      <c r="T1830" s="9" t="s">
        <v>7</v>
      </c>
      <c r="U1830" s="9" t="s">
        <v>133</v>
      </c>
      <c r="V1830" s="9" t="s">
        <v>15</v>
      </c>
      <c r="W1830" s="9" t="s">
        <v>17</v>
      </c>
      <c r="X1830" s="9" t="s">
        <v>18</v>
      </c>
      <c r="Y1830" s="9" t="s">
        <v>31</v>
      </c>
      <c r="Z1830" s="9" t="s">
        <v>20</v>
      </c>
      <c r="AA1830" s="9" t="s">
        <v>17</v>
      </c>
      <c r="AB1830" s="9" t="s">
        <v>4553</v>
      </c>
      <c r="AC1830" s="9" t="s">
        <v>4554</v>
      </c>
      <c r="AD1830" s="9" t="s">
        <v>4555</v>
      </c>
    </row>
    <row r="1831" spans="1:30" ht="89.25" x14ac:dyDescent="0.25">
      <c r="A1831" s="113">
        <f t="shared" si="29"/>
        <v>1642</v>
      </c>
      <c r="B1831" s="9" t="s">
        <v>1821</v>
      </c>
      <c r="C1831" s="9" t="s">
        <v>4489</v>
      </c>
      <c r="D1831" s="9" t="s">
        <v>4490</v>
      </c>
      <c r="E1831" s="9" t="s">
        <v>4572</v>
      </c>
      <c r="F1831" s="9" t="s">
        <v>4572</v>
      </c>
      <c r="G1831" s="9" t="s">
        <v>4573</v>
      </c>
      <c r="H1831" s="13">
        <v>1677368.78</v>
      </c>
      <c r="I1831" s="11" t="s">
        <v>95</v>
      </c>
      <c r="J1831" s="9" t="s">
        <v>68</v>
      </c>
      <c r="K1831" s="9" t="s">
        <v>7</v>
      </c>
      <c r="L1831" s="9" t="s">
        <v>8</v>
      </c>
      <c r="M1831" s="9" t="s">
        <v>80</v>
      </c>
      <c r="N1831" s="9" t="s">
        <v>81</v>
      </c>
      <c r="O1831" s="9" t="s">
        <v>1826</v>
      </c>
      <c r="P1831" s="9" t="s">
        <v>1834</v>
      </c>
      <c r="Q1831" s="9" t="s">
        <v>374</v>
      </c>
      <c r="R1831" s="9" t="s">
        <v>14</v>
      </c>
      <c r="S1831" s="9" t="s">
        <v>15</v>
      </c>
      <c r="T1831" s="9" t="s">
        <v>7</v>
      </c>
      <c r="U1831" s="9" t="s">
        <v>133</v>
      </c>
      <c r="V1831" s="9" t="s">
        <v>15</v>
      </c>
      <c r="W1831" s="9" t="s">
        <v>17</v>
      </c>
      <c r="X1831" s="9" t="s">
        <v>18</v>
      </c>
      <c r="Y1831" s="9" t="s">
        <v>31</v>
      </c>
      <c r="Z1831" s="9" t="s">
        <v>20</v>
      </c>
      <c r="AA1831" s="9" t="s">
        <v>17</v>
      </c>
      <c r="AB1831" s="9" t="s">
        <v>4574</v>
      </c>
      <c r="AC1831" s="9" t="s">
        <v>4575</v>
      </c>
      <c r="AD1831" s="9" t="s">
        <v>4576</v>
      </c>
    </row>
    <row r="1832" spans="1:30" ht="89.25" x14ac:dyDescent="0.25">
      <c r="A1832" s="113">
        <f t="shared" si="29"/>
        <v>1643</v>
      </c>
      <c r="B1832" s="9" t="s">
        <v>1821</v>
      </c>
      <c r="C1832" s="9" t="s">
        <v>4489</v>
      </c>
      <c r="D1832" s="9" t="s">
        <v>4490</v>
      </c>
      <c r="E1832" s="9" t="s">
        <v>4577</v>
      </c>
      <c r="F1832" s="9" t="s">
        <v>4577</v>
      </c>
      <c r="G1832" s="9" t="s">
        <v>4578</v>
      </c>
      <c r="H1832" s="13">
        <v>5000</v>
      </c>
      <c r="I1832" s="11" t="s">
        <v>95</v>
      </c>
      <c r="J1832" s="9" t="s">
        <v>68</v>
      </c>
      <c r="K1832" s="9" t="s">
        <v>7</v>
      </c>
      <c r="L1832" s="9" t="s">
        <v>69</v>
      </c>
      <c r="M1832" s="9" t="s">
        <v>80</v>
      </c>
      <c r="N1832" s="9" t="s">
        <v>81</v>
      </c>
      <c r="O1832" s="9" t="s">
        <v>1826</v>
      </c>
      <c r="P1832" s="9" t="s">
        <v>1834</v>
      </c>
      <c r="Q1832" s="9" t="s">
        <v>374</v>
      </c>
      <c r="R1832" s="9" t="s">
        <v>29</v>
      </c>
      <c r="S1832" s="9" t="s">
        <v>15</v>
      </c>
      <c r="T1832" s="9" t="s">
        <v>7</v>
      </c>
      <c r="U1832" s="9" t="s">
        <v>133</v>
      </c>
      <c r="V1832" s="9" t="s">
        <v>15</v>
      </c>
      <c r="W1832" s="9" t="s">
        <v>17</v>
      </c>
      <c r="X1832" s="9" t="s">
        <v>18</v>
      </c>
      <c r="Y1832" s="9" t="s">
        <v>31</v>
      </c>
      <c r="Z1832" s="9" t="s">
        <v>20</v>
      </c>
      <c r="AA1832" s="9" t="s">
        <v>17</v>
      </c>
      <c r="AB1832" s="9" t="s">
        <v>4574</v>
      </c>
      <c r="AC1832" s="9" t="s">
        <v>4575</v>
      </c>
      <c r="AD1832" s="9" t="s">
        <v>4576</v>
      </c>
    </row>
    <row r="1833" spans="1:30" ht="89.25" x14ac:dyDescent="0.25">
      <c r="A1833" s="113">
        <f t="shared" si="29"/>
        <v>1644</v>
      </c>
      <c r="B1833" s="9" t="s">
        <v>1821</v>
      </c>
      <c r="C1833" s="9" t="s">
        <v>4489</v>
      </c>
      <c r="D1833" s="9" t="s">
        <v>4490</v>
      </c>
      <c r="E1833" s="9" t="s">
        <v>4579</v>
      </c>
      <c r="F1833" s="9" t="s">
        <v>4580</v>
      </c>
      <c r="G1833" s="9" t="s">
        <v>4581</v>
      </c>
      <c r="H1833" s="13">
        <v>480000</v>
      </c>
      <c r="I1833" s="11">
        <v>45078</v>
      </c>
      <c r="J1833" s="9" t="s">
        <v>68</v>
      </c>
      <c r="K1833" s="9" t="s">
        <v>4582</v>
      </c>
      <c r="L1833" s="9" t="s">
        <v>8</v>
      </c>
      <c r="M1833" s="9" t="s">
        <v>80</v>
      </c>
      <c r="N1833" s="9" t="s">
        <v>393</v>
      </c>
      <c r="O1833" s="9" t="s">
        <v>1826</v>
      </c>
      <c r="P1833" s="9" t="s">
        <v>1834</v>
      </c>
      <c r="Q1833" s="9" t="s">
        <v>374</v>
      </c>
      <c r="R1833" s="9" t="s">
        <v>14</v>
      </c>
      <c r="S1833" s="9" t="s">
        <v>15</v>
      </c>
      <c r="T1833" s="9" t="s">
        <v>7</v>
      </c>
      <c r="U1833" s="9" t="s">
        <v>133</v>
      </c>
      <c r="V1833" s="9" t="s">
        <v>15</v>
      </c>
      <c r="W1833" s="9" t="s">
        <v>17</v>
      </c>
      <c r="X1833" s="9" t="s">
        <v>18</v>
      </c>
      <c r="Y1833" s="9" t="s">
        <v>31</v>
      </c>
      <c r="Z1833" s="9" t="s">
        <v>20</v>
      </c>
      <c r="AA1833" s="9" t="s">
        <v>17</v>
      </c>
      <c r="AB1833" s="9" t="s">
        <v>4583</v>
      </c>
      <c r="AC1833" s="9" t="s">
        <v>4584</v>
      </c>
      <c r="AD1833" s="9" t="s">
        <v>4585</v>
      </c>
    </row>
    <row r="1834" spans="1:30" ht="114.75" x14ac:dyDescent="0.25">
      <c r="A1834" s="113">
        <f t="shared" si="29"/>
        <v>1645</v>
      </c>
      <c r="B1834" s="9" t="s">
        <v>1821</v>
      </c>
      <c r="C1834" s="9" t="s">
        <v>4489</v>
      </c>
      <c r="D1834" s="9" t="s">
        <v>4490</v>
      </c>
      <c r="E1834" s="9" t="s">
        <v>4586</v>
      </c>
      <c r="F1834" s="9" t="s">
        <v>4586</v>
      </c>
      <c r="G1834" s="9" t="s">
        <v>4587</v>
      </c>
      <c r="H1834" s="13">
        <v>2010000</v>
      </c>
      <c r="I1834" s="11">
        <v>45047</v>
      </c>
      <c r="J1834" s="9" t="s">
        <v>68</v>
      </c>
      <c r="K1834" s="9" t="s">
        <v>4588</v>
      </c>
      <c r="L1834" s="9" t="s">
        <v>8</v>
      </c>
      <c r="M1834" s="9" t="s">
        <v>80</v>
      </c>
      <c r="N1834" s="9" t="s">
        <v>393</v>
      </c>
      <c r="O1834" s="9" t="s">
        <v>1826</v>
      </c>
      <c r="P1834" s="9" t="s">
        <v>1834</v>
      </c>
      <c r="Q1834" s="9" t="s">
        <v>374</v>
      </c>
      <c r="R1834" s="9" t="s">
        <v>14</v>
      </c>
      <c r="S1834" s="9" t="s">
        <v>15</v>
      </c>
      <c r="T1834" s="9" t="s">
        <v>7</v>
      </c>
      <c r="U1834" s="9" t="s">
        <v>133</v>
      </c>
      <c r="V1834" s="9" t="s">
        <v>15</v>
      </c>
      <c r="W1834" s="9" t="s">
        <v>17</v>
      </c>
      <c r="X1834" s="9" t="s">
        <v>18</v>
      </c>
      <c r="Y1834" s="9" t="s">
        <v>31</v>
      </c>
      <c r="Z1834" s="9" t="s">
        <v>20</v>
      </c>
      <c r="AA1834" s="9" t="s">
        <v>17</v>
      </c>
      <c r="AB1834" s="9" t="s">
        <v>4583</v>
      </c>
      <c r="AC1834" s="9" t="s">
        <v>4584</v>
      </c>
      <c r="AD1834" s="9" t="s">
        <v>4585</v>
      </c>
    </row>
    <row r="1835" spans="1:30" ht="114.75" x14ac:dyDescent="0.25">
      <c r="A1835" s="113">
        <f t="shared" si="29"/>
        <v>1646</v>
      </c>
      <c r="B1835" s="9" t="s">
        <v>1821</v>
      </c>
      <c r="C1835" s="9" t="s">
        <v>4489</v>
      </c>
      <c r="D1835" s="9" t="s">
        <v>4490</v>
      </c>
      <c r="E1835" s="9" t="s">
        <v>4589</v>
      </c>
      <c r="F1835" s="9" t="s">
        <v>4590</v>
      </c>
      <c r="G1835" s="9" t="s">
        <v>4587</v>
      </c>
      <c r="H1835" s="13">
        <v>770000</v>
      </c>
      <c r="I1835" s="11">
        <v>45047</v>
      </c>
      <c r="J1835" s="9" t="s">
        <v>68</v>
      </c>
      <c r="K1835" s="9" t="s">
        <v>4588</v>
      </c>
      <c r="L1835" s="9" t="s">
        <v>8</v>
      </c>
      <c r="M1835" s="9" t="s">
        <v>80</v>
      </c>
      <c r="N1835" s="9" t="s">
        <v>393</v>
      </c>
      <c r="O1835" s="9" t="s">
        <v>1826</v>
      </c>
      <c r="P1835" s="9" t="s">
        <v>1834</v>
      </c>
      <c r="Q1835" s="9" t="s">
        <v>374</v>
      </c>
      <c r="R1835" s="9" t="s">
        <v>14</v>
      </c>
      <c r="S1835" s="9" t="s">
        <v>15</v>
      </c>
      <c r="T1835" s="9" t="s">
        <v>7</v>
      </c>
      <c r="U1835" s="9" t="s">
        <v>133</v>
      </c>
      <c r="V1835" s="9" t="s">
        <v>15</v>
      </c>
      <c r="W1835" s="9" t="s">
        <v>17</v>
      </c>
      <c r="X1835" s="9" t="s">
        <v>18</v>
      </c>
      <c r="Y1835" s="9" t="s">
        <v>31</v>
      </c>
      <c r="Z1835" s="9" t="s">
        <v>20</v>
      </c>
      <c r="AA1835" s="9" t="s">
        <v>17</v>
      </c>
      <c r="AB1835" s="9" t="s">
        <v>4583</v>
      </c>
      <c r="AC1835" s="9" t="s">
        <v>4584</v>
      </c>
      <c r="AD1835" s="9" t="s">
        <v>4585</v>
      </c>
    </row>
    <row r="1836" spans="1:30" ht="114.75" x14ac:dyDescent="0.25">
      <c r="A1836" s="113">
        <f t="shared" si="29"/>
        <v>1647</v>
      </c>
      <c r="B1836" s="9" t="s">
        <v>1821</v>
      </c>
      <c r="C1836" s="9" t="s">
        <v>4489</v>
      </c>
      <c r="D1836" s="9" t="s">
        <v>4490</v>
      </c>
      <c r="E1836" s="9" t="s">
        <v>4591</v>
      </c>
      <c r="F1836" s="9" t="s">
        <v>4591</v>
      </c>
      <c r="G1836" s="9" t="s">
        <v>4587</v>
      </c>
      <c r="H1836" s="13">
        <v>500000</v>
      </c>
      <c r="I1836" s="11">
        <v>45047</v>
      </c>
      <c r="J1836" s="9" t="s">
        <v>68</v>
      </c>
      <c r="K1836" s="9" t="s">
        <v>4588</v>
      </c>
      <c r="L1836" s="9" t="s">
        <v>8</v>
      </c>
      <c r="M1836" s="9" t="s">
        <v>80</v>
      </c>
      <c r="N1836" s="9" t="s">
        <v>393</v>
      </c>
      <c r="O1836" s="9" t="s">
        <v>1826</v>
      </c>
      <c r="P1836" s="9" t="s">
        <v>1834</v>
      </c>
      <c r="Q1836" s="9" t="s">
        <v>374</v>
      </c>
      <c r="R1836" s="9" t="s">
        <v>14</v>
      </c>
      <c r="S1836" s="9" t="s">
        <v>15</v>
      </c>
      <c r="T1836" s="9" t="s">
        <v>7</v>
      </c>
      <c r="U1836" s="9" t="s">
        <v>133</v>
      </c>
      <c r="V1836" s="9" t="s">
        <v>15</v>
      </c>
      <c r="W1836" s="9" t="s">
        <v>17</v>
      </c>
      <c r="X1836" s="9" t="s">
        <v>18</v>
      </c>
      <c r="Y1836" s="9" t="s">
        <v>31</v>
      </c>
      <c r="Z1836" s="9" t="s">
        <v>20</v>
      </c>
      <c r="AA1836" s="9" t="s">
        <v>17</v>
      </c>
      <c r="AB1836" s="9" t="s">
        <v>4583</v>
      </c>
      <c r="AC1836" s="9" t="s">
        <v>4584</v>
      </c>
      <c r="AD1836" s="9" t="s">
        <v>4585</v>
      </c>
    </row>
    <row r="1837" spans="1:30" ht="114.75" x14ac:dyDescent="0.25">
      <c r="A1837" s="113">
        <f t="shared" si="29"/>
        <v>1648</v>
      </c>
      <c r="B1837" s="9" t="s">
        <v>1821</v>
      </c>
      <c r="C1837" s="9" t="s">
        <v>4489</v>
      </c>
      <c r="D1837" s="9" t="s">
        <v>4490</v>
      </c>
      <c r="E1837" s="9" t="s">
        <v>4592</v>
      </c>
      <c r="F1837" s="9" t="s">
        <v>4592</v>
      </c>
      <c r="G1837" s="9" t="s">
        <v>4587</v>
      </c>
      <c r="H1837" s="13">
        <v>660000</v>
      </c>
      <c r="I1837" s="11">
        <v>45047</v>
      </c>
      <c r="J1837" s="9" t="s">
        <v>68</v>
      </c>
      <c r="K1837" s="9" t="s">
        <v>7</v>
      </c>
      <c r="L1837" s="9" t="s">
        <v>8</v>
      </c>
      <c r="M1837" s="9" t="s">
        <v>80</v>
      </c>
      <c r="N1837" s="9" t="s">
        <v>393</v>
      </c>
      <c r="O1837" s="9" t="s">
        <v>1826</v>
      </c>
      <c r="P1837" s="9" t="s">
        <v>1834</v>
      </c>
      <c r="Q1837" s="9" t="s">
        <v>374</v>
      </c>
      <c r="R1837" s="9" t="s">
        <v>14</v>
      </c>
      <c r="S1837" s="9" t="s">
        <v>15</v>
      </c>
      <c r="T1837" s="9" t="s">
        <v>7</v>
      </c>
      <c r="U1837" s="9" t="s">
        <v>133</v>
      </c>
      <c r="V1837" s="9" t="s">
        <v>15</v>
      </c>
      <c r="W1837" s="9" t="s">
        <v>17</v>
      </c>
      <c r="X1837" s="9" t="s">
        <v>18</v>
      </c>
      <c r="Y1837" s="9" t="s">
        <v>31</v>
      </c>
      <c r="Z1837" s="9" t="s">
        <v>20</v>
      </c>
      <c r="AA1837" s="9" t="s">
        <v>17</v>
      </c>
      <c r="AB1837" s="9" t="s">
        <v>4583</v>
      </c>
      <c r="AC1837" s="9" t="s">
        <v>4584</v>
      </c>
      <c r="AD1837" s="9" t="s">
        <v>4585</v>
      </c>
    </row>
    <row r="1838" spans="1:30" ht="114.75" x14ac:dyDescent="0.25">
      <c r="A1838" s="113">
        <f t="shared" si="29"/>
        <v>1649</v>
      </c>
      <c r="B1838" s="9" t="s">
        <v>1821</v>
      </c>
      <c r="C1838" s="9" t="s">
        <v>4489</v>
      </c>
      <c r="D1838" s="9" t="s">
        <v>4490</v>
      </c>
      <c r="E1838" s="9" t="s">
        <v>4593</v>
      </c>
      <c r="F1838" s="9" t="s">
        <v>4593</v>
      </c>
      <c r="G1838" s="9" t="s">
        <v>4587</v>
      </c>
      <c r="H1838" s="13">
        <v>351000</v>
      </c>
      <c r="I1838" s="11">
        <v>45047</v>
      </c>
      <c r="J1838" s="9" t="s">
        <v>68</v>
      </c>
      <c r="K1838" s="9" t="s">
        <v>7</v>
      </c>
      <c r="L1838" s="9" t="s">
        <v>8</v>
      </c>
      <c r="M1838" s="9" t="s">
        <v>80</v>
      </c>
      <c r="N1838" s="9" t="s">
        <v>393</v>
      </c>
      <c r="O1838" s="9" t="s">
        <v>1826</v>
      </c>
      <c r="P1838" s="9" t="s">
        <v>1834</v>
      </c>
      <c r="Q1838" s="9" t="s">
        <v>374</v>
      </c>
      <c r="R1838" s="9" t="s">
        <v>14</v>
      </c>
      <c r="S1838" s="9" t="s">
        <v>15</v>
      </c>
      <c r="T1838" s="9" t="s">
        <v>7</v>
      </c>
      <c r="U1838" s="9" t="s">
        <v>133</v>
      </c>
      <c r="V1838" s="9" t="s">
        <v>15</v>
      </c>
      <c r="W1838" s="9" t="s">
        <v>17</v>
      </c>
      <c r="X1838" s="9" t="s">
        <v>18</v>
      </c>
      <c r="Y1838" s="9" t="s">
        <v>31</v>
      </c>
      <c r="Z1838" s="9" t="s">
        <v>20</v>
      </c>
      <c r="AA1838" s="9" t="s">
        <v>17</v>
      </c>
      <c r="AB1838" s="9" t="s">
        <v>4583</v>
      </c>
      <c r="AC1838" s="9" t="s">
        <v>4584</v>
      </c>
      <c r="AD1838" s="9" t="s">
        <v>4585</v>
      </c>
    </row>
    <row r="1839" spans="1:30" ht="114.75" x14ac:dyDescent="0.25">
      <c r="A1839" s="113">
        <f t="shared" si="29"/>
        <v>1650</v>
      </c>
      <c r="B1839" s="9" t="s">
        <v>1821</v>
      </c>
      <c r="C1839" s="9" t="s">
        <v>4489</v>
      </c>
      <c r="D1839" s="9" t="s">
        <v>4490</v>
      </c>
      <c r="E1839" s="9" t="s">
        <v>4594</v>
      </c>
      <c r="F1839" s="9" t="s">
        <v>4594</v>
      </c>
      <c r="G1839" s="9" t="s">
        <v>4587</v>
      </c>
      <c r="H1839" s="13">
        <v>375000</v>
      </c>
      <c r="I1839" s="11">
        <v>45047</v>
      </c>
      <c r="J1839" s="9" t="s">
        <v>68</v>
      </c>
      <c r="K1839" s="9" t="s">
        <v>7</v>
      </c>
      <c r="L1839" s="9" t="s">
        <v>8</v>
      </c>
      <c r="M1839" s="9" t="s">
        <v>80</v>
      </c>
      <c r="N1839" s="9" t="s">
        <v>393</v>
      </c>
      <c r="O1839" s="9" t="s">
        <v>1826</v>
      </c>
      <c r="P1839" s="9" t="s">
        <v>1834</v>
      </c>
      <c r="Q1839" s="9" t="s">
        <v>374</v>
      </c>
      <c r="R1839" s="9" t="s">
        <v>14</v>
      </c>
      <c r="S1839" s="9" t="s">
        <v>15</v>
      </c>
      <c r="T1839" s="9" t="s">
        <v>7</v>
      </c>
      <c r="U1839" s="9" t="s">
        <v>133</v>
      </c>
      <c r="V1839" s="9" t="s">
        <v>15</v>
      </c>
      <c r="W1839" s="9" t="s">
        <v>17</v>
      </c>
      <c r="X1839" s="9" t="s">
        <v>18</v>
      </c>
      <c r="Y1839" s="9" t="s">
        <v>31</v>
      </c>
      <c r="Z1839" s="9" t="s">
        <v>20</v>
      </c>
      <c r="AA1839" s="9" t="s">
        <v>17</v>
      </c>
      <c r="AB1839" s="9" t="s">
        <v>4583</v>
      </c>
      <c r="AC1839" s="9" t="s">
        <v>4584</v>
      </c>
      <c r="AD1839" s="9" t="s">
        <v>4585</v>
      </c>
    </row>
    <row r="1840" spans="1:30" ht="114.75" x14ac:dyDescent="0.25">
      <c r="A1840" s="113">
        <f t="shared" si="29"/>
        <v>1651</v>
      </c>
      <c r="B1840" s="9" t="s">
        <v>1821</v>
      </c>
      <c r="C1840" s="9" t="s">
        <v>4489</v>
      </c>
      <c r="D1840" s="9" t="s">
        <v>4490</v>
      </c>
      <c r="E1840" s="9" t="s">
        <v>4595</v>
      </c>
      <c r="F1840" s="9" t="s">
        <v>4595</v>
      </c>
      <c r="G1840" s="9" t="s">
        <v>4587</v>
      </c>
      <c r="H1840" s="13">
        <v>72000</v>
      </c>
      <c r="I1840" s="11">
        <v>45047</v>
      </c>
      <c r="J1840" s="9" t="s">
        <v>68</v>
      </c>
      <c r="K1840" s="9" t="s">
        <v>7</v>
      </c>
      <c r="L1840" s="9" t="s">
        <v>8</v>
      </c>
      <c r="M1840" s="9" t="s">
        <v>80</v>
      </c>
      <c r="N1840" s="9" t="s">
        <v>393</v>
      </c>
      <c r="O1840" s="9" t="s">
        <v>1826</v>
      </c>
      <c r="P1840" s="9" t="s">
        <v>1834</v>
      </c>
      <c r="Q1840" s="9" t="s">
        <v>374</v>
      </c>
      <c r="R1840" s="9" t="s">
        <v>14</v>
      </c>
      <c r="S1840" s="9" t="s">
        <v>15</v>
      </c>
      <c r="T1840" s="9" t="s">
        <v>7</v>
      </c>
      <c r="U1840" s="9" t="s">
        <v>133</v>
      </c>
      <c r="V1840" s="9" t="s">
        <v>15</v>
      </c>
      <c r="W1840" s="9" t="s">
        <v>17</v>
      </c>
      <c r="X1840" s="9" t="s">
        <v>18</v>
      </c>
      <c r="Y1840" s="9" t="s">
        <v>31</v>
      </c>
      <c r="Z1840" s="9" t="s">
        <v>20</v>
      </c>
      <c r="AA1840" s="9" t="s">
        <v>17</v>
      </c>
      <c r="AB1840" s="9" t="s">
        <v>4583</v>
      </c>
      <c r="AC1840" s="9" t="s">
        <v>4584</v>
      </c>
      <c r="AD1840" s="9" t="s">
        <v>4585</v>
      </c>
    </row>
    <row r="1841" spans="1:30" ht="114.75" x14ac:dyDescent="0.25">
      <c r="A1841" s="113">
        <f t="shared" si="29"/>
        <v>1652</v>
      </c>
      <c r="B1841" s="9" t="s">
        <v>1821</v>
      </c>
      <c r="C1841" s="9" t="s">
        <v>4489</v>
      </c>
      <c r="D1841" s="9" t="s">
        <v>4490</v>
      </c>
      <c r="E1841" s="9" t="s">
        <v>4596</v>
      </c>
      <c r="F1841" s="9" t="s">
        <v>4596</v>
      </c>
      <c r="G1841" s="9" t="s">
        <v>4587</v>
      </c>
      <c r="H1841" s="13">
        <v>1200000</v>
      </c>
      <c r="I1841" s="11">
        <v>45047</v>
      </c>
      <c r="J1841" s="9" t="s">
        <v>68</v>
      </c>
      <c r="K1841" s="9" t="s">
        <v>7</v>
      </c>
      <c r="L1841" s="9" t="s">
        <v>8</v>
      </c>
      <c r="M1841" s="9" t="s">
        <v>80</v>
      </c>
      <c r="N1841" s="9" t="s">
        <v>393</v>
      </c>
      <c r="O1841" s="9" t="s">
        <v>1826</v>
      </c>
      <c r="P1841" s="9" t="s">
        <v>1834</v>
      </c>
      <c r="Q1841" s="9" t="s">
        <v>374</v>
      </c>
      <c r="R1841" s="9" t="s">
        <v>14</v>
      </c>
      <c r="S1841" s="9" t="s">
        <v>15</v>
      </c>
      <c r="T1841" s="9" t="s">
        <v>7</v>
      </c>
      <c r="U1841" s="9" t="s">
        <v>133</v>
      </c>
      <c r="V1841" s="9" t="s">
        <v>15</v>
      </c>
      <c r="W1841" s="9" t="s">
        <v>17</v>
      </c>
      <c r="X1841" s="9" t="s">
        <v>18</v>
      </c>
      <c r="Y1841" s="9" t="s">
        <v>31</v>
      </c>
      <c r="Z1841" s="9" t="s">
        <v>20</v>
      </c>
      <c r="AA1841" s="9" t="s">
        <v>17</v>
      </c>
      <c r="AB1841" s="9" t="s">
        <v>4583</v>
      </c>
      <c r="AC1841" s="9" t="s">
        <v>4584</v>
      </c>
      <c r="AD1841" s="9" t="s">
        <v>4585</v>
      </c>
    </row>
    <row r="1842" spans="1:30" ht="114.75" x14ac:dyDescent="0.25">
      <c r="A1842" s="113">
        <f t="shared" si="29"/>
        <v>1653</v>
      </c>
      <c r="B1842" s="9" t="s">
        <v>1821</v>
      </c>
      <c r="C1842" s="9" t="s">
        <v>4489</v>
      </c>
      <c r="D1842" s="9" t="s">
        <v>4490</v>
      </c>
      <c r="E1842" s="9" t="s">
        <v>4597</v>
      </c>
      <c r="F1842" s="9" t="s">
        <v>4597</v>
      </c>
      <c r="G1842" s="9" t="s">
        <v>4587</v>
      </c>
      <c r="H1842" s="13">
        <v>150000</v>
      </c>
      <c r="I1842" s="11">
        <v>45047</v>
      </c>
      <c r="J1842" s="9" t="s">
        <v>68</v>
      </c>
      <c r="K1842" s="9" t="s">
        <v>7</v>
      </c>
      <c r="L1842" s="9" t="s">
        <v>69</v>
      </c>
      <c r="M1842" s="9" t="s">
        <v>80</v>
      </c>
      <c r="N1842" s="9" t="s">
        <v>393</v>
      </c>
      <c r="O1842" s="9" t="s">
        <v>1826</v>
      </c>
      <c r="P1842" s="9" t="s">
        <v>1834</v>
      </c>
      <c r="Q1842" s="9" t="s">
        <v>374</v>
      </c>
      <c r="R1842" s="9" t="s">
        <v>29</v>
      </c>
      <c r="S1842" s="9" t="s">
        <v>15</v>
      </c>
      <c r="T1842" s="9" t="s">
        <v>7</v>
      </c>
      <c r="U1842" s="9" t="s">
        <v>133</v>
      </c>
      <c r="V1842" s="9" t="s">
        <v>15</v>
      </c>
      <c r="W1842" s="9" t="s">
        <v>17</v>
      </c>
      <c r="X1842" s="9" t="s">
        <v>18</v>
      </c>
      <c r="Y1842" s="9" t="s">
        <v>31</v>
      </c>
      <c r="Z1842" s="9" t="s">
        <v>20</v>
      </c>
      <c r="AA1842" s="9" t="s">
        <v>17</v>
      </c>
      <c r="AB1842" s="9" t="s">
        <v>4583</v>
      </c>
      <c r="AC1842" s="9" t="s">
        <v>4584</v>
      </c>
      <c r="AD1842" s="9" t="s">
        <v>4585</v>
      </c>
    </row>
    <row r="1843" spans="1:30" ht="114.75" x14ac:dyDescent="0.25">
      <c r="A1843" s="113">
        <f t="shared" si="29"/>
        <v>1654</v>
      </c>
      <c r="B1843" s="9" t="s">
        <v>1821</v>
      </c>
      <c r="C1843" s="9" t="s">
        <v>4489</v>
      </c>
      <c r="D1843" s="9" t="s">
        <v>4490</v>
      </c>
      <c r="E1843" s="9" t="s">
        <v>4598</v>
      </c>
      <c r="F1843" s="9" t="s">
        <v>4598</v>
      </c>
      <c r="G1843" s="9" t="s">
        <v>4587</v>
      </c>
      <c r="H1843" s="13">
        <v>600000</v>
      </c>
      <c r="I1843" s="11">
        <v>45047</v>
      </c>
      <c r="J1843" s="9" t="s">
        <v>68</v>
      </c>
      <c r="K1843" s="9" t="s">
        <v>7</v>
      </c>
      <c r="L1843" s="9" t="s">
        <v>8</v>
      </c>
      <c r="M1843" s="9" t="s">
        <v>80</v>
      </c>
      <c r="N1843" s="9" t="s">
        <v>393</v>
      </c>
      <c r="O1843" s="9" t="s">
        <v>1826</v>
      </c>
      <c r="P1843" s="9" t="s">
        <v>1834</v>
      </c>
      <c r="Q1843" s="9" t="s">
        <v>374</v>
      </c>
      <c r="R1843" s="9" t="s">
        <v>14</v>
      </c>
      <c r="S1843" s="9" t="s">
        <v>15</v>
      </c>
      <c r="T1843" s="9" t="s">
        <v>7</v>
      </c>
      <c r="U1843" s="9" t="s">
        <v>133</v>
      </c>
      <c r="V1843" s="9" t="s">
        <v>15</v>
      </c>
      <c r="W1843" s="9" t="s">
        <v>17</v>
      </c>
      <c r="X1843" s="9" t="s">
        <v>18</v>
      </c>
      <c r="Y1843" s="9" t="s">
        <v>31</v>
      </c>
      <c r="Z1843" s="9" t="s">
        <v>20</v>
      </c>
      <c r="AA1843" s="9" t="s">
        <v>17</v>
      </c>
      <c r="AB1843" s="9" t="s">
        <v>4583</v>
      </c>
      <c r="AC1843" s="9" t="s">
        <v>4584</v>
      </c>
      <c r="AD1843" s="9" t="s">
        <v>4585</v>
      </c>
    </row>
    <row r="1844" spans="1:30" ht="114.75" x14ac:dyDescent="0.25">
      <c r="A1844" s="113">
        <f t="shared" si="29"/>
        <v>1655</v>
      </c>
      <c r="B1844" s="9" t="s">
        <v>1821</v>
      </c>
      <c r="C1844" s="9" t="s">
        <v>4489</v>
      </c>
      <c r="D1844" s="9" t="s">
        <v>4490</v>
      </c>
      <c r="E1844" s="9" t="s">
        <v>4599</v>
      </c>
      <c r="F1844" s="9" t="s">
        <v>4600</v>
      </c>
      <c r="G1844" s="9" t="s">
        <v>4587</v>
      </c>
      <c r="H1844" s="13">
        <v>28000</v>
      </c>
      <c r="I1844" s="11">
        <v>45047</v>
      </c>
      <c r="J1844" s="9" t="s">
        <v>68</v>
      </c>
      <c r="K1844" s="9" t="s">
        <v>7</v>
      </c>
      <c r="L1844" s="9" t="s">
        <v>69</v>
      </c>
      <c r="M1844" s="9" t="s">
        <v>80</v>
      </c>
      <c r="N1844" s="9" t="s">
        <v>393</v>
      </c>
      <c r="O1844" s="9" t="s">
        <v>1826</v>
      </c>
      <c r="P1844" s="9" t="s">
        <v>1834</v>
      </c>
      <c r="Q1844" s="9" t="s">
        <v>374</v>
      </c>
      <c r="R1844" s="9" t="s">
        <v>29</v>
      </c>
      <c r="S1844" s="9" t="s">
        <v>15</v>
      </c>
      <c r="T1844" s="9" t="s">
        <v>7</v>
      </c>
      <c r="U1844" s="9" t="s">
        <v>133</v>
      </c>
      <c r="V1844" s="9" t="s">
        <v>15</v>
      </c>
      <c r="W1844" s="9" t="s">
        <v>17</v>
      </c>
      <c r="X1844" s="9" t="s">
        <v>18</v>
      </c>
      <c r="Y1844" s="9" t="s">
        <v>31</v>
      </c>
      <c r="Z1844" s="9" t="s">
        <v>20</v>
      </c>
      <c r="AA1844" s="9" t="s">
        <v>17</v>
      </c>
      <c r="AB1844" s="9" t="s">
        <v>4583</v>
      </c>
      <c r="AC1844" s="9" t="s">
        <v>4584</v>
      </c>
      <c r="AD1844" s="9" t="s">
        <v>4585</v>
      </c>
    </row>
    <row r="1845" spans="1:30" ht="114.75" x14ac:dyDescent="0.25">
      <c r="A1845" s="113">
        <f t="shared" si="29"/>
        <v>1656</v>
      </c>
      <c r="B1845" s="9" t="s">
        <v>1821</v>
      </c>
      <c r="C1845" s="9" t="s">
        <v>4489</v>
      </c>
      <c r="D1845" s="9" t="s">
        <v>4490</v>
      </c>
      <c r="E1845" s="9" t="s">
        <v>4601</v>
      </c>
      <c r="F1845" s="9" t="s">
        <v>4601</v>
      </c>
      <c r="G1845" s="9" t="s">
        <v>4587</v>
      </c>
      <c r="H1845" s="13">
        <v>590000</v>
      </c>
      <c r="I1845" s="11">
        <v>45047</v>
      </c>
      <c r="J1845" s="9" t="s">
        <v>68</v>
      </c>
      <c r="K1845" s="9" t="s">
        <v>7</v>
      </c>
      <c r="L1845" s="9" t="s">
        <v>69</v>
      </c>
      <c r="M1845" s="9" t="s">
        <v>80</v>
      </c>
      <c r="N1845" s="9" t="s">
        <v>393</v>
      </c>
      <c r="O1845" s="9" t="s">
        <v>1826</v>
      </c>
      <c r="P1845" s="9" t="s">
        <v>1834</v>
      </c>
      <c r="Q1845" s="9" t="s">
        <v>374</v>
      </c>
      <c r="R1845" s="9" t="s">
        <v>29</v>
      </c>
      <c r="S1845" s="9" t="s">
        <v>15</v>
      </c>
      <c r="T1845" s="9" t="s">
        <v>7</v>
      </c>
      <c r="U1845" s="9" t="s">
        <v>133</v>
      </c>
      <c r="V1845" s="9" t="s">
        <v>15</v>
      </c>
      <c r="W1845" s="9" t="s">
        <v>17</v>
      </c>
      <c r="X1845" s="9" t="s">
        <v>18</v>
      </c>
      <c r="Y1845" s="9" t="s">
        <v>31</v>
      </c>
      <c r="Z1845" s="9" t="s">
        <v>20</v>
      </c>
      <c r="AA1845" s="9" t="s">
        <v>17</v>
      </c>
      <c r="AB1845" s="9" t="s">
        <v>4583</v>
      </c>
      <c r="AC1845" s="9" t="s">
        <v>4584</v>
      </c>
      <c r="AD1845" s="9" t="s">
        <v>4585</v>
      </c>
    </row>
    <row r="1846" spans="1:30" ht="114.75" x14ac:dyDescent="0.25">
      <c r="A1846" s="113">
        <f t="shared" si="29"/>
        <v>1657</v>
      </c>
      <c r="B1846" s="9" t="s">
        <v>1821</v>
      </c>
      <c r="C1846" s="9" t="s">
        <v>4489</v>
      </c>
      <c r="D1846" s="9" t="s">
        <v>4490</v>
      </c>
      <c r="E1846" s="9" t="s">
        <v>4602</v>
      </c>
      <c r="F1846" s="9" t="s">
        <v>4602</v>
      </c>
      <c r="G1846" s="9" t="s">
        <v>4587</v>
      </c>
      <c r="H1846" s="13">
        <v>2500</v>
      </c>
      <c r="I1846" s="11">
        <v>45047</v>
      </c>
      <c r="J1846" s="9" t="s">
        <v>68</v>
      </c>
      <c r="K1846" s="9" t="s">
        <v>7</v>
      </c>
      <c r="L1846" s="9" t="s">
        <v>8</v>
      </c>
      <c r="M1846" s="9" t="s">
        <v>80</v>
      </c>
      <c r="N1846" s="9" t="s">
        <v>393</v>
      </c>
      <c r="O1846" s="9" t="s">
        <v>1826</v>
      </c>
      <c r="P1846" s="9" t="s">
        <v>1834</v>
      </c>
      <c r="Q1846" s="9" t="s">
        <v>374</v>
      </c>
      <c r="R1846" s="9" t="s">
        <v>14</v>
      </c>
      <c r="S1846" s="9" t="s">
        <v>15</v>
      </c>
      <c r="T1846" s="9" t="s">
        <v>7</v>
      </c>
      <c r="U1846" s="9" t="s">
        <v>133</v>
      </c>
      <c r="V1846" s="9" t="s">
        <v>15</v>
      </c>
      <c r="W1846" s="9" t="s">
        <v>17</v>
      </c>
      <c r="X1846" s="9" t="s">
        <v>18</v>
      </c>
      <c r="Y1846" s="9" t="s">
        <v>31</v>
      </c>
      <c r="Z1846" s="9" t="s">
        <v>20</v>
      </c>
      <c r="AA1846" s="9" t="s">
        <v>17</v>
      </c>
      <c r="AB1846" s="9" t="s">
        <v>4583</v>
      </c>
      <c r="AC1846" s="9" t="s">
        <v>4584</v>
      </c>
      <c r="AD1846" s="9" t="s">
        <v>4585</v>
      </c>
    </row>
    <row r="1847" spans="1:30" ht="114.75" x14ac:dyDescent="0.25">
      <c r="A1847" s="113">
        <f t="shared" si="29"/>
        <v>1658</v>
      </c>
      <c r="B1847" s="9" t="s">
        <v>1821</v>
      </c>
      <c r="C1847" s="9" t="s">
        <v>4489</v>
      </c>
      <c r="D1847" s="9" t="s">
        <v>4490</v>
      </c>
      <c r="E1847" s="9" t="s">
        <v>4603</v>
      </c>
      <c r="F1847" s="9" t="s">
        <v>4603</v>
      </c>
      <c r="G1847" s="9" t="s">
        <v>4587</v>
      </c>
      <c r="H1847" s="13">
        <v>8000</v>
      </c>
      <c r="I1847" s="11">
        <v>45047</v>
      </c>
      <c r="J1847" s="9" t="s">
        <v>68</v>
      </c>
      <c r="K1847" s="9" t="s">
        <v>7</v>
      </c>
      <c r="L1847" s="9" t="s">
        <v>69</v>
      </c>
      <c r="M1847" s="9" t="s">
        <v>80</v>
      </c>
      <c r="N1847" s="9" t="s">
        <v>393</v>
      </c>
      <c r="O1847" s="9" t="s">
        <v>1826</v>
      </c>
      <c r="P1847" s="9" t="s">
        <v>1834</v>
      </c>
      <c r="Q1847" s="9" t="s">
        <v>374</v>
      </c>
      <c r="R1847" s="9" t="s">
        <v>29</v>
      </c>
      <c r="S1847" s="9" t="s">
        <v>15</v>
      </c>
      <c r="T1847" s="9" t="s">
        <v>7</v>
      </c>
      <c r="U1847" s="9" t="s">
        <v>133</v>
      </c>
      <c r="V1847" s="9" t="s">
        <v>15</v>
      </c>
      <c r="W1847" s="9" t="s">
        <v>17</v>
      </c>
      <c r="X1847" s="9" t="s">
        <v>18</v>
      </c>
      <c r="Y1847" s="9" t="s">
        <v>31</v>
      </c>
      <c r="Z1847" s="9" t="s">
        <v>20</v>
      </c>
      <c r="AA1847" s="9" t="s">
        <v>17</v>
      </c>
      <c r="AB1847" s="9" t="s">
        <v>4583</v>
      </c>
      <c r="AC1847" s="9" t="s">
        <v>4584</v>
      </c>
      <c r="AD1847" s="9" t="s">
        <v>4585</v>
      </c>
    </row>
    <row r="1848" spans="1:30" ht="114.75" x14ac:dyDescent="0.25">
      <c r="A1848" s="113">
        <f t="shared" si="29"/>
        <v>1659</v>
      </c>
      <c r="B1848" s="9" t="s">
        <v>1821</v>
      </c>
      <c r="C1848" s="9" t="s">
        <v>4489</v>
      </c>
      <c r="D1848" s="9" t="s">
        <v>4490</v>
      </c>
      <c r="E1848" s="9" t="s">
        <v>4604</v>
      </c>
      <c r="F1848" s="9" t="s">
        <v>4604</v>
      </c>
      <c r="G1848" s="9" t="s">
        <v>4587</v>
      </c>
      <c r="H1848" s="13">
        <v>510000</v>
      </c>
      <c r="I1848" s="11">
        <v>45047</v>
      </c>
      <c r="J1848" s="9" t="s">
        <v>68</v>
      </c>
      <c r="K1848" s="9" t="s">
        <v>7</v>
      </c>
      <c r="L1848" s="9" t="s">
        <v>8</v>
      </c>
      <c r="M1848" s="9" t="s">
        <v>80</v>
      </c>
      <c r="N1848" s="9" t="s">
        <v>393</v>
      </c>
      <c r="O1848" s="9" t="s">
        <v>1826</v>
      </c>
      <c r="P1848" s="9" t="s">
        <v>1834</v>
      </c>
      <c r="Q1848" s="9" t="s">
        <v>374</v>
      </c>
      <c r="R1848" s="9" t="s">
        <v>14</v>
      </c>
      <c r="S1848" s="9" t="s">
        <v>15</v>
      </c>
      <c r="T1848" s="9" t="s">
        <v>7</v>
      </c>
      <c r="U1848" s="9" t="s">
        <v>133</v>
      </c>
      <c r="V1848" s="9" t="s">
        <v>15</v>
      </c>
      <c r="W1848" s="9" t="s">
        <v>17</v>
      </c>
      <c r="X1848" s="9" t="s">
        <v>18</v>
      </c>
      <c r="Y1848" s="9" t="s">
        <v>31</v>
      </c>
      <c r="Z1848" s="9" t="s">
        <v>20</v>
      </c>
      <c r="AA1848" s="9" t="s">
        <v>17</v>
      </c>
      <c r="AB1848" s="9" t="s">
        <v>4583</v>
      </c>
      <c r="AC1848" s="9" t="s">
        <v>4584</v>
      </c>
      <c r="AD1848" s="9" t="s">
        <v>4585</v>
      </c>
    </row>
    <row r="1849" spans="1:30" ht="114.75" x14ac:dyDescent="0.25">
      <c r="A1849" s="113">
        <f t="shared" si="29"/>
        <v>1660</v>
      </c>
      <c r="B1849" s="9" t="s">
        <v>1821</v>
      </c>
      <c r="C1849" s="9" t="s">
        <v>4489</v>
      </c>
      <c r="D1849" s="9" t="s">
        <v>4490</v>
      </c>
      <c r="E1849" s="9" t="s">
        <v>4605</v>
      </c>
      <c r="F1849" s="9" t="s">
        <v>4605</v>
      </c>
      <c r="G1849" s="9" t="s">
        <v>4587</v>
      </c>
      <c r="H1849" s="13">
        <v>60000</v>
      </c>
      <c r="I1849" s="11">
        <v>45047</v>
      </c>
      <c r="J1849" s="9" t="s">
        <v>68</v>
      </c>
      <c r="K1849" s="9" t="s">
        <v>7</v>
      </c>
      <c r="L1849" s="9" t="s">
        <v>8</v>
      </c>
      <c r="M1849" s="9" t="s">
        <v>80</v>
      </c>
      <c r="N1849" s="9" t="s">
        <v>393</v>
      </c>
      <c r="O1849" s="9" t="s">
        <v>1826</v>
      </c>
      <c r="P1849" s="9" t="s">
        <v>1834</v>
      </c>
      <c r="Q1849" s="9" t="s">
        <v>374</v>
      </c>
      <c r="R1849" s="9" t="s">
        <v>14</v>
      </c>
      <c r="S1849" s="9" t="s">
        <v>15</v>
      </c>
      <c r="T1849" s="9" t="s">
        <v>7</v>
      </c>
      <c r="U1849" s="9" t="s">
        <v>133</v>
      </c>
      <c r="V1849" s="9" t="s">
        <v>15</v>
      </c>
      <c r="W1849" s="9" t="s">
        <v>17</v>
      </c>
      <c r="X1849" s="9" t="s">
        <v>18</v>
      </c>
      <c r="Y1849" s="9" t="s">
        <v>31</v>
      </c>
      <c r="Z1849" s="9" t="s">
        <v>20</v>
      </c>
      <c r="AA1849" s="9" t="s">
        <v>17</v>
      </c>
      <c r="AB1849" s="9" t="s">
        <v>4583</v>
      </c>
      <c r="AC1849" s="9" t="s">
        <v>4584</v>
      </c>
      <c r="AD1849" s="9" t="s">
        <v>4585</v>
      </c>
    </row>
    <row r="1850" spans="1:30" ht="114.75" x14ac:dyDescent="0.25">
      <c r="A1850" s="113">
        <f t="shared" si="29"/>
        <v>1661</v>
      </c>
      <c r="B1850" s="9" t="s">
        <v>1821</v>
      </c>
      <c r="C1850" s="9" t="s">
        <v>4489</v>
      </c>
      <c r="D1850" s="9" t="s">
        <v>4490</v>
      </c>
      <c r="E1850" s="9" t="s">
        <v>4606</v>
      </c>
      <c r="F1850" s="9" t="s">
        <v>4606</v>
      </c>
      <c r="G1850" s="9" t="s">
        <v>4587</v>
      </c>
      <c r="H1850" s="13">
        <v>79000</v>
      </c>
      <c r="I1850" s="11">
        <v>45047</v>
      </c>
      <c r="J1850" s="9" t="s">
        <v>68</v>
      </c>
      <c r="K1850" s="9" t="s">
        <v>7</v>
      </c>
      <c r="L1850" s="9" t="s">
        <v>8</v>
      </c>
      <c r="M1850" s="9" t="s">
        <v>80</v>
      </c>
      <c r="N1850" s="9" t="s">
        <v>393</v>
      </c>
      <c r="O1850" s="9" t="s">
        <v>1826</v>
      </c>
      <c r="P1850" s="9" t="s">
        <v>1834</v>
      </c>
      <c r="Q1850" s="9" t="s">
        <v>374</v>
      </c>
      <c r="R1850" s="9" t="s">
        <v>14</v>
      </c>
      <c r="S1850" s="9" t="s">
        <v>15</v>
      </c>
      <c r="T1850" s="9" t="s">
        <v>7</v>
      </c>
      <c r="U1850" s="9" t="s">
        <v>133</v>
      </c>
      <c r="V1850" s="9" t="s">
        <v>15</v>
      </c>
      <c r="W1850" s="9" t="s">
        <v>17</v>
      </c>
      <c r="X1850" s="9" t="s">
        <v>18</v>
      </c>
      <c r="Y1850" s="9" t="s">
        <v>31</v>
      </c>
      <c r="Z1850" s="9" t="s">
        <v>20</v>
      </c>
      <c r="AA1850" s="9" t="s">
        <v>17</v>
      </c>
      <c r="AB1850" s="9" t="s">
        <v>4583</v>
      </c>
      <c r="AC1850" s="9" t="s">
        <v>4584</v>
      </c>
      <c r="AD1850" s="9" t="s">
        <v>4585</v>
      </c>
    </row>
    <row r="1851" spans="1:30" ht="114.75" x14ac:dyDescent="0.25">
      <c r="A1851" s="113">
        <f t="shared" si="29"/>
        <v>1662</v>
      </c>
      <c r="B1851" s="9" t="s">
        <v>1821</v>
      </c>
      <c r="C1851" s="9" t="s">
        <v>4489</v>
      </c>
      <c r="D1851" s="9" t="s">
        <v>4490</v>
      </c>
      <c r="E1851" s="9" t="s">
        <v>4607</v>
      </c>
      <c r="F1851" s="9" t="s">
        <v>4608</v>
      </c>
      <c r="G1851" s="9" t="s">
        <v>4587</v>
      </c>
      <c r="H1851" s="13">
        <v>750000</v>
      </c>
      <c r="I1851" s="11">
        <v>45047</v>
      </c>
      <c r="J1851" s="9" t="s">
        <v>68</v>
      </c>
      <c r="K1851" s="9" t="s">
        <v>7</v>
      </c>
      <c r="L1851" s="9" t="s">
        <v>8</v>
      </c>
      <c r="M1851" s="9" t="s">
        <v>80</v>
      </c>
      <c r="N1851" s="9" t="s">
        <v>393</v>
      </c>
      <c r="O1851" s="9" t="s">
        <v>1826</v>
      </c>
      <c r="P1851" s="9" t="s">
        <v>1834</v>
      </c>
      <c r="Q1851" s="9" t="s">
        <v>374</v>
      </c>
      <c r="R1851" s="9" t="s">
        <v>14</v>
      </c>
      <c r="S1851" s="9" t="s">
        <v>15</v>
      </c>
      <c r="T1851" s="9" t="s">
        <v>7</v>
      </c>
      <c r="U1851" s="9" t="s">
        <v>133</v>
      </c>
      <c r="V1851" s="9" t="s">
        <v>15</v>
      </c>
      <c r="W1851" s="9" t="s">
        <v>17</v>
      </c>
      <c r="X1851" s="9" t="s">
        <v>18</v>
      </c>
      <c r="Y1851" s="9" t="s">
        <v>31</v>
      </c>
      <c r="Z1851" s="9" t="s">
        <v>20</v>
      </c>
      <c r="AA1851" s="9" t="s">
        <v>17</v>
      </c>
      <c r="AB1851" s="9" t="s">
        <v>4583</v>
      </c>
      <c r="AC1851" s="9" t="s">
        <v>4584</v>
      </c>
      <c r="AD1851" s="9" t="s">
        <v>4585</v>
      </c>
    </row>
    <row r="1852" spans="1:30" ht="114.75" x14ac:dyDescent="0.25">
      <c r="A1852" s="113">
        <f t="shared" si="29"/>
        <v>1663</v>
      </c>
      <c r="B1852" s="9" t="s">
        <v>1821</v>
      </c>
      <c r="C1852" s="9" t="s">
        <v>4489</v>
      </c>
      <c r="D1852" s="9" t="s">
        <v>4490</v>
      </c>
      <c r="E1852" s="9" t="s">
        <v>4609</v>
      </c>
      <c r="F1852" s="9" t="s">
        <v>4609</v>
      </c>
      <c r="G1852" s="9" t="s">
        <v>4587</v>
      </c>
      <c r="H1852" s="13">
        <v>2400000</v>
      </c>
      <c r="I1852" s="11">
        <v>45047</v>
      </c>
      <c r="J1852" s="9" t="s">
        <v>68</v>
      </c>
      <c r="K1852" s="9" t="s">
        <v>7</v>
      </c>
      <c r="L1852" s="9" t="s">
        <v>8</v>
      </c>
      <c r="M1852" s="9" t="s">
        <v>80</v>
      </c>
      <c r="N1852" s="9" t="s">
        <v>393</v>
      </c>
      <c r="O1852" s="9" t="s">
        <v>1826</v>
      </c>
      <c r="P1852" s="9" t="s">
        <v>1834</v>
      </c>
      <c r="Q1852" s="9" t="s">
        <v>374</v>
      </c>
      <c r="R1852" s="9" t="s">
        <v>14</v>
      </c>
      <c r="S1852" s="9" t="s">
        <v>15</v>
      </c>
      <c r="T1852" s="9" t="s">
        <v>7</v>
      </c>
      <c r="U1852" s="9" t="s">
        <v>133</v>
      </c>
      <c r="V1852" s="9" t="s">
        <v>15</v>
      </c>
      <c r="W1852" s="9" t="s">
        <v>17</v>
      </c>
      <c r="X1852" s="9" t="s">
        <v>18</v>
      </c>
      <c r="Y1852" s="9" t="s">
        <v>31</v>
      </c>
      <c r="Z1852" s="9" t="s">
        <v>20</v>
      </c>
      <c r="AA1852" s="9" t="s">
        <v>17</v>
      </c>
      <c r="AB1852" s="9" t="s">
        <v>4583</v>
      </c>
      <c r="AC1852" s="9" t="s">
        <v>4584</v>
      </c>
      <c r="AD1852" s="9" t="s">
        <v>4585</v>
      </c>
    </row>
    <row r="1853" spans="1:30" ht="114.75" x14ac:dyDescent="0.25">
      <c r="A1853" s="113">
        <f t="shared" si="29"/>
        <v>1664</v>
      </c>
      <c r="B1853" s="9" t="s">
        <v>1821</v>
      </c>
      <c r="C1853" s="9" t="s">
        <v>4489</v>
      </c>
      <c r="D1853" s="9" t="s">
        <v>4490</v>
      </c>
      <c r="E1853" s="9" t="s">
        <v>4610</v>
      </c>
      <c r="F1853" s="9" t="s">
        <v>4610</v>
      </c>
      <c r="G1853" s="9" t="s">
        <v>4587</v>
      </c>
      <c r="H1853" s="13">
        <v>500000</v>
      </c>
      <c r="I1853" s="11">
        <v>45047</v>
      </c>
      <c r="J1853" s="9" t="s">
        <v>68</v>
      </c>
      <c r="K1853" s="9" t="s">
        <v>7</v>
      </c>
      <c r="L1853" s="9" t="s">
        <v>8</v>
      </c>
      <c r="M1853" s="9" t="s">
        <v>80</v>
      </c>
      <c r="N1853" s="9" t="s">
        <v>393</v>
      </c>
      <c r="O1853" s="9" t="s">
        <v>1826</v>
      </c>
      <c r="P1853" s="9" t="s">
        <v>1834</v>
      </c>
      <c r="Q1853" s="9" t="s">
        <v>374</v>
      </c>
      <c r="R1853" s="9" t="s">
        <v>14</v>
      </c>
      <c r="S1853" s="9" t="s">
        <v>15</v>
      </c>
      <c r="T1853" s="9" t="s">
        <v>7</v>
      </c>
      <c r="U1853" s="9" t="s">
        <v>133</v>
      </c>
      <c r="V1853" s="9" t="s">
        <v>15</v>
      </c>
      <c r="W1853" s="9" t="s">
        <v>17</v>
      </c>
      <c r="X1853" s="9" t="s">
        <v>18</v>
      </c>
      <c r="Y1853" s="9" t="s">
        <v>31</v>
      </c>
      <c r="Z1853" s="9" t="s">
        <v>20</v>
      </c>
      <c r="AA1853" s="9" t="s">
        <v>17</v>
      </c>
      <c r="AB1853" s="9" t="s">
        <v>4583</v>
      </c>
      <c r="AC1853" s="9" t="s">
        <v>4584</v>
      </c>
      <c r="AD1853" s="9" t="s">
        <v>4585</v>
      </c>
    </row>
    <row r="1854" spans="1:30" ht="114.75" x14ac:dyDescent="0.25">
      <c r="A1854" s="113">
        <f t="shared" si="29"/>
        <v>1665</v>
      </c>
      <c r="B1854" s="9" t="s">
        <v>1821</v>
      </c>
      <c r="C1854" s="9" t="s">
        <v>4489</v>
      </c>
      <c r="D1854" s="9" t="s">
        <v>4490</v>
      </c>
      <c r="E1854" s="9" t="s">
        <v>4611</v>
      </c>
      <c r="F1854" s="9" t="s">
        <v>4611</v>
      </c>
      <c r="G1854" s="9" t="s">
        <v>4587</v>
      </c>
      <c r="H1854" s="13">
        <v>1800000</v>
      </c>
      <c r="I1854" s="11">
        <v>45047</v>
      </c>
      <c r="J1854" s="9" t="s">
        <v>68</v>
      </c>
      <c r="K1854" s="9" t="s">
        <v>7</v>
      </c>
      <c r="L1854" s="9" t="s">
        <v>8</v>
      </c>
      <c r="M1854" s="9" t="s">
        <v>80</v>
      </c>
      <c r="N1854" s="9" t="s">
        <v>393</v>
      </c>
      <c r="O1854" s="9" t="s">
        <v>1826</v>
      </c>
      <c r="P1854" s="9" t="s">
        <v>1834</v>
      </c>
      <c r="Q1854" s="9" t="s">
        <v>374</v>
      </c>
      <c r="R1854" s="9" t="s">
        <v>14</v>
      </c>
      <c r="S1854" s="9" t="s">
        <v>15</v>
      </c>
      <c r="T1854" s="9" t="s">
        <v>7</v>
      </c>
      <c r="U1854" s="9" t="s">
        <v>133</v>
      </c>
      <c r="V1854" s="9" t="s">
        <v>15</v>
      </c>
      <c r="W1854" s="9" t="s">
        <v>17</v>
      </c>
      <c r="X1854" s="9" t="s">
        <v>18</v>
      </c>
      <c r="Y1854" s="9" t="s">
        <v>31</v>
      </c>
      <c r="Z1854" s="9" t="s">
        <v>20</v>
      </c>
      <c r="AA1854" s="9" t="s">
        <v>17</v>
      </c>
      <c r="AB1854" s="9" t="s">
        <v>4583</v>
      </c>
      <c r="AC1854" s="9" t="s">
        <v>4584</v>
      </c>
      <c r="AD1854" s="9" t="s">
        <v>4585</v>
      </c>
    </row>
    <row r="1855" spans="1:30" ht="89.25" x14ac:dyDescent="0.25">
      <c r="A1855" s="113">
        <f t="shared" si="29"/>
        <v>1666</v>
      </c>
      <c r="B1855" s="9" t="s">
        <v>1821</v>
      </c>
      <c r="C1855" s="9" t="s">
        <v>4489</v>
      </c>
      <c r="D1855" s="9" t="s">
        <v>4490</v>
      </c>
      <c r="E1855" s="9" t="s">
        <v>4612</v>
      </c>
      <c r="F1855" s="9" t="s">
        <v>4613</v>
      </c>
      <c r="G1855" s="9" t="s">
        <v>4614</v>
      </c>
      <c r="H1855" s="13">
        <v>39000</v>
      </c>
      <c r="I1855" s="11" t="s">
        <v>1646</v>
      </c>
      <c r="J1855" s="9" t="s">
        <v>68</v>
      </c>
      <c r="K1855" s="9" t="s">
        <v>7</v>
      </c>
      <c r="L1855" s="9" t="s">
        <v>8</v>
      </c>
      <c r="M1855" s="9" t="s">
        <v>80</v>
      </c>
      <c r="N1855" s="9" t="s">
        <v>81</v>
      </c>
      <c r="O1855" s="9" t="s">
        <v>1826</v>
      </c>
      <c r="P1855" s="9" t="s">
        <v>1834</v>
      </c>
      <c r="Q1855" s="9" t="s">
        <v>374</v>
      </c>
      <c r="R1855" s="9" t="s">
        <v>14</v>
      </c>
      <c r="S1855" s="9" t="s">
        <v>15</v>
      </c>
      <c r="T1855" s="9" t="s">
        <v>7</v>
      </c>
      <c r="U1855" s="9" t="s">
        <v>133</v>
      </c>
      <c r="V1855" s="9" t="s">
        <v>15</v>
      </c>
      <c r="W1855" s="9" t="s">
        <v>17</v>
      </c>
      <c r="X1855" s="9" t="s">
        <v>18</v>
      </c>
      <c r="Y1855" s="9" t="s">
        <v>31</v>
      </c>
      <c r="Z1855" s="9" t="s">
        <v>20</v>
      </c>
      <c r="AA1855" s="9" t="s">
        <v>17</v>
      </c>
      <c r="AB1855" s="9" t="s">
        <v>4553</v>
      </c>
      <c r="AC1855" s="9" t="s">
        <v>4529</v>
      </c>
      <c r="AD1855" s="9" t="s">
        <v>4555</v>
      </c>
    </row>
    <row r="1856" spans="1:30" ht="76.5" x14ac:dyDescent="0.25">
      <c r="A1856" s="113">
        <f t="shared" si="29"/>
        <v>1667</v>
      </c>
      <c r="B1856" s="9" t="s">
        <v>1821</v>
      </c>
      <c r="C1856" s="9" t="s">
        <v>4489</v>
      </c>
      <c r="D1856" s="9" t="s">
        <v>4490</v>
      </c>
      <c r="E1856" s="9" t="s">
        <v>4615</v>
      </c>
      <c r="F1856" s="9" t="s">
        <v>4616</v>
      </c>
      <c r="G1856" s="9" t="s">
        <v>4617</v>
      </c>
      <c r="H1856" s="13">
        <v>2300</v>
      </c>
      <c r="I1856" s="11" t="s">
        <v>1646</v>
      </c>
      <c r="J1856" s="9" t="s">
        <v>68</v>
      </c>
      <c r="K1856" s="9" t="s">
        <v>7</v>
      </c>
      <c r="L1856" s="9" t="s">
        <v>8</v>
      </c>
      <c r="M1856" s="9" t="s">
        <v>80</v>
      </c>
      <c r="N1856" s="9" t="s">
        <v>81</v>
      </c>
      <c r="O1856" s="9" t="s">
        <v>1826</v>
      </c>
      <c r="P1856" s="9" t="s">
        <v>1834</v>
      </c>
      <c r="Q1856" s="9" t="s">
        <v>374</v>
      </c>
      <c r="R1856" s="9" t="s">
        <v>14</v>
      </c>
      <c r="S1856" s="9" t="s">
        <v>15</v>
      </c>
      <c r="T1856" s="9" t="s">
        <v>7</v>
      </c>
      <c r="U1856" s="9" t="s">
        <v>133</v>
      </c>
      <c r="V1856" s="9" t="s">
        <v>15</v>
      </c>
      <c r="W1856" s="9" t="s">
        <v>17</v>
      </c>
      <c r="X1856" s="9" t="s">
        <v>18</v>
      </c>
      <c r="Y1856" s="9" t="s">
        <v>31</v>
      </c>
      <c r="Z1856" s="9" t="s">
        <v>20</v>
      </c>
      <c r="AA1856" s="9" t="s">
        <v>17</v>
      </c>
      <c r="AB1856" s="9" t="s">
        <v>4553</v>
      </c>
      <c r="AC1856" s="9" t="s">
        <v>4554</v>
      </c>
      <c r="AD1856" s="9" t="s">
        <v>4555</v>
      </c>
    </row>
    <row r="1857" spans="1:30" ht="242.25" x14ac:dyDescent="0.25">
      <c r="A1857" s="113">
        <f t="shared" si="29"/>
        <v>1668</v>
      </c>
      <c r="B1857" s="9" t="s">
        <v>1821</v>
      </c>
      <c r="C1857" s="9" t="s">
        <v>4489</v>
      </c>
      <c r="D1857" s="9" t="s">
        <v>4490</v>
      </c>
      <c r="E1857" s="9" t="s">
        <v>4618</v>
      </c>
      <c r="F1857" s="9" t="s">
        <v>4619</v>
      </c>
      <c r="G1857" s="9" t="s">
        <v>4620</v>
      </c>
      <c r="H1857" s="13">
        <v>144140.01999999999</v>
      </c>
      <c r="I1857" s="11" t="s">
        <v>95</v>
      </c>
      <c r="J1857" s="9" t="s">
        <v>68</v>
      </c>
      <c r="K1857" s="9" t="s">
        <v>7</v>
      </c>
      <c r="L1857" s="9" t="s">
        <v>8</v>
      </c>
      <c r="M1857" s="9" t="s">
        <v>80</v>
      </c>
      <c r="N1857" s="9" t="s">
        <v>81</v>
      </c>
      <c r="O1857" s="9" t="s">
        <v>1826</v>
      </c>
      <c r="P1857" s="9" t="s">
        <v>1834</v>
      </c>
      <c r="Q1857" s="9" t="s">
        <v>374</v>
      </c>
      <c r="R1857" s="9" t="s">
        <v>14</v>
      </c>
      <c r="S1857" s="9" t="s">
        <v>15</v>
      </c>
      <c r="T1857" s="9" t="s">
        <v>7</v>
      </c>
      <c r="U1857" s="9" t="s">
        <v>133</v>
      </c>
      <c r="V1857" s="9" t="s">
        <v>15</v>
      </c>
      <c r="W1857" s="9" t="s">
        <v>17</v>
      </c>
      <c r="X1857" s="9" t="s">
        <v>18</v>
      </c>
      <c r="Y1857" s="9" t="s">
        <v>31</v>
      </c>
      <c r="Z1857" s="9" t="s">
        <v>41</v>
      </c>
      <c r="AA1857" s="9" t="s">
        <v>17</v>
      </c>
      <c r="AB1857" s="9" t="s">
        <v>4621</v>
      </c>
      <c r="AC1857" s="9" t="s">
        <v>4529</v>
      </c>
      <c r="AD1857" s="9" t="s">
        <v>4530</v>
      </c>
    </row>
    <row r="1858" spans="1:30" ht="76.5" x14ac:dyDescent="0.25">
      <c r="A1858" s="113">
        <f t="shared" si="29"/>
        <v>1669</v>
      </c>
      <c r="B1858" s="9" t="s">
        <v>1821</v>
      </c>
      <c r="C1858" s="9" t="s">
        <v>4489</v>
      </c>
      <c r="D1858" s="9" t="s">
        <v>4490</v>
      </c>
      <c r="E1858" s="9" t="s">
        <v>4622</v>
      </c>
      <c r="F1858" s="9" t="s">
        <v>4623</v>
      </c>
      <c r="G1858" s="9" t="s">
        <v>4624</v>
      </c>
      <c r="H1858" s="13">
        <v>200000</v>
      </c>
      <c r="I1858" s="11">
        <v>45108</v>
      </c>
      <c r="J1858" s="9" t="s">
        <v>68</v>
      </c>
      <c r="K1858" s="9" t="s">
        <v>7</v>
      </c>
      <c r="L1858" s="9" t="s">
        <v>69</v>
      </c>
      <c r="M1858" s="9" t="s">
        <v>80</v>
      </c>
      <c r="N1858" s="9" t="s">
        <v>81</v>
      </c>
      <c r="O1858" s="9" t="s">
        <v>1826</v>
      </c>
      <c r="P1858" s="9" t="s">
        <v>1834</v>
      </c>
      <c r="Q1858" s="9" t="s">
        <v>374</v>
      </c>
      <c r="R1858" s="9" t="s">
        <v>29</v>
      </c>
      <c r="S1858" s="9" t="s">
        <v>15</v>
      </c>
      <c r="T1858" s="9" t="s">
        <v>7</v>
      </c>
      <c r="U1858" s="9" t="s">
        <v>133</v>
      </c>
      <c r="V1858" s="9" t="s">
        <v>15</v>
      </c>
      <c r="W1858" s="9" t="s">
        <v>17</v>
      </c>
      <c r="X1858" s="9" t="s">
        <v>18</v>
      </c>
      <c r="Y1858" s="9" t="s">
        <v>31</v>
      </c>
      <c r="Z1858" s="9" t="s">
        <v>20</v>
      </c>
      <c r="AA1858" s="9" t="s">
        <v>37</v>
      </c>
      <c r="AB1858" s="9" t="s">
        <v>4625</v>
      </c>
      <c r="AC1858" s="9">
        <v>83998364772</v>
      </c>
      <c r="AD1858" s="4" t="s">
        <v>4626</v>
      </c>
    </row>
    <row r="1859" spans="1:30" ht="76.5" x14ac:dyDescent="0.25">
      <c r="A1859" s="113">
        <f t="shared" si="29"/>
        <v>1670</v>
      </c>
      <c r="B1859" s="9" t="s">
        <v>1821</v>
      </c>
      <c r="C1859" s="9" t="s">
        <v>4489</v>
      </c>
      <c r="D1859" s="9" t="s">
        <v>4490</v>
      </c>
      <c r="E1859" s="9" t="s">
        <v>4627</v>
      </c>
      <c r="F1859" s="9" t="s">
        <v>4628</v>
      </c>
      <c r="G1859" s="9" t="s">
        <v>4624</v>
      </c>
      <c r="H1859" s="13">
        <v>4000000</v>
      </c>
      <c r="I1859" s="11">
        <v>45108</v>
      </c>
      <c r="J1859" s="9" t="s">
        <v>68</v>
      </c>
      <c r="K1859" s="9" t="s">
        <v>7</v>
      </c>
      <c r="L1859" s="9" t="s">
        <v>8</v>
      </c>
      <c r="M1859" s="9" t="s">
        <v>80</v>
      </c>
      <c r="N1859" s="9" t="s">
        <v>81</v>
      </c>
      <c r="O1859" s="9" t="s">
        <v>1826</v>
      </c>
      <c r="P1859" s="9" t="s">
        <v>1834</v>
      </c>
      <c r="Q1859" s="9" t="s">
        <v>374</v>
      </c>
      <c r="R1859" s="9" t="s">
        <v>14</v>
      </c>
      <c r="S1859" s="9" t="s">
        <v>15</v>
      </c>
      <c r="T1859" s="9" t="s">
        <v>7</v>
      </c>
      <c r="U1859" s="9" t="s">
        <v>133</v>
      </c>
      <c r="V1859" s="9" t="s">
        <v>15</v>
      </c>
      <c r="W1859" s="9" t="s">
        <v>37</v>
      </c>
      <c r="X1859" s="9" t="s">
        <v>18</v>
      </c>
      <c r="Y1859" s="9" t="s">
        <v>31</v>
      </c>
      <c r="Z1859" s="9" t="s">
        <v>20</v>
      </c>
      <c r="AA1859" s="9" t="s">
        <v>37</v>
      </c>
      <c r="AB1859" s="9" t="s">
        <v>4625</v>
      </c>
      <c r="AC1859" s="9">
        <v>83998364772</v>
      </c>
      <c r="AD1859" s="4" t="s">
        <v>4626</v>
      </c>
    </row>
    <row r="1860" spans="1:30" ht="114.75" x14ac:dyDescent="0.25">
      <c r="A1860" s="113">
        <f t="shared" si="29"/>
        <v>1671</v>
      </c>
      <c r="B1860" s="9" t="s">
        <v>1821</v>
      </c>
      <c r="C1860" s="9" t="s">
        <v>4489</v>
      </c>
      <c r="D1860" s="9" t="s">
        <v>4490</v>
      </c>
      <c r="E1860" s="9" t="s">
        <v>4629</v>
      </c>
      <c r="F1860" s="9" t="s">
        <v>4630</v>
      </c>
      <c r="G1860" s="9" t="s">
        <v>4631</v>
      </c>
      <c r="H1860" s="13">
        <v>350000</v>
      </c>
      <c r="I1860" s="11">
        <v>45108</v>
      </c>
      <c r="J1860" s="9" t="s">
        <v>6</v>
      </c>
      <c r="K1860" s="9" t="s">
        <v>7</v>
      </c>
      <c r="L1860" s="9" t="s">
        <v>27</v>
      </c>
      <c r="M1860" s="9" t="s">
        <v>80</v>
      </c>
      <c r="N1860" s="9" t="s">
        <v>81</v>
      </c>
      <c r="O1860" s="9" t="s">
        <v>1826</v>
      </c>
      <c r="P1860" s="9" t="s">
        <v>1834</v>
      </c>
      <c r="Q1860" s="9" t="s">
        <v>374</v>
      </c>
      <c r="R1860" s="9" t="s">
        <v>29</v>
      </c>
      <c r="S1860" s="9" t="s">
        <v>15</v>
      </c>
      <c r="T1860" s="9" t="s">
        <v>7</v>
      </c>
      <c r="U1860" s="9" t="s">
        <v>133</v>
      </c>
      <c r="V1860" s="9" t="s">
        <v>15</v>
      </c>
      <c r="W1860" s="9" t="s">
        <v>37</v>
      </c>
      <c r="X1860" s="9" t="s">
        <v>18</v>
      </c>
      <c r="Y1860" s="9" t="s">
        <v>31</v>
      </c>
      <c r="Z1860" s="9" t="s">
        <v>20</v>
      </c>
      <c r="AA1860" s="9" t="s">
        <v>37</v>
      </c>
      <c r="AB1860" s="9" t="s">
        <v>4625</v>
      </c>
      <c r="AC1860" s="9">
        <v>83998364772</v>
      </c>
      <c r="AD1860" s="4" t="s">
        <v>4626</v>
      </c>
    </row>
    <row r="1861" spans="1:30" ht="89.25" x14ac:dyDescent="0.25">
      <c r="A1861" s="113">
        <f t="shared" si="29"/>
        <v>1672</v>
      </c>
      <c r="B1861" s="9" t="s">
        <v>1821</v>
      </c>
      <c r="C1861" s="9" t="s">
        <v>4489</v>
      </c>
      <c r="D1861" s="9" t="s">
        <v>4490</v>
      </c>
      <c r="E1861" s="9" t="s">
        <v>4632</v>
      </c>
      <c r="F1861" s="9" t="s">
        <v>4633</v>
      </c>
      <c r="G1861" s="9" t="s">
        <v>4634</v>
      </c>
      <c r="H1861" s="13">
        <v>80000</v>
      </c>
      <c r="I1861" s="11">
        <v>45291</v>
      </c>
      <c r="J1861" s="9" t="s">
        <v>68</v>
      </c>
      <c r="K1861" s="9" t="s">
        <v>7</v>
      </c>
      <c r="L1861" s="9" t="s">
        <v>8</v>
      </c>
      <c r="M1861" s="9" t="s">
        <v>80</v>
      </c>
      <c r="N1861" s="9" t="s">
        <v>81</v>
      </c>
      <c r="O1861" s="9" t="s">
        <v>1826</v>
      </c>
      <c r="P1861" s="9" t="s">
        <v>1834</v>
      </c>
      <c r="Q1861" s="9" t="s">
        <v>374</v>
      </c>
      <c r="R1861" s="9" t="s">
        <v>14</v>
      </c>
      <c r="S1861" s="9" t="s">
        <v>15</v>
      </c>
      <c r="T1861" s="9" t="s">
        <v>7</v>
      </c>
      <c r="U1861" s="9" t="s">
        <v>133</v>
      </c>
      <c r="V1861" s="9" t="s">
        <v>15</v>
      </c>
      <c r="W1861" s="9" t="s">
        <v>17</v>
      </c>
      <c r="X1861" s="9" t="s">
        <v>18</v>
      </c>
      <c r="Y1861" s="9" t="s">
        <v>19</v>
      </c>
      <c r="Z1861" s="9" t="s">
        <v>20</v>
      </c>
      <c r="AA1861" s="9" t="s">
        <v>17</v>
      </c>
      <c r="AB1861" s="9" t="s">
        <v>4635</v>
      </c>
      <c r="AC1861" s="9" t="s">
        <v>4636</v>
      </c>
      <c r="AD1861" s="9" t="s">
        <v>4637</v>
      </c>
    </row>
    <row r="1862" spans="1:30" ht="76.5" x14ac:dyDescent="0.25">
      <c r="A1862" s="113">
        <f t="shared" si="29"/>
        <v>1673</v>
      </c>
      <c r="B1862" s="9" t="s">
        <v>1821</v>
      </c>
      <c r="C1862" s="9" t="s">
        <v>4489</v>
      </c>
      <c r="D1862" s="9" t="s">
        <v>4490</v>
      </c>
      <c r="E1862" s="9" t="s">
        <v>4632</v>
      </c>
      <c r="F1862" s="9" t="s">
        <v>1022</v>
      </c>
      <c r="G1862" s="9" t="s">
        <v>4638</v>
      </c>
      <c r="H1862" s="13">
        <v>4000</v>
      </c>
      <c r="I1862" s="11">
        <v>45291</v>
      </c>
      <c r="J1862" s="9" t="s">
        <v>68</v>
      </c>
      <c r="K1862" s="9" t="s">
        <v>7</v>
      </c>
      <c r="L1862" s="9" t="s">
        <v>8</v>
      </c>
      <c r="M1862" s="9" t="s">
        <v>80</v>
      </c>
      <c r="N1862" s="9" t="s">
        <v>81</v>
      </c>
      <c r="O1862" s="9" t="s">
        <v>1826</v>
      </c>
      <c r="P1862" s="9" t="s">
        <v>1834</v>
      </c>
      <c r="Q1862" s="9" t="s">
        <v>374</v>
      </c>
      <c r="R1862" s="9" t="s">
        <v>14</v>
      </c>
      <c r="S1862" s="9" t="s">
        <v>15</v>
      </c>
      <c r="T1862" s="9" t="s">
        <v>7</v>
      </c>
      <c r="U1862" s="9" t="s">
        <v>133</v>
      </c>
      <c r="V1862" s="9" t="s">
        <v>15</v>
      </c>
      <c r="W1862" s="9" t="s">
        <v>17</v>
      </c>
      <c r="X1862" s="9" t="s">
        <v>18</v>
      </c>
      <c r="Y1862" s="9" t="s">
        <v>19</v>
      </c>
      <c r="Z1862" s="9" t="s">
        <v>20</v>
      </c>
      <c r="AA1862" s="9" t="s">
        <v>17</v>
      </c>
      <c r="AB1862" s="9" t="s">
        <v>4635</v>
      </c>
      <c r="AC1862" s="9" t="s">
        <v>4636</v>
      </c>
      <c r="AD1862" s="9" t="s">
        <v>4637</v>
      </c>
    </row>
    <row r="1863" spans="1:30" ht="76.5" x14ac:dyDescent="0.25">
      <c r="A1863" s="113">
        <f t="shared" si="29"/>
        <v>1674</v>
      </c>
      <c r="B1863" s="9" t="s">
        <v>1821</v>
      </c>
      <c r="C1863" s="9" t="s">
        <v>4489</v>
      </c>
      <c r="D1863" s="9" t="s">
        <v>4490</v>
      </c>
      <c r="E1863" s="9" t="s">
        <v>4632</v>
      </c>
      <c r="F1863" s="9" t="s">
        <v>4639</v>
      </c>
      <c r="G1863" s="9" t="s">
        <v>4640</v>
      </c>
      <c r="H1863" s="13">
        <v>50000</v>
      </c>
      <c r="I1863" s="11">
        <v>44929</v>
      </c>
      <c r="J1863" s="9" t="s">
        <v>68</v>
      </c>
      <c r="K1863" s="9" t="s">
        <v>7</v>
      </c>
      <c r="L1863" s="9" t="s">
        <v>8</v>
      </c>
      <c r="M1863" s="9" t="s">
        <v>80</v>
      </c>
      <c r="N1863" s="9" t="s">
        <v>81</v>
      </c>
      <c r="O1863" s="9" t="s">
        <v>1826</v>
      </c>
      <c r="P1863" s="9" t="s">
        <v>1834</v>
      </c>
      <c r="Q1863" s="9" t="s">
        <v>374</v>
      </c>
      <c r="R1863" s="9" t="s">
        <v>14</v>
      </c>
      <c r="S1863" s="9" t="s">
        <v>15</v>
      </c>
      <c r="T1863" s="9" t="s">
        <v>7</v>
      </c>
      <c r="U1863" s="9" t="s">
        <v>133</v>
      </c>
      <c r="V1863" s="9" t="s">
        <v>15</v>
      </c>
      <c r="W1863" s="9" t="s">
        <v>17</v>
      </c>
      <c r="X1863" s="9" t="s">
        <v>18</v>
      </c>
      <c r="Y1863" s="9" t="s">
        <v>19</v>
      </c>
      <c r="Z1863" s="9" t="s">
        <v>20</v>
      </c>
      <c r="AA1863" s="9" t="s">
        <v>17</v>
      </c>
      <c r="AB1863" s="9" t="s">
        <v>4635</v>
      </c>
      <c r="AC1863" s="9" t="s">
        <v>4636</v>
      </c>
      <c r="AD1863" s="9" t="s">
        <v>4637</v>
      </c>
    </row>
    <row r="1864" spans="1:30" ht="89.25" x14ac:dyDescent="0.25">
      <c r="A1864" s="113">
        <f t="shared" si="29"/>
        <v>1675</v>
      </c>
      <c r="B1864" s="9" t="s">
        <v>1821</v>
      </c>
      <c r="C1864" s="9" t="s">
        <v>4641</v>
      </c>
      <c r="D1864" s="9" t="s">
        <v>4642</v>
      </c>
      <c r="E1864" s="9" t="s">
        <v>1022</v>
      </c>
      <c r="F1864" s="9" t="s">
        <v>4643</v>
      </c>
      <c r="G1864" s="9" t="s">
        <v>4644</v>
      </c>
      <c r="H1864" s="13">
        <v>205000</v>
      </c>
      <c r="I1864" s="11">
        <v>44986</v>
      </c>
      <c r="J1864" s="9" t="s">
        <v>68</v>
      </c>
      <c r="K1864" s="9" t="s">
        <v>7</v>
      </c>
      <c r="L1864" s="9" t="s">
        <v>8</v>
      </c>
      <c r="M1864" s="9" t="s">
        <v>9</v>
      </c>
      <c r="N1864" s="9" t="s">
        <v>10</v>
      </c>
      <c r="O1864" s="9" t="s">
        <v>1826</v>
      </c>
      <c r="P1864" s="9" t="s">
        <v>1834</v>
      </c>
      <c r="Q1864" s="9" t="s">
        <v>3101</v>
      </c>
      <c r="R1864" s="9" t="s">
        <v>14</v>
      </c>
      <c r="S1864" s="9" t="s">
        <v>4076</v>
      </c>
      <c r="T1864" s="9" t="s">
        <v>7</v>
      </c>
      <c r="U1864" s="9" t="s">
        <v>146</v>
      </c>
      <c r="V1864" s="9" t="s">
        <v>15</v>
      </c>
      <c r="W1864" s="9" t="s">
        <v>21</v>
      </c>
      <c r="X1864" s="9" t="s">
        <v>18</v>
      </c>
      <c r="Y1864" s="9" t="s">
        <v>19</v>
      </c>
      <c r="Z1864" s="9" t="s">
        <v>41</v>
      </c>
      <c r="AA1864" s="9" t="s">
        <v>21</v>
      </c>
      <c r="AB1864" s="9" t="s">
        <v>4645</v>
      </c>
      <c r="AC1864" s="9" t="s">
        <v>4646</v>
      </c>
      <c r="AD1864" s="4" t="s">
        <v>4647</v>
      </c>
    </row>
    <row r="1865" spans="1:30" ht="76.5" x14ac:dyDescent="0.25">
      <c r="A1865" s="113">
        <f t="shared" si="29"/>
        <v>1676</v>
      </c>
      <c r="B1865" s="9" t="s">
        <v>1821</v>
      </c>
      <c r="C1865" s="9" t="s">
        <v>4641</v>
      </c>
      <c r="D1865" s="9" t="s">
        <v>4642</v>
      </c>
      <c r="E1865" s="9" t="s">
        <v>4648</v>
      </c>
      <c r="F1865" s="9" t="s">
        <v>4649</v>
      </c>
      <c r="G1865" s="9" t="s">
        <v>4650</v>
      </c>
      <c r="H1865" s="13">
        <v>150000</v>
      </c>
      <c r="I1865" s="11">
        <v>45210</v>
      </c>
      <c r="J1865" s="9" t="s">
        <v>68</v>
      </c>
      <c r="K1865" s="9" t="s">
        <v>7</v>
      </c>
      <c r="L1865" s="9" t="s">
        <v>8</v>
      </c>
      <c r="M1865" s="9" t="s">
        <v>9</v>
      </c>
      <c r="N1865" s="9" t="s">
        <v>10</v>
      </c>
      <c r="O1865" s="9" t="s">
        <v>1826</v>
      </c>
      <c r="P1865" s="9" t="s">
        <v>1834</v>
      </c>
      <c r="Q1865" s="9" t="s">
        <v>3101</v>
      </c>
      <c r="R1865" s="9" t="s">
        <v>14</v>
      </c>
      <c r="S1865" s="9" t="s">
        <v>4076</v>
      </c>
      <c r="T1865" s="9" t="s">
        <v>7</v>
      </c>
      <c r="U1865" s="9" t="s">
        <v>146</v>
      </c>
      <c r="V1865" s="9" t="s">
        <v>15</v>
      </c>
      <c r="W1865" s="9" t="s">
        <v>21</v>
      </c>
      <c r="X1865" s="9" t="s">
        <v>18</v>
      </c>
      <c r="Y1865" s="9" t="s">
        <v>19</v>
      </c>
      <c r="Z1865" s="9" t="s">
        <v>41</v>
      </c>
      <c r="AA1865" s="9" t="s">
        <v>17</v>
      </c>
      <c r="AB1865" s="9" t="s">
        <v>4645</v>
      </c>
      <c r="AC1865" s="9" t="s">
        <v>4646</v>
      </c>
      <c r="AD1865" s="4" t="s">
        <v>4647</v>
      </c>
    </row>
    <row r="1866" spans="1:30" ht="89.25" x14ac:dyDescent="0.25">
      <c r="A1866" s="113">
        <f t="shared" si="29"/>
        <v>1677</v>
      </c>
      <c r="B1866" s="9" t="s">
        <v>1821</v>
      </c>
      <c r="C1866" s="9" t="s">
        <v>4641</v>
      </c>
      <c r="D1866" s="9" t="s">
        <v>4642</v>
      </c>
      <c r="E1866" s="9" t="s">
        <v>1155</v>
      </c>
      <c r="F1866" s="9" t="s">
        <v>4651</v>
      </c>
      <c r="G1866" s="9" t="s">
        <v>4652</v>
      </c>
      <c r="H1866" s="13">
        <v>147200</v>
      </c>
      <c r="I1866" s="11">
        <v>45111</v>
      </c>
      <c r="J1866" s="9" t="s">
        <v>68</v>
      </c>
      <c r="K1866" s="9" t="s">
        <v>7</v>
      </c>
      <c r="L1866" s="9" t="s">
        <v>8</v>
      </c>
      <c r="M1866" s="9" t="s">
        <v>9</v>
      </c>
      <c r="N1866" s="9" t="s">
        <v>10</v>
      </c>
      <c r="O1866" s="9" t="s">
        <v>1826</v>
      </c>
      <c r="P1866" s="9" t="s">
        <v>1834</v>
      </c>
      <c r="Q1866" s="9" t="s">
        <v>3101</v>
      </c>
      <c r="R1866" s="9" t="s">
        <v>14</v>
      </c>
      <c r="S1866" s="9" t="s">
        <v>4076</v>
      </c>
      <c r="T1866" s="9" t="s">
        <v>7</v>
      </c>
      <c r="U1866" s="9" t="s">
        <v>146</v>
      </c>
      <c r="V1866" s="9" t="s">
        <v>15</v>
      </c>
      <c r="W1866" s="9" t="s">
        <v>21</v>
      </c>
      <c r="X1866" s="9" t="s">
        <v>18</v>
      </c>
      <c r="Y1866" s="9" t="s">
        <v>19</v>
      </c>
      <c r="Z1866" s="9" t="s">
        <v>41</v>
      </c>
      <c r="AA1866" s="9" t="s">
        <v>17</v>
      </c>
      <c r="AB1866" s="9" t="s">
        <v>4645</v>
      </c>
      <c r="AC1866" s="9" t="s">
        <v>4646</v>
      </c>
      <c r="AD1866" s="4" t="s">
        <v>4647</v>
      </c>
    </row>
    <row r="1867" spans="1:30" ht="89.25" x14ac:dyDescent="0.25">
      <c r="A1867" s="113">
        <f t="shared" si="29"/>
        <v>1678</v>
      </c>
      <c r="B1867" s="9" t="s">
        <v>1821</v>
      </c>
      <c r="C1867" s="9" t="s">
        <v>4641</v>
      </c>
      <c r="D1867" s="9" t="s">
        <v>4642</v>
      </c>
      <c r="E1867" s="9" t="s">
        <v>4653</v>
      </c>
      <c r="F1867" s="9" t="s">
        <v>4654</v>
      </c>
      <c r="G1867" s="9" t="s">
        <v>4655</v>
      </c>
      <c r="H1867" s="13">
        <v>166000</v>
      </c>
      <c r="I1867" s="11">
        <v>45139</v>
      </c>
      <c r="J1867" s="9" t="s">
        <v>68</v>
      </c>
      <c r="K1867" s="9" t="s">
        <v>7</v>
      </c>
      <c r="L1867" s="9" t="s">
        <v>8</v>
      </c>
      <c r="M1867" s="9" t="s">
        <v>9</v>
      </c>
      <c r="N1867" s="9" t="s">
        <v>10</v>
      </c>
      <c r="O1867" s="9" t="s">
        <v>1826</v>
      </c>
      <c r="P1867" s="9" t="s">
        <v>1834</v>
      </c>
      <c r="Q1867" s="9" t="s">
        <v>3101</v>
      </c>
      <c r="R1867" s="9" t="s">
        <v>14</v>
      </c>
      <c r="S1867" s="9" t="s">
        <v>4076</v>
      </c>
      <c r="T1867" s="9" t="s">
        <v>7</v>
      </c>
      <c r="U1867" s="9" t="s">
        <v>146</v>
      </c>
      <c r="V1867" s="9" t="s">
        <v>15</v>
      </c>
      <c r="W1867" s="9" t="s">
        <v>21</v>
      </c>
      <c r="X1867" s="9" t="s">
        <v>18</v>
      </c>
      <c r="Y1867" s="9" t="s">
        <v>19</v>
      </c>
      <c r="Z1867" s="9" t="s">
        <v>41</v>
      </c>
      <c r="AA1867" s="9" t="s">
        <v>37</v>
      </c>
      <c r="AB1867" s="9" t="s">
        <v>4645</v>
      </c>
      <c r="AC1867" s="9" t="s">
        <v>4646</v>
      </c>
      <c r="AD1867" s="4" t="s">
        <v>4647</v>
      </c>
    </row>
    <row r="1868" spans="1:30" ht="76.5" x14ac:dyDescent="0.25">
      <c r="A1868" s="113">
        <f t="shared" si="29"/>
        <v>1679</v>
      </c>
      <c r="B1868" s="9" t="s">
        <v>1821</v>
      </c>
      <c r="C1868" s="9" t="s">
        <v>4641</v>
      </c>
      <c r="D1868" s="9" t="s">
        <v>4642</v>
      </c>
      <c r="E1868" s="9" t="s">
        <v>4656</v>
      </c>
      <c r="F1868" s="9" t="s">
        <v>4657</v>
      </c>
      <c r="G1868" s="9" t="s">
        <v>4658</v>
      </c>
      <c r="H1868" s="13">
        <v>235468.9</v>
      </c>
      <c r="I1868" s="11">
        <v>45198</v>
      </c>
      <c r="J1868" s="9" t="s">
        <v>68</v>
      </c>
      <c r="K1868" s="9" t="s">
        <v>7</v>
      </c>
      <c r="L1868" s="9" t="s">
        <v>8</v>
      </c>
      <c r="M1868" s="9" t="s">
        <v>9</v>
      </c>
      <c r="N1868" s="9" t="s">
        <v>10</v>
      </c>
      <c r="O1868" s="9" t="s">
        <v>1826</v>
      </c>
      <c r="P1868" s="9" t="s">
        <v>1834</v>
      </c>
      <c r="Q1868" s="9" t="s">
        <v>3101</v>
      </c>
      <c r="R1868" s="9" t="s">
        <v>14</v>
      </c>
      <c r="S1868" s="9" t="s">
        <v>4076</v>
      </c>
      <c r="T1868" s="9" t="s">
        <v>7</v>
      </c>
      <c r="U1868" s="9" t="s">
        <v>146</v>
      </c>
      <c r="V1868" s="9" t="s">
        <v>15</v>
      </c>
      <c r="W1868" s="9" t="s">
        <v>21</v>
      </c>
      <c r="X1868" s="9" t="s">
        <v>18</v>
      </c>
      <c r="Y1868" s="9" t="s">
        <v>19</v>
      </c>
      <c r="Z1868" s="9" t="s">
        <v>41</v>
      </c>
      <c r="AA1868" s="9" t="s">
        <v>37</v>
      </c>
      <c r="AB1868" s="9" t="s">
        <v>4645</v>
      </c>
      <c r="AC1868" s="9" t="s">
        <v>4646</v>
      </c>
      <c r="AD1868" s="4" t="s">
        <v>4647</v>
      </c>
    </row>
    <row r="1869" spans="1:30" ht="127.5" x14ac:dyDescent="0.25">
      <c r="A1869" s="113">
        <f t="shared" si="29"/>
        <v>1680</v>
      </c>
      <c r="B1869" s="9" t="s">
        <v>1821</v>
      </c>
      <c r="C1869" s="9" t="s">
        <v>4641</v>
      </c>
      <c r="D1869" s="9" t="s">
        <v>4642</v>
      </c>
      <c r="E1869" s="9" t="s">
        <v>4659</v>
      </c>
      <c r="F1869" s="9" t="s">
        <v>4659</v>
      </c>
      <c r="G1869" s="9" t="s">
        <v>4660</v>
      </c>
      <c r="H1869" s="13">
        <v>184279</v>
      </c>
      <c r="I1869" s="11">
        <v>44937</v>
      </c>
      <c r="J1869" s="9" t="s">
        <v>68</v>
      </c>
      <c r="K1869" s="9" t="s">
        <v>7</v>
      </c>
      <c r="L1869" s="9" t="s">
        <v>8</v>
      </c>
      <c r="M1869" s="9" t="s">
        <v>9</v>
      </c>
      <c r="N1869" s="9" t="s">
        <v>10</v>
      </c>
      <c r="O1869" s="9" t="s">
        <v>1826</v>
      </c>
      <c r="P1869" s="9" t="s">
        <v>1834</v>
      </c>
      <c r="Q1869" s="9" t="s">
        <v>3101</v>
      </c>
      <c r="R1869" s="9" t="s">
        <v>14</v>
      </c>
      <c r="S1869" s="9" t="s">
        <v>4076</v>
      </c>
      <c r="T1869" s="9" t="s">
        <v>7</v>
      </c>
      <c r="U1869" s="9" t="s">
        <v>146</v>
      </c>
      <c r="V1869" s="9" t="s">
        <v>15</v>
      </c>
      <c r="W1869" s="9" t="s">
        <v>21</v>
      </c>
      <c r="X1869" s="9" t="s">
        <v>18</v>
      </c>
      <c r="Y1869" s="9" t="s">
        <v>19</v>
      </c>
      <c r="Z1869" s="9" t="s">
        <v>41</v>
      </c>
      <c r="AA1869" s="9" t="s">
        <v>17</v>
      </c>
      <c r="AB1869" s="9" t="s">
        <v>4645</v>
      </c>
      <c r="AC1869" s="9" t="s">
        <v>4646</v>
      </c>
      <c r="AD1869" s="4" t="s">
        <v>4647</v>
      </c>
    </row>
    <row r="1870" spans="1:30" ht="127.5" x14ac:dyDescent="0.25">
      <c r="A1870" s="113">
        <f t="shared" ref="A1870:A1933" si="30">A1869+1</f>
        <v>1681</v>
      </c>
      <c r="B1870" s="9" t="s">
        <v>1821</v>
      </c>
      <c r="C1870" s="9" t="s">
        <v>4641</v>
      </c>
      <c r="D1870" s="9" t="s">
        <v>4642</v>
      </c>
      <c r="E1870" s="9" t="s">
        <v>4661</v>
      </c>
      <c r="F1870" s="9" t="s">
        <v>4662</v>
      </c>
      <c r="G1870" s="9" t="s">
        <v>4663</v>
      </c>
      <c r="H1870" s="13">
        <v>561000</v>
      </c>
      <c r="I1870" s="11">
        <v>44937</v>
      </c>
      <c r="J1870" s="9" t="s">
        <v>68</v>
      </c>
      <c r="K1870" s="9" t="s">
        <v>7</v>
      </c>
      <c r="L1870" s="9" t="s">
        <v>8</v>
      </c>
      <c r="M1870" s="9" t="s">
        <v>9</v>
      </c>
      <c r="N1870" s="9" t="s">
        <v>10</v>
      </c>
      <c r="O1870" s="9" t="s">
        <v>1826</v>
      </c>
      <c r="P1870" s="9" t="s">
        <v>1834</v>
      </c>
      <c r="Q1870" s="9" t="s">
        <v>3101</v>
      </c>
      <c r="R1870" s="9" t="s">
        <v>14</v>
      </c>
      <c r="S1870" s="9" t="s">
        <v>4076</v>
      </c>
      <c r="T1870" s="9" t="s">
        <v>7</v>
      </c>
      <c r="U1870" s="9" t="s">
        <v>146</v>
      </c>
      <c r="V1870" s="9" t="s">
        <v>15</v>
      </c>
      <c r="W1870" s="9" t="s">
        <v>21</v>
      </c>
      <c r="X1870" s="9" t="s">
        <v>18</v>
      </c>
      <c r="Y1870" s="9" t="s">
        <v>19</v>
      </c>
      <c r="Z1870" s="9" t="s">
        <v>41</v>
      </c>
      <c r="AA1870" s="9" t="s">
        <v>37</v>
      </c>
      <c r="AB1870" s="9" t="s">
        <v>4645</v>
      </c>
      <c r="AC1870" s="9" t="s">
        <v>4646</v>
      </c>
      <c r="AD1870" s="4" t="s">
        <v>4647</v>
      </c>
    </row>
    <row r="1871" spans="1:30" ht="89.25" x14ac:dyDescent="0.25">
      <c r="A1871" s="113">
        <f t="shared" si="30"/>
        <v>1682</v>
      </c>
      <c r="B1871" s="9" t="s">
        <v>1821</v>
      </c>
      <c r="C1871" s="9" t="s">
        <v>4641</v>
      </c>
      <c r="D1871" s="9" t="s">
        <v>4642</v>
      </c>
      <c r="E1871" s="9" t="s">
        <v>4664</v>
      </c>
      <c r="F1871" s="9" t="s">
        <v>4665</v>
      </c>
      <c r="G1871" s="9" t="s">
        <v>4666</v>
      </c>
      <c r="H1871" s="13">
        <v>450000</v>
      </c>
      <c r="I1871" s="11">
        <v>45110</v>
      </c>
      <c r="J1871" s="9" t="s">
        <v>68</v>
      </c>
      <c r="K1871" s="9" t="s">
        <v>7</v>
      </c>
      <c r="L1871" s="9" t="s">
        <v>8</v>
      </c>
      <c r="M1871" s="9" t="s">
        <v>9</v>
      </c>
      <c r="N1871" s="9" t="s">
        <v>10</v>
      </c>
      <c r="O1871" s="9" t="s">
        <v>1826</v>
      </c>
      <c r="P1871" s="9" t="s">
        <v>1834</v>
      </c>
      <c r="Q1871" s="9" t="s">
        <v>3101</v>
      </c>
      <c r="R1871" s="9" t="s">
        <v>14</v>
      </c>
      <c r="S1871" s="9" t="s">
        <v>4076</v>
      </c>
      <c r="T1871" s="9" t="s">
        <v>7</v>
      </c>
      <c r="U1871" s="9" t="s">
        <v>146</v>
      </c>
      <c r="V1871" s="9" t="s">
        <v>15</v>
      </c>
      <c r="W1871" s="9" t="s">
        <v>17</v>
      </c>
      <c r="X1871" s="9" t="s">
        <v>18</v>
      </c>
      <c r="Y1871" s="9" t="s">
        <v>19</v>
      </c>
      <c r="Z1871" s="9" t="s">
        <v>41</v>
      </c>
      <c r="AA1871" s="9" t="s">
        <v>37</v>
      </c>
      <c r="AB1871" s="9" t="s">
        <v>4645</v>
      </c>
      <c r="AC1871" s="9" t="s">
        <v>4646</v>
      </c>
      <c r="AD1871" s="4" t="s">
        <v>4647</v>
      </c>
    </row>
    <row r="1872" spans="1:30" ht="114.75" x14ac:dyDescent="0.25">
      <c r="A1872" s="113">
        <f t="shared" si="30"/>
        <v>1683</v>
      </c>
      <c r="B1872" s="9" t="s">
        <v>1821</v>
      </c>
      <c r="C1872" s="9" t="s">
        <v>4641</v>
      </c>
      <c r="D1872" s="9" t="s">
        <v>4642</v>
      </c>
      <c r="E1872" s="9" t="s">
        <v>4667</v>
      </c>
      <c r="F1872" s="9" t="s">
        <v>4668</v>
      </c>
      <c r="G1872" s="9" t="s">
        <v>4655</v>
      </c>
      <c r="H1872" s="13">
        <v>330000</v>
      </c>
      <c r="I1872" s="11">
        <v>44937</v>
      </c>
      <c r="J1872" s="9" t="s">
        <v>68</v>
      </c>
      <c r="K1872" s="9" t="s">
        <v>7</v>
      </c>
      <c r="L1872" s="9" t="s">
        <v>8</v>
      </c>
      <c r="M1872" s="9" t="s">
        <v>9</v>
      </c>
      <c r="N1872" s="9" t="s">
        <v>10</v>
      </c>
      <c r="O1872" s="9" t="s">
        <v>1826</v>
      </c>
      <c r="P1872" s="9" t="s">
        <v>1834</v>
      </c>
      <c r="Q1872" s="9" t="s">
        <v>3101</v>
      </c>
      <c r="R1872" s="9" t="s">
        <v>14</v>
      </c>
      <c r="S1872" s="9" t="s">
        <v>4076</v>
      </c>
      <c r="T1872" s="9" t="s">
        <v>7</v>
      </c>
      <c r="U1872" s="9" t="s">
        <v>146</v>
      </c>
      <c r="V1872" s="9" t="s">
        <v>15</v>
      </c>
      <c r="W1872" s="9" t="s">
        <v>17</v>
      </c>
      <c r="X1872" s="9" t="s">
        <v>18</v>
      </c>
      <c r="Y1872" s="9" t="s">
        <v>19</v>
      </c>
      <c r="Z1872" s="9" t="s">
        <v>41</v>
      </c>
      <c r="AA1872" s="9" t="s">
        <v>17</v>
      </c>
      <c r="AB1872" s="9" t="s">
        <v>4645</v>
      </c>
      <c r="AC1872" s="9" t="s">
        <v>4646</v>
      </c>
      <c r="AD1872" s="4" t="s">
        <v>4647</v>
      </c>
    </row>
    <row r="1873" spans="1:30" ht="89.25" x14ac:dyDescent="0.25">
      <c r="A1873" s="113">
        <f t="shared" si="30"/>
        <v>1684</v>
      </c>
      <c r="B1873" s="9" t="s">
        <v>1821</v>
      </c>
      <c r="C1873" s="9" t="s">
        <v>4641</v>
      </c>
      <c r="D1873" s="9" t="s">
        <v>4642</v>
      </c>
      <c r="E1873" s="9" t="s">
        <v>4669</v>
      </c>
      <c r="F1873" s="9" t="s">
        <v>4670</v>
      </c>
      <c r="G1873" s="9" t="s">
        <v>4655</v>
      </c>
      <c r="H1873" s="13">
        <v>304000</v>
      </c>
      <c r="I1873" s="11">
        <v>44929</v>
      </c>
      <c r="J1873" s="9" t="s">
        <v>68</v>
      </c>
      <c r="K1873" s="9" t="s">
        <v>7</v>
      </c>
      <c r="L1873" s="9" t="s">
        <v>8</v>
      </c>
      <c r="M1873" s="9" t="s">
        <v>9</v>
      </c>
      <c r="N1873" s="9" t="s">
        <v>10</v>
      </c>
      <c r="O1873" s="9" t="s">
        <v>1826</v>
      </c>
      <c r="P1873" s="9" t="s">
        <v>1834</v>
      </c>
      <c r="Q1873" s="9" t="s">
        <v>3101</v>
      </c>
      <c r="R1873" s="9" t="s">
        <v>14</v>
      </c>
      <c r="S1873" s="9" t="s">
        <v>4076</v>
      </c>
      <c r="T1873" s="9" t="s">
        <v>7</v>
      </c>
      <c r="U1873" s="9" t="s">
        <v>146</v>
      </c>
      <c r="V1873" s="9" t="s">
        <v>15</v>
      </c>
      <c r="W1873" s="9" t="s">
        <v>21</v>
      </c>
      <c r="X1873" s="9" t="s">
        <v>18</v>
      </c>
      <c r="Y1873" s="9" t="s">
        <v>19</v>
      </c>
      <c r="Z1873" s="9" t="s">
        <v>41</v>
      </c>
      <c r="AA1873" s="9" t="s">
        <v>17</v>
      </c>
      <c r="AB1873" s="9" t="s">
        <v>4645</v>
      </c>
      <c r="AC1873" s="9" t="s">
        <v>4646</v>
      </c>
      <c r="AD1873" s="4" t="s">
        <v>4647</v>
      </c>
    </row>
    <row r="1874" spans="1:30" ht="89.25" x14ac:dyDescent="0.25">
      <c r="A1874" s="113">
        <f t="shared" si="30"/>
        <v>1685</v>
      </c>
      <c r="B1874" s="9" t="s">
        <v>1821</v>
      </c>
      <c r="C1874" s="9" t="s">
        <v>4641</v>
      </c>
      <c r="D1874" s="9" t="s">
        <v>4642</v>
      </c>
      <c r="E1874" s="9" t="s">
        <v>4671</v>
      </c>
      <c r="F1874" s="9" t="s">
        <v>4672</v>
      </c>
      <c r="G1874" s="9" t="s">
        <v>4655</v>
      </c>
      <c r="H1874" s="13">
        <v>1210000</v>
      </c>
      <c r="I1874" s="11">
        <v>44959</v>
      </c>
      <c r="J1874" s="9" t="s">
        <v>68</v>
      </c>
      <c r="K1874" s="9" t="s">
        <v>7</v>
      </c>
      <c r="L1874" s="9" t="s">
        <v>8</v>
      </c>
      <c r="M1874" s="9" t="s">
        <v>9</v>
      </c>
      <c r="N1874" s="9" t="s">
        <v>10</v>
      </c>
      <c r="O1874" s="9" t="s">
        <v>1826</v>
      </c>
      <c r="P1874" s="9" t="s">
        <v>1834</v>
      </c>
      <c r="Q1874" s="9" t="s">
        <v>3101</v>
      </c>
      <c r="R1874" s="9" t="s">
        <v>14</v>
      </c>
      <c r="S1874" s="9" t="s">
        <v>4076</v>
      </c>
      <c r="T1874" s="9" t="s">
        <v>7</v>
      </c>
      <c r="U1874" s="9" t="s">
        <v>146</v>
      </c>
      <c r="V1874" s="9" t="s">
        <v>15</v>
      </c>
      <c r="W1874" s="9" t="s">
        <v>21</v>
      </c>
      <c r="X1874" s="9" t="s">
        <v>18</v>
      </c>
      <c r="Y1874" s="9" t="s">
        <v>19</v>
      </c>
      <c r="Z1874" s="9" t="s">
        <v>41</v>
      </c>
      <c r="AA1874" s="9" t="s">
        <v>37</v>
      </c>
      <c r="AB1874" s="9" t="s">
        <v>4645</v>
      </c>
      <c r="AC1874" s="9" t="s">
        <v>4646</v>
      </c>
      <c r="AD1874" s="4" t="s">
        <v>4647</v>
      </c>
    </row>
    <row r="1875" spans="1:30" ht="89.25" x14ac:dyDescent="0.25">
      <c r="A1875" s="113">
        <f t="shared" si="30"/>
        <v>1686</v>
      </c>
      <c r="B1875" s="9" t="s">
        <v>1821</v>
      </c>
      <c r="C1875" s="9" t="s">
        <v>4641</v>
      </c>
      <c r="D1875" s="9" t="s">
        <v>4642</v>
      </c>
      <c r="E1875" s="9" t="s">
        <v>4673</v>
      </c>
      <c r="F1875" s="9" t="s">
        <v>4674</v>
      </c>
      <c r="G1875" s="9" t="s">
        <v>4675</v>
      </c>
      <c r="H1875" s="13">
        <v>170000</v>
      </c>
      <c r="I1875" s="11">
        <v>44929</v>
      </c>
      <c r="J1875" s="9" t="s">
        <v>68</v>
      </c>
      <c r="K1875" s="9" t="s">
        <v>7</v>
      </c>
      <c r="L1875" s="9" t="s">
        <v>8</v>
      </c>
      <c r="M1875" s="9" t="s">
        <v>9</v>
      </c>
      <c r="N1875" s="9" t="s">
        <v>10</v>
      </c>
      <c r="O1875" s="9" t="s">
        <v>1826</v>
      </c>
      <c r="P1875" s="9" t="s">
        <v>1834</v>
      </c>
      <c r="Q1875" s="9" t="s">
        <v>3101</v>
      </c>
      <c r="R1875" s="9" t="s">
        <v>14</v>
      </c>
      <c r="S1875" s="9" t="s">
        <v>4076</v>
      </c>
      <c r="T1875" s="9" t="s">
        <v>7</v>
      </c>
      <c r="U1875" s="9" t="s">
        <v>146</v>
      </c>
      <c r="V1875" s="9" t="s">
        <v>15</v>
      </c>
      <c r="W1875" s="9" t="s">
        <v>21</v>
      </c>
      <c r="X1875" s="9" t="s">
        <v>18</v>
      </c>
      <c r="Y1875" s="9" t="s">
        <v>19</v>
      </c>
      <c r="Z1875" s="9" t="s">
        <v>41</v>
      </c>
      <c r="AA1875" s="9" t="s">
        <v>37</v>
      </c>
      <c r="AB1875" s="9" t="s">
        <v>4645</v>
      </c>
      <c r="AC1875" s="9" t="s">
        <v>4646</v>
      </c>
      <c r="AD1875" s="4" t="s">
        <v>4647</v>
      </c>
    </row>
    <row r="1876" spans="1:30" ht="76.5" x14ac:dyDescent="0.25">
      <c r="A1876" s="113">
        <f t="shared" si="30"/>
        <v>1687</v>
      </c>
      <c r="B1876" s="9" t="s">
        <v>1821</v>
      </c>
      <c r="C1876" s="9" t="s">
        <v>4641</v>
      </c>
      <c r="D1876" s="9" t="s">
        <v>4642</v>
      </c>
      <c r="E1876" s="9" t="s">
        <v>4676</v>
      </c>
      <c r="F1876" s="9" t="s">
        <v>4676</v>
      </c>
      <c r="G1876" s="9" t="s">
        <v>4677</v>
      </c>
      <c r="H1876" s="13">
        <v>760000</v>
      </c>
      <c r="I1876" s="11">
        <v>45090</v>
      </c>
      <c r="J1876" s="9" t="s">
        <v>6</v>
      </c>
      <c r="K1876" s="9" t="s">
        <v>7</v>
      </c>
      <c r="L1876" s="9" t="s">
        <v>36</v>
      </c>
      <c r="M1876" s="9" t="s">
        <v>89</v>
      </c>
      <c r="N1876" s="9" t="s">
        <v>10</v>
      </c>
      <c r="O1876" s="9" t="s">
        <v>1826</v>
      </c>
      <c r="P1876" s="9" t="s">
        <v>1834</v>
      </c>
      <c r="Q1876" s="9" t="s">
        <v>3101</v>
      </c>
      <c r="R1876" s="9" t="s">
        <v>14</v>
      </c>
      <c r="S1876" s="9" t="s">
        <v>4076</v>
      </c>
      <c r="T1876" s="9" t="s">
        <v>7</v>
      </c>
      <c r="U1876" s="9" t="s">
        <v>146</v>
      </c>
      <c r="V1876" s="9" t="s">
        <v>15</v>
      </c>
      <c r="W1876" s="9" t="s">
        <v>37</v>
      </c>
      <c r="X1876" s="9" t="s">
        <v>18</v>
      </c>
      <c r="Y1876" s="9" t="s">
        <v>19</v>
      </c>
      <c r="Z1876" s="9" t="s">
        <v>41</v>
      </c>
      <c r="AA1876" s="9" t="s">
        <v>37</v>
      </c>
      <c r="AB1876" s="9" t="s">
        <v>4645</v>
      </c>
      <c r="AC1876" s="9" t="s">
        <v>4646</v>
      </c>
      <c r="AD1876" s="4" t="s">
        <v>4647</v>
      </c>
    </row>
    <row r="1877" spans="1:30" ht="76.5" x14ac:dyDescent="0.25">
      <c r="A1877" s="113">
        <f t="shared" si="30"/>
        <v>1688</v>
      </c>
      <c r="B1877" s="9" t="s">
        <v>1821</v>
      </c>
      <c r="C1877" s="9" t="s">
        <v>4641</v>
      </c>
      <c r="D1877" s="9" t="s">
        <v>4642</v>
      </c>
      <c r="E1877" s="9" t="s">
        <v>4678</v>
      </c>
      <c r="F1877" s="9" t="s">
        <v>4679</v>
      </c>
      <c r="G1877" s="9" t="s">
        <v>4680</v>
      </c>
      <c r="H1877" s="13">
        <v>20000</v>
      </c>
      <c r="I1877" s="11">
        <v>44958</v>
      </c>
      <c r="J1877" s="9" t="s">
        <v>6</v>
      </c>
      <c r="K1877" s="9" t="s">
        <v>7</v>
      </c>
      <c r="L1877" s="9" t="s">
        <v>2311</v>
      </c>
      <c r="M1877" s="9" t="s">
        <v>9</v>
      </c>
      <c r="N1877" s="9" t="s">
        <v>10</v>
      </c>
      <c r="O1877" s="9" t="s">
        <v>1826</v>
      </c>
      <c r="P1877" s="9" t="s">
        <v>1834</v>
      </c>
      <c r="Q1877" s="9" t="s">
        <v>3101</v>
      </c>
      <c r="R1877" s="9" t="s">
        <v>29</v>
      </c>
      <c r="S1877" s="9" t="s">
        <v>4076</v>
      </c>
      <c r="T1877" s="9" t="s">
        <v>7</v>
      </c>
      <c r="U1877" s="9" t="s">
        <v>146</v>
      </c>
      <c r="V1877" s="9" t="s">
        <v>15</v>
      </c>
      <c r="W1877" s="9" t="s">
        <v>21</v>
      </c>
      <c r="X1877" s="9" t="s">
        <v>18</v>
      </c>
      <c r="Y1877" s="9" t="s">
        <v>19</v>
      </c>
      <c r="Z1877" s="9" t="s">
        <v>41</v>
      </c>
      <c r="AA1877" s="9" t="s">
        <v>37</v>
      </c>
      <c r="AB1877" s="9" t="s">
        <v>4645</v>
      </c>
      <c r="AC1877" s="9" t="s">
        <v>4646</v>
      </c>
      <c r="AD1877" s="4" t="s">
        <v>4647</v>
      </c>
    </row>
    <row r="1878" spans="1:30" ht="76.5" x14ac:dyDescent="0.25">
      <c r="A1878" s="113">
        <f t="shared" si="30"/>
        <v>1689</v>
      </c>
      <c r="B1878" s="9" t="s">
        <v>1821</v>
      </c>
      <c r="C1878" s="9" t="s">
        <v>4641</v>
      </c>
      <c r="D1878" s="9" t="s">
        <v>4642</v>
      </c>
      <c r="E1878" s="9" t="s">
        <v>4681</v>
      </c>
      <c r="F1878" s="9" t="s">
        <v>4682</v>
      </c>
      <c r="G1878" s="9" t="s">
        <v>4683</v>
      </c>
      <c r="H1878" s="13">
        <v>200000</v>
      </c>
      <c r="I1878" s="11">
        <v>44986</v>
      </c>
      <c r="J1878" s="9" t="s">
        <v>6</v>
      </c>
      <c r="K1878" s="9" t="s">
        <v>7</v>
      </c>
      <c r="L1878" s="9" t="s">
        <v>2311</v>
      </c>
      <c r="M1878" s="9" t="s">
        <v>9</v>
      </c>
      <c r="N1878" s="9" t="s">
        <v>10</v>
      </c>
      <c r="O1878" s="9" t="s">
        <v>1826</v>
      </c>
      <c r="P1878" s="9" t="s">
        <v>1834</v>
      </c>
      <c r="Q1878" s="9" t="s">
        <v>3101</v>
      </c>
      <c r="R1878" s="9" t="s">
        <v>29</v>
      </c>
      <c r="S1878" s="9" t="s">
        <v>4076</v>
      </c>
      <c r="T1878" s="9" t="s">
        <v>7</v>
      </c>
      <c r="U1878" s="9" t="s">
        <v>146</v>
      </c>
      <c r="V1878" s="9" t="s">
        <v>15</v>
      </c>
      <c r="W1878" s="9" t="s">
        <v>17</v>
      </c>
      <c r="X1878" s="9" t="s">
        <v>18</v>
      </c>
      <c r="Y1878" s="9" t="s">
        <v>19</v>
      </c>
      <c r="Z1878" s="9" t="s">
        <v>41</v>
      </c>
      <c r="AA1878" s="9" t="s">
        <v>37</v>
      </c>
      <c r="AB1878" s="9" t="s">
        <v>4645</v>
      </c>
      <c r="AC1878" s="9" t="s">
        <v>4646</v>
      </c>
      <c r="AD1878" s="4" t="s">
        <v>4647</v>
      </c>
    </row>
    <row r="1879" spans="1:30" ht="114.75" x14ac:dyDescent="0.25">
      <c r="A1879" s="113">
        <f t="shared" si="30"/>
        <v>1690</v>
      </c>
      <c r="B1879" s="9" t="s">
        <v>1821</v>
      </c>
      <c r="C1879" s="9" t="s">
        <v>4641</v>
      </c>
      <c r="D1879" s="9" t="s">
        <v>4642</v>
      </c>
      <c r="E1879" s="9" t="s">
        <v>4684</v>
      </c>
      <c r="F1879" s="9" t="s">
        <v>4685</v>
      </c>
      <c r="G1879" s="9" t="s">
        <v>4686</v>
      </c>
      <c r="H1879" s="13">
        <v>30000</v>
      </c>
      <c r="I1879" s="11">
        <v>45096</v>
      </c>
      <c r="J1879" s="9" t="s">
        <v>6</v>
      </c>
      <c r="K1879" s="9" t="s">
        <v>7</v>
      </c>
      <c r="L1879" s="9" t="s">
        <v>2311</v>
      </c>
      <c r="M1879" s="9" t="s">
        <v>9</v>
      </c>
      <c r="N1879" s="9" t="s">
        <v>10</v>
      </c>
      <c r="O1879" s="9" t="s">
        <v>1826</v>
      </c>
      <c r="P1879" s="9" t="s">
        <v>1834</v>
      </c>
      <c r="Q1879" s="9" t="s">
        <v>3101</v>
      </c>
      <c r="R1879" s="9" t="s">
        <v>29</v>
      </c>
      <c r="S1879" s="9" t="s">
        <v>4076</v>
      </c>
      <c r="T1879" s="9" t="s">
        <v>7</v>
      </c>
      <c r="U1879" s="9" t="s">
        <v>146</v>
      </c>
      <c r="V1879" s="9" t="s">
        <v>15</v>
      </c>
      <c r="W1879" s="9" t="s">
        <v>21</v>
      </c>
      <c r="X1879" s="9" t="s">
        <v>18</v>
      </c>
      <c r="Y1879" s="9" t="s">
        <v>19</v>
      </c>
      <c r="Z1879" s="9" t="s">
        <v>41</v>
      </c>
      <c r="AA1879" s="9" t="s">
        <v>37</v>
      </c>
      <c r="AB1879" s="9" t="s">
        <v>4645</v>
      </c>
      <c r="AC1879" s="9" t="s">
        <v>4646</v>
      </c>
      <c r="AD1879" s="4" t="s">
        <v>4647</v>
      </c>
    </row>
    <row r="1880" spans="1:30" ht="76.5" x14ac:dyDescent="0.25">
      <c r="A1880" s="113">
        <f t="shared" si="30"/>
        <v>1691</v>
      </c>
      <c r="B1880" s="9" t="s">
        <v>1821</v>
      </c>
      <c r="C1880" s="9" t="s">
        <v>4641</v>
      </c>
      <c r="D1880" s="9" t="s">
        <v>4642</v>
      </c>
      <c r="E1880" s="9" t="s">
        <v>4687</v>
      </c>
      <c r="F1880" s="9" t="s">
        <v>4687</v>
      </c>
      <c r="G1880" s="9" t="s">
        <v>4683</v>
      </c>
      <c r="H1880" s="13">
        <v>50000</v>
      </c>
      <c r="I1880" s="11">
        <v>45061</v>
      </c>
      <c r="J1880" s="9" t="s">
        <v>6</v>
      </c>
      <c r="K1880" s="9" t="s">
        <v>7</v>
      </c>
      <c r="L1880" s="9" t="s">
        <v>2311</v>
      </c>
      <c r="M1880" s="9" t="s">
        <v>9</v>
      </c>
      <c r="N1880" s="9" t="s">
        <v>10</v>
      </c>
      <c r="O1880" s="9" t="s">
        <v>1826</v>
      </c>
      <c r="P1880" s="9" t="s">
        <v>1834</v>
      </c>
      <c r="Q1880" s="9" t="s">
        <v>3101</v>
      </c>
      <c r="R1880" s="9" t="s">
        <v>29</v>
      </c>
      <c r="S1880" s="9" t="s">
        <v>4076</v>
      </c>
      <c r="T1880" s="9" t="s">
        <v>7</v>
      </c>
      <c r="U1880" s="9" t="s">
        <v>146</v>
      </c>
      <c r="V1880" s="9" t="s">
        <v>15</v>
      </c>
      <c r="W1880" s="9" t="s">
        <v>21</v>
      </c>
      <c r="X1880" s="9" t="s">
        <v>18</v>
      </c>
      <c r="Y1880" s="9" t="s">
        <v>19</v>
      </c>
      <c r="Z1880" s="9" t="s">
        <v>41</v>
      </c>
      <c r="AA1880" s="9" t="s">
        <v>37</v>
      </c>
      <c r="AB1880" s="9" t="s">
        <v>4645</v>
      </c>
      <c r="AC1880" s="9" t="s">
        <v>4646</v>
      </c>
      <c r="AD1880" s="4" t="s">
        <v>4647</v>
      </c>
    </row>
    <row r="1881" spans="1:30" ht="76.5" x14ac:dyDescent="0.25">
      <c r="A1881" s="113">
        <f t="shared" si="30"/>
        <v>1692</v>
      </c>
      <c r="B1881" s="9" t="s">
        <v>1821</v>
      </c>
      <c r="C1881" s="9" t="s">
        <v>4641</v>
      </c>
      <c r="D1881" s="9" t="s">
        <v>4642</v>
      </c>
      <c r="E1881" s="9" t="s">
        <v>4688</v>
      </c>
      <c r="F1881" s="9" t="s">
        <v>4689</v>
      </c>
      <c r="G1881" s="9" t="s">
        <v>4677</v>
      </c>
      <c r="H1881" s="13">
        <v>30000</v>
      </c>
      <c r="I1881" s="11">
        <v>44959</v>
      </c>
      <c r="J1881" s="9" t="s">
        <v>6</v>
      </c>
      <c r="K1881" s="9" t="s">
        <v>7</v>
      </c>
      <c r="L1881" s="9" t="s">
        <v>2311</v>
      </c>
      <c r="M1881" s="9" t="s">
        <v>9</v>
      </c>
      <c r="N1881" s="9" t="s">
        <v>10</v>
      </c>
      <c r="O1881" s="9" t="s">
        <v>1826</v>
      </c>
      <c r="P1881" s="9" t="s">
        <v>1834</v>
      </c>
      <c r="Q1881" s="9" t="s">
        <v>3101</v>
      </c>
      <c r="R1881" s="9" t="s">
        <v>29</v>
      </c>
      <c r="S1881" s="9" t="s">
        <v>4076</v>
      </c>
      <c r="T1881" s="9" t="s">
        <v>7</v>
      </c>
      <c r="U1881" s="9" t="s">
        <v>146</v>
      </c>
      <c r="V1881" s="9" t="s">
        <v>15</v>
      </c>
      <c r="W1881" s="9" t="s">
        <v>21</v>
      </c>
      <c r="X1881" s="9" t="s">
        <v>18</v>
      </c>
      <c r="Y1881" s="9" t="s">
        <v>19</v>
      </c>
      <c r="Z1881" s="9" t="s">
        <v>41</v>
      </c>
      <c r="AA1881" s="9" t="s">
        <v>37</v>
      </c>
      <c r="AB1881" s="9" t="s">
        <v>4645</v>
      </c>
      <c r="AC1881" s="9" t="s">
        <v>4646</v>
      </c>
      <c r="AD1881" s="4" t="s">
        <v>4647</v>
      </c>
    </row>
    <row r="1882" spans="1:30" ht="76.5" x14ac:dyDescent="0.25">
      <c r="A1882" s="113">
        <f t="shared" si="30"/>
        <v>1693</v>
      </c>
      <c r="B1882" s="9" t="s">
        <v>1821</v>
      </c>
      <c r="C1882" s="9" t="s">
        <v>4641</v>
      </c>
      <c r="D1882" s="9" t="s">
        <v>4642</v>
      </c>
      <c r="E1882" s="9" t="s">
        <v>4690</v>
      </c>
      <c r="F1882" s="9" t="s">
        <v>4691</v>
      </c>
      <c r="G1882" s="9" t="s">
        <v>4677</v>
      </c>
      <c r="H1882" s="13">
        <v>80000</v>
      </c>
      <c r="I1882" s="11">
        <v>44957</v>
      </c>
      <c r="J1882" s="9" t="s">
        <v>6</v>
      </c>
      <c r="K1882" s="9" t="s">
        <v>7</v>
      </c>
      <c r="L1882" s="9" t="s">
        <v>2311</v>
      </c>
      <c r="M1882" s="9" t="s">
        <v>9</v>
      </c>
      <c r="N1882" s="9" t="s">
        <v>10</v>
      </c>
      <c r="O1882" s="9" t="s">
        <v>1826</v>
      </c>
      <c r="P1882" s="9" t="s">
        <v>1834</v>
      </c>
      <c r="Q1882" s="9" t="s">
        <v>3101</v>
      </c>
      <c r="R1882" s="9" t="s">
        <v>29</v>
      </c>
      <c r="S1882" s="9" t="s">
        <v>4076</v>
      </c>
      <c r="T1882" s="9" t="s">
        <v>7</v>
      </c>
      <c r="U1882" s="9" t="s">
        <v>146</v>
      </c>
      <c r="V1882" s="9" t="s">
        <v>15</v>
      </c>
      <c r="W1882" s="9" t="s">
        <v>21</v>
      </c>
      <c r="X1882" s="9" t="s">
        <v>18</v>
      </c>
      <c r="Y1882" s="9" t="s">
        <v>19</v>
      </c>
      <c r="Z1882" s="9" t="s">
        <v>41</v>
      </c>
      <c r="AA1882" s="9" t="s">
        <v>37</v>
      </c>
      <c r="AB1882" s="9" t="s">
        <v>4645</v>
      </c>
      <c r="AC1882" s="9" t="s">
        <v>4646</v>
      </c>
      <c r="AD1882" s="4" t="s">
        <v>4647</v>
      </c>
    </row>
    <row r="1883" spans="1:30" ht="153" x14ac:dyDescent="0.25">
      <c r="A1883" s="113">
        <f t="shared" si="30"/>
        <v>1694</v>
      </c>
      <c r="B1883" s="9" t="s">
        <v>1821</v>
      </c>
      <c r="C1883" s="9" t="s">
        <v>4641</v>
      </c>
      <c r="D1883" s="9" t="s">
        <v>4642</v>
      </c>
      <c r="E1883" s="9" t="s">
        <v>4692</v>
      </c>
      <c r="F1883" s="9" t="s">
        <v>2153</v>
      </c>
      <c r="G1883" s="9" t="s">
        <v>2154</v>
      </c>
      <c r="H1883" s="13">
        <v>2500000</v>
      </c>
      <c r="I1883" s="11">
        <v>45260</v>
      </c>
      <c r="J1883" s="9" t="s">
        <v>46</v>
      </c>
      <c r="K1883" s="9" t="s">
        <v>7</v>
      </c>
      <c r="L1883" s="9" t="s">
        <v>47</v>
      </c>
      <c r="M1883" s="9" t="s">
        <v>48</v>
      </c>
      <c r="N1883" s="9" t="s">
        <v>10</v>
      </c>
      <c r="O1883" s="9" t="s">
        <v>1826</v>
      </c>
      <c r="P1883" s="9" t="s">
        <v>1856</v>
      </c>
      <c r="Q1883" s="9" t="s">
        <v>4693</v>
      </c>
      <c r="R1883" s="9" t="s">
        <v>14</v>
      </c>
      <c r="S1883" s="9" t="s">
        <v>15</v>
      </c>
      <c r="T1883" s="9" t="s">
        <v>7</v>
      </c>
      <c r="U1883" s="9" t="s">
        <v>146</v>
      </c>
      <c r="V1883" s="9" t="s">
        <v>15</v>
      </c>
      <c r="W1883" s="9" t="s">
        <v>37</v>
      </c>
      <c r="X1883" s="9" t="s">
        <v>18</v>
      </c>
      <c r="Y1883" s="9" t="s">
        <v>31</v>
      </c>
      <c r="Z1883" s="9" t="s">
        <v>20</v>
      </c>
      <c r="AA1883" s="9" t="s">
        <v>17</v>
      </c>
      <c r="AB1883" s="9" t="s">
        <v>2156</v>
      </c>
      <c r="AC1883" s="9" t="s">
        <v>2157</v>
      </c>
      <c r="AD1883" s="9" t="s">
        <v>2158</v>
      </c>
    </row>
    <row r="1884" spans="1:30" ht="267.75" x14ac:dyDescent="0.25">
      <c r="A1884" s="113">
        <f t="shared" si="30"/>
        <v>1695</v>
      </c>
      <c r="B1884" s="9" t="s">
        <v>1821</v>
      </c>
      <c r="C1884" s="9" t="s">
        <v>4694</v>
      </c>
      <c r="D1884" s="9" t="s">
        <v>4695</v>
      </c>
      <c r="E1884" s="9" t="s">
        <v>4696</v>
      </c>
      <c r="F1884" s="9" t="s">
        <v>4697</v>
      </c>
      <c r="G1884" s="9" t="s">
        <v>4698</v>
      </c>
      <c r="H1884" s="13">
        <v>2200000</v>
      </c>
      <c r="I1884" s="11" t="s">
        <v>4699</v>
      </c>
      <c r="J1884" s="9" t="s">
        <v>96</v>
      </c>
      <c r="K1884" s="9" t="s">
        <v>60</v>
      </c>
      <c r="L1884" s="9" t="s">
        <v>199</v>
      </c>
      <c r="M1884" s="9" t="s">
        <v>9</v>
      </c>
      <c r="N1884" s="9" t="s">
        <v>10</v>
      </c>
      <c r="O1884" s="9" t="s">
        <v>1826</v>
      </c>
      <c r="P1884" s="9" t="s">
        <v>1834</v>
      </c>
      <c r="Q1884" s="9" t="s">
        <v>3101</v>
      </c>
      <c r="R1884" s="9" t="s">
        <v>29</v>
      </c>
      <c r="S1884" s="9" t="s">
        <v>15</v>
      </c>
      <c r="T1884" s="9" t="s">
        <v>7</v>
      </c>
      <c r="U1884" s="9" t="s">
        <v>60</v>
      </c>
      <c r="V1884" s="9" t="s">
        <v>15</v>
      </c>
      <c r="W1884" s="9" t="s">
        <v>17</v>
      </c>
      <c r="X1884" s="9" t="s">
        <v>18</v>
      </c>
      <c r="Y1884" s="9" t="s">
        <v>19</v>
      </c>
      <c r="Z1884" s="9" t="s">
        <v>41</v>
      </c>
      <c r="AA1884" s="9" t="s">
        <v>21</v>
      </c>
      <c r="AB1884" s="9" t="s">
        <v>4700</v>
      </c>
      <c r="AC1884" s="9" t="s">
        <v>2395</v>
      </c>
      <c r="AD1884" s="4" t="s">
        <v>2396</v>
      </c>
    </row>
    <row r="1885" spans="1:30" ht="89.25" x14ac:dyDescent="0.25">
      <c r="A1885" s="113">
        <f t="shared" si="30"/>
        <v>1696</v>
      </c>
      <c r="B1885" s="9" t="s">
        <v>1821</v>
      </c>
      <c r="C1885" s="9" t="s">
        <v>4694</v>
      </c>
      <c r="D1885" s="9" t="s">
        <v>4695</v>
      </c>
      <c r="E1885" s="9" t="s">
        <v>4701</v>
      </c>
      <c r="F1885" s="9" t="s">
        <v>4702</v>
      </c>
      <c r="G1885" s="9" t="s">
        <v>4703</v>
      </c>
      <c r="H1885" s="13">
        <v>1000000</v>
      </c>
      <c r="I1885" s="11" t="s">
        <v>4704</v>
      </c>
      <c r="J1885" s="9" t="s">
        <v>68</v>
      </c>
      <c r="K1885" s="9" t="s">
        <v>7</v>
      </c>
      <c r="L1885" s="9" t="s">
        <v>69</v>
      </c>
      <c r="M1885" s="9" t="s">
        <v>80</v>
      </c>
      <c r="N1885" s="9" t="s">
        <v>81</v>
      </c>
      <c r="O1885" s="9" t="s">
        <v>1826</v>
      </c>
      <c r="P1885" s="9" t="s">
        <v>1834</v>
      </c>
      <c r="Q1885" s="9" t="s">
        <v>3101</v>
      </c>
      <c r="R1885" s="9" t="s">
        <v>29</v>
      </c>
      <c r="S1885" s="9" t="s">
        <v>15</v>
      </c>
      <c r="T1885" s="9" t="s">
        <v>7</v>
      </c>
      <c r="U1885" s="9" t="s">
        <v>60</v>
      </c>
      <c r="V1885" s="9" t="s">
        <v>15</v>
      </c>
      <c r="W1885" s="9" t="s">
        <v>21</v>
      </c>
      <c r="X1885" s="9" t="s">
        <v>18</v>
      </c>
      <c r="Y1885" s="9" t="s">
        <v>19</v>
      </c>
      <c r="Z1885" s="9" t="s">
        <v>20</v>
      </c>
      <c r="AA1885" s="9" t="s">
        <v>21</v>
      </c>
      <c r="AB1885" s="9" t="s">
        <v>4700</v>
      </c>
      <c r="AC1885" s="9" t="s">
        <v>2395</v>
      </c>
      <c r="AD1885" s="4" t="s">
        <v>2396</v>
      </c>
    </row>
    <row r="1886" spans="1:30" ht="191.25" x14ac:dyDescent="0.25">
      <c r="A1886" s="113">
        <f t="shared" si="30"/>
        <v>1697</v>
      </c>
      <c r="B1886" s="9" t="s">
        <v>1821</v>
      </c>
      <c r="C1886" s="9" t="s">
        <v>4694</v>
      </c>
      <c r="D1886" s="9" t="s">
        <v>4695</v>
      </c>
      <c r="E1886" s="9" t="s">
        <v>4705</v>
      </c>
      <c r="F1886" s="9" t="s">
        <v>4706</v>
      </c>
      <c r="G1886" s="9" t="s">
        <v>4707</v>
      </c>
      <c r="H1886" s="13">
        <v>3000000</v>
      </c>
      <c r="I1886" s="11" t="s">
        <v>5</v>
      </c>
      <c r="J1886" s="9" t="s">
        <v>68</v>
      </c>
      <c r="K1886" s="9" t="s">
        <v>7</v>
      </c>
      <c r="L1886" s="9" t="s">
        <v>8</v>
      </c>
      <c r="M1886" s="9" t="s">
        <v>9</v>
      </c>
      <c r="N1886" s="9" t="s">
        <v>10</v>
      </c>
      <c r="O1886" s="9" t="s">
        <v>1826</v>
      </c>
      <c r="P1886" s="9" t="s">
        <v>1834</v>
      </c>
      <c r="Q1886" s="9" t="s">
        <v>3101</v>
      </c>
      <c r="R1886" s="9" t="s">
        <v>14</v>
      </c>
      <c r="S1886" s="9" t="s">
        <v>15</v>
      </c>
      <c r="T1886" s="9" t="s">
        <v>7</v>
      </c>
      <c r="U1886" s="9" t="s">
        <v>16</v>
      </c>
      <c r="V1886" s="9" t="s">
        <v>15</v>
      </c>
      <c r="W1886" s="9" t="s">
        <v>17</v>
      </c>
      <c r="X1886" s="9" t="s">
        <v>18</v>
      </c>
      <c r="Y1886" s="9" t="s">
        <v>19</v>
      </c>
      <c r="Z1886" s="9" t="s">
        <v>20</v>
      </c>
      <c r="AA1886" s="9" t="s">
        <v>21</v>
      </c>
      <c r="AB1886" s="9" t="s">
        <v>4708</v>
      </c>
      <c r="AC1886" s="9" t="s">
        <v>4709</v>
      </c>
      <c r="AD1886" s="9" t="s">
        <v>4710</v>
      </c>
    </row>
    <row r="1887" spans="1:30" ht="204" x14ac:dyDescent="0.25">
      <c r="A1887" s="113">
        <f t="shared" si="30"/>
        <v>1698</v>
      </c>
      <c r="B1887" s="9" t="s">
        <v>1821</v>
      </c>
      <c r="C1887" s="9" t="s">
        <v>4694</v>
      </c>
      <c r="D1887" s="9" t="s">
        <v>4695</v>
      </c>
      <c r="E1887" s="9" t="s">
        <v>4711</v>
      </c>
      <c r="F1887" s="9" t="s">
        <v>4712</v>
      </c>
      <c r="G1887" s="9" t="s">
        <v>4713</v>
      </c>
      <c r="H1887" s="13">
        <v>350000</v>
      </c>
      <c r="I1887" s="11" t="s">
        <v>4714</v>
      </c>
      <c r="J1887" s="9" t="s">
        <v>68</v>
      </c>
      <c r="K1887" s="9" t="s">
        <v>7</v>
      </c>
      <c r="L1887" s="9" t="s">
        <v>8</v>
      </c>
      <c r="M1887" s="9" t="s">
        <v>89</v>
      </c>
      <c r="N1887" s="9" t="s">
        <v>10</v>
      </c>
      <c r="O1887" s="9" t="s">
        <v>1826</v>
      </c>
      <c r="P1887" s="9" t="s">
        <v>1834</v>
      </c>
      <c r="Q1887" s="9" t="s">
        <v>3101</v>
      </c>
      <c r="R1887" s="9" t="s">
        <v>14</v>
      </c>
      <c r="S1887" s="9" t="s">
        <v>15</v>
      </c>
      <c r="T1887" s="9" t="s">
        <v>7</v>
      </c>
      <c r="U1887" s="9" t="s">
        <v>16</v>
      </c>
      <c r="V1887" s="9" t="s">
        <v>15</v>
      </c>
      <c r="W1887" s="9" t="s">
        <v>17</v>
      </c>
      <c r="X1887" s="9" t="s">
        <v>18</v>
      </c>
      <c r="Y1887" s="9" t="s">
        <v>31</v>
      </c>
      <c r="Z1887" s="9" t="s">
        <v>41</v>
      </c>
      <c r="AA1887" s="9" t="s">
        <v>21</v>
      </c>
      <c r="AB1887" s="9" t="s">
        <v>4715</v>
      </c>
      <c r="AC1887" s="9" t="s">
        <v>4716</v>
      </c>
      <c r="AD1887" s="9" t="s">
        <v>4717</v>
      </c>
    </row>
    <row r="1888" spans="1:30" ht="165.75" x14ac:dyDescent="0.25">
      <c r="A1888" s="113">
        <f t="shared" si="30"/>
        <v>1699</v>
      </c>
      <c r="B1888" s="9" t="s">
        <v>1821</v>
      </c>
      <c r="C1888" s="9" t="s">
        <v>4694</v>
      </c>
      <c r="D1888" s="9" t="s">
        <v>4695</v>
      </c>
      <c r="E1888" s="9" t="s">
        <v>4718</v>
      </c>
      <c r="F1888" s="9" t="s">
        <v>4719</v>
      </c>
      <c r="G1888" s="9" t="s">
        <v>4720</v>
      </c>
      <c r="H1888" s="13">
        <v>80000</v>
      </c>
      <c r="I1888" s="11" t="s">
        <v>1497</v>
      </c>
      <c r="J1888" s="9" t="s">
        <v>68</v>
      </c>
      <c r="K1888" s="9" t="s">
        <v>7</v>
      </c>
      <c r="L1888" s="9" t="s">
        <v>69</v>
      </c>
      <c r="M1888" s="9" t="s">
        <v>89</v>
      </c>
      <c r="N1888" s="9" t="s">
        <v>10</v>
      </c>
      <c r="O1888" s="9" t="s">
        <v>1826</v>
      </c>
      <c r="P1888" s="9" t="s">
        <v>1834</v>
      </c>
      <c r="Q1888" s="9" t="s">
        <v>3101</v>
      </c>
      <c r="R1888" s="9" t="s">
        <v>29</v>
      </c>
      <c r="S1888" s="9" t="s">
        <v>15</v>
      </c>
      <c r="T1888" s="9" t="s">
        <v>7</v>
      </c>
      <c r="U1888" s="9" t="s">
        <v>16</v>
      </c>
      <c r="V1888" s="9" t="s">
        <v>15</v>
      </c>
      <c r="W1888" s="9" t="s">
        <v>21</v>
      </c>
      <c r="X1888" s="9" t="s">
        <v>18</v>
      </c>
      <c r="Y1888" s="9" t="s">
        <v>31</v>
      </c>
      <c r="Z1888" s="9" t="s">
        <v>61</v>
      </c>
      <c r="AA1888" s="9" t="s">
        <v>17</v>
      </c>
      <c r="AB1888" s="9" t="s">
        <v>4715</v>
      </c>
      <c r="AC1888" s="9" t="s">
        <v>4716</v>
      </c>
      <c r="AD1888" s="9" t="s">
        <v>4717</v>
      </c>
    </row>
    <row r="1889" spans="1:30" ht="409.5" x14ac:dyDescent="0.25">
      <c r="A1889" s="113">
        <f t="shared" si="30"/>
        <v>1700</v>
      </c>
      <c r="B1889" s="9" t="s">
        <v>1821</v>
      </c>
      <c r="C1889" s="9" t="s">
        <v>4694</v>
      </c>
      <c r="D1889" s="9" t="s">
        <v>4695</v>
      </c>
      <c r="E1889" s="9" t="s">
        <v>4721</v>
      </c>
      <c r="F1889" s="9" t="s">
        <v>4722</v>
      </c>
      <c r="G1889" s="9" t="s">
        <v>4723</v>
      </c>
      <c r="H1889" s="13">
        <v>750000</v>
      </c>
      <c r="I1889" s="11" t="s">
        <v>1497</v>
      </c>
      <c r="J1889" s="9" t="s">
        <v>68</v>
      </c>
      <c r="K1889" s="9" t="s">
        <v>7</v>
      </c>
      <c r="L1889" s="9" t="s">
        <v>8</v>
      </c>
      <c r="M1889" s="9" t="s">
        <v>9</v>
      </c>
      <c r="N1889" s="9" t="s">
        <v>10</v>
      </c>
      <c r="O1889" s="9" t="s">
        <v>1826</v>
      </c>
      <c r="P1889" s="9" t="s">
        <v>1834</v>
      </c>
      <c r="Q1889" s="9" t="s">
        <v>3101</v>
      </c>
      <c r="R1889" s="9" t="s">
        <v>14</v>
      </c>
      <c r="S1889" s="9" t="s">
        <v>15</v>
      </c>
      <c r="T1889" s="9" t="s">
        <v>7</v>
      </c>
      <c r="U1889" s="9" t="s">
        <v>16</v>
      </c>
      <c r="V1889" s="9" t="s">
        <v>15</v>
      </c>
      <c r="W1889" s="9" t="s">
        <v>37</v>
      </c>
      <c r="X1889" s="9" t="s">
        <v>18</v>
      </c>
      <c r="Y1889" s="9" t="s">
        <v>31</v>
      </c>
      <c r="Z1889" s="9" t="s">
        <v>20</v>
      </c>
      <c r="AA1889" s="9" t="s">
        <v>17</v>
      </c>
      <c r="AB1889" s="9" t="s">
        <v>4715</v>
      </c>
      <c r="AC1889" s="9" t="s">
        <v>4716</v>
      </c>
      <c r="AD1889" s="9" t="s">
        <v>4717</v>
      </c>
    </row>
    <row r="1890" spans="1:30" ht="255" x14ac:dyDescent="0.25">
      <c r="A1890" s="113">
        <f t="shared" si="30"/>
        <v>1701</v>
      </c>
      <c r="B1890" s="9" t="s">
        <v>1821</v>
      </c>
      <c r="C1890" s="9" t="s">
        <v>4694</v>
      </c>
      <c r="D1890" s="9" t="s">
        <v>4695</v>
      </c>
      <c r="E1890" s="9" t="s">
        <v>4724</v>
      </c>
      <c r="F1890" s="9" t="s">
        <v>4725</v>
      </c>
      <c r="G1890" s="9" t="s">
        <v>4726</v>
      </c>
      <c r="H1890" s="13">
        <v>7000</v>
      </c>
      <c r="I1890" s="11" t="s">
        <v>1497</v>
      </c>
      <c r="J1890" s="9" t="s">
        <v>6</v>
      </c>
      <c r="K1890" s="9" t="s">
        <v>7</v>
      </c>
      <c r="L1890" s="9" t="s">
        <v>27</v>
      </c>
      <c r="M1890" s="9" t="s">
        <v>9</v>
      </c>
      <c r="N1890" s="9" t="s">
        <v>10</v>
      </c>
      <c r="O1890" s="9" t="s">
        <v>1826</v>
      </c>
      <c r="P1890" s="9" t="s">
        <v>1834</v>
      </c>
      <c r="Q1890" s="9" t="s">
        <v>3101</v>
      </c>
      <c r="R1890" s="9" t="s">
        <v>29</v>
      </c>
      <c r="S1890" s="9" t="s">
        <v>15</v>
      </c>
      <c r="T1890" s="9" t="s">
        <v>7</v>
      </c>
      <c r="U1890" s="9" t="s">
        <v>16</v>
      </c>
      <c r="V1890" s="9" t="s">
        <v>15</v>
      </c>
      <c r="W1890" s="9" t="s">
        <v>17</v>
      </c>
      <c r="X1890" s="9" t="s">
        <v>18</v>
      </c>
      <c r="Y1890" s="9" t="s">
        <v>31</v>
      </c>
      <c r="Z1890" s="9" t="s">
        <v>61</v>
      </c>
      <c r="AA1890" s="9" t="s">
        <v>17</v>
      </c>
      <c r="AB1890" s="9" t="s">
        <v>4715</v>
      </c>
      <c r="AC1890" s="9" t="s">
        <v>4716</v>
      </c>
      <c r="AD1890" s="9" t="s">
        <v>4717</v>
      </c>
    </row>
    <row r="1891" spans="1:30" ht="409.5" x14ac:dyDescent="0.25">
      <c r="A1891" s="113">
        <f t="shared" si="30"/>
        <v>1702</v>
      </c>
      <c r="B1891" s="9" t="s">
        <v>1821</v>
      </c>
      <c r="C1891" s="9" t="s">
        <v>4694</v>
      </c>
      <c r="D1891" s="9" t="s">
        <v>4695</v>
      </c>
      <c r="E1891" s="9" t="s">
        <v>4727</v>
      </c>
      <c r="F1891" s="9" t="s">
        <v>4728</v>
      </c>
      <c r="G1891" s="9" t="s">
        <v>4729</v>
      </c>
      <c r="H1891" s="13">
        <v>7000</v>
      </c>
      <c r="I1891" s="11" t="s">
        <v>1497</v>
      </c>
      <c r="J1891" s="9" t="s">
        <v>6</v>
      </c>
      <c r="K1891" s="9" t="s">
        <v>7</v>
      </c>
      <c r="L1891" s="9" t="s">
        <v>27</v>
      </c>
      <c r="M1891" s="9" t="s">
        <v>51</v>
      </c>
      <c r="N1891" s="9" t="s">
        <v>10</v>
      </c>
      <c r="O1891" s="9" t="s">
        <v>1826</v>
      </c>
      <c r="P1891" s="9" t="s">
        <v>1834</v>
      </c>
      <c r="Q1891" s="9" t="s">
        <v>3101</v>
      </c>
      <c r="R1891" s="9" t="s">
        <v>29</v>
      </c>
      <c r="S1891" s="9" t="s">
        <v>15</v>
      </c>
      <c r="T1891" s="9" t="s">
        <v>7</v>
      </c>
      <c r="U1891" s="9" t="s">
        <v>60</v>
      </c>
      <c r="V1891" s="9" t="s">
        <v>15</v>
      </c>
      <c r="W1891" s="9" t="s">
        <v>21</v>
      </c>
      <c r="X1891" s="9" t="s">
        <v>18</v>
      </c>
      <c r="Y1891" s="9" t="s">
        <v>19</v>
      </c>
      <c r="Z1891" s="9" t="s">
        <v>41</v>
      </c>
      <c r="AA1891" s="9" t="s">
        <v>17</v>
      </c>
      <c r="AB1891" s="9" t="s">
        <v>4715</v>
      </c>
      <c r="AC1891" s="9" t="s">
        <v>4716</v>
      </c>
      <c r="AD1891" s="9" t="s">
        <v>4717</v>
      </c>
    </row>
    <row r="1892" spans="1:30" ht="409.5" x14ac:dyDescent="0.25">
      <c r="A1892" s="113">
        <f t="shared" si="30"/>
        <v>1703</v>
      </c>
      <c r="B1892" s="9" t="s">
        <v>1821</v>
      </c>
      <c r="C1892" s="9" t="s">
        <v>4694</v>
      </c>
      <c r="D1892" s="9" t="s">
        <v>4695</v>
      </c>
      <c r="E1892" s="9" t="s">
        <v>4730</v>
      </c>
      <c r="F1892" s="9" t="s">
        <v>4731</v>
      </c>
      <c r="G1892" s="9" t="s">
        <v>4732</v>
      </c>
      <c r="H1892" s="13">
        <v>5000</v>
      </c>
      <c r="I1892" s="11" t="s">
        <v>1497</v>
      </c>
      <c r="J1892" s="9" t="s">
        <v>6</v>
      </c>
      <c r="K1892" s="9" t="s">
        <v>7</v>
      </c>
      <c r="L1892" s="9" t="s">
        <v>27</v>
      </c>
      <c r="M1892" s="9" t="s">
        <v>51</v>
      </c>
      <c r="N1892" s="9" t="s">
        <v>10</v>
      </c>
      <c r="O1892" s="9" t="s">
        <v>1826</v>
      </c>
      <c r="P1892" s="9" t="s">
        <v>1834</v>
      </c>
      <c r="Q1892" s="9" t="s">
        <v>3101</v>
      </c>
      <c r="R1892" s="9" t="s">
        <v>29</v>
      </c>
      <c r="S1892" s="9" t="s">
        <v>15</v>
      </c>
      <c r="T1892" s="9" t="s">
        <v>7</v>
      </c>
      <c r="U1892" s="9" t="s">
        <v>16</v>
      </c>
      <c r="V1892" s="9" t="s">
        <v>15</v>
      </c>
      <c r="W1892" s="9" t="s">
        <v>17</v>
      </c>
      <c r="X1892" s="9" t="s">
        <v>18</v>
      </c>
      <c r="Y1892" s="9" t="s">
        <v>31</v>
      </c>
      <c r="Z1892" s="9" t="s">
        <v>61</v>
      </c>
      <c r="AA1892" s="9" t="s">
        <v>17</v>
      </c>
      <c r="AB1892" s="9" t="s">
        <v>4715</v>
      </c>
      <c r="AC1892" s="9" t="s">
        <v>4716</v>
      </c>
      <c r="AD1892" s="9" t="s">
        <v>4717</v>
      </c>
    </row>
    <row r="1893" spans="1:30" ht="382.5" x14ac:dyDescent="0.25">
      <c r="A1893" s="113">
        <f t="shared" si="30"/>
        <v>1704</v>
      </c>
      <c r="B1893" s="9" t="s">
        <v>1821</v>
      </c>
      <c r="C1893" s="9" t="s">
        <v>4694</v>
      </c>
      <c r="D1893" s="9" t="s">
        <v>4695</v>
      </c>
      <c r="E1893" s="9" t="s">
        <v>4733</v>
      </c>
      <c r="F1893" s="9" t="s">
        <v>4734</v>
      </c>
      <c r="G1893" s="9" t="s">
        <v>4735</v>
      </c>
      <c r="H1893" s="13">
        <v>5000</v>
      </c>
      <c r="I1893" s="11" t="s">
        <v>1497</v>
      </c>
      <c r="J1893" s="9" t="s">
        <v>6</v>
      </c>
      <c r="K1893" s="9" t="s">
        <v>7</v>
      </c>
      <c r="L1893" s="9" t="s">
        <v>27</v>
      </c>
      <c r="M1893" s="9" t="s">
        <v>89</v>
      </c>
      <c r="N1893" s="9" t="s">
        <v>10</v>
      </c>
      <c r="O1893" s="9" t="s">
        <v>1826</v>
      </c>
      <c r="P1893" s="9" t="s">
        <v>1834</v>
      </c>
      <c r="Q1893" s="9" t="s">
        <v>3101</v>
      </c>
      <c r="R1893" s="9" t="s">
        <v>29</v>
      </c>
      <c r="S1893" s="9" t="s">
        <v>15</v>
      </c>
      <c r="T1893" s="9" t="s">
        <v>7</v>
      </c>
      <c r="U1893" s="9" t="s">
        <v>16</v>
      </c>
      <c r="V1893" s="9" t="s">
        <v>15</v>
      </c>
      <c r="W1893" s="9" t="s">
        <v>37</v>
      </c>
      <c r="X1893" s="9" t="s">
        <v>18</v>
      </c>
      <c r="Y1893" s="9" t="s">
        <v>31</v>
      </c>
      <c r="Z1893" s="9" t="s">
        <v>61</v>
      </c>
      <c r="AA1893" s="9" t="s">
        <v>17</v>
      </c>
      <c r="AB1893" s="9" t="s">
        <v>4715</v>
      </c>
      <c r="AC1893" s="9" t="s">
        <v>4716</v>
      </c>
      <c r="AD1893" s="9" t="s">
        <v>4717</v>
      </c>
    </row>
    <row r="1894" spans="1:30" ht="191.25" x14ac:dyDescent="0.25">
      <c r="A1894" s="113">
        <f t="shared" si="30"/>
        <v>1705</v>
      </c>
      <c r="B1894" s="9" t="s">
        <v>1821</v>
      </c>
      <c r="C1894" s="9" t="s">
        <v>4694</v>
      </c>
      <c r="D1894" s="9" t="s">
        <v>4695</v>
      </c>
      <c r="E1894" s="9" t="s">
        <v>4736</v>
      </c>
      <c r="F1894" s="9" t="s">
        <v>4736</v>
      </c>
      <c r="G1894" s="9" t="s">
        <v>4737</v>
      </c>
      <c r="H1894" s="13">
        <v>5920000</v>
      </c>
      <c r="I1894" s="11" t="s">
        <v>4714</v>
      </c>
      <c r="J1894" s="9" t="s">
        <v>68</v>
      </c>
      <c r="K1894" s="9" t="s">
        <v>7</v>
      </c>
      <c r="L1894" s="9" t="s">
        <v>444</v>
      </c>
      <c r="M1894" s="9" t="s">
        <v>9</v>
      </c>
      <c r="N1894" s="9" t="s">
        <v>10</v>
      </c>
      <c r="O1894" s="9" t="s">
        <v>1826</v>
      </c>
      <c r="P1894" s="9" t="s">
        <v>1834</v>
      </c>
      <c r="Q1894" s="9" t="s">
        <v>374</v>
      </c>
      <c r="R1894" s="9" t="s">
        <v>14</v>
      </c>
      <c r="S1894" s="9" t="s">
        <v>15</v>
      </c>
      <c r="T1894" s="9" t="s">
        <v>7</v>
      </c>
      <c r="U1894" s="9" t="s">
        <v>60</v>
      </c>
      <c r="V1894" s="9" t="s">
        <v>40</v>
      </c>
      <c r="W1894" s="9" t="s">
        <v>37</v>
      </c>
      <c r="X1894" s="9" t="s">
        <v>193</v>
      </c>
      <c r="Y1894" s="9" t="s">
        <v>19</v>
      </c>
      <c r="Z1894" s="9" t="s">
        <v>41</v>
      </c>
      <c r="AA1894" s="9" t="s">
        <v>17</v>
      </c>
      <c r="AB1894" s="9" t="s">
        <v>4738</v>
      </c>
      <c r="AC1894" s="9" t="s">
        <v>4739</v>
      </c>
      <c r="AD1894" s="31" t="s">
        <v>4740</v>
      </c>
    </row>
    <row r="1895" spans="1:30" ht="216.75" x14ac:dyDescent="0.25">
      <c r="A1895" s="113">
        <f t="shared" si="30"/>
        <v>1706</v>
      </c>
      <c r="B1895" s="9" t="s">
        <v>1821</v>
      </c>
      <c r="C1895" s="9" t="s">
        <v>4694</v>
      </c>
      <c r="D1895" s="9" t="s">
        <v>4695</v>
      </c>
      <c r="E1895" s="9" t="s">
        <v>4741</v>
      </c>
      <c r="F1895" s="9" t="s">
        <v>4742</v>
      </c>
      <c r="G1895" s="9" t="s">
        <v>4743</v>
      </c>
      <c r="H1895" s="13">
        <v>51342234</v>
      </c>
      <c r="I1895" s="11" t="s">
        <v>4714</v>
      </c>
      <c r="J1895" s="9" t="s">
        <v>68</v>
      </c>
      <c r="K1895" s="9" t="s">
        <v>7</v>
      </c>
      <c r="L1895" s="9" t="s">
        <v>444</v>
      </c>
      <c r="M1895" s="9" t="s">
        <v>9</v>
      </c>
      <c r="N1895" s="9" t="s">
        <v>10</v>
      </c>
      <c r="O1895" s="9" t="s">
        <v>1826</v>
      </c>
      <c r="P1895" s="9" t="s">
        <v>1834</v>
      </c>
      <c r="Q1895" s="9" t="s">
        <v>374</v>
      </c>
      <c r="R1895" s="9" t="s">
        <v>14</v>
      </c>
      <c r="S1895" s="9" t="s">
        <v>15</v>
      </c>
      <c r="T1895" s="9" t="s">
        <v>7</v>
      </c>
      <c r="U1895" s="9" t="s">
        <v>60</v>
      </c>
      <c r="V1895" s="9" t="s">
        <v>40</v>
      </c>
      <c r="W1895" s="9" t="s">
        <v>37</v>
      </c>
      <c r="X1895" s="9" t="s">
        <v>193</v>
      </c>
      <c r="Y1895" s="9" t="s">
        <v>19</v>
      </c>
      <c r="Z1895" s="9" t="s">
        <v>41</v>
      </c>
      <c r="AA1895" s="9" t="s">
        <v>17</v>
      </c>
      <c r="AB1895" s="9" t="s">
        <v>4738</v>
      </c>
      <c r="AC1895" s="9" t="s">
        <v>4739</v>
      </c>
      <c r="AD1895" s="9" t="s">
        <v>4740</v>
      </c>
    </row>
    <row r="1896" spans="1:30" ht="409.5" x14ac:dyDescent="0.25">
      <c r="A1896" s="113">
        <f t="shared" si="30"/>
        <v>1707</v>
      </c>
      <c r="B1896" s="9" t="s">
        <v>1821</v>
      </c>
      <c r="C1896" s="9" t="s">
        <v>4694</v>
      </c>
      <c r="D1896" s="9" t="s">
        <v>4695</v>
      </c>
      <c r="E1896" s="9" t="s">
        <v>4744</v>
      </c>
      <c r="F1896" s="9" t="s">
        <v>4745</v>
      </c>
      <c r="G1896" s="9" t="s">
        <v>4746</v>
      </c>
      <c r="H1896" s="13">
        <v>5000000</v>
      </c>
      <c r="I1896" s="11" t="s">
        <v>5</v>
      </c>
      <c r="J1896" s="9" t="s">
        <v>68</v>
      </c>
      <c r="K1896" s="9" t="s">
        <v>7</v>
      </c>
      <c r="L1896" s="9" t="s">
        <v>8</v>
      </c>
      <c r="M1896" s="9" t="s">
        <v>9</v>
      </c>
      <c r="N1896" s="9" t="s">
        <v>10</v>
      </c>
      <c r="O1896" s="9" t="s">
        <v>1826</v>
      </c>
      <c r="P1896" s="9" t="s">
        <v>1834</v>
      </c>
      <c r="Q1896" s="9" t="s">
        <v>3101</v>
      </c>
      <c r="R1896" s="9" t="s">
        <v>14</v>
      </c>
      <c r="S1896" s="9" t="s">
        <v>15</v>
      </c>
      <c r="T1896" s="9" t="s">
        <v>7</v>
      </c>
      <c r="U1896" s="9" t="s">
        <v>60</v>
      </c>
      <c r="V1896" s="9" t="s">
        <v>40</v>
      </c>
      <c r="W1896" s="9" t="s">
        <v>37</v>
      </c>
      <c r="X1896" s="9" t="s">
        <v>18</v>
      </c>
      <c r="Y1896" s="9" t="s">
        <v>19</v>
      </c>
      <c r="Z1896" s="9" t="s">
        <v>41</v>
      </c>
      <c r="AA1896" s="9" t="s">
        <v>21</v>
      </c>
      <c r="AB1896" s="9" t="s">
        <v>4747</v>
      </c>
      <c r="AC1896" s="9" t="s">
        <v>4748</v>
      </c>
      <c r="AD1896" s="9" t="s">
        <v>4749</v>
      </c>
    </row>
    <row r="1897" spans="1:30" ht="344.25" x14ac:dyDescent="0.25">
      <c r="A1897" s="113">
        <f t="shared" si="30"/>
        <v>1708</v>
      </c>
      <c r="B1897" s="9" t="s">
        <v>1821</v>
      </c>
      <c r="C1897" s="9" t="s">
        <v>4694</v>
      </c>
      <c r="D1897" s="9" t="s">
        <v>4695</v>
      </c>
      <c r="E1897" s="9" t="s">
        <v>4750</v>
      </c>
      <c r="F1897" s="9" t="s">
        <v>4751</v>
      </c>
      <c r="G1897" s="9" t="s">
        <v>4752</v>
      </c>
      <c r="H1897" s="13">
        <v>270000</v>
      </c>
      <c r="I1897" s="11" t="s">
        <v>95</v>
      </c>
      <c r="J1897" s="9" t="s">
        <v>68</v>
      </c>
      <c r="K1897" s="9" t="s">
        <v>7</v>
      </c>
      <c r="L1897" s="9" t="s">
        <v>8</v>
      </c>
      <c r="M1897" s="9" t="s">
        <v>9</v>
      </c>
      <c r="N1897" s="9" t="s">
        <v>10</v>
      </c>
      <c r="O1897" s="9" t="s">
        <v>1826</v>
      </c>
      <c r="P1897" s="9" t="s">
        <v>1834</v>
      </c>
      <c r="Q1897" s="9" t="s">
        <v>3101</v>
      </c>
      <c r="R1897" s="9" t="s">
        <v>14</v>
      </c>
      <c r="S1897" s="9" t="s">
        <v>15</v>
      </c>
      <c r="T1897" s="9" t="s">
        <v>7</v>
      </c>
      <c r="U1897" s="9" t="s">
        <v>16</v>
      </c>
      <c r="V1897" s="9" t="s">
        <v>15</v>
      </c>
      <c r="W1897" s="9" t="s">
        <v>17</v>
      </c>
      <c r="X1897" s="9" t="s">
        <v>18</v>
      </c>
      <c r="Y1897" s="9" t="s">
        <v>19</v>
      </c>
      <c r="Z1897" s="9" t="s">
        <v>41</v>
      </c>
      <c r="AA1897" s="9" t="s">
        <v>21</v>
      </c>
      <c r="AB1897" s="9" t="s">
        <v>4700</v>
      </c>
      <c r="AC1897" s="9" t="s">
        <v>2395</v>
      </c>
      <c r="AD1897" s="4" t="s">
        <v>2396</v>
      </c>
    </row>
    <row r="1898" spans="1:30" ht="409.5" x14ac:dyDescent="0.25">
      <c r="A1898" s="113">
        <f t="shared" si="30"/>
        <v>1709</v>
      </c>
      <c r="B1898" s="9" t="s">
        <v>1821</v>
      </c>
      <c r="C1898" s="9" t="s">
        <v>4694</v>
      </c>
      <c r="D1898" s="9" t="s">
        <v>4695</v>
      </c>
      <c r="E1898" s="9" t="s">
        <v>4753</v>
      </c>
      <c r="F1898" s="9" t="s">
        <v>4754</v>
      </c>
      <c r="G1898" s="9" t="s">
        <v>4755</v>
      </c>
      <c r="H1898" s="13">
        <v>1630000</v>
      </c>
      <c r="I1898" s="11" t="s">
        <v>5</v>
      </c>
      <c r="J1898" s="9" t="s">
        <v>6</v>
      </c>
      <c r="K1898" s="9" t="s">
        <v>7</v>
      </c>
      <c r="L1898" s="9" t="s">
        <v>59</v>
      </c>
      <c r="M1898" s="9" t="s">
        <v>89</v>
      </c>
      <c r="N1898" s="9" t="s">
        <v>10</v>
      </c>
      <c r="O1898" s="9" t="s">
        <v>1826</v>
      </c>
      <c r="P1898" s="9" t="s">
        <v>1834</v>
      </c>
      <c r="Q1898" s="9" t="s">
        <v>3101</v>
      </c>
      <c r="R1898" s="9" t="s">
        <v>29</v>
      </c>
      <c r="S1898" s="9" t="s">
        <v>15</v>
      </c>
      <c r="T1898" s="9" t="s">
        <v>7</v>
      </c>
      <c r="U1898" s="9" t="s">
        <v>60</v>
      </c>
      <c r="V1898" s="9" t="s">
        <v>40</v>
      </c>
      <c r="W1898" s="9" t="s">
        <v>37</v>
      </c>
      <c r="X1898" s="9" t="s">
        <v>18</v>
      </c>
      <c r="Y1898" s="9" t="s">
        <v>19</v>
      </c>
      <c r="Z1898" s="9" t="s">
        <v>61</v>
      </c>
      <c r="AA1898" s="9" t="s">
        <v>17</v>
      </c>
      <c r="AB1898" s="9" t="s">
        <v>4747</v>
      </c>
      <c r="AC1898" s="9" t="s">
        <v>4748</v>
      </c>
      <c r="AD1898" s="9" t="s">
        <v>4749</v>
      </c>
    </row>
    <row r="1899" spans="1:30" ht="409.5" x14ac:dyDescent="0.25">
      <c r="A1899" s="113">
        <f t="shared" si="30"/>
        <v>1710</v>
      </c>
      <c r="B1899" s="9" t="s">
        <v>1821</v>
      </c>
      <c r="C1899" s="9" t="s">
        <v>4694</v>
      </c>
      <c r="D1899" s="9" t="s">
        <v>4695</v>
      </c>
      <c r="E1899" s="9" t="s">
        <v>4756</v>
      </c>
      <c r="F1899" s="9" t="s">
        <v>4757</v>
      </c>
      <c r="G1899" s="9" t="s">
        <v>4758</v>
      </c>
      <c r="H1899" s="13">
        <v>4000000</v>
      </c>
      <c r="I1899" s="11" t="s">
        <v>5</v>
      </c>
      <c r="J1899" s="9" t="s">
        <v>68</v>
      </c>
      <c r="K1899" s="9" t="s">
        <v>7</v>
      </c>
      <c r="L1899" s="9" t="s">
        <v>444</v>
      </c>
      <c r="M1899" s="9" t="s">
        <v>80</v>
      </c>
      <c r="N1899" s="9" t="s">
        <v>81</v>
      </c>
      <c r="O1899" s="9" t="s">
        <v>1826</v>
      </c>
      <c r="P1899" s="9" t="s">
        <v>1834</v>
      </c>
      <c r="Q1899" s="9" t="s">
        <v>3101</v>
      </c>
      <c r="R1899" s="9" t="s">
        <v>14</v>
      </c>
      <c r="S1899" s="9" t="s">
        <v>15</v>
      </c>
      <c r="T1899" s="9" t="s">
        <v>7</v>
      </c>
      <c r="U1899" s="9" t="s">
        <v>60</v>
      </c>
      <c r="V1899" s="9" t="s">
        <v>40</v>
      </c>
      <c r="W1899" s="9" t="s">
        <v>37</v>
      </c>
      <c r="X1899" s="9" t="s">
        <v>18</v>
      </c>
      <c r="Y1899" s="9" t="s">
        <v>19</v>
      </c>
      <c r="Z1899" s="9" t="s">
        <v>41</v>
      </c>
      <c r="AA1899" s="9" t="s">
        <v>21</v>
      </c>
      <c r="AB1899" s="9" t="s">
        <v>4747</v>
      </c>
      <c r="AC1899" s="9" t="s">
        <v>4748</v>
      </c>
      <c r="AD1899" s="9" t="s">
        <v>4749</v>
      </c>
    </row>
    <row r="1900" spans="1:30" ht="409.5" x14ac:dyDescent="0.25">
      <c r="A1900" s="113">
        <f t="shared" si="30"/>
        <v>1711</v>
      </c>
      <c r="B1900" s="9" t="s">
        <v>1821</v>
      </c>
      <c r="C1900" s="9" t="s">
        <v>4694</v>
      </c>
      <c r="D1900" s="9" t="s">
        <v>4695</v>
      </c>
      <c r="E1900" s="9" t="s">
        <v>4759</v>
      </c>
      <c r="F1900" s="9" t="s">
        <v>4760</v>
      </c>
      <c r="G1900" s="9" t="s">
        <v>4761</v>
      </c>
      <c r="H1900" s="13">
        <v>6500000</v>
      </c>
      <c r="I1900" s="11" t="s">
        <v>5</v>
      </c>
      <c r="J1900" s="9" t="s">
        <v>68</v>
      </c>
      <c r="K1900" s="9" t="s">
        <v>7</v>
      </c>
      <c r="L1900" s="9" t="s">
        <v>8</v>
      </c>
      <c r="M1900" s="9" t="s">
        <v>80</v>
      </c>
      <c r="N1900" s="9" t="s">
        <v>81</v>
      </c>
      <c r="O1900" s="9" t="s">
        <v>1826</v>
      </c>
      <c r="P1900" s="9" t="s">
        <v>1834</v>
      </c>
      <c r="Q1900" s="9" t="s">
        <v>3101</v>
      </c>
      <c r="R1900" s="9" t="s">
        <v>14</v>
      </c>
      <c r="S1900" s="9" t="s">
        <v>15</v>
      </c>
      <c r="T1900" s="9" t="s">
        <v>7</v>
      </c>
      <c r="U1900" s="9" t="s">
        <v>60</v>
      </c>
      <c r="V1900" s="9" t="s">
        <v>40</v>
      </c>
      <c r="W1900" s="9" t="s">
        <v>37</v>
      </c>
      <c r="X1900" s="9" t="s">
        <v>18</v>
      </c>
      <c r="Y1900" s="9" t="s">
        <v>19</v>
      </c>
      <c r="Z1900" s="9" t="s">
        <v>41</v>
      </c>
      <c r="AA1900" s="9" t="s">
        <v>21</v>
      </c>
      <c r="AB1900" s="9" t="s">
        <v>4747</v>
      </c>
      <c r="AC1900" s="9" t="s">
        <v>4748</v>
      </c>
      <c r="AD1900" s="9" t="s">
        <v>4749</v>
      </c>
    </row>
    <row r="1901" spans="1:30" ht="409.5" x14ac:dyDescent="0.25">
      <c r="A1901" s="113">
        <f t="shared" si="30"/>
        <v>1712</v>
      </c>
      <c r="B1901" s="9" t="s">
        <v>1821</v>
      </c>
      <c r="C1901" s="9" t="s">
        <v>4694</v>
      </c>
      <c r="D1901" s="9" t="s">
        <v>4695</v>
      </c>
      <c r="E1901" s="9" t="s">
        <v>4762</v>
      </c>
      <c r="F1901" s="9" t="s">
        <v>4763</v>
      </c>
      <c r="G1901" s="9" t="s">
        <v>4764</v>
      </c>
      <c r="H1901" s="13">
        <v>60000</v>
      </c>
      <c r="I1901" s="11" t="s">
        <v>1497</v>
      </c>
      <c r="J1901" s="9" t="s">
        <v>6</v>
      </c>
      <c r="K1901" s="9" t="s">
        <v>7</v>
      </c>
      <c r="L1901" s="9" t="s">
        <v>27</v>
      </c>
      <c r="M1901" s="9" t="s">
        <v>89</v>
      </c>
      <c r="N1901" s="9" t="s">
        <v>10</v>
      </c>
      <c r="O1901" s="9" t="s">
        <v>1826</v>
      </c>
      <c r="P1901" s="9" t="s">
        <v>1834</v>
      </c>
      <c r="Q1901" s="9" t="s">
        <v>3101</v>
      </c>
      <c r="R1901" s="9" t="s">
        <v>29</v>
      </c>
      <c r="S1901" s="9" t="s">
        <v>15</v>
      </c>
      <c r="T1901" s="9" t="s">
        <v>7</v>
      </c>
      <c r="U1901" s="9" t="s">
        <v>16</v>
      </c>
      <c r="V1901" s="9" t="s">
        <v>15</v>
      </c>
      <c r="W1901" s="9" t="s">
        <v>37</v>
      </c>
      <c r="X1901" s="9" t="s">
        <v>18</v>
      </c>
      <c r="Y1901" s="9" t="s">
        <v>31</v>
      </c>
      <c r="Z1901" s="9" t="s">
        <v>61</v>
      </c>
      <c r="AA1901" s="9" t="s">
        <v>17</v>
      </c>
      <c r="AB1901" s="9" t="s">
        <v>4715</v>
      </c>
      <c r="AC1901" s="9" t="s">
        <v>4716</v>
      </c>
      <c r="AD1901" s="9" t="s">
        <v>4717</v>
      </c>
    </row>
    <row r="1902" spans="1:30" ht="409.5" x14ac:dyDescent="0.25">
      <c r="A1902" s="113">
        <f t="shared" si="30"/>
        <v>1713</v>
      </c>
      <c r="B1902" s="9" t="s">
        <v>1821</v>
      </c>
      <c r="C1902" s="9" t="s">
        <v>4694</v>
      </c>
      <c r="D1902" s="9" t="s">
        <v>4695</v>
      </c>
      <c r="E1902" s="9" t="s">
        <v>4765</v>
      </c>
      <c r="F1902" s="9" t="s">
        <v>4766</v>
      </c>
      <c r="G1902" s="9" t="s">
        <v>4767</v>
      </c>
      <c r="H1902" s="13">
        <v>6500000</v>
      </c>
      <c r="I1902" s="11" t="s">
        <v>5</v>
      </c>
      <c r="J1902" s="9" t="s">
        <v>68</v>
      </c>
      <c r="K1902" s="9" t="s">
        <v>7</v>
      </c>
      <c r="L1902" s="9" t="s">
        <v>8</v>
      </c>
      <c r="M1902" s="9" t="s">
        <v>80</v>
      </c>
      <c r="N1902" s="9" t="s">
        <v>81</v>
      </c>
      <c r="O1902" s="9" t="s">
        <v>1826</v>
      </c>
      <c r="P1902" s="9" t="s">
        <v>1834</v>
      </c>
      <c r="Q1902" s="9" t="s">
        <v>3101</v>
      </c>
      <c r="R1902" s="9" t="s">
        <v>14</v>
      </c>
      <c r="S1902" s="9" t="s">
        <v>15</v>
      </c>
      <c r="T1902" s="9" t="s">
        <v>7</v>
      </c>
      <c r="U1902" s="9" t="s">
        <v>60</v>
      </c>
      <c r="V1902" s="9" t="s">
        <v>40</v>
      </c>
      <c r="W1902" s="9" t="s">
        <v>37</v>
      </c>
      <c r="X1902" s="9" t="s">
        <v>18</v>
      </c>
      <c r="Y1902" s="9" t="s">
        <v>19</v>
      </c>
      <c r="Z1902" s="9" t="s">
        <v>41</v>
      </c>
      <c r="AA1902" s="9" t="s">
        <v>21</v>
      </c>
      <c r="AB1902" s="9" t="s">
        <v>4747</v>
      </c>
      <c r="AC1902" s="9" t="s">
        <v>4748</v>
      </c>
      <c r="AD1902" s="9" t="s">
        <v>4749</v>
      </c>
    </row>
    <row r="1903" spans="1:30" ht="102" x14ac:dyDescent="0.25">
      <c r="A1903" s="113">
        <f t="shared" si="30"/>
        <v>1714</v>
      </c>
      <c r="B1903" s="9" t="s">
        <v>1821</v>
      </c>
      <c r="C1903" s="9" t="s">
        <v>4694</v>
      </c>
      <c r="D1903" s="9" t="s">
        <v>4695</v>
      </c>
      <c r="E1903" s="9" t="s">
        <v>4768</v>
      </c>
      <c r="F1903" s="9" t="s">
        <v>4769</v>
      </c>
      <c r="G1903" s="9" t="s">
        <v>4770</v>
      </c>
      <c r="H1903" s="13">
        <v>1040000</v>
      </c>
      <c r="I1903" s="11" t="s">
        <v>5</v>
      </c>
      <c r="J1903" s="9" t="s">
        <v>68</v>
      </c>
      <c r="K1903" s="9" t="s">
        <v>7</v>
      </c>
      <c r="L1903" s="9" t="s">
        <v>444</v>
      </c>
      <c r="M1903" s="9" t="s">
        <v>80</v>
      </c>
      <c r="N1903" s="9" t="s">
        <v>1498</v>
      </c>
      <c r="O1903" s="9" t="s">
        <v>1826</v>
      </c>
      <c r="P1903" s="9" t="s">
        <v>1834</v>
      </c>
      <c r="Q1903" s="9" t="s">
        <v>3101</v>
      </c>
      <c r="R1903" s="9" t="s">
        <v>29</v>
      </c>
      <c r="S1903" s="9" t="s">
        <v>15</v>
      </c>
      <c r="T1903" s="9" t="s">
        <v>7</v>
      </c>
      <c r="U1903" s="9" t="s">
        <v>60</v>
      </c>
      <c r="V1903" s="9" t="s">
        <v>40</v>
      </c>
      <c r="W1903" s="9" t="s">
        <v>17</v>
      </c>
      <c r="X1903" s="9" t="s">
        <v>18</v>
      </c>
      <c r="Y1903" s="9" t="s">
        <v>19</v>
      </c>
      <c r="Z1903" s="9" t="s">
        <v>41</v>
      </c>
      <c r="AA1903" s="9" t="s">
        <v>21</v>
      </c>
      <c r="AB1903" s="9" t="s">
        <v>4747</v>
      </c>
      <c r="AC1903" s="9" t="s">
        <v>4748</v>
      </c>
      <c r="AD1903" s="9" t="s">
        <v>4749</v>
      </c>
    </row>
    <row r="1904" spans="1:30" ht="331.5" x14ac:dyDescent="0.25">
      <c r="A1904" s="113">
        <f t="shared" si="30"/>
        <v>1715</v>
      </c>
      <c r="B1904" s="9" t="s">
        <v>1821</v>
      </c>
      <c r="C1904" s="9" t="s">
        <v>4694</v>
      </c>
      <c r="D1904" s="9" t="s">
        <v>4695</v>
      </c>
      <c r="E1904" s="9" t="s">
        <v>4771</v>
      </c>
      <c r="F1904" s="9" t="s">
        <v>4772</v>
      </c>
      <c r="G1904" s="9" t="s">
        <v>4773</v>
      </c>
      <c r="H1904" s="13">
        <v>17600</v>
      </c>
      <c r="I1904" s="11" t="s">
        <v>4774</v>
      </c>
      <c r="J1904" s="9" t="s">
        <v>68</v>
      </c>
      <c r="K1904" s="9" t="s">
        <v>7</v>
      </c>
      <c r="L1904" s="9" t="s">
        <v>69</v>
      </c>
      <c r="M1904" s="9" t="s">
        <v>51</v>
      </c>
      <c r="N1904" s="9" t="s">
        <v>10</v>
      </c>
      <c r="O1904" s="9" t="s">
        <v>1826</v>
      </c>
      <c r="P1904" s="9" t="s">
        <v>1834</v>
      </c>
      <c r="Q1904" s="9" t="s">
        <v>3101</v>
      </c>
      <c r="R1904" s="9" t="s">
        <v>29</v>
      </c>
      <c r="S1904" s="9" t="s">
        <v>15</v>
      </c>
      <c r="T1904" s="9" t="s">
        <v>7</v>
      </c>
      <c r="U1904" s="9" t="s">
        <v>16</v>
      </c>
      <c r="V1904" s="9" t="s">
        <v>15</v>
      </c>
      <c r="W1904" s="9" t="s">
        <v>17</v>
      </c>
      <c r="X1904" s="9" t="s">
        <v>18</v>
      </c>
      <c r="Y1904" s="9" t="s">
        <v>19</v>
      </c>
      <c r="Z1904" s="9" t="s">
        <v>20</v>
      </c>
      <c r="AA1904" s="9" t="s">
        <v>21</v>
      </c>
      <c r="AB1904" s="9" t="s">
        <v>4747</v>
      </c>
      <c r="AC1904" s="9" t="s">
        <v>4748</v>
      </c>
      <c r="AD1904" s="9" t="s">
        <v>4749</v>
      </c>
    </row>
    <row r="1905" spans="1:30" ht="409.5" x14ac:dyDescent="0.25">
      <c r="A1905" s="113">
        <f t="shared" si="30"/>
        <v>1716</v>
      </c>
      <c r="B1905" s="9" t="s">
        <v>1821</v>
      </c>
      <c r="C1905" s="9" t="s">
        <v>4694</v>
      </c>
      <c r="D1905" s="9" t="s">
        <v>4695</v>
      </c>
      <c r="E1905" s="9" t="s">
        <v>4775</v>
      </c>
      <c r="F1905" s="9" t="s">
        <v>4776</v>
      </c>
      <c r="G1905" s="9" t="s">
        <v>4777</v>
      </c>
      <c r="H1905" s="13">
        <v>450000</v>
      </c>
      <c r="I1905" s="11" t="s">
        <v>1497</v>
      </c>
      <c r="J1905" s="9" t="s">
        <v>6</v>
      </c>
      <c r="K1905" s="9" t="s">
        <v>7</v>
      </c>
      <c r="L1905" s="9" t="s">
        <v>27</v>
      </c>
      <c r="M1905" s="9" t="s">
        <v>89</v>
      </c>
      <c r="N1905" s="9" t="s">
        <v>10</v>
      </c>
      <c r="O1905" s="9" t="s">
        <v>1826</v>
      </c>
      <c r="P1905" s="9" t="s">
        <v>1834</v>
      </c>
      <c r="Q1905" s="9" t="s">
        <v>3101</v>
      </c>
      <c r="R1905" s="9" t="s">
        <v>29</v>
      </c>
      <c r="S1905" s="9" t="s">
        <v>15</v>
      </c>
      <c r="T1905" s="9" t="s">
        <v>7</v>
      </c>
      <c r="U1905" s="9" t="s">
        <v>16</v>
      </c>
      <c r="V1905" s="9" t="s">
        <v>15</v>
      </c>
      <c r="W1905" s="9" t="s">
        <v>17</v>
      </c>
      <c r="X1905" s="9" t="s">
        <v>18</v>
      </c>
      <c r="Y1905" s="9" t="s">
        <v>31</v>
      </c>
      <c r="Z1905" s="9" t="s">
        <v>61</v>
      </c>
      <c r="AA1905" s="9" t="s">
        <v>17</v>
      </c>
      <c r="AB1905" s="9" t="s">
        <v>4715</v>
      </c>
      <c r="AC1905" s="9" t="s">
        <v>4716</v>
      </c>
      <c r="AD1905" s="9" t="s">
        <v>4717</v>
      </c>
    </row>
    <row r="1906" spans="1:30" ht="409.5" x14ac:dyDescent="0.25">
      <c r="A1906" s="113">
        <f t="shared" si="30"/>
        <v>1717</v>
      </c>
      <c r="B1906" s="9" t="s">
        <v>1821</v>
      </c>
      <c r="C1906" s="9" t="s">
        <v>4694</v>
      </c>
      <c r="D1906" s="9" t="s">
        <v>4695</v>
      </c>
      <c r="E1906" s="9" t="s">
        <v>4778</v>
      </c>
      <c r="F1906" s="9" t="s">
        <v>4779</v>
      </c>
      <c r="G1906" s="9" t="s">
        <v>4780</v>
      </c>
      <c r="H1906" s="13">
        <v>750000</v>
      </c>
      <c r="I1906" s="11" t="s">
        <v>1497</v>
      </c>
      <c r="J1906" s="9" t="s">
        <v>68</v>
      </c>
      <c r="K1906" s="9" t="s">
        <v>7</v>
      </c>
      <c r="L1906" s="9" t="s">
        <v>69</v>
      </c>
      <c r="M1906" s="9" t="s">
        <v>9</v>
      </c>
      <c r="N1906" s="9" t="s">
        <v>10</v>
      </c>
      <c r="O1906" s="9" t="s">
        <v>1826</v>
      </c>
      <c r="P1906" s="9" t="s">
        <v>1834</v>
      </c>
      <c r="Q1906" s="9" t="s">
        <v>3101</v>
      </c>
      <c r="R1906" s="9" t="s">
        <v>29</v>
      </c>
      <c r="S1906" s="9" t="s">
        <v>15</v>
      </c>
      <c r="T1906" s="9" t="s">
        <v>7</v>
      </c>
      <c r="U1906" s="9" t="s">
        <v>16</v>
      </c>
      <c r="V1906" s="9" t="s">
        <v>15</v>
      </c>
      <c r="W1906" s="9" t="s">
        <v>17</v>
      </c>
      <c r="X1906" s="9" t="s">
        <v>18</v>
      </c>
      <c r="Y1906" s="9" t="s">
        <v>31</v>
      </c>
      <c r="Z1906" s="9" t="s">
        <v>61</v>
      </c>
      <c r="AA1906" s="9" t="s">
        <v>17</v>
      </c>
      <c r="AB1906" s="9" t="s">
        <v>4715</v>
      </c>
      <c r="AC1906" s="9" t="s">
        <v>4716</v>
      </c>
      <c r="AD1906" s="9" t="s">
        <v>4717</v>
      </c>
    </row>
    <row r="1907" spans="1:30" ht="409.5" x14ac:dyDescent="0.25">
      <c r="A1907" s="113">
        <f t="shared" si="30"/>
        <v>1718</v>
      </c>
      <c r="B1907" s="9" t="s">
        <v>1821</v>
      </c>
      <c r="C1907" s="9" t="s">
        <v>4694</v>
      </c>
      <c r="D1907" s="9" t="s">
        <v>4695</v>
      </c>
      <c r="E1907" s="9" t="s">
        <v>4781</v>
      </c>
      <c r="F1907" s="9" t="s">
        <v>4782</v>
      </c>
      <c r="G1907" s="9" t="s">
        <v>4783</v>
      </c>
      <c r="H1907" s="13">
        <v>400000</v>
      </c>
      <c r="I1907" s="11" t="s">
        <v>1497</v>
      </c>
      <c r="J1907" s="9" t="s">
        <v>68</v>
      </c>
      <c r="K1907" s="9" t="s">
        <v>7</v>
      </c>
      <c r="L1907" s="9" t="s">
        <v>69</v>
      </c>
      <c r="M1907" s="9" t="s">
        <v>89</v>
      </c>
      <c r="N1907" s="9" t="s">
        <v>10</v>
      </c>
      <c r="O1907" s="9" t="s">
        <v>1826</v>
      </c>
      <c r="P1907" s="9" t="s">
        <v>1834</v>
      </c>
      <c r="Q1907" s="9" t="s">
        <v>3101</v>
      </c>
      <c r="R1907" s="9" t="s">
        <v>29</v>
      </c>
      <c r="S1907" s="9" t="s">
        <v>15</v>
      </c>
      <c r="T1907" s="9" t="s">
        <v>7</v>
      </c>
      <c r="U1907" s="9" t="s">
        <v>16</v>
      </c>
      <c r="V1907" s="9" t="s">
        <v>15</v>
      </c>
      <c r="W1907" s="9" t="s">
        <v>17</v>
      </c>
      <c r="X1907" s="9" t="s">
        <v>18</v>
      </c>
      <c r="Y1907" s="9" t="s">
        <v>31</v>
      </c>
      <c r="Z1907" s="9" t="s">
        <v>61</v>
      </c>
      <c r="AA1907" s="9" t="s">
        <v>17</v>
      </c>
      <c r="AB1907" s="9" t="s">
        <v>4715</v>
      </c>
      <c r="AC1907" s="9" t="s">
        <v>4716</v>
      </c>
      <c r="AD1907" s="9" t="s">
        <v>4717</v>
      </c>
    </row>
    <row r="1908" spans="1:30" ht="409.5" x14ac:dyDescent="0.25">
      <c r="A1908" s="113">
        <f t="shared" si="30"/>
        <v>1719</v>
      </c>
      <c r="B1908" s="9" t="s">
        <v>1821</v>
      </c>
      <c r="C1908" s="9" t="s">
        <v>4694</v>
      </c>
      <c r="D1908" s="9" t="s">
        <v>4695</v>
      </c>
      <c r="E1908" s="9" t="s">
        <v>4784</v>
      </c>
      <c r="F1908" s="9" t="s">
        <v>4785</v>
      </c>
      <c r="G1908" s="9" t="s">
        <v>4786</v>
      </c>
      <c r="H1908" s="13">
        <v>1750000</v>
      </c>
      <c r="I1908" s="11" t="s">
        <v>1497</v>
      </c>
      <c r="J1908" s="9" t="s">
        <v>68</v>
      </c>
      <c r="K1908" s="9" t="s">
        <v>7</v>
      </c>
      <c r="L1908" s="9" t="s">
        <v>8</v>
      </c>
      <c r="M1908" s="9" t="s">
        <v>9</v>
      </c>
      <c r="N1908" s="9" t="s">
        <v>10</v>
      </c>
      <c r="O1908" s="9" t="s">
        <v>1826</v>
      </c>
      <c r="P1908" s="9" t="s">
        <v>1834</v>
      </c>
      <c r="Q1908" s="9" t="s">
        <v>3101</v>
      </c>
      <c r="R1908" s="9" t="s">
        <v>14</v>
      </c>
      <c r="S1908" s="9" t="s">
        <v>15</v>
      </c>
      <c r="T1908" s="9" t="s">
        <v>7</v>
      </c>
      <c r="U1908" s="9" t="s">
        <v>16</v>
      </c>
      <c r="V1908" s="9" t="s">
        <v>15</v>
      </c>
      <c r="W1908" s="9" t="s">
        <v>17</v>
      </c>
      <c r="X1908" s="9" t="s">
        <v>18</v>
      </c>
      <c r="Y1908" s="9" t="s">
        <v>31</v>
      </c>
      <c r="Z1908" s="9" t="s">
        <v>61</v>
      </c>
      <c r="AA1908" s="9" t="s">
        <v>37</v>
      </c>
      <c r="AB1908" s="9" t="s">
        <v>4715</v>
      </c>
      <c r="AC1908" s="9" t="s">
        <v>4716</v>
      </c>
      <c r="AD1908" s="9" t="s">
        <v>4717</v>
      </c>
    </row>
    <row r="1909" spans="1:30" ht="127.5" x14ac:dyDescent="0.25">
      <c r="A1909" s="113">
        <f t="shared" si="30"/>
        <v>1720</v>
      </c>
      <c r="B1909" s="9" t="s">
        <v>1821</v>
      </c>
      <c r="C1909" s="9" t="s">
        <v>4694</v>
      </c>
      <c r="D1909" s="9" t="s">
        <v>4695</v>
      </c>
      <c r="E1909" s="9" t="s">
        <v>4787</v>
      </c>
      <c r="F1909" s="9" t="s">
        <v>4787</v>
      </c>
      <c r="G1909" s="9" t="s">
        <v>4788</v>
      </c>
      <c r="H1909" s="13">
        <v>4311000</v>
      </c>
      <c r="I1909" s="11" t="s">
        <v>4789</v>
      </c>
      <c r="J1909" s="9" t="s">
        <v>96</v>
      </c>
      <c r="K1909" s="9">
        <v>12</v>
      </c>
      <c r="L1909" s="9" t="s">
        <v>199</v>
      </c>
      <c r="M1909" s="9" t="s">
        <v>9</v>
      </c>
      <c r="N1909" s="9" t="s">
        <v>10</v>
      </c>
      <c r="O1909" s="9" t="s">
        <v>1826</v>
      </c>
      <c r="P1909" s="9" t="s">
        <v>1834</v>
      </c>
      <c r="Q1909" s="9" t="s">
        <v>3101</v>
      </c>
      <c r="R1909" s="9" t="s">
        <v>14</v>
      </c>
      <c r="S1909" s="9" t="s">
        <v>15</v>
      </c>
      <c r="T1909" s="9" t="s">
        <v>7</v>
      </c>
      <c r="U1909" s="9" t="s">
        <v>60</v>
      </c>
      <c r="V1909" s="9" t="s">
        <v>15</v>
      </c>
      <c r="W1909" s="9" t="s">
        <v>17</v>
      </c>
      <c r="X1909" s="9" t="s">
        <v>18</v>
      </c>
      <c r="Y1909" s="9" t="s">
        <v>19</v>
      </c>
      <c r="Z1909" s="9" t="s">
        <v>41</v>
      </c>
      <c r="AA1909" s="9" t="s">
        <v>21</v>
      </c>
      <c r="AB1909" s="9" t="s">
        <v>4790</v>
      </c>
      <c r="AC1909" s="9">
        <v>6120249422</v>
      </c>
      <c r="AD1909" s="9" t="s">
        <v>4791</v>
      </c>
    </row>
    <row r="1910" spans="1:30" ht="409.5" x14ac:dyDescent="0.25">
      <c r="A1910" s="113">
        <f t="shared" si="30"/>
        <v>1721</v>
      </c>
      <c r="B1910" s="9" t="s">
        <v>1821</v>
      </c>
      <c r="C1910" s="9" t="s">
        <v>4694</v>
      </c>
      <c r="D1910" s="9" t="s">
        <v>4695</v>
      </c>
      <c r="E1910" s="9" t="s">
        <v>4792</v>
      </c>
      <c r="F1910" s="9" t="s">
        <v>4793</v>
      </c>
      <c r="G1910" s="9" t="s">
        <v>4794</v>
      </c>
      <c r="H1910" s="13">
        <v>500000</v>
      </c>
      <c r="I1910" s="11" t="s">
        <v>1497</v>
      </c>
      <c r="J1910" s="9" t="s">
        <v>68</v>
      </c>
      <c r="K1910" s="9" t="s">
        <v>7</v>
      </c>
      <c r="L1910" s="9" t="s">
        <v>69</v>
      </c>
      <c r="M1910" s="9" t="s">
        <v>9</v>
      </c>
      <c r="N1910" s="9" t="s">
        <v>10</v>
      </c>
      <c r="O1910" s="9" t="s">
        <v>1826</v>
      </c>
      <c r="P1910" s="9" t="s">
        <v>1834</v>
      </c>
      <c r="Q1910" s="9" t="s">
        <v>3101</v>
      </c>
      <c r="R1910" s="9" t="s">
        <v>29</v>
      </c>
      <c r="S1910" s="9" t="s">
        <v>15</v>
      </c>
      <c r="T1910" s="9" t="s">
        <v>7</v>
      </c>
      <c r="U1910" s="9" t="s">
        <v>16</v>
      </c>
      <c r="V1910" s="9" t="s">
        <v>15</v>
      </c>
      <c r="W1910" s="9" t="s">
        <v>17</v>
      </c>
      <c r="X1910" s="9" t="s">
        <v>18</v>
      </c>
      <c r="Y1910" s="9" t="s">
        <v>31</v>
      </c>
      <c r="Z1910" s="9" t="s">
        <v>61</v>
      </c>
      <c r="AA1910" s="9" t="s">
        <v>17</v>
      </c>
      <c r="AB1910" s="9" t="s">
        <v>4715</v>
      </c>
      <c r="AC1910" s="9" t="s">
        <v>4716</v>
      </c>
      <c r="AD1910" s="9" t="s">
        <v>4717</v>
      </c>
    </row>
    <row r="1911" spans="1:30" ht="140.25" x14ac:dyDescent="0.25">
      <c r="A1911" s="113">
        <f t="shared" si="30"/>
        <v>1722</v>
      </c>
      <c r="B1911" s="9" t="s">
        <v>1821</v>
      </c>
      <c r="C1911" s="9" t="s">
        <v>4694</v>
      </c>
      <c r="D1911" s="9" t="s">
        <v>4695</v>
      </c>
      <c r="E1911" s="9" t="s">
        <v>4795</v>
      </c>
      <c r="F1911" s="9" t="s">
        <v>4795</v>
      </c>
      <c r="G1911" s="9" t="s">
        <v>4796</v>
      </c>
      <c r="H1911" s="13">
        <v>1500</v>
      </c>
      <c r="I1911" s="11" t="s">
        <v>88</v>
      </c>
      <c r="J1911" s="9" t="s">
        <v>68</v>
      </c>
      <c r="K1911" s="9" t="s">
        <v>7</v>
      </c>
      <c r="L1911" s="9" t="s">
        <v>8</v>
      </c>
      <c r="M1911" s="9" t="s">
        <v>51</v>
      </c>
      <c r="N1911" s="9" t="s">
        <v>10</v>
      </c>
      <c r="O1911" s="9" t="s">
        <v>1826</v>
      </c>
      <c r="P1911" s="9" t="s">
        <v>1834</v>
      </c>
      <c r="Q1911" s="9" t="s">
        <v>3101</v>
      </c>
      <c r="R1911" s="9" t="s">
        <v>14</v>
      </c>
      <c r="S1911" s="9" t="s">
        <v>15</v>
      </c>
      <c r="T1911" s="9" t="s">
        <v>7</v>
      </c>
      <c r="U1911" s="9" t="s">
        <v>16</v>
      </c>
      <c r="V1911" s="9" t="s">
        <v>15</v>
      </c>
      <c r="W1911" s="9" t="s">
        <v>21</v>
      </c>
      <c r="X1911" s="9" t="s">
        <v>18</v>
      </c>
      <c r="Y1911" s="9" t="s">
        <v>19</v>
      </c>
      <c r="Z1911" s="9" t="s">
        <v>20</v>
      </c>
      <c r="AA1911" s="9" t="s">
        <v>21</v>
      </c>
      <c r="AB1911" s="9" t="s">
        <v>4797</v>
      </c>
      <c r="AC1911" s="9" t="s">
        <v>4798</v>
      </c>
      <c r="AD1911" s="9" t="s">
        <v>4799</v>
      </c>
    </row>
    <row r="1912" spans="1:30" ht="409.5" x14ac:dyDescent="0.25">
      <c r="A1912" s="113">
        <f t="shared" si="30"/>
        <v>1723</v>
      </c>
      <c r="B1912" s="9" t="s">
        <v>1821</v>
      </c>
      <c r="C1912" s="9" t="s">
        <v>4694</v>
      </c>
      <c r="D1912" s="9" t="s">
        <v>4695</v>
      </c>
      <c r="E1912" s="9" t="s">
        <v>4800</v>
      </c>
      <c r="F1912" s="9" t="s">
        <v>4801</v>
      </c>
      <c r="G1912" s="9" t="s">
        <v>4802</v>
      </c>
      <c r="H1912" s="13">
        <v>9875</v>
      </c>
      <c r="I1912" s="11" t="s">
        <v>4803</v>
      </c>
      <c r="J1912" s="9" t="s">
        <v>6</v>
      </c>
      <c r="K1912" s="9" t="s">
        <v>7</v>
      </c>
      <c r="L1912" s="9" t="s">
        <v>27</v>
      </c>
      <c r="M1912" s="9" t="s">
        <v>89</v>
      </c>
      <c r="N1912" s="9" t="s">
        <v>10</v>
      </c>
      <c r="O1912" s="9" t="s">
        <v>1826</v>
      </c>
      <c r="P1912" s="9" t="s">
        <v>1834</v>
      </c>
      <c r="Q1912" s="9" t="s">
        <v>3101</v>
      </c>
      <c r="R1912" s="9" t="s">
        <v>29</v>
      </c>
      <c r="S1912" s="9" t="s">
        <v>15</v>
      </c>
      <c r="T1912" s="9" t="s">
        <v>7</v>
      </c>
      <c r="U1912" s="9" t="s">
        <v>16</v>
      </c>
      <c r="V1912" s="9" t="s">
        <v>15</v>
      </c>
      <c r="W1912" s="9" t="s">
        <v>17</v>
      </c>
      <c r="X1912" s="9" t="s">
        <v>18</v>
      </c>
      <c r="Y1912" s="9" t="s">
        <v>19</v>
      </c>
      <c r="Z1912" s="9" t="s">
        <v>61</v>
      </c>
      <c r="AA1912" s="9" t="s">
        <v>17</v>
      </c>
      <c r="AB1912" s="9" t="s">
        <v>4797</v>
      </c>
      <c r="AC1912" s="9" t="s">
        <v>4798</v>
      </c>
      <c r="AD1912" s="9" t="s">
        <v>4799</v>
      </c>
    </row>
    <row r="1913" spans="1:30" ht="409.5" x14ac:dyDescent="0.25">
      <c r="A1913" s="113">
        <f t="shared" si="30"/>
        <v>1724</v>
      </c>
      <c r="B1913" s="9" t="s">
        <v>1821</v>
      </c>
      <c r="C1913" s="9" t="s">
        <v>4694</v>
      </c>
      <c r="D1913" s="9" t="s">
        <v>4695</v>
      </c>
      <c r="E1913" s="9" t="s">
        <v>4804</v>
      </c>
      <c r="F1913" s="9" t="s">
        <v>4805</v>
      </c>
      <c r="G1913" s="9" t="s">
        <v>4806</v>
      </c>
      <c r="H1913" s="13">
        <v>8000</v>
      </c>
      <c r="I1913" s="11" t="s">
        <v>4807</v>
      </c>
      <c r="J1913" s="9" t="s">
        <v>6</v>
      </c>
      <c r="K1913" s="9" t="s">
        <v>7</v>
      </c>
      <c r="L1913" s="9" t="s">
        <v>27</v>
      </c>
      <c r="M1913" s="9" t="s">
        <v>89</v>
      </c>
      <c r="N1913" s="9" t="s">
        <v>10</v>
      </c>
      <c r="O1913" s="9" t="s">
        <v>1826</v>
      </c>
      <c r="P1913" s="9" t="s">
        <v>1834</v>
      </c>
      <c r="Q1913" s="9" t="s">
        <v>3101</v>
      </c>
      <c r="R1913" s="9" t="s">
        <v>29</v>
      </c>
      <c r="S1913" s="9" t="s">
        <v>15</v>
      </c>
      <c r="T1913" s="9" t="s">
        <v>7</v>
      </c>
      <c r="U1913" s="9" t="s">
        <v>16</v>
      </c>
      <c r="V1913" s="9" t="s">
        <v>15</v>
      </c>
      <c r="W1913" s="9" t="s">
        <v>21</v>
      </c>
      <c r="X1913" s="9" t="s">
        <v>18</v>
      </c>
      <c r="Y1913" s="9" t="s">
        <v>19</v>
      </c>
      <c r="Z1913" s="9" t="s">
        <v>41</v>
      </c>
      <c r="AA1913" s="9" t="s">
        <v>21</v>
      </c>
      <c r="AB1913" s="9" t="s">
        <v>4797</v>
      </c>
      <c r="AC1913" s="9" t="s">
        <v>4798</v>
      </c>
      <c r="AD1913" s="9" t="s">
        <v>4799</v>
      </c>
    </row>
    <row r="1914" spans="1:30" ht="409.5" x14ac:dyDescent="0.25">
      <c r="A1914" s="113">
        <f t="shared" si="30"/>
        <v>1725</v>
      </c>
      <c r="B1914" s="9" t="s">
        <v>1821</v>
      </c>
      <c r="C1914" s="9" t="s">
        <v>4694</v>
      </c>
      <c r="D1914" s="9" t="s">
        <v>4695</v>
      </c>
      <c r="E1914" s="9" t="s">
        <v>1600</v>
      </c>
      <c r="F1914" s="9" t="s">
        <v>4808</v>
      </c>
      <c r="G1914" s="9" t="s">
        <v>4809</v>
      </c>
      <c r="H1914" s="13">
        <v>25140</v>
      </c>
      <c r="I1914" s="11" t="s">
        <v>189</v>
      </c>
      <c r="J1914" s="9" t="s">
        <v>6</v>
      </c>
      <c r="K1914" s="9" t="s">
        <v>7</v>
      </c>
      <c r="L1914" s="9" t="s">
        <v>252</v>
      </c>
      <c r="M1914" s="9" t="s">
        <v>89</v>
      </c>
      <c r="N1914" s="9" t="s">
        <v>10</v>
      </c>
      <c r="O1914" s="9" t="s">
        <v>1826</v>
      </c>
      <c r="P1914" s="9" t="s">
        <v>1834</v>
      </c>
      <c r="Q1914" s="9" t="s">
        <v>3101</v>
      </c>
      <c r="R1914" s="9" t="s">
        <v>29</v>
      </c>
      <c r="S1914" s="9" t="s">
        <v>15</v>
      </c>
      <c r="T1914" s="9" t="s">
        <v>7</v>
      </c>
      <c r="U1914" s="9" t="s">
        <v>16</v>
      </c>
      <c r="V1914" s="9" t="s">
        <v>15</v>
      </c>
      <c r="W1914" s="9" t="s">
        <v>21</v>
      </c>
      <c r="X1914" s="9" t="s">
        <v>18</v>
      </c>
      <c r="Y1914" s="9" t="s">
        <v>19</v>
      </c>
      <c r="Z1914" s="9" t="s">
        <v>20</v>
      </c>
      <c r="AA1914" s="9" t="s">
        <v>21</v>
      </c>
      <c r="AB1914" s="9" t="s">
        <v>4797</v>
      </c>
      <c r="AC1914" s="9" t="s">
        <v>4798</v>
      </c>
      <c r="AD1914" s="9" t="s">
        <v>4799</v>
      </c>
    </row>
    <row r="1915" spans="1:30" ht="89.25" x14ac:dyDescent="0.25">
      <c r="A1915" s="113">
        <f t="shared" si="30"/>
        <v>1726</v>
      </c>
      <c r="B1915" s="9" t="s">
        <v>1821</v>
      </c>
      <c r="C1915" s="9" t="s">
        <v>4694</v>
      </c>
      <c r="D1915" s="9" t="s">
        <v>4695</v>
      </c>
      <c r="E1915" s="9" t="s">
        <v>4810</v>
      </c>
      <c r="F1915" s="9" t="s">
        <v>4810</v>
      </c>
      <c r="G1915" s="9" t="s">
        <v>4811</v>
      </c>
      <c r="H1915" s="13">
        <v>10841789.430000002</v>
      </c>
      <c r="I1915" s="11" t="s">
        <v>4714</v>
      </c>
      <c r="J1915" s="9" t="s">
        <v>68</v>
      </c>
      <c r="K1915" s="9" t="s">
        <v>7</v>
      </c>
      <c r="L1915" s="9" t="s">
        <v>8</v>
      </c>
      <c r="M1915" s="9" t="s">
        <v>9</v>
      </c>
      <c r="N1915" s="9" t="s">
        <v>10</v>
      </c>
      <c r="O1915" s="9" t="s">
        <v>1826</v>
      </c>
      <c r="P1915" s="9" t="s">
        <v>1834</v>
      </c>
      <c r="Q1915" s="9" t="s">
        <v>374</v>
      </c>
      <c r="R1915" s="9" t="s">
        <v>14</v>
      </c>
      <c r="S1915" s="9" t="s">
        <v>15</v>
      </c>
      <c r="T1915" s="9" t="s">
        <v>7</v>
      </c>
      <c r="U1915" s="9" t="s">
        <v>60</v>
      </c>
      <c r="V1915" s="9" t="s">
        <v>40</v>
      </c>
      <c r="W1915" s="9" t="s">
        <v>37</v>
      </c>
      <c r="X1915" s="9" t="s">
        <v>193</v>
      </c>
      <c r="Y1915" s="9" t="s">
        <v>19</v>
      </c>
      <c r="Z1915" s="9" t="s">
        <v>41</v>
      </c>
      <c r="AA1915" s="9" t="s">
        <v>17</v>
      </c>
      <c r="AB1915" s="9" t="s">
        <v>4738</v>
      </c>
      <c r="AC1915" s="9" t="s">
        <v>4812</v>
      </c>
      <c r="AD1915" s="9" t="s">
        <v>4740</v>
      </c>
    </row>
    <row r="1916" spans="1:30" ht="127.5" x14ac:dyDescent="0.25">
      <c r="A1916" s="113">
        <f t="shared" si="30"/>
        <v>1727</v>
      </c>
      <c r="B1916" s="9" t="s">
        <v>1821</v>
      </c>
      <c r="C1916" s="9" t="s">
        <v>4694</v>
      </c>
      <c r="D1916" s="9" t="s">
        <v>4695</v>
      </c>
      <c r="E1916" s="9" t="s">
        <v>4813</v>
      </c>
      <c r="F1916" s="9" t="s">
        <v>4814</v>
      </c>
      <c r="G1916" s="9" t="s">
        <v>4815</v>
      </c>
      <c r="H1916" s="13">
        <v>2000000</v>
      </c>
      <c r="I1916" s="11" t="s">
        <v>5</v>
      </c>
      <c r="J1916" s="9" t="s">
        <v>68</v>
      </c>
      <c r="K1916" s="9" t="s">
        <v>7</v>
      </c>
      <c r="L1916" s="9" t="s">
        <v>8</v>
      </c>
      <c r="M1916" s="9" t="s">
        <v>9</v>
      </c>
      <c r="N1916" s="9" t="s">
        <v>10</v>
      </c>
      <c r="O1916" s="9" t="s">
        <v>1826</v>
      </c>
      <c r="P1916" s="9" t="s">
        <v>1834</v>
      </c>
      <c r="Q1916" s="9" t="s">
        <v>3101</v>
      </c>
      <c r="R1916" s="9" t="s">
        <v>14</v>
      </c>
      <c r="S1916" s="9" t="s">
        <v>15</v>
      </c>
      <c r="T1916" s="9" t="s">
        <v>7</v>
      </c>
      <c r="U1916" s="9" t="s">
        <v>16</v>
      </c>
      <c r="V1916" s="9" t="s">
        <v>15</v>
      </c>
      <c r="W1916" s="9" t="s">
        <v>17</v>
      </c>
      <c r="X1916" s="9" t="s">
        <v>18</v>
      </c>
      <c r="Y1916" s="9" t="s">
        <v>19</v>
      </c>
      <c r="Z1916" s="9" t="s">
        <v>41</v>
      </c>
      <c r="AA1916" s="9" t="s">
        <v>21</v>
      </c>
      <c r="AB1916" s="9" t="s">
        <v>4708</v>
      </c>
      <c r="AC1916" s="9">
        <v>6120249959</v>
      </c>
      <c r="AD1916" s="9" t="s">
        <v>4816</v>
      </c>
    </row>
    <row r="1917" spans="1:30" ht="409.5" x14ac:dyDescent="0.25">
      <c r="A1917" s="113">
        <f t="shared" si="30"/>
        <v>1728</v>
      </c>
      <c r="B1917" s="9" t="s">
        <v>1821</v>
      </c>
      <c r="C1917" s="9" t="s">
        <v>4694</v>
      </c>
      <c r="D1917" s="9" t="s">
        <v>4695</v>
      </c>
      <c r="E1917" s="9" t="s">
        <v>4817</v>
      </c>
      <c r="F1917" s="9" t="s">
        <v>4817</v>
      </c>
      <c r="G1917" s="9" t="s">
        <v>4818</v>
      </c>
      <c r="H1917" s="13">
        <v>5000000</v>
      </c>
      <c r="I1917" s="11" t="s">
        <v>5</v>
      </c>
      <c r="J1917" s="9" t="s">
        <v>68</v>
      </c>
      <c r="K1917" s="9" t="s">
        <v>7</v>
      </c>
      <c r="L1917" s="9" t="s">
        <v>8</v>
      </c>
      <c r="M1917" s="9" t="s">
        <v>9</v>
      </c>
      <c r="N1917" s="9" t="s">
        <v>10</v>
      </c>
      <c r="O1917" s="9" t="s">
        <v>1826</v>
      </c>
      <c r="P1917" s="9" t="s">
        <v>1834</v>
      </c>
      <c r="Q1917" s="9" t="s">
        <v>3101</v>
      </c>
      <c r="R1917" s="9" t="s">
        <v>14</v>
      </c>
      <c r="S1917" s="9" t="s">
        <v>15</v>
      </c>
      <c r="T1917" s="9" t="s">
        <v>7</v>
      </c>
      <c r="U1917" s="9" t="s">
        <v>16</v>
      </c>
      <c r="V1917" s="9" t="s">
        <v>15</v>
      </c>
      <c r="W1917" s="9" t="s">
        <v>17</v>
      </c>
      <c r="X1917" s="9" t="s">
        <v>18</v>
      </c>
      <c r="Y1917" s="9" t="s">
        <v>19</v>
      </c>
      <c r="Z1917" s="9" t="s">
        <v>41</v>
      </c>
      <c r="AA1917" s="9" t="s">
        <v>21</v>
      </c>
      <c r="AB1917" s="9" t="s">
        <v>4708</v>
      </c>
      <c r="AC1917" s="9">
        <v>6120249959</v>
      </c>
      <c r="AD1917" s="9" t="s">
        <v>4816</v>
      </c>
    </row>
    <row r="1918" spans="1:30" ht="409.5" x14ac:dyDescent="0.25">
      <c r="A1918" s="113">
        <f t="shared" si="30"/>
        <v>1729</v>
      </c>
      <c r="B1918" s="9" t="s">
        <v>1821</v>
      </c>
      <c r="C1918" s="9" t="s">
        <v>4694</v>
      </c>
      <c r="D1918" s="9" t="s">
        <v>4695</v>
      </c>
      <c r="E1918" s="9" t="s">
        <v>4819</v>
      </c>
      <c r="F1918" s="9" t="s">
        <v>4819</v>
      </c>
      <c r="G1918" s="9" t="s">
        <v>4820</v>
      </c>
      <c r="H1918" s="13">
        <v>450000</v>
      </c>
      <c r="I1918" s="11" t="s">
        <v>5</v>
      </c>
      <c r="J1918" s="9" t="s">
        <v>68</v>
      </c>
      <c r="K1918" s="9" t="s">
        <v>7</v>
      </c>
      <c r="L1918" s="9" t="s">
        <v>69</v>
      </c>
      <c r="M1918" s="9" t="s">
        <v>9</v>
      </c>
      <c r="N1918" s="9" t="s">
        <v>10</v>
      </c>
      <c r="O1918" s="9" t="s">
        <v>1826</v>
      </c>
      <c r="P1918" s="9" t="s">
        <v>1834</v>
      </c>
      <c r="Q1918" s="9" t="s">
        <v>3101</v>
      </c>
      <c r="R1918" s="9" t="s">
        <v>29</v>
      </c>
      <c r="S1918" s="9" t="s">
        <v>15</v>
      </c>
      <c r="T1918" s="9" t="s">
        <v>7</v>
      </c>
      <c r="U1918" s="9" t="s">
        <v>16</v>
      </c>
      <c r="V1918" s="9" t="s">
        <v>15</v>
      </c>
      <c r="W1918" s="9" t="s">
        <v>17</v>
      </c>
      <c r="X1918" s="9" t="s">
        <v>18</v>
      </c>
      <c r="Y1918" s="9" t="s">
        <v>19</v>
      </c>
      <c r="Z1918" s="9" t="s">
        <v>41</v>
      </c>
      <c r="AA1918" s="9" t="s">
        <v>21</v>
      </c>
      <c r="AB1918" s="9" t="s">
        <v>4708</v>
      </c>
      <c r="AC1918" s="9">
        <v>6120249959</v>
      </c>
      <c r="AD1918" s="9" t="s">
        <v>4816</v>
      </c>
    </row>
    <row r="1919" spans="1:30" ht="165.75" x14ac:dyDescent="0.25">
      <c r="A1919" s="113">
        <f t="shared" si="30"/>
        <v>1730</v>
      </c>
      <c r="B1919" s="9" t="s">
        <v>1821</v>
      </c>
      <c r="C1919" s="9" t="s">
        <v>4694</v>
      </c>
      <c r="D1919" s="9" t="s">
        <v>4695</v>
      </c>
      <c r="E1919" s="9" t="s">
        <v>4821</v>
      </c>
      <c r="F1919" s="9" t="s">
        <v>4821</v>
      </c>
      <c r="G1919" s="9" t="s">
        <v>4822</v>
      </c>
      <c r="H1919" s="13">
        <v>250000</v>
      </c>
      <c r="I1919" s="11" t="s">
        <v>5</v>
      </c>
      <c r="J1919" s="9" t="s">
        <v>6</v>
      </c>
      <c r="K1919" s="9" t="s">
        <v>7</v>
      </c>
      <c r="L1919" s="9" t="s">
        <v>27</v>
      </c>
      <c r="M1919" s="9" t="s">
        <v>9</v>
      </c>
      <c r="N1919" s="9" t="s">
        <v>10</v>
      </c>
      <c r="O1919" s="9" t="s">
        <v>1826</v>
      </c>
      <c r="P1919" s="9" t="s">
        <v>1834</v>
      </c>
      <c r="Q1919" s="9" t="s">
        <v>3101</v>
      </c>
      <c r="R1919" s="9" t="s">
        <v>29</v>
      </c>
      <c r="S1919" s="9" t="s">
        <v>15</v>
      </c>
      <c r="T1919" s="9" t="s">
        <v>7</v>
      </c>
      <c r="U1919" s="9" t="s">
        <v>16</v>
      </c>
      <c r="V1919" s="9" t="s">
        <v>15</v>
      </c>
      <c r="W1919" s="9" t="s">
        <v>17</v>
      </c>
      <c r="X1919" s="9" t="s">
        <v>18</v>
      </c>
      <c r="Y1919" s="9" t="s">
        <v>19</v>
      </c>
      <c r="Z1919" s="9" t="s">
        <v>41</v>
      </c>
      <c r="AA1919" s="9" t="s">
        <v>21</v>
      </c>
      <c r="AB1919" s="9" t="s">
        <v>4708</v>
      </c>
      <c r="AC1919" s="9">
        <v>6120249959</v>
      </c>
      <c r="AD1919" s="9" t="s">
        <v>4816</v>
      </c>
    </row>
    <row r="1920" spans="1:30" ht="409.5" x14ac:dyDescent="0.25">
      <c r="A1920" s="113">
        <f t="shared" si="30"/>
        <v>1731</v>
      </c>
      <c r="B1920" s="9" t="s">
        <v>1821</v>
      </c>
      <c r="C1920" s="9" t="s">
        <v>4694</v>
      </c>
      <c r="D1920" s="9" t="s">
        <v>4695</v>
      </c>
      <c r="E1920" s="9" t="s">
        <v>4823</v>
      </c>
      <c r="F1920" s="9" t="s">
        <v>4823</v>
      </c>
      <c r="G1920" s="9" t="s">
        <v>4824</v>
      </c>
      <c r="H1920" s="13">
        <v>3000000</v>
      </c>
      <c r="I1920" s="11" t="s">
        <v>5</v>
      </c>
      <c r="J1920" s="9" t="s">
        <v>68</v>
      </c>
      <c r="K1920" s="9" t="s">
        <v>7</v>
      </c>
      <c r="L1920" s="9" t="s">
        <v>444</v>
      </c>
      <c r="M1920" s="9" t="s">
        <v>9</v>
      </c>
      <c r="N1920" s="9" t="s">
        <v>10</v>
      </c>
      <c r="O1920" s="9" t="s">
        <v>1826</v>
      </c>
      <c r="P1920" s="9" t="s">
        <v>1834</v>
      </c>
      <c r="Q1920" s="9" t="s">
        <v>3101</v>
      </c>
      <c r="R1920" s="9" t="s">
        <v>14</v>
      </c>
      <c r="S1920" s="9" t="s">
        <v>15</v>
      </c>
      <c r="T1920" s="9" t="s">
        <v>7</v>
      </c>
      <c r="U1920" s="9" t="s">
        <v>16</v>
      </c>
      <c r="V1920" s="9" t="s">
        <v>15</v>
      </c>
      <c r="W1920" s="9" t="s">
        <v>17</v>
      </c>
      <c r="X1920" s="9" t="s">
        <v>18</v>
      </c>
      <c r="Y1920" s="9" t="s">
        <v>31</v>
      </c>
      <c r="Z1920" s="9" t="s">
        <v>20</v>
      </c>
      <c r="AA1920" s="9" t="s">
        <v>17</v>
      </c>
      <c r="AB1920" s="9" t="s">
        <v>4708</v>
      </c>
      <c r="AC1920" s="9">
        <v>6120249959</v>
      </c>
      <c r="AD1920" s="9" t="s">
        <v>4816</v>
      </c>
    </row>
    <row r="1921" spans="1:30" ht="409.5" x14ac:dyDescent="0.25">
      <c r="A1921" s="113">
        <f t="shared" si="30"/>
        <v>1732</v>
      </c>
      <c r="B1921" s="9" t="s">
        <v>1821</v>
      </c>
      <c r="C1921" s="9" t="s">
        <v>4694</v>
      </c>
      <c r="D1921" s="9" t="s">
        <v>4695</v>
      </c>
      <c r="E1921" s="9" t="s">
        <v>4825</v>
      </c>
      <c r="F1921" s="9" t="s">
        <v>4825</v>
      </c>
      <c r="G1921" s="9" t="s">
        <v>4826</v>
      </c>
      <c r="H1921" s="13">
        <v>1400000</v>
      </c>
      <c r="I1921" s="11" t="s">
        <v>5</v>
      </c>
      <c r="J1921" s="9" t="s">
        <v>68</v>
      </c>
      <c r="K1921" s="9" t="s">
        <v>7</v>
      </c>
      <c r="L1921" s="9" t="s">
        <v>8</v>
      </c>
      <c r="M1921" s="9" t="s">
        <v>89</v>
      </c>
      <c r="N1921" s="9" t="s">
        <v>10</v>
      </c>
      <c r="O1921" s="9" t="s">
        <v>1826</v>
      </c>
      <c r="P1921" s="9" t="s">
        <v>1834</v>
      </c>
      <c r="Q1921" s="9" t="s">
        <v>3101</v>
      </c>
      <c r="R1921" s="9" t="s">
        <v>14</v>
      </c>
      <c r="S1921" s="9" t="s">
        <v>15</v>
      </c>
      <c r="T1921" s="9" t="s">
        <v>7</v>
      </c>
      <c r="U1921" s="9" t="s">
        <v>16</v>
      </c>
      <c r="V1921" s="9" t="s">
        <v>15</v>
      </c>
      <c r="W1921" s="9" t="s">
        <v>17</v>
      </c>
      <c r="X1921" s="9" t="s">
        <v>18</v>
      </c>
      <c r="Y1921" s="9" t="s">
        <v>31</v>
      </c>
      <c r="Z1921" s="9" t="s">
        <v>20</v>
      </c>
      <c r="AA1921" s="9" t="s">
        <v>17</v>
      </c>
      <c r="AB1921" s="9" t="s">
        <v>4708</v>
      </c>
      <c r="AC1921" s="9">
        <v>6120249959</v>
      </c>
      <c r="AD1921" s="9" t="s">
        <v>4816</v>
      </c>
    </row>
    <row r="1922" spans="1:30" ht="409.5" x14ac:dyDescent="0.25">
      <c r="A1922" s="113">
        <f t="shared" si="30"/>
        <v>1733</v>
      </c>
      <c r="B1922" s="9" t="s">
        <v>1821</v>
      </c>
      <c r="C1922" s="9" t="s">
        <v>4694</v>
      </c>
      <c r="D1922" s="9" t="s">
        <v>4695</v>
      </c>
      <c r="E1922" s="9" t="s">
        <v>4827</v>
      </c>
      <c r="F1922" s="9" t="s">
        <v>4827</v>
      </c>
      <c r="G1922" s="9" t="s">
        <v>4828</v>
      </c>
      <c r="H1922" s="13">
        <v>1500000</v>
      </c>
      <c r="I1922" s="11" t="s">
        <v>5</v>
      </c>
      <c r="J1922" s="9" t="s">
        <v>68</v>
      </c>
      <c r="K1922" s="9" t="s">
        <v>7</v>
      </c>
      <c r="L1922" s="9" t="s">
        <v>8</v>
      </c>
      <c r="M1922" s="9" t="s">
        <v>89</v>
      </c>
      <c r="N1922" s="9" t="s">
        <v>10</v>
      </c>
      <c r="O1922" s="9" t="s">
        <v>1826</v>
      </c>
      <c r="P1922" s="9" t="s">
        <v>1834</v>
      </c>
      <c r="Q1922" s="9" t="s">
        <v>3101</v>
      </c>
      <c r="R1922" s="9" t="s">
        <v>14</v>
      </c>
      <c r="S1922" s="9" t="s">
        <v>15</v>
      </c>
      <c r="T1922" s="9" t="s">
        <v>7</v>
      </c>
      <c r="U1922" s="9" t="s">
        <v>16</v>
      </c>
      <c r="V1922" s="9" t="s">
        <v>15</v>
      </c>
      <c r="W1922" s="9" t="s">
        <v>17</v>
      </c>
      <c r="X1922" s="9" t="s">
        <v>18</v>
      </c>
      <c r="Y1922" s="9" t="s">
        <v>31</v>
      </c>
      <c r="Z1922" s="9" t="s">
        <v>20</v>
      </c>
      <c r="AA1922" s="9" t="s">
        <v>17</v>
      </c>
      <c r="AB1922" s="9" t="s">
        <v>4708</v>
      </c>
      <c r="AC1922" s="9">
        <v>6120249959</v>
      </c>
      <c r="AD1922" s="9" t="s">
        <v>4816</v>
      </c>
    </row>
    <row r="1923" spans="1:30" ht="409.5" x14ac:dyDescent="0.25">
      <c r="A1923" s="113">
        <f t="shared" si="30"/>
        <v>1734</v>
      </c>
      <c r="B1923" s="9" t="s">
        <v>1821</v>
      </c>
      <c r="C1923" s="9" t="s">
        <v>4694</v>
      </c>
      <c r="D1923" s="9" t="s">
        <v>4695</v>
      </c>
      <c r="E1923" s="9" t="s">
        <v>4829</v>
      </c>
      <c r="F1923" s="9" t="s">
        <v>4829</v>
      </c>
      <c r="G1923" s="9" t="s">
        <v>4830</v>
      </c>
      <c r="H1923" s="13">
        <v>3000000</v>
      </c>
      <c r="I1923" s="11" t="s">
        <v>5</v>
      </c>
      <c r="J1923" s="9" t="s">
        <v>68</v>
      </c>
      <c r="K1923" s="9" t="s">
        <v>7</v>
      </c>
      <c r="L1923" s="9" t="s">
        <v>8</v>
      </c>
      <c r="M1923" s="9" t="s">
        <v>89</v>
      </c>
      <c r="N1923" s="9" t="s">
        <v>10</v>
      </c>
      <c r="O1923" s="9" t="s">
        <v>1826</v>
      </c>
      <c r="P1923" s="9" t="s">
        <v>1834</v>
      </c>
      <c r="Q1923" s="9" t="s">
        <v>3101</v>
      </c>
      <c r="R1923" s="9" t="s">
        <v>14</v>
      </c>
      <c r="S1923" s="9" t="s">
        <v>15</v>
      </c>
      <c r="T1923" s="9" t="s">
        <v>7</v>
      </c>
      <c r="U1923" s="9" t="s">
        <v>16</v>
      </c>
      <c r="V1923" s="9" t="s">
        <v>15</v>
      </c>
      <c r="W1923" s="9" t="s">
        <v>17</v>
      </c>
      <c r="X1923" s="9" t="s">
        <v>18</v>
      </c>
      <c r="Y1923" s="9" t="s">
        <v>31</v>
      </c>
      <c r="Z1923" s="9" t="s">
        <v>20</v>
      </c>
      <c r="AA1923" s="9" t="s">
        <v>17</v>
      </c>
      <c r="AB1923" s="9" t="s">
        <v>4708</v>
      </c>
      <c r="AC1923" s="9">
        <v>6120249959</v>
      </c>
      <c r="AD1923" s="9" t="s">
        <v>4816</v>
      </c>
    </row>
    <row r="1924" spans="1:30" ht="63.75" x14ac:dyDescent="0.25">
      <c r="A1924" s="113">
        <f t="shared" si="30"/>
        <v>1735</v>
      </c>
      <c r="B1924" s="9" t="s">
        <v>1821</v>
      </c>
      <c r="C1924" s="9" t="s">
        <v>4694</v>
      </c>
      <c r="D1924" s="9" t="s">
        <v>4695</v>
      </c>
      <c r="E1924" s="9" t="s">
        <v>4831</v>
      </c>
      <c r="F1924" s="9" t="s">
        <v>4831</v>
      </c>
      <c r="G1924" s="9" t="s">
        <v>4832</v>
      </c>
      <c r="H1924" s="13">
        <v>104283.2</v>
      </c>
      <c r="I1924" s="11" t="s">
        <v>4714</v>
      </c>
      <c r="J1924" s="9" t="s">
        <v>68</v>
      </c>
      <c r="K1924" s="9" t="s">
        <v>7</v>
      </c>
      <c r="L1924" s="9" t="s">
        <v>8</v>
      </c>
      <c r="M1924" s="9" t="s">
        <v>9</v>
      </c>
      <c r="N1924" s="9" t="s">
        <v>10</v>
      </c>
      <c r="O1924" s="9" t="s">
        <v>1826</v>
      </c>
      <c r="P1924" s="9" t="s">
        <v>1834</v>
      </c>
      <c r="Q1924" s="9" t="s">
        <v>374</v>
      </c>
      <c r="R1924" s="9" t="s">
        <v>14</v>
      </c>
      <c r="S1924" s="9" t="s">
        <v>15</v>
      </c>
      <c r="T1924" s="9" t="s">
        <v>7</v>
      </c>
      <c r="U1924" s="9" t="s">
        <v>60</v>
      </c>
      <c r="V1924" s="9" t="s">
        <v>40</v>
      </c>
      <c r="W1924" s="9" t="s">
        <v>37</v>
      </c>
      <c r="X1924" s="9" t="s">
        <v>193</v>
      </c>
      <c r="Y1924" s="9" t="s">
        <v>19</v>
      </c>
      <c r="Z1924" s="9" t="s">
        <v>41</v>
      </c>
      <c r="AA1924" s="9" t="s">
        <v>17</v>
      </c>
      <c r="AB1924" s="9" t="s">
        <v>4738</v>
      </c>
      <c r="AC1924" s="9" t="s">
        <v>4812</v>
      </c>
      <c r="AD1924" s="9" t="s">
        <v>4740</v>
      </c>
    </row>
    <row r="1925" spans="1:30" ht="229.5" x14ac:dyDescent="0.25">
      <c r="A1925" s="113">
        <f t="shared" si="30"/>
        <v>1736</v>
      </c>
      <c r="B1925" s="9" t="s">
        <v>1821</v>
      </c>
      <c r="C1925" s="9" t="s">
        <v>4694</v>
      </c>
      <c r="D1925" s="9" t="s">
        <v>4695</v>
      </c>
      <c r="E1925" s="9" t="s">
        <v>4833</v>
      </c>
      <c r="F1925" s="9" t="s">
        <v>4833</v>
      </c>
      <c r="G1925" s="9" t="s">
        <v>4834</v>
      </c>
      <c r="H1925" s="13">
        <v>1000000</v>
      </c>
      <c r="I1925" s="11" t="s">
        <v>5</v>
      </c>
      <c r="J1925" s="9" t="s">
        <v>6</v>
      </c>
      <c r="K1925" s="9" t="s">
        <v>7</v>
      </c>
      <c r="L1925" s="9" t="s">
        <v>27</v>
      </c>
      <c r="M1925" s="9" t="s">
        <v>1729</v>
      </c>
      <c r="N1925" s="9" t="s">
        <v>10</v>
      </c>
      <c r="O1925" s="9" t="s">
        <v>1826</v>
      </c>
      <c r="P1925" s="9" t="s">
        <v>1834</v>
      </c>
      <c r="Q1925" s="9" t="s">
        <v>3101</v>
      </c>
      <c r="R1925" s="9" t="s">
        <v>29</v>
      </c>
      <c r="S1925" s="9" t="s">
        <v>15</v>
      </c>
      <c r="T1925" s="9" t="s">
        <v>7</v>
      </c>
      <c r="U1925" s="9" t="s">
        <v>16</v>
      </c>
      <c r="V1925" s="9" t="s">
        <v>15</v>
      </c>
      <c r="W1925" s="9" t="s">
        <v>17</v>
      </c>
      <c r="X1925" s="9" t="s">
        <v>18</v>
      </c>
      <c r="Y1925" s="9" t="s">
        <v>19</v>
      </c>
      <c r="Z1925" s="9" t="s">
        <v>41</v>
      </c>
      <c r="AA1925" s="9" t="s">
        <v>21</v>
      </c>
      <c r="AB1925" s="9" t="s">
        <v>4708</v>
      </c>
      <c r="AC1925" s="9">
        <v>6120249959</v>
      </c>
      <c r="AD1925" s="9" t="s">
        <v>4816</v>
      </c>
    </row>
    <row r="1926" spans="1:30" ht="331.5" x14ac:dyDescent="0.25">
      <c r="A1926" s="113">
        <f t="shared" si="30"/>
        <v>1737</v>
      </c>
      <c r="B1926" s="9" t="s">
        <v>1821</v>
      </c>
      <c r="C1926" s="9" t="s">
        <v>4694</v>
      </c>
      <c r="D1926" s="9" t="s">
        <v>4695</v>
      </c>
      <c r="E1926" s="9" t="s">
        <v>4835</v>
      </c>
      <c r="F1926" s="9" t="s">
        <v>4836</v>
      </c>
      <c r="G1926" s="9" t="s">
        <v>4837</v>
      </c>
      <c r="H1926" s="13">
        <v>2050000</v>
      </c>
      <c r="I1926" s="11" t="s">
        <v>5</v>
      </c>
      <c r="J1926" s="9" t="s">
        <v>68</v>
      </c>
      <c r="K1926" s="9" t="s">
        <v>7</v>
      </c>
      <c r="L1926" s="9" t="s">
        <v>444</v>
      </c>
      <c r="M1926" s="9" t="s">
        <v>9</v>
      </c>
      <c r="N1926" s="9" t="s">
        <v>10</v>
      </c>
      <c r="O1926" s="9" t="s">
        <v>1826</v>
      </c>
      <c r="P1926" s="9" t="s">
        <v>1834</v>
      </c>
      <c r="Q1926" s="9" t="s">
        <v>3101</v>
      </c>
      <c r="R1926" s="9" t="s">
        <v>14</v>
      </c>
      <c r="S1926" s="9" t="s">
        <v>15</v>
      </c>
      <c r="T1926" s="9" t="s">
        <v>7</v>
      </c>
      <c r="U1926" s="9" t="s">
        <v>16</v>
      </c>
      <c r="V1926" s="9" t="s">
        <v>15</v>
      </c>
      <c r="W1926" s="9" t="s">
        <v>17</v>
      </c>
      <c r="X1926" s="9" t="s">
        <v>18</v>
      </c>
      <c r="Y1926" s="9" t="s">
        <v>31</v>
      </c>
      <c r="Z1926" s="9" t="s">
        <v>20</v>
      </c>
      <c r="AA1926" s="9" t="s">
        <v>17</v>
      </c>
      <c r="AB1926" s="9" t="s">
        <v>4708</v>
      </c>
      <c r="AC1926" s="9">
        <v>6120249959</v>
      </c>
      <c r="AD1926" s="9" t="s">
        <v>4816</v>
      </c>
    </row>
    <row r="1927" spans="1:30" ht="409.5" x14ac:dyDescent="0.25">
      <c r="A1927" s="113">
        <f t="shared" si="30"/>
        <v>1738</v>
      </c>
      <c r="B1927" s="9" t="s">
        <v>1821</v>
      </c>
      <c r="C1927" s="9" t="s">
        <v>4694</v>
      </c>
      <c r="D1927" s="9" t="s">
        <v>4695</v>
      </c>
      <c r="E1927" s="9" t="s">
        <v>4838</v>
      </c>
      <c r="F1927" s="9" t="s">
        <v>4838</v>
      </c>
      <c r="G1927" s="9" t="s">
        <v>4839</v>
      </c>
      <c r="H1927" s="13">
        <v>15000000</v>
      </c>
      <c r="I1927" s="11" t="s">
        <v>5</v>
      </c>
      <c r="J1927" s="9" t="s">
        <v>68</v>
      </c>
      <c r="K1927" s="9" t="s">
        <v>7</v>
      </c>
      <c r="L1927" s="9" t="s">
        <v>8</v>
      </c>
      <c r="M1927" s="9" t="s">
        <v>9</v>
      </c>
      <c r="N1927" s="9" t="s">
        <v>10</v>
      </c>
      <c r="O1927" s="9" t="s">
        <v>1826</v>
      </c>
      <c r="P1927" s="9" t="s">
        <v>1834</v>
      </c>
      <c r="Q1927" s="9" t="s">
        <v>3101</v>
      </c>
      <c r="R1927" s="9" t="s">
        <v>14</v>
      </c>
      <c r="S1927" s="9" t="s">
        <v>15</v>
      </c>
      <c r="T1927" s="9" t="s">
        <v>7</v>
      </c>
      <c r="U1927" s="9" t="s">
        <v>60</v>
      </c>
      <c r="V1927" s="9" t="s">
        <v>15</v>
      </c>
      <c r="W1927" s="9" t="s">
        <v>17</v>
      </c>
      <c r="X1927" s="9" t="s">
        <v>18</v>
      </c>
      <c r="Y1927" s="9" t="s">
        <v>19</v>
      </c>
      <c r="Z1927" s="9" t="s">
        <v>41</v>
      </c>
      <c r="AA1927" s="9" t="s">
        <v>21</v>
      </c>
      <c r="AB1927" s="9" t="s">
        <v>4708</v>
      </c>
      <c r="AC1927" s="9">
        <v>6120249959</v>
      </c>
      <c r="AD1927" s="9" t="s">
        <v>4816</v>
      </c>
    </row>
    <row r="1928" spans="1:30" ht="127.5" x14ac:dyDescent="0.25">
      <c r="A1928" s="113">
        <f t="shared" si="30"/>
        <v>1739</v>
      </c>
      <c r="B1928" s="9" t="s">
        <v>1821</v>
      </c>
      <c r="C1928" s="9" t="s">
        <v>4694</v>
      </c>
      <c r="D1928" s="9" t="s">
        <v>4695</v>
      </c>
      <c r="E1928" s="9" t="s">
        <v>4840</v>
      </c>
      <c r="F1928" s="9" t="s">
        <v>4840</v>
      </c>
      <c r="G1928" s="9" t="s">
        <v>4841</v>
      </c>
      <c r="H1928" s="13">
        <v>4530000</v>
      </c>
      <c r="I1928" s="11" t="s">
        <v>4714</v>
      </c>
      <c r="J1928" s="9" t="s">
        <v>68</v>
      </c>
      <c r="K1928" s="9" t="s">
        <v>7</v>
      </c>
      <c r="L1928" s="9" t="s">
        <v>8</v>
      </c>
      <c r="M1928" s="9" t="s">
        <v>9</v>
      </c>
      <c r="N1928" s="9" t="s">
        <v>10</v>
      </c>
      <c r="O1928" s="9" t="s">
        <v>1826</v>
      </c>
      <c r="P1928" s="9" t="s">
        <v>1834</v>
      </c>
      <c r="Q1928" s="9" t="s">
        <v>374</v>
      </c>
      <c r="R1928" s="9" t="s">
        <v>14</v>
      </c>
      <c r="S1928" s="9" t="s">
        <v>15</v>
      </c>
      <c r="T1928" s="9" t="s">
        <v>7</v>
      </c>
      <c r="U1928" s="9" t="s">
        <v>60</v>
      </c>
      <c r="V1928" s="9" t="s">
        <v>40</v>
      </c>
      <c r="W1928" s="9" t="s">
        <v>37</v>
      </c>
      <c r="X1928" s="9" t="s">
        <v>193</v>
      </c>
      <c r="Y1928" s="9" t="s">
        <v>19</v>
      </c>
      <c r="Z1928" s="9" t="s">
        <v>41</v>
      </c>
      <c r="AA1928" s="9" t="s">
        <v>17</v>
      </c>
      <c r="AB1928" s="9" t="s">
        <v>4738</v>
      </c>
      <c r="AC1928" s="9" t="s">
        <v>4812</v>
      </c>
      <c r="AD1928" s="9" t="s">
        <v>4740</v>
      </c>
    </row>
    <row r="1929" spans="1:30" ht="267.75" x14ac:dyDescent="0.25">
      <c r="A1929" s="113">
        <f t="shared" si="30"/>
        <v>1740</v>
      </c>
      <c r="B1929" s="9" t="s">
        <v>1821</v>
      </c>
      <c r="C1929" s="9" t="s">
        <v>4694</v>
      </c>
      <c r="D1929" s="9" t="s">
        <v>4695</v>
      </c>
      <c r="E1929" s="9" t="s">
        <v>4842</v>
      </c>
      <c r="F1929" s="9" t="s">
        <v>4843</v>
      </c>
      <c r="G1929" s="9" t="s">
        <v>4698</v>
      </c>
      <c r="H1929" s="13">
        <v>2200000</v>
      </c>
      <c r="I1929" s="11" t="s">
        <v>4699</v>
      </c>
      <c r="J1929" s="9" t="s">
        <v>96</v>
      </c>
      <c r="K1929" s="9">
        <v>12</v>
      </c>
      <c r="L1929" s="9" t="s">
        <v>97</v>
      </c>
      <c r="M1929" s="9" t="s">
        <v>9</v>
      </c>
      <c r="N1929" s="9" t="s">
        <v>10</v>
      </c>
      <c r="O1929" s="9" t="s">
        <v>1826</v>
      </c>
      <c r="P1929" s="9" t="s">
        <v>1834</v>
      </c>
      <c r="Q1929" s="9" t="s">
        <v>3101</v>
      </c>
      <c r="R1929" s="9" t="s">
        <v>14</v>
      </c>
      <c r="S1929" s="9" t="s">
        <v>15</v>
      </c>
      <c r="T1929" s="9" t="s">
        <v>7</v>
      </c>
      <c r="U1929" s="9" t="s">
        <v>60</v>
      </c>
      <c r="V1929" s="9" t="s">
        <v>15</v>
      </c>
      <c r="W1929" s="9" t="s">
        <v>37</v>
      </c>
      <c r="X1929" s="9" t="s">
        <v>18</v>
      </c>
      <c r="Y1929" s="9" t="s">
        <v>31</v>
      </c>
      <c r="Z1929" s="9" t="s">
        <v>61</v>
      </c>
      <c r="AA1929" s="9" t="s">
        <v>17</v>
      </c>
      <c r="AB1929" s="9" t="s">
        <v>4844</v>
      </c>
      <c r="AC1929" s="9" t="s">
        <v>4845</v>
      </c>
      <c r="AD1929" s="9" t="s">
        <v>4846</v>
      </c>
    </row>
    <row r="1930" spans="1:30" ht="369.75" x14ac:dyDescent="0.25">
      <c r="A1930" s="113">
        <f t="shared" si="30"/>
        <v>1741</v>
      </c>
      <c r="B1930" s="9" t="s">
        <v>1821</v>
      </c>
      <c r="C1930" s="9" t="s">
        <v>4694</v>
      </c>
      <c r="D1930" s="9" t="s">
        <v>4695</v>
      </c>
      <c r="E1930" s="9" t="s">
        <v>4847</v>
      </c>
      <c r="F1930" s="9" t="s">
        <v>4847</v>
      </c>
      <c r="G1930" s="9" t="s">
        <v>4848</v>
      </c>
      <c r="H1930" s="13">
        <v>1000000</v>
      </c>
      <c r="I1930" s="11" t="s">
        <v>5</v>
      </c>
      <c r="J1930" s="9" t="s">
        <v>96</v>
      </c>
      <c r="K1930" s="9">
        <v>39</v>
      </c>
      <c r="L1930" s="9" t="s">
        <v>97</v>
      </c>
      <c r="M1930" s="9" t="s">
        <v>89</v>
      </c>
      <c r="N1930" s="9" t="s">
        <v>10</v>
      </c>
      <c r="O1930" s="9" t="s">
        <v>1826</v>
      </c>
      <c r="P1930" s="9" t="s">
        <v>1834</v>
      </c>
      <c r="Q1930" s="9" t="s">
        <v>3101</v>
      </c>
      <c r="R1930" s="9" t="s">
        <v>14</v>
      </c>
      <c r="S1930" s="9" t="s">
        <v>15</v>
      </c>
      <c r="T1930" s="9" t="s">
        <v>7</v>
      </c>
      <c r="U1930" s="9" t="s">
        <v>16</v>
      </c>
      <c r="V1930" s="9" t="s">
        <v>15</v>
      </c>
      <c r="W1930" s="9" t="s">
        <v>17</v>
      </c>
      <c r="X1930" s="9" t="s">
        <v>18</v>
      </c>
      <c r="Y1930" s="9" t="s">
        <v>31</v>
      </c>
      <c r="Z1930" s="9" t="s">
        <v>61</v>
      </c>
      <c r="AA1930" s="9" t="s">
        <v>17</v>
      </c>
      <c r="AB1930" s="9" t="s">
        <v>4708</v>
      </c>
      <c r="AC1930" s="9">
        <v>6120249959</v>
      </c>
      <c r="AD1930" s="9" t="s">
        <v>4816</v>
      </c>
    </row>
    <row r="1931" spans="1:30" ht="409.5" x14ac:dyDescent="0.25">
      <c r="A1931" s="113">
        <f t="shared" si="30"/>
        <v>1742</v>
      </c>
      <c r="B1931" s="9" t="s">
        <v>1821</v>
      </c>
      <c r="C1931" s="9" t="s">
        <v>4694</v>
      </c>
      <c r="D1931" s="9" t="s">
        <v>4695</v>
      </c>
      <c r="E1931" s="9" t="s">
        <v>4849</v>
      </c>
      <c r="F1931" s="9" t="s">
        <v>4849</v>
      </c>
      <c r="G1931" s="9" t="s">
        <v>4850</v>
      </c>
      <c r="H1931" s="13">
        <v>1000000</v>
      </c>
      <c r="I1931" s="11" t="s">
        <v>5</v>
      </c>
      <c r="J1931" s="9" t="s">
        <v>68</v>
      </c>
      <c r="K1931" s="9" t="s">
        <v>7</v>
      </c>
      <c r="L1931" s="9" t="s">
        <v>8</v>
      </c>
      <c r="M1931" s="9" t="s">
        <v>9</v>
      </c>
      <c r="N1931" s="9" t="s">
        <v>10</v>
      </c>
      <c r="O1931" s="9" t="s">
        <v>1826</v>
      </c>
      <c r="P1931" s="9" t="s">
        <v>1834</v>
      </c>
      <c r="Q1931" s="9" t="s">
        <v>3101</v>
      </c>
      <c r="R1931" s="9" t="s">
        <v>14</v>
      </c>
      <c r="S1931" s="9" t="s">
        <v>15</v>
      </c>
      <c r="T1931" s="9" t="s">
        <v>7</v>
      </c>
      <c r="U1931" s="9" t="s">
        <v>16</v>
      </c>
      <c r="V1931" s="9" t="s">
        <v>15</v>
      </c>
      <c r="W1931" s="9" t="s">
        <v>17</v>
      </c>
      <c r="X1931" s="9" t="s">
        <v>18</v>
      </c>
      <c r="Y1931" s="9" t="s">
        <v>19</v>
      </c>
      <c r="Z1931" s="9" t="s">
        <v>41</v>
      </c>
      <c r="AA1931" s="9" t="s">
        <v>21</v>
      </c>
      <c r="AB1931" s="9" t="s">
        <v>4708</v>
      </c>
      <c r="AC1931" s="9">
        <v>6120249959</v>
      </c>
      <c r="AD1931" s="9" t="s">
        <v>4816</v>
      </c>
    </row>
    <row r="1932" spans="1:30" ht="409.5" x14ac:dyDescent="0.25">
      <c r="A1932" s="113">
        <f t="shared" si="30"/>
        <v>1743</v>
      </c>
      <c r="B1932" s="9" t="s">
        <v>1821</v>
      </c>
      <c r="C1932" s="9" t="s">
        <v>4694</v>
      </c>
      <c r="D1932" s="9" t="s">
        <v>4695</v>
      </c>
      <c r="E1932" s="9" t="s">
        <v>4851</v>
      </c>
      <c r="F1932" s="9" t="s">
        <v>4851</v>
      </c>
      <c r="G1932" s="9" t="s">
        <v>4852</v>
      </c>
      <c r="H1932" s="13">
        <v>2000000</v>
      </c>
      <c r="I1932" s="11" t="s">
        <v>5</v>
      </c>
      <c r="J1932" s="9" t="s">
        <v>68</v>
      </c>
      <c r="K1932" s="9" t="s">
        <v>7</v>
      </c>
      <c r="L1932" s="9" t="s">
        <v>444</v>
      </c>
      <c r="M1932" s="9" t="s">
        <v>9</v>
      </c>
      <c r="N1932" s="9" t="s">
        <v>10</v>
      </c>
      <c r="O1932" s="9" t="s">
        <v>1826</v>
      </c>
      <c r="P1932" s="9" t="s">
        <v>1834</v>
      </c>
      <c r="Q1932" s="9" t="s">
        <v>3101</v>
      </c>
      <c r="R1932" s="9" t="s">
        <v>14</v>
      </c>
      <c r="S1932" s="9" t="s">
        <v>15</v>
      </c>
      <c r="T1932" s="9" t="s">
        <v>7</v>
      </c>
      <c r="U1932" s="9" t="s">
        <v>16</v>
      </c>
      <c r="V1932" s="9" t="s">
        <v>15</v>
      </c>
      <c r="W1932" s="9" t="s">
        <v>17</v>
      </c>
      <c r="X1932" s="9" t="s">
        <v>18</v>
      </c>
      <c r="Y1932" s="9" t="s">
        <v>19</v>
      </c>
      <c r="Z1932" s="9" t="s">
        <v>41</v>
      </c>
      <c r="AA1932" s="9" t="s">
        <v>21</v>
      </c>
      <c r="AB1932" s="9" t="s">
        <v>4708</v>
      </c>
      <c r="AC1932" s="9">
        <v>6120249959</v>
      </c>
      <c r="AD1932" s="9" t="s">
        <v>4816</v>
      </c>
    </row>
    <row r="1933" spans="1:30" ht="409.5" x14ac:dyDescent="0.25">
      <c r="A1933" s="113">
        <f t="shared" si="30"/>
        <v>1744</v>
      </c>
      <c r="B1933" s="9" t="s">
        <v>1821</v>
      </c>
      <c r="C1933" s="9" t="s">
        <v>4694</v>
      </c>
      <c r="D1933" s="9" t="s">
        <v>4695</v>
      </c>
      <c r="E1933" s="9" t="s">
        <v>4853</v>
      </c>
      <c r="F1933" s="9" t="s">
        <v>4853</v>
      </c>
      <c r="G1933" s="9" t="s">
        <v>4854</v>
      </c>
      <c r="H1933" s="13">
        <v>2000000</v>
      </c>
      <c r="I1933" s="11" t="s">
        <v>5</v>
      </c>
      <c r="J1933" s="9" t="s">
        <v>96</v>
      </c>
      <c r="K1933" s="9">
        <v>39</v>
      </c>
      <c r="L1933" s="9" t="s">
        <v>97</v>
      </c>
      <c r="M1933" s="9" t="s">
        <v>9</v>
      </c>
      <c r="N1933" s="9" t="s">
        <v>10</v>
      </c>
      <c r="O1933" s="9" t="s">
        <v>1826</v>
      </c>
      <c r="P1933" s="9" t="s">
        <v>1834</v>
      </c>
      <c r="Q1933" s="9" t="s">
        <v>3101</v>
      </c>
      <c r="R1933" s="9" t="s">
        <v>14</v>
      </c>
      <c r="S1933" s="9" t="s">
        <v>15</v>
      </c>
      <c r="T1933" s="9" t="s">
        <v>7</v>
      </c>
      <c r="U1933" s="9" t="s">
        <v>16</v>
      </c>
      <c r="V1933" s="9" t="s">
        <v>15</v>
      </c>
      <c r="W1933" s="9" t="s">
        <v>17</v>
      </c>
      <c r="X1933" s="9" t="s">
        <v>18</v>
      </c>
      <c r="Y1933" s="9" t="s">
        <v>19</v>
      </c>
      <c r="Z1933" s="9" t="s">
        <v>41</v>
      </c>
      <c r="AA1933" s="9" t="s">
        <v>21</v>
      </c>
      <c r="AB1933" s="9" t="s">
        <v>4708</v>
      </c>
      <c r="AC1933" s="9">
        <v>6120249959</v>
      </c>
      <c r="AD1933" s="9" t="s">
        <v>4816</v>
      </c>
    </row>
    <row r="1934" spans="1:30" ht="357" x14ac:dyDescent="0.25">
      <c r="A1934" s="113">
        <f t="shared" ref="A1934:A1997" si="31">A1933+1</f>
        <v>1745</v>
      </c>
      <c r="B1934" s="9" t="s">
        <v>1821</v>
      </c>
      <c r="C1934" s="9" t="s">
        <v>4694</v>
      </c>
      <c r="D1934" s="9" t="s">
        <v>4695</v>
      </c>
      <c r="E1934" s="9" t="s">
        <v>4855</v>
      </c>
      <c r="F1934" s="9" t="s">
        <v>4855</v>
      </c>
      <c r="G1934" s="9" t="s">
        <v>4856</v>
      </c>
      <c r="H1934" s="13">
        <v>5000000</v>
      </c>
      <c r="I1934" s="11" t="s">
        <v>5</v>
      </c>
      <c r="J1934" s="9" t="s">
        <v>68</v>
      </c>
      <c r="K1934" s="9" t="s">
        <v>7</v>
      </c>
      <c r="L1934" s="9" t="s">
        <v>8</v>
      </c>
      <c r="M1934" s="9" t="s">
        <v>9</v>
      </c>
      <c r="N1934" s="9" t="s">
        <v>10</v>
      </c>
      <c r="O1934" s="9" t="s">
        <v>1826</v>
      </c>
      <c r="P1934" s="9" t="s">
        <v>1834</v>
      </c>
      <c r="Q1934" s="9" t="s">
        <v>3101</v>
      </c>
      <c r="R1934" s="9" t="s">
        <v>14</v>
      </c>
      <c r="S1934" s="9" t="s">
        <v>15</v>
      </c>
      <c r="T1934" s="9" t="s">
        <v>7</v>
      </c>
      <c r="U1934" s="9" t="s">
        <v>60</v>
      </c>
      <c r="V1934" s="9" t="s">
        <v>15</v>
      </c>
      <c r="W1934" s="9" t="s">
        <v>17</v>
      </c>
      <c r="X1934" s="9" t="s">
        <v>18</v>
      </c>
      <c r="Y1934" s="9" t="s">
        <v>19</v>
      </c>
      <c r="Z1934" s="9" t="s">
        <v>41</v>
      </c>
      <c r="AA1934" s="9" t="s">
        <v>21</v>
      </c>
      <c r="AB1934" s="9" t="s">
        <v>4708</v>
      </c>
      <c r="AC1934" s="9">
        <v>6120249959</v>
      </c>
      <c r="AD1934" s="9" t="s">
        <v>4816</v>
      </c>
    </row>
    <row r="1935" spans="1:30" ht="51" x14ac:dyDescent="0.25">
      <c r="A1935" s="113">
        <f t="shared" si="31"/>
        <v>1746</v>
      </c>
      <c r="B1935" s="9" t="s">
        <v>1821</v>
      </c>
      <c r="C1935" s="9" t="s">
        <v>4694</v>
      </c>
      <c r="D1935" s="9" t="s">
        <v>4695</v>
      </c>
      <c r="E1935" s="9" t="s">
        <v>4857</v>
      </c>
      <c r="F1935" s="9" t="s">
        <v>4858</v>
      </c>
      <c r="G1935" s="9" t="s">
        <v>4859</v>
      </c>
      <c r="H1935" s="13">
        <v>80000</v>
      </c>
      <c r="I1935" s="11" t="s">
        <v>4699</v>
      </c>
      <c r="J1935" s="9" t="s">
        <v>6</v>
      </c>
      <c r="K1935" s="9" t="s">
        <v>7</v>
      </c>
      <c r="L1935" s="9" t="s">
        <v>27</v>
      </c>
      <c r="M1935" s="9" t="s">
        <v>9</v>
      </c>
      <c r="N1935" s="9" t="s">
        <v>10</v>
      </c>
      <c r="O1935" s="9" t="s">
        <v>1826</v>
      </c>
      <c r="P1935" s="9" t="s">
        <v>1834</v>
      </c>
      <c r="Q1935" s="9" t="s">
        <v>3101</v>
      </c>
      <c r="R1935" s="9" t="s">
        <v>29</v>
      </c>
      <c r="S1935" s="9" t="s">
        <v>15</v>
      </c>
      <c r="T1935" s="9" t="s">
        <v>7</v>
      </c>
      <c r="U1935" s="9" t="s">
        <v>16</v>
      </c>
      <c r="V1935" s="9" t="s">
        <v>15</v>
      </c>
      <c r="W1935" s="9" t="s">
        <v>17</v>
      </c>
      <c r="X1935" s="9" t="s">
        <v>18</v>
      </c>
      <c r="Y1935" s="9" t="s">
        <v>19</v>
      </c>
      <c r="Z1935" s="9" t="s">
        <v>20</v>
      </c>
      <c r="AA1935" s="9" t="s">
        <v>21</v>
      </c>
      <c r="AB1935" s="9" t="s">
        <v>4844</v>
      </c>
      <c r="AC1935" s="9" t="s">
        <v>4845</v>
      </c>
      <c r="AD1935" s="9" t="s">
        <v>4846</v>
      </c>
    </row>
    <row r="1936" spans="1:30" ht="318.75" x14ac:dyDescent="0.25">
      <c r="A1936" s="113">
        <f t="shared" si="31"/>
        <v>1747</v>
      </c>
      <c r="B1936" s="9" t="s">
        <v>1821</v>
      </c>
      <c r="C1936" s="9" t="s">
        <v>4694</v>
      </c>
      <c r="D1936" s="9" t="s">
        <v>4695</v>
      </c>
      <c r="E1936" s="9" t="s">
        <v>4860</v>
      </c>
      <c r="F1936" s="9" t="s">
        <v>4861</v>
      </c>
      <c r="G1936" s="9" t="s">
        <v>4862</v>
      </c>
      <c r="H1936" s="13">
        <v>2200000</v>
      </c>
      <c r="I1936" s="11" t="s">
        <v>4863</v>
      </c>
      <c r="J1936" s="9" t="s">
        <v>68</v>
      </c>
      <c r="K1936" s="9" t="s">
        <v>7</v>
      </c>
      <c r="L1936" s="9" t="s">
        <v>8</v>
      </c>
      <c r="M1936" s="9" t="s">
        <v>9</v>
      </c>
      <c r="N1936" s="9" t="s">
        <v>10</v>
      </c>
      <c r="O1936" s="9" t="s">
        <v>1826</v>
      </c>
      <c r="P1936" s="9" t="s">
        <v>1834</v>
      </c>
      <c r="Q1936" s="9" t="s">
        <v>3101</v>
      </c>
      <c r="R1936" s="9" t="s">
        <v>14</v>
      </c>
      <c r="S1936" s="9" t="s">
        <v>15</v>
      </c>
      <c r="T1936" s="9" t="s">
        <v>7</v>
      </c>
      <c r="U1936" s="9" t="s">
        <v>16</v>
      </c>
      <c r="V1936" s="9" t="s">
        <v>15</v>
      </c>
      <c r="W1936" s="9" t="s">
        <v>17</v>
      </c>
      <c r="X1936" s="9" t="s">
        <v>18</v>
      </c>
      <c r="Y1936" s="9" t="s">
        <v>31</v>
      </c>
      <c r="Z1936" s="9" t="s">
        <v>61</v>
      </c>
      <c r="AA1936" s="9" t="s">
        <v>17</v>
      </c>
      <c r="AB1936" s="9" t="s">
        <v>4844</v>
      </c>
      <c r="AC1936" s="9" t="s">
        <v>4845</v>
      </c>
      <c r="AD1936" s="9" t="s">
        <v>4846</v>
      </c>
    </row>
    <row r="1937" spans="1:30" ht="165.75" x14ac:dyDescent="0.25">
      <c r="A1937" s="113">
        <f t="shared" si="31"/>
        <v>1748</v>
      </c>
      <c r="B1937" s="9" t="s">
        <v>1821</v>
      </c>
      <c r="C1937" s="9" t="s">
        <v>4694</v>
      </c>
      <c r="D1937" s="9" t="s">
        <v>4695</v>
      </c>
      <c r="E1937" s="9" t="s">
        <v>4864</v>
      </c>
      <c r="F1937" s="9" t="s">
        <v>4865</v>
      </c>
      <c r="G1937" s="9" t="s">
        <v>4866</v>
      </c>
      <c r="H1937" s="13">
        <v>675000</v>
      </c>
      <c r="I1937" s="11" t="s">
        <v>862</v>
      </c>
      <c r="J1937" s="9" t="s">
        <v>96</v>
      </c>
      <c r="K1937" s="9">
        <v>6</v>
      </c>
      <c r="L1937" s="9" t="s">
        <v>199</v>
      </c>
      <c r="M1937" s="9" t="s">
        <v>80</v>
      </c>
      <c r="N1937" s="9" t="s">
        <v>393</v>
      </c>
      <c r="O1937" s="9" t="s">
        <v>1826</v>
      </c>
      <c r="P1937" s="9" t="s">
        <v>1834</v>
      </c>
      <c r="Q1937" s="9" t="s">
        <v>3101</v>
      </c>
      <c r="R1937" s="9" t="s">
        <v>14</v>
      </c>
      <c r="S1937" s="9" t="s">
        <v>15</v>
      </c>
      <c r="T1937" s="9" t="s">
        <v>7</v>
      </c>
      <c r="U1937" s="9" t="s">
        <v>16</v>
      </c>
      <c r="V1937" s="9" t="s">
        <v>15</v>
      </c>
      <c r="W1937" s="9" t="s">
        <v>17</v>
      </c>
      <c r="X1937" s="9" t="s">
        <v>30</v>
      </c>
      <c r="Y1937" s="9" t="s">
        <v>31</v>
      </c>
      <c r="Z1937" s="9" t="s">
        <v>20</v>
      </c>
      <c r="AA1937" s="9" t="s">
        <v>17</v>
      </c>
      <c r="AB1937" s="9" t="s">
        <v>4844</v>
      </c>
      <c r="AC1937" s="9" t="s">
        <v>4845</v>
      </c>
      <c r="AD1937" s="9" t="s">
        <v>4846</v>
      </c>
    </row>
    <row r="1938" spans="1:30" ht="191.25" x14ac:dyDescent="0.25">
      <c r="A1938" s="113">
        <f t="shared" si="31"/>
        <v>1749</v>
      </c>
      <c r="B1938" s="9" t="s">
        <v>1821</v>
      </c>
      <c r="C1938" s="9" t="s">
        <v>4694</v>
      </c>
      <c r="D1938" s="9" t="s">
        <v>4695</v>
      </c>
      <c r="E1938" s="9" t="s">
        <v>4867</v>
      </c>
      <c r="F1938" s="9" t="s">
        <v>4868</v>
      </c>
      <c r="G1938" s="9" t="s">
        <v>4869</v>
      </c>
      <c r="H1938" s="13">
        <v>2700000</v>
      </c>
      <c r="I1938" s="11" t="s">
        <v>862</v>
      </c>
      <c r="J1938" s="9" t="s">
        <v>96</v>
      </c>
      <c r="K1938" s="9">
        <v>5</v>
      </c>
      <c r="L1938" s="9" t="s">
        <v>199</v>
      </c>
      <c r="M1938" s="9" t="s">
        <v>80</v>
      </c>
      <c r="N1938" s="9" t="s">
        <v>393</v>
      </c>
      <c r="O1938" s="9" t="s">
        <v>1826</v>
      </c>
      <c r="P1938" s="9" t="s">
        <v>1834</v>
      </c>
      <c r="Q1938" s="9" t="s">
        <v>3101</v>
      </c>
      <c r="R1938" s="9" t="s">
        <v>14</v>
      </c>
      <c r="S1938" s="9" t="s">
        <v>15</v>
      </c>
      <c r="T1938" s="9" t="s">
        <v>7</v>
      </c>
      <c r="U1938" s="9" t="s">
        <v>146</v>
      </c>
      <c r="V1938" s="9" t="s">
        <v>15</v>
      </c>
      <c r="W1938" s="9" t="s">
        <v>37</v>
      </c>
      <c r="X1938" s="9" t="s">
        <v>18</v>
      </c>
      <c r="Y1938" s="9" t="s">
        <v>31</v>
      </c>
      <c r="Z1938" s="9" t="s">
        <v>20</v>
      </c>
      <c r="AA1938" s="9" t="s">
        <v>17</v>
      </c>
      <c r="AB1938" s="9" t="s">
        <v>4844</v>
      </c>
      <c r="AC1938" s="9" t="s">
        <v>4845</v>
      </c>
      <c r="AD1938" s="9" t="s">
        <v>4846</v>
      </c>
    </row>
    <row r="1939" spans="1:30" ht="89.25" x14ac:dyDescent="0.25">
      <c r="A1939" s="113">
        <f t="shared" si="31"/>
        <v>1750</v>
      </c>
      <c r="B1939" s="9" t="s">
        <v>1821</v>
      </c>
      <c r="C1939" s="9" t="s">
        <v>4694</v>
      </c>
      <c r="D1939" s="9" t="s">
        <v>4695</v>
      </c>
      <c r="E1939" s="9" t="s">
        <v>4870</v>
      </c>
      <c r="F1939" s="9" t="s">
        <v>4871</v>
      </c>
      <c r="G1939" s="9" t="s">
        <v>4872</v>
      </c>
      <c r="H1939" s="13">
        <v>480000</v>
      </c>
      <c r="I1939" s="11" t="s">
        <v>139</v>
      </c>
      <c r="J1939" s="9" t="s">
        <v>96</v>
      </c>
      <c r="K1939" s="9">
        <v>115</v>
      </c>
      <c r="L1939" s="9" t="s">
        <v>97</v>
      </c>
      <c r="M1939" s="9" t="s">
        <v>9</v>
      </c>
      <c r="N1939" s="9" t="s">
        <v>10</v>
      </c>
      <c r="O1939" s="9" t="s">
        <v>1826</v>
      </c>
      <c r="P1939" s="9" t="s">
        <v>1834</v>
      </c>
      <c r="Q1939" s="9" t="s">
        <v>3101</v>
      </c>
      <c r="R1939" s="9" t="s">
        <v>29</v>
      </c>
      <c r="S1939" s="9" t="s">
        <v>15</v>
      </c>
      <c r="T1939" s="9" t="s">
        <v>7</v>
      </c>
      <c r="U1939" s="9" t="s">
        <v>16</v>
      </c>
      <c r="V1939" s="9" t="s">
        <v>15</v>
      </c>
      <c r="W1939" s="9" t="s">
        <v>17</v>
      </c>
      <c r="X1939" s="9" t="s">
        <v>18</v>
      </c>
      <c r="Y1939" s="9" t="s">
        <v>31</v>
      </c>
      <c r="Z1939" s="9" t="s">
        <v>61</v>
      </c>
      <c r="AA1939" s="9" t="s">
        <v>17</v>
      </c>
      <c r="AB1939" s="9" t="s">
        <v>4844</v>
      </c>
      <c r="AC1939" s="9" t="s">
        <v>4845</v>
      </c>
      <c r="AD1939" s="9" t="s">
        <v>4846</v>
      </c>
    </row>
    <row r="1940" spans="1:30" ht="114.75" x14ac:dyDescent="0.25">
      <c r="A1940" s="113">
        <f t="shared" si="31"/>
        <v>1751</v>
      </c>
      <c r="B1940" s="9" t="s">
        <v>1821</v>
      </c>
      <c r="C1940" s="9" t="s">
        <v>4694</v>
      </c>
      <c r="D1940" s="9" t="s">
        <v>4695</v>
      </c>
      <c r="E1940" s="9" t="s">
        <v>73</v>
      </c>
      <c r="F1940" s="9" t="s">
        <v>73</v>
      </c>
      <c r="G1940" s="9" t="s">
        <v>4873</v>
      </c>
      <c r="H1940" s="13">
        <v>46200</v>
      </c>
      <c r="I1940" s="11" t="s">
        <v>95</v>
      </c>
      <c r="J1940" s="9" t="s">
        <v>68</v>
      </c>
      <c r="K1940" s="9" t="s">
        <v>7</v>
      </c>
      <c r="L1940" s="9" t="s">
        <v>8</v>
      </c>
      <c r="M1940" s="9" t="s">
        <v>51</v>
      </c>
      <c r="N1940" s="9" t="s">
        <v>10</v>
      </c>
      <c r="O1940" s="9" t="s">
        <v>1826</v>
      </c>
      <c r="P1940" s="9" t="s">
        <v>1834</v>
      </c>
      <c r="Q1940" s="9" t="s">
        <v>3101</v>
      </c>
      <c r="R1940" s="9" t="s">
        <v>14</v>
      </c>
      <c r="S1940" s="9" t="s">
        <v>15</v>
      </c>
      <c r="T1940" s="9" t="s">
        <v>7</v>
      </c>
      <c r="U1940" s="9" t="s">
        <v>16</v>
      </c>
      <c r="V1940" s="9" t="s">
        <v>15</v>
      </c>
      <c r="W1940" s="9" t="s">
        <v>21</v>
      </c>
      <c r="X1940" s="9" t="s">
        <v>18</v>
      </c>
      <c r="Y1940" s="9" t="s">
        <v>31</v>
      </c>
      <c r="Z1940" s="9" t="s">
        <v>61</v>
      </c>
      <c r="AA1940" s="9" t="s">
        <v>17</v>
      </c>
      <c r="AB1940" s="9" t="s">
        <v>4874</v>
      </c>
      <c r="AC1940" s="9" t="s">
        <v>4875</v>
      </c>
      <c r="AD1940" s="9" t="s">
        <v>4876</v>
      </c>
    </row>
    <row r="1941" spans="1:30" ht="89.25" x14ac:dyDescent="0.25">
      <c r="A1941" s="113">
        <f t="shared" si="31"/>
        <v>1752</v>
      </c>
      <c r="B1941" s="9" t="s">
        <v>1821</v>
      </c>
      <c r="C1941" s="9" t="s">
        <v>4694</v>
      </c>
      <c r="D1941" s="9" t="s">
        <v>4695</v>
      </c>
      <c r="E1941" s="9" t="s">
        <v>4877</v>
      </c>
      <c r="F1941" s="9" t="s">
        <v>4877</v>
      </c>
      <c r="G1941" s="9" t="s">
        <v>4872</v>
      </c>
      <c r="H1941" s="13">
        <v>1280000</v>
      </c>
      <c r="I1941" s="11" t="s">
        <v>139</v>
      </c>
      <c r="J1941" s="9" t="s">
        <v>96</v>
      </c>
      <c r="K1941" s="9">
        <v>124</v>
      </c>
      <c r="L1941" s="9" t="s">
        <v>97</v>
      </c>
      <c r="M1941" s="9" t="s">
        <v>9</v>
      </c>
      <c r="N1941" s="9" t="s">
        <v>10</v>
      </c>
      <c r="O1941" s="9" t="s">
        <v>1826</v>
      </c>
      <c r="P1941" s="9" t="s">
        <v>1834</v>
      </c>
      <c r="Q1941" s="9" t="s">
        <v>3101</v>
      </c>
      <c r="R1941" s="9" t="s">
        <v>29</v>
      </c>
      <c r="S1941" s="9" t="s">
        <v>15</v>
      </c>
      <c r="T1941" s="9" t="s">
        <v>7</v>
      </c>
      <c r="U1941" s="9" t="s">
        <v>60</v>
      </c>
      <c r="V1941" s="9" t="s">
        <v>15</v>
      </c>
      <c r="W1941" s="9" t="s">
        <v>37</v>
      </c>
      <c r="X1941" s="9" t="s">
        <v>30</v>
      </c>
      <c r="Y1941" s="9" t="s">
        <v>31</v>
      </c>
      <c r="Z1941" s="9" t="s">
        <v>20</v>
      </c>
      <c r="AA1941" s="9" t="s">
        <v>17</v>
      </c>
      <c r="AB1941" s="9" t="s">
        <v>4844</v>
      </c>
      <c r="AC1941" s="9" t="s">
        <v>4845</v>
      </c>
      <c r="AD1941" s="9" t="s">
        <v>4846</v>
      </c>
    </row>
    <row r="1942" spans="1:30" ht="255" x14ac:dyDescent="0.25">
      <c r="A1942" s="113">
        <f t="shared" si="31"/>
        <v>1753</v>
      </c>
      <c r="B1942" s="9" t="s">
        <v>1821</v>
      </c>
      <c r="C1942" s="9" t="s">
        <v>4694</v>
      </c>
      <c r="D1942" s="9" t="s">
        <v>4695</v>
      </c>
      <c r="E1942" s="9" t="s">
        <v>4878</v>
      </c>
      <c r="F1942" s="9" t="s">
        <v>4878</v>
      </c>
      <c r="G1942" s="9" t="s">
        <v>4879</v>
      </c>
      <c r="H1942" s="13">
        <v>120000</v>
      </c>
      <c r="I1942" s="11" t="s">
        <v>4699</v>
      </c>
      <c r="J1942" s="9" t="s">
        <v>96</v>
      </c>
      <c r="K1942" s="9">
        <v>30</v>
      </c>
      <c r="L1942" s="9" t="s">
        <v>199</v>
      </c>
      <c r="M1942" s="9" t="s">
        <v>9</v>
      </c>
      <c r="N1942" s="9" t="s">
        <v>10</v>
      </c>
      <c r="O1942" s="9" t="s">
        <v>1826</v>
      </c>
      <c r="P1942" s="9" t="s">
        <v>1834</v>
      </c>
      <c r="Q1942" s="9" t="s">
        <v>3101</v>
      </c>
      <c r="R1942" s="9" t="s">
        <v>14</v>
      </c>
      <c r="S1942" s="9" t="s">
        <v>15</v>
      </c>
      <c r="T1942" s="9" t="s">
        <v>7</v>
      </c>
      <c r="U1942" s="9" t="s">
        <v>16</v>
      </c>
      <c r="V1942" s="9" t="s">
        <v>15</v>
      </c>
      <c r="W1942" s="9" t="s">
        <v>37</v>
      </c>
      <c r="X1942" s="9" t="s">
        <v>18</v>
      </c>
      <c r="Y1942" s="9" t="s">
        <v>31</v>
      </c>
      <c r="Z1942" s="9" t="s">
        <v>61</v>
      </c>
      <c r="AA1942" s="9" t="s">
        <v>17</v>
      </c>
      <c r="AB1942" s="9" t="s">
        <v>4844</v>
      </c>
      <c r="AC1942" s="9" t="s">
        <v>4880</v>
      </c>
      <c r="AD1942" s="9" t="s">
        <v>4846</v>
      </c>
    </row>
    <row r="1943" spans="1:30" ht="409.5" x14ac:dyDescent="0.25">
      <c r="A1943" s="113">
        <f t="shared" si="31"/>
        <v>1754</v>
      </c>
      <c r="B1943" s="9" t="s">
        <v>1821</v>
      </c>
      <c r="C1943" s="9" t="s">
        <v>4694</v>
      </c>
      <c r="D1943" s="9" t="s">
        <v>4695</v>
      </c>
      <c r="E1943" s="9" t="s">
        <v>4881</v>
      </c>
      <c r="F1943" s="9" t="s">
        <v>4881</v>
      </c>
      <c r="G1943" s="9" t="s">
        <v>4882</v>
      </c>
      <c r="H1943" s="13">
        <v>40000</v>
      </c>
      <c r="I1943" s="11" t="s">
        <v>4699</v>
      </c>
      <c r="J1943" s="9" t="s">
        <v>96</v>
      </c>
      <c r="K1943" s="9">
        <v>28</v>
      </c>
      <c r="L1943" s="9" t="s">
        <v>199</v>
      </c>
      <c r="M1943" s="9" t="s">
        <v>9</v>
      </c>
      <c r="N1943" s="9" t="s">
        <v>10</v>
      </c>
      <c r="O1943" s="9" t="s">
        <v>1826</v>
      </c>
      <c r="P1943" s="9" t="s">
        <v>1834</v>
      </c>
      <c r="Q1943" s="9" t="s">
        <v>3101</v>
      </c>
      <c r="R1943" s="9" t="s">
        <v>29</v>
      </c>
      <c r="S1943" s="9" t="s">
        <v>15</v>
      </c>
      <c r="T1943" s="9" t="s">
        <v>7</v>
      </c>
      <c r="U1943" s="9" t="s">
        <v>16</v>
      </c>
      <c r="V1943" s="9" t="s">
        <v>15</v>
      </c>
      <c r="W1943" s="9" t="s">
        <v>17</v>
      </c>
      <c r="X1943" s="9" t="s">
        <v>18</v>
      </c>
      <c r="Y1943" s="9" t="s">
        <v>31</v>
      </c>
      <c r="Z1943" s="9" t="s">
        <v>20</v>
      </c>
      <c r="AA1943" s="9" t="s">
        <v>17</v>
      </c>
      <c r="AB1943" s="9" t="s">
        <v>4844</v>
      </c>
      <c r="AC1943" s="9" t="s">
        <v>4845</v>
      </c>
      <c r="AD1943" s="9" t="s">
        <v>4846</v>
      </c>
    </row>
    <row r="1944" spans="1:30" ht="409.5" x14ac:dyDescent="0.25">
      <c r="A1944" s="113">
        <f t="shared" si="31"/>
        <v>1755</v>
      </c>
      <c r="B1944" s="9" t="s">
        <v>1821</v>
      </c>
      <c r="C1944" s="9" t="s">
        <v>4694</v>
      </c>
      <c r="D1944" s="9" t="s">
        <v>4695</v>
      </c>
      <c r="E1944" s="9" t="s">
        <v>4883</v>
      </c>
      <c r="F1944" s="9" t="s">
        <v>4883</v>
      </c>
      <c r="G1944" s="9" t="s">
        <v>4884</v>
      </c>
      <c r="H1944" s="13">
        <v>1560000</v>
      </c>
      <c r="I1944" s="11" t="s">
        <v>4699</v>
      </c>
      <c r="J1944" s="9" t="s">
        <v>96</v>
      </c>
      <c r="K1944" s="9">
        <v>121</v>
      </c>
      <c r="L1944" s="9" t="s">
        <v>199</v>
      </c>
      <c r="M1944" s="9" t="s">
        <v>9</v>
      </c>
      <c r="N1944" s="9" t="s">
        <v>10</v>
      </c>
      <c r="O1944" s="9" t="s">
        <v>1826</v>
      </c>
      <c r="P1944" s="9" t="s">
        <v>1834</v>
      </c>
      <c r="Q1944" s="9" t="s">
        <v>3101</v>
      </c>
      <c r="R1944" s="9" t="s">
        <v>14</v>
      </c>
      <c r="S1944" s="9" t="s">
        <v>15</v>
      </c>
      <c r="T1944" s="9" t="s">
        <v>7</v>
      </c>
      <c r="U1944" s="9" t="s">
        <v>60</v>
      </c>
      <c r="V1944" s="9" t="s">
        <v>15</v>
      </c>
      <c r="W1944" s="9" t="s">
        <v>37</v>
      </c>
      <c r="X1944" s="9" t="s">
        <v>30</v>
      </c>
      <c r="Y1944" s="9" t="s">
        <v>31</v>
      </c>
      <c r="Z1944" s="9" t="s">
        <v>20</v>
      </c>
      <c r="AA1944" s="9" t="s">
        <v>17</v>
      </c>
      <c r="AB1944" s="9" t="s">
        <v>4844</v>
      </c>
      <c r="AC1944" s="9" t="s">
        <v>4845</v>
      </c>
      <c r="AD1944" s="9" t="s">
        <v>4846</v>
      </c>
    </row>
    <row r="1945" spans="1:30" ht="409.5" x14ac:dyDescent="0.25">
      <c r="A1945" s="113">
        <f t="shared" si="31"/>
        <v>1756</v>
      </c>
      <c r="B1945" s="9" t="s">
        <v>1821</v>
      </c>
      <c r="C1945" s="9" t="s">
        <v>4694</v>
      </c>
      <c r="D1945" s="9" t="s">
        <v>4695</v>
      </c>
      <c r="E1945" s="9" t="s">
        <v>4885</v>
      </c>
      <c r="F1945" s="9" t="s">
        <v>4885</v>
      </c>
      <c r="G1945" s="9" t="s">
        <v>4884</v>
      </c>
      <c r="H1945" s="13">
        <v>1560000</v>
      </c>
      <c r="I1945" s="11" t="s">
        <v>4699</v>
      </c>
      <c r="J1945" s="9" t="s">
        <v>96</v>
      </c>
      <c r="K1945" s="9">
        <v>121</v>
      </c>
      <c r="L1945" s="9" t="s">
        <v>199</v>
      </c>
      <c r="M1945" s="9" t="s">
        <v>9</v>
      </c>
      <c r="N1945" s="9" t="s">
        <v>10</v>
      </c>
      <c r="O1945" s="9" t="s">
        <v>1826</v>
      </c>
      <c r="P1945" s="9" t="s">
        <v>1834</v>
      </c>
      <c r="Q1945" s="9" t="s">
        <v>3101</v>
      </c>
      <c r="R1945" s="9" t="s">
        <v>14</v>
      </c>
      <c r="S1945" s="9" t="s">
        <v>15</v>
      </c>
      <c r="T1945" s="9" t="s">
        <v>7</v>
      </c>
      <c r="U1945" s="9" t="s">
        <v>60</v>
      </c>
      <c r="V1945" s="9" t="s">
        <v>15</v>
      </c>
      <c r="W1945" s="9" t="s">
        <v>37</v>
      </c>
      <c r="X1945" s="9" t="s">
        <v>30</v>
      </c>
      <c r="Y1945" s="9" t="s">
        <v>31</v>
      </c>
      <c r="Z1945" s="9" t="s">
        <v>20</v>
      </c>
      <c r="AA1945" s="9" t="s">
        <v>17</v>
      </c>
      <c r="AB1945" s="9" t="s">
        <v>4844</v>
      </c>
      <c r="AC1945" s="9" t="s">
        <v>4886</v>
      </c>
      <c r="AD1945" s="9" t="s">
        <v>4846</v>
      </c>
    </row>
    <row r="1946" spans="1:30" ht="409.5" x14ac:dyDescent="0.25">
      <c r="A1946" s="113">
        <f t="shared" si="31"/>
        <v>1757</v>
      </c>
      <c r="B1946" s="9" t="s">
        <v>1821</v>
      </c>
      <c r="C1946" s="9" t="s">
        <v>4694</v>
      </c>
      <c r="D1946" s="9" t="s">
        <v>4695</v>
      </c>
      <c r="E1946" s="9" t="s">
        <v>4887</v>
      </c>
      <c r="F1946" s="9" t="s">
        <v>4888</v>
      </c>
      <c r="G1946" s="9" t="s">
        <v>4889</v>
      </c>
      <c r="H1946" s="13">
        <v>120000</v>
      </c>
      <c r="I1946" s="11" t="s">
        <v>4714</v>
      </c>
      <c r="J1946" s="9" t="s">
        <v>68</v>
      </c>
      <c r="K1946" s="9" t="s">
        <v>7</v>
      </c>
      <c r="L1946" s="9" t="s">
        <v>69</v>
      </c>
      <c r="M1946" s="9" t="s">
        <v>9</v>
      </c>
      <c r="N1946" s="9" t="s">
        <v>10</v>
      </c>
      <c r="O1946" s="9" t="s">
        <v>1826</v>
      </c>
      <c r="P1946" s="9" t="s">
        <v>1834</v>
      </c>
      <c r="Q1946" s="9" t="s">
        <v>3101</v>
      </c>
      <c r="R1946" s="9" t="s">
        <v>29</v>
      </c>
      <c r="S1946" s="9" t="s">
        <v>15</v>
      </c>
      <c r="T1946" s="9" t="s">
        <v>7</v>
      </c>
      <c r="U1946" s="9" t="s">
        <v>60</v>
      </c>
      <c r="V1946" s="9" t="s">
        <v>15</v>
      </c>
      <c r="W1946" s="9" t="s">
        <v>37</v>
      </c>
      <c r="X1946" s="9" t="s">
        <v>18</v>
      </c>
      <c r="Y1946" s="9" t="s">
        <v>31</v>
      </c>
      <c r="Z1946" s="9" t="s">
        <v>20</v>
      </c>
      <c r="AA1946" s="9" t="s">
        <v>17</v>
      </c>
      <c r="AB1946" s="9" t="s">
        <v>4890</v>
      </c>
      <c r="AC1946" s="9" t="s">
        <v>4891</v>
      </c>
      <c r="AD1946" s="9" t="s">
        <v>4892</v>
      </c>
    </row>
    <row r="1947" spans="1:30" ht="409.5" x14ac:dyDescent="0.25">
      <c r="A1947" s="113">
        <f t="shared" si="31"/>
        <v>1758</v>
      </c>
      <c r="B1947" s="9" t="s">
        <v>1821</v>
      </c>
      <c r="C1947" s="9" t="s">
        <v>4694</v>
      </c>
      <c r="D1947" s="9" t="s">
        <v>4695</v>
      </c>
      <c r="E1947" s="9" t="s">
        <v>4893</v>
      </c>
      <c r="F1947" s="9" t="s">
        <v>4893</v>
      </c>
      <c r="G1947" s="9" t="s">
        <v>4884</v>
      </c>
      <c r="H1947" s="13">
        <v>4800000</v>
      </c>
      <c r="I1947" s="11" t="s">
        <v>4699</v>
      </c>
      <c r="J1947" s="9" t="s">
        <v>96</v>
      </c>
      <c r="K1947" s="9">
        <v>121</v>
      </c>
      <c r="L1947" s="9" t="s">
        <v>199</v>
      </c>
      <c r="M1947" s="9" t="s">
        <v>9</v>
      </c>
      <c r="N1947" s="9" t="s">
        <v>10</v>
      </c>
      <c r="O1947" s="9" t="s">
        <v>1826</v>
      </c>
      <c r="P1947" s="9" t="s">
        <v>1834</v>
      </c>
      <c r="Q1947" s="9" t="s">
        <v>3101</v>
      </c>
      <c r="R1947" s="9" t="s">
        <v>14</v>
      </c>
      <c r="S1947" s="9" t="s">
        <v>15</v>
      </c>
      <c r="T1947" s="9" t="s">
        <v>7</v>
      </c>
      <c r="U1947" s="9" t="s">
        <v>60</v>
      </c>
      <c r="V1947" s="9" t="s">
        <v>15</v>
      </c>
      <c r="W1947" s="9" t="s">
        <v>37</v>
      </c>
      <c r="X1947" s="9" t="s">
        <v>30</v>
      </c>
      <c r="Y1947" s="9" t="s">
        <v>31</v>
      </c>
      <c r="Z1947" s="9" t="s">
        <v>20</v>
      </c>
      <c r="AA1947" s="9" t="s">
        <v>17</v>
      </c>
      <c r="AB1947" s="9" t="s">
        <v>4844</v>
      </c>
      <c r="AC1947" s="9" t="s">
        <v>4845</v>
      </c>
      <c r="AD1947" s="9" t="s">
        <v>4846</v>
      </c>
    </row>
    <row r="1948" spans="1:30" ht="409.5" x14ac:dyDescent="0.25">
      <c r="A1948" s="113">
        <f t="shared" si="31"/>
        <v>1759</v>
      </c>
      <c r="B1948" s="9" t="s">
        <v>1821</v>
      </c>
      <c r="C1948" s="9" t="s">
        <v>4694</v>
      </c>
      <c r="D1948" s="9" t="s">
        <v>4695</v>
      </c>
      <c r="E1948" s="9" t="s">
        <v>4894</v>
      </c>
      <c r="F1948" s="9" t="s">
        <v>4895</v>
      </c>
      <c r="G1948" s="9" t="s">
        <v>4896</v>
      </c>
      <c r="H1948" s="13">
        <v>80000</v>
      </c>
      <c r="I1948" s="11" t="s">
        <v>4714</v>
      </c>
      <c r="J1948" s="9" t="s">
        <v>68</v>
      </c>
      <c r="K1948" s="9" t="s">
        <v>7</v>
      </c>
      <c r="L1948" s="9" t="s">
        <v>8</v>
      </c>
      <c r="M1948" s="9" t="s">
        <v>9</v>
      </c>
      <c r="N1948" s="9" t="s">
        <v>10</v>
      </c>
      <c r="O1948" s="9" t="s">
        <v>1826</v>
      </c>
      <c r="P1948" s="9" t="s">
        <v>1834</v>
      </c>
      <c r="Q1948" s="9" t="s">
        <v>3101</v>
      </c>
      <c r="R1948" s="9" t="s">
        <v>29</v>
      </c>
      <c r="S1948" s="9" t="s">
        <v>15</v>
      </c>
      <c r="T1948" s="9" t="s">
        <v>7</v>
      </c>
      <c r="U1948" s="9" t="s">
        <v>60</v>
      </c>
      <c r="V1948" s="9" t="s">
        <v>15</v>
      </c>
      <c r="W1948" s="9" t="s">
        <v>17</v>
      </c>
      <c r="X1948" s="9" t="s">
        <v>18</v>
      </c>
      <c r="Y1948" s="9" t="s">
        <v>31</v>
      </c>
      <c r="Z1948" s="9" t="s">
        <v>20</v>
      </c>
      <c r="AA1948" s="9" t="s">
        <v>17</v>
      </c>
      <c r="AB1948" s="9" t="s">
        <v>4890</v>
      </c>
      <c r="AC1948" s="9" t="s">
        <v>4891</v>
      </c>
      <c r="AD1948" s="9" t="s">
        <v>4892</v>
      </c>
    </row>
    <row r="1949" spans="1:30" ht="63.75" x14ac:dyDescent="0.25">
      <c r="A1949" s="113">
        <f t="shared" si="31"/>
        <v>1760</v>
      </c>
      <c r="B1949" s="9" t="s">
        <v>1821</v>
      </c>
      <c r="C1949" s="9" t="s">
        <v>4694</v>
      </c>
      <c r="D1949" s="9" t="s">
        <v>4695</v>
      </c>
      <c r="E1949" s="9" t="s">
        <v>4897</v>
      </c>
      <c r="F1949" s="9" t="s">
        <v>4897</v>
      </c>
      <c r="G1949" s="9" t="s">
        <v>4898</v>
      </c>
      <c r="H1949" s="13">
        <v>80000</v>
      </c>
      <c r="I1949" s="11" t="s">
        <v>4699</v>
      </c>
      <c r="J1949" s="9" t="s">
        <v>96</v>
      </c>
      <c r="K1949" s="9">
        <v>121</v>
      </c>
      <c r="L1949" s="9" t="s">
        <v>199</v>
      </c>
      <c r="M1949" s="9" t="s">
        <v>9</v>
      </c>
      <c r="N1949" s="9" t="s">
        <v>10</v>
      </c>
      <c r="O1949" s="9" t="s">
        <v>1826</v>
      </c>
      <c r="P1949" s="9" t="s">
        <v>1834</v>
      </c>
      <c r="Q1949" s="9" t="s">
        <v>3101</v>
      </c>
      <c r="R1949" s="9" t="s">
        <v>14</v>
      </c>
      <c r="S1949" s="9" t="s">
        <v>15</v>
      </c>
      <c r="T1949" s="9" t="s">
        <v>7</v>
      </c>
      <c r="U1949" s="9" t="s">
        <v>60</v>
      </c>
      <c r="V1949" s="9" t="s">
        <v>15</v>
      </c>
      <c r="W1949" s="9" t="s">
        <v>37</v>
      </c>
      <c r="X1949" s="9" t="s">
        <v>30</v>
      </c>
      <c r="Y1949" s="9" t="s">
        <v>31</v>
      </c>
      <c r="Z1949" s="9" t="s">
        <v>20</v>
      </c>
      <c r="AA1949" s="9" t="s">
        <v>17</v>
      </c>
      <c r="AB1949" s="9" t="s">
        <v>4844</v>
      </c>
      <c r="AC1949" s="9" t="s">
        <v>4845</v>
      </c>
      <c r="AD1949" s="9" t="s">
        <v>4846</v>
      </c>
    </row>
    <row r="1950" spans="1:30" ht="204" x14ac:dyDescent="0.25">
      <c r="A1950" s="113">
        <f t="shared" si="31"/>
        <v>1761</v>
      </c>
      <c r="B1950" s="9" t="s">
        <v>1821</v>
      </c>
      <c r="C1950" s="9" t="s">
        <v>4694</v>
      </c>
      <c r="D1950" s="9" t="s">
        <v>4695</v>
      </c>
      <c r="E1950" s="9" t="s">
        <v>4899</v>
      </c>
      <c r="F1950" s="9" t="s">
        <v>4899</v>
      </c>
      <c r="G1950" s="9" t="s">
        <v>4900</v>
      </c>
      <c r="H1950" s="13">
        <v>304000</v>
      </c>
      <c r="I1950" s="11" t="s">
        <v>4699</v>
      </c>
      <c r="J1950" s="9" t="s">
        <v>96</v>
      </c>
      <c r="K1950" s="9">
        <v>121</v>
      </c>
      <c r="L1950" s="9" t="s">
        <v>199</v>
      </c>
      <c r="M1950" s="9" t="s">
        <v>9</v>
      </c>
      <c r="N1950" s="9" t="s">
        <v>10</v>
      </c>
      <c r="O1950" s="9" t="s">
        <v>1826</v>
      </c>
      <c r="P1950" s="9" t="s">
        <v>1834</v>
      </c>
      <c r="Q1950" s="9" t="s">
        <v>3101</v>
      </c>
      <c r="R1950" s="9" t="s">
        <v>29</v>
      </c>
      <c r="S1950" s="9" t="s">
        <v>15</v>
      </c>
      <c r="T1950" s="9" t="s">
        <v>7</v>
      </c>
      <c r="U1950" s="9" t="s">
        <v>16</v>
      </c>
      <c r="V1950" s="9" t="s">
        <v>15</v>
      </c>
      <c r="W1950" s="9" t="s">
        <v>37</v>
      </c>
      <c r="X1950" s="9" t="s">
        <v>30</v>
      </c>
      <c r="Y1950" s="9" t="s">
        <v>31</v>
      </c>
      <c r="Z1950" s="9" t="s">
        <v>20</v>
      </c>
      <c r="AA1950" s="9" t="s">
        <v>17</v>
      </c>
      <c r="AB1950" s="9" t="s">
        <v>4844</v>
      </c>
      <c r="AC1950" s="9" t="s">
        <v>4845</v>
      </c>
      <c r="AD1950" s="9" t="s">
        <v>4846</v>
      </c>
    </row>
    <row r="1951" spans="1:30" ht="409.5" x14ac:dyDescent="0.25">
      <c r="A1951" s="113">
        <f t="shared" si="31"/>
        <v>1762</v>
      </c>
      <c r="B1951" s="9" t="s">
        <v>1821</v>
      </c>
      <c r="C1951" s="9" t="s">
        <v>4694</v>
      </c>
      <c r="D1951" s="9" t="s">
        <v>4695</v>
      </c>
      <c r="E1951" s="9" t="s">
        <v>4901</v>
      </c>
      <c r="F1951" s="9" t="s">
        <v>4902</v>
      </c>
      <c r="G1951" s="9" t="s">
        <v>4903</v>
      </c>
      <c r="H1951" s="13">
        <v>7200000</v>
      </c>
      <c r="I1951" s="11" t="s">
        <v>4714</v>
      </c>
      <c r="J1951" s="9" t="s">
        <v>68</v>
      </c>
      <c r="K1951" s="9" t="s">
        <v>7</v>
      </c>
      <c r="L1951" s="9" t="s">
        <v>69</v>
      </c>
      <c r="M1951" s="9" t="s">
        <v>80</v>
      </c>
      <c r="N1951" s="9" t="s">
        <v>81</v>
      </c>
      <c r="O1951" s="9" t="s">
        <v>1826</v>
      </c>
      <c r="P1951" s="9" t="s">
        <v>1834</v>
      </c>
      <c r="Q1951" s="9" t="s">
        <v>3101</v>
      </c>
      <c r="R1951" s="9" t="s">
        <v>29</v>
      </c>
      <c r="S1951" s="9" t="s">
        <v>15</v>
      </c>
      <c r="T1951" s="9" t="s">
        <v>7</v>
      </c>
      <c r="U1951" s="9" t="s">
        <v>60</v>
      </c>
      <c r="V1951" s="9" t="s">
        <v>15</v>
      </c>
      <c r="W1951" s="9" t="s">
        <v>37</v>
      </c>
      <c r="X1951" s="9" t="s">
        <v>18</v>
      </c>
      <c r="Y1951" s="9" t="s">
        <v>31</v>
      </c>
      <c r="Z1951" s="9" t="s">
        <v>61</v>
      </c>
      <c r="AA1951" s="9" t="s">
        <v>17</v>
      </c>
      <c r="AB1951" s="9" t="s">
        <v>4890</v>
      </c>
      <c r="AC1951" s="9" t="s">
        <v>4891</v>
      </c>
      <c r="AD1951" s="9" t="s">
        <v>4892</v>
      </c>
    </row>
    <row r="1952" spans="1:30" ht="409.5" x14ac:dyDescent="0.25">
      <c r="A1952" s="113">
        <f t="shared" si="31"/>
        <v>1763</v>
      </c>
      <c r="B1952" s="9" t="s">
        <v>1821</v>
      </c>
      <c r="C1952" s="9" t="s">
        <v>4694</v>
      </c>
      <c r="D1952" s="9" t="s">
        <v>4695</v>
      </c>
      <c r="E1952" s="9" t="s">
        <v>4904</v>
      </c>
      <c r="F1952" s="9" t="s">
        <v>4904</v>
      </c>
      <c r="G1952" s="9" t="s">
        <v>4905</v>
      </c>
      <c r="H1952" s="13">
        <v>3900000</v>
      </c>
      <c r="I1952" s="11" t="s">
        <v>4699</v>
      </c>
      <c r="J1952" s="9" t="s">
        <v>96</v>
      </c>
      <c r="K1952" s="9">
        <v>121</v>
      </c>
      <c r="L1952" s="9" t="s">
        <v>199</v>
      </c>
      <c r="M1952" s="9" t="s">
        <v>9</v>
      </c>
      <c r="N1952" s="9" t="s">
        <v>10</v>
      </c>
      <c r="O1952" s="9" t="s">
        <v>1826</v>
      </c>
      <c r="P1952" s="9" t="s">
        <v>1834</v>
      </c>
      <c r="Q1952" s="9" t="s">
        <v>3101</v>
      </c>
      <c r="R1952" s="9" t="s">
        <v>14</v>
      </c>
      <c r="S1952" s="9" t="s">
        <v>15</v>
      </c>
      <c r="T1952" s="9" t="s">
        <v>7</v>
      </c>
      <c r="U1952" s="9" t="s">
        <v>60</v>
      </c>
      <c r="V1952" s="9" t="s">
        <v>15</v>
      </c>
      <c r="W1952" s="9" t="s">
        <v>37</v>
      </c>
      <c r="X1952" s="9" t="s">
        <v>30</v>
      </c>
      <c r="Y1952" s="9" t="s">
        <v>31</v>
      </c>
      <c r="Z1952" s="9" t="s">
        <v>20</v>
      </c>
      <c r="AA1952" s="9" t="s">
        <v>17</v>
      </c>
      <c r="AB1952" s="9" t="s">
        <v>4844</v>
      </c>
      <c r="AC1952" s="9" t="s">
        <v>4845</v>
      </c>
      <c r="AD1952" s="9" t="s">
        <v>4846</v>
      </c>
    </row>
    <row r="1953" spans="1:30" ht="409.5" x14ac:dyDescent="0.25">
      <c r="A1953" s="113">
        <f t="shared" si="31"/>
        <v>1764</v>
      </c>
      <c r="B1953" s="9" t="s">
        <v>1821</v>
      </c>
      <c r="C1953" s="9" t="s">
        <v>4694</v>
      </c>
      <c r="D1953" s="9" t="s">
        <v>4695</v>
      </c>
      <c r="E1953" s="9" t="s">
        <v>4906</v>
      </c>
      <c r="F1953" s="9" t="s">
        <v>4907</v>
      </c>
      <c r="G1953" s="9" t="s">
        <v>4908</v>
      </c>
      <c r="H1953" s="13">
        <v>900000</v>
      </c>
      <c r="I1953" s="11" t="s">
        <v>4714</v>
      </c>
      <c r="J1953" s="9" t="s">
        <v>68</v>
      </c>
      <c r="K1953" s="9" t="s">
        <v>7</v>
      </c>
      <c r="L1953" s="9" t="s">
        <v>8</v>
      </c>
      <c r="M1953" s="9" t="s">
        <v>9</v>
      </c>
      <c r="N1953" s="9" t="s">
        <v>10</v>
      </c>
      <c r="O1953" s="9" t="s">
        <v>1826</v>
      </c>
      <c r="P1953" s="9" t="s">
        <v>1834</v>
      </c>
      <c r="Q1953" s="9" t="s">
        <v>3101</v>
      </c>
      <c r="R1953" s="9" t="s">
        <v>14</v>
      </c>
      <c r="S1953" s="9" t="s">
        <v>15</v>
      </c>
      <c r="T1953" s="9" t="s">
        <v>7</v>
      </c>
      <c r="U1953" s="9" t="s">
        <v>60</v>
      </c>
      <c r="V1953" s="9" t="s">
        <v>15</v>
      </c>
      <c r="W1953" s="9" t="s">
        <v>37</v>
      </c>
      <c r="X1953" s="9" t="s">
        <v>18</v>
      </c>
      <c r="Y1953" s="9" t="s">
        <v>31</v>
      </c>
      <c r="Z1953" s="9" t="s">
        <v>20</v>
      </c>
      <c r="AA1953" s="9" t="s">
        <v>17</v>
      </c>
      <c r="AB1953" s="9" t="s">
        <v>4909</v>
      </c>
      <c r="AC1953" s="9" t="s">
        <v>4891</v>
      </c>
      <c r="AD1953" s="9" t="s">
        <v>4892</v>
      </c>
    </row>
    <row r="1954" spans="1:30" ht="409.5" x14ac:dyDescent="0.25">
      <c r="A1954" s="113">
        <f t="shared" si="31"/>
        <v>1765</v>
      </c>
      <c r="B1954" s="9" t="s">
        <v>1821</v>
      </c>
      <c r="C1954" s="9" t="s">
        <v>4694</v>
      </c>
      <c r="D1954" s="9" t="s">
        <v>4695</v>
      </c>
      <c r="E1954" s="9" t="s">
        <v>4910</v>
      </c>
      <c r="F1954" s="9" t="s">
        <v>4910</v>
      </c>
      <c r="G1954" s="9" t="s">
        <v>4911</v>
      </c>
      <c r="H1954" s="13">
        <v>6000000</v>
      </c>
      <c r="I1954" s="11" t="s">
        <v>862</v>
      </c>
      <c r="J1954" s="9" t="s">
        <v>96</v>
      </c>
      <c r="K1954" s="9">
        <v>121</v>
      </c>
      <c r="L1954" s="9" t="s">
        <v>199</v>
      </c>
      <c r="M1954" s="9" t="s">
        <v>9</v>
      </c>
      <c r="N1954" s="9" t="s">
        <v>10</v>
      </c>
      <c r="O1954" s="9" t="s">
        <v>1826</v>
      </c>
      <c r="P1954" s="9" t="s">
        <v>1834</v>
      </c>
      <c r="Q1954" s="9" t="s">
        <v>3101</v>
      </c>
      <c r="R1954" s="9" t="s">
        <v>14</v>
      </c>
      <c r="S1954" s="9" t="s">
        <v>15</v>
      </c>
      <c r="T1954" s="9" t="s">
        <v>7</v>
      </c>
      <c r="U1954" s="9" t="s">
        <v>60</v>
      </c>
      <c r="V1954" s="9" t="s">
        <v>15</v>
      </c>
      <c r="W1954" s="9" t="s">
        <v>37</v>
      </c>
      <c r="X1954" s="9" t="s">
        <v>30</v>
      </c>
      <c r="Y1954" s="9" t="s">
        <v>31</v>
      </c>
      <c r="Z1954" s="9" t="s">
        <v>20</v>
      </c>
      <c r="AA1954" s="9" t="s">
        <v>17</v>
      </c>
      <c r="AB1954" s="9" t="s">
        <v>4844</v>
      </c>
      <c r="AC1954" s="9" t="s">
        <v>4845</v>
      </c>
      <c r="AD1954" s="9" t="s">
        <v>4846</v>
      </c>
    </row>
    <row r="1955" spans="1:30" ht="409.5" x14ac:dyDescent="0.25">
      <c r="A1955" s="113">
        <f t="shared" si="31"/>
        <v>1766</v>
      </c>
      <c r="B1955" s="9" t="s">
        <v>1821</v>
      </c>
      <c r="C1955" s="9" t="s">
        <v>4694</v>
      </c>
      <c r="D1955" s="9" t="s">
        <v>4695</v>
      </c>
      <c r="E1955" s="9" t="s">
        <v>4912</v>
      </c>
      <c r="F1955" s="9" t="s">
        <v>4912</v>
      </c>
      <c r="G1955" s="9" t="s">
        <v>4913</v>
      </c>
      <c r="H1955" s="13">
        <v>28800</v>
      </c>
      <c r="I1955" s="11" t="s">
        <v>4863</v>
      </c>
      <c r="J1955" s="9" t="s">
        <v>96</v>
      </c>
      <c r="K1955" s="9">
        <v>121</v>
      </c>
      <c r="L1955" s="9" t="s">
        <v>199</v>
      </c>
      <c r="M1955" s="9" t="s">
        <v>9</v>
      </c>
      <c r="N1955" s="9" t="s">
        <v>10</v>
      </c>
      <c r="O1955" s="9" t="s">
        <v>1826</v>
      </c>
      <c r="P1955" s="9" t="s">
        <v>1834</v>
      </c>
      <c r="Q1955" s="9" t="s">
        <v>3101</v>
      </c>
      <c r="R1955" s="9" t="s">
        <v>14</v>
      </c>
      <c r="S1955" s="9" t="s">
        <v>15</v>
      </c>
      <c r="T1955" s="9" t="s">
        <v>7</v>
      </c>
      <c r="U1955" s="9" t="s">
        <v>16</v>
      </c>
      <c r="V1955" s="9" t="s">
        <v>15</v>
      </c>
      <c r="W1955" s="9" t="s">
        <v>17</v>
      </c>
      <c r="X1955" s="9" t="s">
        <v>18</v>
      </c>
      <c r="Y1955" s="9" t="s">
        <v>31</v>
      </c>
      <c r="Z1955" s="9" t="s">
        <v>20</v>
      </c>
      <c r="AA1955" s="9" t="s">
        <v>17</v>
      </c>
      <c r="AB1955" s="9" t="s">
        <v>4844</v>
      </c>
      <c r="AC1955" s="9" t="s">
        <v>4845</v>
      </c>
      <c r="AD1955" s="9" t="s">
        <v>4846</v>
      </c>
    </row>
    <row r="1956" spans="1:30" ht="409.5" x14ac:dyDescent="0.25">
      <c r="A1956" s="113">
        <f t="shared" si="31"/>
        <v>1767</v>
      </c>
      <c r="B1956" s="9" t="s">
        <v>1821</v>
      </c>
      <c r="C1956" s="9" t="s">
        <v>4694</v>
      </c>
      <c r="D1956" s="9" t="s">
        <v>4695</v>
      </c>
      <c r="E1956" s="9" t="s">
        <v>4914</v>
      </c>
      <c r="F1956" s="9" t="s">
        <v>4915</v>
      </c>
      <c r="G1956" s="9" t="s">
        <v>4916</v>
      </c>
      <c r="H1956" s="13">
        <v>40000000</v>
      </c>
      <c r="I1956" s="11" t="s">
        <v>4714</v>
      </c>
      <c r="J1956" s="9" t="s">
        <v>68</v>
      </c>
      <c r="K1956" s="9" t="s">
        <v>7</v>
      </c>
      <c r="L1956" s="9" t="s">
        <v>8</v>
      </c>
      <c r="M1956" s="9" t="s">
        <v>80</v>
      </c>
      <c r="N1956" s="9" t="s">
        <v>81</v>
      </c>
      <c r="O1956" s="9" t="s">
        <v>1826</v>
      </c>
      <c r="P1956" s="9" t="s">
        <v>1834</v>
      </c>
      <c r="Q1956" s="9" t="s">
        <v>3101</v>
      </c>
      <c r="R1956" s="9" t="s">
        <v>14</v>
      </c>
      <c r="S1956" s="9" t="s">
        <v>40</v>
      </c>
      <c r="T1956" s="9" t="s">
        <v>4917</v>
      </c>
      <c r="U1956" s="9" t="s">
        <v>60</v>
      </c>
      <c r="V1956" s="9" t="s">
        <v>15</v>
      </c>
      <c r="W1956" s="9" t="s">
        <v>37</v>
      </c>
      <c r="X1956" s="9" t="s">
        <v>30</v>
      </c>
      <c r="Y1956" s="9" t="s">
        <v>31</v>
      </c>
      <c r="Z1956" s="9" t="s">
        <v>61</v>
      </c>
      <c r="AA1956" s="9" t="s">
        <v>21</v>
      </c>
      <c r="AB1956" s="9" t="s">
        <v>4909</v>
      </c>
      <c r="AC1956" s="9" t="s">
        <v>4891</v>
      </c>
      <c r="AD1956" s="9" t="s">
        <v>4892</v>
      </c>
    </row>
    <row r="1957" spans="1:30" ht="51" x14ac:dyDescent="0.25">
      <c r="A1957" s="113">
        <f t="shared" si="31"/>
        <v>1768</v>
      </c>
      <c r="B1957" s="9" t="s">
        <v>1821</v>
      </c>
      <c r="C1957" s="9" t="s">
        <v>4694</v>
      </c>
      <c r="D1957" s="9" t="s">
        <v>4695</v>
      </c>
      <c r="E1957" s="9" t="s">
        <v>4918</v>
      </c>
      <c r="F1957" s="9" t="s">
        <v>4918</v>
      </c>
      <c r="G1957" s="9" t="s">
        <v>4919</v>
      </c>
      <c r="H1957" s="13">
        <v>80000</v>
      </c>
      <c r="I1957" s="11" t="s">
        <v>4699</v>
      </c>
      <c r="J1957" s="9" t="s">
        <v>96</v>
      </c>
      <c r="K1957" s="9">
        <v>8</v>
      </c>
      <c r="L1957" s="9" t="s">
        <v>97</v>
      </c>
      <c r="M1957" s="9" t="s">
        <v>9</v>
      </c>
      <c r="N1957" s="9" t="s">
        <v>10</v>
      </c>
      <c r="O1957" s="9" t="s">
        <v>1826</v>
      </c>
      <c r="P1957" s="9" t="s">
        <v>1834</v>
      </c>
      <c r="Q1957" s="9" t="s">
        <v>3101</v>
      </c>
      <c r="R1957" s="9" t="s">
        <v>29</v>
      </c>
      <c r="S1957" s="9" t="s">
        <v>15</v>
      </c>
      <c r="T1957" s="9" t="s">
        <v>7</v>
      </c>
      <c r="U1957" s="9" t="s">
        <v>16</v>
      </c>
      <c r="V1957" s="9" t="s">
        <v>15</v>
      </c>
      <c r="W1957" s="9" t="s">
        <v>37</v>
      </c>
      <c r="X1957" s="9" t="s">
        <v>18</v>
      </c>
      <c r="Y1957" s="9" t="s">
        <v>31</v>
      </c>
      <c r="Z1957" s="9" t="s">
        <v>20</v>
      </c>
      <c r="AA1957" s="9" t="s">
        <v>21</v>
      </c>
      <c r="AB1957" s="9" t="s">
        <v>4844</v>
      </c>
      <c r="AC1957" s="9" t="s">
        <v>4845</v>
      </c>
      <c r="AD1957" s="9" t="s">
        <v>4846</v>
      </c>
    </row>
    <row r="1958" spans="1:30" ht="344.25" x14ac:dyDescent="0.25">
      <c r="A1958" s="113">
        <f t="shared" si="31"/>
        <v>1769</v>
      </c>
      <c r="B1958" s="9" t="s">
        <v>1821</v>
      </c>
      <c r="C1958" s="9" t="s">
        <v>4694</v>
      </c>
      <c r="D1958" s="9" t="s">
        <v>4695</v>
      </c>
      <c r="E1958" s="9" t="s">
        <v>4751</v>
      </c>
      <c r="F1958" s="9" t="s">
        <v>4751</v>
      </c>
      <c r="G1958" s="9" t="s">
        <v>4752</v>
      </c>
      <c r="H1958" s="13">
        <v>270000</v>
      </c>
      <c r="I1958" s="11" t="s">
        <v>95</v>
      </c>
      <c r="J1958" s="9" t="s">
        <v>68</v>
      </c>
      <c r="K1958" s="9" t="s">
        <v>7</v>
      </c>
      <c r="L1958" s="9" t="s">
        <v>8</v>
      </c>
      <c r="M1958" s="9" t="s">
        <v>9</v>
      </c>
      <c r="N1958" s="9" t="s">
        <v>10</v>
      </c>
      <c r="O1958" s="9" t="s">
        <v>1826</v>
      </c>
      <c r="P1958" s="9" t="s">
        <v>1834</v>
      </c>
      <c r="Q1958" s="9" t="s">
        <v>3101</v>
      </c>
      <c r="R1958" s="9" t="s">
        <v>14</v>
      </c>
      <c r="S1958" s="9" t="s">
        <v>15</v>
      </c>
      <c r="T1958" s="9" t="s">
        <v>7</v>
      </c>
      <c r="U1958" s="9" t="s">
        <v>60</v>
      </c>
      <c r="V1958" s="9" t="s">
        <v>15</v>
      </c>
      <c r="W1958" s="9" t="s">
        <v>17</v>
      </c>
      <c r="X1958" s="9" t="s">
        <v>18</v>
      </c>
      <c r="Y1958" s="9" t="s">
        <v>19</v>
      </c>
      <c r="Z1958" s="9" t="s">
        <v>41</v>
      </c>
      <c r="AA1958" s="9" t="s">
        <v>21</v>
      </c>
      <c r="AB1958" s="9" t="s">
        <v>4874</v>
      </c>
      <c r="AC1958" s="9" t="s">
        <v>4875</v>
      </c>
      <c r="AD1958" s="9" t="s">
        <v>4876</v>
      </c>
    </row>
    <row r="1959" spans="1:30" ht="409.5" x14ac:dyDescent="0.25">
      <c r="A1959" s="113">
        <f t="shared" si="31"/>
        <v>1770</v>
      </c>
      <c r="B1959" s="9" t="s">
        <v>1821</v>
      </c>
      <c r="C1959" s="9" t="s">
        <v>4694</v>
      </c>
      <c r="D1959" s="9" t="s">
        <v>4695</v>
      </c>
      <c r="E1959" s="9" t="s">
        <v>4920</v>
      </c>
      <c r="F1959" s="9" t="s">
        <v>4920</v>
      </c>
      <c r="G1959" s="9" t="s">
        <v>4921</v>
      </c>
      <c r="H1959" s="13">
        <v>8800</v>
      </c>
      <c r="I1959" s="11" t="s">
        <v>95</v>
      </c>
      <c r="J1959" s="9" t="s">
        <v>68</v>
      </c>
      <c r="K1959" s="9" t="s">
        <v>7</v>
      </c>
      <c r="L1959" s="9" t="s">
        <v>69</v>
      </c>
      <c r="M1959" s="9" t="s">
        <v>51</v>
      </c>
      <c r="N1959" s="9" t="s">
        <v>10</v>
      </c>
      <c r="O1959" s="9" t="s">
        <v>1826</v>
      </c>
      <c r="P1959" s="9" t="s">
        <v>1834</v>
      </c>
      <c r="Q1959" s="9" t="s">
        <v>3101</v>
      </c>
      <c r="R1959" s="9" t="s">
        <v>29</v>
      </c>
      <c r="S1959" s="9" t="s">
        <v>15</v>
      </c>
      <c r="T1959" s="9" t="s">
        <v>7</v>
      </c>
      <c r="U1959" s="9" t="s">
        <v>16</v>
      </c>
      <c r="V1959" s="9" t="s">
        <v>15</v>
      </c>
      <c r="W1959" s="9" t="s">
        <v>21</v>
      </c>
      <c r="X1959" s="9" t="s">
        <v>18</v>
      </c>
      <c r="Y1959" s="9" t="s">
        <v>19</v>
      </c>
      <c r="Z1959" s="9" t="s">
        <v>41</v>
      </c>
      <c r="AA1959" s="9" t="s">
        <v>21</v>
      </c>
      <c r="AB1959" s="9" t="s">
        <v>4874</v>
      </c>
      <c r="AC1959" s="9" t="s">
        <v>4875</v>
      </c>
      <c r="AD1959" s="9" t="s">
        <v>4876</v>
      </c>
    </row>
    <row r="1960" spans="1:30" ht="153" x14ac:dyDescent="0.25">
      <c r="A1960" s="113">
        <f t="shared" si="31"/>
        <v>1771</v>
      </c>
      <c r="B1960" s="9" t="s">
        <v>1821</v>
      </c>
      <c r="C1960" s="9" t="s">
        <v>4694</v>
      </c>
      <c r="D1960" s="9" t="s">
        <v>4695</v>
      </c>
      <c r="E1960" s="9" t="s">
        <v>4922</v>
      </c>
      <c r="F1960" s="9" t="s">
        <v>4923</v>
      </c>
      <c r="G1960" s="9" t="s">
        <v>4924</v>
      </c>
      <c r="H1960" s="13">
        <v>3220000</v>
      </c>
      <c r="I1960" s="11" t="s">
        <v>95</v>
      </c>
      <c r="J1960" s="9" t="s">
        <v>68</v>
      </c>
      <c r="K1960" s="9" t="s">
        <v>7</v>
      </c>
      <c r="L1960" s="9" t="s">
        <v>8</v>
      </c>
      <c r="M1960" s="9" t="s">
        <v>9</v>
      </c>
      <c r="N1960" s="9" t="s">
        <v>10</v>
      </c>
      <c r="O1960" s="9" t="s">
        <v>1826</v>
      </c>
      <c r="P1960" s="9" t="s">
        <v>1834</v>
      </c>
      <c r="Q1960" s="9" t="s">
        <v>3101</v>
      </c>
      <c r="R1960" s="9" t="s">
        <v>14</v>
      </c>
      <c r="S1960" s="9" t="s">
        <v>15</v>
      </c>
      <c r="T1960" s="9" t="s">
        <v>7</v>
      </c>
      <c r="U1960" s="9" t="s">
        <v>16</v>
      </c>
      <c r="V1960" s="9" t="s">
        <v>15</v>
      </c>
      <c r="W1960" s="9" t="s">
        <v>37</v>
      </c>
      <c r="X1960" s="9" t="s">
        <v>18</v>
      </c>
      <c r="Y1960" s="9" t="s">
        <v>19</v>
      </c>
      <c r="Z1960" s="9" t="s">
        <v>41</v>
      </c>
      <c r="AA1960" s="9" t="s">
        <v>21</v>
      </c>
      <c r="AB1960" s="9" t="s">
        <v>4874</v>
      </c>
      <c r="AC1960" s="9" t="s">
        <v>4875</v>
      </c>
      <c r="AD1960" s="9" t="s">
        <v>4876</v>
      </c>
    </row>
    <row r="1961" spans="1:30" ht="153" x14ac:dyDescent="0.25">
      <c r="A1961" s="113">
        <f t="shared" si="31"/>
        <v>1772</v>
      </c>
      <c r="B1961" s="9" t="s">
        <v>1821</v>
      </c>
      <c r="C1961" s="9" t="s">
        <v>4694</v>
      </c>
      <c r="D1961" s="9" t="s">
        <v>4695</v>
      </c>
      <c r="E1961" s="9" t="s">
        <v>4925</v>
      </c>
      <c r="F1961" s="9" t="s">
        <v>4925</v>
      </c>
      <c r="G1961" s="9" t="s">
        <v>4926</v>
      </c>
      <c r="H1961" s="13">
        <v>30000</v>
      </c>
      <c r="I1961" s="11" t="s">
        <v>95</v>
      </c>
      <c r="J1961" s="9" t="s">
        <v>96</v>
      </c>
      <c r="K1961" s="9">
        <v>39</v>
      </c>
      <c r="L1961" s="9" t="s">
        <v>199</v>
      </c>
      <c r="M1961" s="9" t="s">
        <v>51</v>
      </c>
      <c r="N1961" s="9" t="s">
        <v>10</v>
      </c>
      <c r="O1961" s="9" t="s">
        <v>1826</v>
      </c>
      <c r="P1961" s="9" t="s">
        <v>1834</v>
      </c>
      <c r="Q1961" s="9" t="s">
        <v>3101</v>
      </c>
      <c r="R1961" s="9" t="s">
        <v>29</v>
      </c>
      <c r="S1961" s="9" t="s">
        <v>15</v>
      </c>
      <c r="T1961" s="9" t="s">
        <v>7</v>
      </c>
      <c r="U1961" s="9" t="s">
        <v>60</v>
      </c>
      <c r="V1961" s="9" t="s">
        <v>40</v>
      </c>
      <c r="W1961" s="9" t="s">
        <v>37</v>
      </c>
      <c r="X1961" s="9" t="s">
        <v>18</v>
      </c>
      <c r="Y1961" s="9" t="s">
        <v>31</v>
      </c>
      <c r="Z1961" s="9" t="s">
        <v>20</v>
      </c>
      <c r="AA1961" s="9" t="s">
        <v>17</v>
      </c>
      <c r="AB1961" s="9" t="s">
        <v>4874</v>
      </c>
      <c r="AC1961" s="9" t="s">
        <v>4875</v>
      </c>
      <c r="AD1961" s="9" t="s">
        <v>4876</v>
      </c>
    </row>
    <row r="1962" spans="1:30" ht="127.5" x14ac:dyDescent="0.25">
      <c r="A1962" s="113">
        <f t="shared" si="31"/>
        <v>1773</v>
      </c>
      <c r="B1962" s="9" t="s">
        <v>1821</v>
      </c>
      <c r="C1962" s="9" t="s">
        <v>4694</v>
      </c>
      <c r="D1962" s="9" t="s">
        <v>4695</v>
      </c>
      <c r="E1962" s="9" t="s">
        <v>4927</v>
      </c>
      <c r="F1962" s="9" t="s">
        <v>4927</v>
      </c>
      <c r="G1962" s="9" t="s">
        <v>4928</v>
      </c>
      <c r="H1962" s="13">
        <v>160000</v>
      </c>
      <c r="I1962" s="11" t="s">
        <v>95</v>
      </c>
      <c r="J1962" s="9" t="s">
        <v>6</v>
      </c>
      <c r="K1962" s="9" t="s">
        <v>7</v>
      </c>
      <c r="L1962" s="9" t="s">
        <v>27</v>
      </c>
      <c r="M1962" s="9" t="s">
        <v>9</v>
      </c>
      <c r="N1962" s="9" t="s">
        <v>10</v>
      </c>
      <c r="O1962" s="9" t="s">
        <v>1826</v>
      </c>
      <c r="P1962" s="9" t="s">
        <v>1834</v>
      </c>
      <c r="Q1962" s="9" t="s">
        <v>3101</v>
      </c>
      <c r="R1962" s="9" t="s">
        <v>29</v>
      </c>
      <c r="S1962" s="9" t="s">
        <v>15</v>
      </c>
      <c r="T1962" s="9" t="s">
        <v>7</v>
      </c>
      <c r="U1962" s="9" t="s">
        <v>16</v>
      </c>
      <c r="V1962" s="9" t="s">
        <v>15</v>
      </c>
      <c r="W1962" s="9" t="s">
        <v>37</v>
      </c>
      <c r="X1962" s="9" t="s">
        <v>18</v>
      </c>
      <c r="Y1962" s="9" t="s">
        <v>31</v>
      </c>
      <c r="Z1962" s="9" t="s">
        <v>41</v>
      </c>
      <c r="AA1962" s="9" t="s">
        <v>21</v>
      </c>
      <c r="AB1962" s="9" t="s">
        <v>4874</v>
      </c>
      <c r="AC1962" s="9" t="s">
        <v>4875</v>
      </c>
      <c r="AD1962" s="9" t="s">
        <v>4876</v>
      </c>
    </row>
    <row r="1963" spans="1:30" ht="267.75" x14ac:dyDescent="0.25">
      <c r="A1963" s="113">
        <f t="shared" si="31"/>
        <v>1774</v>
      </c>
      <c r="B1963" s="9" t="s">
        <v>1821</v>
      </c>
      <c r="C1963" s="9" t="s">
        <v>4694</v>
      </c>
      <c r="D1963" s="9" t="s">
        <v>4695</v>
      </c>
      <c r="E1963" s="9" t="s">
        <v>4842</v>
      </c>
      <c r="F1963" s="9" t="s">
        <v>4842</v>
      </c>
      <c r="G1963" s="9" t="s">
        <v>4698</v>
      </c>
      <c r="H1963" s="13">
        <v>2200000</v>
      </c>
      <c r="I1963" s="11" t="s">
        <v>4699</v>
      </c>
      <c r="J1963" s="9" t="s">
        <v>96</v>
      </c>
      <c r="K1963" s="9">
        <v>30</v>
      </c>
      <c r="L1963" s="9" t="s">
        <v>97</v>
      </c>
      <c r="M1963" s="9" t="s">
        <v>9</v>
      </c>
      <c r="N1963" s="9" t="s">
        <v>10</v>
      </c>
      <c r="O1963" s="9" t="s">
        <v>1826</v>
      </c>
      <c r="P1963" s="9" t="s">
        <v>1834</v>
      </c>
      <c r="Q1963" s="9" t="s">
        <v>3101</v>
      </c>
      <c r="R1963" s="9" t="s">
        <v>14</v>
      </c>
      <c r="S1963" s="9" t="s">
        <v>15</v>
      </c>
      <c r="T1963" s="9" t="s">
        <v>7</v>
      </c>
      <c r="U1963" s="9" t="s">
        <v>60</v>
      </c>
      <c r="V1963" s="9" t="s">
        <v>15</v>
      </c>
      <c r="W1963" s="9" t="s">
        <v>37</v>
      </c>
      <c r="X1963" s="9" t="s">
        <v>30</v>
      </c>
      <c r="Y1963" s="9" t="s">
        <v>31</v>
      </c>
      <c r="Z1963" s="9" t="s">
        <v>20</v>
      </c>
      <c r="AA1963" s="9" t="s">
        <v>17</v>
      </c>
      <c r="AB1963" s="9" t="s">
        <v>4844</v>
      </c>
      <c r="AC1963" s="9" t="s">
        <v>4845</v>
      </c>
      <c r="AD1963" s="9" t="s">
        <v>4846</v>
      </c>
    </row>
    <row r="1964" spans="1:30" ht="242.25" x14ac:dyDescent="0.25">
      <c r="A1964" s="113">
        <f t="shared" si="31"/>
        <v>1775</v>
      </c>
      <c r="B1964" s="9" t="s">
        <v>1821</v>
      </c>
      <c r="C1964" s="9" t="s">
        <v>4694</v>
      </c>
      <c r="D1964" s="9" t="s">
        <v>4695</v>
      </c>
      <c r="E1964" s="9" t="s">
        <v>4929</v>
      </c>
      <c r="F1964" s="9" t="s">
        <v>4888</v>
      </c>
      <c r="G1964" s="9" t="s">
        <v>4930</v>
      </c>
      <c r="H1964" s="13">
        <v>120000</v>
      </c>
      <c r="I1964" s="11" t="s">
        <v>4714</v>
      </c>
      <c r="J1964" s="9" t="s">
        <v>68</v>
      </c>
      <c r="K1964" s="9" t="s">
        <v>7</v>
      </c>
      <c r="L1964" s="9" t="s">
        <v>69</v>
      </c>
      <c r="M1964" s="9" t="s">
        <v>9</v>
      </c>
      <c r="N1964" s="9" t="s">
        <v>10</v>
      </c>
      <c r="O1964" s="9" t="s">
        <v>1826</v>
      </c>
      <c r="P1964" s="9" t="s">
        <v>1834</v>
      </c>
      <c r="Q1964" s="9" t="s">
        <v>3101</v>
      </c>
      <c r="R1964" s="9" t="s">
        <v>29</v>
      </c>
      <c r="S1964" s="9" t="s">
        <v>15</v>
      </c>
      <c r="T1964" s="9" t="s">
        <v>7</v>
      </c>
      <c r="U1964" s="9" t="s">
        <v>60</v>
      </c>
      <c r="V1964" s="9" t="s">
        <v>15</v>
      </c>
      <c r="W1964" s="9" t="s">
        <v>17</v>
      </c>
      <c r="X1964" s="9" t="s">
        <v>18</v>
      </c>
      <c r="Y1964" s="9" t="s">
        <v>31</v>
      </c>
      <c r="Z1964" s="9" t="s">
        <v>20</v>
      </c>
      <c r="AA1964" s="9" t="s">
        <v>17</v>
      </c>
      <c r="AB1964" s="9" t="s">
        <v>4909</v>
      </c>
      <c r="AC1964" s="9" t="s">
        <v>4891</v>
      </c>
      <c r="AD1964" s="9" t="s">
        <v>4931</v>
      </c>
    </row>
    <row r="1965" spans="1:30" ht="165.75" x14ac:dyDescent="0.25">
      <c r="A1965" s="113">
        <f t="shared" si="31"/>
        <v>1776</v>
      </c>
      <c r="B1965" s="9" t="s">
        <v>1821</v>
      </c>
      <c r="C1965" s="9" t="s">
        <v>4694</v>
      </c>
      <c r="D1965" s="9" t="s">
        <v>4695</v>
      </c>
      <c r="E1965" s="9" t="s">
        <v>4894</v>
      </c>
      <c r="F1965" s="9" t="s">
        <v>4932</v>
      </c>
      <c r="G1965" s="9" t="s">
        <v>4933</v>
      </c>
      <c r="H1965" s="13">
        <v>80000</v>
      </c>
      <c r="I1965" s="11" t="s">
        <v>4714</v>
      </c>
      <c r="J1965" s="9" t="s">
        <v>68</v>
      </c>
      <c r="K1965" s="9" t="s">
        <v>7</v>
      </c>
      <c r="L1965" s="9" t="s">
        <v>69</v>
      </c>
      <c r="M1965" s="9" t="s">
        <v>80</v>
      </c>
      <c r="N1965" s="9" t="s">
        <v>81</v>
      </c>
      <c r="O1965" s="9" t="s">
        <v>1826</v>
      </c>
      <c r="P1965" s="9" t="s">
        <v>1834</v>
      </c>
      <c r="Q1965" s="9" t="s">
        <v>3101</v>
      </c>
      <c r="R1965" s="9" t="s">
        <v>29</v>
      </c>
      <c r="S1965" s="9" t="s">
        <v>15</v>
      </c>
      <c r="T1965" s="9" t="s">
        <v>7</v>
      </c>
      <c r="U1965" s="9" t="s">
        <v>60</v>
      </c>
      <c r="V1965" s="9" t="s">
        <v>15</v>
      </c>
      <c r="W1965" s="9" t="s">
        <v>17</v>
      </c>
      <c r="X1965" s="9" t="s">
        <v>18</v>
      </c>
      <c r="Y1965" s="9" t="s">
        <v>31</v>
      </c>
      <c r="Z1965" s="9" t="s">
        <v>20</v>
      </c>
      <c r="AA1965" s="9" t="s">
        <v>17</v>
      </c>
      <c r="AB1965" s="9" t="s">
        <v>4909</v>
      </c>
      <c r="AC1965" s="9" t="s">
        <v>4891</v>
      </c>
      <c r="AD1965" s="9" t="s">
        <v>4931</v>
      </c>
    </row>
    <row r="1966" spans="1:30" ht="357" x14ac:dyDescent="0.25">
      <c r="A1966" s="113">
        <f t="shared" si="31"/>
        <v>1777</v>
      </c>
      <c r="B1966" s="9" t="s">
        <v>1821</v>
      </c>
      <c r="C1966" s="9" t="s">
        <v>4694</v>
      </c>
      <c r="D1966" s="9" t="s">
        <v>4695</v>
      </c>
      <c r="E1966" s="9" t="s">
        <v>4934</v>
      </c>
      <c r="F1966" s="9" t="s">
        <v>4935</v>
      </c>
      <c r="G1966" s="9" t="s">
        <v>4936</v>
      </c>
      <c r="H1966" s="13">
        <v>6500000</v>
      </c>
      <c r="I1966" s="11">
        <v>45200</v>
      </c>
      <c r="J1966" s="9" t="s">
        <v>68</v>
      </c>
      <c r="K1966" s="9" t="s">
        <v>7</v>
      </c>
      <c r="L1966" s="9" t="s">
        <v>8</v>
      </c>
      <c r="M1966" s="9" t="s">
        <v>80</v>
      </c>
      <c r="N1966" s="9" t="s">
        <v>81</v>
      </c>
      <c r="O1966" s="9" t="s">
        <v>1826</v>
      </c>
      <c r="P1966" s="9" t="s">
        <v>1834</v>
      </c>
      <c r="Q1966" s="9" t="s">
        <v>3101</v>
      </c>
      <c r="R1966" s="9" t="s">
        <v>14</v>
      </c>
      <c r="S1966" s="9" t="s">
        <v>15</v>
      </c>
      <c r="T1966" s="9" t="s">
        <v>7</v>
      </c>
      <c r="U1966" s="9" t="s">
        <v>60</v>
      </c>
      <c r="V1966" s="9" t="s">
        <v>15</v>
      </c>
      <c r="W1966" s="9" t="s">
        <v>17</v>
      </c>
      <c r="X1966" s="9" t="s">
        <v>18</v>
      </c>
      <c r="Y1966" s="9" t="s">
        <v>31</v>
      </c>
      <c r="Z1966" s="9" t="s">
        <v>20</v>
      </c>
      <c r="AA1966" s="9" t="s">
        <v>17</v>
      </c>
      <c r="AB1966" s="9" t="s">
        <v>4937</v>
      </c>
      <c r="AC1966" s="9" t="s">
        <v>4938</v>
      </c>
      <c r="AD1966" s="4" t="s">
        <v>4939</v>
      </c>
    </row>
    <row r="1967" spans="1:30" ht="409.5" x14ac:dyDescent="0.25">
      <c r="A1967" s="113">
        <f t="shared" si="31"/>
        <v>1778</v>
      </c>
      <c r="B1967" s="9" t="s">
        <v>1821</v>
      </c>
      <c r="C1967" s="9" t="s">
        <v>4694</v>
      </c>
      <c r="D1967" s="9" t="s">
        <v>4695</v>
      </c>
      <c r="E1967" s="9" t="s">
        <v>4940</v>
      </c>
      <c r="F1967" s="9" t="s">
        <v>4941</v>
      </c>
      <c r="G1967" s="9" t="s">
        <v>4942</v>
      </c>
      <c r="H1967" s="13">
        <v>2400000</v>
      </c>
      <c r="I1967" s="11">
        <v>45261</v>
      </c>
      <c r="J1967" s="9" t="s">
        <v>68</v>
      </c>
      <c r="K1967" s="9" t="s">
        <v>7</v>
      </c>
      <c r="L1967" s="9" t="s">
        <v>8</v>
      </c>
      <c r="M1967" s="9" t="s">
        <v>80</v>
      </c>
      <c r="N1967" s="9" t="s">
        <v>81</v>
      </c>
      <c r="O1967" s="9" t="s">
        <v>1826</v>
      </c>
      <c r="P1967" s="9" t="s">
        <v>1834</v>
      </c>
      <c r="Q1967" s="9" t="s">
        <v>3101</v>
      </c>
      <c r="R1967" s="9" t="s">
        <v>29</v>
      </c>
      <c r="S1967" s="9" t="s">
        <v>15</v>
      </c>
      <c r="T1967" s="9" t="s">
        <v>7</v>
      </c>
      <c r="U1967" s="9" t="s">
        <v>60</v>
      </c>
      <c r="V1967" s="9" t="s">
        <v>15</v>
      </c>
      <c r="W1967" s="9" t="s">
        <v>17</v>
      </c>
      <c r="X1967" s="9" t="s">
        <v>18</v>
      </c>
      <c r="Y1967" s="9" t="s">
        <v>19</v>
      </c>
      <c r="Z1967" s="9" t="s">
        <v>41</v>
      </c>
      <c r="AA1967" s="9" t="s">
        <v>21</v>
      </c>
      <c r="AB1967" s="9" t="s">
        <v>4937</v>
      </c>
      <c r="AC1967" s="9" t="s">
        <v>4938</v>
      </c>
      <c r="AD1967" s="4" t="s">
        <v>4939</v>
      </c>
    </row>
    <row r="1968" spans="1:30" ht="409.5" x14ac:dyDescent="0.25">
      <c r="A1968" s="113">
        <f t="shared" si="31"/>
        <v>1779</v>
      </c>
      <c r="B1968" s="9" t="s">
        <v>1821</v>
      </c>
      <c r="C1968" s="9" t="s">
        <v>4694</v>
      </c>
      <c r="D1968" s="9" t="s">
        <v>4695</v>
      </c>
      <c r="E1968" s="9" t="s">
        <v>4943</v>
      </c>
      <c r="F1968" s="9" t="s">
        <v>4944</v>
      </c>
      <c r="G1968" s="9" t="s">
        <v>4945</v>
      </c>
      <c r="H1968" s="13">
        <v>1571500</v>
      </c>
      <c r="I1968" s="11">
        <v>45169</v>
      </c>
      <c r="J1968" s="9" t="s">
        <v>68</v>
      </c>
      <c r="K1968" s="9" t="s">
        <v>7</v>
      </c>
      <c r="L1968" s="9" t="s">
        <v>8</v>
      </c>
      <c r="M1968" s="9" t="s">
        <v>9</v>
      </c>
      <c r="N1968" s="9" t="s">
        <v>10</v>
      </c>
      <c r="O1968" s="9" t="s">
        <v>1826</v>
      </c>
      <c r="P1968" s="9" t="s">
        <v>1834</v>
      </c>
      <c r="Q1968" s="9" t="s">
        <v>3101</v>
      </c>
      <c r="R1968" s="9" t="s">
        <v>29</v>
      </c>
      <c r="S1968" s="9" t="s">
        <v>15</v>
      </c>
      <c r="T1968" s="9" t="s">
        <v>7</v>
      </c>
      <c r="U1968" s="9" t="s">
        <v>60</v>
      </c>
      <c r="V1968" s="9" t="s">
        <v>15</v>
      </c>
      <c r="W1968" s="9" t="s">
        <v>17</v>
      </c>
      <c r="X1968" s="9" t="s">
        <v>30</v>
      </c>
      <c r="Y1968" s="9" t="s">
        <v>31</v>
      </c>
      <c r="Z1968" s="9" t="s">
        <v>61</v>
      </c>
      <c r="AA1968" s="9" t="s">
        <v>37</v>
      </c>
      <c r="AB1968" s="9" t="s">
        <v>4937</v>
      </c>
      <c r="AC1968" s="9" t="s">
        <v>4946</v>
      </c>
      <c r="AD1968" s="4" t="s">
        <v>4939</v>
      </c>
    </row>
    <row r="1969" spans="1:30" ht="409.5" x14ac:dyDescent="0.25">
      <c r="A1969" s="113">
        <f t="shared" si="31"/>
        <v>1780</v>
      </c>
      <c r="B1969" s="9" t="s">
        <v>1821</v>
      </c>
      <c r="C1969" s="9" t="s">
        <v>4694</v>
      </c>
      <c r="D1969" s="9" t="s">
        <v>4695</v>
      </c>
      <c r="E1969" s="9" t="s">
        <v>4947</v>
      </c>
      <c r="F1969" s="9" t="s">
        <v>4948</v>
      </c>
      <c r="G1969" s="9" t="s">
        <v>4949</v>
      </c>
      <c r="H1969" s="13">
        <v>7200000</v>
      </c>
      <c r="I1969" s="11" t="s">
        <v>4714</v>
      </c>
      <c r="J1969" s="9" t="s">
        <v>96</v>
      </c>
      <c r="K1969" s="9">
        <v>29</v>
      </c>
      <c r="L1969" s="9" t="s">
        <v>199</v>
      </c>
      <c r="M1969" s="9" t="s">
        <v>80</v>
      </c>
      <c r="N1969" s="9" t="s">
        <v>81</v>
      </c>
      <c r="O1969" s="9" t="s">
        <v>1826</v>
      </c>
      <c r="P1969" s="9" t="s">
        <v>1834</v>
      </c>
      <c r="Q1969" s="9" t="s">
        <v>3101</v>
      </c>
      <c r="R1969" s="9" t="s">
        <v>29</v>
      </c>
      <c r="S1969" s="9" t="s">
        <v>15</v>
      </c>
      <c r="T1969" s="9" t="s">
        <v>7</v>
      </c>
      <c r="U1969" s="9" t="s">
        <v>60</v>
      </c>
      <c r="V1969" s="9" t="s">
        <v>15</v>
      </c>
      <c r="W1969" s="9" t="s">
        <v>37</v>
      </c>
      <c r="X1969" s="9" t="s">
        <v>18</v>
      </c>
      <c r="Y1969" s="9" t="s">
        <v>31</v>
      </c>
      <c r="Z1969" s="9" t="s">
        <v>20</v>
      </c>
      <c r="AA1969" s="9" t="s">
        <v>21</v>
      </c>
      <c r="AB1969" s="9" t="s">
        <v>4909</v>
      </c>
      <c r="AC1969" s="9" t="s">
        <v>4891</v>
      </c>
      <c r="AD1969" s="9" t="s">
        <v>4931</v>
      </c>
    </row>
    <row r="1970" spans="1:30" ht="409.5" x14ac:dyDescent="0.25">
      <c r="A1970" s="113">
        <f t="shared" si="31"/>
        <v>1781</v>
      </c>
      <c r="B1970" s="9" t="s">
        <v>1821</v>
      </c>
      <c r="C1970" s="9" t="s">
        <v>4694</v>
      </c>
      <c r="D1970" s="9" t="s">
        <v>4695</v>
      </c>
      <c r="E1970" s="9" t="s">
        <v>4950</v>
      </c>
      <c r="F1970" s="9" t="s">
        <v>4951</v>
      </c>
      <c r="G1970" s="9" t="s">
        <v>4952</v>
      </c>
      <c r="H1970" s="13">
        <v>1500000</v>
      </c>
      <c r="I1970" s="11">
        <v>45170</v>
      </c>
      <c r="J1970" s="9" t="s">
        <v>68</v>
      </c>
      <c r="K1970" s="9" t="s">
        <v>7</v>
      </c>
      <c r="L1970" s="9" t="s">
        <v>69</v>
      </c>
      <c r="M1970" s="9" t="s">
        <v>80</v>
      </c>
      <c r="N1970" s="9" t="s">
        <v>81</v>
      </c>
      <c r="O1970" s="9" t="s">
        <v>1826</v>
      </c>
      <c r="P1970" s="9" t="s">
        <v>1834</v>
      </c>
      <c r="Q1970" s="9" t="s">
        <v>3101</v>
      </c>
      <c r="R1970" s="9" t="s">
        <v>29</v>
      </c>
      <c r="S1970" s="9" t="s">
        <v>15</v>
      </c>
      <c r="T1970" s="9" t="s">
        <v>7</v>
      </c>
      <c r="U1970" s="9" t="s">
        <v>60</v>
      </c>
      <c r="V1970" s="9" t="s">
        <v>15</v>
      </c>
      <c r="W1970" s="9" t="s">
        <v>17</v>
      </c>
      <c r="X1970" s="9" t="s">
        <v>18</v>
      </c>
      <c r="Y1970" s="9" t="s">
        <v>31</v>
      </c>
      <c r="Z1970" s="9" t="s">
        <v>61</v>
      </c>
      <c r="AA1970" s="9" t="s">
        <v>17</v>
      </c>
      <c r="AB1970" s="9" t="s">
        <v>4937</v>
      </c>
      <c r="AC1970" s="9" t="s">
        <v>4938</v>
      </c>
      <c r="AD1970" s="4" t="s">
        <v>4939</v>
      </c>
    </row>
    <row r="1971" spans="1:30" ht="114.75" x14ac:dyDescent="0.25">
      <c r="A1971" s="113">
        <f t="shared" si="31"/>
        <v>1782</v>
      </c>
      <c r="B1971" s="9" t="s">
        <v>1821</v>
      </c>
      <c r="C1971" s="9" t="s">
        <v>4694</v>
      </c>
      <c r="D1971" s="9" t="s">
        <v>4695</v>
      </c>
      <c r="E1971" s="9" t="s">
        <v>4953</v>
      </c>
      <c r="F1971" s="9" t="s">
        <v>4954</v>
      </c>
      <c r="G1971" s="9" t="s">
        <v>4955</v>
      </c>
      <c r="H1971" s="13">
        <v>3000000</v>
      </c>
      <c r="I1971" s="11">
        <v>45202</v>
      </c>
      <c r="J1971" s="9" t="s">
        <v>68</v>
      </c>
      <c r="K1971" s="9" t="s">
        <v>7</v>
      </c>
      <c r="L1971" s="9" t="s">
        <v>8</v>
      </c>
      <c r="M1971" s="9" t="s">
        <v>89</v>
      </c>
      <c r="N1971" s="9" t="s">
        <v>10</v>
      </c>
      <c r="O1971" s="9" t="s">
        <v>1826</v>
      </c>
      <c r="P1971" s="9" t="s">
        <v>1834</v>
      </c>
      <c r="Q1971" s="9" t="s">
        <v>3101</v>
      </c>
      <c r="R1971" s="9" t="s">
        <v>14</v>
      </c>
      <c r="S1971" s="9" t="s">
        <v>15</v>
      </c>
      <c r="T1971" s="9" t="s">
        <v>7</v>
      </c>
      <c r="U1971" s="9" t="s">
        <v>16</v>
      </c>
      <c r="V1971" s="9" t="s">
        <v>15</v>
      </c>
      <c r="W1971" s="9" t="s">
        <v>17</v>
      </c>
      <c r="X1971" s="9" t="s">
        <v>18</v>
      </c>
      <c r="Y1971" s="9" t="s">
        <v>31</v>
      </c>
      <c r="Z1971" s="9" t="s">
        <v>61</v>
      </c>
      <c r="AA1971" s="9" t="s">
        <v>17</v>
      </c>
      <c r="AB1971" s="9" t="s">
        <v>4937</v>
      </c>
      <c r="AC1971" s="9" t="s">
        <v>4946</v>
      </c>
      <c r="AD1971" s="4" t="s">
        <v>4939</v>
      </c>
    </row>
    <row r="1972" spans="1:30" ht="191.25" x14ac:dyDescent="0.25">
      <c r="A1972" s="113">
        <f t="shared" si="31"/>
        <v>1783</v>
      </c>
      <c r="B1972" s="9" t="s">
        <v>1821</v>
      </c>
      <c r="C1972" s="9" t="s">
        <v>4694</v>
      </c>
      <c r="D1972" s="9" t="s">
        <v>4695</v>
      </c>
      <c r="E1972" s="9" t="s">
        <v>4956</v>
      </c>
      <c r="F1972" s="9" t="s">
        <v>4957</v>
      </c>
      <c r="G1972" s="9" t="s">
        <v>4958</v>
      </c>
      <c r="H1972" s="13">
        <v>150000</v>
      </c>
      <c r="I1972" s="11">
        <v>45290</v>
      </c>
      <c r="J1972" s="9" t="s">
        <v>6</v>
      </c>
      <c r="K1972" s="9" t="s">
        <v>7</v>
      </c>
      <c r="L1972" s="9" t="s">
        <v>27</v>
      </c>
      <c r="M1972" s="9" t="s">
        <v>89</v>
      </c>
      <c r="N1972" s="9" t="s">
        <v>10</v>
      </c>
      <c r="O1972" s="9" t="s">
        <v>1826</v>
      </c>
      <c r="P1972" s="9" t="s">
        <v>1834</v>
      </c>
      <c r="Q1972" s="9" t="s">
        <v>3101</v>
      </c>
      <c r="R1972" s="9" t="s">
        <v>29</v>
      </c>
      <c r="S1972" s="9" t="s">
        <v>15</v>
      </c>
      <c r="T1972" s="9" t="s">
        <v>7</v>
      </c>
      <c r="U1972" s="9" t="s">
        <v>16</v>
      </c>
      <c r="V1972" s="9" t="s">
        <v>15</v>
      </c>
      <c r="W1972" s="9" t="s">
        <v>17</v>
      </c>
      <c r="X1972" s="9" t="s">
        <v>18</v>
      </c>
      <c r="Y1972" s="9" t="s">
        <v>19</v>
      </c>
      <c r="Z1972" s="9" t="s">
        <v>20</v>
      </c>
      <c r="AA1972" s="9" t="s">
        <v>21</v>
      </c>
      <c r="AB1972" s="9" t="s">
        <v>4937</v>
      </c>
      <c r="AC1972" s="9" t="s">
        <v>4959</v>
      </c>
      <c r="AD1972" s="4" t="s">
        <v>4939</v>
      </c>
    </row>
    <row r="1973" spans="1:30" ht="242.25" x14ac:dyDescent="0.25">
      <c r="A1973" s="113">
        <f t="shared" si="31"/>
        <v>1784</v>
      </c>
      <c r="B1973" s="9" t="s">
        <v>1821</v>
      </c>
      <c r="C1973" s="9" t="s">
        <v>4694</v>
      </c>
      <c r="D1973" s="9" t="s">
        <v>4695</v>
      </c>
      <c r="E1973" s="9" t="s">
        <v>4906</v>
      </c>
      <c r="F1973" s="9" t="s">
        <v>4907</v>
      </c>
      <c r="G1973" s="9" t="s">
        <v>4960</v>
      </c>
      <c r="H1973" s="13">
        <v>900000</v>
      </c>
      <c r="I1973" s="11" t="s">
        <v>4714</v>
      </c>
      <c r="J1973" s="9" t="s">
        <v>68</v>
      </c>
      <c r="K1973" s="9" t="s">
        <v>7</v>
      </c>
      <c r="L1973" s="9" t="s">
        <v>8</v>
      </c>
      <c r="M1973" s="9" t="s">
        <v>9</v>
      </c>
      <c r="N1973" s="9" t="s">
        <v>10</v>
      </c>
      <c r="O1973" s="9" t="s">
        <v>1826</v>
      </c>
      <c r="P1973" s="9" t="s">
        <v>1834</v>
      </c>
      <c r="Q1973" s="9" t="s">
        <v>3101</v>
      </c>
      <c r="R1973" s="9" t="s">
        <v>14</v>
      </c>
      <c r="S1973" s="9" t="s">
        <v>15</v>
      </c>
      <c r="T1973" s="9" t="s">
        <v>7</v>
      </c>
      <c r="U1973" s="9" t="s">
        <v>60</v>
      </c>
      <c r="V1973" s="9" t="s">
        <v>15</v>
      </c>
      <c r="W1973" s="9" t="s">
        <v>37</v>
      </c>
      <c r="X1973" s="9" t="s">
        <v>18</v>
      </c>
      <c r="Y1973" s="9" t="s">
        <v>31</v>
      </c>
      <c r="Z1973" s="9" t="s">
        <v>20</v>
      </c>
      <c r="AA1973" s="9" t="s">
        <v>17</v>
      </c>
      <c r="AB1973" s="9" t="s">
        <v>4909</v>
      </c>
      <c r="AC1973" s="9" t="s">
        <v>4891</v>
      </c>
      <c r="AD1973" s="9" t="s">
        <v>4931</v>
      </c>
    </row>
    <row r="1974" spans="1:30" ht="63.75" x14ac:dyDescent="0.25">
      <c r="A1974" s="113">
        <f t="shared" si="31"/>
        <v>1785</v>
      </c>
      <c r="B1974" s="9" t="s">
        <v>1821</v>
      </c>
      <c r="C1974" s="9" t="s">
        <v>4694</v>
      </c>
      <c r="D1974" s="9" t="s">
        <v>4695</v>
      </c>
      <c r="E1974" s="9" t="s">
        <v>4961</v>
      </c>
      <c r="F1974" s="9" t="s">
        <v>4962</v>
      </c>
      <c r="G1974" s="9" t="s">
        <v>4963</v>
      </c>
      <c r="H1974" s="13">
        <v>600000</v>
      </c>
      <c r="I1974" s="11">
        <v>45290</v>
      </c>
      <c r="J1974" s="9" t="s">
        <v>68</v>
      </c>
      <c r="K1974" s="9" t="s">
        <v>7</v>
      </c>
      <c r="L1974" s="9" t="s">
        <v>8</v>
      </c>
      <c r="M1974" s="9" t="s">
        <v>9</v>
      </c>
      <c r="N1974" s="9" t="s">
        <v>10</v>
      </c>
      <c r="O1974" s="9" t="s">
        <v>1826</v>
      </c>
      <c r="P1974" s="9" t="s">
        <v>1834</v>
      </c>
      <c r="Q1974" s="9" t="s">
        <v>3101</v>
      </c>
      <c r="R1974" s="9" t="s">
        <v>14</v>
      </c>
      <c r="S1974" s="9" t="s">
        <v>15</v>
      </c>
      <c r="T1974" s="9" t="s">
        <v>7</v>
      </c>
      <c r="U1974" s="9" t="s">
        <v>16</v>
      </c>
      <c r="V1974" s="9" t="s">
        <v>15</v>
      </c>
      <c r="W1974" s="9" t="s">
        <v>17</v>
      </c>
      <c r="X1974" s="9" t="s">
        <v>18</v>
      </c>
      <c r="Y1974" s="9" t="s">
        <v>19</v>
      </c>
      <c r="Z1974" s="9" t="s">
        <v>41</v>
      </c>
      <c r="AA1974" s="9" t="s">
        <v>21</v>
      </c>
      <c r="AB1974" s="9" t="s">
        <v>4937</v>
      </c>
      <c r="AC1974" s="9" t="s">
        <v>4959</v>
      </c>
      <c r="AD1974" s="4" t="s">
        <v>4939</v>
      </c>
    </row>
    <row r="1975" spans="1:30" ht="178.5" x14ac:dyDescent="0.25">
      <c r="A1975" s="113">
        <f t="shared" si="31"/>
        <v>1786</v>
      </c>
      <c r="B1975" s="9" t="s">
        <v>1821</v>
      </c>
      <c r="C1975" s="9" t="s">
        <v>4694</v>
      </c>
      <c r="D1975" s="9" t="s">
        <v>4695</v>
      </c>
      <c r="E1975" s="9" t="s">
        <v>4964</v>
      </c>
      <c r="F1975" s="9" t="s">
        <v>4965</v>
      </c>
      <c r="G1975" s="9" t="s">
        <v>4966</v>
      </c>
      <c r="H1975" s="13">
        <v>300000</v>
      </c>
      <c r="I1975" s="11">
        <v>45139</v>
      </c>
      <c r="J1975" s="9" t="s">
        <v>6</v>
      </c>
      <c r="K1975" s="9" t="s">
        <v>7</v>
      </c>
      <c r="L1975" s="9" t="s">
        <v>27</v>
      </c>
      <c r="M1975" s="9" t="s">
        <v>89</v>
      </c>
      <c r="N1975" s="9" t="s">
        <v>10</v>
      </c>
      <c r="O1975" s="9" t="s">
        <v>1826</v>
      </c>
      <c r="P1975" s="9" t="s">
        <v>1834</v>
      </c>
      <c r="Q1975" s="9" t="s">
        <v>3101</v>
      </c>
      <c r="R1975" s="9" t="s">
        <v>29</v>
      </c>
      <c r="S1975" s="9" t="s">
        <v>15</v>
      </c>
      <c r="T1975" s="9" t="s">
        <v>7</v>
      </c>
      <c r="U1975" s="9" t="s">
        <v>16</v>
      </c>
      <c r="V1975" s="9" t="s">
        <v>15</v>
      </c>
      <c r="W1975" s="9" t="s">
        <v>17</v>
      </c>
      <c r="X1975" s="9" t="s">
        <v>18</v>
      </c>
      <c r="Y1975" s="9" t="s">
        <v>31</v>
      </c>
      <c r="Z1975" s="9" t="s">
        <v>20</v>
      </c>
      <c r="AA1975" s="9" t="s">
        <v>17</v>
      </c>
      <c r="AB1975" s="9" t="s">
        <v>4937</v>
      </c>
      <c r="AC1975" s="9" t="s">
        <v>4959</v>
      </c>
      <c r="AD1975" s="4" t="s">
        <v>4939</v>
      </c>
    </row>
    <row r="1976" spans="1:30" ht="306" x14ac:dyDescent="0.25">
      <c r="A1976" s="113">
        <f t="shared" si="31"/>
        <v>1787</v>
      </c>
      <c r="B1976" s="9" t="s">
        <v>1821</v>
      </c>
      <c r="C1976" s="9" t="s">
        <v>4694</v>
      </c>
      <c r="D1976" s="9" t="s">
        <v>4695</v>
      </c>
      <c r="E1976" s="9" t="s">
        <v>4914</v>
      </c>
      <c r="F1976" s="9" t="s">
        <v>4915</v>
      </c>
      <c r="G1976" s="9" t="s">
        <v>4967</v>
      </c>
      <c r="H1976" s="13">
        <v>40000000</v>
      </c>
      <c r="I1976" s="11" t="s">
        <v>4714</v>
      </c>
      <c r="J1976" s="9" t="s">
        <v>96</v>
      </c>
      <c r="K1976" s="9">
        <v>30</v>
      </c>
      <c r="L1976" s="9" t="s">
        <v>199</v>
      </c>
      <c r="M1976" s="9" t="s">
        <v>80</v>
      </c>
      <c r="N1976" s="9" t="s">
        <v>81</v>
      </c>
      <c r="O1976" s="9" t="s">
        <v>1826</v>
      </c>
      <c r="P1976" s="9" t="s">
        <v>1834</v>
      </c>
      <c r="Q1976" s="9" t="s">
        <v>3101</v>
      </c>
      <c r="R1976" s="9" t="s">
        <v>14</v>
      </c>
      <c r="S1976" s="9" t="s">
        <v>15</v>
      </c>
      <c r="T1976" s="9" t="s">
        <v>7</v>
      </c>
      <c r="U1976" s="9" t="s">
        <v>60</v>
      </c>
      <c r="V1976" s="9" t="s">
        <v>15</v>
      </c>
      <c r="W1976" s="9" t="s">
        <v>37</v>
      </c>
      <c r="X1976" s="9" t="s">
        <v>30</v>
      </c>
      <c r="Y1976" s="9" t="s">
        <v>31</v>
      </c>
      <c r="Z1976" s="9" t="s">
        <v>61</v>
      </c>
      <c r="AA1976" s="9" t="s">
        <v>37</v>
      </c>
      <c r="AB1976" s="9" t="s">
        <v>4909</v>
      </c>
      <c r="AC1976" s="9" t="s">
        <v>4891</v>
      </c>
      <c r="AD1976" s="9" t="s">
        <v>4931</v>
      </c>
    </row>
    <row r="1977" spans="1:30" ht="409.5" x14ac:dyDescent="0.25">
      <c r="A1977" s="113">
        <f t="shared" si="31"/>
        <v>1788</v>
      </c>
      <c r="B1977" s="9" t="s">
        <v>1821</v>
      </c>
      <c r="C1977" s="9" t="s">
        <v>4694</v>
      </c>
      <c r="D1977" s="9" t="s">
        <v>4695</v>
      </c>
      <c r="E1977" s="9" t="s">
        <v>4968</v>
      </c>
      <c r="F1977" s="9" t="s">
        <v>4969</v>
      </c>
      <c r="G1977" s="9" t="s">
        <v>4970</v>
      </c>
      <c r="H1977" s="13">
        <v>180000</v>
      </c>
      <c r="I1977" s="11">
        <v>45290</v>
      </c>
      <c r="J1977" s="9" t="s">
        <v>6</v>
      </c>
      <c r="K1977" s="9" t="s">
        <v>7</v>
      </c>
      <c r="L1977" s="9" t="s">
        <v>27</v>
      </c>
      <c r="M1977" s="9" t="s">
        <v>89</v>
      </c>
      <c r="N1977" s="9" t="s">
        <v>10</v>
      </c>
      <c r="O1977" s="9" t="s">
        <v>1826</v>
      </c>
      <c r="P1977" s="9" t="s">
        <v>1834</v>
      </c>
      <c r="Q1977" s="9" t="s">
        <v>3101</v>
      </c>
      <c r="R1977" s="9" t="s">
        <v>29</v>
      </c>
      <c r="S1977" s="9" t="s">
        <v>15</v>
      </c>
      <c r="T1977" s="9" t="s">
        <v>7</v>
      </c>
      <c r="U1977" s="9" t="s">
        <v>16</v>
      </c>
      <c r="V1977" s="9" t="s">
        <v>15</v>
      </c>
      <c r="W1977" s="9" t="s">
        <v>17</v>
      </c>
      <c r="X1977" s="9" t="s">
        <v>18</v>
      </c>
      <c r="Y1977" s="9" t="s">
        <v>19</v>
      </c>
      <c r="Z1977" s="9" t="s">
        <v>20</v>
      </c>
      <c r="AA1977" s="9" t="s">
        <v>21</v>
      </c>
      <c r="AB1977" s="9" t="s">
        <v>4937</v>
      </c>
      <c r="AC1977" s="9" t="s">
        <v>4959</v>
      </c>
      <c r="AD1977" s="4" t="s">
        <v>4939</v>
      </c>
    </row>
    <row r="1978" spans="1:30" ht="409.5" x14ac:dyDescent="0.25">
      <c r="A1978" s="113">
        <f t="shared" si="31"/>
        <v>1789</v>
      </c>
      <c r="B1978" s="9" t="s">
        <v>1821</v>
      </c>
      <c r="C1978" s="9" t="s">
        <v>4694</v>
      </c>
      <c r="D1978" s="9" t="s">
        <v>4695</v>
      </c>
      <c r="E1978" s="9" t="s">
        <v>4971</v>
      </c>
      <c r="F1978" s="9" t="s">
        <v>4972</v>
      </c>
      <c r="G1978" s="9" t="s">
        <v>4973</v>
      </c>
      <c r="H1978" s="13">
        <v>1000000</v>
      </c>
      <c r="I1978" s="11">
        <v>45291</v>
      </c>
      <c r="J1978" s="9" t="s">
        <v>6</v>
      </c>
      <c r="K1978" s="9" t="s">
        <v>7</v>
      </c>
      <c r="L1978" s="9" t="s">
        <v>27</v>
      </c>
      <c r="M1978" s="9" t="s">
        <v>89</v>
      </c>
      <c r="N1978" s="9" t="s">
        <v>10</v>
      </c>
      <c r="O1978" s="9" t="s">
        <v>1826</v>
      </c>
      <c r="P1978" s="9" t="s">
        <v>1834</v>
      </c>
      <c r="Q1978" s="9" t="s">
        <v>3101</v>
      </c>
      <c r="R1978" s="9" t="s">
        <v>29</v>
      </c>
      <c r="S1978" s="9" t="s">
        <v>15</v>
      </c>
      <c r="T1978" s="9" t="s">
        <v>7</v>
      </c>
      <c r="U1978" s="9" t="s">
        <v>16</v>
      </c>
      <c r="V1978" s="9" t="s">
        <v>15</v>
      </c>
      <c r="W1978" s="9" t="s">
        <v>37</v>
      </c>
      <c r="X1978" s="9" t="s">
        <v>18</v>
      </c>
      <c r="Y1978" s="9" t="s">
        <v>19</v>
      </c>
      <c r="Z1978" s="9" t="s">
        <v>41</v>
      </c>
      <c r="AA1978" s="9" t="s">
        <v>21</v>
      </c>
      <c r="AB1978" s="9" t="s">
        <v>4937</v>
      </c>
      <c r="AC1978" s="9" t="s">
        <v>4959</v>
      </c>
      <c r="AD1978" s="4" t="s">
        <v>4939</v>
      </c>
    </row>
    <row r="1979" spans="1:30" ht="357" x14ac:dyDescent="0.25">
      <c r="A1979" s="113">
        <f t="shared" si="31"/>
        <v>1790</v>
      </c>
      <c r="B1979" s="9" t="s">
        <v>1821</v>
      </c>
      <c r="C1979" s="9" t="s">
        <v>4694</v>
      </c>
      <c r="D1979" s="9" t="s">
        <v>4695</v>
      </c>
      <c r="E1979" s="9" t="s">
        <v>4974</v>
      </c>
      <c r="F1979" s="9" t="s">
        <v>4975</v>
      </c>
      <c r="G1979" s="9" t="s">
        <v>4976</v>
      </c>
      <c r="H1979" s="13">
        <v>30000</v>
      </c>
      <c r="I1979" s="11">
        <v>45290</v>
      </c>
      <c r="J1979" s="9" t="s">
        <v>6</v>
      </c>
      <c r="K1979" s="9" t="s">
        <v>7</v>
      </c>
      <c r="L1979" s="9" t="s">
        <v>27</v>
      </c>
      <c r="M1979" s="9" t="s">
        <v>89</v>
      </c>
      <c r="N1979" s="9" t="s">
        <v>10</v>
      </c>
      <c r="O1979" s="9" t="s">
        <v>1826</v>
      </c>
      <c r="P1979" s="9" t="s">
        <v>1834</v>
      </c>
      <c r="Q1979" s="9" t="s">
        <v>3101</v>
      </c>
      <c r="R1979" s="9" t="s">
        <v>29</v>
      </c>
      <c r="S1979" s="9" t="s">
        <v>15</v>
      </c>
      <c r="T1979" s="9" t="s">
        <v>7</v>
      </c>
      <c r="U1979" s="9" t="s">
        <v>16</v>
      </c>
      <c r="V1979" s="9" t="s">
        <v>15</v>
      </c>
      <c r="W1979" s="9" t="s">
        <v>17</v>
      </c>
      <c r="X1979" s="9" t="s">
        <v>18</v>
      </c>
      <c r="Y1979" s="9" t="s">
        <v>19</v>
      </c>
      <c r="Z1979" s="9" t="s">
        <v>41</v>
      </c>
      <c r="AA1979" s="9" t="s">
        <v>21</v>
      </c>
      <c r="AB1979" s="9" t="s">
        <v>4937</v>
      </c>
      <c r="AC1979" s="9" t="s">
        <v>4959</v>
      </c>
      <c r="AD1979" s="4" t="s">
        <v>4939</v>
      </c>
    </row>
    <row r="1980" spans="1:30" ht="178.5" x14ac:dyDescent="0.25">
      <c r="A1980" s="113">
        <f t="shared" si="31"/>
        <v>1791</v>
      </c>
      <c r="B1980" s="9" t="s">
        <v>1821</v>
      </c>
      <c r="C1980" s="9" t="s">
        <v>4694</v>
      </c>
      <c r="D1980" s="9" t="s">
        <v>4695</v>
      </c>
      <c r="E1980" s="9" t="s">
        <v>4977</v>
      </c>
      <c r="F1980" s="9" t="s">
        <v>4978</v>
      </c>
      <c r="G1980" s="9" t="s">
        <v>4966</v>
      </c>
      <c r="H1980" s="13">
        <v>150000</v>
      </c>
      <c r="I1980" s="11">
        <v>45290</v>
      </c>
      <c r="J1980" s="9" t="s">
        <v>6</v>
      </c>
      <c r="K1980" s="9" t="s">
        <v>7</v>
      </c>
      <c r="L1980" s="9" t="s">
        <v>27</v>
      </c>
      <c r="M1980" s="9" t="s">
        <v>89</v>
      </c>
      <c r="N1980" s="9" t="s">
        <v>10</v>
      </c>
      <c r="O1980" s="9" t="s">
        <v>1826</v>
      </c>
      <c r="P1980" s="9" t="s">
        <v>1834</v>
      </c>
      <c r="Q1980" s="9" t="s">
        <v>3101</v>
      </c>
      <c r="R1980" s="9" t="s">
        <v>29</v>
      </c>
      <c r="S1980" s="9" t="s">
        <v>15</v>
      </c>
      <c r="T1980" s="9" t="s">
        <v>7</v>
      </c>
      <c r="U1980" s="9" t="s">
        <v>16</v>
      </c>
      <c r="V1980" s="9" t="s">
        <v>15</v>
      </c>
      <c r="W1980" s="9" t="s">
        <v>17</v>
      </c>
      <c r="X1980" s="9" t="s">
        <v>18</v>
      </c>
      <c r="Y1980" s="9" t="s">
        <v>19</v>
      </c>
      <c r="Z1980" s="9" t="s">
        <v>20</v>
      </c>
      <c r="AA1980" s="9" t="s">
        <v>21</v>
      </c>
      <c r="AB1980" s="9" t="s">
        <v>4937</v>
      </c>
      <c r="AC1980" s="9" t="s">
        <v>4959</v>
      </c>
      <c r="AD1980" s="4" t="s">
        <v>4939</v>
      </c>
    </row>
    <row r="1981" spans="1:30" ht="76.5" x14ac:dyDescent="0.25">
      <c r="A1981" s="113">
        <f t="shared" si="31"/>
        <v>1792</v>
      </c>
      <c r="B1981" s="9" t="s">
        <v>1821</v>
      </c>
      <c r="C1981" s="9" t="s">
        <v>4694</v>
      </c>
      <c r="D1981" s="9" t="s">
        <v>4695</v>
      </c>
      <c r="E1981" s="9" t="s">
        <v>4979</v>
      </c>
      <c r="F1981" s="9" t="s">
        <v>4979</v>
      </c>
      <c r="G1981" s="9" t="s">
        <v>4980</v>
      </c>
      <c r="H1981" s="13">
        <v>30000</v>
      </c>
      <c r="I1981" s="11">
        <v>45202</v>
      </c>
      <c r="J1981" s="9" t="s">
        <v>6</v>
      </c>
      <c r="K1981" s="9" t="s">
        <v>7</v>
      </c>
      <c r="L1981" s="9" t="s">
        <v>252</v>
      </c>
      <c r="M1981" s="9" t="s">
        <v>51</v>
      </c>
      <c r="N1981" s="9" t="s">
        <v>10</v>
      </c>
      <c r="O1981" s="9" t="s">
        <v>1826</v>
      </c>
      <c r="P1981" s="9" t="s">
        <v>1834</v>
      </c>
      <c r="Q1981" s="9" t="s">
        <v>3101</v>
      </c>
      <c r="R1981" s="9" t="s">
        <v>29</v>
      </c>
      <c r="S1981" s="9" t="s">
        <v>15</v>
      </c>
      <c r="T1981" s="9" t="s">
        <v>7</v>
      </c>
      <c r="U1981" s="9" t="s">
        <v>60</v>
      </c>
      <c r="V1981" s="9" t="s">
        <v>15</v>
      </c>
      <c r="W1981" s="9" t="s">
        <v>21</v>
      </c>
      <c r="X1981" s="9" t="s">
        <v>18</v>
      </c>
      <c r="Y1981" s="9" t="s">
        <v>31</v>
      </c>
      <c r="Z1981" s="9" t="s">
        <v>20</v>
      </c>
      <c r="AA1981" s="9" t="s">
        <v>17</v>
      </c>
      <c r="AB1981" s="9" t="s">
        <v>4937</v>
      </c>
      <c r="AC1981" s="9" t="s">
        <v>4959</v>
      </c>
      <c r="AD1981" s="4" t="s">
        <v>4939</v>
      </c>
    </row>
    <row r="1982" spans="1:30" ht="382.5" x14ac:dyDescent="0.25">
      <c r="A1982" s="113">
        <f t="shared" si="31"/>
        <v>1793</v>
      </c>
      <c r="B1982" s="9" t="s">
        <v>1821</v>
      </c>
      <c r="C1982" s="9" t="s">
        <v>4694</v>
      </c>
      <c r="D1982" s="9" t="s">
        <v>4695</v>
      </c>
      <c r="E1982" s="9" t="s">
        <v>4981</v>
      </c>
      <c r="F1982" s="9" t="s">
        <v>4982</v>
      </c>
      <c r="G1982" s="9" t="s">
        <v>4983</v>
      </c>
      <c r="H1982" s="13">
        <v>30000</v>
      </c>
      <c r="I1982" s="11">
        <v>45202</v>
      </c>
      <c r="J1982" s="9" t="s">
        <v>6</v>
      </c>
      <c r="K1982" s="9" t="s">
        <v>7</v>
      </c>
      <c r="L1982" s="9" t="s">
        <v>27</v>
      </c>
      <c r="M1982" s="9" t="s">
        <v>9</v>
      </c>
      <c r="N1982" s="9" t="s">
        <v>10</v>
      </c>
      <c r="O1982" s="9" t="s">
        <v>1826</v>
      </c>
      <c r="P1982" s="9" t="s">
        <v>1834</v>
      </c>
      <c r="Q1982" s="9" t="s">
        <v>3101</v>
      </c>
      <c r="R1982" s="9" t="s">
        <v>29</v>
      </c>
      <c r="S1982" s="9" t="s">
        <v>15</v>
      </c>
      <c r="T1982" s="9" t="s">
        <v>7</v>
      </c>
      <c r="U1982" s="9" t="s">
        <v>16</v>
      </c>
      <c r="V1982" s="9" t="s">
        <v>15</v>
      </c>
      <c r="W1982" s="9" t="s">
        <v>17</v>
      </c>
      <c r="X1982" s="9" t="s">
        <v>18</v>
      </c>
      <c r="Y1982" s="9" t="s">
        <v>31</v>
      </c>
      <c r="Z1982" s="9" t="s">
        <v>20</v>
      </c>
      <c r="AA1982" s="9" t="s">
        <v>17</v>
      </c>
      <c r="AB1982" s="9" t="s">
        <v>4937</v>
      </c>
      <c r="AC1982" s="9" t="s">
        <v>4959</v>
      </c>
      <c r="AD1982" s="4" t="s">
        <v>4939</v>
      </c>
    </row>
    <row r="1983" spans="1:30" ht="267.75" x14ac:dyDescent="0.25">
      <c r="A1983" s="113">
        <f t="shared" si="31"/>
        <v>1794</v>
      </c>
      <c r="B1983" s="9" t="s">
        <v>1821</v>
      </c>
      <c r="C1983" s="9" t="s">
        <v>4694</v>
      </c>
      <c r="D1983" s="9" t="s">
        <v>4695</v>
      </c>
      <c r="E1983" s="9" t="s">
        <v>4984</v>
      </c>
      <c r="F1983" s="9" t="s">
        <v>4985</v>
      </c>
      <c r="G1983" s="9" t="s">
        <v>4986</v>
      </c>
      <c r="H1983" s="13">
        <v>50000</v>
      </c>
      <c r="I1983" s="11">
        <v>45111</v>
      </c>
      <c r="J1983" s="9" t="s">
        <v>6</v>
      </c>
      <c r="K1983" s="9" t="s">
        <v>7</v>
      </c>
      <c r="L1983" s="9" t="s">
        <v>27</v>
      </c>
      <c r="M1983" s="9" t="s">
        <v>9</v>
      </c>
      <c r="N1983" s="9" t="s">
        <v>10</v>
      </c>
      <c r="O1983" s="9" t="s">
        <v>1826</v>
      </c>
      <c r="P1983" s="9" t="s">
        <v>1834</v>
      </c>
      <c r="Q1983" s="9" t="s">
        <v>3101</v>
      </c>
      <c r="R1983" s="9" t="s">
        <v>29</v>
      </c>
      <c r="S1983" s="9" t="s">
        <v>15</v>
      </c>
      <c r="T1983" s="9" t="s">
        <v>7</v>
      </c>
      <c r="U1983" s="9" t="s">
        <v>16</v>
      </c>
      <c r="V1983" s="9" t="s">
        <v>15</v>
      </c>
      <c r="W1983" s="9" t="s">
        <v>17</v>
      </c>
      <c r="X1983" s="9" t="s">
        <v>30</v>
      </c>
      <c r="Y1983" s="9" t="s">
        <v>31</v>
      </c>
      <c r="Z1983" s="9" t="s">
        <v>61</v>
      </c>
      <c r="AA1983" s="9" t="s">
        <v>37</v>
      </c>
      <c r="AB1983" s="9" t="s">
        <v>4937</v>
      </c>
      <c r="AC1983" s="9" t="s">
        <v>4959</v>
      </c>
      <c r="AD1983" s="4" t="s">
        <v>4939</v>
      </c>
    </row>
    <row r="1984" spans="1:30" ht="344.25" x14ac:dyDescent="0.25">
      <c r="A1984" s="113">
        <f t="shared" si="31"/>
        <v>1795</v>
      </c>
      <c r="B1984" s="9" t="s">
        <v>1821</v>
      </c>
      <c r="C1984" s="9" t="s">
        <v>4694</v>
      </c>
      <c r="D1984" s="9" t="s">
        <v>4695</v>
      </c>
      <c r="E1984" s="9" t="s">
        <v>4987</v>
      </c>
      <c r="F1984" s="9" t="s">
        <v>4988</v>
      </c>
      <c r="G1984" s="9" t="s">
        <v>4989</v>
      </c>
      <c r="H1984" s="13">
        <v>55065</v>
      </c>
      <c r="I1984" s="11">
        <v>45111</v>
      </c>
      <c r="J1984" s="9" t="s">
        <v>68</v>
      </c>
      <c r="K1984" s="9" t="s">
        <v>7</v>
      </c>
      <c r="L1984" s="9" t="s">
        <v>69</v>
      </c>
      <c r="M1984" s="9" t="s">
        <v>80</v>
      </c>
      <c r="N1984" s="9" t="s">
        <v>393</v>
      </c>
      <c r="O1984" s="9" t="s">
        <v>1826</v>
      </c>
      <c r="P1984" s="9" t="s">
        <v>1834</v>
      </c>
      <c r="Q1984" s="9" t="s">
        <v>3101</v>
      </c>
      <c r="R1984" s="9" t="s">
        <v>29</v>
      </c>
      <c r="S1984" s="9" t="s">
        <v>15</v>
      </c>
      <c r="T1984" s="9" t="s">
        <v>7</v>
      </c>
      <c r="U1984" s="9" t="s">
        <v>60</v>
      </c>
      <c r="V1984" s="9" t="s">
        <v>15</v>
      </c>
      <c r="W1984" s="9" t="s">
        <v>17</v>
      </c>
      <c r="X1984" s="9" t="s">
        <v>18</v>
      </c>
      <c r="Y1984" s="9" t="s">
        <v>31</v>
      </c>
      <c r="Z1984" s="9" t="s">
        <v>20</v>
      </c>
      <c r="AA1984" s="9" t="s">
        <v>17</v>
      </c>
      <c r="AB1984" s="9" t="s">
        <v>4937</v>
      </c>
      <c r="AC1984" s="9" t="s">
        <v>4959</v>
      </c>
      <c r="AD1984" s="4" t="s">
        <v>4939</v>
      </c>
    </row>
    <row r="1985" spans="1:30" ht="204" x14ac:dyDescent="0.25">
      <c r="A1985" s="113">
        <f t="shared" si="31"/>
        <v>1796</v>
      </c>
      <c r="B1985" s="9" t="s">
        <v>1821</v>
      </c>
      <c r="C1985" s="9" t="s">
        <v>4694</v>
      </c>
      <c r="D1985" s="9" t="s">
        <v>4695</v>
      </c>
      <c r="E1985" s="9" t="s">
        <v>4990</v>
      </c>
      <c r="F1985" s="9" t="s">
        <v>4991</v>
      </c>
      <c r="G1985" s="9" t="s">
        <v>4992</v>
      </c>
      <c r="H1985" s="13">
        <v>1000000</v>
      </c>
      <c r="I1985" s="11" t="s">
        <v>4714</v>
      </c>
      <c r="J1985" s="9" t="s">
        <v>68</v>
      </c>
      <c r="K1985" s="9" t="s">
        <v>7</v>
      </c>
      <c r="L1985" s="9" t="s">
        <v>8</v>
      </c>
      <c r="M1985" s="9" t="s">
        <v>9</v>
      </c>
      <c r="N1985" s="9" t="s">
        <v>10</v>
      </c>
      <c r="O1985" s="9" t="s">
        <v>1826</v>
      </c>
      <c r="P1985" s="9" t="s">
        <v>1834</v>
      </c>
      <c r="Q1985" s="9" t="s">
        <v>3101</v>
      </c>
      <c r="R1985" s="9" t="s">
        <v>14</v>
      </c>
      <c r="S1985" s="9" t="s">
        <v>15</v>
      </c>
      <c r="T1985" s="9" t="s">
        <v>7</v>
      </c>
      <c r="U1985" s="9" t="s">
        <v>16</v>
      </c>
      <c r="V1985" s="9" t="s">
        <v>15</v>
      </c>
      <c r="W1985" s="9" t="s">
        <v>37</v>
      </c>
      <c r="X1985" s="9" t="s">
        <v>18</v>
      </c>
      <c r="Y1985" s="9" t="s">
        <v>31</v>
      </c>
      <c r="Z1985" s="9" t="s">
        <v>20</v>
      </c>
      <c r="AA1985" s="9" t="s">
        <v>17</v>
      </c>
      <c r="AB1985" s="9" t="s">
        <v>4909</v>
      </c>
      <c r="AC1985" s="9" t="s">
        <v>4891</v>
      </c>
      <c r="AD1985" s="9" t="s">
        <v>4931</v>
      </c>
    </row>
    <row r="1986" spans="1:30" ht="409.5" x14ac:dyDescent="0.25">
      <c r="A1986" s="113">
        <f t="shared" si="31"/>
        <v>1797</v>
      </c>
      <c r="B1986" s="9" t="s">
        <v>1821</v>
      </c>
      <c r="C1986" s="9" t="s">
        <v>4694</v>
      </c>
      <c r="D1986" s="9" t="s">
        <v>4695</v>
      </c>
      <c r="E1986" s="9" t="s">
        <v>4993</v>
      </c>
      <c r="F1986" s="9" t="s">
        <v>4994</v>
      </c>
      <c r="G1986" s="9" t="s">
        <v>4995</v>
      </c>
      <c r="H1986" s="13">
        <v>3200000</v>
      </c>
      <c r="I1986" s="11" t="s">
        <v>4996</v>
      </c>
      <c r="J1986" s="9" t="s">
        <v>68</v>
      </c>
      <c r="K1986" s="9" t="s">
        <v>7</v>
      </c>
      <c r="L1986" s="9" t="s">
        <v>8</v>
      </c>
      <c r="M1986" s="9" t="s">
        <v>80</v>
      </c>
      <c r="N1986" s="9" t="s">
        <v>81</v>
      </c>
      <c r="O1986" s="9" t="s">
        <v>1826</v>
      </c>
      <c r="P1986" s="9" t="s">
        <v>1834</v>
      </c>
      <c r="Q1986" s="9" t="s">
        <v>3101</v>
      </c>
      <c r="R1986" s="9" t="s">
        <v>14</v>
      </c>
      <c r="S1986" s="9" t="s">
        <v>15</v>
      </c>
      <c r="T1986" s="9" t="s">
        <v>7</v>
      </c>
      <c r="U1986" s="9" t="s">
        <v>60</v>
      </c>
      <c r="V1986" s="9" t="s">
        <v>15</v>
      </c>
      <c r="W1986" s="9" t="s">
        <v>17</v>
      </c>
      <c r="X1986" s="9" t="s">
        <v>30</v>
      </c>
      <c r="Y1986" s="9" t="s">
        <v>31</v>
      </c>
      <c r="Z1986" s="9" t="s">
        <v>20</v>
      </c>
      <c r="AA1986" s="9" t="s">
        <v>17</v>
      </c>
      <c r="AB1986" s="9" t="s">
        <v>4937</v>
      </c>
      <c r="AC1986" s="9" t="s">
        <v>4959</v>
      </c>
      <c r="AD1986" s="4" t="s">
        <v>4939</v>
      </c>
    </row>
    <row r="1987" spans="1:30" ht="51" x14ac:dyDescent="0.25">
      <c r="A1987" s="113">
        <f t="shared" si="31"/>
        <v>1798</v>
      </c>
      <c r="B1987" s="9" t="s">
        <v>1821</v>
      </c>
      <c r="C1987" s="9" t="s">
        <v>4694</v>
      </c>
      <c r="D1987" s="9" t="s">
        <v>4695</v>
      </c>
      <c r="E1987" s="9" t="s">
        <v>4997</v>
      </c>
      <c r="F1987" s="9" t="s">
        <v>4997</v>
      </c>
      <c r="G1987" s="9" t="s">
        <v>4998</v>
      </c>
      <c r="H1987" s="13">
        <v>30000</v>
      </c>
      <c r="I1987" s="11" t="s">
        <v>4999</v>
      </c>
      <c r="J1987" s="9" t="s">
        <v>68</v>
      </c>
      <c r="K1987" s="9" t="s">
        <v>7</v>
      </c>
      <c r="L1987" s="9" t="s">
        <v>8</v>
      </c>
      <c r="M1987" s="9" t="s">
        <v>51</v>
      </c>
      <c r="N1987" s="9" t="s">
        <v>10</v>
      </c>
      <c r="O1987" s="9" t="s">
        <v>1826</v>
      </c>
      <c r="P1987" s="9" t="s">
        <v>1834</v>
      </c>
      <c r="Q1987" s="9" t="s">
        <v>3101</v>
      </c>
      <c r="R1987" s="9" t="s">
        <v>14</v>
      </c>
      <c r="S1987" s="9" t="s">
        <v>15</v>
      </c>
      <c r="T1987" s="9" t="s">
        <v>7</v>
      </c>
      <c r="U1987" s="9" t="s">
        <v>16</v>
      </c>
      <c r="V1987" s="9" t="s">
        <v>15</v>
      </c>
      <c r="W1987" s="9" t="s">
        <v>21</v>
      </c>
      <c r="X1987" s="9" t="s">
        <v>18</v>
      </c>
      <c r="Y1987" s="9" t="s">
        <v>19</v>
      </c>
      <c r="Z1987" s="9" t="s">
        <v>20</v>
      </c>
      <c r="AA1987" s="9" t="s">
        <v>21</v>
      </c>
      <c r="AB1987" s="9" t="s">
        <v>4937</v>
      </c>
      <c r="AC1987" s="9" t="s">
        <v>4959</v>
      </c>
      <c r="AD1987" s="4" t="s">
        <v>4939</v>
      </c>
    </row>
    <row r="1988" spans="1:30" ht="191.25" x14ac:dyDescent="0.25">
      <c r="A1988" s="113">
        <f t="shared" si="31"/>
        <v>1799</v>
      </c>
      <c r="B1988" s="9" t="s">
        <v>1821</v>
      </c>
      <c r="C1988" s="9" t="s">
        <v>4694</v>
      </c>
      <c r="D1988" s="9" t="s">
        <v>4695</v>
      </c>
      <c r="E1988" s="9" t="s">
        <v>5000</v>
      </c>
      <c r="F1988" s="9" t="s">
        <v>5001</v>
      </c>
      <c r="G1988" s="9" t="s">
        <v>5002</v>
      </c>
      <c r="H1988" s="13">
        <v>500000</v>
      </c>
      <c r="I1988" s="11" t="s">
        <v>4714</v>
      </c>
      <c r="J1988" s="9" t="s">
        <v>68</v>
      </c>
      <c r="K1988" s="9" t="s">
        <v>7</v>
      </c>
      <c r="L1988" s="9" t="s">
        <v>8</v>
      </c>
      <c r="M1988" s="9" t="s">
        <v>89</v>
      </c>
      <c r="N1988" s="9" t="s">
        <v>10</v>
      </c>
      <c r="O1988" s="9" t="s">
        <v>1826</v>
      </c>
      <c r="P1988" s="9" t="s">
        <v>1834</v>
      </c>
      <c r="Q1988" s="9" t="s">
        <v>3101</v>
      </c>
      <c r="R1988" s="9" t="s">
        <v>14</v>
      </c>
      <c r="S1988" s="9" t="s">
        <v>15</v>
      </c>
      <c r="T1988" s="9" t="s">
        <v>7</v>
      </c>
      <c r="U1988" s="9" t="s">
        <v>16</v>
      </c>
      <c r="V1988" s="9" t="s">
        <v>15</v>
      </c>
      <c r="W1988" s="9" t="s">
        <v>37</v>
      </c>
      <c r="X1988" s="9" t="s">
        <v>18</v>
      </c>
      <c r="Y1988" s="9" t="s">
        <v>31</v>
      </c>
      <c r="Z1988" s="9" t="s">
        <v>61</v>
      </c>
      <c r="AA1988" s="9" t="s">
        <v>17</v>
      </c>
      <c r="AB1988" s="9" t="s">
        <v>4909</v>
      </c>
      <c r="AC1988" s="9" t="s">
        <v>4891</v>
      </c>
      <c r="AD1988" s="9" t="s">
        <v>4931</v>
      </c>
    </row>
    <row r="1989" spans="1:30" ht="409.5" x14ac:dyDescent="0.25">
      <c r="A1989" s="113">
        <f t="shared" si="31"/>
        <v>1800</v>
      </c>
      <c r="B1989" s="9" t="s">
        <v>1821</v>
      </c>
      <c r="C1989" s="9" t="s">
        <v>4694</v>
      </c>
      <c r="D1989" s="9" t="s">
        <v>4695</v>
      </c>
      <c r="E1989" s="9" t="s">
        <v>5003</v>
      </c>
      <c r="F1989" s="9" t="s">
        <v>5004</v>
      </c>
      <c r="G1989" s="9" t="s">
        <v>5005</v>
      </c>
      <c r="H1989" s="13">
        <v>10000000</v>
      </c>
      <c r="I1989" s="11" t="s">
        <v>4714</v>
      </c>
      <c r="J1989" s="9" t="s">
        <v>96</v>
      </c>
      <c r="K1989" s="9">
        <v>29</v>
      </c>
      <c r="L1989" s="9" t="s">
        <v>199</v>
      </c>
      <c r="M1989" s="9" t="s">
        <v>80</v>
      </c>
      <c r="N1989" s="9" t="s">
        <v>81</v>
      </c>
      <c r="O1989" s="9" t="s">
        <v>1826</v>
      </c>
      <c r="P1989" s="9" t="s">
        <v>1834</v>
      </c>
      <c r="Q1989" s="9" t="s">
        <v>3101</v>
      </c>
      <c r="R1989" s="9" t="s">
        <v>14</v>
      </c>
      <c r="S1989" s="9" t="s">
        <v>15</v>
      </c>
      <c r="T1989" s="9" t="s">
        <v>7</v>
      </c>
      <c r="U1989" s="9" t="s">
        <v>16</v>
      </c>
      <c r="V1989" s="9" t="s">
        <v>15</v>
      </c>
      <c r="W1989" s="9" t="s">
        <v>37</v>
      </c>
      <c r="X1989" s="9" t="s">
        <v>18</v>
      </c>
      <c r="Y1989" s="9" t="s">
        <v>31</v>
      </c>
      <c r="Z1989" s="9" t="s">
        <v>61</v>
      </c>
      <c r="AA1989" s="9" t="s">
        <v>17</v>
      </c>
      <c r="AB1989" s="9" t="s">
        <v>4909</v>
      </c>
      <c r="AC1989" s="9" t="s">
        <v>4891</v>
      </c>
      <c r="AD1989" s="9" t="s">
        <v>4931</v>
      </c>
    </row>
    <row r="1990" spans="1:30" ht="165.75" x14ac:dyDescent="0.25">
      <c r="A1990" s="113">
        <f t="shared" si="31"/>
        <v>1801</v>
      </c>
      <c r="B1990" s="9" t="s">
        <v>1821</v>
      </c>
      <c r="C1990" s="9" t="s">
        <v>4694</v>
      </c>
      <c r="D1990" s="9" t="s">
        <v>4695</v>
      </c>
      <c r="E1990" s="9" t="s">
        <v>5006</v>
      </c>
      <c r="F1990" s="9" t="s">
        <v>5007</v>
      </c>
      <c r="G1990" s="9" t="s">
        <v>5008</v>
      </c>
      <c r="H1990" s="13">
        <v>18000000</v>
      </c>
      <c r="I1990" s="11" t="s">
        <v>4714</v>
      </c>
      <c r="J1990" s="9" t="s">
        <v>6</v>
      </c>
      <c r="K1990" s="9" t="s">
        <v>7</v>
      </c>
      <c r="L1990" s="9" t="s">
        <v>27</v>
      </c>
      <c r="M1990" s="9" t="s">
        <v>89</v>
      </c>
      <c r="N1990" s="9" t="s">
        <v>10</v>
      </c>
      <c r="O1990" s="9" t="s">
        <v>1826</v>
      </c>
      <c r="P1990" s="9" t="s">
        <v>1834</v>
      </c>
      <c r="Q1990" s="9" t="s">
        <v>3101</v>
      </c>
      <c r="R1990" s="9" t="s">
        <v>29</v>
      </c>
      <c r="S1990" s="9" t="s">
        <v>15</v>
      </c>
      <c r="T1990" s="9" t="s">
        <v>7</v>
      </c>
      <c r="U1990" s="9" t="s">
        <v>60</v>
      </c>
      <c r="V1990" s="9" t="s">
        <v>15</v>
      </c>
      <c r="W1990" s="9" t="s">
        <v>37</v>
      </c>
      <c r="X1990" s="9" t="s">
        <v>18</v>
      </c>
      <c r="Y1990" s="9" t="s">
        <v>31</v>
      </c>
      <c r="Z1990" s="9" t="s">
        <v>61</v>
      </c>
      <c r="AA1990" s="9" t="s">
        <v>17</v>
      </c>
      <c r="AB1990" s="9" t="s">
        <v>4909</v>
      </c>
      <c r="AC1990" s="9" t="s">
        <v>4891</v>
      </c>
      <c r="AD1990" s="9" t="s">
        <v>4931</v>
      </c>
    </row>
    <row r="1991" spans="1:30" ht="409.5" x14ac:dyDescent="0.25">
      <c r="A1991" s="113">
        <f t="shared" si="31"/>
        <v>1802</v>
      </c>
      <c r="B1991" s="9" t="s">
        <v>1821</v>
      </c>
      <c r="C1991" s="9" t="s">
        <v>4694</v>
      </c>
      <c r="D1991" s="9" t="s">
        <v>4695</v>
      </c>
      <c r="E1991" s="9" t="s">
        <v>5009</v>
      </c>
      <c r="F1991" s="9" t="s">
        <v>5010</v>
      </c>
      <c r="G1991" s="9" t="s">
        <v>5011</v>
      </c>
      <c r="H1991" s="13">
        <v>100000</v>
      </c>
      <c r="I1991" s="11" t="s">
        <v>4714</v>
      </c>
      <c r="J1991" s="9" t="s">
        <v>96</v>
      </c>
      <c r="K1991" s="9">
        <v>7</v>
      </c>
      <c r="L1991" s="9" t="s">
        <v>265</v>
      </c>
      <c r="M1991" s="9" t="s">
        <v>9</v>
      </c>
      <c r="N1991" s="9" t="s">
        <v>10</v>
      </c>
      <c r="O1991" s="9" t="s">
        <v>1826</v>
      </c>
      <c r="P1991" s="9" t="s">
        <v>1834</v>
      </c>
      <c r="Q1991" s="9" t="s">
        <v>3101</v>
      </c>
      <c r="R1991" s="9" t="s">
        <v>14</v>
      </c>
      <c r="S1991" s="9" t="s">
        <v>15</v>
      </c>
      <c r="T1991" s="9" t="s">
        <v>7</v>
      </c>
      <c r="U1991" s="9" t="s">
        <v>16</v>
      </c>
      <c r="V1991" s="9" t="s">
        <v>15</v>
      </c>
      <c r="W1991" s="9" t="s">
        <v>17</v>
      </c>
      <c r="X1991" s="9" t="s">
        <v>18</v>
      </c>
      <c r="Y1991" s="9" t="s">
        <v>31</v>
      </c>
      <c r="Z1991" s="9" t="s">
        <v>61</v>
      </c>
      <c r="AA1991" s="9" t="s">
        <v>17</v>
      </c>
      <c r="AB1991" s="9" t="s">
        <v>4909</v>
      </c>
      <c r="AC1991" s="9" t="s">
        <v>4891</v>
      </c>
      <c r="AD1991" s="9" t="s">
        <v>4931</v>
      </c>
    </row>
    <row r="1992" spans="1:30" ht="409.5" x14ac:dyDescent="0.25">
      <c r="A1992" s="113">
        <f t="shared" si="31"/>
        <v>1803</v>
      </c>
      <c r="B1992" s="9" t="s">
        <v>1821</v>
      </c>
      <c r="C1992" s="9" t="s">
        <v>4694</v>
      </c>
      <c r="D1992" s="9" t="s">
        <v>4695</v>
      </c>
      <c r="E1992" s="9" t="s">
        <v>5012</v>
      </c>
      <c r="F1992" s="9" t="s">
        <v>5013</v>
      </c>
      <c r="G1992" s="9" t="s">
        <v>5014</v>
      </c>
      <c r="H1992" s="13">
        <v>680000</v>
      </c>
      <c r="I1992" s="11" t="s">
        <v>5</v>
      </c>
      <c r="J1992" s="9" t="s">
        <v>6</v>
      </c>
      <c r="K1992" s="9" t="s">
        <v>7</v>
      </c>
      <c r="L1992" s="9" t="s">
        <v>27</v>
      </c>
      <c r="M1992" s="9" t="s">
        <v>89</v>
      </c>
      <c r="N1992" s="9" t="s">
        <v>10</v>
      </c>
      <c r="O1992" s="9" t="s">
        <v>1826</v>
      </c>
      <c r="P1992" s="9" t="s">
        <v>1834</v>
      </c>
      <c r="Q1992" s="9" t="s">
        <v>3101</v>
      </c>
      <c r="R1992" s="9" t="s">
        <v>29</v>
      </c>
      <c r="S1992" s="9" t="s">
        <v>15</v>
      </c>
      <c r="T1992" s="9" t="s">
        <v>7</v>
      </c>
      <c r="U1992" s="9" t="s">
        <v>60</v>
      </c>
      <c r="V1992" s="9" t="s">
        <v>15</v>
      </c>
      <c r="W1992" s="9" t="s">
        <v>17</v>
      </c>
      <c r="X1992" s="9" t="s">
        <v>18</v>
      </c>
      <c r="Y1992" s="9" t="s">
        <v>31</v>
      </c>
      <c r="Z1992" s="9" t="s">
        <v>20</v>
      </c>
      <c r="AA1992" s="9" t="s">
        <v>17</v>
      </c>
      <c r="AB1992" s="9" t="s">
        <v>4909</v>
      </c>
      <c r="AC1992" s="9" t="s">
        <v>4891</v>
      </c>
      <c r="AD1992" s="9" t="s">
        <v>4931</v>
      </c>
    </row>
    <row r="1993" spans="1:30" ht="409.5" x14ac:dyDescent="0.25">
      <c r="A1993" s="113">
        <f t="shared" si="31"/>
        <v>1804</v>
      </c>
      <c r="B1993" s="9" t="s">
        <v>1821</v>
      </c>
      <c r="C1993" s="9" t="s">
        <v>4694</v>
      </c>
      <c r="D1993" s="9" t="s">
        <v>4695</v>
      </c>
      <c r="E1993" s="9" t="s">
        <v>5015</v>
      </c>
      <c r="F1993" s="9" t="s">
        <v>5016</v>
      </c>
      <c r="G1993" s="9" t="s">
        <v>5017</v>
      </c>
      <c r="H1993" s="13">
        <v>750000</v>
      </c>
      <c r="I1993" s="11" t="s">
        <v>5</v>
      </c>
      <c r="J1993" s="9" t="s">
        <v>6</v>
      </c>
      <c r="K1993" s="9" t="s">
        <v>7</v>
      </c>
      <c r="L1993" s="9" t="s">
        <v>27</v>
      </c>
      <c r="M1993" s="9" t="s">
        <v>9</v>
      </c>
      <c r="N1993" s="9" t="s">
        <v>10</v>
      </c>
      <c r="O1993" s="9" t="s">
        <v>1826</v>
      </c>
      <c r="P1993" s="9" t="s">
        <v>1834</v>
      </c>
      <c r="Q1993" s="9" t="s">
        <v>3101</v>
      </c>
      <c r="R1993" s="9" t="s">
        <v>29</v>
      </c>
      <c r="S1993" s="9" t="s">
        <v>15</v>
      </c>
      <c r="T1993" s="9" t="s">
        <v>7</v>
      </c>
      <c r="U1993" s="9" t="s">
        <v>60</v>
      </c>
      <c r="V1993" s="9" t="s">
        <v>15</v>
      </c>
      <c r="W1993" s="9" t="s">
        <v>17</v>
      </c>
      <c r="X1993" s="9" t="s">
        <v>18</v>
      </c>
      <c r="Y1993" s="9" t="s">
        <v>31</v>
      </c>
      <c r="Z1993" s="9" t="s">
        <v>20</v>
      </c>
      <c r="AA1993" s="9" t="s">
        <v>17</v>
      </c>
      <c r="AB1993" s="9" t="s">
        <v>4909</v>
      </c>
      <c r="AC1993" s="9" t="s">
        <v>4891</v>
      </c>
      <c r="AD1993" s="9" t="s">
        <v>4931</v>
      </c>
    </row>
    <row r="1994" spans="1:30" ht="267.75" x14ac:dyDescent="0.25">
      <c r="A1994" s="113">
        <f t="shared" si="31"/>
        <v>1805</v>
      </c>
      <c r="B1994" s="9" t="s">
        <v>1821</v>
      </c>
      <c r="C1994" s="9" t="s">
        <v>4694</v>
      </c>
      <c r="D1994" s="9" t="s">
        <v>4695</v>
      </c>
      <c r="E1994" s="9" t="s">
        <v>5018</v>
      </c>
      <c r="F1994" s="9" t="s">
        <v>5019</v>
      </c>
      <c r="G1994" s="9" t="s">
        <v>5020</v>
      </c>
      <c r="H1994" s="13">
        <v>350000</v>
      </c>
      <c r="I1994" s="11" t="s">
        <v>5</v>
      </c>
      <c r="J1994" s="9" t="s">
        <v>6</v>
      </c>
      <c r="K1994" s="9" t="s">
        <v>7</v>
      </c>
      <c r="L1994" s="9" t="s">
        <v>252</v>
      </c>
      <c r="M1994" s="9" t="s">
        <v>89</v>
      </c>
      <c r="N1994" s="9" t="s">
        <v>10</v>
      </c>
      <c r="O1994" s="9" t="s">
        <v>1826</v>
      </c>
      <c r="P1994" s="9" t="s">
        <v>1834</v>
      </c>
      <c r="Q1994" s="9" t="s">
        <v>3101</v>
      </c>
      <c r="R1994" s="9" t="s">
        <v>29</v>
      </c>
      <c r="S1994" s="9" t="s">
        <v>15</v>
      </c>
      <c r="T1994" s="9" t="s">
        <v>7</v>
      </c>
      <c r="U1994" s="9" t="s">
        <v>16</v>
      </c>
      <c r="V1994" s="9" t="s">
        <v>15</v>
      </c>
      <c r="W1994" s="9" t="s">
        <v>37</v>
      </c>
      <c r="X1994" s="9" t="s">
        <v>18</v>
      </c>
      <c r="Y1994" s="9" t="s">
        <v>19</v>
      </c>
      <c r="Z1994" s="9" t="s">
        <v>41</v>
      </c>
      <c r="AA1994" s="9" t="s">
        <v>21</v>
      </c>
      <c r="AB1994" s="9" t="s">
        <v>4909</v>
      </c>
      <c r="AC1994" s="9" t="s">
        <v>4891</v>
      </c>
      <c r="AD1994" s="9" t="s">
        <v>4931</v>
      </c>
    </row>
    <row r="1995" spans="1:30" ht="165.75" x14ac:dyDescent="0.25">
      <c r="A1995" s="113">
        <f t="shared" si="31"/>
        <v>1806</v>
      </c>
      <c r="B1995" s="9" t="s">
        <v>1821</v>
      </c>
      <c r="C1995" s="9" t="s">
        <v>4694</v>
      </c>
      <c r="D1995" s="9" t="s">
        <v>4695</v>
      </c>
      <c r="E1995" s="9" t="s">
        <v>5021</v>
      </c>
      <c r="F1995" s="9" t="s">
        <v>5022</v>
      </c>
      <c r="G1995" s="9" t="s">
        <v>5008</v>
      </c>
      <c r="H1995" s="13">
        <v>4000000</v>
      </c>
      <c r="I1995" s="11" t="s">
        <v>5</v>
      </c>
      <c r="J1995" s="9" t="s">
        <v>6</v>
      </c>
      <c r="K1995" s="9" t="s">
        <v>7</v>
      </c>
      <c r="L1995" s="9" t="s">
        <v>27</v>
      </c>
      <c r="M1995" s="9" t="s">
        <v>89</v>
      </c>
      <c r="N1995" s="9" t="s">
        <v>10</v>
      </c>
      <c r="O1995" s="9" t="s">
        <v>1826</v>
      </c>
      <c r="P1995" s="9" t="s">
        <v>1834</v>
      </c>
      <c r="Q1995" s="9" t="s">
        <v>3101</v>
      </c>
      <c r="R1995" s="9" t="s">
        <v>29</v>
      </c>
      <c r="S1995" s="9" t="s">
        <v>15</v>
      </c>
      <c r="T1995" s="9" t="s">
        <v>7</v>
      </c>
      <c r="U1995" s="9" t="s">
        <v>60</v>
      </c>
      <c r="V1995" s="9" t="s">
        <v>15</v>
      </c>
      <c r="W1995" s="9" t="s">
        <v>37</v>
      </c>
      <c r="X1995" s="9" t="s">
        <v>18</v>
      </c>
      <c r="Y1995" s="9" t="s">
        <v>31</v>
      </c>
      <c r="Z1995" s="9" t="s">
        <v>61</v>
      </c>
      <c r="AA1995" s="9" t="s">
        <v>17</v>
      </c>
      <c r="AB1995" s="9" t="s">
        <v>4909</v>
      </c>
      <c r="AC1995" s="9" t="s">
        <v>4891</v>
      </c>
      <c r="AD1995" s="9" t="s">
        <v>4931</v>
      </c>
    </row>
    <row r="1996" spans="1:30" ht="165.75" x14ac:dyDescent="0.25">
      <c r="A1996" s="113">
        <f t="shared" si="31"/>
        <v>1807</v>
      </c>
      <c r="B1996" s="9" t="s">
        <v>1821</v>
      </c>
      <c r="C1996" s="9" t="s">
        <v>4694</v>
      </c>
      <c r="D1996" s="9" t="s">
        <v>4695</v>
      </c>
      <c r="E1996" s="9" t="s">
        <v>5021</v>
      </c>
      <c r="F1996" s="9" t="s">
        <v>5023</v>
      </c>
      <c r="G1996" s="9" t="s">
        <v>5008</v>
      </c>
      <c r="H1996" s="13">
        <v>300000</v>
      </c>
      <c r="I1996" s="11" t="s">
        <v>4714</v>
      </c>
      <c r="J1996" s="9" t="s">
        <v>6</v>
      </c>
      <c r="K1996" s="9" t="s">
        <v>7</v>
      </c>
      <c r="L1996" s="9" t="s">
        <v>27</v>
      </c>
      <c r="M1996" s="9" t="s">
        <v>89</v>
      </c>
      <c r="N1996" s="9" t="s">
        <v>10</v>
      </c>
      <c r="O1996" s="9" t="s">
        <v>1826</v>
      </c>
      <c r="P1996" s="9" t="s">
        <v>1834</v>
      </c>
      <c r="Q1996" s="9" t="s">
        <v>3101</v>
      </c>
      <c r="R1996" s="9" t="s">
        <v>29</v>
      </c>
      <c r="S1996" s="9" t="s">
        <v>15</v>
      </c>
      <c r="T1996" s="9" t="s">
        <v>7</v>
      </c>
      <c r="U1996" s="9" t="s">
        <v>60</v>
      </c>
      <c r="V1996" s="9" t="s">
        <v>15</v>
      </c>
      <c r="W1996" s="9" t="s">
        <v>37</v>
      </c>
      <c r="X1996" s="9" t="s">
        <v>18</v>
      </c>
      <c r="Y1996" s="9" t="s">
        <v>19</v>
      </c>
      <c r="Z1996" s="9" t="s">
        <v>41</v>
      </c>
      <c r="AA1996" s="9" t="s">
        <v>21</v>
      </c>
      <c r="AB1996" s="9" t="s">
        <v>4909</v>
      </c>
      <c r="AC1996" s="9" t="s">
        <v>4891</v>
      </c>
      <c r="AD1996" s="9" t="s">
        <v>4931</v>
      </c>
    </row>
    <row r="1997" spans="1:30" ht="165.75" x14ac:dyDescent="0.25">
      <c r="A1997" s="113">
        <f t="shared" si="31"/>
        <v>1808</v>
      </c>
      <c r="B1997" s="9" t="s">
        <v>1821</v>
      </c>
      <c r="C1997" s="9" t="s">
        <v>4694</v>
      </c>
      <c r="D1997" s="9" t="s">
        <v>4695</v>
      </c>
      <c r="E1997" s="9" t="s">
        <v>5024</v>
      </c>
      <c r="F1997" s="9" t="s">
        <v>5025</v>
      </c>
      <c r="G1997" s="9" t="s">
        <v>5026</v>
      </c>
      <c r="H1997" s="13">
        <v>100000</v>
      </c>
      <c r="I1997" s="11" t="s">
        <v>5</v>
      </c>
      <c r="J1997" s="9" t="s">
        <v>68</v>
      </c>
      <c r="K1997" s="9" t="s">
        <v>7</v>
      </c>
      <c r="L1997" s="9" t="s">
        <v>8</v>
      </c>
      <c r="M1997" s="9" t="s">
        <v>89</v>
      </c>
      <c r="N1997" s="9" t="s">
        <v>10</v>
      </c>
      <c r="O1997" s="9" t="s">
        <v>1826</v>
      </c>
      <c r="P1997" s="9" t="s">
        <v>1834</v>
      </c>
      <c r="Q1997" s="9" t="s">
        <v>3101</v>
      </c>
      <c r="R1997" s="9" t="s">
        <v>14</v>
      </c>
      <c r="S1997" s="9" t="s">
        <v>15</v>
      </c>
      <c r="T1997" s="9" t="s">
        <v>7</v>
      </c>
      <c r="U1997" s="9" t="s">
        <v>16</v>
      </c>
      <c r="V1997" s="9" t="s">
        <v>15</v>
      </c>
      <c r="W1997" s="9" t="s">
        <v>37</v>
      </c>
      <c r="X1997" s="9" t="s">
        <v>18</v>
      </c>
      <c r="Y1997" s="9" t="s">
        <v>19</v>
      </c>
      <c r="Z1997" s="9" t="s">
        <v>41</v>
      </c>
      <c r="AA1997" s="9" t="s">
        <v>21</v>
      </c>
      <c r="AB1997" s="9" t="s">
        <v>4909</v>
      </c>
      <c r="AC1997" s="9" t="s">
        <v>4891</v>
      </c>
      <c r="AD1997" s="9" t="s">
        <v>4931</v>
      </c>
    </row>
    <row r="1998" spans="1:30" ht="331.5" x14ac:dyDescent="0.25">
      <c r="A1998" s="113">
        <f t="shared" ref="A1998:A2061" si="32">A1997+1</f>
        <v>1809</v>
      </c>
      <c r="B1998" s="9" t="s">
        <v>1821</v>
      </c>
      <c r="C1998" s="9" t="s">
        <v>4694</v>
      </c>
      <c r="D1998" s="9" t="s">
        <v>4695</v>
      </c>
      <c r="E1998" s="9" t="s">
        <v>5027</v>
      </c>
      <c r="F1998" s="9" t="s">
        <v>5028</v>
      </c>
      <c r="G1998" s="9" t="s">
        <v>5029</v>
      </c>
      <c r="H1998" s="13">
        <v>4000000</v>
      </c>
      <c r="I1998" s="11" t="s">
        <v>5</v>
      </c>
      <c r="J1998" s="9" t="s">
        <v>68</v>
      </c>
      <c r="K1998" s="9" t="s">
        <v>7</v>
      </c>
      <c r="L1998" s="9" t="s">
        <v>8</v>
      </c>
      <c r="M1998" s="9" t="s">
        <v>80</v>
      </c>
      <c r="N1998" s="9" t="s">
        <v>81</v>
      </c>
      <c r="O1998" s="9" t="s">
        <v>1826</v>
      </c>
      <c r="P1998" s="9" t="s">
        <v>1834</v>
      </c>
      <c r="Q1998" s="9" t="s">
        <v>3101</v>
      </c>
      <c r="R1998" s="9" t="s">
        <v>14</v>
      </c>
      <c r="S1998" s="9" t="s">
        <v>15</v>
      </c>
      <c r="T1998" s="9" t="s">
        <v>7</v>
      </c>
      <c r="U1998" s="9" t="s">
        <v>60</v>
      </c>
      <c r="V1998" s="9" t="s">
        <v>15</v>
      </c>
      <c r="W1998" s="9" t="s">
        <v>17</v>
      </c>
      <c r="X1998" s="9" t="s">
        <v>18</v>
      </c>
      <c r="Y1998" s="9" t="s">
        <v>19</v>
      </c>
      <c r="Z1998" s="9" t="s">
        <v>20</v>
      </c>
      <c r="AA1998" s="9" t="s">
        <v>21</v>
      </c>
      <c r="AB1998" s="9" t="s">
        <v>4909</v>
      </c>
      <c r="AC1998" s="9" t="s">
        <v>4891</v>
      </c>
      <c r="AD1998" s="9" t="s">
        <v>4931</v>
      </c>
    </row>
    <row r="1999" spans="1:30" ht="204" x14ac:dyDescent="0.25">
      <c r="A1999" s="113">
        <f t="shared" si="32"/>
        <v>1810</v>
      </c>
      <c r="B1999" s="9" t="s">
        <v>1821</v>
      </c>
      <c r="C1999" s="9" t="s">
        <v>4694</v>
      </c>
      <c r="D1999" s="9" t="s">
        <v>4695</v>
      </c>
      <c r="E1999" s="9" t="s">
        <v>5030</v>
      </c>
      <c r="F1999" s="9" t="s">
        <v>5031</v>
      </c>
      <c r="G1999" s="9" t="s">
        <v>5032</v>
      </c>
      <c r="H1999" s="13">
        <v>2100000</v>
      </c>
      <c r="I1999" s="11" t="s">
        <v>5</v>
      </c>
      <c r="J1999" s="9" t="s">
        <v>96</v>
      </c>
      <c r="K1999" s="9">
        <v>7</v>
      </c>
      <c r="L1999" s="9" t="s">
        <v>199</v>
      </c>
      <c r="M1999" s="9" t="s">
        <v>80</v>
      </c>
      <c r="N1999" s="9" t="s">
        <v>81</v>
      </c>
      <c r="O1999" s="9" t="s">
        <v>1826</v>
      </c>
      <c r="P1999" s="9" t="s">
        <v>1834</v>
      </c>
      <c r="Q1999" s="9" t="s">
        <v>3101</v>
      </c>
      <c r="R1999" s="9" t="s">
        <v>14</v>
      </c>
      <c r="S1999" s="9" t="s">
        <v>15</v>
      </c>
      <c r="T1999" s="9" t="s">
        <v>7</v>
      </c>
      <c r="U1999" s="9" t="s">
        <v>60</v>
      </c>
      <c r="V1999" s="9" t="s">
        <v>15</v>
      </c>
      <c r="W1999" s="9" t="s">
        <v>17</v>
      </c>
      <c r="X1999" s="9" t="s">
        <v>18</v>
      </c>
      <c r="Y1999" s="9" t="s">
        <v>19</v>
      </c>
      <c r="Z1999" s="9" t="s">
        <v>41</v>
      </c>
      <c r="AA1999" s="9" t="s">
        <v>21</v>
      </c>
      <c r="AB1999" s="9" t="s">
        <v>4909</v>
      </c>
      <c r="AC1999" s="9" t="s">
        <v>4891</v>
      </c>
      <c r="AD1999" s="9" t="s">
        <v>4931</v>
      </c>
    </row>
    <row r="2000" spans="1:30" ht="293.25" x14ac:dyDescent="0.25">
      <c r="A2000" s="113">
        <f t="shared" si="32"/>
        <v>1811</v>
      </c>
      <c r="B2000" s="9" t="s">
        <v>1821</v>
      </c>
      <c r="C2000" s="9" t="s">
        <v>4694</v>
      </c>
      <c r="D2000" s="9" t="s">
        <v>4695</v>
      </c>
      <c r="E2000" s="9" t="s">
        <v>5033</v>
      </c>
      <c r="F2000" s="9" t="s">
        <v>5034</v>
      </c>
      <c r="G2000" s="9" t="s">
        <v>5035</v>
      </c>
      <c r="H2000" s="13">
        <v>1500000</v>
      </c>
      <c r="I2000" s="11" t="s">
        <v>5</v>
      </c>
      <c r="J2000" s="9" t="s">
        <v>96</v>
      </c>
      <c r="K2000" s="9">
        <v>31</v>
      </c>
      <c r="L2000" s="9" t="s">
        <v>97</v>
      </c>
      <c r="M2000" s="9" t="s">
        <v>9</v>
      </c>
      <c r="N2000" s="9" t="s">
        <v>10</v>
      </c>
      <c r="O2000" s="9" t="s">
        <v>1826</v>
      </c>
      <c r="P2000" s="9" t="s">
        <v>1834</v>
      </c>
      <c r="Q2000" s="9" t="s">
        <v>3101</v>
      </c>
      <c r="R2000" s="9" t="s">
        <v>29</v>
      </c>
      <c r="S2000" s="9" t="s">
        <v>15</v>
      </c>
      <c r="T2000" s="9" t="s">
        <v>7</v>
      </c>
      <c r="U2000" s="9" t="s">
        <v>60</v>
      </c>
      <c r="V2000" s="9" t="s">
        <v>15</v>
      </c>
      <c r="W2000" s="9" t="s">
        <v>37</v>
      </c>
      <c r="X2000" s="9" t="s">
        <v>18</v>
      </c>
      <c r="Y2000" s="9" t="s">
        <v>19</v>
      </c>
      <c r="Z2000" s="9" t="s">
        <v>41</v>
      </c>
      <c r="AA2000" s="9" t="s">
        <v>21</v>
      </c>
      <c r="AB2000" s="9" t="s">
        <v>4909</v>
      </c>
      <c r="AC2000" s="9" t="s">
        <v>4891</v>
      </c>
      <c r="AD2000" s="9" t="s">
        <v>4931</v>
      </c>
    </row>
    <row r="2001" spans="1:30" ht="102" x14ac:dyDescent="0.25">
      <c r="A2001" s="113">
        <f t="shared" si="32"/>
        <v>1812</v>
      </c>
      <c r="B2001" s="9" t="s">
        <v>1821</v>
      </c>
      <c r="C2001" s="9" t="s">
        <v>4694</v>
      </c>
      <c r="D2001" s="9" t="s">
        <v>4695</v>
      </c>
      <c r="E2001" s="9" t="s">
        <v>5036</v>
      </c>
      <c r="F2001" s="9" t="s">
        <v>5037</v>
      </c>
      <c r="G2001" s="9" t="s">
        <v>5038</v>
      </c>
      <c r="H2001" s="13">
        <v>60000</v>
      </c>
      <c r="I2001" s="11">
        <v>45261</v>
      </c>
      <c r="J2001" s="9" t="s">
        <v>68</v>
      </c>
      <c r="K2001" s="9" t="s">
        <v>7</v>
      </c>
      <c r="L2001" s="9" t="s">
        <v>8</v>
      </c>
      <c r="M2001" s="9" t="s">
        <v>80</v>
      </c>
      <c r="N2001" s="9" t="s">
        <v>81</v>
      </c>
      <c r="O2001" s="9" t="s">
        <v>1826</v>
      </c>
      <c r="P2001" s="9" t="s">
        <v>1834</v>
      </c>
      <c r="Q2001" s="9" t="s">
        <v>5039</v>
      </c>
      <c r="R2001" s="9" t="s">
        <v>14</v>
      </c>
      <c r="S2001" s="9" t="s">
        <v>15</v>
      </c>
      <c r="T2001" s="9" t="s">
        <v>5039</v>
      </c>
      <c r="U2001" s="9" t="s">
        <v>60</v>
      </c>
      <c r="V2001" s="9" t="s">
        <v>15</v>
      </c>
      <c r="W2001" s="9" t="s">
        <v>17</v>
      </c>
      <c r="X2001" s="9" t="s">
        <v>18</v>
      </c>
      <c r="Y2001" s="9" t="s">
        <v>19</v>
      </c>
      <c r="Z2001" s="9" t="s">
        <v>41</v>
      </c>
      <c r="AA2001" s="9" t="s">
        <v>17</v>
      </c>
      <c r="AB2001" s="9" t="s">
        <v>5040</v>
      </c>
      <c r="AC2001" s="9" t="s">
        <v>5041</v>
      </c>
      <c r="AD2001" s="9" t="s">
        <v>5042</v>
      </c>
    </row>
    <row r="2002" spans="1:30" ht="229.5" x14ac:dyDescent="0.25">
      <c r="A2002" s="113">
        <f t="shared" si="32"/>
        <v>1813</v>
      </c>
      <c r="B2002" s="9" t="s">
        <v>1821</v>
      </c>
      <c r="C2002" s="9" t="s">
        <v>4694</v>
      </c>
      <c r="D2002" s="9" t="s">
        <v>4695</v>
      </c>
      <c r="E2002" s="9" t="s">
        <v>5043</v>
      </c>
      <c r="F2002" s="9" t="s">
        <v>5044</v>
      </c>
      <c r="G2002" s="9" t="s">
        <v>5045</v>
      </c>
      <c r="H2002" s="13">
        <v>19000</v>
      </c>
      <c r="I2002" s="11">
        <v>45261</v>
      </c>
      <c r="J2002" s="9" t="s">
        <v>68</v>
      </c>
      <c r="K2002" s="9" t="s">
        <v>7</v>
      </c>
      <c r="L2002" s="9" t="s">
        <v>8</v>
      </c>
      <c r="M2002" s="9" t="s">
        <v>80</v>
      </c>
      <c r="N2002" s="9" t="s">
        <v>81</v>
      </c>
      <c r="O2002" s="9" t="s">
        <v>1826</v>
      </c>
      <c r="P2002" s="9" t="s">
        <v>1834</v>
      </c>
      <c r="Q2002" s="9" t="s">
        <v>5039</v>
      </c>
      <c r="R2002" s="9" t="s">
        <v>14</v>
      </c>
      <c r="S2002" s="9" t="s">
        <v>15</v>
      </c>
      <c r="T2002" s="9" t="s">
        <v>5039</v>
      </c>
      <c r="U2002" s="9" t="s">
        <v>16</v>
      </c>
      <c r="V2002" s="9" t="s">
        <v>15</v>
      </c>
      <c r="W2002" s="9" t="s">
        <v>37</v>
      </c>
      <c r="X2002" s="9" t="s">
        <v>18</v>
      </c>
      <c r="Y2002" s="9" t="s">
        <v>31</v>
      </c>
      <c r="Z2002" s="9" t="s">
        <v>61</v>
      </c>
      <c r="AA2002" s="9" t="s">
        <v>17</v>
      </c>
      <c r="AB2002" s="9" t="s">
        <v>5040</v>
      </c>
      <c r="AC2002" s="9" t="s">
        <v>5041</v>
      </c>
      <c r="AD2002" s="9" t="s">
        <v>5042</v>
      </c>
    </row>
    <row r="2003" spans="1:30" ht="127.5" x14ac:dyDescent="0.25">
      <c r="A2003" s="113">
        <f t="shared" si="32"/>
        <v>1814</v>
      </c>
      <c r="B2003" s="9" t="s">
        <v>1821</v>
      </c>
      <c r="C2003" s="9" t="s">
        <v>4694</v>
      </c>
      <c r="D2003" s="9" t="s">
        <v>4695</v>
      </c>
      <c r="E2003" s="9" t="s">
        <v>5046</v>
      </c>
      <c r="F2003" s="9" t="s">
        <v>5047</v>
      </c>
      <c r="G2003" s="9" t="s">
        <v>5048</v>
      </c>
      <c r="H2003" s="13">
        <v>45000</v>
      </c>
      <c r="I2003" s="11">
        <v>45261</v>
      </c>
      <c r="J2003" s="9" t="s">
        <v>6</v>
      </c>
      <c r="K2003" s="9" t="s">
        <v>7</v>
      </c>
      <c r="L2003" s="9" t="s">
        <v>59</v>
      </c>
      <c r="M2003" s="9" t="s">
        <v>9</v>
      </c>
      <c r="N2003" s="9" t="s">
        <v>10</v>
      </c>
      <c r="O2003" s="9" t="s">
        <v>1826</v>
      </c>
      <c r="P2003" s="9" t="s">
        <v>1834</v>
      </c>
      <c r="Q2003" s="9" t="s">
        <v>5039</v>
      </c>
      <c r="R2003" s="9" t="s">
        <v>29</v>
      </c>
      <c r="S2003" s="9" t="s">
        <v>15</v>
      </c>
      <c r="T2003" s="9" t="s">
        <v>5039</v>
      </c>
      <c r="U2003" s="9" t="s">
        <v>60</v>
      </c>
      <c r="V2003" s="9" t="s">
        <v>15</v>
      </c>
      <c r="W2003" s="9" t="s">
        <v>37</v>
      </c>
      <c r="X2003" s="9" t="s">
        <v>18</v>
      </c>
      <c r="Y2003" s="9" t="s">
        <v>31</v>
      </c>
      <c r="Z2003" s="9" t="s">
        <v>61</v>
      </c>
      <c r="AA2003" s="9" t="s">
        <v>17</v>
      </c>
      <c r="AB2003" s="9" t="s">
        <v>5040</v>
      </c>
      <c r="AC2003" s="9" t="s">
        <v>5041</v>
      </c>
      <c r="AD2003" s="9" t="s">
        <v>5042</v>
      </c>
    </row>
    <row r="2004" spans="1:30" ht="127.5" x14ac:dyDescent="0.25">
      <c r="A2004" s="113">
        <f t="shared" si="32"/>
        <v>1815</v>
      </c>
      <c r="B2004" s="9" t="s">
        <v>1821</v>
      </c>
      <c r="C2004" s="9" t="s">
        <v>4694</v>
      </c>
      <c r="D2004" s="9" t="s">
        <v>4695</v>
      </c>
      <c r="E2004" s="9" t="s">
        <v>5046</v>
      </c>
      <c r="F2004" s="9" t="s">
        <v>5047</v>
      </c>
      <c r="G2004" s="9" t="s">
        <v>5048</v>
      </c>
      <c r="H2004" s="13">
        <v>15000</v>
      </c>
      <c r="I2004" s="11">
        <v>45261</v>
      </c>
      <c r="J2004" s="9" t="s">
        <v>6</v>
      </c>
      <c r="K2004" s="9" t="s">
        <v>7</v>
      </c>
      <c r="L2004" s="9" t="s">
        <v>59</v>
      </c>
      <c r="M2004" s="9" t="s">
        <v>9</v>
      </c>
      <c r="N2004" s="9" t="s">
        <v>10</v>
      </c>
      <c r="O2004" s="9" t="s">
        <v>1826</v>
      </c>
      <c r="P2004" s="9" t="s">
        <v>1834</v>
      </c>
      <c r="Q2004" s="9" t="s">
        <v>5039</v>
      </c>
      <c r="R2004" s="9" t="s">
        <v>29</v>
      </c>
      <c r="S2004" s="9" t="s">
        <v>15</v>
      </c>
      <c r="T2004" s="9" t="s">
        <v>5039</v>
      </c>
      <c r="U2004" s="9" t="s">
        <v>16</v>
      </c>
      <c r="V2004" s="9" t="s">
        <v>15</v>
      </c>
      <c r="W2004" s="9" t="s">
        <v>37</v>
      </c>
      <c r="X2004" s="9" t="s">
        <v>18</v>
      </c>
      <c r="Y2004" s="9" t="s">
        <v>31</v>
      </c>
      <c r="Z2004" s="9" t="s">
        <v>61</v>
      </c>
      <c r="AA2004" s="9" t="s">
        <v>17</v>
      </c>
      <c r="AB2004" s="9" t="s">
        <v>5040</v>
      </c>
      <c r="AC2004" s="9" t="s">
        <v>5041</v>
      </c>
      <c r="AD2004" s="9" t="s">
        <v>5042</v>
      </c>
    </row>
    <row r="2005" spans="1:30" ht="267.75" x14ac:dyDescent="0.25">
      <c r="A2005" s="113">
        <f t="shared" si="32"/>
        <v>1816</v>
      </c>
      <c r="B2005" s="9" t="s">
        <v>1821</v>
      </c>
      <c r="C2005" s="9" t="s">
        <v>4694</v>
      </c>
      <c r="D2005" s="9" t="s">
        <v>4695</v>
      </c>
      <c r="E2005" s="9" t="s">
        <v>5049</v>
      </c>
      <c r="F2005" s="9" t="s">
        <v>5050</v>
      </c>
      <c r="G2005" s="9" t="s">
        <v>5051</v>
      </c>
      <c r="H2005" s="13">
        <v>3200000</v>
      </c>
      <c r="I2005" s="11">
        <v>45261</v>
      </c>
      <c r="J2005" s="9" t="s">
        <v>68</v>
      </c>
      <c r="K2005" s="9" t="s">
        <v>7</v>
      </c>
      <c r="L2005" s="9" t="s">
        <v>8</v>
      </c>
      <c r="M2005" s="9" t="s">
        <v>80</v>
      </c>
      <c r="N2005" s="9" t="s">
        <v>81</v>
      </c>
      <c r="O2005" s="9" t="s">
        <v>1826</v>
      </c>
      <c r="P2005" s="9" t="s">
        <v>1834</v>
      </c>
      <c r="Q2005" s="9" t="s">
        <v>5039</v>
      </c>
      <c r="R2005" s="9" t="s">
        <v>14</v>
      </c>
      <c r="S2005" s="9" t="s">
        <v>15</v>
      </c>
      <c r="T2005" s="9" t="s">
        <v>5039</v>
      </c>
      <c r="U2005" s="9" t="s">
        <v>16</v>
      </c>
      <c r="V2005" s="9" t="s">
        <v>15</v>
      </c>
      <c r="W2005" s="9" t="s">
        <v>37</v>
      </c>
      <c r="X2005" s="9" t="s">
        <v>18</v>
      </c>
      <c r="Y2005" s="9" t="s">
        <v>31</v>
      </c>
      <c r="Z2005" s="9" t="s">
        <v>61</v>
      </c>
      <c r="AA2005" s="9" t="s">
        <v>17</v>
      </c>
      <c r="AB2005" s="9" t="s">
        <v>5040</v>
      </c>
      <c r="AC2005" s="9" t="s">
        <v>5052</v>
      </c>
      <c r="AD2005" s="9" t="s">
        <v>5042</v>
      </c>
    </row>
    <row r="2006" spans="1:30" ht="165.75" x14ac:dyDescent="0.25">
      <c r="A2006" s="113">
        <f t="shared" si="32"/>
        <v>1817</v>
      </c>
      <c r="B2006" s="9" t="s">
        <v>1821</v>
      </c>
      <c r="C2006" s="9" t="s">
        <v>4694</v>
      </c>
      <c r="D2006" s="9" t="s">
        <v>4695</v>
      </c>
      <c r="E2006" s="9" t="s">
        <v>5053</v>
      </c>
      <c r="F2006" s="9" t="s">
        <v>5054</v>
      </c>
      <c r="G2006" s="9" t="s">
        <v>5055</v>
      </c>
      <c r="H2006" s="13">
        <v>32500</v>
      </c>
      <c r="I2006" s="11">
        <v>45261</v>
      </c>
      <c r="J2006" s="9" t="s">
        <v>68</v>
      </c>
      <c r="K2006" s="9" t="s">
        <v>7</v>
      </c>
      <c r="L2006" s="9" t="s">
        <v>69</v>
      </c>
      <c r="M2006" s="9" t="s">
        <v>80</v>
      </c>
      <c r="N2006" s="9" t="s">
        <v>81</v>
      </c>
      <c r="O2006" s="9" t="s">
        <v>1826</v>
      </c>
      <c r="P2006" s="9" t="s">
        <v>1834</v>
      </c>
      <c r="Q2006" s="9" t="s">
        <v>5039</v>
      </c>
      <c r="R2006" s="9" t="s">
        <v>29</v>
      </c>
      <c r="S2006" s="9" t="s">
        <v>15</v>
      </c>
      <c r="T2006" s="9" t="s">
        <v>5039</v>
      </c>
      <c r="U2006" s="9" t="s">
        <v>60</v>
      </c>
      <c r="V2006" s="9" t="s">
        <v>15</v>
      </c>
      <c r="W2006" s="9" t="s">
        <v>17</v>
      </c>
      <c r="X2006" s="9" t="s">
        <v>18</v>
      </c>
      <c r="Y2006" s="9" t="s">
        <v>31</v>
      </c>
      <c r="Z2006" s="9" t="s">
        <v>20</v>
      </c>
      <c r="AA2006" s="9" t="s">
        <v>17</v>
      </c>
      <c r="AB2006" s="9" t="s">
        <v>5040</v>
      </c>
      <c r="AC2006" s="9" t="s">
        <v>5041</v>
      </c>
      <c r="AD2006" s="9" t="s">
        <v>5042</v>
      </c>
    </row>
    <row r="2007" spans="1:30" ht="102" x14ac:dyDescent="0.25">
      <c r="A2007" s="113">
        <f t="shared" si="32"/>
        <v>1818</v>
      </c>
      <c r="B2007" s="9" t="s">
        <v>1821</v>
      </c>
      <c r="C2007" s="9" t="s">
        <v>4694</v>
      </c>
      <c r="D2007" s="9" t="s">
        <v>4695</v>
      </c>
      <c r="E2007" s="9" t="s">
        <v>5056</v>
      </c>
      <c r="F2007" s="9" t="s">
        <v>5057</v>
      </c>
      <c r="G2007" s="9" t="s">
        <v>5058</v>
      </c>
      <c r="H2007" s="13">
        <v>52000</v>
      </c>
      <c r="I2007" s="11">
        <v>45261</v>
      </c>
      <c r="J2007" s="9" t="s">
        <v>6</v>
      </c>
      <c r="K2007" s="9" t="s">
        <v>7</v>
      </c>
      <c r="L2007" s="9" t="s">
        <v>59</v>
      </c>
      <c r="M2007" s="9" t="s">
        <v>9</v>
      </c>
      <c r="N2007" s="9" t="s">
        <v>10</v>
      </c>
      <c r="O2007" s="9" t="s">
        <v>1826</v>
      </c>
      <c r="P2007" s="9" t="s">
        <v>1834</v>
      </c>
      <c r="Q2007" s="9" t="s">
        <v>5039</v>
      </c>
      <c r="R2007" s="9" t="s">
        <v>29</v>
      </c>
      <c r="S2007" s="9" t="s">
        <v>15</v>
      </c>
      <c r="T2007" s="9" t="s">
        <v>5039</v>
      </c>
      <c r="U2007" s="9" t="s">
        <v>16</v>
      </c>
      <c r="V2007" s="9" t="s">
        <v>15</v>
      </c>
      <c r="W2007" s="9" t="s">
        <v>37</v>
      </c>
      <c r="X2007" s="9" t="s">
        <v>18</v>
      </c>
      <c r="Y2007" s="9" t="s">
        <v>31</v>
      </c>
      <c r="Z2007" s="9" t="s">
        <v>61</v>
      </c>
      <c r="AA2007" s="9" t="s">
        <v>17</v>
      </c>
      <c r="AB2007" s="9" t="s">
        <v>5040</v>
      </c>
      <c r="AC2007" s="9" t="s">
        <v>5041</v>
      </c>
      <c r="AD2007" s="9" t="s">
        <v>5042</v>
      </c>
    </row>
    <row r="2008" spans="1:30" ht="51" x14ac:dyDescent="0.25">
      <c r="A2008" s="113">
        <f t="shared" si="32"/>
        <v>1819</v>
      </c>
      <c r="B2008" s="9" t="s">
        <v>1821</v>
      </c>
      <c r="C2008" s="9" t="s">
        <v>4694</v>
      </c>
      <c r="D2008" s="9" t="s">
        <v>4695</v>
      </c>
      <c r="E2008" s="9" t="s">
        <v>5059</v>
      </c>
      <c r="F2008" s="9" t="s">
        <v>5060</v>
      </c>
      <c r="G2008" s="9" t="s">
        <v>5061</v>
      </c>
      <c r="H2008" s="13">
        <v>75000</v>
      </c>
      <c r="I2008" s="11">
        <v>45261</v>
      </c>
      <c r="J2008" s="9" t="s">
        <v>6</v>
      </c>
      <c r="K2008" s="9" t="s">
        <v>7</v>
      </c>
      <c r="L2008" s="9" t="s">
        <v>59</v>
      </c>
      <c r="M2008" s="9" t="s">
        <v>9</v>
      </c>
      <c r="N2008" s="9" t="s">
        <v>10</v>
      </c>
      <c r="O2008" s="9" t="s">
        <v>1826</v>
      </c>
      <c r="P2008" s="9" t="s">
        <v>1834</v>
      </c>
      <c r="Q2008" s="9" t="s">
        <v>5039</v>
      </c>
      <c r="R2008" s="9" t="s">
        <v>29</v>
      </c>
      <c r="S2008" s="9" t="s">
        <v>15</v>
      </c>
      <c r="T2008" s="9" t="s">
        <v>5039</v>
      </c>
      <c r="U2008" s="9" t="s">
        <v>60</v>
      </c>
      <c r="V2008" s="9" t="s">
        <v>15</v>
      </c>
      <c r="W2008" s="9" t="s">
        <v>17</v>
      </c>
      <c r="X2008" s="9" t="s">
        <v>18</v>
      </c>
      <c r="Y2008" s="9" t="s">
        <v>31</v>
      </c>
      <c r="Z2008" s="9" t="s">
        <v>20</v>
      </c>
      <c r="AA2008" s="9" t="s">
        <v>17</v>
      </c>
      <c r="AB2008" s="9" t="s">
        <v>5040</v>
      </c>
      <c r="AC2008" s="9" t="s">
        <v>5041</v>
      </c>
      <c r="AD2008" s="9" t="s">
        <v>5042</v>
      </c>
    </row>
    <row r="2009" spans="1:30" ht="229.5" x14ac:dyDescent="0.25">
      <c r="A2009" s="113">
        <f t="shared" si="32"/>
        <v>1820</v>
      </c>
      <c r="B2009" s="9" t="s">
        <v>1821</v>
      </c>
      <c r="C2009" s="9" t="s">
        <v>4694</v>
      </c>
      <c r="D2009" s="9" t="s">
        <v>4695</v>
      </c>
      <c r="E2009" s="9" t="s">
        <v>5062</v>
      </c>
      <c r="F2009" s="9" t="s">
        <v>5063</v>
      </c>
      <c r="G2009" s="9" t="s">
        <v>5064</v>
      </c>
      <c r="H2009" s="13">
        <v>80000</v>
      </c>
      <c r="I2009" s="11">
        <v>45261</v>
      </c>
      <c r="J2009" s="9" t="s">
        <v>68</v>
      </c>
      <c r="K2009" s="9" t="s">
        <v>7</v>
      </c>
      <c r="L2009" s="9" t="s">
        <v>8</v>
      </c>
      <c r="M2009" s="9" t="s">
        <v>80</v>
      </c>
      <c r="N2009" s="9" t="s">
        <v>81</v>
      </c>
      <c r="O2009" s="9" t="s">
        <v>1826</v>
      </c>
      <c r="P2009" s="9" t="s">
        <v>1834</v>
      </c>
      <c r="Q2009" s="9" t="s">
        <v>5039</v>
      </c>
      <c r="R2009" s="9" t="s">
        <v>14</v>
      </c>
      <c r="S2009" s="9" t="s">
        <v>15</v>
      </c>
      <c r="T2009" s="9" t="s">
        <v>5039</v>
      </c>
      <c r="U2009" s="9" t="s">
        <v>60</v>
      </c>
      <c r="V2009" s="9" t="s">
        <v>15</v>
      </c>
      <c r="W2009" s="9" t="s">
        <v>37</v>
      </c>
      <c r="X2009" s="9" t="s">
        <v>18</v>
      </c>
      <c r="Y2009" s="9" t="s">
        <v>31</v>
      </c>
      <c r="Z2009" s="9" t="s">
        <v>20</v>
      </c>
      <c r="AA2009" s="9" t="s">
        <v>17</v>
      </c>
      <c r="AB2009" s="9" t="s">
        <v>5040</v>
      </c>
      <c r="AC2009" s="9" t="s">
        <v>5041</v>
      </c>
      <c r="AD2009" s="9" t="s">
        <v>5042</v>
      </c>
    </row>
    <row r="2010" spans="1:30" ht="331.5" x14ac:dyDescent="0.25">
      <c r="A2010" s="113">
        <f t="shared" si="32"/>
        <v>1821</v>
      </c>
      <c r="B2010" s="9" t="s">
        <v>1821</v>
      </c>
      <c r="C2010" s="9" t="s">
        <v>4694</v>
      </c>
      <c r="D2010" s="9" t="s">
        <v>4695</v>
      </c>
      <c r="E2010" s="9" t="s">
        <v>5065</v>
      </c>
      <c r="F2010" s="9" t="s">
        <v>5066</v>
      </c>
      <c r="G2010" s="9" t="s">
        <v>5067</v>
      </c>
      <c r="H2010" s="13">
        <v>2300000</v>
      </c>
      <c r="I2010" s="11" t="s">
        <v>4774</v>
      </c>
      <c r="J2010" s="9" t="s">
        <v>68</v>
      </c>
      <c r="K2010" s="9" t="s">
        <v>7</v>
      </c>
      <c r="L2010" s="9" t="s">
        <v>8</v>
      </c>
      <c r="M2010" s="9" t="s">
        <v>9</v>
      </c>
      <c r="N2010" s="9" t="s">
        <v>10</v>
      </c>
      <c r="O2010" s="9" t="s">
        <v>1826</v>
      </c>
      <c r="P2010" s="9" t="s">
        <v>1834</v>
      </c>
      <c r="Q2010" s="9" t="s">
        <v>3101</v>
      </c>
      <c r="R2010" s="9" t="s">
        <v>14</v>
      </c>
      <c r="S2010" s="9" t="s">
        <v>15</v>
      </c>
      <c r="T2010" s="9" t="s">
        <v>7</v>
      </c>
      <c r="U2010" s="9" t="s">
        <v>16</v>
      </c>
      <c r="V2010" s="9" t="s">
        <v>15</v>
      </c>
      <c r="W2010" s="9" t="s">
        <v>17</v>
      </c>
      <c r="X2010" s="9" t="s">
        <v>18</v>
      </c>
      <c r="Y2010" s="9" t="s">
        <v>19</v>
      </c>
      <c r="Z2010" s="9" t="s">
        <v>20</v>
      </c>
      <c r="AA2010" s="9" t="s">
        <v>21</v>
      </c>
      <c r="AB2010" s="9" t="s">
        <v>5068</v>
      </c>
      <c r="AC2010" s="9" t="s">
        <v>5069</v>
      </c>
      <c r="AD2010" s="9" t="s">
        <v>5070</v>
      </c>
    </row>
    <row r="2011" spans="1:30" ht="409.5" x14ac:dyDescent="0.25">
      <c r="A2011" s="113">
        <f t="shared" si="32"/>
        <v>1822</v>
      </c>
      <c r="B2011" s="9" t="s">
        <v>1821</v>
      </c>
      <c r="C2011" s="9" t="s">
        <v>4694</v>
      </c>
      <c r="D2011" s="9" t="s">
        <v>4695</v>
      </c>
      <c r="E2011" s="9" t="s">
        <v>5071</v>
      </c>
      <c r="F2011" s="9" t="s">
        <v>5072</v>
      </c>
      <c r="G2011" s="9" t="s">
        <v>5073</v>
      </c>
      <c r="H2011" s="13">
        <v>1450000</v>
      </c>
      <c r="I2011" s="11" t="s">
        <v>4774</v>
      </c>
      <c r="J2011" s="9" t="s">
        <v>68</v>
      </c>
      <c r="K2011" s="9" t="s">
        <v>7</v>
      </c>
      <c r="L2011" s="9" t="s">
        <v>444</v>
      </c>
      <c r="M2011" s="9" t="s">
        <v>9</v>
      </c>
      <c r="N2011" s="9" t="s">
        <v>10</v>
      </c>
      <c r="O2011" s="9" t="s">
        <v>1826</v>
      </c>
      <c r="P2011" s="9" t="s">
        <v>1834</v>
      </c>
      <c r="Q2011" s="9" t="s">
        <v>3101</v>
      </c>
      <c r="R2011" s="9" t="s">
        <v>14</v>
      </c>
      <c r="S2011" s="9" t="s">
        <v>15</v>
      </c>
      <c r="T2011" s="9" t="s">
        <v>7</v>
      </c>
      <c r="U2011" s="9" t="s">
        <v>16</v>
      </c>
      <c r="V2011" s="9" t="s">
        <v>15</v>
      </c>
      <c r="W2011" s="9" t="s">
        <v>17</v>
      </c>
      <c r="X2011" s="9" t="s">
        <v>18</v>
      </c>
      <c r="Y2011" s="9" t="s">
        <v>19</v>
      </c>
      <c r="Z2011" s="9" t="s">
        <v>20</v>
      </c>
      <c r="AA2011" s="9" t="s">
        <v>21</v>
      </c>
      <c r="AB2011" s="9" t="s">
        <v>5068</v>
      </c>
      <c r="AC2011" s="9" t="s">
        <v>5069</v>
      </c>
      <c r="AD2011" s="9" t="s">
        <v>5070</v>
      </c>
    </row>
    <row r="2012" spans="1:30" ht="331.5" x14ac:dyDescent="0.25">
      <c r="A2012" s="113">
        <f t="shared" si="32"/>
        <v>1823</v>
      </c>
      <c r="B2012" s="9" t="s">
        <v>1821</v>
      </c>
      <c r="C2012" s="9" t="s">
        <v>4694</v>
      </c>
      <c r="D2012" s="9" t="s">
        <v>4695</v>
      </c>
      <c r="E2012" s="9" t="s">
        <v>5074</v>
      </c>
      <c r="F2012" s="9" t="s">
        <v>5075</v>
      </c>
      <c r="G2012" s="9" t="s">
        <v>5067</v>
      </c>
      <c r="H2012" s="13">
        <v>8400000</v>
      </c>
      <c r="I2012" s="11" t="s">
        <v>4774</v>
      </c>
      <c r="J2012" s="9" t="s">
        <v>68</v>
      </c>
      <c r="K2012" s="9" t="s">
        <v>7</v>
      </c>
      <c r="L2012" s="9" t="s">
        <v>444</v>
      </c>
      <c r="M2012" s="9" t="s">
        <v>9</v>
      </c>
      <c r="N2012" s="9" t="s">
        <v>10</v>
      </c>
      <c r="O2012" s="9" t="s">
        <v>1826</v>
      </c>
      <c r="P2012" s="9" t="s">
        <v>1834</v>
      </c>
      <c r="Q2012" s="9" t="s">
        <v>3101</v>
      </c>
      <c r="R2012" s="9" t="s">
        <v>14</v>
      </c>
      <c r="S2012" s="9" t="s">
        <v>15</v>
      </c>
      <c r="T2012" s="9" t="s">
        <v>7</v>
      </c>
      <c r="U2012" s="9" t="s">
        <v>16</v>
      </c>
      <c r="V2012" s="9" t="s">
        <v>15</v>
      </c>
      <c r="W2012" s="9" t="s">
        <v>17</v>
      </c>
      <c r="X2012" s="9" t="s">
        <v>18</v>
      </c>
      <c r="Y2012" s="9" t="s">
        <v>19</v>
      </c>
      <c r="Z2012" s="9" t="s">
        <v>20</v>
      </c>
      <c r="AA2012" s="9" t="s">
        <v>21</v>
      </c>
      <c r="AB2012" s="9" t="s">
        <v>5068</v>
      </c>
      <c r="AC2012" s="9" t="s">
        <v>5069</v>
      </c>
      <c r="AD2012" s="9" t="s">
        <v>5070</v>
      </c>
    </row>
    <row r="2013" spans="1:30" ht="409.5" x14ac:dyDescent="0.25">
      <c r="A2013" s="113">
        <f t="shared" si="32"/>
        <v>1824</v>
      </c>
      <c r="B2013" s="9" t="s">
        <v>1821</v>
      </c>
      <c r="C2013" s="9" t="s">
        <v>4694</v>
      </c>
      <c r="D2013" s="9" t="s">
        <v>4695</v>
      </c>
      <c r="E2013" s="9" t="s">
        <v>5076</v>
      </c>
      <c r="F2013" s="9" t="s">
        <v>5077</v>
      </c>
      <c r="G2013" s="9" t="s">
        <v>5078</v>
      </c>
      <c r="H2013" s="13">
        <v>414000</v>
      </c>
      <c r="I2013" s="11" t="s">
        <v>5079</v>
      </c>
      <c r="J2013" s="9" t="s">
        <v>6</v>
      </c>
      <c r="K2013" s="9" t="s">
        <v>7</v>
      </c>
      <c r="L2013" s="9" t="s">
        <v>27</v>
      </c>
      <c r="M2013" s="9" t="s">
        <v>9</v>
      </c>
      <c r="N2013" s="9" t="s">
        <v>10</v>
      </c>
      <c r="O2013" s="9" t="s">
        <v>1826</v>
      </c>
      <c r="P2013" s="9" t="s">
        <v>1834</v>
      </c>
      <c r="Q2013" s="9" t="s">
        <v>3101</v>
      </c>
      <c r="R2013" s="9" t="s">
        <v>29</v>
      </c>
      <c r="S2013" s="9" t="s">
        <v>15</v>
      </c>
      <c r="T2013" s="9" t="s">
        <v>7</v>
      </c>
      <c r="U2013" s="9" t="s">
        <v>16</v>
      </c>
      <c r="V2013" s="9" t="s">
        <v>15</v>
      </c>
      <c r="W2013" s="9" t="s">
        <v>21</v>
      </c>
      <c r="X2013" s="9" t="s">
        <v>18</v>
      </c>
      <c r="Y2013" s="9" t="s">
        <v>19</v>
      </c>
      <c r="Z2013" s="9" t="s">
        <v>20</v>
      </c>
      <c r="AA2013" s="9" t="s">
        <v>21</v>
      </c>
      <c r="AB2013" s="9" t="s">
        <v>5068</v>
      </c>
      <c r="AC2013" s="9" t="s">
        <v>5069</v>
      </c>
      <c r="AD2013" s="9" t="s">
        <v>5070</v>
      </c>
    </row>
    <row r="2014" spans="1:30" ht="89.25" x14ac:dyDescent="0.25">
      <c r="A2014" s="113">
        <f t="shared" si="32"/>
        <v>1825</v>
      </c>
      <c r="B2014" s="9" t="s">
        <v>1821</v>
      </c>
      <c r="C2014" s="9" t="s">
        <v>4694</v>
      </c>
      <c r="D2014" s="9" t="s">
        <v>4695</v>
      </c>
      <c r="E2014" s="9" t="s">
        <v>5080</v>
      </c>
      <c r="F2014" s="9" t="s">
        <v>5081</v>
      </c>
      <c r="G2014" s="9" t="s">
        <v>5082</v>
      </c>
      <c r="H2014" s="13">
        <v>300000</v>
      </c>
      <c r="I2014" s="11">
        <v>45260</v>
      </c>
      <c r="J2014" s="9" t="s">
        <v>96</v>
      </c>
      <c r="K2014" s="9">
        <v>33</v>
      </c>
      <c r="L2014" s="9" t="s">
        <v>97</v>
      </c>
      <c r="M2014" s="9" t="s">
        <v>9</v>
      </c>
      <c r="N2014" s="9" t="s">
        <v>10</v>
      </c>
      <c r="O2014" s="9" t="s">
        <v>1826</v>
      </c>
      <c r="P2014" s="9" t="s">
        <v>1834</v>
      </c>
      <c r="Q2014" s="9" t="s">
        <v>3101</v>
      </c>
      <c r="R2014" s="9" t="s">
        <v>29</v>
      </c>
      <c r="S2014" s="9" t="s">
        <v>15</v>
      </c>
      <c r="T2014" s="9" t="s">
        <v>7</v>
      </c>
      <c r="U2014" s="9" t="s">
        <v>60</v>
      </c>
      <c r="V2014" s="9" t="s">
        <v>15</v>
      </c>
      <c r="W2014" s="9" t="s">
        <v>37</v>
      </c>
      <c r="X2014" s="9" t="s">
        <v>193</v>
      </c>
      <c r="Y2014" s="9" t="s">
        <v>19</v>
      </c>
      <c r="Z2014" s="9" t="s">
        <v>41</v>
      </c>
      <c r="AA2014" s="9" t="s">
        <v>17</v>
      </c>
      <c r="AB2014" s="9" t="s">
        <v>5083</v>
      </c>
      <c r="AC2014" s="9" t="s">
        <v>5084</v>
      </c>
      <c r="AD2014" s="9" t="s">
        <v>5085</v>
      </c>
    </row>
    <row r="2015" spans="1:30" ht="63.75" x14ac:dyDescent="0.25">
      <c r="A2015" s="113">
        <f t="shared" si="32"/>
        <v>1826</v>
      </c>
      <c r="B2015" s="9" t="s">
        <v>1821</v>
      </c>
      <c r="C2015" s="9" t="s">
        <v>4694</v>
      </c>
      <c r="D2015" s="9" t="s">
        <v>4695</v>
      </c>
      <c r="E2015" s="9" t="s">
        <v>5086</v>
      </c>
      <c r="F2015" s="9" t="s">
        <v>5087</v>
      </c>
      <c r="G2015" s="9" t="s">
        <v>5088</v>
      </c>
      <c r="H2015" s="13">
        <v>220000</v>
      </c>
      <c r="I2015" s="11">
        <v>45169</v>
      </c>
      <c r="J2015" s="9" t="s">
        <v>96</v>
      </c>
      <c r="K2015" s="9">
        <v>33</v>
      </c>
      <c r="L2015" s="9" t="s">
        <v>97</v>
      </c>
      <c r="M2015" s="9" t="s">
        <v>9</v>
      </c>
      <c r="N2015" s="9" t="s">
        <v>10</v>
      </c>
      <c r="O2015" s="9" t="s">
        <v>1826</v>
      </c>
      <c r="P2015" s="9" t="s">
        <v>1834</v>
      </c>
      <c r="Q2015" s="9" t="s">
        <v>3101</v>
      </c>
      <c r="R2015" s="9" t="s">
        <v>29</v>
      </c>
      <c r="S2015" s="9" t="s">
        <v>15</v>
      </c>
      <c r="T2015" s="9" t="s">
        <v>7</v>
      </c>
      <c r="U2015" s="9" t="s">
        <v>60</v>
      </c>
      <c r="V2015" s="9" t="s">
        <v>15</v>
      </c>
      <c r="W2015" s="9" t="s">
        <v>37</v>
      </c>
      <c r="X2015" s="9" t="s">
        <v>30</v>
      </c>
      <c r="Y2015" s="9" t="s">
        <v>19</v>
      </c>
      <c r="Z2015" s="9" t="s">
        <v>20</v>
      </c>
      <c r="AA2015" s="9" t="s">
        <v>17</v>
      </c>
      <c r="AB2015" s="9" t="s">
        <v>5083</v>
      </c>
      <c r="AC2015" s="9" t="s">
        <v>5084</v>
      </c>
      <c r="AD2015" s="9" t="s">
        <v>5085</v>
      </c>
    </row>
    <row r="2016" spans="1:30" ht="51" x14ac:dyDescent="0.25">
      <c r="A2016" s="113">
        <f t="shared" si="32"/>
        <v>1827</v>
      </c>
      <c r="B2016" s="9" t="s">
        <v>1821</v>
      </c>
      <c r="C2016" s="9" t="s">
        <v>4694</v>
      </c>
      <c r="D2016" s="9" t="s">
        <v>4695</v>
      </c>
      <c r="E2016" s="9" t="s">
        <v>5089</v>
      </c>
      <c r="F2016" s="9" t="s">
        <v>5089</v>
      </c>
      <c r="G2016" s="9" t="s">
        <v>5090</v>
      </c>
      <c r="H2016" s="13">
        <v>30000</v>
      </c>
      <c r="I2016" s="11">
        <v>45290</v>
      </c>
      <c r="J2016" s="9" t="s">
        <v>68</v>
      </c>
      <c r="K2016" s="9" t="s">
        <v>7</v>
      </c>
      <c r="L2016" s="9" t="s">
        <v>8</v>
      </c>
      <c r="M2016" s="9" t="s">
        <v>9</v>
      </c>
      <c r="N2016" s="9" t="s">
        <v>10</v>
      </c>
      <c r="O2016" s="9" t="s">
        <v>1826</v>
      </c>
      <c r="P2016" s="9" t="s">
        <v>1834</v>
      </c>
      <c r="Q2016" s="9" t="s">
        <v>3101</v>
      </c>
      <c r="R2016" s="9" t="s">
        <v>14</v>
      </c>
      <c r="S2016" s="9" t="s">
        <v>15</v>
      </c>
      <c r="T2016" s="9" t="s">
        <v>7</v>
      </c>
      <c r="U2016" s="9" t="s">
        <v>16</v>
      </c>
      <c r="V2016" s="9" t="s">
        <v>15</v>
      </c>
      <c r="W2016" s="9" t="s">
        <v>21</v>
      </c>
      <c r="X2016" s="9" t="s">
        <v>18</v>
      </c>
      <c r="Y2016" s="9" t="s">
        <v>19</v>
      </c>
      <c r="Z2016" s="9" t="s">
        <v>41</v>
      </c>
      <c r="AA2016" s="9" t="s">
        <v>21</v>
      </c>
      <c r="AB2016" s="9" t="s">
        <v>5083</v>
      </c>
      <c r="AC2016" s="9" t="s">
        <v>5084</v>
      </c>
      <c r="AD2016" s="9" t="s">
        <v>5085</v>
      </c>
    </row>
    <row r="2017" spans="1:30" ht="51" x14ac:dyDescent="0.25">
      <c r="A2017" s="113">
        <f t="shared" si="32"/>
        <v>1828</v>
      </c>
      <c r="B2017" s="9" t="s">
        <v>1821</v>
      </c>
      <c r="C2017" s="9" t="s">
        <v>4694</v>
      </c>
      <c r="D2017" s="9" t="s">
        <v>4695</v>
      </c>
      <c r="E2017" s="9" t="s">
        <v>5091</v>
      </c>
      <c r="F2017" s="9" t="s">
        <v>5091</v>
      </c>
      <c r="G2017" s="9" t="s">
        <v>5092</v>
      </c>
      <c r="H2017" s="13">
        <v>107000</v>
      </c>
      <c r="I2017" s="11">
        <v>45199</v>
      </c>
      <c r="J2017" s="9" t="s">
        <v>96</v>
      </c>
      <c r="K2017" s="9">
        <v>33</v>
      </c>
      <c r="L2017" s="9" t="s">
        <v>199</v>
      </c>
      <c r="M2017" s="9" t="s">
        <v>9</v>
      </c>
      <c r="N2017" s="9" t="s">
        <v>10</v>
      </c>
      <c r="O2017" s="9" t="s">
        <v>1826</v>
      </c>
      <c r="P2017" s="9" t="s">
        <v>1834</v>
      </c>
      <c r="Q2017" s="9" t="s">
        <v>3101</v>
      </c>
      <c r="R2017" s="9" t="s">
        <v>14</v>
      </c>
      <c r="S2017" s="9" t="s">
        <v>15</v>
      </c>
      <c r="T2017" s="9" t="s">
        <v>7</v>
      </c>
      <c r="U2017" s="9" t="s">
        <v>16</v>
      </c>
      <c r="V2017" s="9" t="s">
        <v>15</v>
      </c>
      <c r="W2017" s="9" t="s">
        <v>17</v>
      </c>
      <c r="X2017" s="9" t="s">
        <v>193</v>
      </c>
      <c r="Y2017" s="9" t="s">
        <v>31</v>
      </c>
      <c r="Z2017" s="9" t="s">
        <v>20</v>
      </c>
      <c r="AA2017" s="9" t="s">
        <v>37</v>
      </c>
      <c r="AB2017" s="9" t="s">
        <v>5083</v>
      </c>
      <c r="AC2017" s="9" t="s">
        <v>5084</v>
      </c>
      <c r="AD2017" s="9" t="s">
        <v>5085</v>
      </c>
    </row>
    <row r="2018" spans="1:30" ht="51" x14ac:dyDescent="0.25">
      <c r="A2018" s="113">
        <f t="shared" si="32"/>
        <v>1829</v>
      </c>
      <c r="B2018" s="9" t="s">
        <v>1821</v>
      </c>
      <c r="C2018" s="9" t="s">
        <v>4694</v>
      </c>
      <c r="D2018" s="9" t="s">
        <v>4695</v>
      </c>
      <c r="E2018" s="9" t="s">
        <v>5093</v>
      </c>
      <c r="F2018" s="9" t="s">
        <v>5093</v>
      </c>
      <c r="G2018" s="9" t="s">
        <v>5094</v>
      </c>
      <c r="H2018" s="13">
        <v>31200</v>
      </c>
      <c r="I2018" s="11">
        <v>45136</v>
      </c>
      <c r="J2018" s="9" t="s">
        <v>96</v>
      </c>
      <c r="K2018" s="9">
        <v>33</v>
      </c>
      <c r="L2018" s="9" t="s">
        <v>199</v>
      </c>
      <c r="M2018" s="9" t="s">
        <v>9</v>
      </c>
      <c r="N2018" s="9" t="s">
        <v>10</v>
      </c>
      <c r="O2018" s="9" t="s">
        <v>1826</v>
      </c>
      <c r="P2018" s="9" t="s">
        <v>1834</v>
      </c>
      <c r="Q2018" s="9" t="s">
        <v>3101</v>
      </c>
      <c r="R2018" s="9" t="s">
        <v>29</v>
      </c>
      <c r="S2018" s="9" t="s">
        <v>15</v>
      </c>
      <c r="T2018" s="9" t="s">
        <v>7</v>
      </c>
      <c r="U2018" s="9" t="s">
        <v>16</v>
      </c>
      <c r="V2018" s="9" t="s">
        <v>15</v>
      </c>
      <c r="W2018" s="9" t="s">
        <v>21</v>
      </c>
      <c r="X2018" s="9" t="s">
        <v>18</v>
      </c>
      <c r="Y2018" s="9" t="s">
        <v>31</v>
      </c>
      <c r="Z2018" s="9" t="s">
        <v>20</v>
      </c>
      <c r="AA2018" s="9" t="s">
        <v>17</v>
      </c>
      <c r="AB2018" s="9" t="s">
        <v>5083</v>
      </c>
      <c r="AC2018" s="9" t="s">
        <v>5084</v>
      </c>
      <c r="AD2018" s="9" t="s">
        <v>5085</v>
      </c>
    </row>
    <row r="2019" spans="1:30" ht="51" x14ac:dyDescent="0.25">
      <c r="A2019" s="113">
        <f t="shared" si="32"/>
        <v>1830</v>
      </c>
      <c r="B2019" s="9" t="s">
        <v>1821</v>
      </c>
      <c r="C2019" s="9" t="s">
        <v>4694</v>
      </c>
      <c r="D2019" s="9" t="s">
        <v>4695</v>
      </c>
      <c r="E2019" s="9" t="s">
        <v>5095</v>
      </c>
      <c r="F2019" s="9" t="s">
        <v>5095</v>
      </c>
      <c r="G2019" s="9" t="s">
        <v>5092</v>
      </c>
      <c r="H2019" s="13">
        <v>300000</v>
      </c>
      <c r="I2019" s="11">
        <v>45168</v>
      </c>
      <c r="J2019" s="9" t="s">
        <v>96</v>
      </c>
      <c r="K2019" s="9">
        <v>33</v>
      </c>
      <c r="L2019" s="9" t="s">
        <v>97</v>
      </c>
      <c r="M2019" s="9" t="s">
        <v>80</v>
      </c>
      <c r="N2019" s="9" t="s">
        <v>81</v>
      </c>
      <c r="O2019" s="9" t="s">
        <v>1826</v>
      </c>
      <c r="P2019" s="9" t="s">
        <v>1834</v>
      </c>
      <c r="Q2019" s="9" t="s">
        <v>3101</v>
      </c>
      <c r="R2019" s="9" t="s">
        <v>29</v>
      </c>
      <c r="S2019" s="9" t="s">
        <v>15</v>
      </c>
      <c r="T2019" s="9" t="s">
        <v>7</v>
      </c>
      <c r="U2019" s="9" t="s">
        <v>16</v>
      </c>
      <c r="V2019" s="9" t="s">
        <v>15</v>
      </c>
      <c r="W2019" s="9" t="s">
        <v>37</v>
      </c>
      <c r="X2019" s="9" t="s">
        <v>193</v>
      </c>
      <c r="Y2019" s="9" t="s">
        <v>31</v>
      </c>
      <c r="Z2019" s="9" t="s">
        <v>61</v>
      </c>
      <c r="AA2019" s="9" t="s">
        <v>37</v>
      </c>
      <c r="AB2019" s="9" t="s">
        <v>5083</v>
      </c>
      <c r="AC2019" s="9" t="s">
        <v>5084</v>
      </c>
      <c r="AD2019" s="9" t="s">
        <v>5085</v>
      </c>
    </row>
    <row r="2020" spans="1:30" ht="51" x14ac:dyDescent="0.25">
      <c r="A2020" s="113">
        <f t="shared" si="32"/>
        <v>1831</v>
      </c>
      <c r="B2020" s="9" t="s">
        <v>1821</v>
      </c>
      <c r="C2020" s="9" t="s">
        <v>4694</v>
      </c>
      <c r="D2020" s="9" t="s">
        <v>4695</v>
      </c>
      <c r="E2020" s="9" t="s">
        <v>5096</v>
      </c>
      <c r="F2020" s="9" t="s">
        <v>5096</v>
      </c>
      <c r="G2020" s="9" t="s">
        <v>5092</v>
      </c>
      <c r="H2020" s="13">
        <v>100000</v>
      </c>
      <c r="I2020" s="11">
        <v>45136</v>
      </c>
      <c r="J2020" s="9" t="s">
        <v>96</v>
      </c>
      <c r="K2020" s="9">
        <v>33</v>
      </c>
      <c r="L2020" s="9" t="s">
        <v>97</v>
      </c>
      <c r="M2020" s="9" t="s">
        <v>80</v>
      </c>
      <c r="N2020" s="9" t="s">
        <v>81</v>
      </c>
      <c r="O2020" s="9" t="s">
        <v>1826</v>
      </c>
      <c r="P2020" s="9" t="s">
        <v>1834</v>
      </c>
      <c r="Q2020" s="9" t="s">
        <v>3101</v>
      </c>
      <c r="R2020" s="9" t="s">
        <v>29</v>
      </c>
      <c r="S2020" s="9" t="s">
        <v>15</v>
      </c>
      <c r="T2020" s="9" t="s">
        <v>7</v>
      </c>
      <c r="U2020" s="9" t="s">
        <v>16</v>
      </c>
      <c r="V2020" s="9" t="s">
        <v>15</v>
      </c>
      <c r="W2020" s="9" t="s">
        <v>37</v>
      </c>
      <c r="X2020" s="9" t="s">
        <v>193</v>
      </c>
      <c r="Y2020" s="9" t="s">
        <v>31</v>
      </c>
      <c r="Z2020" s="9" t="s">
        <v>61</v>
      </c>
      <c r="AA2020" s="9" t="s">
        <v>37</v>
      </c>
      <c r="AB2020" s="9" t="s">
        <v>5083</v>
      </c>
      <c r="AC2020" s="9" t="s">
        <v>5084</v>
      </c>
      <c r="AD2020" s="9" t="s">
        <v>5085</v>
      </c>
    </row>
    <row r="2021" spans="1:30" ht="140.25" x14ac:dyDescent="0.25">
      <c r="A2021" s="113">
        <f t="shared" si="32"/>
        <v>1832</v>
      </c>
      <c r="B2021" s="9" t="s">
        <v>1821</v>
      </c>
      <c r="C2021" s="9" t="s">
        <v>4694</v>
      </c>
      <c r="D2021" s="9" t="s">
        <v>4695</v>
      </c>
      <c r="E2021" s="9" t="s">
        <v>5097</v>
      </c>
      <c r="F2021" s="9" t="s">
        <v>5098</v>
      </c>
      <c r="G2021" s="9" t="s">
        <v>5099</v>
      </c>
      <c r="H2021" s="13">
        <v>1000000</v>
      </c>
      <c r="I2021" s="11">
        <v>45199</v>
      </c>
      <c r="J2021" s="9" t="s">
        <v>96</v>
      </c>
      <c r="K2021" s="9">
        <v>33</v>
      </c>
      <c r="L2021" s="9" t="s">
        <v>199</v>
      </c>
      <c r="M2021" s="9" t="s">
        <v>9</v>
      </c>
      <c r="N2021" s="9" t="s">
        <v>10</v>
      </c>
      <c r="O2021" s="9" t="s">
        <v>1826</v>
      </c>
      <c r="P2021" s="9" t="s">
        <v>1834</v>
      </c>
      <c r="Q2021" s="9" t="s">
        <v>3101</v>
      </c>
      <c r="R2021" s="9" t="s">
        <v>29</v>
      </c>
      <c r="S2021" s="9" t="s">
        <v>15</v>
      </c>
      <c r="T2021" s="9" t="s">
        <v>7</v>
      </c>
      <c r="U2021" s="9" t="s">
        <v>16</v>
      </c>
      <c r="V2021" s="9" t="s">
        <v>15</v>
      </c>
      <c r="W2021" s="9" t="s">
        <v>37</v>
      </c>
      <c r="X2021" s="9" t="s">
        <v>193</v>
      </c>
      <c r="Y2021" s="9" t="s">
        <v>31</v>
      </c>
      <c r="Z2021" s="9" t="s">
        <v>20</v>
      </c>
      <c r="AA2021" s="9" t="s">
        <v>37</v>
      </c>
      <c r="AB2021" s="9" t="s">
        <v>5083</v>
      </c>
      <c r="AC2021" s="9" t="s">
        <v>5084</v>
      </c>
      <c r="AD2021" s="9" t="s">
        <v>5085</v>
      </c>
    </row>
    <row r="2022" spans="1:30" ht="51" x14ac:dyDescent="0.25">
      <c r="A2022" s="113">
        <f t="shared" si="32"/>
        <v>1833</v>
      </c>
      <c r="B2022" s="9" t="s">
        <v>1821</v>
      </c>
      <c r="C2022" s="9" t="s">
        <v>4694</v>
      </c>
      <c r="D2022" s="9" t="s">
        <v>4695</v>
      </c>
      <c r="E2022" s="9" t="s">
        <v>5100</v>
      </c>
      <c r="F2022" s="9" t="s">
        <v>5101</v>
      </c>
      <c r="G2022" s="9" t="s">
        <v>5102</v>
      </c>
      <c r="H2022" s="13">
        <v>65000000</v>
      </c>
      <c r="I2022" s="11">
        <v>45191</v>
      </c>
      <c r="J2022" s="9" t="s">
        <v>6</v>
      </c>
      <c r="K2022" s="9" t="s">
        <v>7</v>
      </c>
      <c r="L2022" s="9" t="s">
        <v>27</v>
      </c>
      <c r="M2022" s="9" t="s">
        <v>89</v>
      </c>
      <c r="N2022" s="9" t="s">
        <v>10</v>
      </c>
      <c r="O2022" s="9" t="s">
        <v>1826</v>
      </c>
      <c r="P2022" s="9" t="s">
        <v>1834</v>
      </c>
      <c r="Q2022" s="9" t="s">
        <v>3101</v>
      </c>
      <c r="R2022" s="9" t="s">
        <v>29</v>
      </c>
      <c r="S2022" s="9" t="s">
        <v>15</v>
      </c>
      <c r="T2022" s="9" t="s">
        <v>7</v>
      </c>
      <c r="U2022" s="9" t="s">
        <v>60</v>
      </c>
      <c r="V2022" s="9" t="s">
        <v>15</v>
      </c>
      <c r="W2022" s="9" t="s">
        <v>37</v>
      </c>
      <c r="X2022" s="9" t="s">
        <v>193</v>
      </c>
      <c r="Y2022" s="9" t="s">
        <v>31</v>
      </c>
      <c r="Z2022" s="9" t="s">
        <v>61</v>
      </c>
      <c r="AA2022" s="9" t="s">
        <v>37</v>
      </c>
      <c r="AB2022" s="9" t="s">
        <v>5083</v>
      </c>
      <c r="AC2022" s="9">
        <v>61981140540</v>
      </c>
      <c r="AD2022" s="9" t="s">
        <v>5085</v>
      </c>
    </row>
    <row r="2023" spans="1:30" ht="51" x14ac:dyDescent="0.25">
      <c r="A2023" s="113">
        <f t="shared" si="32"/>
        <v>1834</v>
      </c>
      <c r="B2023" s="9" t="s">
        <v>1821</v>
      </c>
      <c r="C2023" s="9" t="s">
        <v>4694</v>
      </c>
      <c r="D2023" s="9" t="s">
        <v>4695</v>
      </c>
      <c r="E2023" s="9" t="s">
        <v>5103</v>
      </c>
      <c r="F2023" s="9" t="s">
        <v>5104</v>
      </c>
      <c r="G2023" s="9" t="s">
        <v>5092</v>
      </c>
      <c r="H2023" s="13">
        <v>1500000</v>
      </c>
      <c r="I2023" s="11">
        <v>45260</v>
      </c>
      <c r="J2023" s="9" t="s">
        <v>96</v>
      </c>
      <c r="K2023" s="9">
        <v>33</v>
      </c>
      <c r="L2023" s="9" t="s">
        <v>199</v>
      </c>
      <c r="M2023" s="9" t="s">
        <v>9</v>
      </c>
      <c r="N2023" s="9" t="s">
        <v>10</v>
      </c>
      <c r="O2023" s="9" t="s">
        <v>1826</v>
      </c>
      <c r="P2023" s="9" t="s">
        <v>1834</v>
      </c>
      <c r="Q2023" s="9" t="s">
        <v>3101</v>
      </c>
      <c r="R2023" s="9" t="s">
        <v>29</v>
      </c>
      <c r="S2023" s="9" t="s">
        <v>15</v>
      </c>
      <c r="T2023" s="9" t="s">
        <v>7</v>
      </c>
      <c r="U2023" s="9" t="s">
        <v>16</v>
      </c>
      <c r="V2023" s="9" t="s">
        <v>15</v>
      </c>
      <c r="W2023" s="9" t="s">
        <v>37</v>
      </c>
      <c r="X2023" s="9" t="s">
        <v>193</v>
      </c>
      <c r="Y2023" s="9" t="s">
        <v>31</v>
      </c>
      <c r="Z2023" s="9" t="s">
        <v>20</v>
      </c>
      <c r="AA2023" s="9" t="s">
        <v>37</v>
      </c>
      <c r="AB2023" s="9" t="s">
        <v>5083</v>
      </c>
      <c r="AC2023" s="9" t="s">
        <v>5084</v>
      </c>
      <c r="AD2023" s="9" t="s">
        <v>5085</v>
      </c>
    </row>
    <row r="2024" spans="1:30" ht="51" x14ac:dyDescent="0.25">
      <c r="A2024" s="113">
        <f t="shared" si="32"/>
        <v>1835</v>
      </c>
      <c r="B2024" s="9" t="s">
        <v>1821</v>
      </c>
      <c r="C2024" s="9" t="s">
        <v>4694</v>
      </c>
      <c r="D2024" s="9" t="s">
        <v>4695</v>
      </c>
      <c r="E2024" s="9" t="s">
        <v>5105</v>
      </c>
      <c r="F2024" s="9" t="s">
        <v>5106</v>
      </c>
      <c r="G2024" s="9" t="s">
        <v>5092</v>
      </c>
      <c r="H2024" s="13">
        <v>19273535</v>
      </c>
      <c r="I2024" s="11" t="s">
        <v>1328</v>
      </c>
      <c r="J2024" s="9" t="s">
        <v>6</v>
      </c>
      <c r="K2024" s="9" t="s">
        <v>7</v>
      </c>
      <c r="L2024" s="9" t="s">
        <v>27</v>
      </c>
      <c r="M2024" s="9" t="s">
        <v>80</v>
      </c>
      <c r="N2024" s="9" t="s">
        <v>81</v>
      </c>
      <c r="O2024" s="9" t="s">
        <v>1826</v>
      </c>
      <c r="P2024" s="9" t="s">
        <v>1834</v>
      </c>
      <c r="Q2024" s="9" t="s">
        <v>3101</v>
      </c>
      <c r="R2024" s="9" t="s">
        <v>29</v>
      </c>
      <c r="S2024" s="9" t="s">
        <v>15</v>
      </c>
      <c r="T2024" s="9" t="s">
        <v>7</v>
      </c>
      <c r="U2024" s="9" t="s">
        <v>60</v>
      </c>
      <c r="V2024" s="9" t="s">
        <v>15</v>
      </c>
      <c r="W2024" s="9" t="s">
        <v>37</v>
      </c>
      <c r="X2024" s="9" t="s">
        <v>193</v>
      </c>
      <c r="Y2024" s="9" t="s">
        <v>31</v>
      </c>
      <c r="Z2024" s="9" t="s">
        <v>61</v>
      </c>
      <c r="AA2024" s="9" t="s">
        <v>37</v>
      </c>
      <c r="AB2024" s="9" t="s">
        <v>5083</v>
      </c>
      <c r="AC2024" s="9" t="s">
        <v>5084</v>
      </c>
      <c r="AD2024" s="9" t="s">
        <v>5085</v>
      </c>
    </row>
    <row r="2025" spans="1:30" ht="51" x14ac:dyDescent="0.25">
      <c r="A2025" s="113">
        <f t="shared" si="32"/>
        <v>1836</v>
      </c>
      <c r="B2025" s="9" t="s">
        <v>1821</v>
      </c>
      <c r="C2025" s="9" t="s">
        <v>4694</v>
      </c>
      <c r="D2025" s="9" t="s">
        <v>4695</v>
      </c>
      <c r="E2025" s="9" t="s">
        <v>5107</v>
      </c>
      <c r="F2025" s="9" t="s">
        <v>5108</v>
      </c>
      <c r="G2025" s="9" t="s">
        <v>5092</v>
      </c>
      <c r="H2025" s="13">
        <v>21168000</v>
      </c>
      <c r="I2025" s="11" t="s">
        <v>5109</v>
      </c>
      <c r="J2025" s="9" t="s">
        <v>6</v>
      </c>
      <c r="K2025" s="9" t="s">
        <v>7</v>
      </c>
      <c r="L2025" s="9" t="s">
        <v>27</v>
      </c>
      <c r="M2025" s="9" t="s">
        <v>80</v>
      </c>
      <c r="N2025" s="9" t="s">
        <v>81</v>
      </c>
      <c r="O2025" s="9" t="s">
        <v>1826</v>
      </c>
      <c r="P2025" s="9" t="s">
        <v>1834</v>
      </c>
      <c r="Q2025" s="9" t="s">
        <v>3101</v>
      </c>
      <c r="R2025" s="9" t="s">
        <v>29</v>
      </c>
      <c r="S2025" s="9" t="s">
        <v>15</v>
      </c>
      <c r="T2025" s="9" t="s">
        <v>7</v>
      </c>
      <c r="U2025" s="9" t="s">
        <v>60</v>
      </c>
      <c r="V2025" s="9" t="s">
        <v>15</v>
      </c>
      <c r="W2025" s="9" t="s">
        <v>37</v>
      </c>
      <c r="X2025" s="9" t="s">
        <v>193</v>
      </c>
      <c r="Y2025" s="9" t="s">
        <v>31</v>
      </c>
      <c r="Z2025" s="9" t="s">
        <v>61</v>
      </c>
      <c r="AA2025" s="9" t="s">
        <v>37</v>
      </c>
      <c r="AB2025" s="9" t="s">
        <v>5083</v>
      </c>
      <c r="AC2025" s="9" t="s">
        <v>5084</v>
      </c>
      <c r="AD2025" s="9" t="s">
        <v>5085</v>
      </c>
    </row>
    <row r="2026" spans="1:30" ht="76.5" x14ac:dyDescent="0.25">
      <c r="A2026" s="113">
        <f t="shared" si="32"/>
        <v>1837</v>
      </c>
      <c r="B2026" s="9" t="s">
        <v>1821</v>
      </c>
      <c r="C2026" s="9" t="s">
        <v>4694</v>
      </c>
      <c r="D2026" s="9" t="s">
        <v>4695</v>
      </c>
      <c r="E2026" s="9" t="s">
        <v>5110</v>
      </c>
      <c r="F2026" s="9" t="s">
        <v>5111</v>
      </c>
      <c r="G2026" s="9" t="s">
        <v>5112</v>
      </c>
      <c r="H2026" s="13">
        <v>5000000</v>
      </c>
      <c r="I2026" s="11" t="s">
        <v>1646</v>
      </c>
      <c r="J2026" s="9" t="s">
        <v>6</v>
      </c>
      <c r="K2026" s="9" t="s">
        <v>7</v>
      </c>
      <c r="L2026" s="9" t="s">
        <v>952</v>
      </c>
      <c r="M2026" s="9" t="s">
        <v>9</v>
      </c>
      <c r="N2026" s="9" t="s">
        <v>10</v>
      </c>
      <c r="O2026" s="9" t="s">
        <v>1826</v>
      </c>
      <c r="P2026" s="9" t="s">
        <v>1834</v>
      </c>
      <c r="Q2026" s="9" t="s">
        <v>3101</v>
      </c>
      <c r="R2026" s="9" t="s">
        <v>29</v>
      </c>
      <c r="S2026" s="9" t="s">
        <v>15</v>
      </c>
      <c r="T2026" s="9" t="s">
        <v>7</v>
      </c>
      <c r="U2026" s="9" t="s">
        <v>60</v>
      </c>
      <c r="V2026" s="9" t="s">
        <v>15</v>
      </c>
      <c r="W2026" s="9" t="s">
        <v>17</v>
      </c>
      <c r="X2026" s="9" t="s">
        <v>18</v>
      </c>
      <c r="Y2026" s="9" t="s">
        <v>19</v>
      </c>
      <c r="Z2026" s="9" t="s">
        <v>41</v>
      </c>
      <c r="AA2026" s="9" t="s">
        <v>21</v>
      </c>
      <c r="AB2026" s="9" t="s">
        <v>5113</v>
      </c>
      <c r="AC2026" s="9" t="s">
        <v>5114</v>
      </c>
      <c r="AD2026" s="9" t="s">
        <v>5115</v>
      </c>
    </row>
    <row r="2027" spans="1:30" ht="63.75" x14ac:dyDescent="0.25">
      <c r="A2027" s="113">
        <f t="shared" si="32"/>
        <v>1838</v>
      </c>
      <c r="B2027" s="9" t="s">
        <v>1821</v>
      </c>
      <c r="C2027" s="9" t="s">
        <v>4694</v>
      </c>
      <c r="D2027" s="9" t="s">
        <v>4695</v>
      </c>
      <c r="E2027" s="9" t="s">
        <v>5116</v>
      </c>
      <c r="F2027" s="9" t="s">
        <v>5117</v>
      </c>
      <c r="G2027" s="9" t="s">
        <v>5118</v>
      </c>
      <c r="H2027" s="13">
        <v>1000000</v>
      </c>
      <c r="I2027" s="11" t="s">
        <v>1646</v>
      </c>
      <c r="J2027" s="9" t="s">
        <v>6</v>
      </c>
      <c r="K2027" s="9" t="s">
        <v>7</v>
      </c>
      <c r="L2027" s="9" t="s">
        <v>952</v>
      </c>
      <c r="M2027" s="9" t="s">
        <v>9</v>
      </c>
      <c r="N2027" s="9" t="s">
        <v>10</v>
      </c>
      <c r="O2027" s="9" t="s">
        <v>1826</v>
      </c>
      <c r="P2027" s="9" t="s">
        <v>1834</v>
      </c>
      <c r="Q2027" s="9" t="s">
        <v>3101</v>
      </c>
      <c r="R2027" s="9" t="s">
        <v>29</v>
      </c>
      <c r="S2027" s="9" t="s">
        <v>15</v>
      </c>
      <c r="T2027" s="9" t="s">
        <v>7</v>
      </c>
      <c r="U2027" s="9" t="s">
        <v>60</v>
      </c>
      <c r="V2027" s="9" t="s">
        <v>15</v>
      </c>
      <c r="W2027" s="9" t="s">
        <v>17</v>
      </c>
      <c r="X2027" s="9" t="s">
        <v>18</v>
      </c>
      <c r="Y2027" s="9" t="s">
        <v>19</v>
      </c>
      <c r="Z2027" s="9" t="s">
        <v>41</v>
      </c>
      <c r="AA2027" s="9" t="s">
        <v>21</v>
      </c>
      <c r="AB2027" s="9" t="s">
        <v>5113</v>
      </c>
      <c r="AC2027" s="9" t="s">
        <v>5114</v>
      </c>
      <c r="AD2027" s="9" t="s">
        <v>5115</v>
      </c>
    </row>
    <row r="2028" spans="1:30" ht="89.25" x14ac:dyDescent="0.25">
      <c r="A2028" s="113">
        <f t="shared" si="32"/>
        <v>1839</v>
      </c>
      <c r="B2028" s="9" t="s">
        <v>1821</v>
      </c>
      <c r="C2028" s="9" t="s">
        <v>4694</v>
      </c>
      <c r="D2028" s="9" t="s">
        <v>4695</v>
      </c>
      <c r="E2028" s="9" t="s">
        <v>5119</v>
      </c>
      <c r="F2028" s="9" t="s">
        <v>5120</v>
      </c>
      <c r="G2028" s="9" t="s">
        <v>4703</v>
      </c>
      <c r="H2028" s="13">
        <v>1000000</v>
      </c>
      <c r="I2028" s="11" t="s">
        <v>4704</v>
      </c>
      <c r="J2028" s="9" t="s">
        <v>68</v>
      </c>
      <c r="K2028" s="9" t="s">
        <v>7</v>
      </c>
      <c r="L2028" s="9" t="s">
        <v>69</v>
      </c>
      <c r="M2028" s="9" t="s">
        <v>9</v>
      </c>
      <c r="N2028" s="9" t="s">
        <v>10</v>
      </c>
      <c r="O2028" s="9" t="s">
        <v>1826</v>
      </c>
      <c r="P2028" s="9" t="s">
        <v>1834</v>
      </c>
      <c r="Q2028" s="9" t="s">
        <v>3101</v>
      </c>
      <c r="R2028" s="9" t="s">
        <v>29</v>
      </c>
      <c r="S2028" s="9" t="s">
        <v>15</v>
      </c>
      <c r="T2028" s="9" t="s">
        <v>7</v>
      </c>
      <c r="U2028" s="9" t="s">
        <v>60</v>
      </c>
      <c r="V2028" s="9" t="s">
        <v>15</v>
      </c>
      <c r="W2028" s="9" t="s">
        <v>17</v>
      </c>
      <c r="X2028" s="9" t="s">
        <v>18</v>
      </c>
      <c r="Y2028" s="9" t="s">
        <v>31</v>
      </c>
      <c r="Z2028" s="9" t="s">
        <v>20</v>
      </c>
      <c r="AA2028" s="9" t="s">
        <v>17</v>
      </c>
      <c r="AB2028" s="9" t="s">
        <v>5113</v>
      </c>
      <c r="AC2028" s="9" t="s">
        <v>5114</v>
      </c>
      <c r="AD2028" s="9" t="s">
        <v>5115</v>
      </c>
    </row>
    <row r="2029" spans="1:30" ht="63.75" x14ac:dyDescent="0.25">
      <c r="A2029" s="113">
        <f t="shared" si="32"/>
        <v>1840</v>
      </c>
      <c r="B2029" s="9" t="s">
        <v>1821</v>
      </c>
      <c r="C2029" s="9" t="s">
        <v>4694</v>
      </c>
      <c r="D2029" s="9" t="s">
        <v>4695</v>
      </c>
      <c r="E2029" s="9" t="s">
        <v>5121</v>
      </c>
      <c r="F2029" s="9" t="s">
        <v>5122</v>
      </c>
      <c r="G2029" s="9" t="s">
        <v>5123</v>
      </c>
      <c r="H2029" s="13">
        <v>3000</v>
      </c>
      <c r="I2029" s="11" t="s">
        <v>1646</v>
      </c>
      <c r="J2029" s="9" t="s">
        <v>68</v>
      </c>
      <c r="K2029" s="9" t="s">
        <v>7</v>
      </c>
      <c r="L2029" s="9" t="s">
        <v>8</v>
      </c>
      <c r="M2029" s="9" t="s">
        <v>80</v>
      </c>
      <c r="N2029" s="9" t="s">
        <v>81</v>
      </c>
      <c r="O2029" s="9" t="s">
        <v>1826</v>
      </c>
      <c r="P2029" s="9" t="s">
        <v>1834</v>
      </c>
      <c r="Q2029" s="9" t="s">
        <v>3101</v>
      </c>
      <c r="R2029" s="9" t="s">
        <v>14</v>
      </c>
      <c r="S2029" s="9" t="s">
        <v>15</v>
      </c>
      <c r="T2029" s="9" t="s">
        <v>7</v>
      </c>
      <c r="U2029" s="9" t="s">
        <v>16</v>
      </c>
      <c r="V2029" s="9" t="s">
        <v>15</v>
      </c>
      <c r="W2029" s="9" t="s">
        <v>17</v>
      </c>
      <c r="X2029" s="9" t="s">
        <v>18</v>
      </c>
      <c r="Y2029" s="9" t="s">
        <v>31</v>
      </c>
      <c r="Z2029" s="9" t="s">
        <v>20</v>
      </c>
      <c r="AA2029" s="9" t="s">
        <v>17</v>
      </c>
      <c r="AB2029" s="9" t="s">
        <v>5124</v>
      </c>
      <c r="AC2029" s="9" t="s">
        <v>5125</v>
      </c>
      <c r="AD2029" s="9" t="s">
        <v>5126</v>
      </c>
    </row>
    <row r="2030" spans="1:30" ht="63.75" x14ac:dyDescent="0.25">
      <c r="A2030" s="113">
        <f t="shared" si="32"/>
        <v>1841</v>
      </c>
      <c r="B2030" s="9" t="s">
        <v>1821</v>
      </c>
      <c r="C2030" s="9" t="s">
        <v>4694</v>
      </c>
      <c r="D2030" s="9" t="s">
        <v>4695</v>
      </c>
      <c r="E2030" s="9" t="s">
        <v>5127</v>
      </c>
      <c r="F2030" s="9" t="s">
        <v>5128</v>
      </c>
      <c r="G2030" s="9" t="s">
        <v>5123</v>
      </c>
      <c r="H2030" s="13">
        <v>4000</v>
      </c>
      <c r="I2030" s="11" t="s">
        <v>1646</v>
      </c>
      <c r="J2030" s="9" t="s">
        <v>68</v>
      </c>
      <c r="K2030" s="9" t="s">
        <v>7</v>
      </c>
      <c r="L2030" s="9" t="s">
        <v>8</v>
      </c>
      <c r="M2030" s="9" t="s">
        <v>80</v>
      </c>
      <c r="N2030" s="9" t="s">
        <v>81</v>
      </c>
      <c r="O2030" s="9" t="s">
        <v>1826</v>
      </c>
      <c r="P2030" s="9" t="s">
        <v>1834</v>
      </c>
      <c r="Q2030" s="9" t="s">
        <v>3101</v>
      </c>
      <c r="R2030" s="9" t="s">
        <v>14</v>
      </c>
      <c r="S2030" s="9" t="s">
        <v>15</v>
      </c>
      <c r="T2030" s="9" t="s">
        <v>7</v>
      </c>
      <c r="U2030" s="9" t="s">
        <v>16</v>
      </c>
      <c r="V2030" s="9" t="s">
        <v>15</v>
      </c>
      <c r="W2030" s="9" t="s">
        <v>17</v>
      </c>
      <c r="X2030" s="9" t="s">
        <v>18</v>
      </c>
      <c r="Y2030" s="9" t="s">
        <v>31</v>
      </c>
      <c r="Z2030" s="9" t="s">
        <v>20</v>
      </c>
      <c r="AA2030" s="9" t="s">
        <v>17</v>
      </c>
      <c r="AB2030" s="9" t="s">
        <v>5124</v>
      </c>
      <c r="AC2030" s="9" t="s">
        <v>5125</v>
      </c>
      <c r="AD2030" s="9" t="s">
        <v>5126</v>
      </c>
    </row>
    <row r="2031" spans="1:30" ht="102" x14ac:dyDescent="0.25">
      <c r="A2031" s="113">
        <f t="shared" si="32"/>
        <v>1842</v>
      </c>
      <c r="B2031" s="9" t="s">
        <v>1821</v>
      </c>
      <c r="C2031" s="9" t="s">
        <v>4694</v>
      </c>
      <c r="D2031" s="9" t="s">
        <v>4695</v>
      </c>
      <c r="E2031" s="9" t="s">
        <v>5129</v>
      </c>
      <c r="F2031" s="9" t="s">
        <v>5130</v>
      </c>
      <c r="G2031" s="9" t="s">
        <v>5131</v>
      </c>
      <c r="H2031" s="13">
        <v>30000</v>
      </c>
      <c r="I2031" s="11" t="s">
        <v>1646</v>
      </c>
      <c r="J2031" s="9" t="s">
        <v>68</v>
      </c>
      <c r="K2031" s="9" t="s">
        <v>7</v>
      </c>
      <c r="L2031" s="9" t="s">
        <v>8</v>
      </c>
      <c r="M2031" s="9" t="s">
        <v>80</v>
      </c>
      <c r="N2031" s="9" t="s">
        <v>81</v>
      </c>
      <c r="O2031" s="9" t="s">
        <v>1826</v>
      </c>
      <c r="P2031" s="9" t="s">
        <v>1834</v>
      </c>
      <c r="Q2031" s="9" t="s">
        <v>3101</v>
      </c>
      <c r="R2031" s="9" t="s">
        <v>14</v>
      </c>
      <c r="S2031" s="9" t="s">
        <v>15</v>
      </c>
      <c r="T2031" s="9" t="s">
        <v>7</v>
      </c>
      <c r="U2031" s="9" t="s">
        <v>16</v>
      </c>
      <c r="V2031" s="9" t="s">
        <v>15</v>
      </c>
      <c r="W2031" s="9" t="s">
        <v>17</v>
      </c>
      <c r="X2031" s="9" t="s">
        <v>18</v>
      </c>
      <c r="Y2031" s="9" t="s">
        <v>31</v>
      </c>
      <c r="Z2031" s="9" t="s">
        <v>20</v>
      </c>
      <c r="AA2031" s="9" t="s">
        <v>17</v>
      </c>
      <c r="AB2031" s="9" t="s">
        <v>5124</v>
      </c>
      <c r="AC2031" s="9" t="s">
        <v>5125</v>
      </c>
      <c r="AD2031" s="9" t="s">
        <v>5126</v>
      </c>
    </row>
    <row r="2032" spans="1:30" ht="63.75" x14ac:dyDescent="0.25">
      <c r="A2032" s="113">
        <f t="shared" si="32"/>
        <v>1843</v>
      </c>
      <c r="B2032" s="9" t="s">
        <v>1821</v>
      </c>
      <c r="C2032" s="9" t="s">
        <v>4694</v>
      </c>
      <c r="D2032" s="9" t="s">
        <v>4695</v>
      </c>
      <c r="E2032" s="9" t="s">
        <v>5132</v>
      </c>
      <c r="F2032" s="9" t="s">
        <v>5133</v>
      </c>
      <c r="G2032" s="9" t="s">
        <v>5131</v>
      </c>
      <c r="H2032" s="13">
        <v>1000</v>
      </c>
      <c r="I2032" s="11" t="s">
        <v>1646</v>
      </c>
      <c r="J2032" s="9" t="s">
        <v>68</v>
      </c>
      <c r="K2032" s="9" t="s">
        <v>7</v>
      </c>
      <c r="L2032" s="9" t="s">
        <v>69</v>
      </c>
      <c r="M2032" s="9" t="s">
        <v>80</v>
      </c>
      <c r="N2032" s="9" t="s">
        <v>81</v>
      </c>
      <c r="O2032" s="9" t="s">
        <v>1826</v>
      </c>
      <c r="P2032" s="9" t="s">
        <v>1834</v>
      </c>
      <c r="Q2032" s="9" t="s">
        <v>3101</v>
      </c>
      <c r="R2032" s="9" t="s">
        <v>29</v>
      </c>
      <c r="S2032" s="9" t="s">
        <v>15</v>
      </c>
      <c r="T2032" s="9" t="s">
        <v>7</v>
      </c>
      <c r="U2032" s="9" t="s">
        <v>16</v>
      </c>
      <c r="V2032" s="9" t="s">
        <v>15</v>
      </c>
      <c r="W2032" s="9" t="s">
        <v>17</v>
      </c>
      <c r="X2032" s="9" t="s">
        <v>18</v>
      </c>
      <c r="Y2032" s="9" t="s">
        <v>31</v>
      </c>
      <c r="Z2032" s="9" t="s">
        <v>20</v>
      </c>
      <c r="AA2032" s="9" t="s">
        <v>17</v>
      </c>
      <c r="AB2032" s="9" t="s">
        <v>5124</v>
      </c>
      <c r="AC2032" s="9" t="s">
        <v>5125</v>
      </c>
      <c r="AD2032" s="9" t="s">
        <v>5126</v>
      </c>
    </row>
    <row r="2033" spans="1:30" ht="76.5" x14ac:dyDescent="0.25">
      <c r="A2033" s="113">
        <f t="shared" si="32"/>
        <v>1844</v>
      </c>
      <c r="B2033" s="9" t="s">
        <v>1821</v>
      </c>
      <c r="C2033" s="9" t="s">
        <v>4694</v>
      </c>
      <c r="D2033" s="9" t="s">
        <v>4695</v>
      </c>
      <c r="E2033" s="9" t="s">
        <v>5134</v>
      </c>
      <c r="F2033" s="9" t="s">
        <v>5135</v>
      </c>
      <c r="G2033" s="9" t="s">
        <v>5136</v>
      </c>
      <c r="H2033" s="13">
        <v>5500000</v>
      </c>
      <c r="I2033" s="11" t="s">
        <v>1646</v>
      </c>
      <c r="J2033" s="9" t="s">
        <v>96</v>
      </c>
      <c r="K2033" s="9"/>
      <c r="L2033" s="9" t="s">
        <v>199</v>
      </c>
      <c r="M2033" s="9" t="s">
        <v>80</v>
      </c>
      <c r="N2033" s="9" t="s">
        <v>81</v>
      </c>
      <c r="O2033" s="9" t="s">
        <v>1826</v>
      </c>
      <c r="P2033" s="9" t="s">
        <v>1834</v>
      </c>
      <c r="Q2033" s="9" t="s">
        <v>3101</v>
      </c>
      <c r="R2033" s="9" t="s">
        <v>14</v>
      </c>
      <c r="S2033" s="9" t="s">
        <v>15</v>
      </c>
      <c r="T2033" s="9" t="s">
        <v>7</v>
      </c>
      <c r="U2033" s="9" t="s">
        <v>16</v>
      </c>
      <c r="V2033" s="9" t="s">
        <v>15</v>
      </c>
      <c r="W2033" s="9" t="s">
        <v>37</v>
      </c>
      <c r="X2033" s="9" t="s">
        <v>18</v>
      </c>
      <c r="Y2033" s="9" t="s">
        <v>31</v>
      </c>
      <c r="Z2033" s="9" t="s">
        <v>20</v>
      </c>
      <c r="AA2033" s="9" t="s">
        <v>37</v>
      </c>
      <c r="AB2033" s="9" t="s">
        <v>5124</v>
      </c>
      <c r="AC2033" s="9" t="s">
        <v>5125</v>
      </c>
      <c r="AD2033" s="9" t="s">
        <v>5126</v>
      </c>
    </row>
    <row r="2034" spans="1:30" ht="114.75" x14ac:dyDescent="0.25">
      <c r="A2034" s="113">
        <f t="shared" si="32"/>
        <v>1845</v>
      </c>
      <c r="B2034" s="9" t="s">
        <v>1821</v>
      </c>
      <c r="C2034" s="9" t="s">
        <v>4694</v>
      </c>
      <c r="D2034" s="9" t="s">
        <v>4695</v>
      </c>
      <c r="E2034" s="9" t="s">
        <v>5137</v>
      </c>
      <c r="F2034" s="9" t="s">
        <v>5138</v>
      </c>
      <c r="G2034" s="9" t="s">
        <v>5139</v>
      </c>
      <c r="H2034" s="13">
        <v>40000</v>
      </c>
      <c r="I2034" s="11" t="s">
        <v>1646</v>
      </c>
      <c r="J2034" s="9" t="s">
        <v>96</v>
      </c>
      <c r="K2034" s="9"/>
      <c r="L2034" s="9" t="s">
        <v>97</v>
      </c>
      <c r="M2034" s="9" t="s">
        <v>80</v>
      </c>
      <c r="N2034" s="9" t="s">
        <v>81</v>
      </c>
      <c r="O2034" s="9" t="s">
        <v>1826</v>
      </c>
      <c r="P2034" s="9" t="s">
        <v>1834</v>
      </c>
      <c r="Q2034" s="9" t="s">
        <v>3101</v>
      </c>
      <c r="R2034" s="9" t="s">
        <v>14</v>
      </c>
      <c r="S2034" s="9" t="s">
        <v>15</v>
      </c>
      <c r="T2034" s="9" t="s">
        <v>7</v>
      </c>
      <c r="U2034" s="9" t="s">
        <v>16</v>
      </c>
      <c r="V2034" s="9" t="s">
        <v>15</v>
      </c>
      <c r="W2034" s="9" t="s">
        <v>37</v>
      </c>
      <c r="X2034" s="9" t="s">
        <v>18</v>
      </c>
      <c r="Y2034" s="9" t="s">
        <v>31</v>
      </c>
      <c r="Z2034" s="9" t="s">
        <v>20</v>
      </c>
      <c r="AA2034" s="9" t="s">
        <v>37</v>
      </c>
      <c r="AB2034" s="9" t="s">
        <v>5124</v>
      </c>
      <c r="AC2034" s="9" t="s">
        <v>5125</v>
      </c>
      <c r="AD2034" s="9" t="s">
        <v>5126</v>
      </c>
    </row>
    <row r="2035" spans="1:30" ht="102" x14ac:dyDescent="0.25">
      <c r="A2035" s="113">
        <f t="shared" si="32"/>
        <v>1846</v>
      </c>
      <c r="B2035" s="9" t="s">
        <v>1821</v>
      </c>
      <c r="C2035" s="9" t="s">
        <v>4694</v>
      </c>
      <c r="D2035" s="9" t="s">
        <v>4695</v>
      </c>
      <c r="E2035" s="9" t="s">
        <v>5140</v>
      </c>
      <c r="F2035" s="9" t="s">
        <v>5141</v>
      </c>
      <c r="G2035" s="9" t="s">
        <v>5142</v>
      </c>
      <c r="H2035" s="13">
        <v>600000</v>
      </c>
      <c r="I2035" s="11" t="s">
        <v>1646</v>
      </c>
      <c r="J2035" s="9" t="s">
        <v>96</v>
      </c>
      <c r="K2035" s="9"/>
      <c r="L2035" s="9" t="s">
        <v>97</v>
      </c>
      <c r="M2035" s="9" t="s">
        <v>80</v>
      </c>
      <c r="N2035" s="9" t="s">
        <v>81</v>
      </c>
      <c r="O2035" s="9" t="s">
        <v>1826</v>
      </c>
      <c r="P2035" s="9" t="s">
        <v>1834</v>
      </c>
      <c r="Q2035" s="9" t="s">
        <v>3101</v>
      </c>
      <c r="R2035" s="9" t="s">
        <v>14</v>
      </c>
      <c r="S2035" s="9" t="s">
        <v>15</v>
      </c>
      <c r="T2035" s="9" t="s">
        <v>7</v>
      </c>
      <c r="U2035" s="9" t="s">
        <v>16</v>
      </c>
      <c r="V2035" s="9" t="s">
        <v>15</v>
      </c>
      <c r="W2035" s="9" t="s">
        <v>37</v>
      </c>
      <c r="X2035" s="9" t="s">
        <v>18</v>
      </c>
      <c r="Y2035" s="9" t="s">
        <v>31</v>
      </c>
      <c r="Z2035" s="9" t="s">
        <v>20</v>
      </c>
      <c r="AA2035" s="9" t="s">
        <v>37</v>
      </c>
      <c r="AB2035" s="9" t="s">
        <v>5124</v>
      </c>
      <c r="AC2035" s="9" t="s">
        <v>5125</v>
      </c>
      <c r="AD2035" s="9" t="s">
        <v>5126</v>
      </c>
    </row>
    <row r="2036" spans="1:30" ht="63.75" x14ac:dyDescent="0.25">
      <c r="A2036" s="113">
        <f t="shared" si="32"/>
        <v>1847</v>
      </c>
      <c r="B2036" s="9" t="s">
        <v>1821</v>
      </c>
      <c r="C2036" s="9" t="s">
        <v>4694</v>
      </c>
      <c r="D2036" s="9" t="s">
        <v>4695</v>
      </c>
      <c r="E2036" s="9" t="s">
        <v>5143</v>
      </c>
      <c r="F2036" s="9" t="s">
        <v>5143</v>
      </c>
      <c r="G2036" s="9" t="s">
        <v>5144</v>
      </c>
      <c r="H2036" s="13">
        <v>6000000</v>
      </c>
      <c r="I2036" s="11" t="s">
        <v>1646</v>
      </c>
      <c r="J2036" s="9" t="s">
        <v>96</v>
      </c>
      <c r="K2036" s="9"/>
      <c r="L2036" s="9" t="s">
        <v>97</v>
      </c>
      <c r="M2036" s="9" t="s">
        <v>80</v>
      </c>
      <c r="N2036" s="9" t="s">
        <v>81</v>
      </c>
      <c r="O2036" s="9" t="s">
        <v>1826</v>
      </c>
      <c r="P2036" s="9" t="s">
        <v>1834</v>
      </c>
      <c r="Q2036" s="9" t="s">
        <v>3101</v>
      </c>
      <c r="R2036" s="9" t="s">
        <v>14</v>
      </c>
      <c r="S2036" s="9" t="s">
        <v>15</v>
      </c>
      <c r="T2036" s="9" t="s">
        <v>7</v>
      </c>
      <c r="U2036" s="9" t="s">
        <v>16</v>
      </c>
      <c r="V2036" s="9" t="s">
        <v>15</v>
      </c>
      <c r="W2036" s="9" t="s">
        <v>37</v>
      </c>
      <c r="X2036" s="9" t="s">
        <v>18</v>
      </c>
      <c r="Y2036" s="9" t="s">
        <v>31</v>
      </c>
      <c r="Z2036" s="9" t="s">
        <v>20</v>
      </c>
      <c r="AA2036" s="9" t="s">
        <v>37</v>
      </c>
      <c r="AB2036" s="9" t="s">
        <v>5124</v>
      </c>
      <c r="AC2036" s="9" t="s">
        <v>5125</v>
      </c>
      <c r="AD2036" s="9" t="s">
        <v>5126</v>
      </c>
    </row>
    <row r="2037" spans="1:30" ht="165.75" x14ac:dyDescent="0.25">
      <c r="A2037" s="113">
        <f t="shared" si="32"/>
        <v>1848</v>
      </c>
      <c r="B2037" s="9" t="s">
        <v>1821</v>
      </c>
      <c r="C2037" s="9" t="s">
        <v>4694</v>
      </c>
      <c r="D2037" s="9" t="s">
        <v>4695</v>
      </c>
      <c r="E2037" s="9" t="s">
        <v>5145</v>
      </c>
      <c r="F2037" s="9" t="s">
        <v>5146</v>
      </c>
      <c r="G2037" s="9" t="s">
        <v>5147</v>
      </c>
      <c r="H2037" s="13">
        <v>300000</v>
      </c>
      <c r="I2037" s="11" t="s">
        <v>1646</v>
      </c>
      <c r="J2037" s="9" t="s">
        <v>6</v>
      </c>
      <c r="K2037" s="9" t="s">
        <v>7</v>
      </c>
      <c r="L2037" s="9" t="s">
        <v>27</v>
      </c>
      <c r="M2037" s="9" t="s">
        <v>89</v>
      </c>
      <c r="N2037" s="9" t="s">
        <v>10</v>
      </c>
      <c r="O2037" s="9" t="s">
        <v>1826</v>
      </c>
      <c r="P2037" s="9" t="s">
        <v>1834</v>
      </c>
      <c r="Q2037" s="9" t="s">
        <v>3101</v>
      </c>
      <c r="R2037" s="9" t="s">
        <v>29</v>
      </c>
      <c r="S2037" s="9" t="s">
        <v>15</v>
      </c>
      <c r="T2037" s="9" t="s">
        <v>7</v>
      </c>
      <c r="U2037" s="9" t="s">
        <v>60</v>
      </c>
      <c r="V2037" s="9" t="s">
        <v>15</v>
      </c>
      <c r="W2037" s="9" t="s">
        <v>37</v>
      </c>
      <c r="X2037" s="9" t="s">
        <v>18</v>
      </c>
      <c r="Y2037" s="9" t="s">
        <v>31</v>
      </c>
      <c r="Z2037" s="9" t="s">
        <v>20</v>
      </c>
      <c r="AA2037" s="9" t="s">
        <v>37</v>
      </c>
      <c r="AB2037" s="9" t="s">
        <v>5124</v>
      </c>
      <c r="AC2037" s="9" t="s">
        <v>5125</v>
      </c>
      <c r="AD2037" s="9" t="s">
        <v>5126</v>
      </c>
    </row>
    <row r="2038" spans="1:30" ht="293.25" x14ac:dyDescent="0.25">
      <c r="A2038" s="113">
        <f t="shared" si="32"/>
        <v>1849</v>
      </c>
      <c r="B2038" s="9" t="s">
        <v>1821</v>
      </c>
      <c r="C2038" s="9" t="s">
        <v>4694</v>
      </c>
      <c r="D2038" s="9" t="s">
        <v>4695</v>
      </c>
      <c r="E2038" s="9" t="s">
        <v>5148</v>
      </c>
      <c r="F2038" s="9" t="s">
        <v>5148</v>
      </c>
      <c r="G2038" s="9" t="s">
        <v>5149</v>
      </c>
      <c r="H2038" s="13">
        <v>50000</v>
      </c>
      <c r="I2038" s="11">
        <v>45107</v>
      </c>
      <c r="J2038" s="9" t="s">
        <v>96</v>
      </c>
      <c r="K2038" s="9">
        <v>39</v>
      </c>
      <c r="L2038" s="9" t="s">
        <v>199</v>
      </c>
      <c r="M2038" s="9" t="s">
        <v>51</v>
      </c>
      <c r="N2038" s="9" t="s">
        <v>10</v>
      </c>
      <c r="O2038" s="9" t="s">
        <v>1826</v>
      </c>
      <c r="P2038" s="9" t="s">
        <v>1834</v>
      </c>
      <c r="Q2038" s="9" t="s">
        <v>3101</v>
      </c>
      <c r="R2038" s="9" t="s">
        <v>29</v>
      </c>
      <c r="S2038" s="9" t="s">
        <v>15</v>
      </c>
      <c r="T2038" s="9" t="s">
        <v>7</v>
      </c>
      <c r="U2038" s="9" t="s">
        <v>60</v>
      </c>
      <c r="V2038" s="9" t="s">
        <v>40</v>
      </c>
      <c r="W2038" s="9" t="s">
        <v>21</v>
      </c>
      <c r="X2038" s="9" t="s">
        <v>18</v>
      </c>
      <c r="Y2038" s="9" t="s">
        <v>19</v>
      </c>
      <c r="Z2038" s="9" t="s">
        <v>41</v>
      </c>
      <c r="AA2038" s="9" t="s">
        <v>21</v>
      </c>
      <c r="AB2038" s="9" t="s">
        <v>4874</v>
      </c>
      <c r="AC2038" s="9" t="s">
        <v>4875</v>
      </c>
      <c r="AD2038" s="9" t="s">
        <v>4876</v>
      </c>
    </row>
    <row r="2039" spans="1:30" ht="409.5" x14ac:dyDescent="0.25">
      <c r="A2039" s="113">
        <f t="shared" si="32"/>
        <v>1850</v>
      </c>
      <c r="B2039" s="9" t="s">
        <v>1821</v>
      </c>
      <c r="C2039" s="9" t="s">
        <v>4694</v>
      </c>
      <c r="D2039" s="9" t="s">
        <v>4695</v>
      </c>
      <c r="E2039" s="9" t="s">
        <v>5150</v>
      </c>
      <c r="F2039" s="9" t="s">
        <v>5150</v>
      </c>
      <c r="G2039" s="9" t="s">
        <v>5151</v>
      </c>
      <c r="H2039" s="13">
        <v>15000</v>
      </c>
      <c r="I2039" s="11">
        <v>45107</v>
      </c>
      <c r="J2039" s="9" t="s">
        <v>68</v>
      </c>
      <c r="K2039" s="9" t="s">
        <v>7</v>
      </c>
      <c r="L2039" s="9" t="s">
        <v>69</v>
      </c>
      <c r="M2039" s="9" t="s">
        <v>51</v>
      </c>
      <c r="N2039" s="9" t="s">
        <v>10</v>
      </c>
      <c r="O2039" s="9" t="s">
        <v>1826</v>
      </c>
      <c r="P2039" s="9" t="s">
        <v>1834</v>
      </c>
      <c r="Q2039" s="9" t="s">
        <v>3101</v>
      </c>
      <c r="R2039" s="9" t="s">
        <v>29</v>
      </c>
      <c r="S2039" s="9" t="s">
        <v>15</v>
      </c>
      <c r="T2039" s="9" t="s">
        <v>7</v>
      </c>
      <c r="U2039" s="9" t="s">
        <v>16</v>
      </c>
      <c r="V2039" s="9" t="s">
        <v>15</v>
      </c>
      <c r="W2039" s="9" t="s">
        <v>21</v>
      </c>
      <c r="X2039" s="9" t="s">
        <v>18</v>
      </c>
      <c r="Y2039" s="9" t="s">
        <v>31</v>
      </c>
      <c r="Z2039" s="9" t="s">
        <v>20</v>
      </c>
      <c r="AA2039" s="9" t="s">
        <v>17</v>
      </c>
      <c r="AB2039" s="9" t="s">
        <v>4874</v>
      </c>
      <c r="AC2039" s="9" t="s">
        <v>4875</v>
      </c>
      <c r="AD2039" s="9" t="s">
        <v>4876</v>
      </c>
    </row>
    <row r="2040" spans="1:30" ht="89.25" x14ac:dyDescent="0.25">
      <c r="A2040" s="113">
        <f t="shared" si="32"/>
        <v>1851</v>
      </c>
      <c r="B2040" s="9" t="s">
        <v>1821</v>
      </c>
      <c r="C2040" s="9" t="s">
        <v>4694</v>
      </c>
      <c r="D2040" s="9" t="s">
        <v>4695</v>
      </c>
      <c r="E2040" s="9" t="s">
        <v>5152</v>
      </c>
      <c r="F2040" s="9" t="s">
        <v>5153</v>
      </c>
      <c r="G2040" s="9" t="s">
        <v>5154</v>
      </c>
      <c r="H2040" s="13">
        <f>70000*12</f>
        <v>840000</v>
      </c>
      <c r="I2040" s="11" t="s">
        <v>1646</v>
      </c>
      <c r="J2040" s="9" t="s">
        <v>96</v>
      </c>
      <c r="K2040" s="9"/>
      <c r="L2040" s="9" t="s">
        <v>97</v>
      </c>
      <c r="M2040" s="9" t="s">
        <v>89</v>
      </c>
      <c r="N2040" s="9" t="s">
        <v>10</v>
      </c>
      <c r="O2040" s="9" t="s">
        <v>1826</v>
      </c>
      <c r="P2040" s="9" t="s">
        <v>1834</v>
      </c>
      <c r="Q2040" s="9" t="s">
        <v>3101</v>
      </c>
      <c r="R2040" s="9" t="s">
        <v>29</v>
      </c>
      <c r="S2040" s="9" t="s">
        <v>15</v>
      </c>
      <c r="T2040" s="9" t="s">
        <v>7</v>
      </c>
      <c r="U2040" s="9" t="s">
        <v>16</v>
      </c>
      <c r="V2040" s="9" t="s">
        <v>15</v>
      </c>
      <c r="W2040" s="9" t="s">
        <v>37</v>
      </c>
      <c r="X2040" s="9" t="s">
        <v>18</v>
      </c>
      <c r="Y2040" s="9" t="s">
        <v>31</v>
      </c>
      <c r="Z2040" s="9" t="s">
        <v>20</v>
      </c>
      <c r="AA2040" s="9" t="s">
        <v>37</v>
      </c>
      <c r="AB2040" s="9" t="s">
        <v>5124</v>
      </c>
      <c r="AC2040" s="9" t="s">
        <v>5125</v>
      </c>
      <c r="AD2040" s="9" t="s">
        <v>5126</v>
      </c>
    </row>
    <row r="2041" spans="1:30" ht="114.75" x14ac:dyDescent="0.25">
      <c r="A2041" s="113">
        <f t="shared" si="32"/>
        <v>1852</v>
      </c>
      <c r="B2041" s="9" t="s">
        <v>1821</v>
      </c>
      <c r="C2041" s="9" t="s">
        <v>4694</v>
      </c>
      <c r="D2041" s="9" t="s">
        <v>4695</v>
      </c>
      <c r="E2041" s="9" t="s">
        <v>5155</v>
      </c>
      <c r="F2041" s="9" t="s">
        <v>5156</v>
      </c>
      <c r="G2041" s="9" t="s">
        <v>5157</v>
      </c>
      <c r="H2041" s="13">
        <v>10000</v>
      </c>
      <c r="I2041" s="11">
        <v>45291</v>
      </c>
      <c r="J2041" s="9" t="s">
        <v>68</v>
      </c>
      <c r="K2041" s="9" t="s">
        <v>7</v>
      </c>
      <c r="L2041" s="9" t="s">
        <v>69</v>
      </c>
      <c r="M2041" s="9" t="s">
        <v>89</v>
      </c>
      <c r="N2041" s="9" t="s">
        <v>10</v>
      </c>
      <c r="O2041" s="9" t="s">
        <v>1826</v>
      </c>
      <c r="P2041" s="9" t="s">
        <v>1834</v>
      </c>
      <c r="Q2041" s="9" t="s">
        <v>3101</v>
      </c>
      <c r="R2041" s="9" t="s">
        <v>29</v>
      </c>
      <c r="S2041" s="9" t="s">
        <v>15</v>
      </c>
      <c r="T2041" s="9" t="s">
        <v>7</v>
      </c>
      <c r="U2041" s="9" t="s">
        <v>16</v>
      </c>
      <c r="V2041" s="9" t="s">
        <v>15</v>
      </c>
      <c r="W2041" s="9" t="s">
        <v>21</v>
      </c>
      <c r="X2041" s="9" t="s">
        <v>18</v>
      </c>
      <c r="Y2041" s="9" t="s">
        <v>31</v>
      </c>
      <c r="Z2041" s="9" t="s">
        <v>20</v>
      </c>
      <c r="AA2041" s="9" t="s">
        <v>37</v>
      </c>
      <c r="AB2041" s="9" t="s">
        <v>4715</v>
      </c>
      <c r="AC2041" s="9" t="s">
        <v>4716</v>
      </c>
      <c r="AD2041" s="9" t="s">
        <v>4717</v>
      </c>
    </row>
    <row r="2042" spans="1:30" ht="357" x14ac:dyDescent="0.25">
      <c r="A2042" s="113">
        <f t="shared" si="32"/>
        <v>1853</v>
      </c>
      <c r="B2042" s="9" t="s">
        <v>1821</v>
      </c>
      <c r="C2042" s="9" t="s">
        <v>4694</v>
      </c>
      <c r="D2042" s="9" t="s">
        <v>4695</v>
      </c>
      <c r="E2042" s="9" t="s">
        <v>5158</v>
      </c>
      <c r="F2042" s="9" t="s">
        <v>5158</v>
      </c>
      <c r="G2042" s="9" t="s">
        <v>5159</v>
      </c>
      <c r="H2042" s="13">
        <v>2573557.16</v>
      </c>
      <c r="I2042" s="11" t="s">
        <v>4714</v>
      </c>
      <c r="J2042" s="9" t="s">
        <v>68</v>
      </c>
      <c r="K2042" s="9" t="s">
        <v>7</v>
      </c>
      <c r="L2042" s="9" t="s">
        <v>444</v>
      </c>
      <c r="M2042" s="9" t="s">
        <v>9</v>
      </c>
      <c r="N2042" s="9" t="s">
        <v>10</v>
      </c>
      <c r="O2042" s="9" t="s">
        <v>1826</v>
      </c>
      <c r="P2042" s="9" t="s">
        <v>1834</v>
      </c>
      <c r="Q2042" s="9" t="s">
        <v>374</v>
      </c>
      <c r="R2042" s="9" t="s">
        <v>14</v>
      </c>
      <c r="S2042" s="9" t="s">
        <v>15</v>
      </c>
      <c r="T2042" s="9" t="s">
        <v>7</v>
      </c>
      <c r="U2042" s="9" t="s">
        <v>60</v>
      </c>
      <c r="V2042" s="9" t="s">
        <v>40</v>
      </c>
      <c r="W2042" s="9" t="s">
        <v>37</v>
      </c>
      <c r="X2042" s="9" t="s">
        <v>193</v>
      </c>
      <c r="Y2042" s="9" t="s">
        <v>19</v>
      </c>
      <c r="Z2042" s="9" t="s">
        <v>41</v>
      </c>
      <c r="AA2042" s="9" t="s">
        <v>17</v>
      </c>
      <c r="AB2042" s="9" t="s">
        <v>4738</v>
      </c>
      <c r="AC2042" s="9" t="s">
        <v>4739</v>
      </c>
      <c r="AD2042" s="31" t="s">
        <v>4740</v>
      </c>
    </row>
    <row r="2043" spans="1:30" ht="242.25" x14ac:dyDescent="0.25">
      <c r="A2043" s="113">
        <f t="shared" si="32"/>
        <v>1854</v>
      </c>
      <c r="B2043" s="9" t="s">
        <v>1821</v>
      </c>
      <c r="C2043" s="9" t="s">
        <v>4694</v>
      </c>
      <c r="D2043" s="9" t="s">
        <v>4695</v>
      </c>
      <c r="E2043" s="9" t="s">
        <v>5160</v>
      </c>
      <c r="F2043" s="9" t="s">
        <v>5161</v>
      </c>
      <c r="G2043" s="9" t="s">
        <v>5162</v>
      </c>
      <c r="H2043" s="13">
        <v>7500000</v>
      </c>
      <c r="I2043" s="11" t="s">
        <v>4996</v>
      </c>
      <c r="J2043" s="9" t="s">
        <v>68</v>
      </c>
      <c r="K2043" s="9" t="s">
        <v>7</v>
      </c>
      <c r="L2043" s="9" t="s">
        <v>8</v>
      </c>
      <c r="M2043" s="9" t="s">
        <v>9</v>
      </c>
      <c r="N2043" s="9" t="s">
        <v>10</v>
      </c>
      <c r="O2043" s="9" t="s">
        <v>1826</v>
      </c>
      <c r="P2043" s="9" t="s">
        <v>1834</v>
      </c>
      <c r="Q2043" s="9" t="s">
        <v>3101</v>
      </c>
      <c r="R2043" s="9" t="s">
        <v>14</v>
      </c>
      <c r="S2043" s="9" t="s">
        <v>15</v>
      </c>
      <c r="T2043" s="9" t="s">
        <v>7</v>
      </c>
      <c r="U2043" s="9" t="s">
        <v>60</v>
      </c>
      <c r="V2043" s="9" t="s">
        <v>15</v>
      </c>
      <c r="W2043" s="9" t="s">
        <v>21</v>
      </c>
      <c r="X2043" s="9" t="s">
        <v>18</v>
      </c>
      <c r="Y2043" s="9" t="s">
        <v>31</v>
      </c>
      <c r="Z2043" s="9" t="s">
        <v>20</v>
      </c>
      <c r="AA2043" s="9" t="s">
        <v>17</v>
      </c>
      <c r="AB2043" s="9" t="s">
        <v>4937</v>
      </c>
      <c r="AC2043" s="9" t="s">
        <v>4959</v>
      </c>
      <c r="AD2043" s="4" t="s">
        <v>4939</v>
      </c>
    </row>
    <row r="2044" spans="1:30" ht="229.5" x14ac:dyDescent="0.25">
      <c r="A2044" s="113">
        <f t="shared" si="32"/>
        <v>1855</v>
      </c>
      <c r="B2044" s="9" t="s">
        <v>1821</v>
      </c>
      <c r="C2044" s="9" t="s">
        <v>4694</v>
      </c>
      <c r="D2044" s="9" t="s">
        <v>4695</v>
      </c>
      <c r="E2044" s="9" t="s">
        <v>5163</v>
      </c>
      <c r="F2044" s="9" t="s">
        <v>5164</v>
      </c>
      <c r="G2044" s="9" t="s">
        <v>5165</v>
      </c>
      <c r="H2044" s="13">
        <v>5400000</v>
      </c>
      <c r="I2044" s="11" t="s">
        <v>4996</v>
      </c>
      <c r="J2044" s="9" t="s">
        <v>68</v>
      </c>
      <c r="K2044" s="9" t="s">
        <v>7</v>
      </c>
      <c r="L2044" s="9" t="s">
        <v>8</v>
      </c>
      <c r="M2044" s="9" t="s">
        <v>9</v>
      </c>
      <c r="N2044" s="9" t="s">
        <v>10</v>
      </c>
      <c r="O2044" s="9" t="s">
        <v>1826</v>
      </c>
      <c r="P2044" s="9" t="s">
        <v>1834</v>
      </c>
      <c r="Q2044" s="9" t="s">
        <v>3101</v>
      </c>
      <c r="R2044" s="9" t="s">
        <v>14</v>
      </c>
      <c r="S2044" s="9" t="s">
        <v>15</v>
      </c>
      <c r="T2044" s="9" t="s">
        <v>7</v>
      </c>
      <c r="U2044" s="9" t="s">
        <v>60</v>
      </c>
      <c r="V2044" s="9" t="s">
        <v>15</v>
      </c>
      <c r="W2044" s="9" t="s">
        <v>21</v>
      </c>
      <c r="X2044" s="9" t="s">
        <v>18</v>
      </c>
      <c r="Y2044" s="9" t="s">
        <v>31</v>
      </c>
      <c r="Z2044" s="9" t="s">
        <v>20</v>
      </c>
      <c r="AA2044" s="9" t="s">
        <v>17</v>
      </c>
      <c r="AB2044" s="9" t="s">
        <v>4937</v>
      </c>
      <c r="AC2044" s="9" t="s">
        <v>4959</v>
      </c>
      <c r="AD2044" s="4" t="s">
        <v>4939</v>
      </c>
    </row>
    <row r="2045" spans="1:30" ht="408" x14ac:dyDescent="0.25">
      <c r="A2045" s="113">
        <f t="shared" si="32"/>
        <v>1856</v>
      </c>
      <c r="B2045" s="9" t="s">
        <v>1821</v>
      </c>
      <c r="C2045" s="9" t="s">
        <v>4694</v>
      </c>
      <c r="D2045" s="9" t="s">
        <v>4695</v>
      </c>
      <c r="E2045" s="9" t="s">
        <v>5166</v>
      </c>
      <c r="F2045" s="9" t="s">
        <v>5167</v>
      </c>
      <c r="G2045" s="9" t="s">
        <v>5168</v>
      </c>
      <c r="H2045" s="13">
        <v>1350000</v>
      </c>
      <c r="I2045" s="11" t="s">
        <v>4996</v>
      </c>
      <c r="J2045" s="9" t="s">
        <v>68</v>
      </c>
      <c r="K2045" s="9" t="s">
        <v>7</v>
      </c>
      <c r="L2045" s="9" t="s">
        <v>69</v>
      </c>
      <c r="M2045" s="9" t="s">
        <v>9</v>
      </c>
      <c r="N2045" s="9" t="s">
        <v>10</v>
      </c>
      <c r="O2045" s="9" t="s">
        <v>1826</v>
      </c>
      <c r="P2045" s="9" t="s">
        <v>1834</v>
      </c>
      <c r="Q2045" s="9" t="s">
        <v>3101</v>
      </c>
      <c r="R2045" s="9" t="s">
        <v>29</v>
      </c>
      <c r="S2045" s="9" t="s">
        <v>15</v>
      </c>
      <c r="T2045" s="9" t="s">
        <v>7</v>
      </c>
      <c r="U2045" s="9" t="s">
        <v>60</v>
      </c>
      <c r="V2045" s="9" t="s">
        <v>15</v>
      </c>
      <c r="W2045" s="9" t="s">
        <v>21</v>
      </c>
      <c r="X2045" s="9" t="s">
        <v>30</v>
      </c>
      <c r="Y2045" s="9" t="s">
        <v>31</v>
      </c>
      <c r="Z2045" s="9" t="s">
        <v>20</v>
      </c>
      <c r="AA2045" s="9" t="s">
        <v>37</v>
      </c>
      <c r="AB2045" s="9" t="s">
        <v>4937</v>
      </c>
      <c r="AC2045" s="9" t="s">
        <v>4959</v>
      </c>
      <c r="AD2045" s="4" t="s">
        <v>4939</v>
      </c>
    </row>
    <row r="2046" spans="1:30" ht="178.5" x14ac:dyDescent="0.25">
      <c r="A2046" s="113">
        <f t="shared" si="32"/>
        <v>1857</v>
      </c>
      <c r="B2046" s="9" t="s">
        <v>1821</v>
      </c>
      <c r="C2046" s="9" t="s">
        <v>4694</v>
      </c>
      <c r="D2046" s="9" t="s">
        <v>4695</v>
      </c>
      <c r="E2046" s="9" t="s">
        <v>5169</v>
      </c>
      <c r="F2046" s="9" t="s">
        <v>5169</v>
      </c>
      <c r="G2046" s="9" t="s">
        <v>5170</v>
      </c>
      <c r="H2046" s="13">
        <v>8666802.2200000007</v>
      </c>
      <c r="I2046" s="11" t="s">
        <v>4714</v>
      </c>
      <c r="J2046" s="9" t="s">
        <v>68</v>
      </c>
      <c r="K2046" s="9" t="s">
        <v>7</v>
      </c>
      <c r="L2046" s="9" t="s">
        <v>444</v>
      </c>
      <c r="M2046" s="9" t="s">
        <v>9</v>
      </c>
      <c r="N2046" s="9" t="s">
        <v>10</v>
      </c>
      <c r="O2046" s="9" t="s">
        <v>1826</v>
      </c>
      <c r="P2046" s="9" t="s">
        <v>1834</v>
      </c>
      <c r="Q2046" s="9" t="s">
        <v>374</v>
      </c>
      <c r="R2046" s="9" t="s">
        <v>14</v>
      </c>
      <c r="S2046" s="9" t="s">
        <v>15</v>
      </c>
      <c r="T2046" s="9" t="s">
        <v>7</v>
      </c>
      <c r="U2046" s="9" t="s">
        <v>60</v>
      </c>
      <c r="V2046" s="9" t="s">
        <v>40</v>
      </c>
      <c r="W2046" s="9" t="s">
        <v>37</v>
      </c>
      <c r="X2046" s="9" t="s">
        <v>193</v>
      </c>
      <c r="Y2046" s="9" t="s">
        <v>19</v>
      </c>
      <c r="Z2046" s="9" t="s">
        <v>41</v>
      </c>
      <c r="AA2046" s="9" t="s">
        <v>17</v>
      </c>
      <c r="AB2046" s="9" t="s">
        <v>4738</v>
      </c>
      <c r="AC2046" s="9" t="s">
        <v>4739</v>
      </c>
      <c r="AD2046" s="31" t="s">
        <v>4740</v>
      </c>
    </row>
    <row r="2047" spans="1:30" ht="216.75" x14ac:dyDescent="0.25">
      <c r="A2047" s="113">
        <f t="shared" si="32"/>
        <v>1858</v>
      </c>
      <c r="B2047" s="9" t="s">
        <v>1821</v>
      </c>
      <c r="C2047" s="9" t="s">
        <v>4694</v>
      </c>
      <c r="D2047" s="9" t="s">
        <v>4695</v>
      </c>
      <c r="E2047" s="9" t="s">
        <v>5171</v>
      </c>
      <c r="F2047" s="9" t="s">
        <v>5171</v>
      </c>
      <c r="G2047" s="9" t="s">
        <v>5172</v>
      </c>
      <c r="H2047" s="13">
        <v>355042</v>
      </c>
      <c r="I2047" s="11" t="s">
        <v>4714</v>
      </c>
      <c r="J2047" s="9" t="s">
        <v>68</v>
      </c>
      <c r="K2047" s="9" t="s">
        <v>7</v>
      </c>
      <c r="L2047" s="9" t="s">
        <v>444</v>
      </c>
      <c r="M2047" s="9" t="s">
        <v>9</v>
      </c>
      <c r="N2047" s="9" t="s">
        <v>10</v>
      </c>
      <c r="O2047" s="9" t="s">
        <v>1826</v>
      </c>
      <c r="P2047" s="9" t="s">
        <v>1834</v>
      </c>
      <c r="Q2047" s="9" t="s">
        <v>374</v>
      </c>
      <c r="R2047" s="9" t="s">
        <v>14</v>
      </c>
      <c r="S2047" s="9" t="s">
        <v>15</v>
      </c>
      <c r="T2047" s="9" t="s">
        <v>7</v>
      </c>
      <c r="U2047" s="9" t="s">
        <v>60</v>
      </c>
      <c r="V2047" s="9" t="s">
        <v>40</v>
      </c>
      <c r="W2047" s="9" t="s">
        <v>37</v>
      </c>
      <c r="X2047" s="9" t="s">
        <v>193</v>
      </c>
      <c r="Y2047" s="9" t="s">
        <v>19</v>
      </c>
      <c r="Z2047" s="9" t="s">
        <v>41</v>
      </c>
      <c r="AA2047" s="9" t="s">
        <v>17</v>
      </c>
      <c r="AB2047" s="9" t="s">
        <v>4738</v>
      </c>
      <c r="AC2047" s="9" t="s">
        <v>4739</v>
      </c>
      <c r="AD2047" s="31" t="s">
        <v>4740</v>
      </c>
    </row>
    <row r="2048" spans="1:30" ht="89.25" x14ac:dyDescent="0.25">
      <c r="A2048" s="113">
        <f t="shared" si="32"/>
        <v>1859</v>
      </c>
      <c r="B2048" s="9" t="s">
        <v>1821</v>
      </c>
      <c r="C2048" s="9" t="s">
        <v>4694</v>
      </c>
      <c r="D2048" s="9" t="s">
        <v>4695</v>
      </c>
      <c r="E2048" s="9" t="s">
        <v>5173</v>
      </c>
      <c r="F2048" s="9" t="s">
        <v>5173</v>
      </c>
      <c r="G2048" s="9" t="s">
        <v>5174</v>
      </c>
      <c r="H2048" s="13">
        <v>501600</v>
      </c>
      <c r="I2048" s="11" t="s">
        <v>4714</v>
      </c>
      <c r="J2048" s="9" t="s">
        <v>68</v>
      </c>
      <c r="K2048" s="9" t="s">
        <v>7</v>
      </c>
      <c r="L2048" s="9" t="s">
        <v>444</v>
      </c>
      <c r="M2048" s="9" t="s">
        <v>9</v>
      </c>
      <c r="N2048" s="9" t="s">
        <v>10</v>
      </c>
      <c r="O2048" s="9" t="s">
        <v>1826</v>
      </c>
      <c r="P2048" s="9" t="s">
        <v>1834</v>
      </c>
      <c r="Q2048" s="9" t="s">
        <v>374</v>
      </c>
      <c r="R2048" s="9" t="s">
        <v>14</v>
      </c>
      <c r="S2048" s="9" t="s">
        <v>15</v>
      </c>
      <c r="T2048" s="9" t="s">
        <v>7</v>
      </c>
      <c r="U2048" s="9" t="s">
        <v>60</v>
      </c>
      <c r="V2048" s="9" t="s">
        <v>40</v>
      </c>
      <c r="W2048" s="9" t="s">
        <v>37</v>
      </c>
      <c r="X2048" s="9" t="s">
        <v>193</v>
      </c>
      <c r="Y2048" s="9" t="s">
        <v>19</v>
      </c>
      <c r="Z2048" s="9" t="s">
        <v>41</v>
      </c>
      <c r="AA2048" s="9" t="s">
        <v>17</v>
      </c>
      <c r="AB2048" s="9" t="s">
        <v>4738</v>
      </c>
      <c r="AC2048" s="9" t="s">
        <v>4739</v>
      </c>
      <c r="AD2048" s="31" t="s">
        <v>4740</v>
      </c>
    </row>
    <row r="2049" spans="1:30" ht="102" x14ac:dyDescent="0.25">
      <c r="A2049" s="113">
        <f t="shared" si="32"/>
        <v>1860</v>
      </c>
      <c r="B2049" s="9" t="s">
        <v>1821</v>
      </c>
      <c r="C2049" s="9" t="s">
        <v>4694</v>
      </c>
      <c r="D2049" s="9" t="s">
        <v>4695</v>
      </c>
      <c r="E2049" s="9" t="s">
        <v>5175</v>
      </c>
      <c r="F2049" s="9" t="s">
        <v>5176</v>
      </c>
      <c r="G2049" s="9" t="s">
        <v>5177</v>
      </c>
      <c r="H2049" s="13">
        <v>2000</v>
      </c>
      <c r="I2049" s="11">
        <v>45047</v>
      </c>
      <c r="J2049" s="9" t="s">
        <v>68</v>
      </c>
      <c r="K2049" s="9" t="s">
        <v>7</v>
      </c>
      <c r="L2049" s="9" t="s">
        <v>69</v>
      </c>
      <c r="M2049" s="9" t="s">
        <v>4075</v>
      </c>
      <c r="N2049" s="9" t="s">
        <v>10</v>
      </c>
      <c r="O2049" s="9" t="s">
        <v>1826</v>
      </c>
      <c r="P2049" s="9" t="s">
        <v>1834</v>
      </c>
      <c r="Q2049" s="9" t="s">
        <v>374</v>
      </c>
      <c r="R2049" s="9" t="s">
        <v>29</v>
      </c>
      <c r="S2049" s="9" t="s">
        <v>15</v>
      </c>
      <c r="T2049" s="9" t="s">
        <v>7</v>
      </c>
      <c r="U2049" s="9" t="s">
        <v>16</v>
      </c>
      <c r="V2049" s="9" t="s">
        <v>15</v>
      </c>
      <c r="W2049" s="9" t="s">
        <v>21</v>
      </c>
      <c r="X2049" s="9" t="s">
        <v>18</v>
      </c>
      <c r="Y2049" s="9" t="s">
        <v>19</v>
      </c>
      <c r="Z2049" s="9" t="s">
        <v>20</v>
      </c>
      <c r="AA2049" s="9" t="s">
        <v>17</v>
      </c>
      <c r="AB2049" s="9" t="s">
        <v>5178</v>
      </c>
      <c r="AC2049" s="9">
        <v>6120249011</v>
      </c>
      <c r="AD2049" s="31" t="s">
        <v>5179</v>
      </c>
    </row>
    <row r="2050" spans="1:30" ht="102" x14ac:dyDescent="0.25">
      <c r="A2050" s="113">
        <f t="shared" si="32"/>
        <v>1861</v>
      </c>
      <c r="B2050" s="9" t="s">
        <v>1821</v>
      </c>
      <c r="C2050" s="9" t="s">
        <v>4694</v>
      </c>
      <c r="D2050" s="9" t="s">
        <v>4695</v>
      </c>
      <c r="E2050" s="9" t="s">
        <v>5180</v>
      </c>
      <c r="F2050" s="9" t="s">
        <v>5181</v>
      </c>
      <c r="G2050" s="9" t="s">
        <v>5182</v>
      </c>
      <c r="H2050" s="13">
        <v>60000</v>
      </c>
      <c r="I2050" s="11">
        <v>45289</v>
      </c>
      <c r="J2050" s="9" t="s">
        <v>6</v>
      </c>
      <c r="K2050" s="9" t="s">
        <v>7</v>
      </c>
      <c r="L2050" s="9" t="s">
        <v>5183</v>
      </c>
      <c r="M2050" s="9" t="s">
        <v>89</v>
      </c>
      <c r="N2050" s="9" t="s">
        <v>10</v>
      </c>
      <c r="O2050" s="9" t="s">
        <v>1826</v>
      </c>
      <c r="P2050" s="9" t="s">
        <v>1834</v>
      </c>
      <c r="Q2050" s="9" t="s">
        <v>374</v>
      </c>
      <c r="R2050" s="9" t="s">
        <v>29</v>
      </c>
      <c r="S2050" s="9" t="s">
        <v>15</v>
      </c>
      <c r="T2050" s="9" t="s">
        <v>7</v>
      </c>
      <c r="U2050" s="9" t="s">
        <v>16</v>
      </c>
      <c r="V2050" s="9" t="s">
        <v>15</v>
      </c>
      <c r="W2050" s="9" t="s">
        <v>21</v>
      </c>
      <c r="X2050" s="9" t="s">
        <v>18</v>
      </c>
      <c r="Y2050" s="9" t="s">
        <v>19</v>
      </c>
      <c r="Z2050" s="9" t="s">
        <v>20</v>
      </c>
      <c r="AA2050" s="9" t="s">
        <v>17</v>
      </c>
      <c r="AB2050" s="9" t="s">
        <v>5178</v>
      </c>
      <c r="AC2050" s="9">
        <v>6120249011</v>
      </c>
      <c r="AD2050" s="31" t="s">
        <v>5179</v>
      </c>
    </row>
    <row r="2051" spans="1:30" ht="165.75" x14ac:dyDescent="0.25">
      <c r="A2051" s="113">
        <f t="shared" si="32"/>
        <v>1862</v>
      </c>
      <c r="B2051" s="9" t="s">
        <v>1821</v>
      </c>
      <c r="C2051" s="9" t="s">
        <v>4694</v>
      </c>
      <c r="D2051" s="9" t="s">
        <v>4695</v>
      </c>
      <c r="E2051" s="9" t="s">
        <v>5184</v>
      </c>
      <c r="F2051" s="9" t="s">
        <v>5185</v>
      </c>
      <c r="G2051" s="9" t="s">
        <v>5186</v>
      </c>
      <c r="H2051" s="13">
        <v>1000000</v>
      </c>
      <c r="I2051" s="11">
        <v>45170</v>
      </c>
      <c r="J2051" s="9" t="s">
        <v>6</v>
      </c>
      <c r="K2051" s="9" t="s">
        <v>7</v>
      </c>
      <c r="L2051" s="9" t="s">
        <v>952</v>
      </c>
      <c r="M2051" s="9" t="s">
        <v>9</v>
      </c>
      <c r="N2051" s="9" t="s">
        <v>10</v>
      </c>
      <c r="O2051" s="9" t="s">
        <v>1826</v>
      </c>
      <c r="P2051" s="9" t="s">
        <v>1834</v>
      </c>
      <c r="Q2051" s="9" t="s">
        <v>374</v>
      </c>
      <c r="R2051" s="9" t="s">
        <v>29</v>
      </c>
      <c r="S2051" s="9" t="s">
        <v>15</v>
      </c>
      <c r="T2051" s="9" t="s">
        <v>7</v>
      </c>
      <c r="U2051" s="9" t="s">
        <v>60</v>
      </c>
      <c r="V2051" s="9" t="s">
        <v>15</v>
      </c>
      <c r="W2051" s="9" t="s">
        <v>17</v>
      </c>
      <c r="X2051" s="9" t="s">
        <v>18</v>
      </c>
      <c r="Y2051" s="9" t="s">
        <v>19</v>
      </c>
      <c r="Z2051" s="9" t="s">
        <v>20</v>
      </c>
      <c r="AA2051" s="9" t="s">
        <v>17</v>
      </c>
      <c r="AB2051" s="9" t="s">
        <v>5178</v>
      </c>
      <c r="AC2051" s="9">
        <v>6120249011</v>
      </c>
      <c r="AD2051" s="31" t="s">
        <v>5179</v>
      </c>
    </row>
    <row r="2052" spans="1:30" ht="191.25" x14ac:dyDescent="0.25">
      <c r="A2052" s="113">
        <f t="shared" si="32"/>
        <v>1863</v>
      </c>
      <c r="B2052" s="9" t="s">
        <v>1821</v>
      </c>
      <c r="C2052" s="9" t="s">
        <v>4694</v>
      </c>
      <c r="D2052" s="9" t="s">
        <v>4695</v>
      </c>
      <c r="E2052" s="9" t="s">
        <v>5187</v>
      </c>
      <c r="F2052" s="9" t="s">
        <v>5188</v>
      </c>
      <c r="G2052" s="9" t="s">
        <v>5189</v>
      </c>
      <c r="H2052" s="13">
        <v>20000000</v>
      </c>
      <c r="I2052" s="11">
        <v>45260</v>
      </c>
      <c r="J2052" s="9" t="s">
        <v>96</v>
      </c>
      <c r="K2052" s="9">
        <v>108</v>
      </c>
      <c r="L2052" s="9" t="s">
        <v>97</v>
      </c>
      <c r="M2052" s="9" t="s">
        <v>80</v>
      </c>
      <c r="N2052" s="9" t="s">
        <v>81</v>
      </c>
      <c r="O2052" s="9" t="s">
        <v>1826</v>
      </c>
      <c r="P2052" s="9" t="s">
        <v>1834</v>
      </c>
      <c r="Q2052" s="9" t="s">
        <v>5039</v>
      </c>
      <c r="R2052" s="9" t="s">
        <v>29</v>
      </c>
      <c r="S2052" s="9" t="s">
        <v>15</v>
      </c>
      <c r="T2052" s="9" t="s">
        <v>5039</v>
      </c>
      <c r="U2052" s="9" t="s">
        <v>60</v>
      </c>
      <c r="V2052" s="9" t="s">
        <v>15</v>
      </c>
      <c r="W2052" s="9" t="s">
        <v>37</v>
      </c>
      <c r="X2052" s="9" t="s">
        <v>18</v>
      </c>
      <c r="Y2052" s="9" t="s">
        <v>31</v>
      </c>
      <c r="Z2052" s="9" t="s">
        <v>20</v>
      </c>
      <c r="AA2052" s="9" t="s">
        <v>17</v>
      </c>
      <c r="AB2052" s="9" t="s">
        <v>4909</v>
      </c>
      <c r="AC2052" s="9" t="s">
        <v>4891</v>
      </c>
      <c r="AD2052" s="9" t="s">
        <v>4931</v>
      </c>
    </row>
    <row r="2053" spans="1:30" ht="127.5" x14ac:dyDescent="0.25">
      <c r="A2053" s="113">
        <f t="shared" si="32"/>
        <v>1864</v>
      </c>
      <c r="B2053" s="9" t="s">
        <v>1821</v>
      </c>
      <c r="C2053" s="9" t="s">
        <v>4694</v>
      </c>
      <c r="D2053" s="9" t="s">
        <v>4695</v>
      </c>
      <c r="E2053" s="9" t="s">
        <v>5190</v>
      </c>
      <c r="F2053" s="9" t="s">
        <v>5188</v>
      </c>
      <c r="G2053" s="9" t="s">
        <v>5191</v>
      </c>
      <c r="H2053" s="13">
        <v>30000000</v>
      </c>
      <c r="I2053" s="11">
        <v>45260</v>
      </c>
      <c r="J2053" s="9" t="s">
        <v>96</v>
      </c>
      <c r="K2053" s="9">
        <v>108</v>
      </c>
      <c r="L2053" s="9" t="s">
        <v>97</v>
      </c>
      <c r="M2053" s="9" t="s">
        <v>80</v>
      </c>
      <c r="N2053" s="9" t="s">
        <v>81</v>
      </c>
      <c r="O2053" s="9" t="s">
        <v>1826</v>
      </c>
      <c r="P2053" s="9" t="s">
        <v>1834</v>
      </c>
      <c r="Q2053" s="9" t="s">
        <v>5039</v>
      </c>
      <c r="R2053" s="9" t="s">
        <v>29</v>
      </c>
      <c r="S2053" s="9" t="s">
        <v>15</v>
      </c>
      <c r="T2053" s="9" t="s">
        <v>5039</v>
      </c>
      <c r="U2053" s="9" t="s">
        <v>60</v>
      </c>
      <c r="V2053" s="9" t="s">
        <v>15</v>
      </c>
      <c r="W2053" s="9" t="s">
        <v>37</v>
      </c>
      <c r="X2053" s="9" t="s">
        <v>18</v>
      </c>
      <c r="Y2053" s="9" t="s">
        <v>31</v>
      </c>
      <c r="Z2053" s="9" t="s">
        <v>20</v>
      </c>
      <c r="AA2053" s="9" t="s">
        <v>17</v>
      </c>
      <c r="AB2053" s="9" t="s">
        <v>4909</v>
      </c>
      <c r="AC2053" s="9" t="s">
        <v>4891</v>
      </c>
      <c r="AD2053" s="9" t="s">
        <v>4931</v>
      </c>
    </row>
    <row r="2054" spans="1:30" ht="165.75" x14ac:dyDescent="0.25">
      <c r="A2054" s="113">
        <f t="shared" si="32"/>
        <v>1865</v>
      </c>
      <c r="B2054" s="9" t="s">
        <v>1821</v>
      </c>
      <c r="C2054" s="9" t="s">
        <v>4694</v>
      </c>
      <c r="D2054" s="9" t="s">
        <v>4695</v>
      </c>
      <c r="E2054" s="9" t="s">
        <v>5192</v>
      </c>
      <c r="F2054" s="9" t="s">
        <v>5193</v>
      </c>
      <c r="G2054" s="9" t="s">
        <v>5194</v>
      </c>
      <c r="H2054" s="13">
        <v>270000</v>
      </c>
      <c r="I2054" s="11">
        <v>44942</v>
      </c>
      <c r="J2054" s="9" t="s">
        <v>6</v>
      </c>
      <c r="K2054" s="9" t="s">
        <v>7</v>
      </c>
      <c r="L2054" s="9" t="s">
        <v>952</v>
      </c>
      <c r="M2054" s="9" t="s">
        <v>9</v>
      </c>
      <c r="N2054" s="9" t="s">
        <v>10</v>
      </c>
      <c r="O2054" s="9" t="s">
        <v>1826</v>
      </c>
      <c r="P2054" s="9" t="s">
        <v>1834</v>
      </c>
      <c r="Q2054" s="9" t="s">
        <v>374</v>
      </c>
      <c r="R2054" s="9" t="s">
        <v>29</v>
      </c>
      <c r="S2054" s="9" t="s">
        <v>15</v>
      </c>
      <c r="T2054" s="9" t="s">
        <v>7</v>
      </c>
      <c r="U2054" s="9" t="s">
        <v>16</v>
      </c>
      <c r="V2054" s="9" t="s">
        <v>15</v>
      </c>
      <c r="W2054" s="9" t="s">
        <v>21</v>
      </c>
      <c r="X2054" s="9" t="s">
        <v>18</v>
      </c>
      <c r="Y2054" s="9" t="s">
        <v>19</v>
      </c>
      <c r="Z2054" s="9" t="s">
        <v>20</v>
      </c>
      <c r="AA2054" s="9" t="s">
        <v>17</v>
      </c>
      <c r="AB2054" s="9" t="s">
        <v>5178</v>
      </c>
      <c r="AC2054" s="9">
        <v>6120249011</v>
      </c>
      <c r="AD2054" s="31" t="s">
        <v>5179</v>
      </c>
    </row>
    <row r="2055" spans="1:30" ht="114.75" x14ac:dyDescent="0.25">
      <c r="A2055" s="113">
        <f t="shared" si="32"/>
        <v>1866</v>
      </c>
      <c r="B2055" s="9" t="s">
        <v>1821</v>
      </c>
      <c r="C2055" s="9" t="s">
        <v>4694</v>
      </c>
      <c r="D2055" s="9" t="s">
        <v>4695</v>
      </c>
      <c r="E2055" s="9" t="s">
        <v>4804</v>
      </c>
      <c r="F2055" s="9" t="s">
        <v>5195</v>
      </c>
      <c r="G2055" s="9" t="s">
        <v>5196</v>
      </c>
      <c r="H2055" s="13">
        <v>8000</v>
      </c>
      <c r="I2055" s="11">
        <v>45184</v>
      </c>
      <c r="J2055" s="9" t="s">
        <v>6</v>
      </c>
      <c r="K2055" s="9" t="s">
        <v>7</v>
      </c>
      <c r="L2055" s="9" t="s">
        <v>952</v>
      </c>
      <c r="M2055" s="9" t="s">
        <v>9</v>
      </c>
      <c r="N2055" s="9" t="s">
        <v>10</v>
      </c>
      <c r="O2055" s="9" t="s">
        <v>1826</v>
      </c>
      <c r="P2055" s="9" t="s">
        <v>1834</v>
      </c>
      <c r="Q2055" s="9" t="s">
        <v>374</v>
      </c>
      <c r="R2055" s="9" t="s">
        <v>29</v>
      </c>
      <c r="S2055" s="9" t="s">
        <v>15</v>
      </c>
      <c r="T2055" s="9" t="s">
        <v>7</v>
      </c>
      <c r="U2055" s="9" t="s">
        <v>16</v>
      </c>
      <c r="V2055" s="9" t="s">
        <v>15</v>
      </c>
      <c r="W2055" s="9" t="s">
        <v>21</v>
      </c>
      <c r="X2055" s="9" t="s">
        <v>18</v>
      </c>
      <c r="Y2055" s="9" t="s">
        <v>19</v>
      </c>
      <c r="Z2055" s="9" t="s">
        <v>20</v>
      </c>
      <c r="AA2055" s="9" t="s">
        <v>21</v>
      </c>
      <c r="AB2055" s="9" t="s">
        <v>5178</v>
      </c>
      <c r="AC2055" s="9">
        <v>6120249011</v>
      </c>
      <c r="AD2055" s="31" t="s">
        <v>5179</v>
      </c>
    </row>
    <row r="2056" spans="1:30" ht="140.25" x14ac:dyDescent="0.25">
      <c r="A2056" s="113">
        <f t="shared" si="32"/>
        <v>1867</v>
      </c>
      <c r="B2056" s="9" t="s">
        <v>1821</v>
      </c>
      <c r="C2056" s="9" t="s">
        <v>4694</v>
      </c>
      <c r="D2056" s="9" t="s">
        <v>4695</v>
      </c>
      <c r="E2056" s="9" t="s">
        <v>4795</v>
      </c>
      <c r="F2056" s="9" t="s">
        <v>4795</v>
      </c>
      <c r="G2056" s="9" t="s">
        <v>5197</v>
      </c>
      <c r="H2056" s="13">
        <v>1500</v>
      </c>
      <c r="I2056" s="11">
        <v>44986</v>
      </c>
      <c r="J2056" s="9" t="s">
        <v>68</v>
      </c>
      <c r="K2056" s="9" t="s">
        <v>7</v>
      </c>
      <c r="L2056" s="9" t="s">
        <v>8</v>
      </c>
      <c r="M2056" s="9" t="s">
        <v>4075</v>
      </c>
      <c r="N2056" s="9" t="s">
        <v>10</v>
      </c>
      <c r="O2056" s="9" t="s">
        <v>1826</v>
      </c>
      <c r="P2056" s="9" t="s">
        <v>1834</v>
      </c>
      <c r="Q2056" s="9" t="s">
        <v>374</v>
      </c>
      <c r="R2056" s="9" t="s">
        <v>14</v>
      </c>
      <c r="S2056" s="9" t="s">
        <v>15</v>
      </c>
      <c r="T2056" s="9" t="s">
        <v>7</v>
      </c>
      <c r="U2056" s="9" t="s">
        <v>16</v>
      </c>
      <c r="V2056" s="9" t="s">
        <v>15</v>
      </c>
      <c r="W2056" s="9" t="s">
        <v>21</v>
      </c>
      <c r="X2056" s="9" t="s">
        <v>18</v>
      </c>
      <c r="Y2056" s="9" t="s">
        <v>19</v>
      </c>
      <c r="Z2056" s="9" t="s">
        <v>20</v>
      </c>
      <c r="AA2056" s="9" t="s">
        <v>21</v>
      </c>
      <c r="AB2056" s="9" t="s">
        <v>5178</v>
      </c>
      <c r="AC2056" s="9">
        <v>6120249011</v>
      </c>
      <c r="AD2056" s="31" t="s">
        <v>5179</v>
      </c>
    </row>
    <row r="2057" spans="1:30" ht="204" x14ac:dyDescent="0.25">
      <c r="A2057" s="113">
        <f t="shared" si="32"/>
        <v>1868</v>
      </c>
      <c r="B2057" s="9" t="s">
        <v>1821</v>
      </c>
      <c r="C2057" s="9" t="s">
        <v>4694</v>
      </c>
      <c r="D2057" s="9" t="s">
        <v>4695</v>
      </c>
      <c r="E2057" s="9" t="s">
        <v>4801</v>
      </c>
      <c r="F2057" s="9" t="s">
        <v>5198</v>
      </c>
      <c r="G2057" s="9" t="s">
        <v>5199</v>
      </c>
      <c r="H2057" s="13">
        <v>9875</v>
      </c>
      <c r="I2057" s="11">
        <v>45121</v>
      </c>
      <c r="J2057" s="9" t="s">
        <v>6</v>
      </c>
      <c r="K2057" s="9" t="s">
        <v>7</v>
      </c>
      <c r="L2057" s="9" t="s">
        <v>952</v>
      </c>
      <c r="M2057" s="9" t="s">
        <v>4075</v>
      </c>
      <c r="N2057" s="9" t="s">
        <v>10</v>
      </c>
      <c r="O2057" s="9" t="s">
        <v>1826</v>
      </c>
      <c r="P2057" s="9" t="s">
        <v>1834</v>
      </c>
      <c r="Q2057" s="9" t="s">
        <v>374</v>
      </c>
      <c r="R2057" s="9" t="s">
        <v>29</v>
      </c>
      <c r="S2057" s="9" t="s">
        <v>15</v>
      </c>
      <c r="T2057" s="9" t="s">
        <v>7</v>
      </c>
      <c r="U2057" s="9" t="s">
        <v>16</v>
      </c>
      <c r="V2057" s="9" t="s">
        <v>15</v>
      </c>
      <c r="W2057" s="9" t="s">
        <v>21</v>
      </c>
      <c r="X2057" s="9" t="s">
        <v>18</v>
      </c>
      <c r="Y2057" s="9" t="s">
        <v>19</v>
      </c>
      <c r="Z2057" s="9" t="s">
        <v>20</v>
      </c>
      <c r="AA2057" s="9" t="s">
        <v>21</v>
      </c>
      <c r="AB2057" s="9" t="s">
        <v>5178</v>
      </c>
      <c r="AC2057" s="9">
        <v>6120249011</v>
      </c>
      <c r="AD2057" s="31" t="s">
        <v>5179</v>
      </c>
    </row>
    <row r="2058" spans="1:30" ht="306" x14ac:dyDescent="0.25">
      <c r="A2058" s="113">
        <f t="shared" si="32"/>
        <v>1869</v>
      </c>
      <c r="B2058" s="9" t="s">
        <v>1821</v>
      </c>
      <c r="C2058" s="9" t="s">
        <v>4694</v>
      </c>
      <c r="D2058" s="9" t="s">
        <v>4695</v>
      </c>
      <c r="E2058" s="9" t="s">
        <v>1600</v>
      </c>
      <c r="F2058" s="9" t="s">
        <v>5200</v>
      </c>
      <c r="G2058" s="9" t="s">
        <v>5201</v>
      </c>
      <c r="H2058" s="13">
        <v>60000</v>
      </c>
      <c r="I2058" s="11">
        <v>45017</v>
      </c>
      <c r="J2058" s="9" t="s">
        <v>6</v>
      </c>
      <c r="K2058" s="9" t="s">
        <v>7</v>
      </c>
      <c r="L2058" s="9" t="s">
        <v>5183</v>
      </c>
      <c r="M2058" s="9" t="s">
        <v>89</v>
      </c>
      <c r="N2058" s="9" t="s">
        <v>10</v>
      </c>
      <c r="O2058" s="9" t="s">
        <v>1826</v>
      </c>
      <c r="P2058" s="9" t="s">
        <v>1834</v>
      </c>
      <c r="Q2058" s="9" t="s">
        <v>374</v>
      </c>
      <c r="R2058" s="9" t="s">
        <v>29</v>
      </c>
      <c r="S2058" s="9" t="s">
        <v>15</v>
      </c>
      <c r="T2058" s="9" t="s">
        <v>7</v>
      </c>
      <c r="U2058" s="9" t="s">
        <v>16</v>
      </c>
      <c r="V2058" s="9" t="s">
        <v>15</v>
      </c>
      <c r="W2058" s="9" t="s">
        <v>21</v>
      </c>
      <c r="X2058" s="9" t="s">
        <v>18</v>
      </c>
      <c r="Y2058" s="9" t="s">
        <v>19</v>
      </c>
      <c r="Z2058" s="9" t="s">
        <v>20</v>
      </c>
      <c r="AA2058" s="9" t="s">
        <v>17</v>
      </c>
      <c r="AB2058" s="9" t="s">
        <v>5178</v>
      </c>
      <c r="AC2058" s="9">
        <v>6120249011</v>
      </c>
      <c r="AD2058" s="31" t="s">
        <v>5179</v>
      </c>
    </row>
    <row r="2059" spans="1:30" ht="178.5" x14ac:dyDescent="0.25">
      <c r="A2059" s="113">
        <f t="shared" si="32"/>
        <v>1870</v>
      </c>
      <c r="B2059" s="9" t="s">
        <v>1821</v>
      </c>
      <c r="C2059" s="9" t="s">
        <v>4694</v>
      </c>
      <c r="D2059" s="9" t="s">
        <v>4695</v>
      </c>
      <c r="E2059" s="9" t="s">
        <v>5202</v>
      </c>
      <c r="F2059" s="9" t="s">
        <v>5203</v>
      </c>
      <c r="G2059" s="9" t="s">
        <v>5204</v>
      </c>
      <c r="H2059" s="13">
        <v>10000</v>
      </c>
      <c r="I2059" s="11">
        <v>45107</v>
      </c>
      <c r="J2059" s="9" t="s">
        <v>6</v>
      </c>
      <c r="K2059" s="9" t="s">
        <v>7</v>
      </c>
      <c r="L2059" s="9" t="s">
        <v>27</v>
      </c>
      <c r="M2059" s="9" t="s">
        <v>51</v>
      </c>
      <c r="N2059" s="9" t="s">
        <v>10</v>
      </c>
      <c r="O2059" s="9" t="s">
        <v>1826</v>
      </c>
      <c r="P2059" s="9" t="s">
        <v>1834</v>
      </c>
      <c r="Q2059" s="9" t="s">
        <v>3101</v>
      </c>
      <c r="R2059" s="9" t="s">
        <v>29</v>
      </c>
      <c r="S2059" s="9" t="s">
        <v>15</v>
      </c>
      <c r="T2059" s="9" t="s">
        <v>7</v>
      </c>
      <c r="U2059" s="9" t="s">
        <v>60</v>
      </c>
      <c r="V2059" s="9" t="s">
        <v>15</v>
      </c>
      <c r="W2059" s="9" t="s">
        <v>21</v>
      </c>
      <c r="X2059" s="9" t="s">
        <v>18</v>
      </c>
      <c r="Y2059" s="9" t="s">
        <v>19</v>
      </c>
      <c r="Z2059" s="9" t="s">
        <v>41</v>
      </c>
      <c r="AA2059" s="9" t="s">
        <v>21</v>
      </c>
      <c r="AB2059" s="9" t="s">
        <v>4874</v>
      </c>
      <c r="AC2059" s="9" t="s">
        <v>4875</v>
      </c>
      <c r="AD2059" s="9" t="s">
        <v>4876</v>
      </c>
    </row>
    <row r="2060" spans="1:30" ht="204" x14ac:dyDescent="0.25">
      <c r="A2060" s="113">
        <f t="shared" si="32"/>
        <v>1871</v>
      </c>
      <c r="B2060" s="9" t="s">
        <v>1821</v>
      </c>
      <c r="C2060" s="9" t="s">
        <v>4694</v>
      </c>
      <c r="D2060" s="9" t="s">
        <v>4695</v>
      </c>
      <c r="E2060" s="9" t="s">
        <v>5205</v>
      </c>
      <c r="F2060" s="9" t="s">
        <v>5205</v>
      </c>
      <c r="G2060" s="9" t="s">
        <v>5206</v>
      </c>
      <c r="H2060" s="13">
        <v>100000</v>
      </c>
      <c r="I2060" s="11">
        <v>45230</v>
      </c>
      <c r="J2060" s="9" t="s">
        <v>6</v>
      </c>
      <c r="K2060" s="9" t="s">
        <v>7</v>
      </c>
      <c r="L2060" s="9" t="s">
        <v>27</v>
      </c>
      <c r="M2060" s="9" t="s">
        <v>9</v>
      </c>
      <c r="N2060" s="9" t="s">
        <v>10</v>
      </c>
      <c r="O2060" s="9" t="s">
        <v>1826</v>
      </c>
      <c r="P2060" s="9" t="s">
        <v>1834</v>
      </c>
      <c r="Q2060" s="9" t="s">
        <v>3101</v>
      </c>
      <c r="R2060" s="9" t="s">
        <v>29</v>
      </c>
      <c r="S2060" s="9" t="s">
        <v>15</v>
      </c>
      <c r="T2060" s="9" t="s">
        <v>7</v>
      </c>
      <c r="U2060" s="9" t="s">
        <v>16</v>
      </c>
      <c r="V2060" s="9" t="s">
        <v>15</v>
      </c>
      <c r="W2060" s="9" t="s">
        <v>21</v>
      </c>
      <c r="X2060" s="9" t="s">
        <v>18</v>
      </c>
      <c r="Y2060" s="9" t="s">
        <v>19</v>
      </c>
      <c r="Z2060" s="9" t="s">
        <v>20</v>
      </c>
      <c r="AA2060" s="9" t="s">
        <v>21</v>
      </c>
      <c r="AB2060" s="9" t="s">
        <v>5068</v>
      </c>
      <c r="AC2060" s="9" t="s">
        <v>5069</v>
      </c>
      <c r="AD2060" s="31" t="s">
        <v>5070</v>
      </c>
    </row>
    <row r="2061" spans="1:30" ht="409.5" x14ac:dyDescent="0.25">
      <c r="A2061" s="113">
        <f t="shared" si="32"/>
        <v>1872</v>
      </c>
      <c r="B2061" s="9" t="s">
        <v>1821</v>
      </c>
      <c r="C2061" s="9" t="s">
        <v>4694</v>
      </c>
      <c r="D2061" s="9" t="s">
        <v>4695</v>
      </c>
      <c r="E2061" s="9" t="s">
        <v>5207</v>
      </c>
      <c r="F2061" s="9" t="s">
        <v>5208</v>
      </c>
      <c r="G2061" s="9" t="s">
        <v>5209</v>
      </c>
      <c r="H2061" s="13">
        <v>650000</v>
      </c>
      <c r="I2061" s="11">
        <v>45230</v>
      </c>
      <c r="J2061" s="9" t="s">
        <v>6</v>
      </c>
      <c r="K2061" s="9" t="s">
        <v>7</v>
      </c>
      <c r="L2061" s="9" t="s">
        <v>444</v>
      </c>
      <c r="M2061" s="9" t="s">
        <v>9</v>
      </c>
      <c r="N2061" s="9" t="s">
        <v>10</v>
      </c>
      <c r="O2061" s="9" t="s">
        <v>1826</v>
      </c>
      <c r="P2061" s="9" t="s">
        <v>1834</v>
      </c>
      <c r="Q2061" s="9" t="s">
        <v>3101</v>
      </c>
      <c r="R2061" s="9" t="s">
        <v>14</v>
      </c>
      <c r="S2061" s="9" t="s">
        <v>15</v>
      </c>
      <c r="T2061" s="9" t="s">
        <v>7</v>
      </c>
      <c r="U2061" s="9" t="s">
        <v>16</v>
      </c>
      <c r="V2061" s="9" t="s">
        <v>15</v>
      </c>
      <c r="W2061" s="9" t="s">
        <v>21</v>
      </c>
      <c r="X2061" s="9" t="s">
        <v>18</v>
      </c>
      <c r="Y2061" s="9" t="s">
        <v>19</v>
      </c>
      <c r="Z2061" s="9" t="s">
        <v>20</v>
      </c>
      <c r="AA2061" s="9" t="s">
        <v>21</v>
      </c>
      <c r="AB2061" s="9" t="s">
        <v>5068</v>
      </c>
      <c r="AC2061" s="9" t="s">
        <v>5069</v>
      </c>
      <c r="AD2061" s="31" t="s">
        <v>5070</v>
      </c>
    </row>
    <row r="2062" spans="1:30" ht="204" x14ac:dyDescent="0.25">
      <c r="A2062" s="113">
        <f t="shared" ref="A2062:A2125" si="33">A2061+1</f>
        <v>1873</v>
      </c>
      <c r="B2062" s="9" t="s">
        <v>1821</v>
      </c>
      <c r="C2062" s="9" t="s">
        <v>4694</v>
      </c>
      <c r="D2062" s="9" t="s">
        <v>4695</v>
      </c>
      <c r="E2062" s="9" t="s">
        <v>5210</v>
      </c>
      <c r="F2062" s="9" t="s">
        <v>5211</v>
      </c>
      <c r="G2062" s="9" t="s">
        <v>5212</v>
      </c>
      <c r="H2062" s="13">
        <v>130000</v>
      </c>
      <c r="I2062" s="11">
        <v>45261</v>
      </c>
      <c r="J2062" s="9" t="s">
        <v>68</v>
      </c>
      <c r="K2062" s="9" t="s">
        <v>7</v>
      </c>
      <c r="L2062" s="9" t="s">
        <v>8</v>
      </c>
      <c r="M2062" s="9" t="s">
        <v>80</v>
      </c>
      <c r="N2062" s="9" t="s">
        <v>81</v>
      </c>
      <c r="O2062" s="9" t="s">
        <v>1826</v>
      </c>
      <c r="P2062" s="9" t="s">
        <v>1834</v>
      </c>
      <c r="Q2062" s="9" t="s">
        <v>5039</v>
      </c>
      <c r="R2062" s="9" t="s">
        <v>14</v>
      </c>
      <c r="S2062" s="9" t="s">
        <v>15</v>
      </c>
      <c r="T2062" s="9" t="s">
        <v>5039</v>
      </c>
      <c r="U2062" s="9" t="s">
        <v>60</v>
      </c>
      <c r="V2062" s="9" t="s">
        <v>15</v>
      </c>
      <c r="W2062" s="9" t="s">
        <v>37</v>
      </c>
      <c r="X2062" s="9" t="s">
        <v>18</v>
      </c>
      <c r="Y2062" s="9" t="s">
        <v>31</v>
      </c>
      <c r="Z2062" s="9" t="s">
        <v>20</v>
      </c>
      <c r="AA2062" s="9" t="s">
        <v>17</v>
      </c>
      <c r="AB2062" s="9" t="s">
        <v>5040</v>
      </c>
      <c r="AC2062" s="9" t="s">
        <v>5041</v>
      </c>
      <c r="AD2062" s="4" t="s">
        <v>5042</v>
      </c>
    </row>
    <row r="2063" spans="1:30" ht="229.5" x14ac:dyDescent="0.25">
      <c r="A2063" s="113">
        <f t="shared" si="33"/>
        <v>1874</v>
      </c>
      <c r="B2063" s="9" t="s">
        <v>1821</v>
      </c>
      <c r="C2063" s="9" t="s">
        <v>4694</v>
      </c>
      <c r="D2063" s="9" t="s">
        <v>4695</v>
      </c>
      <c r="E2063" s="9" t="s">
        <v>5210</v>
      </c>
      <c r="F2063" s="9" t="s">
        <v>5211</v>
      </c>
      <c r="G2063" s="9" t="s">
        <v>5064</v>
      </c>
      <c r="H2063" s="13">
        <v>2665000</v>
      </c>
      <c r="I2063" s="11">
        <v>45261</v>
      </c>
      <c r="J2063" s="9" t="s">
        <v>68</v>
      </c>
      <c r="K2063" s="9" t="s">
        <v>7</v>
      </c>
      <c r="L2063" s="9" t="s">
        <v>8</v>
      </c>
      <c r="M2063" s="9" t="s">
        <v>80</v>
      </c>
      <c r="N2063" s="9" t="s">
        <v>81</v>
      </c>
      <c r="O2063" s="9" t="s">
        <v>1826</v>
      </c>
      <c r="P2063" s="9" t="s">
        <v>1834</v>
      </c>
      <c r="Q2063" s="9" t="s">
        <v>5039</v>
      </c>
      <c r="R2063" s="9" t="s">
        <v>14</v>
      </c>
      <c r="S2063" s="9" t="s">
        <v>15</v>
      </c>
      <c r="T2063" s="9" t="s">
        <v>5039</v>
      </c>
      <c r="U2063" s="9" t="s">
        <v>60</v>
      </c>
      <c r="V2063" s="9" t="s">
        <v>15</v>
      </c>
      <c r="W2063" s="9" t="s">
        <v>37</v>
      </c>
      <c r="X2063" s="9" t="s">
        <v>18</v>
      </c>
      <c r="Y2063" s="9" t="s">
        <v>19</v>
      </c>
      <c r="Z2063" s="9" t="s">
        <v>41</v>
      </c>
      <c r="AA2063" s="9" t="s">
        <v>17</v>
      </c>
      <c r="AB2063" s="9" t="s">
        <v>5040</v>
      </c>
      <c r="AC2063" s="9" t="s">
        <v>5041</v>
      </c>
      <c r="AD2063" s="4" t="s">
        <v>5042</v>
      </c>
    </row>
    <row r="2064" spans="1:30" ht="229.5" x14ac:dyDescent="0.25">
      <c r="A2064" s="113">
        <f t="shared" si="33"/>
        <v>1875</v>
      </c>
      <c r="B2064" s="9" t="s">
        <v>1821</v>
      </c>
      <c r="C2064" s="9" t="s">
        <v>4694</v>
      </c>
      <c r="D2064" s="9" t="s">
        <v>4695</v>
      </c>
      <c r="E2064" s="9" t="s">
        <v>5213</v>
      </c>
      <c r="F2064" s="9" t="s">
        <v>5214</v>
      </c>
      <c r="G2064" s="9" t="s">
        <v>5064</v>
      </c>
      <c r="H2064" s="13">
        <v>255000</v>
      </c>
      <c r="I2064" s="11">
        <v>45261</v>
      </c>
      <c r="J2064" s="9" t="s">
        <v>68</v>
      </c>
      <c r="K2064" s="9" t="s">
        <v>7</v>
      </c>
      <c r="L2064" s="9" t="s">
        <v>8</v>
      </c>
      <c r="M2064" s="9" t="s">
        <v>80</v>
      </c>
      <c r="N2064" s="9" t="s">
        <v>81</v>
      </c>
      <c r="O2064" s="9" t="s">
        <v>1826</v>
      </c>
      <c r="P2064" s="9" t="s">
        <v>1834</v>
      </c>
      <c r="Q2064" s="9" t="s">
        <v>5039</v>
      </c>
      <c r="R2064" s="9" t="s">
        <v>14</v>
      </c>
      <c r="S2064" s="9" t="s">
        <v>15</v>
      </c>
      <c r="T2064" s="9" t="s">
        <v>5039</v>
      </c>
      <c r="U2064" s="9" t="s">
        <v>60</v>
      </c>
      <c r="V2064" s="9" t="s">
        <v>15</v>
      </c>
      <c r="W2064" s="9" t="s">
        <v>37</v>
      </c>
      <c r="X2064" s="9" t="s">
        <v>18</v>
      </c>
      <c r="Y2064" s="9" t="s">
        <v>19</v>
      </c>
      <c r="Z2064" s="9" t="s">
        <v>41</v>
      </c>
      <c r="AA2064" s="9" t="s">
        <v>17</v>
      </c>
      <c r="AB2064" s="9" t="s">
        <v>5040</v>
      </c>
      <c r="AC2064" s="9" t="s">
        <v>5041</v>
      </c>
      <c r="AD2064" s="4" t="s">
        <v>5042</v>
      </c>
    </row>
    <row r="2065" spans="1:30" ht="229.5" x14ac:dyDescent="0.25">
      <c r="A2065" s="113">
        <f t="shared" si="33"/>
        <v>1876</v>
      </c>
      <c r="B2065" s="9" t="s">
        <v>1821</v>
      </c>
      <c r="C2065" s="9" t="s">
        <v>4694</v>
      </c>
      <c r="D2065" s="9" t="s">
        <v>4695</v>
      </c>
      <c r="E2065" s="9" t="s">
        <v>5215</v>
      </c>
      <c r="F2065" s="9" t="s">
        <v>5216</v>
      </c>
      <c r="G2065" s="9" t="s">
        <v>5064</v>
      </c>
      <c r="H2065" s="13">
        <v>152000</v>
      </c>
      <c r="I2065" s="11">
        <v>45261</v>
      </c>
      <c r="J2065" s="9" t="s">
        <v>68</v>
      </c>
      <c r="K2065" s="9" t="s">
        <v>7</v>
      </c>
      <c r="L2065" s="9" t="s">
        <v>8</v>
      </c>
      <c r="M2065" s="9" t="s">
        <v>80</v>
      </c>
      <c r="N2065" s="9" t="s">
        <v>81</v>
      </c>
      <c r="O2065" s="9" t="s">
        <v>1826</v>
      </c>
      <c r="P2065" s="9" t="s">
        <v>1834</v>
      </c>
      <c r="Q2065" s="9" t="s">
        <v>5039</v>
      </c>
      <c r="R2065" s="9" t="s">
        <v>14</v>
      </c>
      <c r="S2065" s="9" t="s">
        <v>15</v>
      </c>
      <c r="T2065" s="9" t="s">
        <v>5039</v>
      </c>
      <c r="U2065" s="9" t="s">
        <v>60</v>
      </c>
      <c r="V2065" s="9" t="s">
        <v>15</v>
      </c>
      <c r="W2065" s="9" t="s">
        <v>37</v>
      </c>
      <c r="X2065" s="9" t="s">
        <v>18</v>
      </c>
      <c r="Y2065" s="9" t="s">
        <v>19</v>
      </c>
      <c r="Z2065" s="9" t="s">
        <v>41</v>
      </c>
      <c r="AA2065" s="9" t="s">
        <v>17</v>
      </c>
      <c r="AB2065" s="9" t="s">
        <v>5040</v>
      </c>
      <c r="AC2065" s="9" t="s">
        <v>5041</v>
      </c>
      <c r="AD2065" s="4" t="s">
        <v>5042</v>
      </c>
    </row>
    <row r="2066" spans="1:30" ht="229.5" x14ac:dyDescent="0.25">
      <c r="A2066" s="113">
        <f t="shared" si="33"/>
        <v>1877</v>
      </c>
      <c r="B2066" s="9" t="s">
        <v>1821</v>
      </c>
      <c r="C2066" s="9" t="s">
        <v>4694</v>
      </c>
      <c r="D2066" s="9" t="s">
        <v>4695</v>
      </c>
      <c r="E2066" s="9" t="s">
        <v>5217</v>
      </c>
      <c r="F2066" s="9" t="s">
        <v>5218</v>
      </c>
      <c r="G2066" s="9" t="s">
        <v>5064</v>
      </c>
      <c r="H2066" s="13">
        <v>150000</v>
      </c>
      <c r="I2066" s="11">
        <v>45261</v>
      </c>
      <c r="J2066" s="9" t="s">
        <v>68</v>
      </c>
      <c r="K2066" s="9" t="s">
        <v>7</v>
      </c>
      <c r="L2066" s="9" t="s">
        <v>8</v>
      </c>
      <c r="M2066" s="9" t="s">
        <v>80</v>
      </c>
      <c r="N2066" s="9" t="s">
        <v>81</v>
      </c>
      <c r="O2066" s="9" t="s">
        <v>1826</v>
      </c>
      <c r="P2066" s="9" t="s">
        <v>1834</v>
      </c>
      <c r="Q2066" s="9" t="s">
        <v>5039</v>
      </c>
      <c r="R2066" s="9" t="s">
        <v>14</v>
      </c>
      <c r="S2066" s="9" t="s">
        <v>15</v>
      </c>
      <c r="T2066" s="9" t="s">
        <v>5039</v>
      </c>
      <c r="U2066" s="9" t="s">
        <v>60</v>
      </c>
      <c r="V2066" s="9" t="s">
        <v>15</v>
      </c>
      <c r="W2066" s="9" t="s">
        <v>37</v>
      </c>
      <c r="X2066" s="9" t="s">
        <v>18</v>
      </c>
      <c r="Y2066" s="9" t="s">
        <v>19</v>
      </c>
      <c r="Z2066" s="9" t="s">
        <v>41</v>
      </c>
      <c r="AA2066" s="9" t="s">
        <v>17</v>
      </c>
      <c r="AB2066" s="9" t="s">
        <v>5040</v>
      </c>
      <c r="AC2066" s="9" t="s">
        <v>5041</v>
      </c>
      <c r="AD2066" s="4" t="s">
        <v>5042</v>
      </c>
    </row>
    <row r="2067" spans="1:30" ht="229.5" x14ac:dyDescent="0.25">
      <c r="A2067" s="113">
        <f t="shared" si="33"/>
        <v>1878</v>
      </c>
      <c r="B2067" s="9" t="s">
        <v>1821</v>
      </c>
      <c r="C2067" s="9" t="s">
        <v>4694</v>
      </c>
      <c r="D2067" s="9" t="s">
        <v>4695</v>
      </c>
      <c r="E2067" s="9" t="s">
        <v>5219</v>
      </c>
      <c r="F2067" s="9" t="s">
        <v>5220</v>
      </c>
      <c r="G2067" s="9" t="s">
        <v>5064</v>
      </c>
      <c r="H2067" s="13">
        <v>520000</v>
      </c>
      <c r="I2067" s="11">
        <v>45261</v>
      </c>
      <c r="J2067" s="9" t="s">
        <v>68</v>
      </c>
      <c r="K2067" s="9" t="s">
        <v>7</v>
      </c>
      <c r="L2067" s="9" t="s">
        <v>8</v>
      </c>
      <c r="M2067" s="9" t="s">
        <v>80</v>
      </c>
      <c r="N2067" s="9" t="s">
        <v>81</v>
      </c>
      <c r="O2067" s="9" t="s">
        <v>1826</v>
      </c>
      <c r="P2067" s="9" t="s">
        <v>1834</v>
      </c>
      <c r="Q2067" s="9" t="s">
        <v>5039</v>
      </c>
      <c r="R2067" s="9" t="s">
        <v>14</v>
      </c>
      <c r="S2067" s="9" t="s">
        <v>15</v>
      </c>
      <c r="T2067" s="9" t="s">
        <v>5039</v>
      </c>
      <c r="U2067" s="9" t="s">
        <v>60</v>
      </c>
      <c r="V2067" s="9" t="s">
        <v>15</v>
      </c>
      <c r="W2067" s="9" t="s">
        <v>37</v>
      </c>
      <c r="X2067" s="9" t="s">
        <v>18</v>
      </c>
      <c r="Y2067" s="9" t="s">
        <v>19</v>
      </c>
      <c r="Z2067" s="9" t="s">
        <v>41</v>
      </c>
      <c r="AA2067" s="9" t="s">
        <v>17</v>
      </c>
      <c r="AB2067" s="9" t="s">
        <v>5040</v>
      </c>
      <c r="AC2067" s="9" t="s">
        <v>5041</v>
      </c>
      <c r="AD2067" s="4" t="s">
        <v>5042</v>
      </c>
    </row>
    <row r="2068" spans="1:30" ht="229.5" x14ac:dyDescent="0.25">
      <c r="A2068" s="113">
        <f t="shared" si="33"/>
        <v>1879</v>
      </c>
      <c r="B2068" s="9" t="s">
        <v>1821</v>
      </c>
      <c r="C2068" s="9" t="s">
        <v>4694</v>
      </c>
      <c r="D2068" s="9" t="s">
        <v>4695</v>
      </c>
      <c r="E2068" s="9" t="s">
        <v>5221</v>
      </c>
      <c r="F2068" s="9" t="s">
        <v>5222</v>
      </c>
      <c r="G2068" s="9" t="s">
        <v>5064</v>
      </c>
      <c r="H2068" s="13">
        <v>450000</v>
      </c>
      <c r="I2068" s="11">
        <v>45261</v>
      </c>
      <c r="J2068" s="9" t="s">
        <v>68</v>
      </c>
      <c r="K2068" s="9" t="s">
        <v>7</v>
      </c>
      <c r="L2068" s="9" t="s">
        <v>8</v>
      </c>
      <c r="M2068" s="9" t="s">
        <v>80</v>
      </c>
      <c r="N2068" s="9" t="s">
        <v>81</v>
      </c>
      <c r="O2068" s="9" t="s">
        <v>1826</v>
      </c>
      <c r="P2068" s="9" t="s">
        <v>1834</v>
      </c>
      <c r="Q2068" s="9" t="s">
        <v>5039</v>
      </c>
      <c r="R2068" s="9" t="s">
        <v>14</v>
      </c>
      <c r="S2068" s="9" t="s">
        <v>15</v>
      </c>
      <c r="T2068" s="9" t="s">
        <v>5039</v>
      </c>
      <c r="U2068" s="9" t="s">
        <v>60</v>
      </c>
      <c r="V2068" s="9" t="s">
        <v>15</v>
      </c>
      <c r="W2068" s="9" t="s">
        <v>37</v>
      </c>
      <c r="X2068" s="9" t="s">
        <v>18</v>
      </c>
      <c r="Y2068" s="9" t="s">
        <v>19</v>
      </c>
      <c r="Z2068" s="9" t="s">
        <v>41</v>
      </c>
      <c r="AA2068" s="9" t="s">
        <v>17</v>
      </c>
      <c r="AB2068" s="9" t="s">
        <v>5040</v>
      </c>
      <c r="AC2068" s="9" t="s">
        <v>5041</v>
      </c>
      <c r="AD2068" s="4" t="s">
        <v>5042</v>
      </c>
    </row>
    <row r="2069" spans="1:30" ht="229.5" x14ac:dyDescent="0.25">
      <c r="A2069" s="113">
        <f t="shared" si="33"/>
        <v>1880</v>
      </c>
      <c r="B2069" s="9" t="s">
        <v>1821</v>
      </c>
      <c r="C2069" s="9" t="s">
        <v>4694</v>
      </c>
      <c r="D2069" s="9" t="s">
        <v>4695</v>
      </c>
      <c r="E2069" s="9" t="s">
        <v>5223</v>
      </c>
      <c r="F2069" s="9" t="s">
        <v>5224</v>
      </c>
      <c r="G2069" s="9" t="s">
        <v>5064</v>
      </c>
      <c r="H2069" s="13">
        <v>1000000</v>
      </c>
      <c r="I2069" s="11">
        <v>45261</v>
      </c>
      <c r="J2069" s="9" t="s">
        <v>68</v>
      </c>
      <c r="K2069" s="9" t="s">
        <v>7</v>
      </c>
      <c r="L2069" s="9" t="s">
        <v>8</v>
      </c>
      <c r="M2069" s="9" t="s">
        <v>80</v>
      </c>
      <c r="N2069" s="9" t="s">
        <v>81</v>
      </c>
      <c r="O2069" s="9" t="s">
        <v>1826</v>
      </c>
      <c r="P2069" s="9" t="s">
        <v>1834</v>
      </c>
      <c r="Q2069" s="9" t="s">
        <v>5039</v>
      </c>
      <c r="R2069" s="9" t="s">
        <v>14</v>
      </c>
      <c r="S2069" s="9" t="s">
        <v>15</v>
      </c>
      <c r="T2069" s="9" t="s">
        <v>5039</v>
      </c>
      <c r="U2069" s="9" t="s">
        <v>60</v>
      </c>
      <c r="V2069" s="9" t="s">
        <v>15</v>
      </c>
      <c r="W2069" s="9" t="s">
        <v>37</v>
      </c>
      <c r="X2069" s="9" t="s">
        <v>18</v>
      </c>
      <c r="Y2069" s="9" t="s">
        <v>19</v>
      </c>
      <c r="Z2069" s="9" t="s">
        <v>41</v>
      </c>
      <c r="AA2069" s="9" t="s">
        <v>17</v>
      </c>
      <c r="AB2069" s="9" t="s">
        <v>5040</v>
      </c>
      <c r="AC2069" s="9" t="s">
        <v>5041</v>
      </c>
      <c r="AD2069" s="4" t="s">
        <v>5042</v>
      </c>
    </row>
    <row r="2070" spans="1:30" ht="229.5" x14ac:dyDescent="0.25">
      <c r="A2070" s="113">
        <f t="shared" si="33"/>
        <v>1881</v>
      </c>
      <c r="B2070" s="9" t="s">
        <v>1821</v>
      </c>
      <c r="C2070" s="9" t="s">
        <v>4694</v>
      </c>
      <c r="D2070" s="9" t="s">
        <v>4695</v>
      </c>
      <c r="E2070" s="9" t="s">
        <v>5225</v>
      </c>
      <c r="F2070" s="9" t="s">
        <v>5225</v>
      </c>
      <c r="G2070" s="9" t="s">
        <v>5064</v>
      </c>
      <c r="H2070" s="13">
        <v>600000</v>
      </c>
      <c r="I2070" s="11">
        <v>45261</v>
      </c>
      <c r="J2070" s="9" t="s">
        <v>68</v>
      </c>
      <c r="K2070" s="9" t="s">
        <v>7</v>
      </c>
      <c r="L2070" s="9" t="s">
        <v>8</v>
      </c>
      <c r="M2070" s="9" t="s">
        <v>80</v>
      </c>
      <c r="N2070" s="9" t="s">
        <v>81</v>
      </c>
      <c r="O2070" s="9" t="s">
        <v>1826</v>
      </c>
      <c r="P2070" s="9" t="s">
        <v>1834</v>
      </c>
      <c r="Q2070" s="9" t="s">
        <v>5039</v>
      </c>
      <c r="R2070" s="9" t="s">
        <v>14</v>
      </c>
      <c r="S2070" s="9" t="s">
        <v>15</v>
      </c>
      <c r="T2070" s="9" t="s">
        <v>5039</v>
      </c>
      <c r="U2070" s="9" t="s">
        <v>60</v>
      </c>
      <c r="V2070" s="9" t="s">
        <v>15</v>
      </c>
      <c r="W2070" s="9" t="s">
        <v>37</v>
      </c>
      <c r="X2070" s="9" t="s">
        <v>18</v>
      </c>
      <c r="Y2070" s="9" t="s">
        <v>19</v>
      </c>
      <c r="Z2070" s="9" t="s">
        <v>41</v>
      </c>
      <c r="AA2070" s="9" t="s">
        <v>17</v>
      </c>
      <c r="AB2070" s="9" t="s">
        <v>5040</v>
      </c>
      <c r="AC2070" s="9" t="s">
        <v>5041</v>
      </c>
      <c r="AD2070" s="4" t="s">
        <v>5042</v>
      </c>
    </row>
    <row r="2071" spans="1:30" ht="229.5" x14ac:dyDescent="0.25">
      <c r="A2071" s="113">
        <f t="shared" si="33"/>
        <v>1882</v>
      </c>
      <c r="B2071" s="9" t="s">
        <v>1821</v>
      </c>
      <c r="C2071" s="9" t="s">
        <v>4694</v>
      </c>
      <c r="D2071" s="9" t="s">
        <v>4695</v>
      </c>
      <c r="E2071" s="9" t="s">
        <v>5226</v>
      </c>
      <c r="F2071" s="9" t="s">
        <v>5227</v>
      </c>
      <c r="G2071" s="9" t="s">
        <v>5064</v>
      </c>
      <c r="H2071" s="13">
        <v>820000</v>
      </c>
      <c r="I2071" s="11">
        <v>45261</v>
      </c>
      <c r="J2071" s="9" t="s">
        <v>68</v>
      </c>
      <c r="K2071" s="9" t="s">
        <v>7</v>
      </c>
      <c r="L2071" s="9" t="s">
        <v>8</v>
      </c>
      <c r="M2071" s="9" t="s">
        <v>80</v>
      </c>
      <c r="N2071" s="9" t="s">
        <v>81</v>
      </c>
      <c r="O2071" s="9" t="s">
        <v>1826</v>
      </c>
      <c r="P2071" s="9" t="s">
        <v>1834</v>
      </c>
      <c r="Q2071" s="9" t="s">
        <v>5039</v>
      </c>
      <c r="R2071" s="9" t="s">
        <v>14</v>
      </c>
      <c r="S2071" s="9" t="s">
        <v>15</v>
      </c>
      <c r="T2071" s="9" t="s">
        <v>5039</v>
      </c>
      <c r="U2071" s="9" t="s">
        <v>60</v>
      </c>
      <c r="V2071" s="9" t="s">
        <v>15</v>
      </c>
      <c r="W2071" s="9" t="s">
        <v>37</v>
      </c>
      <c r="X2071" s="9" t="s">
        <v>18</v>
      </c>
      <c r="Y2071" s="9" t="s">
        <v>19</v>
      </c>
      <c r="Z2071" s="9" t="s">
        <v>41</v>
      </c>
      <c r="AA2071" s="9" t="s">
        <v>17</v>
      </c>
      <c r="AB2071" s="9" t="s">
        <v>5040</v>
      </c>
      <c r="AC2071" s="9" t="s">
        <v>5041</v>
      </c>
      <c r="AD2071" s="4" t="s">
        <v>5042</v>
      </c>
    </row>
    <row r="2072" spans="1:30" ht="229.5" x14ac:dyDescent="0.25">
      <c r="A2072" s="113">
        <f t="shared" si="33"/>
        <v>1883</v>
      </c>
      <c r="B2072" s="9" t="s">
        <v>1821</v>
      </c>
      <c r="C2072" s="9" t="s">
        <v>4694</v>
      </c>
      <c r="D2072" s="9" t="s">
        <v>4695</v>
      </c>
      <c r="E2072" s="9" t="s">
        <v>5228</v>
      </c>
      <c r="F2072" s="9" t="s">
        <v>5229</v>
      </c>
      <c r="G2072" s="9" t="s">
        <v>5064</v>
      </c>
      <c r="H2072" s="13">
        <v>1350000</v>
      </c>
      <c r="I2072" s="11">
        <v>45261</v>
      </c>
      <c r="J2072" s="9" t="s">
        <v>68</v>
      </c>
      <c r="K2072" s="9" t="s">
        <v>7</v>
      </c>
      <c r="L2072" s="9" t="s">
        <v>8</v>
      </c>
      <c r="M2072" s="9" t="s">
        <v>80</v>
      </c>
      <c r="N2072" s="9" t="s">
        <v>81</v>
      </c>
      <c r="O2072" s="9" t="s">
        <v>1826</v>
      </c>
      <c r="P2072" s="9" t="s">
        <v>1834</v>
      </c>
      <c r="Q2072" s="9" t="s">
        <v>5039</v>
      </c>
      <c r="R2072" s="9" t="s">
        <v>14</v>
      </c>
      <c r="S2072" s="9" t="s">
        <v>15</v>
      </c>
      <c r="T2072" s="9" t="s">
        <v>5039</v>
      </c>
      <c r="U2072" s="9" t="s">
        <v>60</v>
      </c>
      <c r="V2072" s="9" t="s">
        <v>15</v>
      </c>
      <c r="W2072" s="9" t="s">
        <v>37</v>
      </c>
      <c r="X2072" s="9" t="s">
        <v>18</v>
      </c>
      <c r="Y2072" s="9" t="s">
        <v>19</v>
      </c>
      <c r="Z2072" s="9" t="s">
        <v>41</v>
      </c>
      <c r="AA2072" s="9" t="s">
        <v>17</v>
      </c>
      <c r="AB2072" s="9" t="s">
        <v>5040</v>
      </c>
      <c r="AC2072" s="9" t="s">
        <v>5041</v>
      </c>
      <c r="AD2072" s="4" t="s">
        <v>5042</v>
      </c>
    </row>
    <row r="2073" spans="1:30" ht="229.5" x14ac:dyDescent="0.25">
      <c r="A2073" s="113">
        <f t="shared" si="33"/>
        <v>1884</v>
      </c>
      <c r="B2073" s="9" t="s">
        <v>1821</v>
      </c>
      <c r="C2073" s="9" t="s">
        <v>4694</v>
      </c>
      <c r="D2073" s="9" t="s">
        <v>4695</v>
      </c>
      <c r="E2073" s="9" t="s">
        <v>5230</v>
      </c>
      <c r="F2073" s="9" t="s">
        <v>5231</v>
      </c>
      <c r="G2073" s="9" t="s">
        <v>5064</v>
      </c>
      <c r="H2073" s="13">
        <v>1200000</v>
      </c>
      <c r="I2073" s="11">
        <v>45261</v>
      </c>
      <c r="J2073" s="9" t="s">
        <v>68</v>
      </c>
      <c r="K2073" s="9" t="s">
        <v>7</v>
      </c>
      <c r="L2073" s="9" t="s">
        <v>8</v>
      </c>
      <c r="M2073" s="9" t="s">
        <v>80</v>
      </c>
      <c r="N2073" s="9" t="s">
        <v>81</v>
      </c>
      <c r="O2073" s="9" t="s">
        <v>1826</v>
      </c>
      <c r="P2073" s="9" t="s">
        <v>1834</v>
      </c>
      <c r="Q2073" s="9" t="s">
        <v>5039</v>
      </c>
      <c r="R2073" s="9" t="s">
        <v>14</v>
      </c>
      <c r="S2073" s="9" t="s">
        <v>15</v>
      </c>
      <c r="T2073" s="9" t="s">
        <v>5039</v>
      </c>
      <c r="U2073" s="9" t="s">
        <v>60</v>
      </c>
      <c r="V2073" s="9" t="s">
        <v>15</v>
      </c>
      <c r="W2073" s="9" t="s">
        <v>37</v>
      </c>
      <c r="X2073" s="9" t="s">
        <v>18</v>
      </c>
      <c r="Y2073" s="9" t="s">
        <v>19</v>
      </c>
      <c r="Z2073" s="9" t="s">
        <v>41</v>
      </c>
      <c r="AA2073" s="9" t="s">
        <v>17</v>
      </c>
      <c r="AB2073" s="9" t="s">
        <v>5040</v>
      </c>
      <c r="AC2073" s="9" t="s">
        <v>5041</v>
      </c>
      <c r="AD2073" s="4" t="s">
        <v>5042</v>
      </c>
    </row>
    <row r="2074" spans="1:30" ht="76.5" x14ac:dyDescent="0.25">
      <c r="A2074" s="113">
        <f t="shared" si="33"/>
        <v>1885</v>
      </c>
      <c r="B2074" s="9" t="s">
        <v>1821</v>
      </c>
      <c r="C2074" s="9" t="s">
        <v>4694</v>
      </c>
      <c r="D2074" s="9" t="s">
        <v>4695</v>
      </c>
      <c r="E2074" s="9" t="s">
        <v>5232</v>
      </c>
      <c r="F2074" s="9" t="s">
        <v>5233</v>
      </c>
      <c r="G2074" s="9" t="s">
        <v>5234</v>
      </c>
      <c r="H2074" s="13">
        <v>90000</v>
      </c>
      <c r="I2074" s="11">
        <v>45261</v>
      </c>
      <c r="J2074" s="9" t="s">
        <v>6</v>
      </c>
      <c r="K2074" s="9" t="s">
        <v>7</v>
      </c>
      <c r="L2074" s="9" t="s">
        <v>27</v>
      </c>
      <c r="M2074" s="9" t="s">
        <v>9</v>
      </c>
      <c r="N2074" s="9" t="s">
        <v>10</v>
      </c>
      <c r="O2074" s="9" t="s">
        <v>1826</v>
      </c>
      <c r="P2074" s="9" t="s">
        <v>1834</v>
      </c>
      <c r="Q2074" s="9" t="s">
        <v>5039</v>
      </c>
      <c r="R2074" s="9" t="s">
        <v>29</v>
      </c>
      <c r="S2074" s="9" t="s">
        <v>15</v>
      </c>
      <c r="T2074" s="9" t="s">
        <v>5039</v>
      </c>
      <c r="U2074" s="9" t="s">
        <v>16</v>
      </c>
      <c r="V2074" s="9" t="s">
        <v>15</v>
      </c>
      <c r="W2074" s="9" t="s">
        <v>17</v>
      </c>
      <c r="X2074" s="9" t="s">
        <v>18</v>
      </c>
      <c r="Y2074" s="9" t="s">
        <v>31</v>
      </c>
      <c r="Z2074" s="9" t="s">
        <v>61</v>
      </c>
      <c r="AA2074" s="9" t="s">
        <v>17</v>
      </c>
      <c r="AB2074" s="9" t="s">
        <v>5040</v>
      </c>
      <c r="AC2074" s="9" t="s">
        <v>5041</v>
      </c>
      <c r="AD2074" s="4" t="s">
        <v>5042</v>
      </c>
    </row>
    <row r="2075" spans="1:30" ht="102" x14ac:dyDescent="0.25">
      <c r="A2075" s="113">
        <f t="shared" si="33"/>
        <v>1886</v>
      </c>
      <c r="B2075" s="9" t="s">
        <v>1821</v>
      </c>
      <c r="C2075" s="9" t="s">
        <v>4694</v>
      </c>
      <c r="D2075" s="9" t="s">
        <v>4695</v>
      </c>
      <c r="E2075" s="9" t="s">
        <v>5235</v>
      </c>
      <c r="F2075" s="9" t="s">
        <v>5236</v>
      </c>
      <c r="G2075" s="9" t="s">
        <v>5058</v>
      </c>
      <c r="H2075" s="13">
        <v>200000</v>
      </c>
      <c r="I2075" s="11">
        <v>45261</v>
      </c>
      <c r="J2075" s="9" t="s">
        <v>6</v>
      </c>
      <c r="K2075" s="9" t="s">
        <v>7</v>
      </c>
      <c r="L2075" s="9" t="s">
        <v>27</v>
      </c>
      <c r="M2075" s="9" t="s">
        <v>9</v>
      </c>
      <c r="N2075" s="9" t="s">
        <v>10</v>
      </c>
      <c r="O2075" s="9" t="s">
        <v>1826</v>
      </c>
      <c r="P2075" s="9" t="s">
        <v>1834</v>
      </c>
      <c r="Q2075" s="9" t="s">
        <v>5039</v>
      </c>
      <c r="R2075" s="9" t="s">
        <v>29</v>
      </c>
      <c r="S2075" s="9" t="s">
        <v>15</v>
      </c>
      <c r="T2075" s="9" t="s">
        <v>5039</v>
      </c>
      <c r="U2075" s="9" t="s">
        <v>60</v>
      </c>
      <c r="V2075" s="9" t="s">
        <v>15</v>
      </c>
      <c r="W2075" s="9" t="s">
        <v>37</v>
      </c>
      <c r="X2075" s="9" t="s">
        <v>18</v>
      </c>
      <c r="Y2075" s="9" t="s">
        <v>31</v>
      </c>
      <c r="Z2075" s="9" t="s">
        <v>61</v>
      </c>
      <c r="AA2075" s="9" t="s">
        <v>17</v>
      </c>
      <c r="AB2075" s="9" t="s">
        <v>5040</v>
      </c>
      <c r="AC2075" s="9" t="s">
        <v>5041</v>
      </c>
      <c r="AD2075" s="4" t="s">
        <v>5042</v>
      </c>
    </row>
    <row r="2076" spans="1:30" ht="127.5" x14ac:dyDescent="0.25">
      <c r="A2076" s="113">
        <f t="shared" si="33"/>
        <v>1887</v>
      </c>
      <c r="B2076" s="9" t="s">
        <v>1821</v>
      </c>
      <c r="C2076" s="9" t="s">
        <v>4694</v>
      </c>
      <c r="D2076" s="9" t="s">
        <v>4695</v>
      </c>
      <c r="E2076" s="9" t="s">
        <v>5237</v>
      </c>
      <c r="F2076" s="9" t="s">
        <v>5238</v>
      </c>
      <c r="G2076" s="9" t="s">
        <v>5239</v>
      </c>
      <c r="H2076" s="13">
        <v>129600</v>
      </c>
      <c r="I2076" s="11">
        <v>45261</v>
      </c>
      <c r="J2076" s="9" t="s">
        <v>68</v>
      </c>
      <c r="K2076" s="9" t="s">
        <v>7</v>
      </c>
      <c r="L2076" s="9" t="s">
        <v>8</v>
      </c>
      <c r="M2076" s="9" t="s">
        <v>80</v>
      </c>
      <c r="N2076" s="9" t="s">
        <v>81</v>
      </c>
      <c r="O2076" s="9" t="s">
        <v>1826</v>
      </c>
      <c r="P2076" s="9" t="s">
        <v>1834</v>
      </c>
      <c r="Q2076" s="9" t="s">
        <v>5039</v>
      </c>
      <c r="R2076" s="9" t="s">
        <v>14</v>
      </c>
      <c r="S2076" s="9" t="s">
        <v>15</v>
      </c>
      <c r="T2076" s="9" t="s">
        <v>5039</v>
      </c>
      <c r="U2076" s="9" t="s">
        <v>16</v>
      </c>
      <c r="V2076" s="9" t="s">
        <v>15</v>
      </c>
      <c r="W2076" s="9" t="s">
        <v>37</v>
      </c>
      <c r="X2076" s="9" t="s">
        <v>18</v>
      </c>
      <c r="Y2076" s="9" t="s">
        <v>31</v>
      </c>
      <c r="Z2076" s="9" t="s">
        <v>61</v>
      </c>
      <c r="AA2076" s="9" t="s">
        <v>17</v>
      </c>
      <c r="AB2076" s="9" t="s">
        <v>5040</v>
      </c>
      <c r="AC2076" s="9" t="s">
        <v>5041</v>
      </c>
      <c r="AD2076" s="4" t="s">
        <v>5042</v>
      </c>
    </row>
    <row r="2077" spans="1:30" ht="63.75" x14ac:dyDescent="0.25">
      <c r="A2077" s="113">
        <f t="shared" si="33"/>
        <v>1888</v>
      </c>
      <c r="B2077" s="9" t="s">
        <v>1821</v>
      </c>
      <c r="C2077" s="9" t="s">
        <v>4694</v>
      </c>
      <c r="D2077" s="9" t="s">
        <v>4695</v>
      </c>
      <c r="E2077" s="9" t="s">
        <v>5240</v>
      </c>
      <c r="F2077" s="9" t="s">
        <v>5241</v>
      </c>
      <c r="G2077" s="9" t="s">
        <v>5242</v>
      </c>
      <c r="H2077" s="13">
        <v>180000</v>
      </c>
      <c r="I2077" s="11">
        <v>45261</v>
      </c>
      <c r="J2077" s="9" t="s">
        <v>68</v>
      </c>
      <c r="K2077" s="9" t="s">
        <v>7</v>
      </c>
      <c r="L2077" s="9" t="s">
        <v>8</v>
      </c>
      <c r="M2077" s="9" t="s">
        <v>80</v>
      </c>
      <c r="N2077" s="9" t="s">
        <v>81</v>
      </c>
      <c r="O2077" s="9" t="s">
        <v>1826</v>
      </c>
      <c r="P2077" s="9" t="s">
        <v>1834</v>
      </c>
      <c r="Q2077" s="9" t="s">
        <v>5039</v>
      </c>
      <c r="R2077" s="9" t="s">
        <v>14</v>
      </c>
      <c r="S2077" s="9" t="s">
        <v>15</v>
      </c>
      <c r="T2077" s="9" t="s">
        <v>5039</v>
      </c>
      <c r="U2077" s="9" t="s">
        <v>60</v>
      </c>
      <c r="V2077" s="9" t="s">
        <v>15</v>
      </c>
      <c r="W2077" s="9" t="s">
        <v>37</v>
      </c>
      <c r="X2077" s="9" t="s">
        <v>18</v>
      </c>
      <c r="Y2077" s="9" t="s">
        <v>31</v>
      </c>
      <c r="Z2077" s="9" t="s">
        <v>20</v>
      </c>
      <c r="AA2077" s="9" t="s">
        <v>17</v>
      </c>
      <c r="AB2077" s="9" t="s">
        <v>5040</v>
      </c>
      <c r="AC2077" s="9" t="s">
        <v>5041</v>
      </c>
      <c r="AD2077" s="4" t="s">
        <v>5042</v>
      </c>
    </row>
    <row r="2078" spans="1:30" ht="76.5" x14ac:dyDescent="0.25">
      <c r="A2078" s="113">
        <f t="shared" si="33"/>
        <v>1889</v>
      </c>
      <c r="B2078" s="9" t="s">
        <v>1821</v>
      </c>
      <c r="C2078" s="9" t="s">
        <v>4694</v>
      </c>
      <c r="D2078" s="9" t="s">
        <v>4695</v>
      </c>
      <c r="E2078" s="9" t="s">
        <v>5243</v>
      </c>
      <c r="F2078" s="9" t="s">
        <v>5244</v>
      </c>
      <c r="G2078" s="9" t="s">
        <v>5245</v>
      </c>
      <c r="H2078" s="13">
        <v>220000</v>
      </c>
      <c r="I2078" s="11">
        <v>45261</v>
      </c>
      <c r="J2078" s="9" t="s">
        <v>68</v>
      </c>
      <c r="K2078" s="9" t="s">
        <v>7</v>
      </c>
      <c r="L2078" s="9" t="s">
        <v>8</v>
      </c>
      <c r="M2078" s="9" t="s">
        <v>80</v>
      </c>
      <c r="N2078" s="9" t="s">
        <v>81</v>
      </c>
      <c r="O2078" s="9" t="s">
        <v>1826</v>
      </c>
      <c r="P2078" s="9" t="s">
        <v>1834</v>
      </c>
      <c r="Q2078" s="9" t="s">
        <v>5039</v>
      </c>
      <c r="R2078" s="9" t="s">
        <v>14</v>
      </c>
      <c r="S2078" s="9" t="s">
        <v>15</v>
      </c>
      <c r="T2078" s="9" t="s">
        <v>5039</v>
      </c>
      <c r="U2078" s="9" t="s">
        <v>16</v>
      </c>
      <c r="V2078" s="9" t="s">
        <v>15</v>
      </c>
      <c r="W2078" s="9" t="s">
        <v>37</v>
      </c>
      <c r="X2078" s="9" t="s">
        <v>18</v>
      </c>
      <c r="Y2078" s="9" t="s">
        <v>31</v>
      </c>
      <c r="Z2078" s="9" t="s">
        <v>61</v>
      </c>
      <c r="AA2078" s="9" t="s">
        <v>37</v>
      </c>
      <c r="AB2078" s="9" t="s">
        <v>5040</v>
      </c>
      <c r="AC2078" s="9" t="s">
        <v>5041</v>
      </c>
      <c r="AD2078" s="4" t="s">
        <v>5042</v>
      </c>
    </row>
    <row r="2079" spans="1:30" ht="51" x14ac:dyDescent="0.25">
      <c r="A2079" s="113">
        <f t="shared" si="33"/>
        <v>1890</v>
      </c>
      <c r="B2079" s="9" t="s">
        <v>1821</v>
      </c>
      <c r="C2079" s="9" t="s">
        <v>4694</v>
      </c>
      <c r="D2079" s="9" t="s">
        <v>4695</v>
      </c>
      <c r="E2079" s="9" t="s">
        <v>5246</v>
      </c>
      <c r="F2079" s="9" t="s">
        <v>5247</v>
      </c>
      <c r="G2079" s="9" t="s">
        <v>5248</v>
      </c>
      <c r="H2079" s="13">
        <v>3000000</v>
      </c>
      <c r="I2079" s="11">
        <v>45261</v>
      </c>
      <c r="J2079" s="9" t="s">
        <v>68</v>
      </c>
      <c r="K2079" s="9" t="s">
        <v>7</v>
      </c>
      <c r="L2079" s="9" t="s">
        <v>8</v>
      </c>
      <c r="M2079" s="9" t="s">
        <v>80</v>
      </c>
      <c r="N2079" s="9" t="s">
        <v>81</v>
      </c>
      <c r="O2079" s="9" t="s">
        <v>1826</v>
      </c>
      <c r="P2079" s="9" t="s">
        <v>1834</v>
      </c>
      <c r="Q2079" s="9" t="s">
        <v>5039</v>
      </c>
      <c r="R2079" s="9" t="s">
        <v>14</v>
      </c>
      <c r="S2079" s="9" t="s">
        <v>15</v>
      </c>
      <c r="T2079" s="9" t="s">
        <v>5039</v>
      </c>
      <c r="U2079" s="9" t="s">
        <v>16</v>
      </c>
      <c r="V2079" s="9" t="s">
        <v>15</v>
      </c>
      <c r="W2079" s="9" t="s">
        <v>37</v>
      </c>
      <c r="X2079" s="9" t="s">
        <v>18</v>
      </c>
      <c r="Y2079" s="9" t="s">
        <v>31</v>
      </c>
      <c r="Z2079" s="9" t="s">
        <v>61</v>
      </c>
      <c r="AA2079" s="9" t="s">
        <v>37</v>
      </c>
      <c r="AB2079" s="9" t="s">
        <v>5040</v>
      </c>
      <c r="AC2079" s="9" t="s">
        <v>5041</v>
      </c>
      <c r="AD2079" s="4" t="s">
        <v>5042</v>
      </c>
    </row>
    <row r="2080" spans="1:30" ht="76.5" x14ac:dyDescent="0.25">
      <c r="A2080" s="113">
        <f t="shared" si="33"/>
        <v>1891</v>
      </c>
      <c r="B2080" s="9" t="s">
        <v>1821</v>
      </c>
      <c r="C2080" s="9" t="s">
        <v>4694</v>
      </c>
      <c r="D2080" s="9" t="s">
        <v>4695</v>
      </c>
      <c r="E2080" s="9" t="s">
        <v>5249</v>
      </c>
      <c r="F2080" s="9" t="s">
        <v>5249</v>
      </c>
      <c r="G2080" s="9" t="s">
        <v>5250</v>
      </c>
      <c r="H2080" s="13">
        <v>1000</v>
      </c>
      <c r="I2080" s="11">
        <v>45261</v>
      </c>
      <c r="J2080" s="9" t="s">
        <v>68</v>
      </c>
      <c r="K2080" s="9" t="s">
        <v>7</v>
      </c>
      <c r="L2080" s="9" t="s">
        <v>8</v>
      </c>
      <c r="M2080" s="9" t="s">
        <v>80</v>
      </c>
      <c r="N2080" s="9" t="s">
        <v>81</v>
      </c>
      <c r="O2080" s="9" t="s">
        <v>1826</v>
      </c>
      <c r="P2080" s="9" t="s">
        <v>1834</v>
      </c>
      <c r="Q2080" s="9" t="s">
        <v>5039</v>
      </c>
      <c r="R2080" s="9" t="s">
        <v>14</v>
      </c>
      <c r="S2080" s="9" t="s">
        <v>15</v>
      </c>
      <c r="T2080" s="9" t="s">
        <v>5039</v>
      </c>
      <c r="U2080" s="9" t="s">
        <v>16</v>
      </c>
      <c r="V2080" s="9" t="s">
        <v>15</v>
      </c>
      <c r="W2080" s="9" t="s">
        <v>17</v>
      </c>
      <c r="X2080" s="9" t="s">
        <v>18</v>
      </c>
      <c r="Y2080" s="9" t="s">
        <v>19</v>
      </c>
      <c r="Z2080" s="9" t="s">
        <v>41</v>
      </c>
      <c r="AA2080" s="9" t="s">
        <v>17</v>
      </c>
      <c r="AB2080" s="9" t="s">
        <v>5040</v>
      </c>
      <c r="AC2080" s="9" t="s">
        <v>5041</v>
      </c>
      <c r="AD2080" s="4" t="s">
        <v>5042</v>
      </c>
    </row>
    <row r="2081" spans="1:30" ht="51" x14ac:dyDescent="0.25">
      <c r="A2081" s="113">
        <f t="shared" si="33"/>
        <v>1892</v>
      </c>
      <c r="B2081" s="9" t="s">
        <v>1821</v>
      </c>
      <c r="C2081" s="9" t="s">
        <v>4694</v>
      </c>
      <c r="D2081" s="9" t="s">
        <v>4695</v>
      </c>
      <c r="E2081" s="9" t="s">
        <v>5251</v>
      </c>
      <c r="F2081" s="9" t="s">
        <v>5252</v>
      </c>
      <c r="G2081" s="9" t="s">
        <v>5253</v>
      </c>
      <c r="H2081" s="13">
        <v>6000</v>
      </c>
      <c r="I2081" s="11">
        <v>45261</v>
      </c>
      <c r="J2081" s="9" t="s">
        <v>68</v>
      </c>
      <c r="K2081" s="9" t="s">
        <v>7</v>
      </c>
      <c r="L2081" s="9" t="s">
        <v>8</v>
      </c>
      <c r="M2081" s="9" t="s">
        <v>80</v>
      </c>
      <c r="N2081" s="9" t="s">
        <v>81</v>
      </c>
      <c r="O2081" s="9" t="s">
        <v>1826</v>
      </c>
      <c r="P2081" s="9" t="s">
        <v>1834</v>
      </c>
      <c r="Q2081" s="9" t="s">
        <v>5039</v>
      </c>
      <c r="R2081" s="9" t="s">
        <v>14</v>
      </c>
      <c r="S2081" s="9" t="s">
        <v>15</v>
      </c>
      <c r="T2081" s="9" t="s">
        <v>5039</v>
      </c>
      <c r="U2081" s="9" t="s">
        <v>16</v>
      </c>
      <c r="V2081" s="9" t="s">
        <v>15</v>
      </c>
      <c r="W2081" s="9" t="s">
        <v>37</v>
      </c>
      <c r="X2081" s="9" t="s">
        <v>18</v>
      </c>
      <c r="Y2081" s="9" t="s">
        <v>19</v>
      </c>
      <c r="Z2081" s="9" t="s">
        <v>20</v>
      </c>
      <c r="AA2081" s="9" t="s">
        <v>37</v>
      </c>
      <c r="AB2081" s="9" t="s">
        <v>5040</v>
      </c>
      <c r="AC2081" s="9" t="s">
        <v>5041</v>
      </c>
      <c r="AD2081" s="4" t="s">
        <v>5042</v>
      </c>
    </row>
    <row r="2082" spans="1:30" ht="76.5" x14ac:dyDescent="0.25">
      <c r="A2082" s="113">
        <f t="shared" si="33"/>
        <v>1893</v>
      </c>
      <c r="B2082" s="9" t="s">
        <v>1821</v>
      </c>
      <c r="C2082" s="9" t="s">
        <v>4694</v>
      </c>
      <c r="D2082" s="9" t="s">
        <v>4695</v>
      </c>
      <c r="E2082" s="9" t="s">
        <v>5254</v>
      </c>
      <c r="F2082" s="9" t="s">
        <v>5254</v>
      </c>
      <c r="G2082" s="9" t="s">
        <v>5255</v>
      </c>
      <c r="H2082" s="13">
        <v>3000</v>
      </c>
      <c r="I2082" s="11">
        <v>45261</v>
      </c>
      <c r="J2082" s="9" t="s">
        <v>68</v>
      </c>
      <c r="K2082" s="9" t="s">
        <v>7</v>
      </c>
      <c r="L2082" s="9" t="s">
        <v>8</v>
      </c>
      <c r="M2082" s="9" t="s">
        <v>80</v>
      </c>
      <c r="N2082" s="9" t="s">
        <v>81</v>
      </c>
      <c r="O2082" s="9" t="s">
        <v>1826</v>
      </c>
      <c r="P2082" s="9" t="s">
        <v>1834</v>
      </c>
      <c r="Q2082" s="9" t="s">
        <v>5039</v>
      </c>
      <c r="R2082" s="9" t="s">
        <v>14</v>
      </c>
      <c r="S2082" s="9" t="s">
        <v>15</v>
      </c>
      <c r="T2082" s="9" t="s">
        <v>5039</v>
      </c>
      <c r="U2082" s="9" t="s">
        <v>16</v>
      </c>
      <c r="V2082" s="9" t="s">
        <v>15</v>
      </c>
      <c r="W2082" s="9" t="s">
        <v>17</v>
      </c>
      <c r="X2082" s="9" t="s">
        <v>18</v>
      </c>
      <c r="Y2082" s="9" t="s">
        <v>19</v>
      </c>
      <c r="Z2082" s="9" t="s">
        <v>20</v>
      </c>
      <c r="AA2082" s="9" t="s">
        <v>17</v>
      </c>
      <c r="AB2082" s="9" t="s">
        <v>5040</v>
      </c>
      <c r="AC2082" s="9" t="s">
        <v>5041</v>
      </c>
      <c r="AD2082" s="4" t="s">
        <v>5042</v>
      </c>
    </row>
    <row r="2083" spans="1:30" ht="76.5" x14ac:dyDescent="0.25">
      <c r="A2083" s="113">
        <f t="shared" si="33"/>
        <v>1894</v>
      </c>
      <c r="B2083" s="9" t="s">
        <v>1821</v>
      </c>
      <c r="C2083" s="9" t="s">
        <v>4694</v>
      </c>
      <c r="D2083" s="9" t="s">
        <v>4695</v>
      </c>
      <c r="E2083" s="9" t="s">
        <v>5256</v>
      </c>
      <c r="F2083" s="9" t="s">
        <v>5257</v>
      </c>
      <c r="G2083" s="9" t="s">
        <v>5258</v>
      </c>
      <c r="H2083" s="13">
        <v>10000</v>
      </c>
      <c r="I2083" s="11">
        <v>45261</v>
      </c>
      <c r="J2083" s="9" t="s">
        <v>68</v>
      </c>
      <c r="K2083" s="9" t="s">
        <v>7</v>
      </c>
      <c r="L2083" s="9" t="s">
        <v>8</v>
      </c>
      <c r="M2083" s="9" t="s">
        <v>80</v>
      </c>
      <c r="N2083" s="9" t="s">
        <v>81</v>
      </c>
      <c r="O2083" s="9" t="s">
        <v>1826</v>
      </c>
      <c r="P2083" s="9" t="s">
        <v>1834</v>
      </c>
      <c r="Q2083" s="9" t="s">
        <v>5039</v>
      </c>
      <c r="R2083" s="9" t="s">
        <v>14</v>
      </c>
      <c r="S2083" s="9" t="s">
        <v>15</v>
      </c>
      <c r="T2083" s="9" t="s">
        <v>5039</v>
      </c>
      <c r="U2083" s="9" t="s">
        <v>16</v>
      </c>
      <c r="V2083" s="9" t="s">
        <v>15</v>
      </c>
      <c r="W2083" s="9" t="s">
        <v>17</v>
      </c>
      <c r="X2083" s="9" t="s">
        <v>18</v>
      </c>
      <c r="Y2083" s="9" t="s">
        <v>31</v>
      </c>
      <c r="Z2083" s="9" t="s">
        <v>61</v>
      </c>
      <c r="AA2083" s="9" t="s">
        <v>37</v>
      </c>
      <c r="AB2083" s="9" t="s">
        <v>5040</v>
      </c>
      <c r="AC2083" s="9" t="s">
        <v>5041</v>
      </c>
      <c r="AD2083" s="4" t="s">
        <v>5042</v>
      </c>
    </row>
    <row r="2084" spans="1:30" ht="89.25" x14ac:dyDescent="0.25">
      <c r="A2084" s="113">
        <f t="shared" si="33"/>
        <v>1895</v>
      </c>
      <c r="B2084" s="9" t="s">
        <v>1821</v>
      </c>
      <c r="C2084" s="9" t="s">
        <v>4694</v>
      </c>
      <c r="D2084" s="9" t="s">
        <v>4695</v>
      </c>
      <c r="E2084" s="9" t="s">
        <v>5259</v>
      </c>
      <c r="F2084" s="9" t="s">
        <v>5260</v>
      </c>
      <c r="G2084" s="9" t="s">
        <v>5261</v>
      </c>
      <c r="H2084" s="13">
        <v>45000</v>
      </c>
      <c r="I2084" s="11">
        <v>45261</v>
      </c>
      <c r="J2084" s="9" t="s">
        <v>68</v>
      </c>
      <c r="K2084" s="9" t="s">
        <v>7</v>
      </c>
      <c r="L2084" s="9" t="s">
        <v>8</v>
      </c>
      <c r="M2084" s="9" t="s">
        <v>80</v>
      </c>
      <c r="N2084" s="9" t="s">
        <v>81</v>
      </c>
      <c r="O2084" s="9" t="s">
        <v>1826</v>
      </c>
      <c r="P2084" s="9" t="s">
        <v>1834</v>
      </c>
      <c r="Q2084" s="9" t="s">
        <v>5039</v>
      </c>
      <c r="R2084" s="9" t="s">
        <v>14</v>
      </c>
      <c r="S2084" s="9" t="s">
        <v>15</v>
      </c>
      <c r="T2084" s="9" t="s">
        <v>5039</v>
      </c>
      <c r="U2084" s="9" t="s">
        <v>16</v>
      </c>
      <c r="V2084" s="9" t="s">
        <v>15</v>
      </c>
      <c r="W2084" s="9" t="s">
        <v>17</v>
      </c>
      <c r="X2084" s="9" t="s">
        <v>18</v>
      </c>
      <c r="Y2084" s="9" t="s">
        <v>31</v>
      </c>
      <c r="Z2084" s="9" t="s">
        <v>20</v>
      </c>
      <c r="AA2084" s="9" t="s">
        <v>17</v>
      </c>
      <c r="AB2084" s="9" t="s">
        <v>5040</v>
      </c>
      <c r="AC2084" s="9" t="s">
        <v>5041</v>
      </c>
      <c r="AD2084" s="4" t="s">
        <v>5042</v>
      </c>
    </row>
    <row r="2085" spans="1:30" ht="51" x14ac:dyDescent="0.25">
      <c r="A2085" s="113">
        <f t="shared" si="33"/>
        <v>1896</v>
      </c>
      <c r="B2085" s="9" t="s">
        <v>1821</v>
      </c>
      <c r="C2085" s="9" t="s">
        <v>4694</v>
      </c>
      <c r="D2085" s="9" t="s">
        <v>4695</v>
      </c>
      <c r="E2085" s="9" t="s">
        <v>5225</v>
      </c>
      <c r="F2085" s="9" t="s">
        <v>5225</v>
      </c>
      <c r="G2085" s="9" t="s">
        <v>5262</v>
      </c>
      <c r="H2085" s="13">
        <v>24000</v>
      </c>
      <c r="I2085" s="11">
        <v>45261</v>
      </c>
      <c r="J2085" s="9" t="s">
        <v>68</v>
      </c>
      <c r="K2085" s="9" t="s">
        <v>7</v>
      </c>
      <c r="L2085" s="9" t="s">
        <v>8</v>
      </c>
      <c r="M2085" s="9" t="s">
        <v>80</v>
      </c>
      <c r="N2085" s="9" t="s">
        <v>81</v>
      </c>
      <c r="O2085" s="9" t="s">
        <v>1826</v>
      </c>
      <c r="P2085" s="9" t="s">
        <v>1834</v>
      </c>
      <c r="Q2085" s="9" t="s">
        <v>5039</v>
      </c>
      <c r="R2085" s="9" t="s">
        <v>14</v>
      </c>
      <c r="S2085" s="9" t="s">
        <v>15</v>
      </c>
      <c r="T2085" s="9" t="s">
        <v>5039</v>
      </c>
      <c r="U2085" s="9" t="s">
        <v>16</v>
      </c>
      <c r="V2085" s="9" t="s">
        <v>15</v>
      </c>
      <c r="W2085" s="9" t="s">
        <v>37</v>
      </c>
      <c r="X2085" s="9" t="s">
        <v>18</v>
      </c>
      <c r="Y2085" s="9" t="s">
        <v>31</v>
      </c>
      <c r="Z2085" s="9" t="s">
        <v>61</v>
      </c>
      <c r="AA2085" s="9" t="s">
        <v>37</v>
      </c>
      <c r="AB2085" s="9" t="s">
        <v>5040</v>
      </c>
      <c r="AC2085" s="9" t="s">
        <v>5041</v>
      </c>
      <c r="AD2085" s="4" t="s">
        <v>5042</v>
      </c>
    </row>
    <row r="2086" spans="1:30" ht="114.75" x14ac:dyDescent="0.25">
      <c r="A2086" s="113">
        <f t="shared" si="33"/>
        <v>1897</v>
      </c>
      <c r="B2086" s="9" t="s">
        <v>1821</v>
      </c>
      <c r="C2086" s="9" t="s">
        <v>4694</v>
      </c>
      <c r="D2086" s="9" t="s">
        <v>4695</v>
      </c>
      <c r="E2086" s="9" t="s">
        <v>5263</v>
      </c>
      <c r="F2086" s="9" t="s">
        <v>5264</v>
      </c>
      <c r="G2086" s="9" t="s">
        <v>5265</v>
      </c>
      <c r="H2086" s="13">
        <v>6000</v>
      </c>
      <c r="I2086" s="11">
        <v>45261</v>
      </c>
      <c r="J2086" s="9" t="s">
        <v>68</v>
      </c>
      <c r="K2086" s="9" t="s">
        <v>7</v>
      </c>
      <c r="L2086" s="9" t="s">
        <v>69</v>
      </c>
      <c r="M2086" s="9" t="s">
        <v>80</v>
      </c>
      <c r="N2086" s="9" t="s">
        <v>81</v>
      </c>
      <c r="O2086" s="9" t="s">
        <v>1826</v>
      </c>
      <c r="P2086" s="9" t="s">
        <v>1834</v>
      </c>
      <c r="Q2086" s="9" t="s">
        <v>5039</v>
      </c>
      <c r="R2086" s="9" t="s">
        <v>29</v>
      </c>
      <c r="S2086" s="9" t="s">
        <v>15</v>
      </c>
      <c r="T2086" s="9" t="s">
        <v>5039</v>
      </c>
      <c r="U2086" s="9" t="s">
        <v>16</v>
      </c>
      <c r="V2086" s="9" t="s">
        <v>15</v>
      </c>
      <c r="W2086" s="9" t="s">
        <v>17</v>
      </c>
      <c r="X2086" s="9" t="s">
        <v>18</v>
      </c>
      <c r="Y2086" s="9" t="s">
        <v>31</v>
      </c>
      <c r="Z2086" s="9" t="s">
        <v>20</v>
      </c>
      <c r="AA2086" s="9" t="s">
        <v>17</v>
      </c>
      <c r="AB2086" s="9" t="s">
        <v>5040</v>
      </c>
      <c r="AC2086" s="9" t="s">
        <v>5041</v>
      </c>
      <c r="AD2086" s="4" t="s">
        <v>5042</v>
      </c>
    </row>
    <row r="2087" spans="1:30" ht="255" x14ac:dyDescent="0.25">
      <c r="A2087" s="113">
        <f t="shared" si="33"/>
        <v>1898</v>
      </c>
      <c r="B2087" s="9" t="s">
        <v>1821</v>
      </c>
      <c r="C2087" s="9" t="s">
        <v>4694</v>
      </c>
      <c r="D2087" s="9" t="s">
        <v>4695</v>
      </c>
      <c r="E2087" s="9" t="s">
        <v>5266</v>
      </c>
      <c r="F2087" s="9" t="s">
        <v>5267</v>
      </c>
      <c r="G2087" s="9" t="s">
        <v>5268</v>
      </c>
      <c r="H2087" s="13">
        <v>100000</v>
      </c>
      <c r="I2087" s="11">
        <v>45261</v>
      </c>
      <c r="J2087" s="9" t="s">
        <v>6</v>
      </c>
      <c r="K2087" s="9" t="s">
        <v>7</v>
      </c>
      <c r="L2087" s="9" t="s">
        <v>27</v>
      </c>
      <c r="M2087" s="9" t="s">
        <v>80</v>
      </c>
      <c r="N2087" s="9" t="s">
        <v>81</v>
      </c>
      <c r="O2087" s="9" t="s">
        <v>1826</v>
      </c>
      <c r="P2087" s="9" t="s">
        <v>1834</v>
      </c>
      <c r="Q2087" s="9" t="s">
        <v>5039</v>
      </c>
      <c r="R2087" s="9" t="s">
        <v>29</v>
      </c>
      <c r="S2087" s="9" t="s">
        <v>15</v>
      </c>
      <c r="T2087" s="9" t="s">
        <v>7</v>
      </c>
      <c r="U2087" s="9" t="s">
        <v>16</v>
      </c>
      <c r="V2087" s="9" t="s">
        <v>15</v>
      </c>
      <c r="W2087" s="9" t="s">
        <v>21</v>
      </c>
      <c r="X2087" s="9" t="s">
        <v>18</v>
      </c>
      <c r="Y2087" s="9" t="s">
        <v>19</v>
      </c>
      <c r="Z2087" s="9" t="s">
        <v>20</v>
      </c>
      <c r="AA2087" s="9" t="s">
        <v>21</v>
      </c>
      <c r="AB2087" s="9" t="s">
        <v>5068</v>
      </c>
      <c r="AC2087" s="9" t="s">
        <v>5069</v>
      </c>
      <c r="AD2087" s="31" t="s">
        <v>5070</v>
      </c>
    </row>
    <row r="2088" spans="1:30" ht="51" x14ac:dyDescent="0.25">
      <c r="A2088" s="113">
        <f t="shared" si="33"/>
        <v>1899</v>
      </c>
      <c r="B2088" s="9" t="s">
        <v>1821</v>
      </c>
      <c r="C2088" s="9" t="s">
        <v>4694</v>
      </c>
      <c r="D2088" s="9" t="s">
        <v>4695</v>
      </c>
      <c r="E2088" s="9" t="s">
        <v>5269</v>
      </c>
      <c r="F2088" s="9" t="s">
        <v>5270</v>
      </c>
      <c r="G2088" s="9" t="s">
        <v>5271</v>
      </c>
      <c r="H2088" s="13">
        <v>74000</v>
      </c>
      <c r="I2088" s="11">
        <v>45017</v>
      </c>
      <c r="J2088" s="9" t="s">
        <v>6</v>
      </c>
      <c r="K2088" s="9" t="s">
        <v>7</v>
      </c>
      <c r="L2088" s="9" t="s">
        <v>59</v>
      </c>
      <c r="M2088" s="9" t="s">
        <v>89</v>
      </c>
      <c r="N2088" s="9" t="s">
        <v>10</v>
      </c>
      <c r="O2088" s="9" t="s">
        <v>1826</v>
      </c>
      <c r="P2088" s="9" t="s">
        <v>1834</v>
      </c>
      <c r="Q2088" s="9" t="s">
        <v>3101</v>
      </c>
      <c r="R2088" s="9" t="s">
        <v>29</v>
      </c>
      <c r="S2088" s="9" t="s">
        <v>5272</v>
      </c>
      <c r="T2088" s="9" t="s">
        <v>5273</v>
      </c>
      <c r="U2088" s="9" t="s">
        <v>16</v>
      </c>
      <c r="V2088" s="9" t="s">
        <v>15</v>
      </c>
      <c r="W2088" s="9" t="s">
        <v>17</v>
      </c>
      <c r="X2088" s="9" t="s">
        <v>18</v>
      </c>
      <c r="Y2088" s="9" t="s">
        <v>5274</v>
      </c>
      <c r="Z2088" s="9" t="s">
        <v>20</v>
      </c>
      <c r="AA2088" s="9" t="s">
        <v>37</v>
      </c>
      <c r="AB2088" s="9" t="s">
        <v>5275</v>
      </c>
      <c r="AC2088" s="9" t="s">
        <v>5276</v>
      </c>
      <c r="AD2088" s="31" t="s">
        <v>5277</v>
      </c>
    </row>
    <row r="2089" spans="1:30" ht="165.75" x14ac:dyDescent="0.25">
      <c r="A2089" s="113">
        <f t="shared" si="33"/>
        <v>1900</v>
      </c>
      <c r="B2089" s="9" t="s">
        <v>1821</v>
      </c>
      <c r="C2089" s="9" t="s">
        <v>5278</v>
      </c>
      <c r="D2089" s="9" t="s">
        <v>5279</v>
      </c>
      <c r="E2089" s="9" t="s">
        <v>5280</v>
      </c>
      <c r="F2089" s="9" t="s">
        <v>5280</v>
      </c>
      <c r="G2089" s="9" t="s">
        <v>5281</v>
      </c>
      <c r="H2089" s="13">
        <v>6500000</v>
      </c>
      <c r="I2089" s="11">
        <v>45168</v>
      </c>
      <c r="J2089" s="9" t="s">
        <v>46</v>
      </c>
      <c r="K2089" s="9" t="s">
        <v>7</v>
      </c>
      <c r="L2089" s="9" t="s">
        <v>47</v>
      </c>
      <c r="M2089" s="9" t="s">
        <v>48</v>
      </c>
      <c r="N2089" s="9" t="s">
        <v>10</v>
      </c>
      <c r="O2089" s="9" t="s">
        <v>1826</v>
      </c>
      <c r="P2089" s="9" t="s">
        <v>1834</v>
      </c>
      <c r="Q2089" s="9" t="s">
        <v>5282</v>
      </c>
      <c r="R2089" s="9" t="s">
        <v>14</v>
      </c>
      <c r="S2089" s="9" t="s">
        <v>15</v>
      </c>
      <c r="T2089" s="9" t="s">
        <v>7</v>
      </c>
      <c r="U2089" s="9" t="s">
        <v>146</v>
      </c>
      <c r="V2089" s="9" t="s">
        <v>15</v>
      </c>
      <c r="W2089" s="9" t="s">
        <v>37</v>
      </c>
      <c r="X2089" s="9" t="s">
        <v>18</v>
      </c>
      <c r="Y2089" s="9" t="s">
        <v>31</v>
      </c>
      <c r="Z2089" s="9" t="s">
        <v>20</v>
      </c>
      <c r="AA2089" s="9" t="s">
        <v>17</v>
      </c>
      <c r="AB2089" s="9" t="s">
        <v>2156</v>
      </c>
      <c r="AC2089" s="9" t="s">
        <v>2157</v>
      </c>
      <c r="AD2089" s="9" t="s">
        <v>2158</v>
      </c>
    </row>
    <row r="2090" spans="1:30" ht="89.25" x14ac:dyDescent="0.25">
      <c r="A2090" s="113">
        <f t="shared" si="33"/>
        <v>1901</v>
      </c>
      <c r="B2090" s="9" t="s">
        <v>1821</v>
      </c>
      <c r="C2090" s="9" t="s">
        <v>5278</v>
      </c>
      <c r="D2090" s="9" t="s">
        <v>5279</v>
      </c>
      <c r="E2090" s="9" t="s">
        <v>5283</v>
      </c>
      <c r="F2090" s="9" t="s">
        <v>5284</v>
      </c>
      <c r="G2090" s="9" t="s">
        <v>5285</v>
      </c>
      <c r="H2090" s="13">
        <v>969460.34</v>
      </c>
      <c r="I2090" s="11">
        <v>45052</v>
      </c>
      <c r="J2090" s="9" t="s">
        <v>68</v>
      </c>
      <c r="K2090" s="9" t="s">
        <v>7</v>
      </c>
      <c r="L2090" s="9" t="s">
        <v>69</v>
      </c>
      <c r="M2090" s="9" t="s">
        <v>9</v>
      </c>
      <c r="N2090" s="9" t="s">
        <v>10</v>
      </c>
      <c r="O2090" s="9" t="s">
        <v>1826</v>
      </c>
      <c r="P2090" s="9" t="s">
        <v>1834</v>
      </c>
      <c r="Q2090" s="9" t="s">
        <v>52</v>
      </c>
      <c r="R2090" s="9" t="s">
        <v>29</v>
      </c>
      <c r="S2090" s="9" t="s">
        <v>15</v>
      </c>
      <c r="T2090" s="9" t="s">
        <v>7</v>
      </c>
      <c r="U2090" s="9" t="s">
        <v>60</v>
      </c>
      <c r="V2090" s="9" t="s">
        <v>15</v>
      </c>
      <c r="W2090" s="9" t="s">
        <v>21</v>
      </c>
      <c r="X2090" s="9" t="s">
        <v>18</v>
      </c>
      <c r="Y2090" s="9" t="s">
        <v>19</v>
      </c>
      <c r="Z2090" s="9" t="s">
        <v>41</v>
      </c>
      <c r="AA2090" s="9" t="s">
        <v>21</v>
      </c>
      <c r="AB2090" s="9" t="s">
        <v>5286</v>
      </c>
      <c r="AC2090" s="9" t="s">
        <v>5287</v>
      </c>
      <c r="AD2090" s="9" t="s">
        <v>5288</v>
      </c>
    </row>
    <row r="2091" spans="1:30" ht="89.25" x14ac:dyDescent="0.25">
      <c r="A2091" s="113">
        <f t="shared" si="33"/>
        <v>1902</v>
      </c>
      <c r="B2091" s="9" t="s">
        <v>1821</v>
      </c>
      <c r="C2091" s="9" t="s">
        <v>5278</v>
      </c>
      <c r="D2091" s="9" t="s">
        <v>5279</v>
      </c>
      <c r="E2091" s="9" t="s">
        <v>5283</v>
      </c>
      <c r="F2091" s="9" t="s">
        <v>5284</v>
      </c>
      <c r="G2091" s="9" t="s">
        <v>5289</v>
      </c>
      <c r="H2091" s="13">
        <v>163898.53</v>
      </c>
      <c r="I2091" s="11">
        <v>45052</v>
      </c>
      <c r="J2091" s="9" t="s">
        <v>68</v>
      </c>
      <c r="K2091" s="9" t="s">
        <v>7</v>
      </c>
      <c r="L2091" s="9" t="s">
        <v>8</v>
      </c>
      <c r="M2091" s="9" t="s">
        <v>9</v>
      </c>
      <c r="N2091" s="9" t="s">
        <v>10</v>
      </c>
      <c r="O2091" s="9" t="s">
        <v>1826</v>
      </c>
      <c r="P2091" s="9" t="s">
        <v>1834</v>
      </c>
      <c r="Q2091" s="9" t="s">
        <v>52</v>
      </c>
      <c r="R2091" s="9" t="s">
        <v>29</v>
      </c>
      <c r="S2091" s="9" t="s">
        <v>15</v>
      </c>
      <c r="T2091" s="9" t="s">
        <v>7</v>
      </c>
      <c r="U2091" s="9" t="s">
        <v>60</v>
      </c>
      <c r="V2091" s="9" t="s">
        <v>15</v>
      </c>
      <c r="W2091" s="9" t="s">
        <v>21</v>
      </c>
      <c r="X2091" s="9" t="s">
        <v>18</v>
      </c>
      <c r="Y2091" s="9" t="s">
        <v>19</v>
      </c>
      <c r="Z2091" s="9" t="s">
        <v>41</v>
      </c>
      <c r="AA2091" s="9" t="s">
        <v>21</v>
      </c>
      <c r="AB2091" s="9" t="s">
        <v>5286</v>
      </c>
      <c r="AC2091" s="9" t="s">
        <v>5287</v>
      </c>
      <c r="AD2091" s="9" t="s">
        <v>5288</v>
      </c>
    </row>
    <row r="2092" spans="1:30" ht="409.5" x14ac:dyDescent="0.25">
      <c r="A2092" s="113">
        <f t="shared" si="33"/>
        <v>1903</v>
      </c>
      <c r="B2092" s="9" t="s">
        <v>1821</v>
      </c>
      <c r="C2092" s="9" t="s">
        <v>5278</v>
      </c>
      <c r="D2092" s="9" t="s">
        <v>5279</v>
      </c>
      <c r="E2092" s="9" t="s">
        <v>5290</v>
      </c>
      <c r="F2092" s="9" t="s">
        <v>5291</v>
      </c>
      <c r="G2092" s="9" t="s">
        <v>5292</v>
      </c>
      <c r="H2092" s="13">
        <v>1536332.71</v>
      </c>
      <c r="I2092" s="11">
        <v>45008</v>
      </c>
      <c r="J2092" s="9" t="s">
        <v>96</v>
      </c>
      <c r="K2092" s="9">
        <v>121.123</v>
      </c>
      <c r="L2092" s="9" t="s">
        <v>199</v>
      </c>
      <c r="M2092" s="9" t="s">
        <v>80</v>
      </c>
      <c r="N2092" s="9" t="s">
        <v>393</v>
      </c>
      <c r="O2092" s="9" t="s">
        <v>1826</v>
      </c>
      <c r="P2092" s="9" t="s">
        <v>1834</v>
      </c>
      <c r="Q2092" s="9" t="s">
        <v>1837</v>
      </c>
      <c r="R2092" s="9" t="s">
        <v>29</v>
      </c>
      <c r="S2092" s="9" t="s">
        <v>15</v>
      </c>
      <c r="T2092" s="9" t="s">
        <v>7</v>
      </c>
      <c r="U2092" s="9" t="s">
        <v>133</v>
      </c>
      <c r="V2092" s="9" t="s">
        <v>15</v>
      </c>
      <c r="W2092" s="9" t="s">
        <v>17</v>
      </c>
      <c r="X2092" s="9" t="s">
        <v>18</v>
      </c>
      <c r="Y2092" s="9" t="s">
        <v>31</v>
      </c>
      <c r="Z2092" s="9" t="s">
        <v>61</v>
      </c>
      <c r="AA2092" s="9" t="s">
        <v>17</v>
      </c>
      <c r="AB2092" s="9" t="s">
        <v>5293</v>
      </c>
      <c r="AC2092" s="9" t="s">
        <v>5294</v>
      </c>
      <c r="AD2092" s="9" t="s">
        <v>5295</v>
      </c>
    </row>
    <row r="2093" spans="1:30" ht="76.5" x14ac:dyDescent="0.25">
      <c r="A2093" s="113">
        <f t="shared" si="33"/>
        <v>1904</v>
      </c>
      <c r="B2093" s="9" t="s">
        <v>1821</v>
      </c>
      <c r="C2093" s="9" t="s">
        <v>5278</v>
      </c>
      <c r="D2093" s="9" t="s">
        <v>5279</v>
      </c>
      <c r="E2093" s="9" t="s">
        <v>5296</v>
      </c>
      <c r="F2093" s="9" t="s">
        <v>5297</v>
      </c>
      <c r="G2093" s="9" t="s">
        <v>5298</v>
      </c>
      <c r="H2093" s="13">
        <v>20000</v>
      </c>
      <c r="I2093" s="11">
        <v>45052</v>
      </c>
      <c r="J2093" s="9" t="s">
        <v>68</v>
      </c>
      <c r="K2093" s="9" t="s">
        <v>7</v>
      </c>
      <c r="L2093" s="9" t="s">
        <v>8</v>
      </c>
      <c r="M2093" s="9" t="s">
        <v>9</v>
      </c>
      <c r="N2093" s="9" t="s">
        <v>10</v>
      </c>
      <c r="O2093" s="9" t="s">
        <v>1826</v>
      </c>
      <c r="P2093" s="9" t="s">
        <v>1834</v>
      </c>
      <c r="Q2093" s="9" t="s">
        <v>52</v>
      </c>
      <c r="R2093" s="9" t="s">
        <v>29</v>
      </c>
      <c r="S2093" s="9" t="s">
        <v>15</v>
      </c>
      <c r="T2093" s="9" t="s">
        <v>7</v>
      </c>
      <c r="U2093" s="9" t="s">
        <v>60</v>
      </c>
      <c r="V2093" s="9" t="s">
        <v>15</v>
      </c>
      <c r="W2093" s="9" t="s">
        <v>21</v>
      </c>
      <c r="X2093" s="9" t="s">
        <v>18</v>
      </c>
      <c r="Y2093" s="9" t="s">
        <v>19</v>
      </c>
      <c r="Z2093" s="9" t="s">
        <v>41</v>
      </c>
      <c r="AA2093" s="9" t="s">
        <v>21</v>
      </c>
      <c r="AB2093" s="9" t="s">
        <v>5286</v>
      </c>
      <c r="AC2093" s="9" t="s">
        <v>5287</v>
      </c>
      <c r="AD2093" s="9" t="s">
        <v>5288</v>
      </c>
    </row>
    <row r="2094" spans="1:30" ht="165.75" x14ac:dyDescent="0.25">
      <c r="A2094" s="113">
        <f t="shared" si="33"/>
        <v>1905</v>
      </c>
      <c r="B2094" s="9" t="s">
        <v>1821</v>
      </c>
      <c r="C2094" s="9" t="s">
        <v>5278</v>
      </c>
      <c r="D2094" s="9" t="s">
        <v>5279</v>
      </c>
      <c r="E2094" s="9" t="s">
        <v>5299</v>
      </c>
      <c r="F2094" s="9" t="s">
        <v>5300</v>
      </c>
      <c r="G2094" s="9" t="s">
        <v>5301</v>
      </c>
      <c r="H2094" s="13">
        <v>72000</v>
      </c>
      <c r="I2094" s="11">
        <v>45052</v>
      </c>
      <c r="J2094" s="9" t="s">
        <v>68</v>
      </c>
      <c r="K2094" s="9" t="s">
        <v>7</v>
      </c>
      <c r="L2094" s="9" t="s">
        <v>69</v>
      </c>
      <c r="M2094" s="9" t="s">
        <v>9</v>
      </c>
      <c r="N2094" s="9" t="s">
        <v>10</v>
      </c>
      <c r="O2094" s="9" t="s">
        <v>1826</v>
      </c>
      <c r="P2094" s="9" t="s">
        <v>1834</v>
      </c>
      <c r="Q2094" s="9" t="s">
        <v>52</v>
      </c>
      <c r="R2094" s="9" t="s">
        <v>29</v>
      </c>
      <c r="S2094" s="9" t="s">
        <v>15</v>
      </c>
      <c r="T2094" s="9" t="s">
        <v>7</v>
      </c>
      <c r="U2094" s="9" t="s">
        <v>60</v>
      </c>
      <c r="V2094" s="9" t="s">
        <v>15</v>
      </c>
      <c r="W2094" s="9" t="s">
        <v>21</v>
      </c>
      <c r="X2094" s="9" t="s">
        <v>18</v>
      </c>
      <c r="Y2094" s="9" t="s">
        <v>19</v>
      </c>
      <c r="Z2094" s="9" t="s">
        <v>41</v>
      </c>
      <c r="AA2094" s="9" t="s">
        <v>21</v>
      </c>
      <c r="AB2094" s="9" t="s">
        <v>5286</v>
      </c>
      <c r="AC2094" s="9" t="s">
        <v>5287</v>
      </c>
      <c r="AD2094" s="9" t="s">
        <v>5288</v>
      </c>
    </row>
    <row r="2095" spans="1:30" ht="153" x14ac:dyDescent="0.25">
      <c r="A2095" s="113">
        <f t="shared" si="33"/>
        <v>1906</v>
      </c>
      <c r="B2095" s="9" t="s">
        <v>1821</v>
      </c>
      <c r="C2095" s="9" t="s">
        <v>5302</v>
      </c>
      <c r="D2095" s="9" t="s">
        <v>5303</v>
      </c>
      <c r="E2095" s="9" t="s">
        <v>5304</v>
      </c>
      <c r="F2095" s="9" t="s">
        <v>5305</v>
      </c>
      <c r="G2095" s="9" t="s">
        <v>2154</v>
      </c>
      <c r="H2095" s="13">
        <v>3000000</v>
      </c>
      <c r="I2095" s="11">
        <v>44963</v>
      </c>
      <c r="J2095" s="9" t="s">
        <v>46</v>
      </c>
      <c r="K2095" s="9" t="s">
        <v>7</v>
      </c>
      <c r="L2095" s="9" t="s">
        <v>47</v>
      </c>
      <c r="M2095" s="9" t="s">
        <v>48</v>
      </c>
      <c r="N2095" s="9" t="s">
        <v>10</v>
      </c>
      <c r="O2095" s="9" t="s">
        <v>1826</v>
      </c>
      <c r="P2095" s="9" t="s">
        <v>1834</v>
      </c>
      <c r="Q2095" s="9" t="s">
        <v>5306</v>
      </c>
      <c r="R2095" s="9" t="s">
        <v>14</v>
      </c>
      <c r="S2095" s="9" t="s">
        <v>15</v>
      </c>
      <c r="T2095" s="9" t="s">
        <v>7</v>
      </c>
      <c r="U2095" s="9" t="s">
        <v>146</v>
      </c>
      <c r="V2095" s="9" t="s">
        <v>15</v>
      </c>
      <c r="W2095" s="9" t="s">
        <v>37</v>
      </c>
      <c r="X2095" s="9" t="s">
        <v>18</v>
      </c>
      <c r="Y2095" s="9" t="s">
        <v>31</v>
      </c>
      <c r="Z2095" s="9" t="s">
        <v>41</v>
      </c>
      <c r="AA2095" s="9" t="s">
        <v>21</v>
      </c>
      <c r="AB2095" s="9" t="s">
        <v>2156</v>
      </c>
      <c r="AC2095" s="9" t="s">
        <v>2157</v>
      </c>
      <c r="AD2095" s="9" t="s">
        <v>2158</v>
      </c>
    </row>
    <row r="2096" spans="1:30" ht="409.5" x14ac:dyDescent="0.25">
      <c r="A2096" s="113">
        <f t="shared" si="33"/>
        <v>1907</v>
      </c>
      <c r="B2096" s="9" t="s">
        <v>1821</v>
      </c>
      <c r="C2096" s="9" t="s">
        <v>5302</v>
      </c>
      <c r="D2096" s="9" t="s">
        <v>5303</v>
      </c>
      <c r="E2096" s="9" t="s">
        <v>5307</v>
      </c>
      <c r="F2096" s="9" t="s">
        <v>5308</v>
      </c>
      <c r="G2096" s="9" t="s">
        <v>5309</v>
      </c>
      <c r="H2096" s="13">
        <v>1358242</v>
      </c>
      <c r="I2096" s="11">
        <v>44927</v>
      </c>
      <c r="J2096" s="9" t="s">
        <v>6</v>
      </c>
      <c r="K2096" s="9" t="s">
        <v>7</v>
      </c>
      <c r="L2096" s="9" t="s">
        <v>59</v>
      </c>
      <c r="M2096" s="9" t="s">
        <v>9</v>
      </c>
      <c r="N2096" s="9" t="s">
        <v>10</v>
      </c>
      <c r="O2096" s="9" t="s">
        <v>1826</v>
      </c>
      <c r="P2096" s="9" t="s">
        <v>1834</v>
      </c>
      <c r="Q2096" s="9" t="s">
        <v>374</v>
      </c>
      <c r="R2096" s="9" t="s">
        <v>29</v>
      </c>
      <c r="S2096" s="9" t="s">
        <v>15</v>
      </c>
      <c r="T2096" s="9" t="s">
        <v>7</v>
      </c>
      <c r="U2096" s="9" t="s">
        <v>133</v>
      </c>
      <c r="V2096" s="9" t="s">
        <v>15</v>
      </c>
      <c r="W2096" s="9" t="s">
        <v>37</v>
      </c>
      <c r="X2096" s="9" t="s">
        <v>18</v>
      </c>
      <c r="Y2096" s="9" t="s">
        <v>31</v>
      </c>
      <c r="Z2096" s="9" t="s">
        <v>20</v>
      </c>
      <c r="AA2096" s="9" t="s">
        <v>17</v>
      </c>
      <c r="AB2096" s="9" t="s">
        <v>5310</v>
      </c>
      <c r="AC2096" s="9">
        <v>8121374085</v>
      </c>
      <c r="AD2096" s="9" t="s">
        <v>5311</v>
      </c>
    </row>
    <row r="2097" spans="1:30" ht="409.5" x14ac:dyDescent="0.25">
      <c r="A2097" s="113">
        <f t="shared" si="33"/>
        <v>1908</v>
      </c>
      <c r="B2097" s="9" t="s">
        <v>1821</v>
      </c>
      <c r="C2097" s="9" t="s">
        <v>5302</v>
      </c>
      <c r="D2097" s="9" t="s">
        <v>5303</v>
      </c>
      <c r="E2097" s="9" t="s">
        <v>5312</v>
      </c>
      <c r="F2097" s="9" t="s">
        <v>5313</v>
      </c>
      <c r="G2097" s="9" t="s">
        <v>5314</v>
      </c>
      <c r="H2097" s="13">
        <v>1140005.97</v>
      </c>
      <c r="I2097" s="11">
        <v>44927</v>
      </c>
      <c r="J2097" s="9" t="s">
        <v>6</v>
      </c>
      <c r="K2097" s="9" t="s">
        <v>7</v>
      </c>
      <c r="L2097" s="9" t="s">
        <v>59</v>
      </c>
      <c r="M2097" s="9" t="s">
        <v>9</v>
      </c>
      <c r="N2097" s="9" t="s">
        <v>10</v>
      </c>
      <c r="O2097" s="9" t="s">
        <v>1826</v>
      </c>
      <c r="P2097" s="9" t="s">
        <v>1834</v>
      </c>
      <c r="Q2097" s="9" t="s">
        <v>374</v>
      </c>
      <c r="R2097" s="9" t="s">
        <v>29</v>
      </c>
      <c r="S2097" s="9" t="s">
        <v>15</v>
      </c>
      <c r="T2097" s="9" t="s">
        <v>7</v>
      </c>
      <c r="U2097" s="9" t="s">
        <v>133</v>
      </c>
      <c r="V2097" s="9" t="s">
        <v>15</v>
      </c>
      <c r="W2097" s="9" t="s">
        <v>37</v>
      </c>
      <c r="X2097" s="9" t="s">
        <v>18</v>
      </c>
      <c r="Y2097" s="9" t="s">
        <v>31</v>
      </c>
      <c r="Z2097" s="9" t="s">
        <v>20</v>
      </c>
      <c r="AA2097" s="9" t="s">
        <v>17</v>
      </c>
      <c r="AB2097" s="9" t="s">
        <v>5310</v>
      </c>
      <c r="AC2097" s="9">
        <v>8121374085</v>
      </c>
      <c r="AD2097" s="9" t="s">
        <v>5311</v>
      </c>
    </row>
    <row r="2098" spans="1:30" ht="409.5" x14ac:dyDescent="0.25">
      <c r="A2098" s="113">
        <f t="shared" si="33"/>
        <v>1909</v>
      </c>
      <c r="B2098" s="9" t="s">
        <v>1821</v>
      </c>
      <c r="C2098" s="9" t="s">
        <v>5302</v>
      </c>
      <c r="D2098" s="9" t="s">
        <v>5303</v>
      </c>
      <c r="E2098" s="9" t="s">
        <v>5315</v>
      </c>
      <c r="F2098" s="9" t="s">
        <v>5316</v>
      </c>
      <c r="G2098" s="9" t="s">
        <v>5317</v>
      </c>
      <c r="H2098" s="13">
        <v>2819388.5</v>
      </c>
      <c r="I2098" s="11">
        <v>45219</v>
      </c>
      <c r="J2098" s="9" t="s">
        <v>68</v>
      </c>
      <c r="K2098" s="9" t="s">
        <v>7</v>
      </c>
      <c r="L2098" s="9" t="s">
        <v>8</v>
      </c>
      <c r="M2098" s="9" t="s">
        <v>9</v>
      </c>
      <c r="N2098" s="9" t="s">
        <v>10</v>
      </c>
      <c r="O2098" s="9" t="s">
        <v>1826</v>
      </c>
      <c r="P2098" s="9" t="s">
        <v>1834</v>
      </c>
      <c r="Q2098" s="9" t="s">
        <v>1837</v>
      </c>
      <c r="R2098" s="9" t="s">
        <v>29</v>
      </c>
      <c r="S2098" s="9" t="s">
        <v>15</v>
      </c>
      <c r="T2098" s="9" t="s">
        <v>7</v>
      </c>
      <c r="U2098" s="9" t="s">
        <v>133</v>
      </c>
      <c r="V2098" s="9" t="s">
        <v>15</v>
      </c>
      <c r="W2098" s="9" t="s">
        <v>17</v>
      </c>
      <c r="X2098" s="9" t="s">
        <v>18</v>
      </c>
      <c r="Y2098" s="9" t="s">
        <v>31</v>
      </c>
      <c r="Z2098" s="9" t="s">
        <v>20</v>
      </c>
      <c r="AA2098" s="9" t="s">
        <v>17</v>
      </c>
      <c r="AB2098" s="9" t="s">
        <v>5318</v>
      </c>
      <c r="AC2098" s="9" t="s">
        <v>5319</v>
      </c>
      <c r="AD2098" s="9" t="s">
        <v>5320</v>
      </c>
    </row>
    <row r="2099" spans="1:30" ht="76.5" x14ac:dyDescent="0.25">
      <c r="A2099" s="113">
        <f t="shared" si="33"/>
        <v>1910</v>
      </c>
      <c r="B2099" s="9" t="s">
        <v>1821</v>
      </c>
      <c r="C2099" s="9" t="s">
        <v>5302</v>
      </c>
      <c r="D2099" s="9" t="s">
        <v>5303</v>
      </c>
      <c r="E2099" s="9" t="s">
        <v>5321</v>
      </c>
      <c r="F2099" s="9" t="s">
        <v>5322</v>
      </c>
      <c r="G2099" s="9" t="s">
        <v>5323</v>
      </c>
      <c r="H2099" s="13">
        <v>1800</v>
      </c>
      <c r="I2099" s="11">
        <v>45169</v>
      </c>
      <c r="J2099" s="9" t="s">
        <v>68</v>
      </c>
      <c r="K2099" s="9" t="s">
        <v>7</v>
      </c>
      <c r="L2099" s="9" t="s">
        <v>69</v>
      </c>
      <c r="M2099" s="9" t="s">
        <v>9</v>
      </c>
      <c r="N2099" s="9" t="s">
        <v>10</v>
      </c>
      <c r="O2099" s="9" t="s">
        <v>1826</v>
      </c>
      <c r="P2099" s="9" t="s">
        <v>1834</v>
      </c>
      <c r="Q2099" s="9" t="s">
        <v>1857</v>
      </c>
      <c r="R2099" s="9" t="s">
        <v>29</v>
      </c>
      <c r="S2099" s="9" t="s">
        <v>15</v>
      </c>
      <c r="T2099" s="9" t="s">
        <v>7</v>
      </c>
      <c r="U2099" s="9" t="s">
        <v>146</v>
      </c>
      <c r="V2099" s="9" t="s">
        <v>40</v>
      </c>
      <c r="W2099" s="9" t="s">
        <v>17</v>
      </c>
      <c r="X2099" s="9" t="s">
        <v>18</v>
      </c>
      <c r="Y2099" s="9" t="s">
        <v>19</v>
      </c>
      <c r="Z2099" s="9" t="s">
        <v>41</v>
      </c>
      <c r="AA2099" s="9" t="s">
        <v>21</v>
      </c>
      <c r="AB2099" s="9" t="s">
        <v>5324</v>
      </c>
      <c r="AC2099" s="9">
        <v>8121374006</v>
      </c>
      <c r="AD2099" s="9" t="s">
        <v>5325</v>
      </c>
    </row>
    <row r="2100" spans="1:30" ht="76.5" x14ac:dyDescent="0.25">
      <c r="A2100" s="113">
        <f t="shared" si="33"/>
        <v>1911</v>
      </c>
      <c r="B2100" s="9" t="s">
        <v>1821</v>
      </c>
      <c r="C2100" s="9" t="s">
        <v>5302</v>
      </c>
      <c r="D2100" s="9" t="s">
        <v>5303</v>
      </c>
      <c r="E2100" s="9" t="s">
        <v>5326</v>
      </c>
      <c r="F2100" s="9" t="s">
        <v>965</v>
      </c>
      <c r="G2100" s="9" t="s">
        <v>5327</v>
      </c>
      <c r="H2100" s="13">
        <v>1972193.5</v>
      </c>
      <c r="I2100" s="11">
        <v>45169</v>
      </c>
      <c r="J2100" s="9" t="s">
        <v>68</v>
      </c>
      <c r="K2100" s="9" t="s">
        <v>7</v>
      </c>
      <c r="L2100" s="9" t="s">
        <v>8</v>
      </c>
      <c r="M2100" s="9" t="s">
        <v>9</v>
      </c>
      <c r="N2100" s="9" t="s">
        <v>10</v>
      </c>
      <c r="O2100" s="9" t="s">
        <v>1826</v>
      </c>
      <c r="P2100" s="9" t="s">
        <v>1834</v>
      </c>
      <c r="Q2100" s="9" t="s">
        <v>1857</v>
      </c>
      <c r="R2100" s="9" t="s">
        <v>14</v>
      </c>
      <c r="S2100" s="9" t="s">
        <v>15</v>
      </c>
      <c r="T2100" s="9" t="s">
        <v>7</v>
      </c>
      <c r="U2100" s="9" t="s">
        <v>60</v>
      </c>
      <c r="V2100" s="9" t="s">
        <v>15</v>
      </c>
      <c r="W2100" s="9" t="s">
        <v>17</v>
      </c>
      <c r="X2100" s="9" t="s">
        <v>18</v>
      </c>
      <c r="Y2100" s="9" t="s">
        <v>19</v>
      </c>
      <c r="Z2100" s="9" t="s">
        <v>20</v>
      </c>
      <c r="AA2100" s="9" t="s">
        <v>21</v>
      </c>
      <c r="AB2100" s="9" t="s">
        <v>5328</v>
      </c>
      <c r="AC2100" s="9">
        <v>8121374010</v>
      </c>
      <c r="AD2100" s="9" t="s">
        <v>5329</v>
      </c>
    </row>
    <row r="2101" spans="1:30" ht="76.5" x14ac:dyDescent="0.25">
      <c r="A2101" s="113">
        <f t="shared" si="33"/>
        <v>1912</v>
      </c>
      <c r="B2101" s="9" t="s">
        <v>1821</v>
      </c>
      <c r="C2101" s="9" t="s">
        <v>5302</v>
      </c>
      <c r="D2101" s="9" t="s">
        <v>5303</v>
      </c>
      <c r="E2101" s="9" t="s">
        <v>5330</v>
      </c>
      <c r="F2101" s="9" t="s">
        <v>5331</v>
      </c>
      <c r="G2101" s="9" t="s">
        <v>5332</v>
      </c>
      <c r="H2101" s="13">
        <v>568139.4</v>
      </c>
      <c r="I2101" s="11">
        <v>45169</v>
      </c>
      <c r="J2101" s="9" t="s">
        <v>68</v>
      </c>
      <c r="K2101" s="9" t="s">
        <v>7</v>
      </c>
      <c r="L2101" s="9" t="s">
        <v>69</v>
      </c>
      <c r="M2101" s="9" t="s">
        <v>9</v>
      </c>
      <c r="N2101" s="9" t="s">
        <v>10</v>
      </c>
      <c r="O2101" s="9" t="s">
        <v>1826</v>
      </c>
      <c r="P2101" s="9" t="s">
        <v>1834</v>
      </c>
      <c r="Q2101" s="9" t="s">
        <v>1857</v>
      </c>
      <c r="R2101" s="9" t="s">
        <v>29</v>
      </c>
      <c r="S2101" s="9" t="s">
        <v>15</v>
      </c>
      <c r="T2101" s="9" t="s">
        <v>7</v>
      </c>
      <c r="U2101" s="9" t="s">
        <v>60</v>
      </c>
      <c r="V2101" s="9" t="s">
        <v>15</v>
      </c>
      <c r="W2101" s="9" t="s">
        <v>17</v>
      </c>
      <c r="X2101" s="9" t="s">
        <v>18</v>
      </c>
      <c r="Y2101" s="9" t="s">
        <v>19</v>
      </c>
      <c r="Z2101" s="9" t="s">
        <v>20</v>
      </c>
      <c r="AA2101" s="9" t="s">
        <v>21</v>
      </c>
      <c r="AB2101" s="9" t="s">
        <v>5324</v>
      </c>
      <c r="AC2101" s="9">
        <v>8121374006</v>
      </c>
      <c r="AD2101" s="9" t="s">
        <v>5325</v>
      </c>
    </row>
    <row r="2102" spans="1:30" ht="76.5" x14ac:dyDescent="0.25">
      <c r="A2102" s="113">
        <f t="shared" si="33"/>
        <v>1913</v>
      </c>
      <c r="B2102" s="9" t="s">
        <v>1821</v>
      </c>
      <c r="C2102" s="9" t="s">
        <v>5302</v>
      </c>
      <c r="D2102" s="9" t="s">
        <v>5303</v>
      </c>
      <c r="E2102" s="9" t="s">
        <v>5333</v>
      </c>
      <c r="F2102" s="9" t="s">
        <v>5334</v>
      </c>
      <c r="G2102" s="9" t="s">
        <v>5335</v>
      </c>
      <c r="H2102" s="13">
        <v>348773</v>
      </c>
      <c r="I2102" s="11">
        <v>45169</v>
      </c>
      <c r="J2102" s="9" t="s">
        <v>68</v>
      </c>
      <c r="K2102" s="9" t="s">
        <v>7</v>
      </c>
      <c r="L2102" s="9" t="s">
        <v>8</v>
      </c>
      <c r="M2102" s="9" t="s">
        <v>9</v>
      </c>
      <c r="N2102" s="9" t="s">
        <v>10</v>
      </c>
      <c r="O2102" s="9" t="s">
        <v>1826</v>
      </c>
      <c r="P2102" s="9" t="s">
        <v>1834</v>
      </c>
      <c r="Q2102" s="9" t="s">
        <v>1857</v>
      </c>
      <c r="R2102" s="9" t="s">
        <v>14</v>
      </c>
      <c r="S2102" s="9" t="s">
        <v>15</v>
      </c>
      <c r="T2102" s="9" t="s">
        <v>7</v>
      </c>
      <c r="U2102" s="9" t="s">
        <v>60</v>
      </c>
      <c r="V2102" s="9" t="s">
        <v>15</v>
      </c>
      <c r="W2102" s="9" t="s">
        <v>17</v>
      </c>
      <c r="X2102" s="9" t="s">
        <v>18</v>
      </c>
      <c r="Y2102" s="9" t="s">
        <v>19</v>
      </c>
      <c r="Z2102" s="9" t="s">
        <v>20</v>
      </c>
      <c r="AA2102" s="9" t="s">
        <v>21</v>
      </c>
      <c r="AB2102" s="9" t="s">
        <v>5328</v>
      </c>
      <c r="AC2102" s="9">
        <v>8121374006</v>
      </c>
      <c r="AD2102" s="9" t="s">
        <v>5329</v>
      </c>
    </row>
    <row r="2103" spans="1:30" ht="76.5" x14ac:dyDescent="0.25">
      <c r="A2103" s="113">
        <f t="shared" si="33"/>
        <v>1914</v>
      </c>
      <c r="B2103" s="9" t="s">
        <v>1821</v>
      </c>
      <c r="C2103" s="9" t="s">
        <v>5302</v>
      </c>
      <c r="D2103" s="9" t="s">
        <v>5303</v>
      </c>
      <c r="E2103" s="9" t="s">
        <v>5336</v>
      </c>
      <c r="F2103" s="9" t="s">
        <v>5337</v>
      </c>
      <c r="G2103" s="9" t="s">
        <v>5338</v>
      </c>
      <c r="H2103" s="13">
        <v>25000</v>
      </c>
      <c r="I2103" s="11">
        <v>45169</v>
      </c>
      <c r="J2103" s="9" t="s">
        <v>68</v>
      </c>
      <c r="K2103" s="9" t="s">
        <v>7</v>
      </c>
      <c r="L2103" s="9" t="s">
        <v>69</v>
      </c>
      <c r="M2103" s="9" t="s">
        <v>9</v>
      </c>
      <c r="N2103" s="9" t="s">
        <v>10</v>
      </c>
      <c r="O2103" s="9" t="s">
        <v>1826</v>
      </c>
      <c r="P2103" s="9" t="s">
        <v>1834</v>
      </c>
      <c r="Q2103" s="9" t="s">
        <v>1857</v>
      </c>
      <c r="R2103" s="9" t="s">
        <v>29</v>
      </c>
      <c r="S2103" s="9" t="s">
        <v>15</v>
      </c>
      <c r="T2103" s="9" t="s">
        <v>7</v>
      </c>
      <c r="U2103" s="9" t="s">
        <v>60</v>
      </c>
      <c r="V2103" s="9" t="s">
        <v>15</v>
      </c>
      <c r="W2103" s="9" t="s">
        <v>17</v>
      </c>
      <c r="X2103" s="9" t="s">
        <v>18</v>
      </c>
      <c r="Y2103" s="9" t="s">
        <v>19</v>
      </c>
      <c r="Z2103" s="9" t="s">
        <v>20</v>
      </c>
      <c r="AA2103" s="9" t="s">
        <v>21</v>
      </c>
      <c r="AB2103" s="9" t="s">
        <v>5339</v>
      </c>
      <c r="AC2103" s="9">
        <v>8121374050</v>
      </c>
      <c r="AD2103" s="9" t="s">
        <v>5340</v>
      </c>
    </row>
    <row r="2104" spans="1:30" ht="76.5" x14ac:dyDescent="0.25">
      <c r="A2104" s="113">
        <f t="shared" si="33"/>
        <v>1915</v>
      </c>
      <c r="B2104" s="9" t="s">
        <v>1821</v>
      </c>
      <c r="C2104" s="9" t="s">
        <v>5302</v>
      </c>
      <c r="D2104" s="9" t="s">
        <v>5303</v>
      </c>
      <c r="E2104" s="9" t="s">
        <v>5341</v>
      </c>
      <c r="F2104" s="9" t="s">
        <v>5342</v>
      </c>
      <c r="G2104" s="9" t="s">
        <v>5343</v>
      </c>
      <c r="H2104" s="13">
        <v>42500</v>
      </c>
      <c r="I2104" s="11">
        <v>45169</v>
      </c>
      <c r="J2104" s="9" t="s">
        <v>6</v>
      </c>
      <c r="K2104" s="9" t="s">
        <v>7</v>
      </c>
      <c r="L2104" s="9" t="s">
        <v>36</v>
      </c>
      <c r="M2104" s="9" t="s">
        <v>9</v>
      </c>
      <c r="N2104" s="9" t="s">
        <v>10</v>
      </c>
      <c r="O2104" s="9" t="s">
        <v>1826</v>
      </c>
      <c r="P2104" s="9" t="s">
        <v>1834</v>
      </c>
      <c r="Q2104" s="9" t="s">
        <v>1857</v>
      </c>
      <c r="R2104" s="9" t="s">
        <v>29</v>
      </c>
      <c r="S2104" s="9" t="s">
        <v>15</v>
      </c>
      <c r="T2104" s="9" t="s">
        <v>7</v>
      </c>
      <c r="U2104" s="9" t="s">
        <v>146</v>
      </c>
      <c r="V2104" s="9" t="s">
        <v>15</v>
      </c>
      <c r="W2104" s="9" t="s">
        <v>17</v>
      </c>
      <c r="X2104" s="9" t="s">
        <v>18</v>
      </c>
      <c r="Y2104" s="9" t="s">
        <v>19</v>
      </c>
      <c r="Z2104" s="9" t="s">
        <v>20</v>
      </c>
      <c r="AA2104" s="9" t="s">
        <v>21</v>
      </c>
      <c r="AB2104" s="9" t="s">
        <v>5339</v>
      </c>
      <c r="AC2104" s="9">
        <v>8121374006</v>
      </c>
      <c r="AD2104" s="9" t="s">
        <v>5340</v>
      </c>
    </row>
    <row r="2105" spans="1:30" ht="76.5" x14ac:dyDescent="0.25">
      <c r="A2105" s="113">
        <f t="shared" si="33"/>
        <v>1916</v>
      </c>
      <c r="B2105" s="9" t="s">
        <v>1821</v>
      </c>
      <c r="C2105" s="9" t="s">
        <v>5302</v>
      </c>
      <c r="D2105" s="9" t="s">
        <v>5303</v>
      </c>
      <c r="E2105" s="9" t="s">
        <v>5344</v>
      </c>
      <c r="F2105" s="9" t="s">
        <v>5345</v>
      </c>
      <c r="G2105" s="9" t="s">
        <v>5346</v>
      </c>
      <c r="H2105" s="13">
        <v>4500</v>
      </c>
      <c r="I2105" s="11">
        <v>45169</v>
      </c>
      <c r="J2105" s="9" t="s">
        <v>68</v>
      </c>
      <c r="K2105" s="9" t="s">
        <v>7</v>
      </c>
      <c r="L2105" s="9" t="s">
        <v>8</v>
      </c>
      <c r="M2105" s="9" t="s">
        <v>9</v>
      </c>
      <c r="N2105" s="9" t="s">
        <v>10</v>
      </c>
      <c r="O2105" s="9" t="s">
        <v>1826</v>
      </c>
      <c r="P2105" s="9" t="s">
        <v>1834</v>
      </c>
      <c r="Q2105" s="9" t="s">
        <v>1857</v>
      </c>
      <c r="R2105" s="9" t="s">
        <v>14</v>
      </c>
      <c r="S2105" s="9" t="s">
        <v>15</v>
      </c>
      <c r="T2105" s="9" t="s">
        <v>7</v>
      </c>
      <c r="U2105" s="9" t="s">
        <v>60</v>
      </c>
      <c r="V2105" s="9" t="s">
        <v>15</v>
      </c>
      <c r="W2105" s="9" t="s">
        <v>17</v>
      </c>
      <c r="X2105" s="9" t="s">
        <v>18</v>
      </c>
      <c r="Y2105" s="9" t="s">
        <v>19</v>
      </c>
      <c r="Z2105" s="9" t="s">
        <v>20</v>
      </c>
      <c r="AA2105" s="9" t="s">
        <v>21</v>
      </c>
      <c r="AB2105" s="9" t="s">
        <v>5318</v>
      </c>
      <c r="AC2105" s="9">
        <v>8121374006</v>
      </c>
      <c r="AD2105" s="9" t="s">
        <v>5320</v>
      </c>
    </row>
    <row r="2106" spans="1:30" ht="76.5" x14ac:dyDescent="0.25">
      <c r="A2106" s="113">
        <f t="shared" si="33"/>
        <v>1917</v>
      </c>
      <c r="B2106" s="9" t="s">
        <v>1821</v>
      </c>
      <c r="C2106" s="9" t="s">
        <v>5302</v>
      </c>
      <c r="D2106" s="9" t="s">
        <v>5303</v>
      </c>
      <c r="E2106" s="9" t="s">
        <v>5347</v>
      </c>
      <c r="F2106" s="9" t="s">
        <v>5348</v>
      </c>
      <c r="G2106" s="9" t="s">
        <v>5346</v>
      </c>
      <c r="H2106" s="13">
        <v>34230</v>
      </c>
      <c r="I2106" s="11">
        <v>45169.000011574077</v>
      </c>
      <c r="J2106" s="9" t="s">
        <v>68</v>
      </c>
      <c r="K2106" s="9" t="s">
        <v>7</v>
      </c>
      <c r="L2106" s="9" t="s">
        <v>8</v>
      </c>
      <c r="M2106" s="9" t="s">
        <v>9</v>
      </c>
      <c r="N2106" s="9" t="s">
        <v>10</v>
      </c>
      <c r="O2106" s="9" t="s">
        <v>1826</v>
      </c>
      <c r="P2106" s="9" t="s">
        <v>1834</v>
      </c>
      <c r="Q2106" s="9" t="s">
        <v>1857</v>
      </c>
      <c r="R2106" s="9" t="s">
        <v>14</v>
      </c>
      <c r="S2106" s="9" t="s">
        <v>15</v>
      </c>
      <c r="T2106" s="9" t="s">
        <v>7</v>
      </c>
      <c r="U2106" s="9" t="s">
        <v>133</v>
      </c>
      <c r="V2106" s="9" t="s">
        <v>15</v>
      </c>
      <c r="W2106" s="9" t="s">
        <v>17</v>
      </c>
      <c r="X2106" s="9" t="s">
        <v>18</v>
      </c>
      <c r="Y2106" s="9" t="s">
        <v>19</v>
      </c>
      <c r="Z2106" s="9" t="s">
        <v>20</v>
      </c>
      <c r="AA2106" s="9" t="s">
        <v>21</v>
      </c>
      <c r="AB2106" s="9" t="s">
        <v>5318</v>
      </c>
      <c r="AC2106" s="9">
        <v>8121374007</v>
      </c>
      <c r="AD2106" s="9" t="s">
        <v>5320</v>
      </c>
    </row>
    <row r="2107" spans="1:30" ht="76.5" x14ac:dyDescent="0.25">
      <c r="A2107" s="113">
        <f t="shared" si="33"/>
        <v>1918</v>
      </c>
      <c r="B2107" s="9" t="s">
        <v>1821</v>
      </c>
      <c r="C2107" s="9" t="s">
        <v>5302</v>
      </c>
      <c r="D2107" s="9" t="s">
        <v>5303</v>
      </c>
      <c r="E2107" s="9" t="s">
        <v>5349</v>
      </c>
      <c r="F2107" s="9" t="s">
        <v>5350</v>
      </c>
      <c r="G2107" s="9" t="s">
        <v>5346</v>
      </c>
      <c r="H2107" s="13">
        <v>85500</v>
      </c>
      <c r="I2107" s="11">
        <v>45169.000023148146</v>
      </c>
      <c r="J2107" s="9" t="s">
        <v>68</v>
      </c>
      <c r="K2107" s="9" t="s">
        <v>7</v>
      </c>
      <c r="L2107" s="9" t="s">
        <v>69</v>
      </c>
      <c r="M2107" s="9" t="s">
        <v>9</v>
      </c>
      <c r="N2107" s="9" t="s">
        <v>10</v>
      </c>
      <c r="O2107" s="9" t="s">
        <v>1826</v>
      </c>
      <c r="P2107" s="9" t="s">
        <v>1834</v>
      </c>
      <c r="Q2107" s="9" t="s">
        <v>1857</v>
      </c>
      <c r="R2107" s="9" t="s">
        <v>29</v>
      </c>
      <c r="S2107" s="9" t="s">
        <v>15</v>
      </c>
      <c r="T2107" s="9" t="s">
        <v>7</v>
      </c>
      <c r="U2107" s="9" t="s">
        <v>133</v>
      </c>
      <c r="V2107" s="9" t="s">
        <v>15</v>
      </c>
      <c r="W2107" s="9" t="s">
        <v>17</v>
      </c>
      <c r="X2107" s="9" t="s">
        <v>18</v>
      </c>
      <c r="Y2107" s="9" t="s">
        <v>19</v>
      </c>
      <c r="Z2107" s="9" t="s">
        <v>20</v>
      </c>
      <c r="AA2107" s="9" t="s">
        <v>21</v>
      </c>
      <c r="AB2107" s="9" t="s">
        <v>5351</v>
      </c>
      <c r="AC2107" s="9">
        <v>8121374008</v>
      </c>
      <c r="AD2107" s="9" t="s">
        <v>5340</v>
      </c>
    </row>
    <row r="2108" spans="1:30" ht="76.5" x14ac:dyDescent="0.25">
      <c r="A2108" s="113">
        <f t="shared" si="33"/>
        <v>1919</v>
      </c>
      <c r="B2108" s="9" t="s">
        <v>1821</v>
      </c>
      <c r="C2108" s="9" t="s">
        <v>5302</v>
      </c>
      <c r="D2108" s="9" t="s">
        <v>5303</v>
      </c>
      <c r="E2108" s="9" t="s">
        <v>5352</v>
      </c>
      <c r="F2108" s="9" t="s">
        <v>5353</v>
      </c>
      <c r="G2108" s="9" t="s">
        <v>5346</v>
      </c>
      <c r="H2108" s="13">
        <v>83303</v>
      </c>
      <c r="I2108" s="11">
        <v>45169.000034722223</v>
      </c>
      <c r="J2108" s="9" t="s">
        <v>68</v>
      </c>
      <c r="K2108" s="9" t="s">
        <v>7</v>
      </c>
      <c r="L2108" s="9" t="s">
        <v>69</v>
      </c>
      <c r="M2108" s="9" t="s">
        <v>9</v>
      </c>
      <c r="N2108" s="9" t="s">
        <v>10</v>
      </c>
      <c r="O2108" s="9" t="s">
        <v>1826</v>
      </c>
      <c r="P2108" s="9" t="s">
        <v>1834</v>
      </c>
      <c r="Q2108" s="9" t="s">
        <v>1857</v>
      </c>
      <c r="R2108" s="9" t="s">
        <v>14</v>
      </c>
      <c r="S2108" s="9" t="s">
        <v>15</v>
      </c>
      <c r="T2108" s="9" t="s">
        <v>7</v>
      </c>
      <c r="U2108" s="9" t="s">
        <v>133</v>
      </c>
      <c r="V2108" s="9" t="s">
        <v>15</v>
      </c>
      <c r="W2108" s="9" t="s">
        <v>17</v>
      </c>
      <c r="X2108" s="9" t="s">
        <v>18</v>
      </c>
      <c r="Y2108" s="9" t="s">
        <v>19</v>
      </c>
      <c r="Z2108" s="9" t="s">
        <v>20</v>
      </c>
      <c r="AA2108" s="9" t="s">
        <v>21</v>
      </c>
      <c r="AB2108" s="9" t="s">
        <v>5351</v>
      </c>
      <c r="AC2108" s="9">
        <v>8121374009</v>
      </c>
      <c r="AD2108" s="9" t="s">
        <v>5340</v>
      </c>
    </row>
    <row r="2109" spans="1:30" ht="76.5" x14ac:dyDescent="0.25">
      <c r="A2109" s="113">
        <f t="shared" si="33"/>
        <v>1920</v>
      </c>
      <c r="B2109" s="9" t="s">
        <v>1821</v>
      </c>
      <c r="C2109" s="9" t="s">
        <v>5302</v>
      </c>
      <c r="D2109" s="9" t="s">
        <v>5303</v>
      </c>
      <c r="E2109" s="9" t="s">
        <v>5354</v>
      </c>
      <c r="F2109" s="9" t="s">
        <v>5355</v>
      </c>
      <c r="G2109" s="9" t="s">
        <v>5346</v>
      </c>
      <c r="H2109" s="13">
        <v>74500</v>
      </c>
      <c r="I2109" s="11">
        <v>45169.0000462963</v>
      </c>
      <c r="J2109" s="9" t="s">
        <v>6</v>
      </c>
      <c r="K2109" s="9" t="s">
        <v>7</v>
      </c>
      <c r="L2109" s="9" t="s">
        <v>69</v>
      </c>
      <c r="M2109" s="9" t="s">
        <v>9</v>
      </c>
      <c r="N2109" s="9" t="s">
        <v>10</v>
      </c>
      <c r="O2109" s="9" t="s">
        <v>1826</v>
      </c>
      <c r="P2109" s="9" t="s">
        <v>1834</v>
      </c>
      <c r="Q2109" s="9" t="s">
        <v>1857</v>
      </c>
      <c r="R2109" s="9" t="s">
        <v>29</v>
      </c>
      <c r="S2109" s="9" t="s">
        <v>15</v>
      </c>
      <c r="T2109" s="9" t="s">
        <v>7</v>
      </c>
      <c r="U2109" s="9" t="s">
        <v>133</v>
      </c>
      <c r="V2109" s="9" t="s">
        <v>15</v>
      </c>
      <c r="W2109" s="9" t="s">
        <v>17</v>
      </c>
      <c r="X2109" s="9" t="s">
        <v>18</v>
      </c>
      <c r="Y2109" s="9" t="s">
        <v>19</v>
      </c>
      <c r="Z2109" s="9" t="s">
        <v>20</v>
      </c>
      <c r="AA2109" s="9" t="s">
        <v>21</v>
      </c>
      <c r="AB2109" s="9" t="s">
        <v>5351</v>
      </c>
      <c r="AC2109" s="9">
        <v>8121374010</v>
      </c>
      <c r="AD2109" s="9" t="s">
        <v>5340</v>
      </c>
    </row>
    <row r="2110" spans="1:30" ht="76.5" x14ac:dyDescent="0.25">
      <c r="A2110" s="113">
        <f t="shared" si="33"/>
        <v>1921</v>
      </c>
      <c r="B2110" s="9" t="s">
        <v>1821</v>
      </c>
      <c r="C2110" s="9" t="s">
        <v>5302</v>
      </c>
      <c r="D2110" s="9" t="s">
        <v>5303</v>
      </c>
      <c r="E2110" s="9" t="s">
        <v>5356</v>
      </c>
      <c r="F2110" s="9" t="s">
        <v>5357</v>
      </c>
      <c r="G2110" s="9" t="s">
        <v>5346</v>
      </c>
      <c r="H2110" s="13">
        <v>2568512.4</v>
      </c>
      <c r="I2110" s="11">
        <v>45169.000057870369</v>
      </c>
      <c r="J2110" s="9" t="s">
        <v>68</v>
      </c>
      <c r="K2110" s="9" t="s">
        <v>7</v>
      </c>
      <c r="L2110" s="9" t="s">
        <v>8</v>
      </c>
      <c r="M2110" s="9" t="s">
        <v>9</v>
      </c>
      <c r="N2110" s="9" t="s">
        <v>10</v>
      </c>
      <c r="O2110" s="9" t="s">
        <v>1826</v>
      </c>
      <c r="P2110" s="9" t="s">
        <v>1834</v>
      </c>
      <c r="Q2110" s="9" t="s">
        <v>1857</v>
      </c>
      <c r="R2110" s="9" t="s">
        <v>14</v>
      </c>
      <c r="S2110" s="9" t="s">
        <v>15</v>
      </c>
      <c r="T2110" s="9" t="s">
        <v>7</v>
      </c>
      <c r="U2110" s="9" t="s">
        <v>133</v>
      </c>
      <c r="V2110" s="9" t="s">
        <v>15</v>
      </c>
      <c r="W2110" s="9" t="s">
        <v>17</v>
      </c>
      <c r="X2110" s="9" t="s">
        <v>18</v>
      </c>
      <c r="Y2110" s="9" t="s">
        <v>19</v>
      </c>
      <c r="Z2110" s="9" t="s">
        <v>20</v>
      </c>
      <c r="AA2110" s="9" t="s">
        <v>21</v>
      </c>
      <c r="AB2110" s="9" t="s">
        <v>5351</v>
      </c>
      <c r="AC2110" s="9">
        <v>8121374011</v>
      </c>
      <c r="AD2110" s="9" t="s">
        <v>5340</v>
      </c>
    </row>
    <row r="2111" spans="1:30" ht="76.5" x14ac:dyDescent="0.25">
      <c r="A2111" s="113">
        <f t="shared" si="33"/>
        <v>1922</v>
      </c>
      <c r="B2111" s="9" t="s">
        <v>1821</v>
      </c>
      <c r="C2111" s="9" t="s">
        <v>5302</v>
      </c>
      <c r="D2111" s="9" t="s">
        <v>5303</v>
      </c>
      <c r="E2111" s="9" t="s">
        <v>5358</v>
      </c>
      <c r="F2111" s="9" t="s">
        <v>5359</v>
      </c>
      <c r="G2111" s="9" t="s">
        <v>5346</v>
      </c>
      <c r="H2111" s="13">
        <v>1298373.5</v>
      </c>
      <c r="I2111" s="11">
        <v>45169.000069444446</v>
      </c>
      <c r="J2111" s="9" t="s">
        <v>68</v>
      </c>
      <c r="K2111" s="9" t="s">
        <v>7</v>
      </c>
      <c r="L2111" s="9" t="s">
        <v>8</v>
      </c>
      <c r="M2111" s="9" t="s">
        <v>9</v>
      </c>
      <c r="N2111" s="9" t="s">
        <v>10</v>
      </c>
      <c r="O2111" s="9" t="s">
        <v>1826</v>
      </c>
      <c r="P2111" s="9" t="s">
        <v>1834</v>
      </c>
      <c r="Q2111" s="9" t="s">
        <v>1857</v>
      </c>
      <c r="R2111" s="9" t="s">
        <v>14</v>
      </c>
      <c r="S2111" s="9" t="s">
        <v>15</v>
      </c>
      <c r="T2111" s="9" t="s">
        <v>7</v>
      </c>
      <c r="U2111" s="9" t="s">
        <v>133</v>
      </c>
      <c r="V2111" s="9" t="s">
        <v>15</v>
      </c>
      <c r="W2111" s="9" t="s">
        <v>17</v>
      </c>
      <c r="X2111" s="9" t="s">
        <v>18</v>
      </c>
      <c r="Y2111" s="9" t="s">
        <v>19</v>
      </c>
      <c r="Z2111" s="9" t="s">
        <v>20</v>
      </c>
      <c r="AA2111" s="9" t="s">
        <v>21</v>
      </c>
      <c r="AB2111" s="9" t="s">
        <v>5351</v>
      </c>
      <c r="AC2111" s="9">
        <v>8121374012</v>
      </c>
      <c r="AD2111" s="9" t="s">
        <v>5340</v>
      </c>
    </row>
    <row r="2112" spans="1:30" ht="76.5" x14ac:dyDescent="0.25">
      <c r="A2112" s="113">
        <f t="shared" si="33"/>
        <v>1923</v>
      </c>
      <c r="B2112" s="9" t="s">
        <v>1821</v>
      </c>
      <c r="C2112" s="9" t="s">
        <v>5302</v>
      </c>
      <c r="D2112" s="9" t="s">
        <v>5303</v>
      </c>
      <c r="E2112" s="9" t="s">
        <v>5360</v>
      </c>
      <c r="F2112" s="9" t="s">
        <v>5361</v>
      </c>
      <c r="G2112" s="9" t="s">
        <v>5346</v>
      </c>
      <c r="H2112" s="13">
        <v>222200</v>
      </c>
      <c r="I2112" s="11">
        <v>45169.000092592592</v>
      </c>
      <c r="J2112" s="9" t="s">
        <v>68</v>
      </c>
      <c r="K2112" s="9" t="s">
        <v>7</v>
      </c>
      <c r="L2112" s="9" t="s">
        <v>8</v>
      </c>
      <c r="M2112" s="9" t="s">
        <v>9</v>
      </c>
      <c r="N2112" s="9" t="s">
        <v>10</v>
      </c>
      <c r="O2112" s="9" t="s">
        <v>1826</v>
      </c>
      <c r="P2112" s="9" t="s">
        <v>1834</v>
      </c>
      <c r="Q2112" s="9" t="s">
        <v>1857</v>
      </c>
      <c r="R2112" s="9" t="s">
        <v>14</v>
      </c>
      <c r="S2112" s="9" t="s">
        <v>15</v>
      </c>
      <c r="T2112" s="9" t="s">
        <v>7</v>
      </c>
      <c r="U2112" s="9" t="s">
        <v>133</v>
      </c>
      <c r="V2112" s="9" t="s">
        <v>15</v>
      </c>
      <c r="W2112" s="9" t="s">
        <v>17</v>
      </c>
      <c r="X2112" s="9" t="s">
        <v>18</v>
      </c>
      <c r="Y2112" s="9" t="s">
        <v>19</v>
      </c>
      <c r="Z2112" s="9" t="s">
        <v>20</v>
      </c>
      <c r="AA2112" s="9" t="s">
        <v>21</v>
      </c>
      <c r="AB2112" s="9" t="s">
        <v>5351</v>
      </c>
      <c r="AC2112" s="9">
        <v>8121374014</v>
      </c>
      <c r="AD2112" s="9" t="s">
        <v>5340</v>
      </c>
    </row>
    <row r="2113" spans="1:30" ht="76.5" x14ac:dyDescent="0.25">
      <c r="A2113" s="113">
        <f t="shared" si="33"/>
        <v>1924</v>
      </c>
      <c r="B2113" s="9" t="s">
        <v>1821</v>
      </c>
      <c r="C2113" s="9" t="s">
        <v>5302</v>
      </c>
      <c r="D2113" s="9" t="s">
        <v>5303</v>
      </c>
      <c r="E2113" s="9" t="s">
        <v>5362</v>
      </c>
      <c r="F2113" s="9" t="s">
        <v>5363</v>
      </c>
      <c r="G2113" s="9" t="s">
        <v>5346</v>
      </c>
      <c r="H2113" s="13">
        <v>3000</v>
      </c>
      <c r="I2113" s="11">
        <v>45169.000104166669</v>
      </c>
      <c r="J2113" s="9" t="s">
        <v>68</v>
      </c>
      <c r="K2113" s="9" t="s">
        <v>7</v>
      </c>
      <c r="L2113" s="9" t="s">
        <v>69</v>
      </c>
      <c r="M2113" s="9" t="s">
        <v>9</v>
      </c>
      <c r="N2113" s="9" t="s">
        <v>10</v>
      </c>
      <c r="O2113" s="9" t="s">
        <v>1826</v>
      </c>
      <c r="P2113" s="9" t="s">
        <v>1834</v>
      </c>
      <c r="Q2113" s="9" t="s">
        <v>1857</v>
      </c>
      <c r="R2113" s="9" t="s">
        <v>29</v>
      </c>
      <c r="S2113" s="9" t="s">
        <v>15</v>
      </c>
      <c r="T2113" s="9" t="s">
        <v>7</v>
      </c>
      <c r="U2113" s="9" t="s">
        <v>133</v>
      </c>
      <c r="V2113" s="9" t="s">
        <v>15</v>
      </c>
      <c r="W2113" s="9" t="s">
        <v>17</v>
      </c>
      <c r="X2113" s="9" t="s">
        <v>18</v>
      </c>
      <c r="Y2113" s="9" t="s">
        <v>19</v>
      </c>
      <c r="Z2113" s="9" t="s">
        <v>20</v>
      </c>
      <c r="AA2113" s="9" t="s">
        <v>21</v>
      </c>
      <c r="AB2113" s="9" t="s">
        <v>5351</v>
      </c>
      <c r="AC2113" s="9">
        <v>8121374015</v>
      </c>
      <c r="AD2113" s="9" t="s">
        <v>5340</v>
      </c>
    </row>
    <row r="2114" spans="1:30" ht="76.5" x14ac:dyDescent="0.25">
      <c r="A2114" s="113">
        <f t="shared" si="33"/>
        <v>1925</v>
      </c>
      <c r="B2114" s="9" t="s">
        <v>1821</v>
      </c>
      <c r="C2114" s="9" t="s">
        <v>5302</v>
      </c>
      <c r="D2114" s="9" t="s">
        <v>5303</v>
      </c>
      <c r="E2114" s="9" t="s">
        <v>5364</v>
      </c>
      <c r="F2114" s="9" t="s">
        <v>5365</v>
      </c>
      <c r="G2114" s="9" t="s">
        <v>5346</v>
      </c>
      <c r="H2114" s="13">
        <v>222500</v>
      </c>
      <c r="I2114" s="11">
        <v>45169.000115740739</v>
      </c>
      <c r="J2114" s="9" t="s">
        <v>68</v>
      </c>
      <c r="K2114" s="9" t="s">
        <v>7</v>
      </c>
      <c r="L2114" s="9" t="s">
        <v>69</v>
      </c>
      <c r="M2114" s="9" t="s">
        <v>9</v>
      </c>
      <c r="N2114" s="9" t="s">
        <v>10</v>
      </c>
      <c r="O2114" s="9" t="s">
        <v>1826</v>
      </c>
      <c r="P2114" s="9" t="s">
        <v>1834</v>
      </c>
      <c r="Q2114" s="9" t="s">
        <v>1857</v>
      </c>
      <c r="R2114" s="9" t="s">
        <v>29</v>
      </c>
      <c r="S2114" s="9" t="s">
        <v>15</v>
      </c>
      <c r="T2114" s="9" t="s">
        <v>7</v>
      </c>
      <c r="U2114" s="9" t="s">
        <v>133</v>
      </c>
      <c r="V2114" s="9" t="s">
        <v>15</v>
      </c>
      <c r="W2114" s="9" t="s">
        <v>17</v>
      </c>
      <c r="X2114" s="9" t="s">
        <v>18</v>
      </c>
      <c r="Y2114" s="9" t="s">
        <v>19</v>
      </c>
      <c r="Z2114" s="9" t="s">
        <v>20</v>
      </c>
      <c r="AA2114" s="9" t="s">
        <v>21</v>
      </c>
      <c r="AB2114" s="9" t="s">
        <v>5366</v>
      </c>
      <c r="AC2114" s="9">
        <v>8121374006</v>
      </c>
      <c r="AD2114" s="4" t="s">
        <v>5367</v>
      </c>
    </row>
    <row r="2115" spans="1:30" ht="76.5" x14ac:dyDescent="0.25">
      <c r="A2115" s="113">
        <f t="shared" si="33"/>
        <v>1926</v>
      </c>
      <c r="B2115" s="9" t="s">
        <v>1821</v>
      </c>
      <c r="C2115" s="9" t="s">
        <v>5302</v>
      </c>
      <c r="D2115" s="9" t="s">
        <v>5303</v>
      </c>
      <c r="E2115" s="9" t="s">
        <v>5368</v>
      </c>
      <c r="F2115" s="9" t="s">
        <v>5369</v>
      </c>
      <c r="G2115" s="9" t="s">
        <v>5346</v>
      </c>
      <c r="H2115" s="13">
        <v>76000</v>
      </c>
      <c r="I2115" s="11">
        <v>45169.000138888892</v>
      </c>
      <c r="J2115" s="9" t="s">
        <v>68</v>
      </c>
      <c r="K2115" s="9" t="s">
        <v>7</v>
      </c>
      <c r="L2115" s="9" t="s">
        <v>8</v>
      </c>
      <c r="M2115" s="9" t="s">
        <v>9</v>
      </c>
      <c r="N2115" s="9" t="s">
        <v>10</v>
      </c>
      <c r="O2115" s="9" t="s">
        <v>1826</v>
      </c>
      <c r="P2115" s="9" t="s">
        <v>1834</v>
      </c>
      <c r="Q2115" s="9" t="s">
        <v>1857</v>
      </c>
      <c r="R2115" s="9" t="s">
        <v>14</v>
      </c>
      <c r="S2115" s="9" t="s">
        <v>15</v>
      </c>
      <c r="T2115" s="9" t="s">
        <v>7</v>
      </c>
      <c r="U2115" s="9" t="s">
        <v>133</v>
      </c>
      <c r="V2115" s="9" t="s">
        <v>15</v>
      </c>
      <c r="W2115" s="9" t="s">
        <v>17</v>
      </c>
      <c r="X2115" s="9" t="s">
        <v>18</v>
      </c>
      <c r="Y2115" s="9" t="s">
        <v>19</v>
      </c>
      <c r="Z2115" s="9" t="s">
        <v>20</v>
      </c>
      <c r="AA2115" s="9" t="s">
        <v>21</v>
      </c>
      <c r="AB2115" s="9" t="s">
        <v>5366</v>
      </c>
      <c r="AC2115" s="9">
        <v>8121374006</v>
      </c>
      <c r="AD2115" s="9" t="s">
        <v>5367</v>
      </c>
    </row>
    <row r="2116" spans="1:30" ht="76.5" x14ac:dyDescent="0.25">
      <c r="A2116" s="113">
        <f t="shared" si="33"/>
        <v>1927</v>
      </c>
      <c r="B2116" s="9" t="s">
        <v>1821</v>
      </c>
      <c r="C2116" s="9" t="s">
        <v>5302</v>
      </c>
      <c r="D2116" s="9" t="s">
        <v>5303</v>
      </c>
      <c r="E2116" s="9" t="s">
        <v>5370</v>
      </c>
      <c r="F2116" s="9" t="s">
        <v>5371</v>
      </c>
      <c r="G2116" s="9" t="s">
        <v>5346</v>
      </c>
      <c r="H2116" s="13">
        <v>173012</v>
      </c>
      <c r="I2116" s="11">
        <v>45169.000150462962</v>
      </c>
      <c r="J2116" s="9" t="s">
        <v>68</v>
      </c>
      <c r="K2116" s="9" t="s">
        <v>7</v>
      </c>
      <c r="L2116" s="9" t="s">
        <v>8</v>
      </c>
      <c r="M2116" s="9" t="s">
        <v>9</v>
      </c>
      <c r="N2116" s="9" t="s">
        <v>10</v>
      </c>
      <c r="O2116" s="9" t="s">
        <v>1826</v>
      </c>
      <c r="P2116" s="9" t="s">
        <v>1834</v>
      </c>
      <c r="Q2116" s="9" t="s">
        <v>1857</v>
      </c>
      <c r="R2116" s="9" t="s">
        <v>14</v>
      </c>
      <c r="S2116" s="9" t="s">
        <v>15</v>
      </c>
      <c r="T2116" s="9" t="s">
        <v>7</v>
      </c>
      <c r="U2116" s="9" t="s">
        <v>133</v>
      </c>
      <c r="V2116" s="9" t="s">
        <v>15</v>
      </c>
      <c r="W2116" s="9" t="s">
        <v>17</v>
      </c>
      <c r="X2116" s="9" t="s">
        <v>18</v>
      </c>
      <c r="Y2116" s="9" t="s">
        <v>19</v>
      </c>
      <c r="Z2116" s="9" t="s">
        <v>20</v>
      </c>
      <c r="AA2116" s="9" t="s">
        <v>21</v>
      </c>
      <c r="AB2116" s="9" t="s">
        <v>5366</v>
      </c>
      <c r="AC2116" s="9">
        <v>8121374006</v>
      </c>
      <c r="AD2116" s="9" t="s">
        <v>5367</v>
      </c>
    </row>
    <row r="2117" spans="1:30" ht="76.5" x14ac:dyDescent="0.25">
      <c r="A2117" s="113">
        <f t="shared" si="33"/>
        <v>1928</v>
      </c>
      <c r="B2117" s="9" t="s">
        <v>1821</v>
      </c>
      <c r="C2117" s="9" t="s">
        <v>5302</v>
      </c>
      <c r="D2117" s="9" t="s">
        <v>5303</v>
      </c>
      <c r="E2117" s="9" t="s">
        <v>3738</v>
      </c>
      <c r="F2117" s="9" t="s">
        <v>5372</v>
      </c>
      <c r="G2117" s="9" t="s">
        <v>5346</v>
      </c>
      <c r="H2117" s="13">
        <v>26000</v>
      </c>
      <c r="I2117" s="11">
        <v>45169.000162037039</v>
      </c>
      <c r="J2117" s="9" t="s">
        <v>68</v>
      </c>
      <c r="K2117" s="9" t="s">
        <v>7</v>
      </c>
      <c r="L2117" s="9" t="s">
        <v>69</v>
      </c>
      <c r="M2117" s="9" t="s">
        <v>9</v>
      </c>
      <c r="N2117" s="9" t="s">
        <v>10</v>
      </c>
      <c r="O2117" s="9" t="s">
        <v>1826</v>
      </c>
      <c r="P2117" s="9" t="s">
        <v>1834</v>
      </c>
      <c r="Q2117" s="9" t="s">
        <v>1857</v>
      </c>
      <c r="R2117" s="9" t="s">
        <v>29</v>
      </c>
      <c r="S2117" s="9" t="s">
        <v>15</v>
      </c>
      <c r="T2117" s="9" t="s">
        <v>7</v>
      </c>
      <c r="U2117" s="9" t="s">
        <v>133</v>
      </c>
      <c r="V2117" s="9" t="s">
        <v>15</v>
      </c>
      <c r="W2117" s="9" t="s">
        <v>17</v>
      </c>
      <c r="X2117" s="9" t="s">
        <v>18</v>
      </c>
      <c r="Y2117" s="9" t="s">
        <v>19</v>
      </c>
      <c r="Z2117" s="9" t="s">
        <v>20</v>
      </c>
      <c r="AA2117" s="9" t="s">
        <v>21</v>
      </c>
      <c r="AB2117" s="9" t="s">
        <v>5318</v>
      </c>
      <c r="AC2117" s="9">
        <v>8121374006</v>
      </c>
      <c r="AD2117" s="9" t="s">
        <v>5320</v>
      </c>
    </row>
    <row r="2118" spans="1:30" ht="76.5" x14ac:dyDescent="0.25">
      <c r="A2118" s="113">
        <f t="shared" si="33"/>
        <v>1929</v>
      </c>
      <c r="B2118" s="9" t="s">
        <v>1821</v>
      </c>
      <c r="C2118" s="9" t="s">
        <v>5302</v>
      </c>
      <c r="D2118" s="9" t="s">
        <v>5303</v>
      </c>
      <c r="E2118" s="9" t="s">
        <v>5373</v>
      </c>
      <c r="F2118" s="9" t="s">
        <v>5374</v>
      </c>
      <c r="G2118" s="9" t="s">
        <v>5346</v>
      </c>
      <c r="H2118" s="13">
        <v>654870</v>
      </c>
      <c r="I2118" s="11">
        <v>45169.000173611108</v>
      </c>
      <c r="J2118" s="9" t="s">
        <v>68</v>
      </c>
      <c r="K2118" s="9" t="s">
        <v>7</v>
      </c>
      <c r="L2118" s="9" t="s">
        <v>69</v>
      </c>
      <c r="M2118" s="9" t="s">
        <v>9</v>
      </c>
      <c r="N2118" s="9" t="s">
        <v>10</v>
      </c>
      <c r="O2118" s="9" t="s">
        <v>1826</v>
      </c>
      <c r="P2118" s="9" t="s">
        <v>1834</v>
      </c>
      <c r="Q2118" s="9" t="s">
        <v>1857</v>
      </c>
      <c r="R2118" s="9" t="s">
        <v>29</v>
      </c>
      <c r="S2118" s="9" t="s">
        <v>15</v>
      </c>
      <c r="T2118" s="9" t="s">
        <v>7</v>
      </c>
      <c r="U2118" s="9" t="s">
        <v>133</v>
      </c>
      <c r="V2118" s="9" t="s">
        <v>40</v>
      </c>
      <c r="W2118" s="9" t="s">
        <v>17</v>
      </c>
      <c r="X2118" s="9" t="s">
        <v>18</v>
      </c>
      <c r="Y2118" s="9" t="s">
        <v>19</v>
      </c>
      <c r="Z2118" s="9" t="s">
        <v>20</v>
      </c>
      <c r="AA2118" s="9" t="s">
        <v>21</v>
      </c>
      <c r="AB2118" s="9" t="s">
        <v>5366</v>
      </c>
      <c r="AC2118" s="9">
        <v>8121374006</v>
      </c>
      <c r="AD2118" s="9" t="s">
        <v>5367</v>
      </c>
    </row>
    <row r="2119" spans="1:30" ht="76.5" x14ac:dyDescent="0.25">
      <c r="A2119" s="113">
        <f t="shared" si="33"/>
        <v>1930</v>
      </c>
      <c r="B2119" s="9" t="s">
        <v>1821</v>
      </c>
      <c r="C2119" s="9" t="s">
        <v>5302</v>
      </c>
      <c r="D2119" s="9" t="s">
        <v>5303</v>
      </c>
      <c r="E2119" s="9" t="s">
        <v>4486</v>
      </c>
      <c r="F2119" s="9" t="s">
        <v>5375</v>
      </c>
      <c r="G2119" s="9" t="s">
        <v>5346</v>
      </c>
      <c r="H2119" s="13">
        <v>101756.6</v>
      </c>
      <c r="I2119" s="11">
        <v>45169.000185185185</v>
      </c>
      <c r="J2119" s="9" t="s">
        <v>68</v>
      </c>
      <c r="K2119" s="9" t="s">
        <v>7</v>
      </c>
      <c r="L2119" s="9" t="s">
        <v>8</v>
      </c>
      <c r="M2119" s="9" t="s">
        <v>9</v>
      </c>
      <c r="N2119" s="9" t="s">
        <v>10</v>
      </c>
      <c r="O2119" s="9" t="s">
        <v>1826</v>
      </c>
      <c r="P2119" s="9" t="s">
        <v>1834</v>
      </c>
      <c r="Q2119" s="9" t="s">
        <v>1857</v>
      </c>
      <c r="R2119" s="9" t="s">
        <v>14</v>
      </c>
      <c r="S2119" s="9" t="s">
        <v>15</v>
      </c>
      <c r="T2119" s="9" t="s">
        <v>7</v>
      </c>
      <c r="U2119" s="9" t="s">
        <v>133</v>
      </c>
      <c r="V2119" s="9" t="s">
        <v>15</v>
      </c>
      <c r="W2119" s="9" t="s">
        <v>17</v>
      </c>
      <c r="X2119" s="9" t="s">
        <v>18</v>
      </c>
      <c r="Y2119" s="9" t="s">
        <v>19</v>
      </c>
      <c r="Z2119" s="9" t="s">
        <v>20</v>
      </c>
      <c r="AA2119" s="9" t="s">
        <v>21</v>
      </c>
      <c r="AB2119" s="9" t="s">
        <v>5318</v>
      </c>
      <c r="AC2119" s="9">
        <v>8121374006</v>
      </c>
      <c r="AD2119" s="9" t="s">
        <v>5320</v>
      </c>
    </row>
    <row r="2120" spans="1:30" ht="76.5" x14ac:dyDescent="0.25">
      <c r="A2120" s="113">
        <f t="shared" si="33"/>
        <v>1931</v>
      </c>
      <c r="B2120" s="9" t="s">
        <v>1821</v>
      </c>
      <c r="C2120" s="9" t="s">
        <v>5302</v>
      </c>
      <c r="D2120" s="9" t="s">
        <v>5303</v>
      </c>
      <c r="E2120" s="9" t="s">
        <v>5376</v>
      </c>
      <c r="F2120" s="9" t="s">
        <v>5377</v>
      </c>
      <c r="G2120" s="9" t="s">
        <v>5346</v>
      </c>
      <c r="H2120" s="13">
        <v>891430</v>
      </c>
      <c r="I2120" s="11">
        <v>45169.000196759262</v>
      </c>
      <c r="J2120" s="9" t="s">
        <v>68</v>
      </c>
      <c r="K2120" s="9" t="s">
        <v>7</v>
      </c>
      <c r="L2120" s="9" t="s">
        <v>8</v>
      </c>
      <c r="M2120" s="9" t="s">
        <v>9</v>
      </c>
      <c r="N2120" s="9" t="s">
        <v>10</v>
      </c>
      <c r="O2120" s="9" t="s">
        <v>1826</v>
      </c>
      <c r="P2120" s="9" t="s">
        <v>1834</v>
      </c>
      <c r="Q2120" s="9" t="s">
        <v>1857</v>
      </c>
      <c r="R2120" s="9" t="s">
        <v>14</v>
      </c>
      <c r="S2120" s="9" t="s">
        <v>15</v>
      </c>
      <c r="T2120" s="9" t="s">
        <v>7</v>
      </c>
      <c r="U2120" s="9" t="s">
        <v>133</v>
      </c>
      <c r="V2120" s="9" t="s">
        <v>15</v>
      </c>
      <c r="W2120" s="9" t="s">
        <v>17</v>
      </c>
      <c r="X2120" s="9" t="s">
        <v>18</v>
      </c>
      <c r="Y2120" s="9" t="s">
        <v>19</v>
      </c>
      <c r="Z2120" s="9" t="s">
        <v>20</v>
      </c>
      <c r="AA2120" s="9" t="s">
        <v>21</v>
      </c>
      <c r="AB2120" s="9" t="s">
        <v>5351</v>
      </c>
      <c r="AC2120" s="9">
        <v>8121374006</v>
      </c>
      <c r="AD2120" s="9" t="s">
        <v>5340</v>
      </c>
    </row>
    <row r="2121" spans="1:30" ht="76.5" x14ac:dyDescent="0.25">
      <c r="A2121" s="113">
        <f t="shared" si="33"/>
        <v>1932</v>
      </c>
      <c r="B2121" s="9" t="s">
        <v>1821</v>
      </c>
      <c r="C2121" s="9" t="s">
        <v>5302</v>
      </c>
      <c r="D2121" s="9" t="s">
        <v>5303</v>
      </c>
      <c r="E2121" s="9" t="s">
        <v>5378</v>
      </c>
      <c r="F2121" s="9" t="s">
        <v>5379</v>
      </c>
      <c r="G2121" s="9" t="s">
        <v>5346</v>
      </c>
      <c r="H2121" s="13">
        <v>670000</v>
      </c>
      <c r="I2121" s="11">
        <v>45169.000208333331</v>
      </c>
      <c r="J2121" s="9" t="s">
        <v>68</v>
      </c>
      <c r="K2121" s="9" t="s">
        <v>7</v>
      </c>
      <c r="L2121" s="9" t="s">
        <v>8</v>
      </c>
      <c r="M2121" s="9" t="s">
        <v>9</v>
      </c>
      <c r="N2121" s="9" t="s">
        <v>10</v>
      </c>
      <c r="O2121" s="9" t="s">
        <v>1826</v>
      </c>
      <c r="P2121" s="9" t="s">
        <v>1834</v>
      </c>
      <c r="Q2121" s="9" t="s">
        <v>1857</v>
      </c>
      <c r="R2121" s="9" t="s">
        <v>14</v>
      </c>
      <c r="S2121" s="9" t="s">
        <v>15</v>
      </c>
      <c r="T2121" s="9" t="s">
        <v>7</v>
      </c>
      <c r="U2121" s="9" t="s">
        <v>133</v>
      </c>
      <c r="V2121" s="9" t="s">
        <v>40</v>
      </c>
      <c r="W2121" s="9" t="s">
        <v>17</v>
      </c>
      <c r="X2121" s="9" t="s">
        <v>18</v>
      </c>
      <c r="Y2121" s="9" t="s">
        <v>19</v>
      </c>
      <c r="Z2121" s="9" t="s">
        <v>20</v>
      </c>
      <c r="AA2121" s="9" t="s">
        <v>21</v>
      </c>
      <c r="AB2121" s="9" t="s">
        <v>5318</v>
      </c>
      <c r="AC2121" s="9">
        <v>8121374006</v>
      </c>
      <c r="AD2121" s="9" t="s">
        <v>5320</v>
      </c>
    </row>
    <row r="2122" spans="1:30" ht="76.5" x14ac:dyDescent="0.25">
      <c r="A2122" s="113">
        <f t="shared" si="33"/>
        <v>1933</v>
      </c>
      <c r="B2122" s="9" t="s">
        <v>1821</v>
      </c>
      <c r="C2122" s="9" t="s">
        <v>5302</v>
      </c>
      <c r="D2122" s="9" t="s">
        <v>5303</v>
      </c>
      <c r="E2122" s="9" t="s">
        <v>5380</v>
      </c>
      <c r="F2122" s="9" t="s">
        <v>5381</v>
      </c>
      <c r="G2122" s="9" t="s">
        <v>5346</v>
      </c>
      <c r="H2122" s="13">
        <v>34663</v>
      </c>
      <c r="I2122" s="11">
        <v>45169.000219907408</v>
      </c>
      <c r="J2122" s="9" t="s">
        <v>68</v>
      </c>
      <c r="K2122" s="9" t="s">
        <v>7</v>
      </c>
      <c r="L2122" s="9" t="s">
        <v>69</v>
      </c>
      <c r="M2122" s="9" t="s">
        <v>9</v>
      </c>
      <c r="N2122" s="9" t="s">
        <v>10</v>
      </c>
      <c r="O2122" s="9" t="s">
        <v>1826</v>
      </c>
      <c r="P2122" s="9" t="s">
        <v>1834</v>
      </c>
      <c r="Q2122" s="9" t="s">
        <v>1857</v>
      </c>
      <c r="R2122" s="9" t="s">
        <v>29</v>
      </c>
      <c r="S2122" s="9" t="s">
        <v>15</v>
      </c>
      <c r="T2122" s="9" t="s">
        <v>7</v>
      </c>
      <c r="U2122" s="9" t="s">
        <v>133</v>
      </c>
      <c r="V2122" s="9" t="s">
        <v>15</v>
      </c>
      <c r="W2122" s="9" t="s">
        <v>17</v>
      </c>
      <c r="X2122" s="9" t="s">
        <v>18</v>
      </c>
      <c r="Y2122" s="9" t="s">
        <v>19</v>
      </c>
      <c r="Z2122" s="9" t="s">
        <v>20</v>
      </c>
      <c r="AA2122" s="9" t="s">
        <v>21</v>
      </c>
      <c r="AB2122" s="9" t="s">
        <v>5318</v>
      </c>
      <c r="AC2122" s="9">
        <v>8121374006</v>
      </c>
      <c r="AD2122" s="9" t="s">
        <v>5320</v>
      </c>
    </row>
    <row r="2123" spans="1:30" ht="76.5" x14ac:dyDescent="0.25">
      <c r="A2123" s="113">
        <f t="shared" si="33"/>
        <v>1934</v>
      </c>
      <c r="B2123" s="9" t="s">
        <v>1821</v>
      </c>
      <c r="C2123" s="9" t="s">
        <v>5302</v>
      </c>
      <c r="D2123" s="9" t="s">
        <v>5303</v>
      </c>
      <c r="E2123" s="9" t="s">
        <v>5382</v>
      </c>
      <c r="F2123" s="9" t="s">
        <v>5383</v>
      </c>
      <c r="G2123" s="9" t="s">
        <v>5346</v>
      </c>
      <c r="H2123" s="13">
        <v>1000000</v>
      </c>
      <c r="I2123" s="11">
        <v>45169.000231481485</v>
      </c>
      <c r="J2123" s="9" t="s">
        <v>68</v>
      </c>
      <c r="K2123" s="9" t="s">
        <v>7</v>
      </c>
      <c r="L2123" s="9" t="s">
        <v>8</v>
      </c>
      <c r="M2123" s="9" t="s">
        <v>9</v>
      </c>
      <c r="N2123" s="9" t="s">
        <v>10</v>
      </c>
      <c r="O2123" s="9" t="s">
        <v>1826</v>
      </c>
      <c r="P2123" s="9" t="s">
        <v>1834</v>
      </c>
      <c r="Q2123" s="9" t="s">
        <v>1857</v>
      </c>
      <c r="R2123" s="9" t="s">
        <v>14</v>
      </c>
      <c r="S2123" s="9" t="s">
        <v>15</v>
      </c>
      <c r="T2123" s="9" t="s">
        <v>7</v>
      </c>
      <c r="U2123" s="9" t="s">
        <v>133</v>
      </c>
      <c r="V2123" s="9" t="s">
        <v>15</v>
      </c>
      <c r="W2123" s="9" t="s">
        <v>17</v>
      </c>
      <c r="X2123" s="9" t="s">
        <v>18</v>
      </c>
      <c r="Y2123" s="9" t="s">
        <v>19</v>
      </c>
      <c r="Z2123" s="9" t="s">
        <v>20</v>
      </c>
      <c r="AA2123" s="9" t="s">
        <v>21</v>
      </c>
      <c r="AB2123" s="9" t="s">
        <v>5318</v>
      </c>
      <c r="AC2123" s="9">
        <v>8121374006</v>
      </c>
      <c r="AD2123" s="9" t="s">
        <v>5320</v>
      </c>
    </row>
    <row r="2124" spans="1:30" ht="76.5" x14ac:dyDescent="0.25">
      <c r="A2124" s="113">
        <f t="shared" si="33"/>
        <v>1935</v>
      </c>
      <c r="B2124" s="9" t="s">
        <v>1821</v>
      </c>
      <c r="C2124" s="9" t="s">
        <v>5302</v>
      </c>
      <c r="D2124" s="9" t="s">
        <v>5303</v>
      </c>
      <c r="E2124" s="9" t="s">
        <v>5384</v>
      </c>
      <c r="F2124" s="9" t="s">
        <v>5385</v>
      </c>
      <c r="G2124" s="9" t="s">
        <v>5346</v>
      </c>
      <c r="H2124" s="13">
        <v>59670</v>
      </c>
      <c r="I2124" s="11">
        <v>45169.000243055554</v>
      </c>
      <c r="J2124" s="9" t="s">
        <v>68</v>
      </c>
      <c r="K2124" s="9" t="s">
        <v>7</v>
      </c>
      <c r="L2124" s="9" t="s">
        <v>8</v>
      </c>
      <c r="M2124" s="9" t="s">
        <v>9</v>
      </c>
      <c r="N2124" s="9" t="s">
        <v>10</v>
      </c>
      <c r="O2124" s="9" t="s">
        <v>1826</v>
      </c>
      <c r="P2124" s="9" t="s">
        <v>1834</v>
      </c>
      <c r="Q2124" s="9" t="s">
        <v>1857</v>
      </c>
      <c r="R2124" s="9" t="s">
        <v>14</v>
      </c>
      <c r="S2124" s="9" t="s">
        <v>15</v>
      </c>
      <c r="T2124" s="9" t="s">
        <v>7</v>
      </c>
      <c r="U2124" s="9" t="s">
        <v>133</v>
      </c>
      <c r="V2124" s="9" t="s">
        <v>15</v>
      </c>
      <c r="W2124" s="9" t="s">
        <v>17</v>
      </c>
      <c r="X2124" s="9" t="s">
        <v>18</v>
      </c>
      <c r="Y2124" s="9" t="s">
        <v>19</v>
      </c>
      <c r="Z2124" s="9" t="s">
        <v>20</v>
      </c>
      <c r="AA2124" s="9" t="s">
        <v>21</v>
      </c>
      <c r="AB2124" s="9" t="s">
        <v>5318</v>
      </c>
      <c r="AC2124" s="9">
        <v>8121374006</v>
      </c>
      <c r="AD2124" s="9" t="s">
        <v>5320</v>
      </c>
    </row>
    <row r="2125" spans="1:30" ht="76.5" x14ac:dyDescent="0.25">
      <c r="A2125" s="113">
        <f t="shared" si="33"/>
        <v>1936</v>
      </c>
      <c r="B2125" s="9" t="s">
        <v>1821</v>
      </c>
      <c r="C2125" s="9" t="s">
        <v>5302</v>
      </c>
      <c r="D2125" s="9" t="s">
        <v>5303</v>
      </c>
      <c r="E2125" s="9" t="s">
        <v>5386</v>
      </c>
      <c r="F2125" s="9" t="s">
        <v>5387</v>
      </c>
      <c r="G2125" s="9" t="s">
        <v>5346</v>
      </c>
      <c r="H2125" s="13">
        <v>7965230</v>
      </c>
      <c r="I2125" s="11">
        <v>45169.000254629631</v>
      </c>
      <c r="J2125" s="9" t="s">
        <v>6</v>
      </c>
      <c r="K2125" s="9" t="s">
        <v>7</v>
      </c>
      <c r="L2125" s="9" t="s">
        <v>47</v>
      </c>
      <c r="M2125" s="9" t="s">
        <v>9</v>
      </c>
      <c r="N2125" s="9" t="s">
        <v>10</v>
      </c>
      <c r="O2125" s="9" t="s">
        <v>1826</v>
      </c>
      <c r="P2125" s="9" t="s">
        <v>1834</v>
      </c>
      <c r="Q2125" s="9" t="s">
        <v>1857</v>
      </c>
      <c r="R2125" s="9" t="s">
        <v>14</v>
      </c>
      <c r="S2125" s="9" t="s">
        <v>15</v>
      </c>
      <c r="T2125" s="9" t="s">
        <v>7</v>
      </c>
      <c r="U2125" s="9" t="s">
        <v>133</v>
      </c>
      <c r="V2125" s="9" t="s">
        <v>40</v>
      </c>
      <c r="W2125" s="9" t="s">
        <v>17</v>
      </c>
      <c r="X2125" s="9" t="s">
        <v>18</v>
      </c>
      <c r="Y2125" s="9" t="s">
        <v>19</v>
      </c>
      <c r="Z2125" s="9" t="s">
        <v>20</v>
      </c>
      <c r="AA2125" s="9" t="s">
        <v>21</v>
      </c>
      <c r="AB2125" s="9" t="s">
        <v>5388</v>
      </c>
      <c r="AC2125" s="9">
        <v>8121374006</v>
      </c>
      <c r="AD2125" s="4" t="s">
        <v>5389</v>
      </c>
    </row>
    <row r="2126" spans="1:30" ht="76.5" x14ac:dyDescent="0.25">
      <c r="A2126" s="113">
        <f t="shared" ref="A2126:A2189" si="34">A2125+1</f>
        <v>1937</v>
      </c>
      <c r="B2126" s="9" t="s">
        <v>1821</v>
      </c>
      <c r="C2126" s="9" t="s">
        <v>5302</v>
      </c>
      <c r="D2126" s="9" t="s">
        <v>5303</v>
      </c>
      <c r="E2126" s="9" t="s">
        <v>3006</v>
      </c>
      <c r="F2126" s="9" t="s">
        <v>5390</v>
      </c>
      <c r="G2126" s="9" t="s">
        <v>5346</v>
      </c>
      <c r="H2126" s="13">
        <v>377503.5</v>
      </c>
      <c r="I2126" s="11">
        <v>45169.0002662037</v>
      </c>
      <c r="J2126" s="9" t="s">
        <v>68</v>
      </c>
      <c r="K2126" s="9" t="s">
        <v>7</v>
      </c>
      <c r="L2126" s="9" t="s">
        <v>8</v>
      </c>
      <c r="M2126" s="9" t="s">
        <v>9</v>
      </c>
      <c r="N2126" s="9" t="s">
        <v>10</v>
      </c>
      <c r="O2126" s="9" t="s">
        <v>1826</v>
      </c>
      <c r="P2126" s="9" t="s">
        <v>1834</v>
      </c>
      <c r="Q2126" s="9" t="s">
        <v>1857</v>
      </c>
      <c r="R2126" s="9" t="s">
        <v>14</v>
      </c>
      <c r="S2126" s="9" t="s">
        <v>15</v>
      </c>
      <c r="T2126" s="9" t="s">
        <v>7</v>
      </c>
      <c r="U2126" s="9" t="s">
        <v>133</v>
      </c>
      <c r="V2126" s="9" t="s">
        <v>15</v>
      </c>
      <c r="W2126" s="9" t="s">
        <v>17</v>
      </c>
      <c r="X2126" s="9" t="s">
        <v>18</v>
      </c>
      <c r="Y2126" s="9" t="s">
        <v>19</v>
      </c>
      <c r="Z2126" s="9" t="s">
        <v>20</v>
      </c>
      <c r="AA2126" s="9" t="s">
        <v>21</v>
      </c>
      <c r="AB2126" s="9" t="s">
        <v>5351</v>
      </c>
      <c r="AC2126" s="9">
        <v>8121374006</v>
      </c>
      <c r="AD2126" s="9" t="s">
        <v>5340</v>
      </c>
    </row>
    <row r="2127" spans="1:30" ht="76.5" x14ac:dyDescent="0.25">
      <c r="A2127" s="113">
        <f t="shared" si="34"/>
        <v>1938</v>
      </c>
      <c r="B2127" s="9" t="s">
        <v>1821</v>
      </c>
      <c r="C2127" s="9" t="s">
        <v>5302</v>
      </c>
      <c r="D2127" s="9" t="s">
        <v>5303</v>
      </c>
      <c r="E2127" s="9" t="s">
        <v>5391</v>
      </c>
      <c r="F2127" s="9" t="s">
        <v>5392</v>
      </c>
      <c r="G2127" s="9" t="s">
        <v>5346</v>
      </c>
      <c r="H2127" s="13">
        <v>200000</v>
      </c>
      <c r="I2127" s="11">
        <v>45169.000277777777</v>
      </c>
      <c r="J2127" s="9" t="s">
        <v>68</v>
      </c>
      <c r="K2127" s="9" t="s">
        <v>7</v>
      </c>
      <c r="L2127" s="9" t="s">
        <v>8</v>
      </c>
      <c r="M2127" s="9" t="s">
        <v>9</v>
      </c>
      <c r="N2127" s="9" t="s">
        <v>10</v>
      </c>
      <c r="O2127" s="9" t="s">
        <v>1826</v>
      </c>
      <c r="P2127" s="9" t="s">
        <v>1834</v>
      </c>
      <c r="Q2127" s="9" t="s">
        <v>1857</v>
      </c>
      <c r="R2127" s="9" t="s">
        <v>14</v>
      </c>
      <c r="S2127" s="9" t="s">
        <v>15</v>
      </c>
      <c r="T2127" s="9" t="s">
        <v>7</v>
      </c>
      <c r="U2127" s="9" t="s">
        <v>133</v>
      </c>
      <c r="V2127" s="9" t="s">
        <v>15</v>
      </c>
      <c r="W2127" s="9" t="s">
        <v>17</v>
      </c>
      <c r="X2127" s="9" t="s">
        <v>18</v>
      </c>
      <c r="Y2127" s="9" t="s">
        <v>19</v>
      </c>
      <c r="Z2127" s="9" t="s">
        <v>20</v>
      </c>
      <c r="AA2127" s="9" t="s">
        <v>21</v>
      </c>
      <c r="AB2127" s="9" t="s">
        <v>5393</v>
      </c>
      <c r="AC2127" s="9">
        <v>8121374006</v>
      </c>
      <c r="AD2127" s="4" t="s">
        <v>5394</v>
      </c>
    </row>
    <row r="2128" spans="1:30" ht="76.5" x14ac:dyDescent="0.25">
      <c r="A2128" s="113">
        <f t="shared" si="34"/>
        <v>1939</v>
      </c>
      <c r="B2128" s="9" t="s">
        <v>1821</v>
      </c>
      <c r="C2128" s="9" t="s">
        <v>5302</v>
      </c>
      <c r="D2128" s="9" t="s">
        <v>5303</v>
      </c>
      <c r="E2128" s="9" t="s">
        <v>5386</v>
      </c>
      <c r="F2128" s="9" t="s">
        <v>5395</v>
      </c>
      <c r="G2128" s="9" t="s">
        <v>5396</v>
      </c>
      <c r="H2128" s="13">
        <v>63000000</v>
      </c>
      <c r="I2128" s="11">
        <v>45169.000254629631</v>
      </c>
      <c r="J2128" s="9" t="s">
        <v>6</v>
      </c>
      <c r="K2128" s="9" t="s">
        <v>7</v>
      </c>
      <c r="L2128" s="9" t="s">
        <v>47</v>
      </c>
      <c r="M2128" s="9" t="s">
        <v>48</v>
      </c>
      <c r="N2128" s="9" t="s">
        <v>10</v>
      </c>
      <c r="O2128" s="9" t="s">
        <v>1826</v>
      </c>
      <c r="P2128" s="9" t="s">
        <v>1834</v>
      </c>
      <c r="Q2128" s="9" t="s">
        <v>1857</v>
      </c>
      <c r="R2128" s="9" t="s">
        <v>14</v>
      </c>
      <c r="S2128" s="9" t="s">
        <v>15</v>
      </c>
      <c r="T2128" s="9" t="s">
        <v>7</v>
      </c>
      <c r="U2128" s="9" t="s">
        <v>133</v>
      </c>
      <c r="V2128" s="9" t="s">
        <v>40</v>
      </c>
      <c r="W2128" s="9" t="s">
        <v>37</v>
      </c>
      <c r="X2128" s="9" t="s">
        <v>18</v>
      </c>
      <c r="Y2128" s="9" t="s">
        <v>31</v>
      </c>
      <c r="Z2128" s="9" t="s">
        <v>20</v>
      </c>
      <c r="AA2128" s="9" t="s">
        <v>37</v>
      </c>
      <c r="AB2128" s="9" t="s">
        <v>5388</v>
      </c>
      <c r="AC2128" s="9">
        <v>8121374006</v>
      </c>
      <c r="AD2128" s="4" t="s">
        <v>5389</v>
      </c>
    </row>
    <row r="2129" spans="1:30" ht="153" x14ac:dyDescent="0.25">
      <c r="A2129" s="113">
        <f t="shared" si="34"/>
        <v>1940</v>
      </c>
      <c r="B2129" s="9" t="s">
        <v>1821</v>
      </c>
      <c r="C2129" s="9" t="s">
        <v>5397</v>
      </c>
      <c r="D2129" s="9" t="s">
        <v>5398</v>
      </c>
      <c r="E2129" s="9" t="s">
        <v>5399</v>
      </c>
      <c r="F2129" s="9" t="s">
        <v>5399</v>
      </c>
      <c r="G2129" s="9" t="s">
        <v>2154</v>
      </c>
      <c r="H2129" s="13">
        <v>5000000</v>
      </c>
      <c r="I2129" s="11">
        <v>44936</v>
      </c>
      <c r="J2129" s="9" t="s">
        <v>46</v>
      </c>
      <c r="K2129" s="9" t="s">
        <v>7</v>
      </c>
      <c r="L2129" s="9" t="s">
        <v>47</v>
      </c>
      <c r="M2129" s="9" t="s">
        <v>48</v>
      </c>
      <c r="N2129" s="9" t="s">
        <v>10</v>
      </c>
      <c r="O2129" s="9" t="s">
        <v>1826</v>
      </c>
      <c r="P2129" s="9" t="s">
        <v>1834</v>
      </c>
      <c r="Q2129" s="9" t="s">
        <v>5400</v>
      </c>
      <c r="R2129" s="9" t="s">
        <v>14</v>
      </c>
      <c r="S2129" s="9" t="s">
        <v>15</v>
      </c>
      <c r="T2129" s="9" t="s">
        <v>7</v>
      </c>
      <c r="U2129" s="9" t="s">
        <v>146</v>
      </c>
      <c r="V2129" s="9" t="s">
        <v>15</v>
      </c>
      <c r="W2129" s="9" t="s">
        <v>37</v>
      </c>
      <c r="X2129" s="9" t="s">
        <v>18</v>
      </c>
      <c r="Y2129" s="9" t="s">
        <v>31</v>
      </c>
      <c r="Z2129" s="9" t="s">
        <v>20</v>
      </c>
      <c r="AA2129" s="9" t="s">
        <v>17</v>
      </c>
      <c r="AB2129" s="9" t="s">
        <v>2156</v>
      </c>
      <c r="AC2129" s="9" t="s">
        <v>2157</v>
      </c>
      <c r="AD2129" s="9" t="s">
        <v>2158</v>
      </c>
    </row>
    <row r="2130" spans="1:30" ht="165.75" x14ac:dyDescent="0.25">
      <c r="A2130" s="113">
        <f t="shared" si="34"/>
        <v>1941</v>
      </c>
      <c r="B2130" s="9" t="s">
        <v>1821</v>
      </c>
      <c r="C2130" s="9" t="s">
        <v>5397</v>
      </c>
      <c r="D2130" s="9" t="s">
        <v>5398</v>
      </c>
      <c r="E2130" s="9" t="s">
        <v>5401</v>
      </c>
      <c r="F2130" s="9" t="s">
        <v>5401</v>
      </c>
      <c r="G2130" s="9" t="s">
        <v>5402</v>
      </c>
      <c r="H2130" s="13">
        <v>4000000</v>
      </c>
      <c r="I2130" s="11">
        <v>45230</v>
      </c>
      <c r="J2130" s="9" t="s">
        <v>46</v>
      </c>
      <c r="K2130" s="9" t="s">
        <v>7</v>
      </c>
      <c r="L2130" s="9" t="s">
        <v>47</v>
      </c>
      <c r="M2130" s="9" t="s">
        <v>48</v>
      </c>
      <c r="N2130" s="9" t="s">
        <v>10</v>
      </c>
      <c r="O2130" s="9" t="s">
        <v>1826</v>
      </c>
      <c r="P2130" s="9" t="s">
        <v>1834</v>
      </c>
      <c r="Q2130" s="9" t="s">
        <v>5403</v>
      </c>
      <c r="R2130" s="9" t="s">
        <v>14</v>
      </c>
      <c r="S2130" s="9" t="s">
        <v>15</v>
      </c>
      <c r="T2130" s="9" t="s">
        <v>7</v>
      </c>
      <c r="U2130" s="9" t="s">
        <v>146</v>
      </c>
      <c r="V2130" s="9" t="s">
        <v>15</v>
      </c>
      <c r="W2130" s="9" t="s">
        <v>37</v>
      </c>
      <c r="X2130" s="9" t="s">
        <v>18</v>
      </c>
      <c r="Y2130" s="9" t="s">
        <v>31</v>
      </c>
      <c r="Z2130" s="9" t="s">
        <v>20</v>
      </c>
      <c r="AA2130" s="9" t="s">
        <v>17</v>
      </c>
      <c r="AB2130" s="9" t="s">
        <v>2156</v>
      </c>
      <c r="AC2130" s="9" t="s">
        <v>2157</v>
      </c>
      <c r="AD2130" s="9" t="s">
        <v>2158</v>
      </c>
    </row>
    <row r="2131" spans="1:30" ht="204" x14ac:dyDescent="0.25">
      <c r="A2131" s="113">
        <f t="shared" si="34"/>
        <v>1942</v>
      </c>
      <c r="B2131" s="9" t="s">
        <v>1821</v>
      </c>
      <c r="C2131" s="9" t="s">
        <v>5397</v>
      </c>
      <c r="D2131" s="9" t="s">
        <v>5398</v>
      </c>
      <c r="E2131" s="9" t="s">
        <v>5404</v>
      </c>
      <c r="F2131" s="9" t="s">
        <v>5404</v>
      </c>
      <c r="G2131" s="9" t="s">
        <v>5405</v>
      </c>
      <c r="H2131" s="13">
        <v>6000000</v>
      </c>
      <c r="I2131" s="11">
        <v>45281</v>
      </c>
      <c r="J2131" s="9" t="s">
        <v>46</v>
      </c>
      <c r="K2131" s="9" t="s">
        <v>7</v>
      </c>
      <c r="L2131" s="9" t="s">
        <v>47</v>
      </c>
      <c r="M2131" s="9" t="s">
        <v>48</v>
      </c>
      <c r="N2131" s="9" t="s">
        <v>10</v>
      </c>
      <c r="O2131" s="9" t="s">
        <v>1826</v>
      </c>
      <c r="P2131" s="9" t="s">
        <v>1834</v>
      </c>
      <c r="Q2131" s="9" t="s">
        <v>5406</v>
      </c>
      <c r="R2131" s="9" t="s">
        <v>14</v>
      </c>
      <c r="S2131" s="9" t="s">
        <v>15</v>
      </c>
      <c r="T2131" s="9" t="s">
        <v>7</v>
      </c>
      <c r="U2131" s="9" t="s">
        <v>146</v>
      </c>
      <c r="V2131" s="9" t="s">
        <v>15</v>
      </c>
      <c r="W2131" s="9" t="s">
        <v>37</v>
      </c>
      <c r="X2131" s="9" t="s">
        <v>18</v>
      </c>
      <c r="Y2131" s="9" t="s">
        <v>31</v>
      </c>
      <c r="Z2131" s="9" t="s">
        <v>20</v>
      </c>
      <c r="AA2131" s="9" t="s">
        <v>17</v>
      </c>
      <c r="AB2131" s="9" t="s">
        <v>2156</v>
      </c>
      <c r="AC2131" s="9" t="s">
        <v>2157</v>
      </c>
      <c r="AD2131" s="9" t="s">
        <v>2158</v>
      </c>
    </row>
    <row r="2132" spans="1:30" ht="89.25" x14ac:dyDescent="0.25">
      <c r="A2132" s="113">
        <f t="shared" si="34"/>
        <v>1943</v>
      </c>
      <c r="B2132" s="9" t="s">
        <v>1821</v>
      </c>
      <c r="C2132" s="9" t="s">
        <v>5397</v>
      </c>
      <c r="D2132" s="9" t="s">
        <v>5398</v>
      </c>
      <c r="E2132" s="9" t="s">
        <v>5407</v>
      </c>
      <c r="F2132" s="9" t="s">
        <v>5408</v>
      </c>
      <c r="G2132" s="9" t="s">
        <v>5409</v>
      </c>
      <c r="H2132" s="13">
        <v>400</v>
      </c>
      <c r="I2132" s="11">
        <v>45168</v>
      </c>
      <c r="J2132" s="9" t="s">
        <v>68</v>
      </c>
      <c r="K2132" s="9" t="s">
        <v>7</v>
      </c>
      <c r="L2132" s="9" t="s">
        <v>69</v>
      </c>
      <c r="M2132" s="9" t="s">
        <v>9</v>
      </c>
      <c r="N2132" s="9" t="s">
        <v>10</v>
      </c>
      <c r="O2132" s="9" t="s">
        <v>1826</v>
      </c>
      <c r="P2132" s="9" t="s">
        <v>1834</v>
      </c>
      <c r="Q2132" s="9" t="s">
        <v>374</v>
      </c>
      <c r="R2132" s="9" t="s">
        <v>29</v>
      </c>
      <c r="S2132" s="9" t="s">
        <v>15</v>
      </c>
      <c r="T2132" s="9" t="s">
        <v>7</v>
      </c>
      <c r="U2132" s="9" t="s">
        <v>133</v>
      </c>
      <c r="V2132" s="9" t="s">
        <v>15</v>
      </c>
      <c r="W2132" s="9" t="s">
        <v>21</v>
      </c>
      <c r="X2132" s="9" t="s">
        <v>18</v>
      </c>
      <c r="Y2132" s="9" t="s">
        <v>19</v>
      </c>
      <c r="Z2132" s="9" t="s">
        <v>41</v>
      </c>
      <c r="AA2132" s="9" t="s">
        <v>21</v>
      </c>
      <c r="AB2132" s="9" t="s">
        <v>5410</v>
      </c>
      <c r="AC2132" s="9">
        <v>6733035653</v>
      </c>
      <c r="AD2132" s="9" t="s">
        <v>5411</v>
      </c>
    </row>
    <row r="2133" spans="1:30" ht="89.25" x14ac:dyDescent="0.25">
      <c r="A2133" s="113">
        <f t="shared" si="34"/>
        <v>1944</v>
      </c>
      <c r="B2133" s="9" t="s">
        <v>1821</v>
      </c>
      <c r="C2133" s="9" t="s">
        <v>5397</v>
      </c>
      <c r="D2133" s="9" t="s">
        <v>5398</v>
      </c>
      <c r="E2133" s="9" t="s">
        <v>5412</v>
      </c>
      <c r="F2133" s="9" t="s">
        <v>5413</v>
      </c>
      <c r="G2133" s="9" t="s">
        <v>5414</v>
      </c>
      <c r="H2133" s="13">
        <v>1316077.3999999999</v>
      </c>
      <c r="I2133" s="11">
        <v>45290</v>
      </c>
      <c r="J2133" s="9" t="s">
        <v>68</v>
      </c>
      <c r="K2133" s="9" t="s">
        <v>7</v>
      </c>
      <c r="L2133" s="9" t="s">
        <v>69</v>
      </c>
      <c r="M2133" s="9" t="s">
        <v>80</v>
      </c>
      <c r="N2133" s="9" t="s">
        <v>81</v>
      </c>
      <c r="O2133" s="9" t="s">
        <v>1826</v>
      </c>
      <c r="P2133" s="9" t="s">
        <v>1834</v>
      </c>
      <c r="Q2133" s="9" t="s">
        <v>52</v>
      </c>
      <c r="R2133" s="9" t="s">
        <v>29</v>
      </c>
      <c r="S2133" s="9" t="s">
        <v>15</v>
      </c>
      <c r="T2133" s="9" t="s">
        <v>7</v>
      </c>
      <c r="U2133" s="9" t="s">
        <v>133</v>
      </c>
      <c r="V2133" s="9" t="s">
        <v>15</v>
      </c>
      <c r="W2133" s="9" t="s">
        <v>17</v>
      </c>
      <c r="X2133" s="9" t="s">
        <v>18</v>
      </c>
      <c r="Y2133" s="9" t="s">
        <v>31</v>
      </c>
      <c r="Z2133" s="9" t="s">
        <v>20</v>
      </c>
      <c r="AA2133" s="9" t="s">
        <v>17</v>
      </c>
      <c r="AB2133" s="9" t="s">
        <v>5410</v>
      </c>
      <c r="AC2133" s="9">
        <v>6733035653</v>
      </c>
      <c r="AD2133" s="9" t="s">
        <v>5411</v>
      </c>
    </row>
    <row r="2134" spans="1:30" ht="153" x14ac:dyDescent="0.25">
      <c r="A2134" s="113">
        <f t="shared" si="34"/>
        <v>1945</v>
      </c>
      <c r="B2134" s="9" t="s">
        <v>1821</v>
      </c>
      <c r="C2134" s="9" t="s">
        <v>5397</v>
      </c>
      <c r="D2134" s="9" t="s">
        <v>5398</v>
      </c>
      <c r="E2134" s="9" t="s">
        <v>5415</v>
      </c>
      <c r="F2134" s="9" t="s">
        <v>5416</v>
      </c>
      <c r="G2134" s="9" t="s">
        <v>5417</v>
      </c>
      <c r="H2134" s="13">
        <v>177660</v>
      </c>
      <c r="I2134" s="11">
        <v>45075</v>
      </c>
      <c r="J2134" s="9" t="s">
        <v>68</v>
      </c>
      <c r="K2134" s="9" t="s">
        <v>7</v>
      </c>
      <c r="L2134" s="9" t="s">
        <v>444</v>
      </c>
      <c r="M2134" s="9" t="s">
        <v>9</v>
      </c>
      <c r="N2134" s="9" t="s">
        <v>10</v>
      </c>
      <c r="O2134" s="9" t="s">
        <v>1826</v>
      </c>
      <c r="P2134" s="9" t="s">
        <v>1834</v>
      </c>
      <c r="Q2134" s="9" t="s">
        <v>2757</v>
      </c>
      <c r="R2134" s="9" t="s">
        <v>29</v>
      </c>
      <c r="S2134" s="9" t="s">
        <v>15</v>
      </c>
      <c r="T2134" s="9" t="s">
        <v>7</v>
      </c>
      <c r="U2134" s="9" t="s">
        <v>133</v>
      </c>
      <c r="V2134" s="9" t="s">
        <v>40</v>
      </c>
      <c r="W2134" s="9" t="s">
        <v>37</v>
      </c>
      <c r="X2134" s="9" t="s">
        <v>18</v>
      </c>
      <c r="Y2134" s="9" t="s">
        <v>31</v>
      </c>
      <c r="Z2134" s="9" t="s">
        <v>20</v>
      </c>
      <c r="AA2134" s="9" t="s">
        <v>17</v>
      </c>
      <c r="AB2134" s="9" t="s">
        <v>5410</v>
      </c>
      <c r="AC2134" s="9">
        <v>6733035653</v>
      </c>
      <c r="AD2134" s="9" t="s">
        <v>5411</v>
      </c>
    </row>
    <row r="2135" spans="1:30" ht="140.25" x14ac:dyDescent="0.25">
      <c r="A2135" s="113">
        <f t="shared" si="34"/>
        <v>1946</v>
      </c>
      <c r="B2135" s="9" t="s">
        <v>1821</v>
      </c>
      <c r="C2135" s="9" t="s">
        <v>5397</v>
      </c>
      <c r="D2135" s="9" t="s">
        <v>5398</v>
      </c>
      <c r="E2135" s="9" t="s">
        <v>5418</v>
      </c>
      <c r="F2135" s="9" t="s">
        <v>5416</v>
      </c>
      <c r="G2135" s="9" t="s">
        <v>5419</v>
      </c>
      <c r="H2135" s="13">
        <v>430360</v>
      </c>
      <c r="I2135" s="11">
        <v>45075</v>
      </c>
      <c r="J2135" s="9" t="s">
        <v>68</v>
      </c>
      <c r="K2135" s="9" t="s">
        <v>7</v>
      </c>
      <c r="L2135" s="9" t="s">
        <v>444</v>
      </c>
      <c r="M2135" s="9" t="s">
        <v>9</v>
      </c>
      <c r="N2135" s="9" t="s">
        <v>10</v>
      </c>
      <c r="O2135" s="9" t="s">
        <v>1826</v>
      </c>
      <c r="P2135" s="9" t="s">
        <v>1834</v>
      </c>
      <c r="Q2135" s="9" t="s">
        <v>2734</v>
      </c>
      <c r="R2135" s="9" t="s">
        <v>29</v>
      </c>
      <c r="S2135" s="9" t="s">
        <v>15</v>
      </c>
      <c r="T2135" s="9" t="s">
        <v>7</v>
      </c>
      <c r="U2135" s="9" t="s">
        <v>133</v>
      </c>
      <c r="V2135" s="9" t="s">
        <v>40</v>
      </c>
      <c r="W2135" s="9" t="s">
        <v>37</v>
      </c>
      <c r="X2135" s="9" t="s">
        <v>18</v>
      </c>
      <c r="Y2135" s="9" t="s">
        <v>31</v>
      </c>
      <c r="Z2135" s="9" t="s">
        <v>20</v>
      </c>
      <c r="AA2135" s="9" t="s">
        <v>17</v>
      </c>
      <c r="AB2135" s="9" t="s">
        <v>5410</v>
      </c>
      <c r="AC2135" s="9">
        <v>6733035653</v>
      </c>
      <c r="AD2135" s="9" t="s">
        <v>5411</v>
      </c>
    </row>
    <row r="2136" spans="1:30" ht="153" x14ac:dyDescent="0.25">
      <c r="A2136" s="113">
        <f t="shared" si="34"/>
        <v>1947</v>
      </c>
      <c r="B2136" s="9" t="s">
        <v>1821</v>
      </c>
      <c r="C2136" s="9" t="s">
        <v>5397</v>
      </c>
      <c r="D2136" s="9" t="s">
        <v>5398</v>
      </c>
      <c r="E2136" s="9" t="s">
        <v>5420</v>
      </c>
      <c r="F2136" s="9" t="s">
        <v>5421</v>
      </c>
      <c r="G2136" s="9" t="s">
        <v>5422</v>
      </c>
      <c r="H2136" s="13">
        <v>386000</v>
      </c>
      <c r="I2136" s="11">
        <v>45074</v>
      </c>
      <c r="J2136" s="9" t="s">
        <v>68</v>
      </c>
      <c r="K2136" s="9" t="s">
        <v>7</v>
      </c>
      <c r="L2136" s="9" t="s">
        <v>8</v>
      </c>
      <c r="M2136" s="9" t="s">
        <v>9</v>
      </c>
      <c r="N2136" s="9" t="s">
        <v>10</v>
      </c>
      <c r="O2136" s="9" t="s">
        <v>1826</v>
      </c>
      <c r="P2136" s="9" t="s">
        <v>1834</v>
      </c>
      <c r="Q2136" s="9" t="s">
        <v>2757</v>
      </c>
      <c r="R2136" s="9" t="s">
        <v>14</v>
      </c>
      <c r="S2136" s="9" t="s">
        <v>15</v>
      </c>
      <c r="T2136" s="9" t="s">
        <v>7</v>
      </c>
      <c r="U2136" s="9" t="s">
        <v>133</v>
      </c>
      <c r="V2136" s="9" t="s">
        <v>40</v>
      </c>
      <c r="W2136" s="9" t="s">
        <v>37</v>
      </c>
      <c r="X2136" s="9" t="s">
        <v>18</v>
      </c>
      <c r="Y2136" s="9" t="s">
        <v>31</v>
      </c>
      <c r="Z2136" s="9" t="s">
        <v>20</v>
      </c>
      <c r="AA2136" s="9" t="s">
        <v>17</v>
      </c>
      <c r="AB2136" s="9" t="s">
        <v>5410</v>
      </c>
      <c r="AC2136" s="9">
        <v>6733035653</v>
      </c>
      <c r="AD2136" s="9" t="s">
        <v>5411</v>
      </c>
    </row>
    <row r="2137" spans="1:30" ht="76.5" x14ac:dyDescent="0.25">
      <c r="A2137" s="113">
        <f t="shared" si="34"/>
        <v>1948</v>
      </c>
      <c r="B2137" s="9" t="s">
        <v>1821</v>
      </c>
      <c r="C2137" s="9" t="s">
        <v>5397</v>
      </c>
      <c r="D2137" s="9" t="s">
        <v>5398</v>
      </c>
      <c r="E2137" s="9" t="s">
        <v>5423</v>
      </c>
      <c r="F2137" s="9" t="s">
        <v>5424</v>
      </c>
      <c r="G2137" s="9" t="s">
        <v>5425</v>
      </c>
      <c r="H2137" s="13">
        <v>82500</v>
      </c>
      <c r="I2137" s="11">
        <v>45291</v>
      </c>
      <c r="J2137" s="9" t="s">
        <v>68</v>
      </c>
      <c r="K2137" s="9" t="s">
        <v>7</v>
      </c>
      <c r="L2137" s="9" t="s">
        <v>8</v>
      </c>
      <c r="M2137" s="9" t="s">
        <v>9</v>
      </c>
      <c r="N2137" s="9" t="s">
        <v>10</v>
      </c>
      <c r="O2137" s="9" t="s">
        <v>1826</v>
      </c>
      <c r="P2137" s="9" t="s">
        <v>1834</v>
      </c>
      <c r="Q2137" s="9" t="s">
        <v>2757</v>
      </c>
      <c r="R2137" s="9" t="s">
        <v>14</v>
      </c>
      <c r="S2137" s="9" t="s">
        <v>15</v>
      </c>
      <c r="T2137" s="9" t="s">
        <v>7</v>
      </c>
      <c r="U2137" s="9" t="s">
        <v>133</v>
      </c>
      <c r="V2137" s="9" t="s">
        <v>15</v>
      </c>
      <c r="W2137" s="9" t="s">
        <v>17</v>
      </c>
      <c r="X2137" s="9" t="s">
        <v>18</v>
      </c>
      <c r="Y2137" s="9" t="s">
        <v>19</v>
      </c>
      <c r="Z2137" s="9" t="s">
        <v>20</v>
      </c>
      <c r="AA2137" s="9" t="s">
        <v>21</v>
      </c>
      <c r="AB2137" s="9" t="s">
        <v>5410</v>
      </c>
      <c r="AC2137" s="9">
        <v>6733035653</v>
      </c>
      <c r="AD2137" s="9" t="s">
        <v>5411</v>
      </c>
    </row>
    <row r="2138" spans="1:30" ht="76.5" x14ac:dyDescent="0.25">
      <c r="A2138" s="113">
        <f t="shared" si="34"/>
        <v>1949</v>
      </c>
      <c r="B2138" s="9" t="s">
        <v>1821</v>
      </c>
      <c r="C2138" s="9" t="s">
        <v>5397</v>
      </c>
      <c r="D2138" s="9" t="s">
        <v>5398</v>
      </c>
      <c r="E2138" s="9" t="s">
        <v>5426</v>
      </c>
      <c r="F2138" s="9" t="s">
        <v>5427</v>
      </c>
      <c r="G2138" s="9" t="s">
        <v>5425</v>
      </c>
      <c r="H2138" s="13">
        <v>392400</v>
      </c>
      <c r="I2138" s="11">
        <v>45291</v>
      </c>
      <c r="J2138" s="9" t="s">
        <v>68</v>
      </c>
      <c r="K2138" s="9" t="s">
        <v>7</v>
      </c>
      <c r="L2138" s="9" t="s">
        <v>444</v>
      </c>
      <c r="M2138" s="9" t="s">
        <v>9</v>
      </c>
      <c r="N2138" s="9" t="s">
        <v>10</v>
      </c>
      <c r="O2138" s="9" t="s">
        <v>1826</v>
      </c>
      <c r="P2138" s="9" t="s">
        <v>1834</v>
      </c>
      <c r="Q2138" s="9" t="s">
        <v>2757</v>
      </c>
      <c r="R2138" s="9" t="s">
        <v>29</v>
      </c>
      <c r="S2138" s="9" t="s">
        <v>15</v>
      </c>
      <c r="T2138" s="9" t="s">
        <v>7</v>
      </c>
      <c r="U2138" s="9" t="s">
        <v>133</v>
      </c>
      <c r="V2138" s="9" t="s">
        <v>40</v>
      </c>
      <c r="W2138" s="9" t="s">
        <v>37</v>
      </c>
      <c r="X2138" s="9" t="s">
        <v>18</v>
      </c>
      <c r="Y2138" s="9" t="s">
        <v>31</v>
      </c>
      <c r="Z2138" s="9" t="s">
        <v>20</v>
      </c>
      <c r="AA2138" s="9" t="s">
        <v>17</v>
      </c>
      <c r="AB2138" s="9" t="s">
        <v>5410</v>
      </c>
      <c r="AC2138" s="9">
        <v>6733035653</v>
      </c>
      <c r="AD2138" s="9" t="s">
        <v>5411</v>
      </c>
    </row>
    <row r="2139" spans="1:30" ht="114.75" x14ac:dyDescent="0.25">
      <c r="A2139" s="113">
        <f t="shared" si="34"/>
        <v>1950</v>
      </c>
      <c r="B2139" s="9" t="s">
        <v>1821</v>
      </c>
      <c r="C2139" s="9" t="s">
        <v>5397</v>
      </c>
      <c r="D2139" s="9" t="s">
        <v>5398</v>
      </c>
      <c r="E2139" s="9" t="s">
        <v>5428</v>
      </c>
      <c r="F2139" s="9" t="s">
        <v>5429</v>
      </c>
      <c r="G2139" s="9" t="s">
        <v>5430</v>
      </c>
      <c r="H2139" s="13">
        <v>13000</v>
      </c>
      <c r="I2139" s="11">
        <v>44938</v>
      </c>
      <c r="J2139" s="9" t="s">
        <v>68</v>
      </c>
      <c r="K2139" s="9" t="s">
        <v>7</v>
      </c>
      <c r="L2139" s="9" t="s">
        <v>69</v>
      </c>
      <c r="M2139" s="9" t="s">
        <v>80</v>
      </c>
      <c r="N2139" s="9" t="s">
        <v>81</v>
      </c>
      <c r="O2139" s="9" t="s">
        <v>1826</v>
      </c>
      <c r="P2139" s="9" t="s">
        <v>1834</v>
      </c>
      <c r="Q2139" s="9" t="s">
        <v>52</v>
      </c>
      <c r="R2139" s="9" t="s">
        <v>29</v>
      </c>
      <c r="S2139" s="9" t="s">
        <v>15</v>
      </c>
      <c r="T2139" s="9" t="s">
        <v>7</v>
      </c>
      <c r="U2139" s="9" t="s">
        <v>133</v>
      </c>
      <c r="V2139" s="9" t="s">
        <v>15</v>
      </c>
      <c r="W2139" s="9" t="s">
        <v>21</v>
      </c>
      <c r="X2139" s="9" t="s">
        <v>18</v>
      </c>
      <c r="Y2139" s="9" t="s">
        <v>31</v>
      </c>
      <c r="Z2139" s="9" t="s">
        <v>20</v>
      </c>
      <c r="AA2139" s="9" t="s">
        <v>17</v>
      </c>
      <c r="AB2139" s="9" t="s">
        <v>5410</v>
      </c>
      <c r="AC2139" s="9">
        <v>6733035653</v>
      </c>
      <c r="AD2139" s="9" t="s">
        <v>5411</v>
      </c>
    </row>
    <row r="2140" spans="1:30" ht="140.25" x14ac:dyDescent="0.25">
      <c r="A2140" s="113">
        <f t="shared" si="34"/>
        <v>1951</v>
      </c>
      <c r="B2140" s="9" t="s">
        <v>1821</v>
      </c>
      <c r="C2140" s="9" t="s">
        <v>5397</v>
      </c>
      <c r="D2140" s="9" t="s">
        <v>5398</v>
      </c>
      <c r="E2140" s="9" t="s">
        <v>5431</v>
      </c>
      <c r="F2140" s="9" t="s">
        <v>5432</v>
      </c>
      <c r="G2140" s="9" t="s">
        <v>5433</v>
      </c>
      <c r="H2140" s="13">
        <v>8680</v>
      </c>
      <c r="I2140" s="11">
        <v>45076</v>
      </c>
      <c r="J2140" s="9" t="s">
        <v>68</v>
      </c>
      <c r="K2140" s="9" t="s">
        <v>7</v>
      </c>
      <c r="L2140" s="9" t="s">
        <v>444</v>
      </c>
      <c r="M2140" s="9" t="s">
        <v>80</v>
      </c>
      <c r="N2140" s="9" t="s">
        <v>81</v>
      </c>
      <c r="O2140" s="9" t="s">
        <v>1826</v>
      </c>
      <c r="P2140" s="9" t="s">
        <v>1834</v>
      </c>
      <c r="Q2140" s="9" t="s">
        <v>374</v>
      </c>
      <c r="R2140" s="9" t="s">
        <v>29</v>
      </c>
      <c r="S2140" s="9" t="s">
        <v>15</v>
      </c>
      <c r="T2140" s="9" t="s">
        <v>7</v>
      </c>
      <c r="U2140" s="9" t="s">
        <v>133</v>
      </c>
      <c r="V2140" s="9" t="s">
        <v>15</v>
      </c>
      <c r="W2140" s="9" t="s">
        <v>17</v>
      </c>
      <c r="X2140" s="9" t="s">
        <v>18</v>
      </c>
      <c r="Y2140" s="9" t="s">
        <v>19</v>
      </c>
      <c r="Z2140" s="9" t="s">
        <v>41</v>
      </c>
      <c r="AA2140" s="9" t="s">
        <v>21</v>
      </c>
      <c r="AB2140" s="9" t="s">
        <v>5410</v>
      </c>
      <c r="AC2140" s="9">
        <v>6733035653</v>
      </c>
      <c r="AD2140" s="9" t="s">
        <v>5411</v>
      </c>
    </row>
    <row r="2141" spans="1:30" ht="114.75" x14ac:dyDescent="0.25">
      <c r="A2141" s="113">
        <f t="shared" si="34"/>
        <v>1952</v>
      </c>
      <c r="B2141" s="9" t="s">
        <v>1821</v>
      </c>
      <c r="C2141" s="9" t="s">
        <v>5397</v>
      </c>
      <c r="D2141" s="9" t="s">
        <v>5398</v>
      </c>
      <c r="E2141" s="9" t="s">
        <v>5434</v>
      </c>
      <c r="F2141" s="9" t="s">
        <v>929</v>
      </c>
      <c r="G2141" s="9" t="s">
        <v>5435</v>
      </c>
      <c r="H2141" s="13">
        <v>34950</v>
      </c>
      <c r="I2141" s="11">
        <v>44986</v>
      </c>
      <c r="J2141" s="9" t="s">
        <v>68</v>
      </c>
      <c r="K2141" s="9" t="s">
        <v>7</v>
      </c>
      <c r="L2141" s="9" t="s">
        <v>69</v>
      </c>
      <c r="M2141" s="9" t="s">
        <v>80</v>
      </c>
      <c r="N2141" s="9" t="s">
        <v>81</v>
      </c>
      <c r="O2141" s="9" t="s">
        <v>1826</v>
      </c>
      <c r="P2141" s="9" t="s">
        <v>1834</v>
      </c>
      <c r="Q2141" s="9" t="s">
        <v>374</v>
      </c>
      <c r="R2141" s="9" t="s">
        <v>29</v>
      </c>
      <c r="S2141" s="9" t="s">
        <v>15</v>
      </c>
      <c r="T2141" s="9" t="s">
        <v>7</v>
      </c>
      <c r="U2141" s="9" t="s">
        <v>133</v>
      </c>
      <c r="V2141" s="9" t="s">
        <v>15</v>
      </c>
      <c r="W2141" s="9" t="s">
        <v>21</v>
      </c>
      <c r="X2141" s="9" t="s">
        <v>18</v>
      </c>
      <c r="Y2141" s="9" t="s">
        <v>31</v>
      </c>
      <c r="Z2141" s="9" t="s">
        <v>61</v>
      </c>
      <c r="AA2141" s="9" t="s">
        <v>17</v>
      </c>
      <c r="AB2141" s="9" t="s">
        <v>5410</v>
      </c>
      <c r="AC2141" s="9">
        <v>6733035653</v>
      </c>
      <c r="AD2141" s="9" t="s">
        <v>5411</v>
      </c>
    </row>
    <row r="2142" spans="1:30" ht="89.25" x14ac:dyDescent="0.25">
      <c r="A2142" s="113">
        <f t="shared" si="34"/>
        <v>1953</v>
      </c>
      <c r="B2142" s="9" t="s">
        <v>1821</v>
      </c>
      <c r="C2142" s="9" t="s">
        <v>5397</v>
      </c>
      <c r="D2142" s="9" t="s">
        <v>5398</v>
      </c>
      <c r="E2142" s="9" t="s">
        <v>5436</v>
      </c>
      <c r="F2142" s="9" t="s">
        <v>3508</v>
      </c>
      <c r="G2142" s="9" t="s">
        <v>3509</v>
      </c>
      <c r="H2142" s="13">
        <v>36780</v>
      </c>
      <c r="I2142" s="11">
        <v>45060</v>
      </c>
      <c r="J2142" s="9" t="s">
        <v>68</v>
      </c>
      <c r="K2142" s="9" t="s">
        <v>7</v>
      </c>
      <c r="L2142" s="9" t="s">
        <v>8</v>
      </c>
      <c r="M2142" s="9" t="s">
        <v>9</v>
      </c>
      <c r="N2142" s="9" t="s">
        <v>10</v>
      </c>
      <c r="O2142" s="9" t="s">
        <v>1826</v>
      </c>
      <c r="P2142" s="9" t="s">
        <v>1834</v>
      </c>
      <c r="Q2142" s="9" t="s">
        <v>2757</v>
      </c>
      <c r="R2142" s="9" t="s">
        <v>14</v>
      </c>
      <c r="S2142" s="9" t="s">
        <v>15</v>
      </c>
      <c r="T2142" s="9" t="s">
        <v>7</v>
      </c>
      <c r="U2142" s="9" t="s">
        <v>133</v>
      </c>
      <c r="V2142" s="9" t="s">
        <v>15</v>
      </c>
      <c r="W2142" s="9" t="s">
        <v>17</v>
      </c>
      <c r="X2142" s="9" t="s">
        <v>18</v>
      </c>
      <c r="Y2142" s="9" t="s">
        <v>31</v>
      </c>
      <c r="Z2142" s="9" t="s">
        <v>20</v>
      </c>
      <c r="AA2142" s="9" t="s">
        <v>17</v>
      </c>
      <c r="AB2142" s="9" t="s">
        <v>5410</v>
      </c>
      <c r="AC2142" s="9">
        <v>6733035653</v>
      </c>
      <c r="AD2142" s="9" t="s">
        <v>5411</v>
      </c>
    </row>
    <row r="2143" spans="1:30" ht="242.25" x14ac:dyDescent="0.25">
      <c r="A2143" s="113">
        <f t="shared" si="34"/>
        <v>1954</v>
      </c>
      <c r="B2143" s="9" t="s">
        <v>1821</v>
      </c>
      <c r="C2143" s="9" t="s">
        <v>5397</v>
      </c>
      <c r="D2143" s="9" t="s">
        <v>5398</v>
      </c>
      <c r="E2143" s="9" t="s">
        <v>5437</v>
      </c>
      <c r="F2143" s="9" t="s">
        <v>3508</v>
      </c>
      <c r="G2143" s="9" t="s">
        <v>5438</v>
      </c>
      <c r="H2143" s="13">
        <v>29100</v>
      </c>
      <c r="I2143" s="11">
        <v>45060</v>
      </c>
      <c r="J2143" s="9" t="s">
        <v>68</v>
      </c>
      <c r="K2143" s="9" t="s">
        <v>7</v>
      </c>
      <c r="L2143" s="9" t="s">
        <v>8</v>
      </c>
      <c r="M2143" s="9" t="s">
        <v>9</v>
      </c>
      <c r="N2143" s="9" t="s">
        <v>10</v>
      </c>
      <c r="O2143" s="9" t="s">
        <v>1826</v>
      </c>
      <c r="P2143" s="9" t="s">
        <v>1834</v>
      </c>
      <c r="Q2143" s="9" t="s">
        <v>2757</v>
      </c>
      <c r="R2143" s="9" t="s">
        <v>14</v>
      </c>
      <c r="S2143" s="9" t="s">
        <v>15</v>
      </c>
      <c r="T2143" s="9" t="s">
        <v>7</v>
      </c>
      <c r="U2143" s="9" t="s">
        <v>133</v>
      </c>
      <c r="V2143" s="9" t="s">
        <v>15</v>
      </c>
      <c r="W2143" s="9" t="s">
        <v>17</v>
      </c>
      <c r="X2143" s="9" t="s">
        <v>18</v>
      </c>
      <c r="Y2143" s="9" t="s">
        <v>31</v>
      </c>
      <c r="Z2143" s="9" t="s">
        <v>20</v>
      </c>
      <c r="AA2143" s="9" t="s">
        <v>17</v>
      </c>
      <c r="AB2143" s="9" t="s">
        <v>5410</v>
      </c>
      <c r="AC2143" s="9">
        <v>6733035653</v>
      </c>
      <c r="AD2143" s="9" t="s">
        <v>5411</v>
      </c>
    </row>
    <row r="2144" spans="1:30" ht="191.25" x14ac:dyDescent="0.25">
      <c r="A2144" s="113">
        <f t="shared" si="34"/>
        <v>1955</v>
      </c>
      <c r="B2144" s="9" t="s">
        <v>1821</v>
      </c>
      <c r="C2144" s="9" t="s">
        <v>5397</v>
      </c>
      <c r="D2144" s="9" t="s">
        <v>5398</v>
      </c>
      <c r="E2144" s="9" t="s">
        <v>5439</v>
      </c>
      <c r="F2144" s="9" t="s">
        <v>5440</v>
      </c>
      <c r="G2144" s="9" t="s">
        <v>5441</v>
      </c>
      <c r="H2144" s="13">
        <v>10000</v>
      </c>
      <c r="I2144" s="11">
        <v>45229</v>
      </c>
      <c r="J2144" s="9" t="s">
        <v>68</v>
      </c>
      <c r="K2144" s="9" t="s">
        <v>7</v>
      </c>
      <c r="L2144" s="9" t="s">
        <v>8</v>
      </c>
      <c r="M2144" s="9" t="s">
        <v>9</v>
      </c>
      <c r="N2144" s="9" t="s">
        <v>10</v>
      </c>
      <c r="O2144" s="9" t="s">
        <v>1826</v>
      </c>
      <c r="P2144" s="9" t="s">
        <v>1834</v>
      </c>
      <c r="Q2144" s="9" t="s">
        <v>2757</v>
      </c>
      <c r="R2144" s="9" t="s">
        <v>14</v>
      </c>
      <c r="S2144" s="9" t="s">
        <v>15</v>
      </c>
      <c r="T2144" s="9" t="s">
        <v>7</v>
      </c>
      <c r="U2144" s="9" t="s">
        <v>133</v>
      </c>
      <c r="V2144" s="9" t="s">
        <v>15</v>
      </c>
      <c r="W2144" s="9" t="s">
        <v>17</v>
      </c>
      <c r="X2144" s="9" t="s">
        <v>18</v>
      </c>
      <c r="Y2144" s="9" t="s">
        <v>31</v>
      </c>
      <c r="Z2144" s="9" t="s">
        <v>20</v>
      </c>
      <c r="AA2144" s="9" t="s">
        <v>17</v>
      </c>
      <c r="AB2144" s="9" t="s">
        <v>5410</v>
      </c>
      <c r="AC2144" s="9">
        <v>6733045653</v>
      </c>
      <c r="AD2144" s="9" t="s">
        <v>5411</v>
      </c>
    </row>
    <row r="2145" spans="1:30" ht="191.25" x14ac:dyDescent="0.25">
      <c r="A2145" s="113">
        <f t="shared" si="34"/>
        <v>1956</v>
      </c>
      <c r="B2145" s="9" t="s">
        <v>1821</v>
      </c>
      <c r="C2145" s="9" t="s">
        <v>5397</v>
      </c>
      <c r="D2145" s="9" t="s">
        <v>5398</v>
      </c>
      <c r="E2145" s="9" t="s">
        <v>5442</v>
      </c>
      <c r="F2145" s="9" t="s">
        <v>5443</v>
      </c>
      <c r="G2145" s="9" t="s">
        <v>5444</v>
      </c>
      <c r="H2145" s="13">
        <v>74000</v>
      </c>
      <c r="I2145" s="11">
        <v>44928</v>
      </c>
      <c r="J2145" s="9" t="s">
        <v>68</v>
      </c>
      <c r="K2145" s="9" t="s">
        <v>7</v>
      </c>
      <c r="L2145" s="9" t="s">
        <v>444</v>
      </c>
      <c r="M2145" s="9" t="s">
        <v>9</v>
      </c>
      <c r="N2145" s="9" t="s">
        <v>10</v>
      </c>
      <c r="O2145" s="9" t="s">
        <v>1826</v>
      </c>
      <c r="P2145" s="9" t="s">
        <v>1834</v>
      </c>
      <c r="Q2145" s="9" t="s">
        <v>1837</v>
      </c>
      <c r="R2145" s="9" t="s">
        <v>29</v>
      </c>
      <c r="S2145" s="9" t="s">
        <v>15</v>
      </c>
      <c r="T2145" s="9" t="s">
        <v>7</v>
      </c>
      <c r="U2145" s="9" t="s">
        <v>133</v>
      </c>
      <c r="V2145" s="9" t="s">
        <v>15</v>
      </c>
      <c r="W2145" s="9" t="s">
        <v>17</v>
      </c>
      <c r="X2145" s="9" t="s">
        <v>18</v>
      </c>
      <c r="Y2145" s="9" t="s">
        <v>31</v>
      </c>
      <c r="Z2145" s="9" t="s">
        <v>20</v>
      </c>
      <c r="AA2145" s="9" t="s">
        <v>17</v>
      </c>
      <c r="AB2145" s="9" t="s">
        <v>5445</v>
      </c>
      <c r="AC2145" s="9">
        <v>6733035653</v>
      </c>
      <c r="AD2145" s="9" t="s">
        <v>5411</v>
      </c>
    </row>
    <row r="2146" spans="1:30" ht="76.5" x14ac:dyDescent="0.25">
      <c r="A2146" s="113">
        <f t="shared" si="34"/>
        <v>1957</v>
      </c>
      <c r="B2146" s="9" t="s">
        <v>1821</v>
      </c>
      <c r="C2146" s="9" t="s">
        <v>5397</v>
      </c>
      <c r="D2146" s="9" t="s">
        <v>5398</v>
      </c>
      <c r="E2146" s="9" t="s">
        <v>5446</v>
      </c>
      <c r="F2146" s="9" t="s">
        <v>5447</v>
      </c>
      <c r="G2146" s="9" t="s">
        <v>5425</v>
      </c>
      <c r="H2146" s="13">
        <v>87100</v>
      </c>
      <c r="I2146" s="11">
        <v>45291</v>
      </c>
      <c r="J2146" s="9" t="s">
        <v>68</v>
      </c>
      <c r="K2146" s="9" t="s">
        <v>7</v>
      </c>
      <c r="L2146" s="9" t="s">
        <v>8</v>
      </c>
      <c r="M2146" s="9" t="s">
        <v>9</v>
      </c>
      <c r="N2146" s="9" t="s">
        <v>10</v>
      </c>
      <c r="O2146" s="9" t="s">
        <v>1826</v>
      </c>
      <c r="P2146" s="9" t="s">
        <v>1834</v>
      </c>
      <c r="Q2146" s="9" t="s">
        <v>2757</v>
      </c>
      <c r="R2146" s="9" t="s">
        <v>14</v>
      </c>
      <c r="S2146" s="9" t="s">
        <v>15</v>
      </c>
      <c r="T2146" s="9" t="s">
        <v>7</v>
      </c>
      <c r="U2146" s="9" t="s">
        <v>133</v>
      </c>
      <c r="V2146" s="9" t="s">
        <v>15</v>
      </c>
      <c r="W2146" s="9" t="s">
        <v>17</v>
      </c>
      <c r="X2146" s="9" t="s">
        <v>18</v>
      </c>
      <c r="Y2146" s="9" t="s">
        <v>31</v>
      </c>
      <c r="Z2146" s="9" t="s">
        <v>20</v>
      </c>
      <c r="AA2146" s="9" t="s">
        <v>17</v>
      </c>
      <c r="AB2146" s="9" t="s">
        <v>5410</v>
      </c>
      <c r="AC2146" s="9">
        <v>6733035653</v>
      </c>
      <c r="AD2146" s="9" t="s">
        <v>5411</v>
      </c>
    </row>
    <row r="2147" spans="1:30" ht="409.5" x14ac:dyDescent="0.25">
      <c r="A2147" s="113">
        <f t="shared" si="34"/>
        <v>1958</v>
      </c>
      <c r="B2147" s="9" t="s">
        <v>1821</v>
      </c>
      <c r="C2147" s="9" t="s">
        <v>5397</v>
      </c>
      <c r="D2147" s="9" t="s">
        <v>5398</v>
      </c>
      <c r="E2147" s="9" t="s">
        <v>5448</v>
      </c>
      <c r="F2147" s="9" t="s">
        <v>5449</v>
      </c>
      <c r="G2147" s="9" t="s">
        <v>5450</v>
      </c>
      <c r="H2147" s="13">
        <v>39890</v>
      </c>
      <c r="I2147" s="11">
        <v>45060</v>
      </c>
      <c r="J2147" s="9" t="s">
        <v>68</v>
      </c>
      <c r="K2147" s="9" t="s">
        <v>7</v>
      </c>
      <c r="L2147" s="9" t="s">
        <v>444</v>
      </c>
      <c r="M2147" s="9" t="s">
        <v>9</v>
      </c>
      <c r="N2147" s="9" t="s">
        <v>10</v>
      </c>
      <c r="O2147" s="9" t="s">
        <v>1826</v>
      </c>
      <c r="P2147" s="9" t="s">
        <v>1834</v>
      </c>
      <c r="Q2147" s="9" t="s">
        <v>2757</v>
      </c>
      <c r="R2147" s="9" t="s">
        <v>14</v>
      </c>
      <c r="S2147" s="9" t="s">
        <v>15</v>
      </c>
      <c r="T2147" s="9" t="s">
        <v>7</v>
      </c>
      <c r="U2147" s="9" t="s">
        <v>133</v>
      </c>
      <c r="V2147" s="9" t="s">
        <v>15</v>
      </c>
      <c r="W2147" s="9" t="s">
        <v>17</v>
      </c>
      <c r="X2147" s="9" t="s">
        <v>18</v>
      </c>
      <c r="Y2147" s="9" t="s">
        <v>31</v>
      </c>
      <c r="Z2147" s="9" t="s">
        <v>20</v>
      </c>
      <c r="AA2147" s="9" t="s">
        <v>17</v>
      </c>
      <c r="AB2147" s="9" t="s">
        <v>5410</v>
      </c>
      <c r="AC2147" s="9">
        <v>6733035653</v>
      </c>
      <c r="AD2147" s="9" t="s">
        <v>5411</v>
      </c>
    </row>
    <row r="2148" spans="1:30" ht="409.5" x14ac:dyDescent="0.25">
      <c r="A2148" s="113">
        <f t="shared" si="34"/>
        <v>1959</v>
      </c>
      <c r="B2148" s="9" t="s">
        <v>1821</v>
      </c>
      <c r="C2148" s="9" t="s">
        <v>5397</v>
      </c>
      <c r="D2148" s="9" t="s">
        <v>5398</v>
      </c>
      <c r="E2148" s="9" t="s">
        <v>5451</v>
      </c>
      <c r="F2148" s="9" t="s">
        <v>5452</v>
      </c>
      <c r="G2148" s="9" t="s">
        <v>5453</v>
      </c>
      <c r="H2148" s="13">
        <v>50000</v>
      </c>
      <c r="I2148" s="11">
        <v>45108</v>
      </c>
      <c r="J2148" s="9" t="s">
        <v>68</v>
      </c>
      <c r="K2148" s="9" t="s">
        <v>7</v>
      </c>
      <c r="L2148" s="9" t="s">
        <v>444</v>
      </c>
      <c r="M2148" s="9" t="s">
        <v>80</v>
      </c>
      <c r="N2148" s="9" t="s">
        <v>81</v>
      </c>
      <c r="O2148" s="9" t="s">
        <v>1826</v>
      </c>
      <c r="P2148" s="9" t="s">
        <v>1834</v>
      </c>
      <c r="Q2148" s="9" t="s">
        <v>1837</v>
      </c>
      <c r="R2148" s="9" t="s">
        <v>14</v>
      </c>
      <c r="S2148" s="9" t="s">
        <v>15</v>
      </c>
      <c r="T2148" s="9" t="s">
        <v>7</v>
      </c>
      <c r="U2148" s="9" t="s">
        <v>133</v>
      </c>
      <c r="V2148" s="9" t="s">
        <v>40</v>
      </c>
      <c r="W2148" s="9" t="s">
        <v>17</v>
      </c>
      <c r="X2148" s="9" t="s">
        <v>18</v>
      </c>
      <c r="Y2148" s="9" t="s">
        <v>31</v>
      </c>
      <c r="Z2148" s="9" t="s">
        <v>20</v>
      </c>
      <c r="AA2148" s="9" t="s">
        <v>17</v>
      </c>
      <c r="AB2148" s="9" t="s">
        <v>5410</v>
      </c>
      <c r="AC2148" s="9">
        <v>6733035653</v>
      </c>
      <c r="AD2148" s="9" t="s">
        <v>5411</v>
      </c>
    </row>
    <row r="2149" spans="1:30" ht="76.5" x14ac:dyDescent="0.25">
      <c r="A2149" s="113">
        <f t="shared" si="34"/>
        <v>1960</v>
      </c>
      <c r="B2149" s="9" t="s">
        <v>1821</v>
      </c>
      <c r="C2149" s="9" t="s">
        <v>5397</v>
      </c>
      <c r="D2149" s="9" t="s">
        <v>5398</v>
      </c>
      <c r="E2149" s="9" t="s">
        <v>5454</v>
      </c>
      <c r="F2149" s="9" t="s">
        <v>5455</v>
      </c>
      <c r="G2149" s="9" t="s">
        <v>5425</v>
      </c>
      <c r="H2149" s="13">
        <v>150000</v>
      </c>
      <c r="I2149" s="11">
        <v>45291</v>
      </c>
      <c r="J2149" s="9" t="s">
        <v>68</v>
      </c>
      <c r="K2149" s="9" t="s">
        <v>7</v>
      </c>
      <c r="L2149" s="9" t="s">
        <v>8</v>
      </c>
      <c r="M2149" s="9" t="s">
        <v>9</v>
      </c>
      <c r="N2149" s="9" t="s">
        <v>10</v>
      </c>
      <c r="O2149" s="9" t="s">
        <v>1826</v>
      </c>
      <c r="P2149" s="9" t="s">
        <v>1834</v>
      </c>
      <c r="Q2149" s="9" t="s">
        <v>2757</v>
      </c>
      <c r="R2149" s="9" t="s">
        <v>14</v>
      </c>
      <c r="S2149" s="9" t="s">
        <v>15</v>
      </c>
      <c r="T2149" s="9" t="s">
        <v>7</v>
      </c>
      <c r="U2149" s="9" t="s">
        <v>133</v>
      </c>
      <c r="V2149" s="9" t="s">
        <v>40</v>
      </c>
      <c r="W2149" s="9" t="s">
        <v>37</v>
      </c>
      <c r="X2149" s="9" t="s">
        <v>18</v>
      </c>
      <c r="Y2149" s="9" t="s">
        <v>31</v>
      </c>
      <c r="Z2149" s="9" t="s">
        <v>20</v>
      </c>
      <c r="AA2149" s="9" t="s">
        <v>17</v>
      </c>
      <c r="AB2149" s="9" t="s">
        <v>5410</v>
      </c>
      <c r="AC2149" s="9">
        <v>6733035653</v>
      </c>
      <c r="AD2149" s="9" t="s">
        <v>5411</v>
      </c>
    </row>
    <row r="2150" spans="1:30" ht="409.5" x14ac:dyDescent="0.25">
      <c r="A2150" s="113">
        <f t="shared" si="34"/>
        <v>1961</v>
      </c>
      <c r="B2150" s="9" t="s">
        <v>1821</v>
      </c>
      <c r="C2150" s="9" t="s">
        <v>5397</v>
      </c>
      <c r="D2150" s="9" t="s">
        <v>5398</v>
      </c>
      <c r="E2150" s="9" t="s">
        <v>5456</v>
      </c>
      <c r="F2150" s="9" t="s">
        <v>5457</v>
      </c>
      <c r="G2150" s="9" t="s">
        <v>5458</v>
      </c>
      <c r="H2150" s="13">
        <v>60000</v>
      </c>
      <c r="I2150" s="11">
        <v>44974</v>
      </c>
      <c r="J2150" s="9" t="s">
        <v>68</v>
      </c>
      <c r="K2150" s="9" t="s">
        <v>7</v>
      </c>
      <c r="L2150" s="9" t="s">
        <v>69</v>
      </c>
      <c r="M2150" s="9" t="s">
        <v>51</v>
      </c>
      <c r="N2150" s="9" t="s">
        <v>10</v>
      </c>
      <c r="O2150" s="9" t="s">
        <v>1826</v>
      </c>
      <c r="P2150" s="9" t="s">
        <v>1834</v>
      </c>
      <c r="Q2150" s="9" t="s">
        <v>374</v>
      </c>
      <c r="R2150" s="9" t="s">
        <v>29</v>
      </c>
      <c r="S2150" s="9" t="s">
        <v>15</v>
      </c>
      <c r="T2150" s="9" t="s">
        <v>7</v>
      </c>
      <c r="U2150" s="9" t="s">
        <v>133</v>
      </c>
      <c r="V2150" s="9" t="s">
        <v>15</v>
      </c>
      <c r="W2150" s="9" t="s">
        <v>21</v>
      </c>
      <c r="X2150" s="9" t="s">
        <v>18</v>
      </c>
      <c r="Y2150" s="9" t="s">
        <v>31</v>
      </c>
      <c r="Z2150" s="9" t="s">
        <v>20</v>
      </c>
      <c r="AA2150" s="9" t="s">
        <v>17</v>
      </c>
      <c r="AB2150" s="9" t="s">
        <v>5445</v>
      </c>
      <c r="AC2150" s="9">
        <v>6733045653</v>
      </c>
      <c r="AD2150" s="9" t="s">
        <v>5411</v>
      </c>
    </row>
    <row r="2151" spans="1:30" ht="395.25" x14ac:dyDescent="0.25">
      <c r="A2151" s="113">
        <f t="shared" si="34"/>
        <v>1962</v>
      </c>
      <c r="B2151" s="9" t="s">
        <v>1821</v>
      </c>
      <c r="C2151" s="9" t="s">
        <v>5397</v>
      </c>
      <c r="D2151" s="9" t="s">
        <v>5398</v>
      </c>
      <c r="E2151" s="9" t="s">
        <v>5459</v>
      </c>
      <c r="F2151" s="9" t="s">
        <v>5460</v>
      </c>
      <c r="G2151" s="9" t="s">
        <v>5461</v>
      </c>
      <c r="H2151" s="13">
        <v>6000</v>
      </c>
      <c r="I2151" s="11">
        <v>44958</v>
      </c>
      <c r="J2151" s="9" t="s">
        <v>68</v>
      </c>
      <c r="K2151" s="9" t="s">
        <v>7</v>
      </c>
      <c r="L2151" s="9" t="s">
        <v>69</v>
      </c>
      <c r="M2151" s="9" t="s">
        <v>51</v>
      </c>
      <c r="N2151" s="9" t="s">
        <v>10</v>
      </c>
      <c r="O2151" s="9" t="s">
        <v>1826</v>
      </c>
      <c r="P2151" s="9" t="s">
        <v>1834</v>
      </c>
      <c r="Q2151" s="9" t="s">
        <v>374</v>
      </c>
      <c r="R2151" s="9" t="s">
        <v>29</v>
      </c>
      <c r="S2151" s="9" t="s">
        <v>15</v>
      </c>
      <c r="T2151" s="9" t="s">
        <v>7</v>
      </c>
      <c r="U2151" s="9" t="s">
        <v>133</v>
      </c>
      <c r="V2151" s="9" t="s">
        <v>15</v>
      </c>
      <c r="W2151" s="9" t="s">
        <v>17</v>
      </c>
      <c r="X2151" s="9" t="s">
        <v>18</v>
      </c>
      <c r="Y2151" s="9" t="s">
        <v>31</v>
      </c>
      <c r="Z2151" s="9" t="s">
        <v>20</v>
      </c>
      <c r="AA2151" s="9" t="s">
        <v>17</v>
      </c>
      <c r="AB2151" s="9" t="s">
        <v>5410</v>
      </c>
      <c r="AC2151" s="9">
        <v>6733025653</v>
      </c>
      <c r="AD2151" s="9" t="s">
        <v>5411</v>
      </c>
    </row>
    <row r="2152" spans="1:30" ht="127.5" x14ac:dyDescent="0.25">
      <c r="A2152" s="113">
        <f t="shared" si="34"/>
        <v>1963</v>
      </c>
      <c r="B2152" s="9" t="s">
        <v>1821</v>
      </c>
      <c r="C2152" s="9" t="s">
        <v>5397</v>
      </c>
      <c r="D2152" s="9" t="s">
        <v>5398</v>
      </c>
      <c r="E2152" s="9" t="s">
        <v>5462</v>
      </c>
      <c r="F2152" s="9" t="s">
        <v>5463</v>
      </c>
      <c r="G2152" s="9" t="s">
        <v>5464</v>
      </c>
      <c r="H2152" s="13">
        <v>950</v>
      </c>
      <c r="I2152" s="11">
        <v>45229</v>
      </c>
      <c r="J2152" s="9" t="s">
        <v>68</v>
      </c>
      <c r="K2152" s="9" t="s">
        <v>7</v>
      </c>
      <c r="L2152" s="9" t="s">
        <v>69</v>
      </c>
      <c r="M2152" s="9" t="s">
        <v>80</v>
      </c>
      <c r="N2152" s="9" t="s">
        <v>81</v>
      </c>
      <c r="O2152" s="9" t="s">
        <v>1826</v>
      </c>
      <c r="P2152" s="9" t="s">
        <v>1834</v>
      </c>
      <c r="Q2152" s="9" t="s">
        <v>374</v>
      </c>
      <c r="R2152" s="9" t="s">
        <v>29</v>
      </c>
      <c r="S2152" s="9" t="s">
        <v>15</v>
      </c>
      <c r="T2152" s="9" t="s">
        <v>7</v>
      </c>
      <c r="U2152" s="9" t="s">
        <v>133</v>
      </c>
      <c r="V2152" s="9" t="s">
        <v>15</v>
      </c>
      <c r="W2152" s="9" t="s">
        <v>17</v>
      </c>
      <c r="X2152" s="9" t="s">
        <v>18</v>
      </c>
      <c r="Y2152" s="9" t="s">
        <v>31</v>
      </c>
      <c r="Z2152" s="9" t="s">
        <v>20</v>
      </c>
      <c r="AA2152" s="9" t="s">
        <v>17</v>
      </c>
      <c r="AB2152" s="9" t="s">
        <v>5410</v>
      </c>
      <c r="AC2152" s="9">
        <v>6733025653</v>
      </c>
      <c r="AD2152" s="9" t="s">
        <v>5411</v>
      </c>
    </row>
    <row r="2153" spans="1:30" ht="102" x14ac:dyDescent="0.25">
      <c r="A2153" s="113">
        <f t="shared" si="34"/>
        <v>1964</v>
      </c>
      <c r="B2153" s="9" t="s">
        <v>1821</v>
      </c>
      <c r="C2153" s="9" t="s">
        <v>5397</v>
      </c>
      <c r="D2153" s="9" t="s">
        <v>5398</v>
      </c>
      <c r="E2153" s="9" t="s">
        <v>5465</v>
      </c>
      <c r="F2153" s="9" t="s">
        <v>5466</v>
      </c>
      <c r="G2153" s="9" t="s">
        <v>5467</v>
      </c>
      <c r="H2153" s="13">
        <v>4690</v>
      </c>
      <c r="I2153" s="11">
        <v>45076</v>
      </c>
      <c r="J2153" s="9" t="s">
        <v>68</v>
      </c>
      <c r="K2153" s="9" t="s">
        <v>7</v>
      </c>
      <c r="L2153" s="9" t="s">
        <v>69</v>
      </c>
      <c r="M2153" s="9" t="s">
        <v>80</v>
      </c>
      <c r="N2153" s="9" t="s">
        <v>81</v>
      </c>
      <c r="O2153" s="9" t="s">
        <v>1826</v>
      </c>
      <c r="P2153" s="9" t="s">
        <v>1834</v>
      </c>
      <c r="Q2153" s="9" t="s">
        <v>374</v>
      </c>
      <c r="R2153" s="9" t="s">
        <v>29</v>
      </c>
      <c r="S2153" s="9" t="s">
        <v>15</v>
      </c>
      <c r="T2153" s="9" t="s">
        <v>7</v>
      </c>
      <c r="U2153" s="9" t="s">
        <v>133</v>
      </c>
      <c r="V2153" s="9" t="s">
        <v>15</v>
      </c>
      <c r="W2153" s="9" t="s">
        <v>21</v>
      </c>
      <c r="X2153" s="9" t="s">
        <v>18</v>
      </c>
      <c r="Y2153" s="9" t="s">
        <v>19</v>
      </c>
      <c r="Z2153" s="9" t="s">
        <v>41</v>
      </c>
      <c r="AA2153" s="9" t="s">
        <v>21</v>
      </c>
      <c r="AB2153" s="9" t="s">
        <v>5410</v>
      </c>
      <c r="AC2153" s="9">
        <v>6733025653</v>
      </c>
      <c r="AD2153" s="9" t="s">
        <v>5411</v>
      </c>
    </row>
    <row r="2154" spans="1:30" ht="76.5" x14ac:dyDescent="0.25">
      <c r="A2154" s="113">
        <f t="shared" si="34"/>
        <v>1965</v>
      </c>
      <c r="B2154" s="9" t="s">
        <v>1821</v>
      </c>
      <c r="C2154" s="9" t="s">
        <v>5397</v>
      </c>
      <c r="D2154" s="9" t="s">
        <v>5398</v>
      </c>
      <c r="E2154" s="9" t="s">
        <v>5468</v>
      </c>
      <c r="F2154" s="9" t="s">
        <v>5469</v>
      </c>
      <c r="G2154" s="9" t="s">
        <v>5425</v>
      </c>
      <c r="H2154" s="13">
        <v>528200</v>
      </c>
      <c r="I2154" s="11">
        <v>45291</v>
      </c>
      <c r="J2154" s="9" t="s">
        <v>68</v>
      </c>
      <c r="K2154" s="9" t="s">
        <v>7</v>
      </c>
      <c r="L2154" s="9" t="s">
        <v>69</v>
      </c>
      <c r="M2154" s="9" t="s">
        <v>80</v>
      </c>
      <c r="N2154" s="9" t="s">
        <v>81</v>
      </c>
      <c r="O2154" s="9" t="s">
        <v>1826</v>
      </c>
      <c r="P2154" s="9" t="s">
        <v>1834</v>
      </c>
      <c r="Q2154" s="9" t="s">
        <v>2757</v>
      </c>
      <c r="R2154" s="9" t="s">
        <v>29</v>
      </c>
      <c r="S2154" s="9" t="s">
        <v>15</v>
      </c>
      <c r="T2154" s="9" t="s">
        <v>7</v>
      </c>
      <c r="U2154" s="9" t="s">
        <v>133</v>
      </c>
      <c r="V2154" s="9" t="s">
        <v>15</v>
      </c>
      <c r="W2154" s="9" t="s">
        <v>17</v>
      </c>
      <c r="X2154" s="9" t="s">
        <v>18</v>
      </c>
      <c r="Y2154" s="9" t="s">
        <v>31</v>
      </c>
      <c r="Z2154" s="9" t="s">
        <v>20</v>
      </c>
      <c r="AA2154" s="9" t="s">
        <v>17</v>
      </c>
      <c r="AB2154" s="9" t="s">
        <v>5410</v>
      </c>
      <c r="AC2154" s="9">
        <v>6733035653</v>
      </c>
      <c r="AD2154" s="9" t="s">
        <v>5470</v>
      </c>
    </row>
    <row r="2155" spans="1:30" ht="76.5" x14ac:dyDescent="0.25">
      <c r="A2155" s="113">
        <f t="shared" si="34"/>
        <v>1966</v>
      </c>
      <c r="B2155" s="9" t="s">
        <v>1821</v>
      </c>
      <c r="C2155" s="9" t="s">
        <v>5397</v>
      </c>
      <c r="D2155" s="9" t="s">
        <v>5398</v>
      </c>
      <c r="E2155" s="9" t="s">
        <v>5471</v>
      </c>
      <c r="F2155" s="9" t="s">
        <v>5472</v>
      </c>
      <c r="G2155" s="9" t="s">
        <v>5473</v>
      </c>
      <c r="H2155" s="13">
        <v>133735</v>
      </c>
      <c r="I2155" s="11">
        <v>45290</v>
      </c>
      <c r="J2155" s="9" t="s">
        <v>68</v>
      </c>
      <c r="K2155" s="9" t="s">
        <v>7</v>
      </c>
      <c r="L2155" s="9" t="s">
        <v>8</v>
      </c>
      <c r="M2155" s="9" t="s">
        <v>9</v>
      </c>
      <c r="N2155" s="9" t="s">
        <v>10</v>
      </c>
      <c r="O2155" s="9" t="s">
        <v>1826</v>
      </c>
      <c r="P2155" s="9" t="s">
        <v>1834</v>
      </c>
      <c r="Q2155" s="9" t="s">
        <v>1837</v>
      </c>
      <c r="R2155" s="9" t="s">
        <v>14</v>
      </c>
      <c r="S2155" s="9" t="s">
        <v>15</v>
      </c>
      <c r="T2155" s="9" t="s">
        <v>7</v>
      </c>
      <c r="U2155" s="9" t="s">
        <v>133</v>
      </c>
      <c r="V2155" s="9" t="s">
        <v>15</v>
      </c>
      <c r="W2155" s="9" t="s">
        <v>17</v>
      </c>
      <c r="X2155" s="9" t="s">
        <v>18</v>
      </c>
      <c r="Y2155" s="9" t="s">
        <v>31</v>
      </c>
      <c r="Z2155" s="9" t="s">
        <v>20</v>
      </c>
      <c r="AA2155" s="9" t="s">
        <v>17</v>
      </c>
      <c r="AB2155" s="9" t="s">
        <v>5410</v>
      </c>
      <c r="AC2155" s="9">
        <v>6733035653</v>
      </c>
      <c r="AD2155" s="9" t="s">
        <v>5411</v>
      </c>
    </row>
    <row r="2156" spans="1:30" ht="331.5" x14ac:dyDescent="0.25">
      <c r="A2156" s="113">
        <f t="shared" si="34"/>
        <v>1967</v>
      </c>
      <c r="B2156" s="9" t="s">
        <v>1821</v>
      </c>
      <c r="C2156" s="9" t="s">
        <v>5397</v>
      </c>
      <c r="D2156" s="9" t="s">
        <v>5398</v>
      </c>
      <c r="E2156" s="9" t="s">
        <v>5474</v>
      </c>
      <c r="F2156" s="9" t="s">
        <v>5475</v>
      </c>
      <c r="G2156" s="9" t="s">
        <v>5476</v>
      </c>
      <c r="H2156" s="13">
        <v>19440</v>
      </c>
      <c r="I2156" s="11">
        <v>45137</v>
      </c>
      <c r="J2156" s="9" t="s">
        <v>68</v>
      </c>
      <c r="K2156" s="9" t="s">
        <v>7</v>
      </c>
      <c r="L2156" s="9" t="s">
        <v>69</v>
      </c>
      <c r="M2156" s="9" t="s">
        <v>80</v>
      </c>
      <c r="N2156" s="9" t="s">
        <v>81</v>
      </c>
      <c r="O2156" s="9" t="s">
        <v>1826</v>
      </c>
      <c r="P2156" s="9" t="s">
        <v>1834</v>
      </c>
      <c r="Q2156" s="9" t="s">
        <v>374</v>
      </c>
      <c r="R2156" s="9" t="s">
        <v>29</v>
      </c>
      <c r="S2156" s="9" t="s">
        <v>15</v>
      </c>
      <c r="T2156" s="9" t="s">
        <v>7</v>
      </c>
      <c r="U2156" s="9" t="s">
        <v>133</v>
      </c>
      <c r="V2156" s="9" t="s">
        <v>15</v>
      </c>
      <c r="W2156" s="9" t="s">
        <v>17</v>
      </c>
      <c r="X2156" s="9" t="s">
        <v>18</v>
      </c>
      <c r="Y2156" s="9" t="s">
        <v>31</v>
      </c>
      <c r="Z2156" s="9" t="s">
        <v>20</v>
      </c>
      <c r="AA2156" s="9" t="s">
        <v>17</v>
      </c>
      <c r="AB2156" s="9" t="s">
        <v>5410</v>
      </c>
      <c r="AC2156" s="9">
        <v>6733635653</v>
      </c>
      <c r="AD2156" s="9" t="s">
        <v>5411</v>
      </c>
    </row>
    <row r="2157" spans="1:30" ht="76.5" x14ac:dyDescent="0.25">
      <c r="A2157" s="113">
        <f t="shared" si="34"/>
        <v>1968</v>
      </c>
      <c r="B2157" s="9" t="s">
        <v>1821</v>
      </c>
      <c r="C2157" s="9" t="s">
        <v>5397</v>
      </c>
      <c r="D2157" s="9" t="s">
        <v>5398</v>
      </c>
      <c r="E2157" s="9" t="s">
        <v>5477</v>
      </c>
      <c r="F2157" s="9" t="s">
        <v>5478</v>
      </c>
      <c r="G2157" s="9" t="s">
        <v>5479</v>
      </c>
      <c r="H2157" s="13">
        <v>2500000</v>
      </c>
      <c r="I2157" s="11">
        <v>45291</v>
      </c>
      <c r="J2157" s="9" t="s">
        <v>6</v>
      </c>
      <c r="K2157" s="9" t="s">
        <v>7</v>
      </c>
      <c r="L2157" s="9" t="s">
        <v>47</v>
      </c>
      <c r="M2157" s="9" t="s">
        <v>251</v>
      </c>
      <c r="N2157" s="9" t="s">
        <v>10</v>
      </c>
      <c r="O2157" s="9" t="s">
        <v>1826</v>
      </c>
      <c r="P2157" s="9" t="s">
        <v>1834</v>
      </c>
      <c r="Q2157" s="9" t="s">
        <v>1857</v>
      </c>
      <c r="R2157" s="9" t="s">
        <v>14</v>
      </c>
      <c r="S2157" s="9" t="s">
        <v>15</v>
      </c>
      <c r="T2157" s="9" t="s">
        <v>7</v>
      </c>
      <c r="U2157" s="9" t="s">
        <v>133</v>
      </c>
      <c r="V2157" s="9" t="s">
        <v>40</v>
      </c>
      <c r="W2157" s="9" t="s">
        <v>37</v>
      </c>
      <c r="X2157" s="9" t="s">
        <v>18</v>
      </c>
      <c r="Y2157" s="9" t="s">
        <v>31</v>
      </c>
      <c r="Z2157" s="9" t="s">
        <v>20</v>
      </c>
      <c r="AA2157" s="9" t="s">
        <v>17</v>
      </c>
      <c r="AB2157" s="9" t="s">
        <v>5410</v>
      </c>
      <c r="AC2157" s="9">
        <v>6733635653</v>
      </c>
      <c r="AD2157" s="9" t="s">
        <v>5411</v>
      </c>
    </row>
    <row r="2158" spans="1:30" ht="76.5" x14ac:dyDescent="0.25">
      <c r="A2158" s="113">
        <f t="shared" si="34"/>
        <v>1969</v>
      </c>
      <c r="B2158" s="9" t="s">
        <v>1821</v>
      </c>
      <c r="C2158" s="9" t="s">
        <v>5397</v>
      </c>
      <c r="D2158" s="9" t="s">
        <v>5398</v>
      </c>
      <c r="E2158" s="9" t="s">
        <v>5480</v>
      </c>
      <c r="F2158" s="9" t="s">
        <v>5481</v>
      </c>
      <c r="G2158" s="9" t="s">
        <v>5482</v>
      </c>
      <c r="H2158" s="13">
        <v>125000</v>
      </c>
      <c r="I2158" s="11">
        <v>45279</v>
      </c>
      <c r="J2158" s="9" t="s">
        <v>96</v>
      </c>
      <c r="K2158" s="9">
        <v>24333</v>
      </c>
      <c r="L2158" s="9" t="s">
        <v>97</v>
      </c>
      <c r="M2158" s="9" t="s">
        <v>9</v>
      </c>
      <c r="N2158" s="9" t="s">
        <v>10</v>
      </c>
      <c r="O2158" s="9" t="s">
        <v>1826</v>
      </c>
      <c r="P2158" s="9" t="s">
        <v>1834</v>
      </c>
      <c r="Q2158" s="9" t="s">
        <v>1857</v>
      </c>
      <c r="R2158" s="9" t="s">
        <v>29</v>
      </c>
      <c r="S2158" s="9" t="s">
        <v>15</v>
      </c>
      <c r="T2158" s="9" t="s">
        <v>7</v>
      </c>
      <c r="U2158" s="9" t="s">
        <v>133</v>
      </c>
      <c r="V2158" s="9" t="s">
        <v>40</v>
      </c>
      <c r="W2158" s="9" t="s">
        <v>37</v>
      </c>
      <c r="X2158" s="9" t="s">
        <v>18</v>
      </c>
      <c r="Y2158" s="9" t="s">
        <v>31</v>
      </c>
      <c r="Z2158" s="9" t="s">
        <v>61</v>
      </c>
      <c r="AA2158" s="9" t="s">
        <v>17</v>
      </c>
      <c r="AB2158" s="9" t="s">
        <v>5410</v>
      </c>
      <c r="AC2158" s="9">
        <v>6733035653</v>
      </c>
      <c r="AD2158" s="9" t="s">
        <v>5411</v>
      </c>
    </row>
    <row r="2159" spans="1:30" ht="409.5" x14ac:dyDescent="0.25">
      <c r="A2159" s="113">
        <f t="shared" si="34"/>
        <v>1970</v>
      </c>
      <c r="B2159" s="9" t="s">
        <v>1821</v>
      </c>
      <c r="C2159" s="9" t="s">
        <v>5397</v>
      </c>
      <c r="D2159" s="9" t="s">
        <v>5398</v>
      </c>
      <c r="E2159" s="9" t="s">
        <v>5483</v>
      </c>
      <c r="F2159" s="9" t="s">
        <v>5484</v>
      </c>
      <c r="G2159" s="9" t="s">
        <v>5485</v>
      </c>
      <c r="H2159" s="13">
        <v>2112000</v>
      </c>
      <c r="I2159" s="11">
        <v>45291</v>
      </c>
      <c r="J2159" s="9" t="s">
        <v>6</v>
      </c>
      <c r="K2159" s="9" t="s">
        <v>7</v>
      </c>
      <c r="L2159" s="9" t="s">
        <v>59</v>
      </c>
      <c r="M2159" s="9" t="s">
        <v>9</v>
      </c>
      <c r="N2159" s="9" t="s">
        <v>10</v>
      </c>
      <c r="O2159" s="9" t="s">
        <v>1826</v>
      </c>
      <c r="P2159" s="9" t="s">
        <v>1834</v>
      </c>
      <c r="Q2159" s="9" t="s">
        <v>374</v>
      </c>
      <c r="R2159" s="9" t="s">
        <v>29</v>
      </c>
      <c r="S2159" s="9" t="s">
        <v>15</v>
      </c>
      <c r="T2159" s="9" t="s">
        <v>7</v>
      </c>
      <c r="U2159" s="9" t="s">
        <v>133</v>
      </c>
      <c r="V2159" s="9" t="s">
        <v>40</v>
      </c>
      <c r="W2159" s="9" t="s">
        <v>37</v>
      </c>
      <c r="X2159" s="9" t="s">
        <v>18</v>
      </c>
      <c r="Y2159" s="9" t="s">
        <v>19</v>
      </c>
      <c r="Z2159" s="9" t="s">
        <v>20</v>
      </c>
      <c r="AA2159" s="9" t="s">
        <v>21</v>
      </c>
      <c r="AB2159" s="9" t="s">
        <v>5410</v>
      </c>
      <c r="AC2159" s="9">
        <v>6733635653</v>
      </c>
      <c r="AD2159" s="9" t="s">
        <v>5411</v>
      </c>
    </row>
    <row r="2160" spans="1:30" ht="409.5" x14ac:dyDescent="0.25">
      <c r="A2160" s="113">
        <f t="shared" si="34"/>
        <v>1971</v>
      </c>
      <c r="B2160" s="9" t="s">
        <v>1821</v>
      </c>
      <c r="C2160" s="9" t="s">
        <v>5397</v>
      </c>
      <c r="D2160" s="9" t="s">
        <v>5398</v>
      </c>
      <c r="E2160" s="9" t="s">
        <v>5486</v>
      </c>
      <c r="F2160" s="9" t="s">
        <v>5487</v>
      </c>
      <c r="G2160" s="9" t="s">
        <v>5488</v>
      </c>
      <c r="H2160" s="13">
        <v>2400000</v>
      </c>
      <c r="I2160" s="11">
        <v>45291</v>
      </c>
      <c r="J2160" s="9" t="s">
        <v>6</v>
      </c>
      <c r="K2160" s="9" t="s">
        <v>7</v>
      </c>
      <c r="L2160" s="9" t="s">
        <v>59</v>
      </c>
      <c r="M2160" s="9" t="s">
        <v>9</v>
      </c>
      <c r="N2160" s="9" t="s">
        <v>10</v>
      </c>
      <c r="O2160" s="9" t="s">
        <v>1826</v>
      </c>
      <c r="P2160" s="9" t="s">
        <v>1834</v>
      </c>
      <c r="Q2160" s="9" t="s">
        <v>374</v>
      </c>
      <c r="R2160" s="9" t="s">
        <v>29</v>
      </c>
      <c r="S2160" s="9" t="s">
        <v>15</v>
      </c>
      <c r="T2160" s="9" t="s">
        <v>7</v>
      </c>
      <c r="U2160" s="9" t="s">
        <v>133</v>
      </c>
      <c r="V2160" s="9" t="s">
        <v>40</v>
      </c>
      <c r="W2160" s="9" t="s">
        <v>37</v>
      </c>
      <c r="X2160" s="9" t="s">
        <v>18</v>
      </c>
      <c r="Y2160" s="9" t="s">
        <v>19</v>
      </c>
      <c r="Z2160" s="9" t="s">
        <v>20</v>
      </c>
      <c r="AA2160" s="9" t="s">
        <v>21</v>
      </c>
      <c r="AB2160" s="9" t="s">
        <v>5410</v>
      </c>
      <c r="AC2160" s="9">
        <v>6733035653</v>
      </c>
      <c r="AD2160" s="9" t="s">
        <v>5411</v>
      </c>
    </row>
    <row r="2161" spans="1:30" ht="409.5" x14ac:dyDescent="0.25">
      <c r="A2161" s="113">
        <f t="shared" si="34"/>
        <v>1972</v>
      </c>
      <c r="B2161" s="9" t="s">
        <v>1821</v>
      </c>
      <c r="C2161" s="9" t="s">
        <v>5397</v>
      </c>
      <c r="D2161" s="9" t="s">
        <v>5398</v>
      </c>
      <c r="E2161" s="9" t="s">
        <v>5489</v>
      </c>
      <c r="F2161" s="9" t="s">
        <v>5490</v>
      </c>
      <c r="G2161" s="9" t="s">
        <v>5491</v>
      </c>
      <c r="H2161" s="13">
        <v>156000</v>
      </c>
      <c r="I2161" s="11">
        <v>45229</v>
      </c>
      <c r="J2161" s="9" t="s">
        <v>68</v>
      </c>
      <c r="K2161" s="9" t="s">
        <v>7</v>
      </c>
      <c r="L2161" s="9" t="s">
        <v>8</v>
      </c>
      <c r="M2161" s="9" t="s">
        <v>9</v>
      </c>
      <c r="N2161" s="9" t="s">
        <v>10</v>
      </c>
      <c r="O2161" s="9" t="s">
        <v>1826</v>
      </c>
      <c r="P2161" s="9" t="s">
        <v>1834</v>
      </c>
      <c r="Q2161" s="9" t="s">
        <v>2757</v>
      </c>
      <c r="R2161" s="9" t="s">
        <v>14</v>
      </c>
      <c r="S2161" s="9" t="s">
        <v>15</v>
      </c>
      <c r="T2161" s="9" t="s">
        <v>7</v>
      </c>
      <c r="U2161" s="9" t="s">
        <v>133</v>
      </c>
      <c r="V2161" s="9" t="s">
        <v>40</v>
      </c>
      <c r="W2161" s="9" t="s">
        <v>37</v>
      </c>
      <c r="X2161" s="9" t="s">
        <v>18</v>
      </c>
      <c r="Y2161" s="9" t="s">
        <v>31</v>
      </c>
      <c r="Z2161" s="9" t="s">
        <v>20</v>
      </c>
      <c r="AA2161" s="9" t="s">
        <v>17</v>
      </c>
      <c r="AB2161" s="9" t="s">
        <v>5410</v>
      </c>
      <c r="AC2161" s="9" t="s">
        <v>5492</v>
      </c>
      <c r="AD2161" s="9" t="s">
        <v>5411</v>
      </c>
    </row>
    <row r="2162" spans="1:30" ht="204" x14ac:dyDescent="0.25">
      <c r="A2162" s="113">
        <f t="shared" si="34"/>
        <v>1973</v>
      </c>
      <c r="B2162" s="9" t="s">
        <v>1821</v>
      </c>
      <c r="C2162" s="9" t="s">
        <v>5397</v>
      </c>
      <c r="D2162" s="9" t="s">
        <v>5398</v>
      </c>
      <c r="E2162" s="9" t="s">
        <v>5493</v>
      </c>
      <c r="F2162" s="9" t="s">
        <v>5494</v>
      </c>
      <c r="G2162" s="9" t="s">
        <v>5495</v>
      </c>
      <c r="H2162" s="13">
        <v>4628</v>
      </c>
      <c r="I2162" s="11">
        <v>45076</v>
      </c>
      <c r="J2162" s="9" t="s">
        <v>68</v>
      </c>
      <c r="K2162" s="9" t="s">
        <v>7</v>
      </c>
      <c r="L2162" s="9" t="s">
        <v>69</v>
      </c>
      <c r="M2162" s="9" t="s">
        <v>80</v>
      </c>
      <c r="N2162" s="9" t="s">
        <v>81</v>
      </c>
      <c r="O2162" s="9" t="s">
        <v>1826</v>
      </c>
      <c r="P2162" s="9" t="s">
        <v>1834</v>
      </c>
      <c r="Q2162" s="9" t="s">
        <v>374</v>
      </c>
      <c r="R2162" s="9" t="s">
        <v>29</v>
      </c>
      <c r="S2162" s="9" t="s">
        <v>15</v>
      </c>
      <c r="T2162" s="9" t="s">
        <v>7</v>
      </c>
      <c r="U2162" s="9" t="s">
        <v>133</v>
      </c>
      <c r="V2162" s="9" t="s">
        <v>15</v>
      </c>
      <c r="W2162" s="9" t="s">
        <v>17</v>
      </c>
      <c r="X2162" s="9" t="s">
        <v>18</v>
      </c>
      <c r="Y2162" s="9" t="s">
        <v>19</v>
      </c>
      <c r="Z2162" s="9" t="s">
        <v>20</v>
      </c>
      <c r="AA2162" s="9" t="s">
        <v>21</v>
      </c>
      <c r="AB2162" s="9" t="s">
        <v>5410</v>
      </c>
      <c r="AC2162" s="9">
        <v>6733035653</v>
      </c>
      <c r="AD2162" s="9" t="s">
        <v>5411</v>
      </c>
    </row>
    <row r="2163" spans="1:30" ht="204" x14ac:dyDescent="0.25">
      <c r="A2163" s="113">
        <f t="shared" si="34"/>
        <v>1974</v>
      </c>
      <c r="B2163" s="9" t="s">
        <v>1821</v>
      </c>
      <c r="C2163" s="9" t="s">
        <v>5397</v>
      </c>
      <c r="D2163" s="9" t="s">
        <v>5398</v>
      </c>
      <c r="E2163" s="9" t="s">
        <v>5496</v>
      </c>
      <c r="F2163" s="9" t="s">
        <v>5494</v>
      </c>
      <c r="G2163" s="9" t="s">
        <v>5495</v>
      </c>
      <c r="H2163" s="13">
        <v>21428</v>
      </c>
      <c r="I2163" s="11">
        <v>45076</v>
      </c>
      <c r="J2163" s="9" t="s">
        <v>68</v>
      </c>
      <c r="K2163" s="9" t="s">
        <v>7</v>
      </c>
      <c r="L2163" s="9" t="s">
        <v>69</v>
      </c>
      <c r="M2163" s="9" t="s">
        <v>80</v>
      </c>
      <c r="N2163" s="9" t="s">
        <v>81</v>
      </c>
      <c r="O2163" s="9" t="s">
        <v>1826</v>
      </c>
      <c r="P2163" s="9" t="s">
        <v>1834</v>
      </c>
      <c r="Q2163" s="9" t="s">
        <v>374</v>
      </c>
      <c r="R2163" s="9" t="s">
        <v>29</v>
      </c>
      <c r="S2163" s="9" t="s">
        <v>15</v>
      </c>
      <c r="T2163" s="9" t="s">
        <v>7</v>
      </c>
      <c r="U2163" s="9" t="s">
        <v>133</v>
      </c>
      <c r="V2163" s="9" t="s">
        <v>15</v>
      </c>
      <c r="W2163" s="9" t="s">
        <v>17</v>
      </c>
      <c r="X2163" s="9" t="s">
        <v>18</v>
      </c>
      <c r="Y2163" s="9" t="s">
        <v>19</v>
      </c>
      <c r="Z2163" s="9" t="s">
        <v>20</v>
      </c>
      <c r="AA2163" s="9" t="s">
        <v>21</v>
      </c>
      <c r="AB2163" s="9" t="s">
        <v>5410</v>
      </c>
      <c r="AC2163" s="9">
        <v>6733035653</v>
      </c>
      <c r="AD2163" s="9" t="s">
        <v>5411</v>
      </c>
    </row>
    <row r="2164" spans="1:30" ht="318.75" x14ac:dyDescent="0.25">
      <c r="A2164" s="113">
        <f t="shared" si="34"/>
        <v>1975</v>
      </c>
      <c r="B2164" s="9" t="s">
        <v>1821</v>
      </c>
      <c r="C2164" s="9" t="s">
        <v>5397</v>
      </c>
      <c r="D2164" s="9" t="s">
        <v>5398</v>
      </c>
      <c r="E2164" s="9" t="s">
        <v>5497</v>
      </c>
      <c r="F2164" s="9" t="s">
        <v>5498</v>
      </c>
      <c r="G2164" s="9" t="s">
        <v>5499</v>
      </c>
      <c r="H2164" s="13">
        <v>176000</v>
      </c>
      <c r="I2164" s="11">
        <v>45291</v>
      </c>
      <c r="J2164" s="9" t="s">
        <v>96</v>
      </c>
      <c r="K2164" s="9">
        <v>7092</v>
      </c>
      <c r="L2164" s="9" t="s">
        <v>199</v>
      </c>
      <c r="M2164" s="9" t="s">
        <v>9</v>
      </c>
      <c r="N2164" s="9" t="s">
        <v>10</v>
      </c>
      <c r="O2164" s="9" t="s">
        <v>1826</v>
      </c>
      <c r="P2164" s="9" t="s">
        <v>1834</v>
      </c>
      <c r="Q2164" s="9" t="s">
        <v>1837</v>
      </c>
      <c r="R2164" s="9" t="s">
        <v>14</v>
      </c>
      <c r="S2164" s="9" t="s">
        <v>15</v>
      </c>
      <c r="T2164" s="9" t="s">
        <v>7</v>
      </c>
      <c r="U2164" s="9" t="s">
        <v>133</v>
      </c>
      <c r="V2164" s="9" t="s">
        <v>40</v>
      </c>
      <c r="W2164" s="9" t="s">
        <v>37</v>
      </c>
      <c r="X2164" s="9" t="s">
        <v>18</v>
      </c>
      <c r="Y2164" s="9" t="s">
        <v>31</v>
      </c>
      <c r="Z2164" s="9" t="s">
        <v>61</v>
      </c>
      <c r="AA2164" s="9" t="s">
        <v>17</v>
      </c>
      <c r="AB2164" s="9" t="s">
        <v>5410</v>
      </c>
      <c r="AC2164" s="9">
        <v>6733035653</v>
      </c>
      <c r="AD2164" s="9" t="s">
        <v>5411</v>
      </c>
    </row>
    <row r="2165" spans="1:30" ht="318.75" x14ac:dyDescent="0.25">
      <c r="A2165" s="113">
        <f t="shared" si="34"/>
        <v>1976</v>
      </c>
      <c r="B2165" s="9" t="s">
        <v>1821</v>
      </c>
      <c r="C2165" s="9" t="s">
        <v>5397</v>
      </c>
      <c r="D2165" s="9" t="s">
        <v>5398</v>
      </c>
      <c r="E2165" s="9" t="s">
        <v>5500</v>
      </c>
      <c r="F2165" s="9" t="s">
        <v>5498</v>
      </c>
      <c r="G2165" s="9" t="s">
        <v>5499</v>
      </c>
      <c r="H2165" s="13">
        <v>176000</v>
      </c>
      <c r="I2165" s="11">
        <v>45291</v>
      </c>
      <c r="J2165" s="9" t="s">
        <v>96</v>
      </c>
      <c r="K2165" s="9">
        <v>7092</v>
      </c>
      <c r="L2165" s="9" t="s">
        <v>199</v>
      </c>
      <c r="M2165" s="9" t="s">
        <v>9</v>
      </c>
      <c r="N2165" s="9" t="s">
        <v>10</v>
      </c>
      <c r="O2165" s="9" t="s">
        <v>1826</v>
      </c>
      <c r="P2165" s="9" t="s">
        <v>1834</v>
      </c>
      <c r="Q2165" s="9" t="s">
        <v>374</v>
      </c>
      <c r="R2165" s="9" t="s">
        <v>14</v>
      </c>
      <c r="S2165" s="9" t="s">
        <v>15</v>
      </c>
      <c r="T2165" s="9" t="s">
        <v>7</v>
      </c>
      <c r="U2165" s="9" t="s">
        <v>133</v>
      </c>
      <c r="V2165" s="9" t="s">
        <v>40</v>
      </c>
      <c r="W2165" s="9" t="s">
        <v>37</v>
      </c>
      <c r="X2165" s="9" t="s">
        <v>18</v>
      </c>
      <c r="Y2165" s="9" t="s">
        <v>31</v>
      </c>
      <c r="Z2165" s="9" t="s">
        <v>61</v>
      </c>
      <c r="AA2165" s="9" t="s">
        <v>17</v>
      </c>
      <c r="AB2165" s="9" t="s">
        <v>5410</v>
      </c>
      <c r="AC2165" s="9">
        <v>6733035653</v>
      </c>
      <c r="AD2165" s="9" t="s">
        <v>5470</v>
      </c>
    </row>
    <row r="2166" spans="1:30" ht="76.5" x14ac:dyDescent="0.25">
      <c r="A2166" s="113">
        <f t="shared" si="34"/>
        <v>1977</v>
      </c>
      <c r="B2166" s="9" t="s">
        <v>1821</v>
      </c>
      <c r="C2166" s="9" t="s">
        <v>5397</v>
      </c>
      <c r="D2166" s="9" t="s">
        <v>5398</v>
      </c>
      <c r="E2166" s="9" t="s">
        <v>5501</v>
      </c>
      <c r="F2166" s="9" t="s">
        <v>5502</v>
      </c>
      <c r="G2166" s="9" t="s">
        <v>5425</v>
      </c>
      <c r="H2166" s="13">
        <v>90000</v>
      </c>
      <c r="I2166" s="11">
        <v>45291</v>
      </c>
      <c r="J2166" s="9" t="s">
        <v>68</v>
      </c>
      <c r="K2166" s="9" t="s">
        <v>7</v>
      </c>
      <c r="L2166" s="9" t="s">
        <v>8</v>
      </c>
      <c r="M2166" s="9" t="s">
        <v>9</v>
      </c>
      <c r="N2166" s="9" t="s">
        <v>10</v>
      </c>
      <c r="O2166" s="9" t="s">
        <v>1826</v>
      </c>
      <c r="P2166" s="9" t="s">
        <v>1834</v>
      </c>
      <c r="Q2166" s="9" t="s">
        <v>2757</v>
      </c>
      <c r="R2166" s="9" t="s">
        <v>14</v>
      </c>
      <c r="S2166" s="9" t="s">
        <v>15</v>
      </c>
      <c r="T2166" s="9" t="s">
        <v>7</v>
      </c>
      <c r="U2166" s="9" t="s">
        <v>133</v>
      </c>
      <c r="V2166" s="9" t="s">
        <v>40</v>
      </c>
      <c r="W2166" s="9" t="s">
        <v>17</v>
      </c>
      <c r="X2166" s="9" t="s">
        <v>18</v>
      </c>
      <c r="Y2166" s="9" t="s">
        <v>19</v>
      </c>
      <c r="Z2166" s="9" t="s">
        <v>20</v>
      </c>
      <c r="AA2166" s="9" t="s">
        <v>21</v>
      </c>
      <c r="AB2166" s="9" t="s">
        <v>5410</v>
      </c>
      <c r="AC2166" s="9">
        <v>6733035653</v>
      </c>
      <c r="AD2166" s="9" t="s">
        <v>5411</v>
      </c>
    </row>
    <row r="2167" spans="1:30" ht="76.5" x14ac:dyDescent="0.25">
      <c r="A2167" s="113">
        <f t="shared" si="34"/>
        <v>1978</v>
      </c>
      <c r="B2167" s="9" t="s">
        <v>1821</v>
      </c>
      <c r="C2167" s="9" t="s">
        <v>5397</v>
      </c>
      <c r="D2167" s="9" t="s">
        <v>5398</v>
      </c>
      <c r="E2167" s="9" t="s">
        <v>5503</v>
      </c>
      <c r="F2167" s="9" t="s">
        <v>5504</v>
      </c>
      <c r="G2167" s="9" t="s">
        <v>5425</v>
      </c>
      <c r="H2167" s="13">
        <v>15000</v>
      </c>
      <c r="I2167" s="11">
        <v>45291</v>
      </c>
      <c r="J2167" s="9" t="s">
        <v>68</v>
      </c>
      <c r="K2167" s="9" t="s">
        <v>7</v>
      </c>
      <c r="L2167" s="9" t="s">
        <v>8</v>
      </c>
      <c r="M2167" s="9" t="s">
        <v>9</v>
      </c>
      <c r="N2167" s="9" t="s">
        <v>10</v>
      </c>
      <c r="O2167" s="9" t="s">
        <v>1826</v>
      </c>
      <c r="P2167" s="9" t="s">
        <v>1834</v>
      </c>
      <c r="Q2167" s="9" t="s">
        <v>2757</v>
      </c>
      <c r="R2167" s="9" t="s">
        <v>14</v>
      </c>
      <c r="S2167" s="9" t="s">
        <v>15</v>
      </c>
      <c r="T2167" s="9" t="s">
        <v>7</v>
      </c>
      <c r="U2167" s="9" t="s">
        <v>133</v>
      </c>
      <c r="V2167" s="9" t="s">
        <v>40</v>
      </c>
      <c r="W2167" s="9" t="s">
        <v>17</v>
      </c>
      <c r="X2167" s="9" t="s">
        <v>18</v>
      </c>
      <c r="Y2167" s="9" t="s">
        <v>19</v>
      </c>
      <c r="Z2167" s="9" t="s">
        <v>20</v>
      </c>
      <c r="AA2167" s="9" t="s">
        <v>21</v>
      </c>
      <c r="AB2167" s="9" t="s">
        <v>5410</v>
      </c>
      <c r="AC2167" s="9">
        <v>6733035653</v>
      </c>
      <c r="AD2167" s="9" t="s">
        <v>5411</v>
      </c>
    </row>
    <row r="2168" spans="1:30" ht="89.25" x14ac:dyDescent="0.25">
      <c r="A2168" s="113">
        <f t="shared" si="34"/>
        <v>1979</v>
      </c>
      <c r="B2168" s="9" t="s">
        <v>1821</v>
      </c>
      <c r="C2168" s="9" t="s">
        <v>5397</v>
      </c>
      <c r="D2168" s="9" t="s">
        <v>5398</v>
      </c>
      <c r="E2168" s="9" t="s">
        <v>5505</v>
      </c>
      <c r="F2168" s="9" t="s">
        <v>5506</v>
      </c>
      <c r="G2168" s="9" t="s">
        <v>5507</v>
      </c>
      <c r="H2168" s="13">
        <v>34575</v>
      </c>
      <c r="I2168" s="11">
        <v>44944</v>
      </c>
      <c r="J2168" s="9" t="s">
        <v>6</v>
      </c>
      <c r="K2168" s="9" t="s">
        <v>7</v>
      </c>
      <c r="L2168" s="9" t="s">
        <v>27</v>
      </c>
      <c r="M2168" s="9" t="s">
        <v>51</v>
      </c>
      <c r="N2168" s="9" t="s">
        <v>10</v>
      </c>
      <c r="O2168" s="9" t="s">
        <v>1826</v>
      </c>
      <c r="P2168" s="9" t="s">
        <v>1834</v>
      </c>
      <c r="Q2168" s="9" t="s">
        <v>374</v>
      </c>
      <c r="R2168" s="9" t="s">
        <v>29</v>
      </c>
      <c r="S2168" s="9" t="s">
        <v>15</v>
      </c>
      <c r="T2168" s="9" t="s">
        <v>7</v>
      </c>
      <c r="U2168" s="9" t="s">
        <v>133</v>
      </c>
      <c r="V2168" s="9" t="s">
        <v>15</v>
      </c>
      <c r="W2168" s="9" t="s">
        <v>21</v>
      </c>
      <c r="X2168" s="9" t="s">
        <v>18</v>
      </c>
      <c r="Y2168" s="9" t="s">
        <v>31</v>
      </c>
      <c r="Z2168" s="9" t="s">
        <v>20</v>
      </c>
      <c r="AA2168" s="9" t="s">
        <v>17</v>
      </c>
      <c r="AB2168" s="9" t="s">
        <v>5410</v>
      </c>
      <c r="AC2168" s="9">
        <v>6733035653</v>
      </c>
      <c r="AD2168" s="9" t="s">
        <v>5411</v>
      </c>
    </row>
    <row r="2169" spans="1:30" ht="409.5" x14ac:dyDescent="0.25">
      <c r="A2169" s="113">
        <f t="shared" si="34"/>
        <v>1980</v>
      </c>
      <c r="B2169" s="9" t="s">
        <v>1821</v>
      </c>
      <c r="C2169" s="9" t="s">
        <v>5397</v>
      </c>
      <c r="D2169" s="9" t="s">
        <v>5398</v>
      </c>
      <c r="E2169" s="9" t="s">
        <v>5508</v>
      </c>
      <c r="F2169" s="9" t="s">
        <v>5509</v>
      </c>
      <c r="G2169" s="9" t="s">
        <v>5510</v>
      </c>
      <c r="H2169" s="13">
        <v>20000</v>
      </c>
      <c r="I2169" s="11">
        <v>45108</v>
      </c>
      <c r="J2169" s="9" t="s">
        <v>68</v>
      </c>
      <c r="K2169" s="9" t="s">
        <v>7</v>
      </c>
      <c r="L2169" s="9" t="s">
        <v>8</v>
      </c>
      <c r="M2169" s="9" t="s">
        <v>9</v>
      </c>
      <c r="N2169" s="9" t="s">
        <v>10</v>
      </c>
      <c r="O2169" s="9" t="s">
        <v>1826</v>
      </c>
      <c r="P2169" s="9" t="s">
        <v>1834</v>
      </c>
      <c r="Q2169" s="9" t="s">
        <v>2757</v>
      </c>
      <c r="R2169" s="9" t="s">
        <v>14</v>
      </c>
      <c r="S2169" s="9" t="s">
        <v>15</v>
      </c>
      <c r="T2169" s="9" t="s">
        <v>7</v>
      </c>
      <c r="U2169" s="9" t="s">
        <v>133</v>
      </c>
      <c r="V2169" s="9" t="s">
        <v>40</v>
      </c>
      <c r="W2169" s="9" t="s">
        <v>17</v>
      </c>
      <c r="X2169" s="9" t="s">
        <v>18</v>
      </c>
      <c r="Y2169" s="9" t="s">
        <v>31</v>
      </c>
      <c r="Z2169" s="9" t="s">
        <v>20</v>
      </c>
      <c r="AA2169" s="9" t="s">
        <v>17</v>
      </c>
      <c r="AB2169" s="9" t="s">
        <v>5410</v>
      </c>
      <c r="AC2169" s="9">
        <v>6733035653</v>
      </c>
      <c r="AD2169" s="9" t="s">
        <v>5411</v>
      </c>
    </row>
    <row r="2170" spans="1:30" ht="306" x14ac:dyDescent="0.25">
      <c r="A2170" s="113">
        <f t="shared" si="34"/>
        <v>1981</v>
      </c>
      <c r="B2170" s="9" t="s">
        <v>1821</v>
      </c>
      <c r="C2170" s="9" t="s">
        <v>5397</v>
      </c>
      <c r="D2170" s="9" t="s">
        <v>5398</v>
      </c>
      <c r="E2170" s="9" t="s">
        <v>5511</v>
      </c>
      <c r="F2170" s="9" t="s">
        <v>5512</v>
      </c>
      <c r="G2170" s="9" t="s">
        <v>5513</v>
      </c>
      <c r="H2170" s="13">
        <v>2000</v>
      </c>
      <c r="I2170" s="11">
        <v>45015</v>
      </c>
      <c r="J2170" s="9" t="s">
        <v>68</v>
      </c>
      <c r="K2170" s="9" t="s">
        <v>7</v>
      </c>
      <c r="L2170" s="9" t="s">
        <v>8</v>
      </c>
      <c r="M2170" s="9" t="s">
        <v>9</v>
      </c>
      <c r="N2170" s="9" t="s">
        <v>10</v>
      </c>
      <c r="O2170" s="9" t="s">
        <v>1826</v>
      </c>
      <c r="P2170" s="9" t="s">
        <v>1834</v>
      </c>
      <c r="Q2170" s="9" t="s">
        <v>374</v>
      </c>
      <c r="R2170" s="9" t="s">
        <v>14</v>
      </c>
      <c r="S2170" s="9" t="s">
        <v>15</v>
      </c>
      <c r="T2170" s="9" t="s">
        <v>7</v>
      </c>
      <c r="U2170" s="9" t="s">
        <v>133</v>
      </c>
      <c r="V2170" s="9" t="s">
        <v>15</v>
      </c>
      <c r="W2170" s="9" t="s">
        <v>17</v>
      </c>
      <c r="X2170" s="9" t="s">
        <v>18</v>
      </c>
      <c r="Y2170" s="9" t="s">
        <v>31</v>
      </c>
      <c r="Z2170" s="9" t="s">
        <v>20</v>
      </c>
      <c r="AA2170" s="9" t="s">
        <v>17</v>
      </c>
      <c r="AB2170" s="9" t="s">
        <v>5410</v>
      </c>
      <c r="AC2170" s="9">
        <v>6733045653</v>
      </c>
      <c r="AD2170" s="9" t="s">
        <v>5411</v>
      </c>
    </row>
    <row r="2171" spans="1:30" ht="114.75" x14ac:dyDescent="0.25">
      <c r="A2171" s="113">
        <f t="shared" si="34"/>
        <v>1982</v>
      </c>
      <c r="B2171" s="9" t="s">
        <v>1821</v>
      </c>
      <c r="C2171" s="9" t="s">
        <v>5397</v>
      </c>
      <c r="D2171" s="9" t="s">
        <v>5398</v>
      </c>
      <c r="E2171" s="9" t="s">
        <v>5514</v>
      </c>
      <c r="F2171" s="9" t="s">
        <v>5515</v>
      </c>
      <c r="G2171" s="9" t="s">
        <v>5516</v>
      </c>
      <c r="H2171" s="13">
        <v>8000</v>
      </c>
      <c r="I2171" s="11">
        <v>45229</v>
      </c>
      <c r="J2171" s="9" t="s">
        <v>68</v>
      </c>
      <c r="K2171" s="9" t="s">
        <v>7</v>
      </c>
      <c r="L2171" s="9" t="s">
        <v>8</v>
      </c>
      <c r="M2171" s="9" t="s">
        <v>9</v>
      </c>
      <c r="N2171" s="9" t="s">
        <v>10</v>
      </c>
      <c r="O2171" s="9" t="s">
        <v>1826</v>
      </c>
      <c r="P2171" s="9" t="s">
        <v>1834</v>
      </c>
      <c r="Q2171" s="9" t="s">
        <v>2757</v>
      </c>
      <c r="R2171" s="9" t="s">
        <v>14</v>
      </c>
      <c r="S2171" s="9" t="s">
        <v>15</v>
      </c>
      <c r="T2171" s="9" t="s">
        <v>7</v>
      </c>
      <c r="U2171" s="9" t="s">
        <v>133</v>
      </c>
      <c r="V2171" s="9" t="s">
        <v>40</v>
      </c>
      <c r="W2171" s="9" t="s">
        <v>17</v>
      </c>
      <c r="X2171" s="9" t="s">
        <v>18</v>
      </c>
      <c r="Y2171" s="9" t="s">
        <v>19</v>
      </c>
      <c r="Z2171" s="9" t="s">
        <v>20</v>
      </c>
      <c r="AA2171" s="9" t="s">
        <v>21</v>
      </c>
      <c r="AB2171" s="9" t="s">
        <v>5410</v>
      </c>
      <c r="AC2171" s="9">
        <v>6733035653</v>
      </c>
      <c r="AD2171" s="9" t="s">
        <v>5411</v>
      </c>
    </row>
    <row r="2172" spans="1:30" ht="89.25" x14ac:dyDescent="0.25">
      <c r="A2172" s="113">
        <f t="shared" si="34"/>
        <v>1983</v>
      </c>
      <c r="B2172" s="9" t="s">
        <v>1821</v>
      </c>
      <c r="C2172" s="9" t="s">
        <v>5397</v>
      </c>
      <c r="D2172" s="9" t="s">
        <v>5398</v>
      </c>
      <c r="E2172" s="9" t="s">
        <v>5517</v>
      </c>
      <c r="F2172" s="9" t="s">
        <v>5518</v>
      </c>
      <c r="G2172" s="9" t="s">
        <v>5519</v>
      </c>
      <c r="H2172" s="13">
        <v>4250</v>
      </c>
      <c r="I2172" s="11">
        <v>45259</v>
      </c>
      <c r="J2172" s="9" t="s">
        <v>68</v>
      </c>
      <c r="K2172" s="9" t="s">
        <v>7</v>
      </c>
      <c r="L2172" s="9" t="s">
        <v>69</v>
      </c>
      <c r="M2172" s="9" t="s">
        <v>80</v>
      </c>
      <c r="N2172" s="9" t="s">
        <v>81</v>
      </c>
      <c r="O2172" s="9" t="s">
        <v>1826</v>
      </c>
      <c r="P2172" s="9" t="s">
        <v>1834</v>
      </c>
      <c r="Q2172" s="9" t="s">
        <v>2757</v>
      </c>
      <c r="R2172" s="9" t="s">
        <v>14</v>
      </c>
      <c r="S2172" s="9" t="s">
        <v>15</v>
      </c>
      <c r="T2172" s="9" t="s">
        <v>7</v>
      </c>
      <c r="U2172" s="9" t="s">
        <v>133</v>
      </c>
      <c r="V2172" s="9" t="s">
        <v>15</v>
      </c>
      <c r="W2172" s="9" t="s">
        <v>17</v>
      </c>
      <c r="X2172" s="9" t="s">
        <v>18</v>
      </c>
      <c r="Y2172" s="9" t="s">
        <v>19</v>
      </c>
      <c r="Z2172" s="9" t="s">
        <v>20</v>
      </c>
      <c r="AA2172" s="9" t="s">
        <v>21</v>
      </c>
      <c r="AB2172" s="9" t="s">
        <v>5410</v>
      </c>
      <c r="AC2172" s="9">
        <v>6733035653</v>
      </c>
      <c r="AD2172" s="9" t="s">
        <v>5411</v>
      </c>
    </row>
    <row r="2173" spans="1:30" ht="409.5" x14ac:dyDescent="0.25">
      <c r="A2173" s="113">
        <f t="shared" si="34"/>
        <v>1984</v>
      </c>
      <c r="B2173" s="9" t="s">
        <v>1821</v>
      </c>
      <c r="C2173" s="9" t="s">
        <v>5397</v>
      </c>
      <c r="D2173" s="9" t="s">
        <v>5398</v>
      </c>
      <c r="E2173" s="9" t="s">
        <v>5520</v>
      </c>
      <c r="F2173" s="9" t="s">
        <v>5520</v>
      </c>
      <c r="G2173" s="9" t="s">
        <v>5521</v>
      </c>
      <c r="H2173" s="13">
        <v>20000</v>
      </c>
      <c r="I2173" s="11">
        <v>44958</v>
      </c>
      <c r="J2173" s="9" t="s">
        <v>6</v>
      </c>
      <c r="K2173" s="9" t="s">
        <v>7</v>
      </c>
      <c r="L2173" s="9" t="s">
        <v>27</v>
      </c>
      <c r="M2173" s="9" t="s">
        <v>9</v>
      </c>
      <c r="N2173" s="9" t="s">
        <v>10</v>
      </c>
      <c r="O2173" s="9" t="s">
        <v>1826</v>
      </c>
      <c r="P2173" s="9" t="s">
        <v>1834</v>
      </c>
      <c r="Q2173" s="9" t="s">
        <v>374</v>
      </c>
      <c r="R2173" s="9" t="s">
        <v>29</v>
      </c>
      <c r="S2173" s="9" t="s">
        <v>15</v>
      </c>
      <c r="T2173" s="9" t="s">
        <v>7</v>
      </c>
      <c r="U2173" s="9" t="s">
        <v>133</v>
      </c>
      <c r="V2173" s="9" t="s">
        <v>15</v>
      </c>
      <c r="W2173" s="9" t="s">
        <v>17</v>
      </c>
      <c r="X2173" s="9" t="s">
        <v>18</v>
      </c>
      <c r="Y2173" s="9" t="s">
        <v>19</v>
      </c>
      <c r="Z2173" s="9" t="s">
        <v>20</v>
      </c>
      <c r="AA2173" s="9" t="s">
        <v>21</v>
      </c>
      <c r="AB2173" s="9" t="s">
        <v>5410</v>
      </c>
      <c r="AC2173" s="9">
        <v>6733035653</v>
      </c>
      <c r="AD2173" s="9" t="s">
        <v>5411</v>
      </c>
    </row>
    <row r="2174" spans="1:30" ht="409.5" x14ac:dyDescent="0.25">
      <c r="A2174" s="113">
        <f t="shared" si="34"/>
        <v>1985</v>
      </c>
      <c r="B2174" s="9" t="s">
        <v>1821</v>
      </c>
      <c r="C2174" s="9" t="s">
        <v>5397</v>
      </c>
      <c r="D2174" s="9" t="s">
        <v>5398</v>
      </c>
      <c r="E2174" s="9" t="s">
        <v>5522</v>
      </c>
      <c r="F2174" s="9" t="s">
        <v>5520</v>
      </c>
      <c r="G2174" s="9" t="s">
        <v>5523</v>
      </c>
      <c r="H2174" s="13">
        <v>25000</v>
      </c>
      <c r="I2174" s="11">
        <v>44928</v>
      </c>
      <c r="J2174" s="9" t="s">
        <v>6</v>
      </c>
      <c r="K2174" s="9" t="s">
        <v>7</v>
      </c>
      <c r="L2174" s="9" t="s">
        <v>27</v>
      </c>
      <c r="M2174" s="9" t="s">
        <v>9</v>
      </c>
      <c r="N2174" s="9" t="s">
        <v>10</v>
      </c>
      <c r="O2174" s="9" t="s">
        <v>1826</v>
      </c>
      <c r="P2174" s="9" t="s">
        <v>1834</v>
      </c>
      <c r="Q2174" s="9" t="s">
        <v>374</v>
      </c>
      <c r="R2174" s="9" t="s">
        <v>29</v>
      </c>
      <c r="S2174" s="9" t="s">
        <v>15</v>
      </c>
      <c r="T2174" s="9" t="s">
        <v>7</v>
      </c>
      <c r="U2174" s="9" t="s">
        <v>133</v>
      </c>
      <c r="V2174" s="9" t="s">
        <v>15</v>
      </c>
      <c r="W2174" s="9" t="s">
        <v>17</v>
      </c>
      <c r="X2174" s="9" t="s">
        <v>18</v>
      </c>
      <c r="Y2174" s="9" t="s">
        <v>19</v>
      </c>
      <c r="Z2174" s="9" t="s">
        <v>20</v>
      </c>
      <c r="AA2174" s="9" t="s">
        <v>21</v>
      </c>
      <c r="AB2174" s="9" t="s">
        <v>5410</v>
      </c>
      <c r="AC2174" s="9">
        <v>6733035653</v>
      </c>
      <c r="AD2174" s="9" t="s">
        <v>5411</v>
      </c>
    </row>
    <row r="2175" spans="1:30" ht="229.5" x14ac:dyDescent="0.25">
      <c r="A2175" s="113">
        <f t="shared" si="34"/>
        <v>1986</v>
      </c>
      <c r="B2175" s="9" t="s">
        <v>1821</v>
      </c>
      <c r="C2175" s="9" t="s">
        <v>5397</v>
      </c>
      <c r="D2175" s="9" t="s">
        <v>5398</v>
      </c>
      <c r="E2175" s="9" t="s">
        <v>5524</v>
      </c>
      <c r="F2175" s="9" t="s">
        <v>5525</v>
      </c>
      <c r="G2175" s="9" t="s">
        <v>5526</v>
      </c>
      <c r="H2175" s="13">
        <v>20000</v>
      </c>
      <c r="I2175" s="11">
        <v>44986</v>
      </c>
      <c r="J2175" s="9" t="s">
        <v>68</v>
      </c>
      <c r="K2175" s="9" t="s">
        <v>7</v>
      </c>
      <c r="L2175" s="9" t="s">
        <v>69</v>
      </c>
      <c r="M2175" s="9" t="s">
        <v>9</v>
      </c>
      <c r="N2175" s="9" t="s">
        <v>10</v>
      </c>
      <c r="O2175" s="9" t="s">
        <v>1826</v>
      </c>
      <c r="P2175" s="9" t="s">
        <v>1834</v>
      </c>
      <c r="Q2175" s="9" t="s">
        <v>374</v>
      </c>
      <c r="R2175" s="9" t="s">
        <v>29</v>
      </c>
      <c r="S2175" s="9" t="s">
        <v>15</v>
      </c>
      <c r="T2175" s="9" t="s">
        <v>7</v>
      </c>
      <c r="U2175" s="9" t="s">
        <v>133</v>
      </c>
      <c r="V2175" s="9" t="s">
        <v>15</v>
      </c>
      <c r="W2175" s="9" t="s">
        <v>17</v>
      </c>
      <c r="X2175" s="9" t="s">
        <v>18</v>
      </c>
      <c r="Y2175" s="9" t="s">
        <v>31</v>
      </c>
      <c r="Z2175" s="9" t="s">
        <v>20</v>
      </c>
      <c r="AA2175" s="9" t="s">
        <v>17</v>
      </c>
      <c r="AB2175" s="9" t="s">
        <v>5410</v>
      </c>
      <c r="AC2175" s="9">
        <v>6733045653</v>
      </c>
      <c r="AD2175" s="9" t="s">
        <v>5411</v>
      </c>
    </row>
    <row r="2176" spans="1:30" ht="178.5" x14ac:dyDescent="0.25">
      <c r="A2176" s="113">
        <f t="shared" si="34"/>
        <v>1987</v>
      </c>
      <c r="B2176" s="9" t="s">
        <v>1821</v>
      </c>
      <c r="C2176" s="9" t="s">
        <v>5397</v>
      </c>
      <c r="D2176" s="9" t="s">
        <v>5398</v>
      </c>
      <c r="E2176" s="9" t="s">
        <v>5527</v>
      </c>
      <c r="F2176" s="9" t="s">
        <v>5528</v>
      </c>
      <c r="G2176" s="9" t="s">
        <v>5529</v>
      </c>
      <c r="H2176" s="13">
        <v>36135</v>
      </c>
      <c r="I2176" s="11">
        <v>45108</v>
      </c>
      <c r="J2176" s="9" t="s">
        <v>6</v>
      </c>
      <c r="K2176" s="9" t="s">
        <v>7</v>
      </c>
      <c r="L2176" s="9" t="s">
        <v>2311</v>
      </c>
      <c r="M2176" s="9" t="s">
        <v>9</v>
      </c>
      <c r="N2176" s="9" t="s">
        <v>10</v>
      </c>
      <c r="O2176" s="9" t="s">
        <v>1826</v>
      </c>
      <c r="P2176" s="9" t="s">
        <v>1834</v>
      </c>
      <c r="Q2176" s="9" t="s">
        <v>374</v>
      </c>
      <c r="R2176" s="9" t="s">
        <v>29</v>
      </c>
      <c r="S2176" s="9" t="s">
        <v>15</v>
      </c>
      <c r="T2176" s="9" t="s">
        <v>7</v>
      </c>
      <c r="U2176" s="9" t="s">
        <v>133</v>
      </c>
      <c r="V2176" s="9" t="s">
        <v>15</v>
      </c>
      <c r="W2176" s="9" t="s">
        <v>17</v>
      </c>
      <c r="X2176" s="9" t="s">
        <v>18</v>
      </c>
      <c r="Y2176" s="9" t="s">
        <v>31</v>
      </c>
      <c r="Z2176" s="9" t="s">
        <v>20</v>
      </c>
      <c r="AA2176" s="9" t="s">
        <v>17</v>
      </c>
      <c r="AB2176" s="9" t="s">
        <v>5410</v>
      </c>
      <c r="AC2176" s="9">
        <v>6733045653</v>
      </c>
      <c r="AD2176" s="9" t="s">
        <v>5411</v>
      </c>
    </row>
    <row r="2177" spans="1:30" ht="178.5" x14ac:dyDescent="0.25">
      <c r="A2177" s="113">
        <f t="shared" si="34"/>
        <v>1988</v>
      </c>
      <c r="B2177" s="9" t="s">
        <v>1821</v>
      </c>
      <c r="C2177" s="9" t="s">
        <v>5397</v>
      </c>
      <c r="D2177" s="9" t="s">
        <v>5398</v>
      </c>
      <c r="E2177" s="9" t="s">
        <v>5530</v>
      </c>
      <c r="F2177" s="9" t="s">
        <v>5531</v>
      </c>
      <c r="G2177" s="9" t="s">
        <v>5532</v>
      </c>
      <c r="H2177" s="13">
        <v>45000</v>
      </c>
      <c r="I2177" s="11">
        <v>45108</v>
      </c>
      <c r="J2177" s="9" t="s">
        <v>6</v>
      </c>
      <c r="K2177" s="9" t="s">
        <v>7</v>
      </c>
      <c r="L2177" s="9" t="s">
        <v>2311</v>
      </c>
      <c r="M2177" s="9" t="s">
        <v>9</v>
      </c>
      <c r="N2177" s="9" t="s">
        <v>10</v>
      </c>
      <c r="O2177" s="9" t="s">
        <v>1826</v>
      </c>
      <c r="P2177" s="9" t="s">
        <v>1834</v>
      </c>
      <c r="Q2177" s="9" t="s">
        <v>374</v>
      </c>
      <c r="R2177" s="9" t="s">
        <v>29</v>
      </c>
      <c r="S2177" s="9" t="s">
        <v>15</v>
      </c>
      <c r="T2177" s="9" t="s">
        <v>7</v>
      </c>
      <c r="U2177" s="9" t="s">
        <v>133</v>
      </c>
      <c r="V2177" s="9" t="s">
        <v>15</v>
      </c>
      <c r="W2177" s="9" t="s">
        <v>17</v>
      </c>
      <c r="X2177" s="9" t="s">
        <v>18</v>
      </c>
      <c r="Y2177" s="9" t="s">
        <v>31</v>
      </c>
      <c r="Z2177" s="9" t="s">
        <v>20</v>
      </c>
      <c r="AA2177" s="9" t="s">
        <v>17</v>
      </c>
      <c r="AB2177" s="9" t="s">
        <v>5410</v>
      </c>
      <c r="AC2177" s="9">
        <v>6733045653</v>
      </c>
      <c r="AD2177" s="9" t="s">
        <v>5411</v>
      </c>
    </row>
    <row r="2178" spans="1:30" ht="76.5" x14ac:dyDescent="0.25">
      <c r="A2178" s="113">
        <f t="shared" si="34"/>
        <v>1989</v>
      </c>
      <c r="B2178" s="9" t="s">
        <v>1821</v>
      </c>
      <c r="C2178" s="9" t="s">
        <v>5397</v>
      </c>
      <c r="D2178" s="9" t="s">
        <v>5398</v>
      </c>
      <c r="E2178" s="9" t="s">
        <v>5533</v>
      </c>
      <c r="F2178" s="9" t="s">
        <v>5534</v>
      </c>
      <c r="G2178" s="9" t="s">
        <v>5535</v>
      </c>
      <c r="H2178" s="13">
        <v>62546.400000000001</v>
      </c>
      <c r="I2178" s="11">
        <v>45111</v>
      </c>
      <c r="J2178" s="9" t="s">
        <v>6</v>
      </c>
      <c r="K2178" s="9" t="s">
        <v>7</v>
      </c>
      <c r="L2178" s="9" t="s">
        <v>2311</v>
      </c>
      <c r="M2178" s="9" t="s">
        <v>9</v>
      </c>
      <c r="N2178" s="9" t="s">
        <v>10</v>
      </c>
      <c r="O2178" s="9" t="s">
        <v>1826</v>
      </c>
      <c r="P2178" s="9" t="s">
        <v>1834</v>
      </c>
      <c r="Q2178" s="9" t="s">
        <v>374</v>
      </c>
      <c r="R2178" s="9" t="s">
        <v>29</v>
      </c>
      <c r="S2178" s="9" t="s">
        <v>15</v>
      </c>
      <c r="T2178" s="9" t="s">
        <v>7</v>
      </c>
      <c r="U2178" s="9" t="s">
        <v>133</v>
      </c>
      <c r="V2178" s="9" t="s">
        <v>15</v>
      </c>
      <c r="W2178" s="9" t="s">
        <v>17</v>
      </c>
      <c r="X2178" s="9" t="s">
        <v>18</v>
      </c>
      <c r="Y2178" s="9" t="s">
        <v>31</v>
      </c>
      <c r="Z2178" s="9" t="s">
        <v>20</v>
      </c>
      <c r="AA2178" s="9" t="s">
        <v>17</v>
      </c>
      <c r="AB2178" s="9" t="s">
        <v>5410</v>
      </c>
      <c r="AC2178" s="9">
        <v>6733045653</v>
      </c>
      <c r="AD2178" s="9" t="s">
        <v>5411</v>
      </c>
    </row>
    <row r="2179" spans="1:30" ht="140.25" x14ac:dyDescent="0.25">
      <c r="A2179" s="113">
        <f t="shared" si="34"/>
        <v>1990</v>
      </c>
      <c r="B2179" s="9" t="s">
        <v>1821</v>
      </c>
      <c r="C2179" s="9" t="s">
        <v>5397</v>
      </c>
      <c r="D2179" s="9" t="s">
        <v>5398</v>
      </c>
      <c r="E2179" s="9" t="s">
        <v>5536</v>
      </c>
      <c r="F2179" s="9" t="s">
        <v>3753</v>
      </c>
      <c r="G2179" s="9" t="s">
        <v>5537</v>
      </c>
      <c r="H2179" s="13">
        <v>30000</v>
      </c>
      <c r="I2179" s="11">
        <v>45109</v>
      </c>
      <c r="J2179" s="9" t="s">
        <v>68</v>
      </c>
      <c r="K2179" s="9" t="s">
        <v>7</v>
      </c>
      <c r="L2179" s="9" t="s">
        <v>69</v>
      </c>
      <c r="M2179" s="9" t="s">
        <v>9</v>
      </c>
      <c r="N2179" s="9" t="s">
        <v>10</v>
      </c>
      <c r="O2179" s="9" t="s">
        <v>1826</v>
      </c>
      <c r="P2179" s="9" t="s">
        <v>1834</v>
      </c>
      <c r="Q2179" s="9" t="s">
        <v>374</v>
      </c>
      <c r="R2179" s="9" t="s">
        <v>29</v>
      </c>
      <c r="S2179" s="9" t="s">
        <v>15</v>
      </c>
      <c r="T2179" s="9" t="s">
        <v>7</v>
      </c>
      <c r="U2179" s="9" t="s">
        <v>133</v>
      </c>
      <c r="V2179" s="9" t="s">
        <v>15</v>
      </c>
      <c r="W2179" s="9" t="s">
        <v>17</v>
      </c>
      <c r="X2179" s="9" t="s">
        <v>18</v>
      </c>
      <c r="Y2179" s="9" t="s">
        <v>31</v>
      </c>
      <c r="Z2179" s="9" t="s">
        <v>20</v>
      </c>
      <c r="AA2179" s="9" t="s">
        <v>37</v>
      </c>
      <c r="AB2179" s="9" t="s">
        <v>5410</v>
      </c>
      <c r="AC2179" s="9">
        <v>6733045653</v>
      </c>
      <c r="AD2179" s="9" t="s">
        <v>5411</v>
      </c>
    </row>
    <row r="2180" spans="1:30" ht="191.25" x14ac:dyDescent="0.25">
      <c r="A2180" s="113">
        <f t="shared" si="34"/>
        <v>1991</v>
      </c>
      <c r="B2180" s="9" t="s">
        <v>1821</v>
      </c>
      <c r="C2180" s="9" t="s">
        <v>5397</v>
      </c>
      <c r="D2180" s="9" t="s">
        <v>5398</v>
      </c>
      <c r="E2180" s="9" t="s">
        <v>5538</v>
      </c>
      <c r="F2180" s="9" t="s">
        <v>5539</v>
      </c>
      <c r="G2180" s="9" t="s">
        <v>5540</v>
      </c>
      <c r="H2180" s="13">
        <v>15000</v>
      </c>
      <c r="I2180" s="11">
        <v>45139</v>
      </c>
      <c r="J2180" s="9" t="s">
        <v>68</v>
      </c>
      <c r="K2180" s="9" t="s">
        <v>7</v>
      </c>
      <c r="L2180" s="9" t="s">
        <v>69</v>
      </c>
      <c r="M2180" s="9" t="s">
        <v>9</v>
      </c>
      <c r="N2180" s="9" t="s">
        <v>10</v>
      </c>
      <c r="O2180" s="9" t="s">
        <v>1826</v>
      </c>
      <c r="P2180" s="9" t="s">
        <v>1834</v>
      </c>
      <c r="Q2180" s="9" t="s">
        <v>2734</v>
      </c>
      <c r="R2180" s="9" t="s">
        <v>29</v>
      </c>
      <c r="S2180" s="9" t="s">
        <v>15</v>
      </c>
      <c r="T2180" s="9" t="s">
        <v>7</v>
      </c>
      <c r="U2180" s="9" t="s">
        <v>133</v>
      </c>
      <c r="V2180" s="9" t="s">
        <v>40</v>
      </c>
      <c r="W2180" s="9" t="s">
        <v>17</v>
      </c>
      <c r="X2180" s="9" t="s">
        <v>18</v>
      </c>
      <c r="Y2180" s="9" t="s">
        <v>31</v>
      </c>
      <c r="Z2180" s="9" t="s">
        <v>20</v>
      </c>
      <c r="AA2180" s="9" t="s">
        <v>17</v>
      </c>
      <c r="AB2180" s="9" t="s">
        <v>5541</v>
      </c>
      <c r="AC2180" s="9" t="s">
        <v>2395</v>
      </c>
      <c r="AD2180" s="9" t="s">
        <v>5411</v>
      </c>
    </row>
    <row r="2181" spans="1:30" ht="344.25" x14ac:dyDescent="0.25">
      <c r="A2181" s="113">
        <f t="shared" si="34"/>
        <v>1992</v>
      </c>
      <c r="B2181" s="9" t="s">
        <v>1821</v>
      </c>
      <c r="C2181" s="9" t="s">
        <v>5397</v>
      </c>
      <c r="D2181" s="9" t="s">
        <v>5398</v>
      </c>
      <c r="E2181" s="9" t="s">
        <v>5542</v>
      </c>
      <c r="F2181" s="9" t="s">
        <v>5543</v>
      </c>
      <c r="G2181" s="9" t="s">
        <v>5544</v>
      </c>
      <c r="H2181" s="13">
        <v>15750</v>
      </c>
      <c r="I2181" s="11">
        <v>45076</v>
      </c>
      <c r="J2181" s="9" t="s">
        <v>68</v>
      </c>
      <c r="K2181" s="9" t="s">
        <v>7</v>
      </c>
      <c r="L2181" s="9" t="s">
        <v>69</v>
      </c>
      <c r="M2181" s="9" t="s">
        <v>9</v>
      </c>
      <c r="N2181" s="9" t="s">
        <v>10</v>
      </c>
      <c r="O2181" s="9" t="s">
        <v>1826</v>
      </c>
      <c r="P2181" s="9" t="s">
        <v>1834</v>
      </c>
      <c r="Q2181" s="9" t="s">
        <v>2734</v>
      </c>
      <c r="R2181" s="9" t="s">
        <v>29</v>
      </c>
      <c r="S2181" s="9" t="s">
        <v>15</v>
      </c>
      <c r="T2181" s="9" t="s">
        <v>7</v>
      </c>
      <c r="U2181" s="9" t="s">
        <v>133</v>
      </c>
      <c r="V2181" s="9" t="s">
        <v>40</v>
      </c>
      <c r="W2181" s="9" t="s">
        <v>17</v>
      </c>
      <c r="X2181" s="9" t="s">
        <v>18</v>
      </c>
      <c r="Y2181" s="9" t="s">
        <v>31</v>
      </c>
      <c r="Z2181" s="9" t="s">
        <v>20</v>
      </c>
      <c r="AA2181" s="9" t="s">
        <v>37</v>
      </c>
      <c r="AB2181" s="9" t="s">
        <v>5541</v>
      </c>
      <c r="AC2181" s="9" t="s">
        <v>2395</v>
      </c>
      <c r="AD2181" s="9" t="s">
        <v>5411</v>
      </c>
    </row>
    <row r="2182" spans="1:30" ht="114.75" x14ac:dyDescent="0.25">
      <c r="A2182" s="113">
        <f t="shared" si="34"/>
        <v>1993</v>
      </c>
      <c r="B2182" s="9" t="s">
        <v>1821</v>
      </c>
      <c r="C2182" s="9" t="s">
        <v>5397</v>
      </c>
      <c r="D2182" s="9" t="s">
        <v>5398</v>
      </c>
      <c r="E2182" s="9" t="s">
        <v>5545</v>
      </c>
      <c r="F2182" s="9" t="s">
        <v>5546</v>
      </c>
      <c r="G2182" s="9" t="s">
        <v>5547</v>
      </c>
      <c r="H2182" s="13">
        <v>4750</v>
      </c>
      <c r="I2182" s="11">
        <v>45076</v>
      </c>
      <c r="J2182" s="9" t="s">
        <v>68</v>
      </c>
      <c r="K2182" s="9" t="s">
        <v>7</v>
      </c>
      <c r="L2182" s="9" t="s">
        <v>8</v>
      </c>
      <c r="M2182" s="9" t="s">
        <v>80</v>
      </c>
      <c r="N2182" s="9" t="s">
        <v>81</v>
      </c>
      <c r="O2182" s="9" t="s">
        <v>1826</v>
      </c>
      <c r="P2182" s="9" t="s">
        <v>1834</v>
      </c>
      <c r="Q2182" s="9" t="s">
        <v>374</v>
      </c>
      <c r="R2182" s="9" t="s">
        <v>29</v>
      </c>
      <c r="S2182" s="9" t="s">
        <v>15</v>
      </c>
      <c r="T2182" s="9" t="s">
        <v>7</v>
      </c>
      <c r="U2182" s="9" t="s">
        <v>133</v>
      </c>
      <c r="V2182" s="9" t="s">
        <v>15</v>
      </c>
      <c r="W2182" s="9" t="s">
        <v>21</v>
      </c>
      <c r="X2182" s="9" t="s">
        <v>18</v>
      </c>
      <c r="Y2182" s="9" t="s">
        <v>19</v>
      </c>
      <c r="Z2182" s="9" t="s">
        <v>41</v>
      </c>
      <c r="AA2182" s="9" t="s">
        <v>17</v>
      </c>
      <c r="AB2182" s="9" t="s">
        <v>5541</v>
      </c>
      <c r="AC2182" s="9" t="s">
        <v>2395</v>
      </c>
      <c r="AD2182" s="9" t="s">
        <v>5411</v>
      </c>
    </row>
    <row r="2183" spans="1:30" ht="140.25" x14ac:dyDescent="0.25">
      <c r="A2183" s="113">
        <f t="shared" si="34"/>
        <v>1994</v>
      </c>
      <c r="B2183" s="9" t="s">
        <v>1821</v>
      </c>
      <c r="C2183" s="9" t="s">
        <v>5397</v>
      </c>
      <c r="D2183" s="9" t="s">
        <v>5398</v>
      </c>
      <c r="E2183" s="9" t="s">
        <v>5548</v>
      </c>
      <c r="F2183" s="9" t="s">
        <v>5549</v>
      </c>
      <c r="G2183" s="9" t="s">
        <v>5550</v>
      </c>
      <c r="H2183" s="13">
        <v>3000</v>
      </c>
      <c r="I2183" s="11">
        <v>45076</v>
      </c>
      <c r="J2183" s="9" t="s">
        <v>6</v>
      </c>
      <c r="K2183" s="9" t="s">
        <v>7</v>
      </c>
      <c r="L2183" s="9" t="s">
        <v>2311</v>
      </c>
      <c r="M2183" s="9" t="s">
        <v>257</v>
      </c>
      <c r="N2183" s="9" t="s">
        <v>10</v>
      </c>
      <c r="O2183" s="9" t="s">
        <v>1826</v>
      </c>
      <c r="P2183" s="9" t="s">
        <v>1834</v>
      </c>
      <c r="Q2183" s="9" t="s">
        <v>374</v>
      </c>
      <c r="R2183" s="9" t="s">
        <v>29</v>
      </c>
      <c r="S2183" s="9" t="s">
        <v>15</v>
      </c>
      <c r="T2183" s="9" t="s">
        <v>7</v>
      </c>
      <c r="U2183" s="9" t="s">
        <v>133</v>
      </c>
      <c r="V2183" s="9" t="s">
        <v>40</v>
      </c>
      <c r="W2183" s="9" t="s">
        <v>17</v>
      </c>
      <c r="X2183" s="9" t="s">
        <v>18</v>
      </c>
      <c r="Y2183" s="9" t="s">
        <v>19</v>
      </c>
      <c r="Z2183" s="9" t="s">
        <v>20</v>
      </c>
      <c r="AA2183" s="9" t="s">
        <v>17</v>
      </c>
      <c r="AB2183" s="9" t="s">
        <v>5541</v>
      </c>
      <c r="AC2183" s="9" t="s">
        <v>2395</v>
      </c>
      <c r="AD2183" s="9" t="s">
        <v>5411</v>
      </c>
    </row>
    <row r="2184" spans="1:30" ht="216.75" x14ac:dyDescent="0.25">
      <c r="A2184" s="113">
        <f t="shared" si="34"/>
        <v>1995</v>
      </c>
      <c r="B2184" s="9" t="s">
        <v>1821</v>
      </c>
      <c r="C2184" s="9" t="s">
        <v>5397</v>
      </c>
      <c r="D2184" s="9" t="s">
        <v>5398</v>
      </c>
      <c r="E2184" s="9" t="s">
        <v>5551</v>
      </c>
      <c r="F2184" s="9" t="s">
        <v>5552</v>
      </c>
      <c r="G2184" s="9" t="s">
        <v>5553</v>
      </c>
      <c r="H2184" s="13">
        <v>40000</v>
      </c>
      <c r="I2184" s="11">
        <v>45139</v>
      </c>
      <c r="J2184" s="9" t="s">
        <v>68</v>
      </c>
      <c r="K2184" s="9" t="s">
        <v>7</v>
      </c>
      <c r="L2184" s="9" t="s">
        <v>69</v>
      </c>
      <c r="M2184" s="9" t="s">
        <v>9</v>
      </c>
      <c r="N2184" s="9" t="s">
        <v>10</v>
      </c>
      <c r="O2184" s="9" t="s">
        <v>1826</v>
      </c>
      <c r="P2184" s="9" t="s">
        <v>1834</v>
      </c>
      <c r="Q2184" s="9" t="s">
        <v>2734</v>
      </c>
      <c r="R2184" s="9" t="s">
        <v>29</v>
      </c>
      <c r="S2184" s="9" t="s">
        <v>15</v>
      </c>
      <c r="T2184" s="9" t="s">
        <v>7</v>
      </c>
      <c r="U2184" s="9" t="s">
        <v>133</v>
      </c>
      <c r="V2184" s="9" t="s">
        <v>40</v>
      </c>
      <c r="W2184" s="9" t="s">
        <v>17</v>
      </c>
      <c r="X2184" s="9" t="s">
        <v>18</v>
      </c>
      <c r="Y2184" s="9" t="s">
        <v>31</v>
      </c>
      <c r="Z2184" s="9" t="s">
        <v>20</v>
      </c>
      <c r="AA2184" s="9" t="s">
        <v>37</v>
      </c>
      <c r="AB2184" s="9" t="s">
        <v>5541</v>
      </c>
      <c r="AC2184" s="9" t="s">
        <v>2395</v>
      </c>
      <c r="AD2184" s="9" t="s">
        <v>5411</v>
      </c>
    </row>
    <row r="2185" spans="1:30" ht="216.75" x14ac:dyDescent="0.25">
      <c r="A2185" s="113">
        <f t="shared" si="34"/>
        <v>1996</v>
      </c>
      <c r="B2185" s="9" t="s">
        <v>1821</v>
      </c>
      <c r="C2185" s="9" t="s">
        <v>5397</v>
      </c>
      <c r="D2185" s="9" t="s">
        <v>5398</v>
      </c>
      <c r="E2185" s="9" t="s">
        <v>5554</v>
      </c>
      <c r="F2185" s="9" t="s">
        <v>5555</v>
      </c>
      <c r="G2185" s="9" t="s">
        <v>5553</v>
      </c>
      <c r="H2185" s="13">
        <v>10000</v>
      </c>
      <c r="I2185" s="11">
        <v>45139</v>
      </c>
      <c r="J2185" s="9" t="s">
        <v>68</v>
      </c>
      <c r="K2185" s="9" t="s">
        <v>7</v>
      </c>
      <c r="L2185" s="9" t="s">
        <v>8</v>
      </c>
      <c r="M2185" s="9" t="s">
        <v>9</v>
      </c>
      <c r="N2185" s="9" t="s">
        <v>10</v>
      </c>
      <c r="O2185" s="9" t="s">
        <v>1826</v>
      </c>
      <c r="P2185" s="9" t="s">
        <v>1834</v>
      </c>
      <c r="Q2185" s="9" t="s">
        <v>2734</v>
      </c>
      <c r="R2185" s="9" t="s">
        <v>29</v>
      </c>
      <c r="S2185" s="9" t="s">
        <v>15</v>
      </c>
      <c r="T2185" s="9" t="s">
        <v>7</v>
      </c>
      <c r="U2185" s="9" t="s">
        <v>133</v>
      </c>
      <c r="V2185" s="9" t="s">
        <v>40</v>
      </c>
      <c r="W2185" s="9" t="s">
        <v>17</v>
      </c>
      <c r="X2185" s="9" t="s">
        <v>18</v>
      </c>
      <c r="Y2185" s="9" t="s">
        <v>31</v>
      </c>
      <c r="Z2185" s="9" t="s">
        <v>20</v>
      </c>
      <c r="AA2185" s="9" t="s">
        <v>37</v>
      </c>
      <c r="AB2185" s="9" t="s">
        <v>5541</v>
      </c>
      <c r="AC2185" s="9" t="s">
        <v>2395</v>
      </c>
      <c r="AD2185" s="9" t="s">
        <v>5411</v>
      </c>
    </row>
    <row r="2186" spans="1:30" ht="76.5" x14ac:dyDescent="0.25">
      <c r="A2186" s="113">
        <f t="shared" si="34"/>
        <v>1997</v>
      </c>
      <c r="B2186" s="9" t="s">
        <v>1821</v>
      </c>
      <c r="C2186" s="9" t="s">
        <v>5397</v>
      </c>
      <c r="D2186" s="9" t="s">
        <v>5398</v>
      </c>
      <c r="E2186" s="9" t="s">
        <v>5556</v>
      </c>
      <c r="F2186" s="9" t="s">
        <v>5552</v>
      </c>
      <c r="G2186" s="9" t="s">
        <v>5557</v>
      </c>
      <c r="H2186" s="13">
        <v>5000</v>
      </c>
      <c r="I2186" s="11">
        <v>45139</v>
      </c>
      <c r="J2186" s="9" t="s">
        <v>68</v>
      </c>
      <c r="K2186" s="9" t="s">
        <v>7</v>
      </c>
      <c r="L2186" s="9" t="s">
        <v>69</v>
      </c>
      <c r="M2186" s="9" t="s">
        <v>9</v>
      </c>
      <c r="N2186" s="9" t="s">
        <v>10</v>
      </c>
      <c r="O2186" s="9" t="s">
        <v>1826</v>
      </c>
      <c r="P2186" s="9" t="s">
        <v>1834</v>
      </c>
      <c r="Q2186" s="9" t="s">
        <v>2734</v>
      </c>
      <c r="R2186" s="9" t="s">
        <v>29</v>
      </c>
      <c r="S2186" s="9" t="s">
        <v>15</v>
      </c>
      <c r="T2186" s="9" t="s">
        <v>7</v>
      </c>
      <c r="U2186" s="9" t="s">
        <v>133</v>
      </c>
      <c r="V2186" s="9" t="s">
        <v>40</v>
      </c>
      <c r="W2186" s="9" t="s">
        <v>17</v>
      </c>
      <c r="X2186" s="9" t="s">
        <v>18</v>
      </c>
      <c r="Y2186" s="9" t="s">
        <v>31</v>
      </c>
      <c r="Z2186" s="9" t="s">
        <v>20</v>
      </c>
      <c r="AA2186" s="9" t="s">
        <v>37</v>
      </c>
      <c r="AB2186" s="9" t="s">
        <v>5541</v>
      </c>
      <c r="AC2186" s="9" t="s">
        <v>2395</v>
      </c>
      <c r="AD2186" s="9" t="s">
        <v>5411</v>
      </c>
    </row>
    <row r="2187" spans="1:30" ht="76.5" x14ac:dyDescent="0.25">
      <c r="A2187" s="113">
        <f t="shared" si="34"/>
        <v>1998</v>
      </c>
      <c r="B2187" s="9" t="s">
        <v>1821</v>
      </c>
      <c r="C2187" s="9" t="s">
        <v>5397</v>
      </c>
      <c r="D2187" s="9" t="s">
        <v>5398</v>
      </c>
      <c r="E2187" s="9" t="s">
        <v>5556</v>
      </c>
      <c r="F2187" s="9" t="s">
        <v>5555</v>
      </c>
      <c r="G2187" s="9" t="s">
        <v>5557</v>
      </c>
      <c r="H2187" s="13">
        <v>10000</v>
      </c>
      <c r="I2187" s="11">
        <v>45139</v>
      </c>
      <c r="J2187" s="9" t="s">
        <v>68</v>
      </c>
      <c r="K2187" s="9" t="s">
        <v>7</v>
      </c>
      <c r="L2187" s="9" t="s">
        <v>8</v>
      </c>
      <c r="M2187" s="9" t="s">
        <v>9</v>
      </c>
      <c r="N2187" s="9" t="s">
        <v>10</v>
      </c>
      <c r="O2187" s="9" t="s">
        <v>1826</v>
      </c>
      <c r="P2187" s="9" t="s">
        <v>1834</v>
      </c>
      <c r="Q2187" s="9" t="s">
        <v>2734</v>
      </c>
      <c r="R2187" s="9" t="s">
        <v>29</v>
      </c>
      <c r="S2187" s="9" t="s">
        <v>15</v>
      </c>
      <c r="T2187" s="9" t="s">
        <v>7</v>
      </c>
      <c r="U2187" s="9" t="s">
        <v>133</v>
      </c>
      <c r="V2187" s="9" t="s">
        <v>40</v>
      </c>
      <c r="W2187" s="9" t="s">
        <v>17</v>
      </c>
      <c r="X2187" s="9" t="s">
        <v>18</v>
      </c>
      <c r="Y2187" s="9" t="s">
        <v>31</v>
      </c>
      <c r="Z2187" s="9" t="s">
        <v>20</v>
      </c>
      <c r="AA2187" s="9" t="s">
        <v>37</v>
      </c>
      <c r="AB2187" s="9" t="s">
        <v>5541</v>
      </c>
      <c r="AC2187" s="9" t="s">
        <v>2395</v>
      </c>
      <c r="AD2187" s="9" t="s">
        <v>5411</v>
      </c>
    </row>
    <row r="2188" spans="1:30" ht="191.25" x14ac:dyDescent="0.25">
      <c r="A2188" s="113">
        <f t="shared" si="34"/>
        <v>1999</v>
      </c>
      <c r="B2188" s="9" t="s">
        <v>1821</v>
      </c>
      <c r="C2188" s="9" t="s">
        <v>5397</v>
      </c>
      <c r="D2188" s="9" t="s">
        <v>5398</v>
      </c>
      <c r="E2188" s="9" t="s">
        <v>5558</v>
      </c>
      <c r="F2188" s="9" t="s">
        <v>5552</v>
      </c>
      <c r="G2188" s="9" t="s">
        <v>5559</v>
      </c>
      <c r="H2188" s="13">
        <v>20000</v>
      </c>
      <c r="I2188" s="11">
        <v>45139</v>
      </c>
      <c r="J2188" s="9" t="s">
        <v>68</v>
      </c>
      <c r="K2188" s="9" t="s">
        <v>7</v>
      </c>
      <c r="L2188" s="9" t="s">
        <v>69</v>
      </c>
      <c r="M2188" s="9" t="s">
        <v>9</v>
      </c>
      <c r="N2188" s="9" t="s">
        <v>10</v>
      </c>
      <c r="O2188" s="9" t="s">
        <v>1826</v>
      </c>
      <c r="P2188" s="9" t="s">
        <v>1834</v>
      </c>
      <c r="Q2188" s="9" t="s">
        <v>2734</v>
      </c>
      <c r="R2188" s="9" t="s">
        <v>29</v>
      </c>
      <c r="S2188" s="9" t="s">
        <v>15</v>
      </c>
      <c r="T2188" s="9" t="s">
        <v>7</v>
      </c>
      <c r="U2188" s="9" t="s">
        <v>133</v>
      </c>
      <c r="V2188" s="9" t="s">
        <v>40</v>
      </c>
      <c r="W2188" s="9" t="s">
        <v>17</v>
      </c>
      <c r="X2188" s="9" t="s">
        <v>18</v>
      </c>
      <c r="Y2188" s="9" t="s">
        <v>31</v>
      </c>
      <c r="Z2188" s="9" t="s">
        <v>20</v>
      </c>
      <c r="AA2188" s="9" t="s">
        <v>37</v>
      </c>
      <c r="AB2188" s="9" t="s">
        <v>5541</v>
      </c>
      <c r="AC2188" s="9" t="s">
        <v>2395</v>
      </c>
      <c r="AD2188" s="9" t="s">
        <v>5411</v>
      </c>
    </row>
    <row r="2189" spans="1:30" ht="140.25" x14ac:dyDescent="0.25">
      <c r="A2189" s="113">
        <f t="shared" si="34"/>
        <v>2000</v>
      </c>
      <c r="B2189" s="9" t="s">
        <v>1821</v>
      </c>
      <c r="C2189" s="9" t="s">
        <v>5397</v>
      </c>
      <c r="D2189" s="9" t="s">
        <v>5398</v>
      </c>
      <c r="E2189" s="9" t="s">
        <v>5560</v>
      </c>
      <c r="F2189" s="9" t="s">
        <v>5555</v>
      </c>
      <c r="G2189" s="9" t="s">
        <v>5561</v>
      </c>
      <c r="H2189" s="13">
        <v>10000</v>
      </c>
      <c r="I2189" s="11">
        <v>45139</v>
      </c>
      <c r="J2189" s="9" t="s">
        <v>68</v>
      </c>
      <c r="K2189" s="9" t="s">
        <v>7</v>
      </c>
      <c r="L2189" s="9" t="s">
        <v>8</v>
      </c>
      <c r="M2189" s="9" t="s">
        <v>9</v>
      </c>
      <c r="N2189" s="9" t="s">
        <v>10</v>
      </c>
      <c r="O2189" s="9" t="s">
        <v>1826</v>
      </c>
      <c r="P2189" s="9" t="s">
        <v>1834</v>
      </c>
      <c r="Q2189" s="9" t="s">
        <v>2734</v>
      </c>
      <c r="R2189" s="9" t="s">
        <v>29</v>
      </c>
      <c r="S2189" s="9" t="s">
        <v>15</v>
      </c>
      <c r="T2189" s="9" t="s">
        <v>7</v>
      </c>
      <c r="U2189" s="9" t="s">
        <v>133</v>
      </c>
      <c r="V2189" s="9" t="s">
        <v>40</v>
      </c>
      <c r="W2189" s="9" t="s">
        <v>17</v>
      </c>
      <c r="X2189" s="9" t="s">
        <v>18</v>
      </c>
      <c r="Y2189" s="9" t="s">
        <v>31</v>
      </c>
      <c r="Z2189" s="9" t="s">
        <v>20</v>
      </c>
      <c r="AA2189" s="9" t="s">
        <v>37</v>
      </c>
      <c r="AB2189" s="9" t="s">
        <v>5541</v>
      </c>
      <c r="AC2189" s="9" t="s">
        <v>2395</v>
      </c>
      <c r="AD2189" s="9" t="s">
        <v>5411</v>
      </c>
    </row>
    <row r="2190" spans="1:30" ht="76.5" x14ac:dyDescent="0.25">
      <c r="A2190" s="113">
        <f t="shared" ref="A2190:A2253" si="35">A2189+1</f>
        <v>2001</v>
      </c>
      <c r="B2190" s="9" t="s">
        <v>1821</v>
      </c>
      <c r="C2190" s="9" t="s">
        <v>5397</v>
      </c>
      <c r="D2190" s="9" t="s">
        <v>5398</v>
      </c>
      <c r="E2190" s="9" t="s">
        <v>5562</v>
      </c>
      <c r="F2190" s="9" t="s">
        <v>5555</v>
      </c>
      <c r="G2190" s="9" t="s">
        <v>5563</v>
      </c>
      <c r="H2190" s="13">
        <v>5000</v>
      </c>
      <c r="I2190" s="11">
        <v>45139</v>
      </c>
      <c r="J2190" s="9" t="s">
        <v>68</v>
      </c>
      <c r="K2190" s="9" t="s">
        <v>7</v>
      </c>
      <c r="L2190" s="9" t="s">
        <v>8</v>
      </c>
      <c r="M2190" s="9" t="s">
        <v>9</v>
      </c>
      <c r="N2190" s="9" t="s">
        <v>10</v>
      </c>
      <c r="O2190" s="9" t="s">
        <v>1826</v>
      </c>
      <c r="P2190" s="9" t="s">
        <v>1834</v>
      </c>
      <c r="Q2190" s="9" t="s">
        <v>1837</v>
      </c>
      <c r="R2190" s="9" t="s">
        <v>14</v>
      </c>
      <c r="S2190" s="9" t="s">
        <v>15</v>
      </c>
      <c r="T2190" s="9" t="s">
        <v>7</v>
      </c>
      <c r="U2190" s="9" t="s">
        <v>133</v>
      </c>
      <c r="V2190" s="9" t="s">
        <v>40</v>
      </c>
      <c r="W2190" s="9" t="s">
        <v>17</v>
      </c>
      <c r="X2190" s="9" t="s">
        <v>18</v>
      </c>
      <c r="Y2190" s="9" t="s">
        <v>31</v>
      </c>
      <c r="Z2190" s="9" t="s">
        <v>20</v>
      </c>
      <c r="AA2190" s="9" t="s">
        <v>37</v>
      </c>
      <c r="AB2190" s="9" t="s">
        <v>5541</v>
      </c>
      <c r="AC2190" s="9" t="s">
        <v>2395</v>
      </c>
      <c r="AD2190" s="9" t="s">
        <v>5411</v>
      </c>
    </row>
    <row r="2191" spans="1:30" ht="255" x14ac:dyDescent="0.25">
      <c r="A2191" s="113">
        <f t="shared" si="35"/>
        <v>2002</v>
      </c>
      <c r="B2191" s="9" t="s">
        <v>1821</v>
      </c>
      <c r="C2191" s="9" t="s">
        <v>5564</v>
      </c>
      <c r="D2191" s="9" t="s">
        <v>5565</v>
      </c>
      <c r="E2191" s="9" t="s">
        <v>5566</v>
      </c>
      <c r="F2191" s="9" t="s">
        <v>5567</v>
      </c>
      <c r="G2191" s="9" t="s">
        <v>5568</v>
      </c>
      <c r="H2191" s="13">
        <v>30000000</v>
      </c>
      <c r="I2191" s="11">
        <v>45261</v>
      </c>
      <c r="J2191" s="9" t="s">
        <v>96</v>
      </c>
      <c r="K2191" s="9">
        <v>128</v>
      </c>
      <c r="L2191" s="9" t="s">
        <v>265</v>
      </c>
      <c r="M2191" s="9" t="s">
        <v>9</v>
      </c>
      <c r="N2191" s="9" t="s">
        <v>10</v>
      </c>
      <c r="O2191" s="9" t="s">
        <v>1826</v>
      </c>
      <c r="P2191" s="9" t="s">
        <v>1834</v>
      </c>
      <c r="Q2191" s="9" t="s">
        <v>5569</v>
      </c>
      <c r="R2191" s="9" t="s">
        <v>14</v>
      </c>
      <c r="S2191" s="9" t="s">
        <v>15</v>
      </c>
      <c r="T2191" s="9" t="s">
        <v>7</v>
      </c>
      <c r="U2191" s="9" t="s">
        <v>60</v>
      </c>
      <c r="V2191" s="9" t="s">
        <v>40</v>
      </c>
      <c r="W2191" s="9" t="s">
        <v>37</v>
      </c>
      <c r="X2191" s="9" t="s">
        <v>18</v>
      </c>
      <c r="Y2191" s="9" t="s">
        <v>31</v>
      </c>
      <c r="Z2191" s="9" t="s">
        <v>20</v>
      </c>
      <c r="AA2191" s="9" t="s">
        <v>17</v>
      </c>
      <c r="AB2191" s="9" t="s">
        <v>5570</v>
      </c>
      <c r="AC2191" s="9" t="s">
        <v>5571</v>
      </c>
      <c r="AD2191" s="9" t="s">
        <v>5572</v>
      </c>
    </row>
    <row r="2192" spans="1:30" ht="127.5" x14ac:dyDescent="0.25">
      <c r="A2192" s="113">
        <f t="shared" si="35"/>
        <v>2003</v>
      </c>
      <c r="B2192" s="9" t="s">
        <v>1821</v>
      </c>
      <c r="C2192" s="9" t="s">
        <v>5564</v>
      </c>
      <c r="D2192" s="9" t="s">
        <v>5565</v>
      </c>
      <c r="E2192" s="9" t="s">
        <v>5573</v>
      </c>
      <c r="F2192" s="9" t="s">
        <v>5573</v>
      </c>
      <c r="G2192" s="9" t="s">
        <v>5574</v>
      </c>
      <c r="H2192" s="13">
        <v>350000</v>
      </c>
      <c r="I2192" s="11">
        <v>45200</v>
      </c>
      <c r="J2192" s="9" t="s">
        <v>96</v>
      </c>
      <c r="K2192" s="9">
        <v>131</v>
      </c>
      <c r="L2192" s="9" t="s">
        <v>265</v>
      </c>
      <c r="M2192" s="9" t="s">
        <v>9</v>
      </c>
      <c r="N2192" s="9" t="s">
        <v>10</v>
      </c>
      <c r="O2192" s="9" t="s">
        <v>1826</v>
      </c>
      <c r="P2192" s="9" t="s">
        <v>1834</v>
      </c>
      <c r="Q2192" s="9" t="s">
        <v>5575</v>
      </c>
      <c r="R2192" s="9" t="s">
        <v>14</v>
      </c>
      <c r="S2192" s="9" t="s">
        <v>15</v>
      </c>
      <c r="T2192" s="9" t="s">
        <v>7</v>
      </c>
      <c r="U2192" s="9" t="s">
        <v>60</v>
      </c>
      <c r="V2192" s="9" t="s">
        <v>40</v>
      </c>
      <c r="W2192" s="9" t="s">
        <v>17</v>
      </c>
      <c r="X2192" s="9" t="s">
        <v>18</v>
      </c>
      <c r="Y2192" s="9" t="s">
        <v>19</v>
      </c>
      <c r="Z2192" s="9" t="s">
        <v>41</v>
      </c>
      <c r="AA2192" s="9" t="s">
        <v>17</v>
      </c>
      <c r="AB2192" s="9" t="s">
        <v>5570</v>
      </c>
      <c r="AC2192" s="9" t="s">
        <v>5571</v>
      </c>
      <c r="AD2192" s="9" t="s">
        <v>5572</v>
      </c>
    </row>
    <row r="2193" spans="1:30" ht="140.25" x14ac:dyDescent="0.25">
      <c r="A2193" s="113">
        <f t="shared" si="35"/>
        <v>2004</v>
      </c>
      <c r="B2193" s="9" t="s">
        <v>1821</v>
      </c>
      <c r="C2193" s="9" t="s">
        <v>5564</v>
      </c>
      <c r="D2193" s="9" t="s">
        <v>5565</v>
      </c>
      <c r="E2193" s="9" t="s">
        <v>5576</v>
      </c>
      <c r="F2193" s="9" t="s">
        <v>5577</v>
      </c>
      <c r="G2193" s="9" t="s">
        <v>5578</v>
      </c>
      <c r="H2193" s="13">
        <v>30000</v>
      </c>
      <c r="I2193" s="11">
        <v>45261</v>
      </c>
      <c r="J2193" s="9" t="s">
        <v>96</v>
      </c>
      <c r="K2193" s="9">
        <v>131</v>
      </c>
      <c r="L2193" s="9" t="s">
        <v>265</v>
      </c>
      <c r="M2193" s="9" t="s">
        <v>9</v>
      </c>
      <c r="N2193" s="9" t="s">
        <v>10</v>
      </c>
      <c r="O2193" s="9" t="s">
        <v>1826</v>
      </c>
      <c r="P2193" s="9" t="s">
        <v>1834</v>
      </c>
      <c r="Q2193" s="9" t="s">
        <v>5575</v>
      </c>
      <c r="R2193" s="9" t="s">
        <v>14</v>
      </c>
      <c r="S2193" s="9" t="s">
        <v>15</v>
      </c>
      <c r="T2193" s="9" t="s">
        <v>7</v>
      </c>
      <c r="U2193" s="9" t="s">
        <v>60</v>
      </c>
      <c r="V2193" s="9" t="s">
        <v>40</v>
      </c>
      <c r="W2193" s="9" t="s">
        <v>17</v>
      </c>
      <c r="X2193" s="9" t="s">
        <v>18</v>
      </c>
      <c r="Y2193" s="9" t="s">
        <v>19</v>
      </c>
      <c r="Z2193" s="9" t="s">
        <v>41</v>
      </c>
      <c r="AA2193" s="9" t="s">
        <v>17</v>
      </c>
      <c r="AB2193" s="9" t="s">
        <v>5570</v>
      </c>
      <c r="AC2193" s="9" t="s">
        <v>5571</v>
      </c>
      <c r="AD2193" s="9" t="s">
        <v>5572</v>
      </c>
    </row>
    <row r="2194" spans="1:30" ht="114.75" x14ac:dyDescent="0.25">
      <c r="A2194" s="113">
        <f t="shared" si="35"/>
        <v>2005</v>
      </c>
      <c r="B2194" s="9" t="s">
        <v>1821</v>
      </c>
      <c r="C2194" s="9" t="s">
        <v>5564</v>
      </c>
      <c r="D2194" s="9" t="s">
        <v>5565</v>
      </c>
      <c r="E2194" s="9" t="s">
        <v>5579</v>
      </c>
      <c r="F2194" s="9" t="s">
        <v>5580</v>
      </c>
      <c r="G2194" s="9" t="s">
        <v>5581</v>
      </c>
      <c r="H2194" s="13">
        <v>24500000</v>
      </c>
      <c r="I2194" s="11">
        <v>45261</v>
      </c>
      <c r="J2194" s="9" t="s">
        <v>96</v>
      </c>
      <c r="K2194" s="9" t="s">
        <v>5582</v>
      </c>
      <c r="L2194" s="9" t="s">
        <v>265</v>
      </c>
      <c r="M2194" s="9" t="s">
        <v>9</v>
      </c>
      <c r="N2194" s="9" t="s">
        <v>10</v>
      </c>
      <c r="O2194" s="9" t="s">
        <v>1826</v>
      </c>
      <c r="P2194" s="9" t="s">
        <v>1834</v>
      </c>
      <c r="Q2194" s="9" t="s">
        <v>374</v>
      </c>
      <c r="R2194" s="9" t="s">
        <v>14</v>
      </c>
      <c r="S2194" s="9" t="s">
        <v>15</v>
      </c>
      <c r="T2194" s="9" t="s">
        <v>7</v>
      </c>
      <c r="U2194" s="9" t="s">
        <v>60</v>
      </c>
      <c r="V2194" s="9" t="s">
        <v>15</v>
      </c>
      <c r="W2194" s="9" t="s">
        <v>37</v>
      </c>
      <c r="X2194" s="9" t="s">
        <v>18</v>
      </c>
      <c r="Y2194" s="9" t="s">
        <v>31</v>
      </c>
      <c r="Z2194" s="9" t="s">
        <v>20</v>
      </c>
      <c r="AA2194" s="9" t="s">
        <v>17</v>
      </c>
      <c r="AB2194" s="9" t="s">
        <v>5570</v>
      </c>
      <c r="AC2194" s="9" t="s">
        <v>5571</v>
      </c>
      <c r="AD2194" s="9" t="s">
        <v>5572</v>
      </c>
    </row>
    <row r="2195" spans="1:30" ht="89.25" x14ac:dyDescent="0.25">
      <c r="A2195" s="113">
        <f t="shared" si="35"/>
        <v>2006</v>
      </c>
      <c r="B2195" s="9" t="s">
        <v>1821</v>
      </c>
      <c r="C2195" s="9" t="s">
        <v>5564</v>
      </c>
      <c r="D2195" s="9" t="s">
        <v>5565</v>
      </c>
      <c r="E2195" s="9" t="s">
        <v>5583</v>
      </c>
      <c r="F2195" s="9" t="s">
        <v>5584</v>
      </c>
      <c r="G2195" s="9" t="s">
        <v>5585</v>
      </c>
      <c r="H2195" s="13">
        <v>5000</v>
      </c>
      <c r="I2195" s="11">
        <v>45261</v>
      </c>
      <c r="J2195" s="9" t="s">
        <v>6</v>
      </c>
      <c r="K2195" s="9" t="s">
        <v>7</v>
      </c>
      <c r="L2195" s="9" t="s">
        <v>2311</v>
      </c>
      <c r="M2195" s="9" t="s">
        <v>80</v>
      </c>
      <c r="N2195" s="9" t="s">
        <v>81</v>
      </c>
      <c r="O2195" s="9" t="s">
        <v>1826</v>
      </c>
      <c r="P2195" s="9" t="s">
        <v>1834</v>
      </c>
      <c r="Q2195" s="9" t="s">
        <v>3101</v>
      </c>
      <c r="R2195" s="9" t="s">
        <v>29</v>
      </c>
      <c r="S2195" s="9" t="s">
        <v>15</v>
      </c>
      <c r="T2195" s="9" t="s">
        <v>7</v>
      </c>
      <c r="U2195" s="9" t="s">
        <v>60</v>
      </c>
      <c r="V2195" s="9" t="s">
        <v>40</v>
      </c>
      <c r="W2195" s="9" t="s">
        <v>17</v>
      </c>
      <c r="X2195" s="9" t="s">
        <v>18</v>
      </c>
      <c r="Y2195" s="9" t="s">
        <v>19</v>
      </c>
      <c r="Z2195" s="9" t="s">
        <v>41</v>
      </c>
      <c r="AA2195" s="9" t="s">
        <v>21</v>
      </c>
      <c r="AB2195" s="9" t="s">
        <v>5570</v>
      </c>
      <c r="AC2195" s="9" t="s">
        <v>5571</v>
      </c>
      <c r="AD2195" s="9" t="s">
        <v>5572</v>
      </c>
    </row>
    <row r="2196" spans="1:30" ht="89.25" x14ac:dyDescent="0.25">
      <c r="A2196" s="113">
        <f t="shared" si="35"/>
        <v>2007</v>
      </c>
      <c r="B2196" s="9" t="s">
        <v>1821</v>
      </c>
      <c r="C2196" s="9" t="s">
        <v>5564</v>
      </c>
      <c r="D2196" s="9" t="s">
        <v>5565</v>
      </c>
      <c r="E2196" s="9" t="s">
        <v>5586</v>
      </c>
      <c r="F2196" s="9" t="s">
        <v>5587</v>
      </c>
      <c r="G2196" s="9" t="s">
        <v>5588</v>
      </c>
      <c r="H2196" s="13">
        <v>150000</v>
      </c>
      <c r="I2196" s="11">
        <v>45261</v>
      </c>
      <c r="J2196" s="9" t="s">
        <v>96</v>
      </c>
      <c r="K2196" s="9" t="s">
        <v>5582</v>
      </c>
      <c r="L2196" s="9" t="s">
        <v>97</v>
      </c>
      <c r="M2196" s="9" t="s">
        <v>9</v>
      </c>
      <c r="N2196" s="9" t="s">
        <v>10</v>
      </c>
      <c r="O2196" s="9" t="s">
        <v>1826</v>
      </c>
      <c r="P2196" s="9" t="s">
        <v>1834</v>
      </c>
      <c r="Q2196" s="9" t="s">
        <v>374</v>
      </c>
      <c r="R2196" s="9" t="s">
        <v>14</v>
      </c>
      <c r="S2196" s="9" t="s">
        <v>15</v>
      </c>
      <c r="T2196" s="9" t="s">
        <v>7</v>
      </c>
      <c r="U2196" s="9" t="s">
        <v>60</v>
      </c>
      <c r="V2196" s="9" t="s">
        <v>15</v>
      </c>
      <c r="W2196" s="9" t="s">
        <v>37</v>
      </c>
      <c r="X2196" s="9" t="s">
        <v>18</v>
      </c>
      <c r="Y2196" s="9" t="s">
        <v>31</v>
      </c>
      <c r="Z2196" s="9" t="s">
        <v>20</v>
      </c>
      <c r="AA2196" s="9" t="s">
        <v>17</v>
      </c>
      <c r="AB2196" s="9" t="s">
        <v>5570</v>
      </c>
      <c r="AC2196" s="9" t="s">
        <v>5571</v>
      </c>
      <c r="AD2196" s="9" t="s">
        <v>5572</v>
      </c>
    </row>
    <row r="2197" spans="1:30" ht="409.5" x14ac:dyDescent="0.25">
      <c r="A2197" s="113">
        <f t="shared" si="35"/>
        <v>2008</v>
      </c>
      <c r="B2197" s="9" t="s">
        <v>1821</v>
      </c>
      <c r="C2197" s="9" t="s">
        <v>5589</v>
      </c>
      <c r="D2197" s="9" t="s">
        <v>5565</v>
      </c>
      <c r="E2197" s="9" t="s">
        <v>5590</v>
      </c>
      <c r="F2197" s="9" t="s">
        <v>5591</v>
      </c>
      <c r="G2197" s="9" t="s">
        <v>5592</v>
      </c>
      <c r="H2197" s="13">
        <v>7000000</v>
      </c>
      <c r="I2197" s="11">
        <v>45107</v>
      </c>
      <c r="J2197" s="9" t="s">
        <v>96</v>
      </c>
      <c r="K2197" s="9" t="s">
        <v>5593</v>
      </c>
      <c r="L2197" s="9" t="s">
        <v>97</v>
      </c>
      <c r="M2197" s="9" t="s">
        <v>9</v>
      </c>
      <c r="N2197" s="9" t="s">
        <v>10</v>
      </c>
      <c r="O2197" s="9" t="s">
        <v>1826</v>
      </c>
      <c r="P2197" s="9" t="s">
        <v>1834</v>
      </c>
      <c r="Q2197" s="9" t="s">
        <v>374</v>
      </c>
      <c r="R2197" s="9" t="s">
        <v>29</v>
      </c>
      <c r="S2197" s="9" t="s">
        <v>15</v>
      </c>
      <c r="T2197" s="9" t="s">
        <v>7</v>
      </c>
      <c r="U2197" s="9" t="s">
        <v>16</v>
      </c>
      <c r="V2197" s="9" t="s">
        <v>15</v>
      </c>
      <c r="W2197" s="9" t="s">
        <v>21</v>
      </c>
      <c r="X2197" s="9" t="s">
        <v>18</v>
      </c>
      <c r="Y2197" s="9" t="s">
        <v>19</v>
      </c>
      <c r="Z2197" s="9" t="s">
        <v>20</v>
      </c>
      <c r="AA2197" s="9" t="s">
        <v>17</v>
      </c>
      <c r="AB2197" s="9" t="s">
        <v>5594</v>
      </c>
      <c r="AC2197" s="9" t="s">
        <v>5595</v>
      </c>
      <c r="AD2197" s="9" t="s">
        <v>5596</v>
      </c>
    </row>
    <row r="2198" spans="1:30" ht="280.5" x14ac:dyDescent="0.25">
      <c r="A2198" s="113">
        <f t="shared" si="35"/>
        <v>2009</v>
      </c>
      <c r="B2198" s="9" t="s">
        <v>1821</v>
      </c>
      <c r="C2198" s="9" t="s">
        <v>5589</v>
      </c>
      <c r="D2198" s="9" t="s">
        <v>5565</v>
      </c>
      <c r="E2198" s="9" t="s">
        <v>5597</v>
      </c>
      <c r="F2198" s="9" t="s">
        <v>5598</v>
      </c>
      <c r="G2198" s="9" t="s">
        <v>5599</v>
      </c>
      <c r="H2198" s="13">
        <v>2500000</v>
      </c>
      <c r="I2198" s="11">
        <v>45076</v>
      </c>
      <c r="J2198" s="9" t="s">
        <v>96</v>
      </c>
      <c r="K2198" s="9" t="s">
        <v>5600</v>
      </c>
      <c r="L2198" s="9" t="s">
        <v>97</v>
      </c>
      <c r="M2198" s="9" t="s">
        <v>89</v>
      </c>
      <c r="N2198" s="9" t="s">
        <v>10</v>
      </c>
      <c r="O2198" s="9" t="s">
        <v>1826</v>
      </c>
      <c r="P2198" s="9" t="s">
        <v>1834</v>
      </c>
      <c r="Q2198" s="9" t="s">
        <v>374</v>
      </c>
      <c r="R2198" s="9" t="s">
        <v>29</v>
      </c>
      <c r="S2198" s="9" t="s">
        <v>15</v>
      </c>
      <c r="T2198" s="9" t="s">
        <v>7</v>
      </c>
      <c r="U2198" s="9" t="s">
        <v>16</v>
      </c>
      <c r="V2198" s="9" t="s">
        <v>15</v>
      </c>
      <c r="W2198" s="9" t="s">
        <v>17</v>
      </c>
      <c r="X2198" s="9" t="s">
        <v>18</v>
      </c>
      <c r="Y2198" s="9" t="s">
        <v>19</v>
      </c>
      <c r="Z2198" s="9" t="s">
        <v>41</v>
      </c>
      <c r="AA2198" s="9" t="s">
        <v>17</v>
      </c>
      <c r="AB2198" s="9" t="s">
        <v>5594</v>
      </c>
      <c r="AC2198" s="9" t="s">
        <v>5595</v>
      </c>
      <c r="AD2198" s="9" t="s">
        <v>5596</v>
      </c>
    </row>
    <row r="2199" spans="1:30" ht="409.5" x14ac:dyDescent="0.25">
      <c r="A2199" s="113">
        <f t="shared" si="35"/>
        <v>2010</v>
      </c>
      <c r="B2199" s="9" t="s">
        <v>1821</v>
      </c>
      <c r="C2199" s="9" t="s">
        <v>5589</v>
      </c>
      <c r="D2199" s="9" t="s">
        <v>5565</v>
      </c>
      <c r="E2199" s="9" t="s">
        <v>5601</v>
      </c>
      <c r="F2199" s="9" t="s">
        <v>5601</v>
      </c>
      <c r="G2199" s="9" t="s">
        <v>5602</v>
      </c>
      <c r="H2199" s="13">
        <v>2000000</v>
      </c>
      <c r="I2199" s="11">
        <v>45076</v>
      </c>
      <c r="J2199" s="9" t="s">
        <v>96</v>
      </c>
      <c r="K2199" s="9" t="s">
        <v>5603</v>
      </c>
      <c r="L2199" s="9" t="s">
        <v>97</v>
      </c>
      <c r="M2199" s="9" t="s">
        <v>89</v>
      </c>
      <c r="N2199" s="9" t="s">
        <v>10</v>
      </c>
      <c r="O2199" s="9" t="s">
        <v>1826</v>
      </c>
      <c r="P2199" s="9" t="s">
        <v>1834</v>
      </c>
      <c r="Q2199" s="9" t="s">
        <v>374</v>
      </c>
      <c r="R2199" s="9" t="s">
        <v>29</v>
      </c>
      <c r="S2199" s="9" t="s">
        <v>15</v>
      </c>
      <c r="T2199" s="9" t="s">
        <v>7</v>
      </c>
      <c r="U2199" s="9" t="s">
        <v>16</v>
      </c>
      <c r="V2199" s="9" t="s">
        <v>15</v>
      </c>
      <c r="W2199" s="9" t="s">
        <v>21</v>
      </c>
      <c r="X2199" s="9" t="s">
        <v>18</v>
      </c>
      <c r="Y2199" s="9" t="s">
        <v>19</v>
      </c>
      <c r="Z2199" s="9" t="s">
        <v>41</v>
      </c>
      <c r="AA2199" s="9" t="s">
        <v>17</v>
      </c>
      <c r="AB2199" s="9" t="s">
        <v>5594</v>
      </c>
      <c r="AC2199" s="9" t="s">
        <v>5595</v>
      </c>
      <c r="AD2199" s="9" t="s">
        <v>5596</v>
      </c>
    </row>
    <row r="2200" spans="1:30" ht="409.5" x14ac:dyDescent="0.25">
      <c r="A2200" s="113">
        <f t="shared" si="35"/>
        <v>2011</v>
      </c>
      <c r="B2200" s="9" t="s">
        <v>1821</v>
      </c>
      <c r="C2200" s="9" t="s">
        <v>5589</v>
      </c>
      <c r="D2200" s="9" t="s">
        <v>5565</v>
      </c>
      <c r="E2200" s="9" t="s">
        <v>5604</v>
      </c>
      <c r="F2200" s="9" t="s">
        <v>5605</v>
      </c>
      <c r="G2200" s="9" t="s">
        <v>5606</v>
      </c>
      <c r="H2200" s="13">
        <v>900000</v>
      </c>
      <c r="I2200" s="11">
        <v>45107</v>
      </c>
      <c r="J2200" s="9" t="s">
        <v>96</v>
      </c>
      <c r="K2200" s="9" t="s">
        <v>5607</v>
      </c>
      <c r="L2200" s="9" t="s">
        <v>265</v>
      </c>
      <c r="M2200" s="9" t="s">
        <v>9</v>
      </c>
      <c r="N2200" s="9" t="s">
        <v>10</v>
      </c>
      <c r="O2200" s="9" t="s">
        <v>1826</v>
      </c>
      <c r="P2200" s="9" t="s">
        <v>1834</v>
      </c>
      <c r="Q2200" s="9" t="s">
        <v>374</v>
      </c>
      <c r="R2200" s="9" t="s">
        <v>14</v>
      </c>
      <c r="S2200" s="9" t="s">
        <v>15</v>
      </c>
      <c r="T2200" s="9" t="s">
        <v>7</v>
      </c>
      <c r="U2200" s="9" t="s">
        <v>16</v>
      </c>
      <c r="V2200" s="9" t="s">
        <v>15</v>
      </c>
      <c r="W2200" s="9" t="s">
        <v>17</v>
      </c>
      <c r="X2200" s="9" t="s">
        <v>18</v>
      </c>
      <c r="Y2200" s="9" t="s">
        <v>19</v>
      </c>
      <c r="Z2200" s="9" t="s">
        <v>41</v>
      </c>
      <c r="AA2200" s="9" t="s">
        <v>21</v>
      </c>
      <c r="AB2200" s="9" t="s">
        <v>5594</v>
      </c>
      <c r="AC2200" s="9" t="s">
        <v>5595</v>
      </c>
      <c r="AD2200" s="9" t="s">
        <v>5596</v>
      </c>
    </row>
    <row r="2201" spans="1:30" ht="409.5" x14ac:dyDescent="0.25">
      <c r="A2201" s="113">
        <f t="shared" si="35"/>
        <v>2012</v>
      </c>
      <c r="B2201" s="9" t="s">
        <v>1821</v>
      </c>
      <c r="C2201" s="9" t="s">
        <v>5608</v>
      </c>
      <c r="D2201" s="9" t="s">
        <v>5565</v>
      </c>
      <c r="E2201" s="9" t="s">
        <v>5609</v>
      </c>
      <c r="F2201" s="9" t="s">
        <v>5610</v>
      </c>
      <c r="G2201" s="9" t="s">
        <v>5611</v>
      </c>
      <c r="H2201" s="13">
        <v>2635000.0499999998</v>
      </c>
      <c r="I2201" s="11">
        <v>45261</v>
      </c>
      <c r="J2201" s="9" t="s">
        <v>96</v>
      </c>
      <c r="K2201" s="9">
        <v>110</v>
      </c>
      <c r="L2201" s="9" t="s">
        <v>97</v>
      </c>
      <c r="M2201" s="9" t="s">
        <v>1729</v>
      </c>
      <c r="N2201" s="9" t="s">
        <v>10</v>
      </c>
      <c r="O2201" s="9" t="s">
        <v>1826</v>
      </c>
      <c r="P2201" s="9" t="s">
        <v>1834</v>
      </c>
      <c r="Q2201" s="9" t="s">
        <v>5612</v>
      </c>
      <c r="R2201" s="9" t="s">
        <v>29</v>
      </c>
      <c r="S2201" s="9" t="s">
        <v>15</v>
      </c>
      <c r="T2201" s="9" t="s">
        <v>7</v>
      </c>
      <c r="U2201" s="9" t="s">
        <v>16</v>
      </c>
      <c r="V2201" s="9" t="s">
        <v>40</v>
      </c>
      <c r="W2201" s="9" t="s">
        <v>17</v>
      </c>
      <c r="X2201" s="9" t="s">
        <v>18</v>
      </c>
      <c r="Y2201" s="9" t="s">
        <v>19</v>
      </c>
      <c r="Z2201" s="9" t="s">
        <v>5613</v>
      </c>
      <c r="AA2201" s="9" t="s">
        <v>17</v>
      </c>
      <c r="AB2201" s="9" t="s">
        <v>5614</v>
      </c>
      <c r="AC2201" s="9" t="s">
        <v>5615</v>
      </c>
      <c r="AD2201" s="9" t="s">
        <v>5616</v>
      </c>
    </row>
    <row r="2202" spans="1:30" ht="395.25" x14ac:dyDescent="0.25">
      <c r="A2202" s="113">
        <f t="shared" si="35"/>
        <v>2013</v>
      </c>
      <c r="B2202" s="9" t="s">
        <v>1821</v>
      </c>
      <c r="C2202" s="9" t="s">
        <v>5589</v>
      </c>
      <c r="D2202" s="9" t="s">
        <v>5565</v>
      </c>
      <c r="E2202" s="9" t="s">
        <v>5617</v>
      </c>
      <c r="F2202" s="9" t="s">
        <v>5618</v>
      </c>
      <c r="G2202" s="9" t="s">
        <v>5619</v>
      </c>
      <c r="H2202" s="13">
        <v>2000000</v>
      </c>
      <c r="I2202" s="11">
        <v>45222</v>
      </c>
      <c r="J2202" s="9" t="s">
        <v>96</v>
      </c>
      <c r="K2202" s="9" t="s">
        <v>5600</v>
      </c>
      <c r="L2202" s="9" t="s">
        <v>27</v>
      </c>
      <c r="M2202" s="9" t="s">
        <v>9</v>
      </c>
      <c r="N2202" s="9" t="s">
        <v>10</v>
      </c>
      <c r="O2202" s="9" t="s">
        <v>1826</v>
      </c>
      <c r="P2202" s="9" t="s">
        <v>1834</v>
      </c>
      <c r="Q2202" s="9" t="s">
        <v>3101</v>
      </c>
      <c r="R2202" s="9" t="s">
        <v>29</v>
      </c>
      <c r="S2202" s="9" t="s">
        <v>15</v>
      </c>
      <c r="T2202" s="9" t="s">
        <v>7</v>
      </c>
      <c r="U2202" s="9" t="s">
        <v>16</v>
      </c>
      <c r="V2202" s="9" t="s">
        <v>15</v>
      </c>
      <c r="W2202" s="9" t="s">
        <v>17</v>
      </c>
      <c r="X2202" s="9" t="s">
        <v>18</v>
      </c>
      <c r="Y2202" s="9" t="s">
        <v>19</v>
      </c>
      <c r="Z2202" s="9" t="s">
        <v>20</v>
      </c>
      <c r="AA2202" s="9" t="s">
        <v>17</v>
      </c>
      <c r="AB2202" s="9" t="s">
        <v>5620</v>
      </c>
      <c r="AC2202" s="9" t="s">
        <v>5621</v>
      </c>
      <c r="AD2202" s="4" t="s">
        <v>5622</v>
      </c>
    </row>
    <row r="2203" spans="1:30" ht="229.5" x14ac:dyDescent="0.25">
      <c r="A2203" s="113">
        <f t="shared" si="35"/>
        <v>2014</v>
      </c>
      <c r="B2203" s="9" t="s">
        <v>1821</v>
      </c>
      <c r="C2203" s="9" t="s">
        <v>5589</v>
      </c>
      <c r="D2203" s="9" t="s">
        <v>5565</v>
      </c>
      <c r="E2203" s="9" t="s">
        <v>5623</v>
      </c>
      <c r="F2203" s="9" t="s">
        <v>5624</v>
      </c>
      <c r="G2203" s="9" t="s">
        <v>5625</v>
      </c>
      <c r="H2203" s="13">
        <v>24000000</v>
      </c>
      <c r="I2203" s="11">
        <v>44986</v>
      </c>
      <c r="J2203" s="9" t="s">
        <v>96</v>
      </c>
      <c r="K2203" s="9" t="s">
        <v>5626</v>
      </c>
      <c r="L2203" s="9" t="s">
        <v>8</v>
      </c>
      <c r="M2203" s="9" t="s">
        <v>9</v>
      </c>
      <c r="N2203" s="9" t="s">
        <v>10</v>
      </c>
      <c r="O2203" s="9" t="s">
        <v>1826</v>
      </c>
      <c r="P2203" s="9" t="s">
        <v>1834</v>
      </c>
      <c r="Q2203" s="9" t="s">
        <v>374</v>
      </c>
      <c r="R2203" s="9" t="s">
        <v>14</v>
      </c>
      <c r="S2203" s="9" t="s">
        <v>15</v>
      </c>
      <c r="T2203" s="9" t="s">
        <v>7</v>
      </c>
      <c r="U2203" s="9" t="s">
        <v>16</v>
      </c>
      <c r="V2203" s="9" t="s">
        <v>15</v>
      </c>
      <c r="W2203" s="9" t="s">
        <v>17</v>
      </c>
      <c r="X2203" s="9" t="s">
        <v>18</v>
      </c>
      <c r="Y2203" s="9" t="s">
        <v>19</v>
      </c>
      <c r="Z2203" s="9" t="s">
        <v>41</v>
      </c>
      <c r="AA2203" s="9" t="s">
        <v>21</v>
      </c>
      <c r="AB2203" s="9" t="s">
        <v>5620</v>
      </c>
      <c r="AC2203" s="9" t="s">
        <v>5621</v>
      </c>
      <c r="AD2203" s="4" t="s">
        <v>5622</v>
      </c>
    </row>
    <row r="2204" spans="1:30" ht="409.5" x14ac:dyDescent="0.25">
      <c r="A2204" s="113">
        <f t="shared" si="35"/>
        <v>2015</v>
      </c>
      <c r="B2204" s="9" t="s">
        <v>1821</v>
      </c>
      <c r="C2204" s="9" t="s">
        <v>5589</v>
      </c>
      <c r="D2204" s="9" t="s">
        <v>5565</v>
      </c>
      <c r="E2204" s="9" t="s">
        <v>5627</v>
      </c>
      <c r="F2204" s="9" t="s">
        <v>5628</v>
      </c>
      <c r="G2204" s="9" t="s">
        <v>5629</v>
      </c>
      <c r="H2204" s="13">
        <v>12000000</v>
      </c>
      <c r="I2204" s="11">
        <v>45291</v>
      </c>
      <c r="J2204" s="9" t="s">
        <v>96</v>
      </c>
      <c r="K2204" s="9" t="s">
        <v>5626</v>
      </c>
      <c r="L2204" s="9" t="s">
        <v>8</v>
      </c>
      <c r="M2204" s="9" t="s">
        <v>9</v>
      </c>
      <c r="N2204" s="9" t="s">
        <v>10</v>
      </c>
      <c r="O2204" s="9" t="s">
        <v>1826</v>
      </c>
      <c r="P2204" s="9" t="s">
        <v>1834</v>
      </c>
      <c r="Q2204" s="9" t="s">
        <v>374</v>
      </c>
      <c r="R2204" s="9" t="s">
        <v>14</v>
      </c>
      <c r="S2204" s="9" t="s">
        <v>15</v>
      </c>
      <c r="T2204" s="9" t="s">
        <v>7</v>
      </c>
      <c r="U2204" s="9" t="s">
        <v>16</v>
      </c>
      <c r="V2204" s="9" t="s">
        <v>15</v>
      </c>
      <c r="W2204" s="9" t="s">
        <v>17</v>
      </c>
      <c r="X2204" s="9" t="s">
        <v>18</v>
      </c>
      <c r="Y2204" s="9" t="s">
        <v>19</v>
      </c>
      <c r="Z2204" s="9" t="s">
        <v>41</v>
      </c>
      <c r="AA2204" s="9" t="s">
        <v>17</v>
      </c>
      <c r="AB2204" s="9" t="s">
        <v>5620</v>
      </c>
      <c r="AC2204" s="9" t="s">
        <v>5621</v>
      </c>
      <c r="AD2204" s="4" t="s">
        <v>5622</v>
      </c>
    </row>
    <row r="2205" spans="1:30" ht="191.25" x14ac:dyDescent="0.25">
      <c r="A2205" s="113">
        <f t="shared" si="35"/>
        <v>2016</v>
      </c>
      <c r="B2205" s="9" t="s">
        <v>1821</v>
      </c>
      <c r="C2205" s="9" t="s">
        <v>5589</v>
      </c>
      <c r="D2205" s="9" t="s">
        <v>5565</v>
      </c>
      <c r="E2205" s="9" t="s">
        <v>5630</v>
      </c>
      <c r="F2205" s="9" t="s">
        <v>5631</v>
      </c>
      <c r="G2205" s="9" t="s">
        <v>5632</v>
      </c>
      <c r="H2205" s="13">
        <v>6750000</v>
      </c>
      <c r="I2205" s="11">
        <v>45291</v>
      </c>
      <c r="J2205" s="9" t="s">
        <v>96</v>
      </c>
      <c r="K2205" s="9" t="s">
        <v>5633</v>
      </c>
      <c r="L2205" s="9" t="s">
        <v>8</v>
      </c>
      <c r="M2205" s="9" t="s">
        <v>9</v>
      </c>
      <c r="N2205" s="9" t="s">
        <v>10</v>
      </c>
      <c r="O2205" s="9" t="s">
        <v>1826</v>
      </c>
      <c r="P2205" s="9" t="s">
        <v>1834</v>
      </c>
      <c r="Q2205" s="9" t="s">
        <v>374</v>
      </c>
      <c r="R2205" s="9" t="s">
        <v>14</v>
      </c>
      <c r="S2205" s="9" t="s">
        <v>15</v>
      </c>
      <c r="T2205" s="9" t="s">
        <v>7</v>
      </c>
      <c r="U2205" s="9" t="s">
        <v>16</v>
      </c>
      <c r="V2205" s="9" t="s">
        <v>15</v>
      </c>
      <c r="W2205" s="9" t="s">
        <v>17</v>
      </c>
      <c r="X2205" s="9" t="s">
        <v>18</v>
      </c>
      <c r="Y2205" s="9" t="s">
        <v>19</v>
      </c>
      <c r="Z2205" s="9" t="s">
        <v>20</v>
      </c>
      <c r="AA2205" s="9" t="s">
        <v>17</v>
      </c>
      <c r="AB2205" s="9" t="s">
        <v>5620</v>
      </c>
      <c r="AC2205" s="9" t="s">
        <v>5621</v>
      </c>
      <c r="AD2205" s="4" t="s">
        <v>5622</v>
      </c>
    </row>
    <row r="2206" spans="1:30" ht="409.5" x14ac:dyDescent="0.25">
      <c r="A2206" s="113">
        <f t="shared" si="35"/>
        <v>2017</v>
      </c>
      <c r="B2206" s="9" t="s">
        <v>1821</v>
      </c>
      <c r="C2206" s="9" t="s">
        <v>5589</v>
      </c>
      <c r="D2206" s="9" t="s">
        <v>5565</v>
      </c>
      <c r="E2206" s="9" t="s">
        <v>5634</v>
      </c>
      <c r="F2206" s="9" t="s">
        <v>5635</v>
      </c>
      <c r="G2206" s="9" t="s">
        <v>5636</v>
      </c>
      <c r="H2206" s="13">
        <v>2500000</v>
      </c>
      <c r="I2206" s="11">
        <v>45291</v>
      </c>
      <c r="J2206" s="9" t="s">
        <v>96</v>
      </c>
      <c r="K2206" s="9" t="s">
        <v>5633</v>
      </c>
      <c r="L2206" s="9" t="s">
        <v>8</v>
      </c>
      <c r="M2206" s="9" t="s">
        <v>9</v>
      </c>
      <c r="N2206" s="9" t="s">
        <v>10</v>
      </c>
      <c r="O2206" s="9" t="s">
        <v>1826</v>
      </c>
      <c r="P2206" s="9" t="s">
        <v>1834</v>
      </c>
      <c r="Q2206" s="9" t="s">
        <v>374</v>
      </c>
      <c r="R2206" s="9" t="s">
        <v>14</v>
      </c>
      <c r="S2206" s="9" t="s">
        <v>15</v>
      </c>
      <c r="T2206" s="9" t="s">
        <v>7</v>
      </c>
      <c r="U2206" s="9" t="s">
        <v>16</v>
      </c>
      <c r="V2206" s="9" t="s">
        <v>15</v>
      </c>
      <c r="W2206" s="9" t="s">
        <v>17</v>
      </c>
      <c r="X2206" s="9" t="s">
        <v>18</v>
      </c>
      <c r="Y2206" s="9" t="s">
        <v>19</v>
      </c>
      <c r="Z2206" s="9" t="s">
        <v>41</v>
      </c>
      <c r="AA2206" s="9" t="s">
        <v>17</v>
      </c>
      <c r="AB2206" s="9" t="s">
        <v>5620</v>
      </c>
      <c r="AC2206" s="9" t="s">
        <v>5621</v>
      </c>
      <c r="AD2206" s="4" t="s">
        <v>5622</v>
      </c>
    </row>
    <row r="2207" spans="1:30" ht="204" x14ac:dyDescent="0.25">
      <c r="A2207" s="113">
        <f t="shared" si="35"/>
        <v>2018</v>
      </c>
      <c r="B2207" s="9" t="s">
        <v>1821</v>
      </c>
      <c r="C2207" s="9" t="s">
        <v>5589</v>
      </c>
      <c r="D2207" s="9" t="s">
        <v>5565</v>
      </c>
      <c r="E2207" s="9" t="s">
        <v>5637</v>
      </c>
      <c r="F2207" s="9" t="s">
        <v>5638</v>
      </c>
      <c r="G2207" s="9" t="s">
        <v>5639</v>
      </c>
      <c r="H2207" s="13">
        <v>2000000</v>
      </c>
      <c r="I2207" s="11">
        <v>45291</v>
      </c>
      <c r="J2207" s="9" t="s">
        <v>96</v>
      </c>
      <c r="K2207" s="9" t="s">
        <v>5626</v>
      </c>
      <c r="L2207" s="9" t="s">
        <v>8</v>
      </c>
      <c r="M2207" s="9" t="s">
        <v>9</v>
      </c>
      <c r="N2207" s="9" t="s">
        <v>10</v>
      </c>
      <c r="O2207" s="9" t="s">
        <v>1826</v>
      </c>
      <c r="P2207" s="9" t="s">
        <v>1834</v>
      </c>
      <c r="Q2207" s="9" t="s">
        <v>374</v>
      </c>
      <c r="R2207" s="9" t="s">
        <v>14</v>
      </c>
      <c r="S2207" s="9" t="s">
        <v>15</v>
      </c>
      <c r="T2207" s="9" t="s">
        <v>7</v>
      </c>
      <c r="U2207" s="9" t="s">
        <v>16</v>
      </c>
      <c r="V2207" s="9" t="s">
        <v>15</v>
      </c>
      <c r="W2207" s="9" t="s">
        <v>17</v>
      </c>
      <c r="X2207" s="9" t="s">
        <v>18</v>
      </c>
      <c r="Y2207" s="9" t="s">
        <v>19</v>
      </c>
      <c r="Z2207" s="9" t="s">
        <v>41</v>
      </c>
      <c r="AA2207" s="9" t="s">
        <v>21</v>
      </c>
      <c r="AB2207" s="9" t="s">
        <v>5620</v>
      </c>
      <c r="AC2207" s="9" t="s">
        <v>5621</v>
      </c>
      <c r="AD2207" s="4" t="s">
        <v>5622</v>
      </c>
    </row>
    <row r="2208" spans="1:30" ht="89.25" x14ac:dyDescent="0.25">
      <c r="A2208" s="113">
        <f t="shared" si="35"/>
        <v>2019</v>
      </c>
      <c r="B2208" s="9" t="s">
        <v>1821</v>
      </c>
      <c r="C2208" s="9" t="s">
        <v>5589</v>
      </c>
      <c r="D2208" s="9" t="s">
        <v>5565</v>
      </c>
      <c r="E2208" s="9" t="s">
        <v>5640</v>
      </c>
      <c r="F2208" s="9" t="s">
        <v>5641</v>
      </c>
      <c r="G2208" s="9" t="s">
        <v>5642</v>
      </c>
      <c r="H2208" s="13">
        <v>20000000</v>
      </c>
      <c r="I2208" s="11">
        <v>45138</v>
      </c>
      <c r="J2208" s="9" t="s">
        <v>96</v>
      </c>
      <c r="K2208" s="9" t="s">
        <v>5633</v>
      </c>
      <c r="L2208" s="9" t="s">
        <v>97</v>
      </c>
      <c r="M2208" s="9" t="s">
        <v>89</v>
      </c>
      <c r="N2208" s="9" t="s">
        <v>10</v>
      </c>
      <c r="O2208" s="9" t="s">
        <v>1826</v>
      </c>
      <c r="P2208" s="9" t="s">
        <v>1834</v>
      </c>
      <c r="Q2208" s="9" t="s">
        <v>374</v>
      </c>
      <c r="R2208" s="9" t="s">
        <v>29</v>
      </c>
      <c r="S2208" s="9" t="s">
        <v>15</v>
      </c>
      <c r="T2208" s="9" t="s">
        <v>7</v>
      </c>
      <c r="U2208" s="9" t="s">
        <v>16</v>
      </c>
      <c r="V2208" s="9" t="s">
        <v>15</v>
      </c>
      <c r="W2208" s="9" t="s">
        <v>17</v>
      </c>
      <c r="X2208" s="9" t="s">
        <v>18</v>
      </c>
      <c r="Y2208" s="9" t="s">
        <v>19</v>
      </c>
      <c r="Z2208" s="9" t="s">
        <v>41</v>
      </c>
      <c r="AA2208" s="9" t="s">
        <v>17</v>
      </c>
      <c r="AB2208" s="9" t="s">
        <v>5620</v>
      </c>
      <c r="AC2208" s="9" t="s">
        <v>5621</v>
      </c>
      <c r="AD2208" s="4" t="s">
        <v>5622</v>
      </c>
    </row>
    <row r="2209" spans="1:30" ht="153" x14ac:dyDescent="0.25">
      <c r="A2209" s="113">
        <f t="shared" si="35"/>
        <v>2020</v>
      </c>
      <c r="B2209" s="9" t="s">
        <v>1821</v>
      </c>
      <c r="C2209" s="9" t="s">
        <v>5643</v>
      </c>
      <c r="D2209" s="9" t="s">
        <v>5565</v>
      </c>
      <c r="E2209" s="9" t="s">
        <v>5644</v>
      </c>
      <c r="F2209" s="9" t="s">
        <v>5645</v>
      </c>
      <c r="G2209" s="9" t="s">
        <v>5646</v>
      </c>
      <c r="H2209" s="13">
        <v>4720000</v>
      </c>
      <c r="I2209" s="11">
        <v>45138</v>
      </c>
      <c r="J2209" s="9" t="s">
        <v>96</v>
      </c>
      <c r="K2209" s="9">
        <v>27090</v>
      </c>
      <c r="L2209" s="9" t="s">
        <v>97</v>
      </c>
      <c r="M2209" s="9" t="s">
        <v>80</v>
      </c>
      <c r="N2209" s="9" t="s">
        <v>237</v>
      </c>
      <c r="O2209" s="9" t="s">
        <v>1826</v>
      </c>
      <c r="P2209" s="9" t="s">
        <v>1834</v>
      </c>
      <c r="Q2209" s="9" t="s">
        <v>374</v>
      </c>
      <c r="R2209" s="9" t="s">
        <v>29</v>
      </c>
      <c r="S2209" s="9" t="s">
        <v>15</v>
      </c>
      <c r="T2209" s="9" t="s">
        <v>7</v>
      </c>
      <c r="U2209" s="9" t="s">
        <v>16</v>
      </c>
      <c r="V2209" s="9" t="s">
        <v>15</v>
      </c>
      <c r="W2209" s="9" t="s">
        <v>17</v>
      </c>
      <c r="X2209" s="9" t="s">
        <v>18</v>
      </c>
      <c r="Y2209" s="9" t="s">
        <v>19</v>
      </c>
      <c r="Z2209" s="9" t="s">
        <v>41</v>
      </c>
      <c r="AA2209" s="9" t="s">
        <v>17</v>
      </c>
      <c r="AB2209" s="9" t="s">
        <v>5647</v>
      </c>
      <c r="AC2209" s="9" t="s">
        <v>5648</v>
      </c>
      <c r="AD2209" s="4" t="s">
        <v>5649</v>
      </c>
    </row>
    <row r="2210" spans="1:30" ht="153" x14ac:dyDescent="0.25">
      <c r="A2210" s="113">
        <f t="shared" si="35"/>
        <v>2021</v>
      </c>
      <c r="B2210" s="9" t="s">
        <v>1821</v>
      </c>
      <c r="C2210" s="9" t="s">
        <v>5643</v>
      </c>
      <c r="D2210" s="9" t="s">
        <v>5565</v>
      </c>
      <c r="E2210" s="9" t="s">
        <v>5650</v>
      </c>
      <c r="F2210" s="9" t="s">
        <v>5651</v>
      </c>
      <c r="G2210" s="9" t="s">
        <v>5652</v>
      </c>
      <c r="H2210" s="13">
        <v>300000</v>
      </c>
      <c r="I2210" s="11">
        <v>45169</v>
      </c>
      <c r="J2210" s="9" t="s">
        <v>96</v>
      </c>
      <c r="K2210" s="9">
        <v>27502</v>
      </c>
      <c r="L2210" s="9" t="s">
        <v>97</v>
      </c>
      <c r="M2210" s="9" t="s">
        <v>80</v>
      </c>
      <c r="N2210" s="9" t="s">
        <v>237</v>
      </c>
      <c r="O2210" s="9" t="s">
        <v>1826</v>
      </c>
      <c r="P2210" s="9" t="s">
        <v>1834</v>
      </c>
      <c r="Q2210" s="9" t="s">
        <v>374</v>
      </c>
      <c r="R2210" s="9" t="s">
        <v>29</v>
      </c>
      <c r="S2210" s="9" t="s">
        <v>15</v>
      </c>
      <c r="T2210" s="9" t="s">
        <v>7</v>
      </c>
      <c r="U2210" s="9" t="s">
        <v>16</v>
      </c>
      <c r="V2210" s="9" t="s">
        <v>15</v>
      </c>
      <c r="W2210" s="9" t="s">
        <v>17</v>
      </c>
      <c r="X2210" s="9" t="s">
        <v>18</v>
      </c>
      <c r="Y2210" s="9" t="s">
        <v>19</v>
      </c>
      <c r="Z2210" s="9" t="s">
        <v>41</v>
      </c>
      <c r="AA2210" s="9" t="s">
        <v>17</v>
      </c>
      <c r="AB2210" s="9" t="s">
        <v>5647</v>
      </c>
      <c r="AC2210" s="9" t="s">
        <v>5648</v>
      </c>
      <c r="AD2210" s="4" t="s">
        <v>5649</v>
      </c>
    </row>
    <row r="2211" spans="1:30" ht="165.75" x14ac:dyDescent="0.25">
      <c r="A2211" s="113">
        <f t="shared" si="35"/>
        <v>2022</v>
      </c>
      <c r="B2211" s="9" t="s">
        <v>1821</v>
      </c>
      <c r="C2211" s="9" t="s">
        <v>5589</v>
      </c>
      <c r="D2211" s="9" t="s">
        <v>5565</v>
      </c>
      <c r="E2211" s="9" t="s">
        <v>5653</v>
      </c>
      <c r="F2211" s="9" t="s">
        <v>5654</v>
      </c>
      <c r="G2211" s="9" t="s">
        <v>5655</v>
      </c>
      <c r="H2211" s="13">
        <v>46700000</v>
      </c>
      <c r="I2211" s="11">
        <v>45138</v>
      </c>
      <c r="J2211" s="9" t="s">
        <v>96</v>
      </c>
      <c r="K2211" s="9" t="s">
        <v>5656</v>
      </c>
      <c r="L2211" s="9" t="s">
        <v>97</v>
      </c>
      <c r="M2211" s="9" t="s">
        <v>9</v>
      </c>
      <c r="N2211" s="9" t="s">
        <v>10</v>
      </c>
      <c r="O2211" s="9" t="s">
        <v>1826</v>
      </c>
      <c r="P2211" s="9" t="s">
        <v>1834</v>
      </c>
      <c r="Q2211" s="9" t="s">
        <v>374</v>
      </c>
      <c r="R2211" s="9" t="s">
        <v>29</v>
      </c>
      <c r="S2211" s="9" t="s">
        <v>15</v>
      </c>
      <c r="T2211" s="9" t="s">
        <v>7</v>
      </c>
      <c r="U2211" s="9" t="s">
        <v>60</v>
      </c>
      <c r="V2211" s="9" t="s">
        <v>15</v>
      </c>
      <c r="W2211" s="9" t="s">
        <v>17</v>
      </c>
      <c r="X2211" s="9" t="s">
        <v>18</v>
      </c>
      <c r="Y2211" s="9" t="s">
        <v>19</v>
      </c>
      <c r="Z2211" s="9" t="s">
        <v>41</v>
      </c>
      <c r="AA2211" s="9" t="s">
        <v>17</v>
      </c>
      <c r="AB2211" s="9" t="s">
        <v>5620</v>
      </c>
      <c r="AC2211" s="9" t="s">
        <v>5621</v>
      </c>
      <c r="AD2211" s="4" t="s">
        <v>5622</v>
      </c>
    </row>
    <row r="2212" spans="1:30" ht="216.75" x14ac:dyDescent="0.25">
      <c r="A2212" s="113">
        <f t="shared" si="35"/>
        <v>2023</v>
      </c>
      <c r="B2212" s="9" t="s">
        <v>1821</v>
      </c>
      <c r="C2212" s="9" t="s">
        <v>5589</v>
      </c>
      <c r="D2212" s="9" t="s">
        <v>5565</v>
      </c>
      <c r="E2212" s="9" t="s">
        <v>5657</v>
      </c>
      <c r="F2212" s="9" t="s">
        <v>5658</v>
      </c>
      <c r="G2212" s="9" t="s">
        <v>5659</v>
      </c>
      <c r="H2212" s="13">
        <v>15000000</v>
      </c>
      <c r="I2212" s="11">
        <v>45138</v>
      </c>
      <c r="J2212" s="9" t="s">
        <v>96</v>
      </c>
      <c r="K2212" s="9" t="s">
        <v>5600</v>
      </c>
      <c r="L2212" s="9" t="s">
        <v>8</v>
      </c>
      <c r="M2212" s="9" t="s">
        <v>9</v>
      </c>
      <c r="N2212" s="9" t="s">
        <v>10</v>
      </c>
      <c r="O2212" s="9" t="s">
        <v>1826</v>
      </c>
      <c r="P2212" s="9" t="s">
        <v>1834</v>
      </c>
      <c r="Q2212" s="9" t="s">
        <v>374</v>
      </c>
      <c r="R2212" s="9" t="s">
        <v>14</v>
      </c>
      <c r="S2212" s="9" t="s">
        <v>15</v>
      </c>
      <c r="T2212" s="9" t="s">
        <v>7</v>
      </c>
      <c r="U2212" s="9" t="s">
        <v>16</v>
      </c>
      <c r="V2212" s="9" t="s">
        <v>15</v>
      </c>
      <c r="W2212" s="9" t="s">
        <v>17</v>
      </c>
      <c r="X2212" s="9" t="s">
        <v>18</v>
      </c>
      <c r="Y2212" s="9" t="s">
        <v>19</v>
      </c>
      <c r="Z2212" s="9" t="s">
        <v>41</v>
      </c>
      <c r="AA2212" s="9" t="s">
        <v>37</v>
      </c>
      <c r="AB2212" s="9" t="s">
        <v>5620</v>
      </c>
      <c r="AC2212" s="9" t="s">
        <v>5621</v>
      </c>
      <c r="AD2212" s="4" t="s">
        <v>5622</v>
      </c>
    </row>
    <row r="2213" spans="1:30" ht="267.75" x14ac:dyDescent="0.25">
      <c r="A2213" s="113">
        <f t="shared" si="35"/>
        <v>2024</v>
      </c>
      <c r="B2213" s="9" t="s">
        <v>1821</v>
      </c>
      <c r="C2213" s="9" t="s">
        <v>5589</v>
      </c>
      <c r="D2213" s="9" t="s">
        <v>5565</v>
      </c>
      <c r="E2213" s="9" t="s">
        <v>5660</v>
      </c>
      <c r="F2213" s="9" t="s">
        <v>5661</v>
      </c>
      <c r="G2213" s="9" t="s">
        <v>5662</v>
      </c>
      <c r="H2213" s="13">
        <v>30000000</v>
      </c>
      <c r="I2213" s="11">
        <v>45138</v>
      </c>
      <c r="J2213" s="9" t="s">
        <v>96</v>
      </c>
      <c r="K2213" s="9" t="s">
        <v>5663</v>
      </c>
      <c r="L2213" s="9" t="s">
        <v>8</v>
      </c>
      <c r="M2213" s="9" t="s">
        <v>9</v>
      </c>
      <c r="N2213" s="9" t="s">
        <v>10</v>
      </c>
      <c r="O2213" s="9" t="s">
        <v>1826</v>
      </c>
      <c r="P2213" s="9" t="s">
        <v>1834</v>
      </c>
      <c r="Q2213" s="9" t="s">
        <v>374</v>
      </c>
      <c r="R2213" s="9" t="s">
        <v>14</v>
      </c>
      <c r="S2213" s="9" t="s">
        <v>15</v>
      </c>
      <c r="T2213" s="9" t="s">
        <v>7</v>
      </c>
      <c r="U2213" s="9" t="s">
        <v>16</v>
      </c>
      <c r="V2213" s="9" t="s">
        <v>15</v>
      </c>
      <c r="W2213" s="9" t="s">
        <v>17</v>
      </c>
      <c r="X2213" s="9" t="s">
        <v>18</v>
      </c>
      <c r="Y2213" s="9" t="s">
        <v>19</v>
      </c>
      <c r="Z2213" s="9" t="s">
        <v>41</v>
      </c>
      <c r="AA2213" s="9" t="s">
        <v>37</v>
      </c>
      <c r="AB2213" s="9" t="s">
        <v>5620</v>
      </c>
      <c r="AC2213" s="9" t="s">
        <v>5621</v>
      </c>
      <c r="AD2213" s="4" t="s">
        <v>5622</v>
      </c>
    </row>
    <row r="2214" spans="1:30" ht="114.75" x14ac:dyDescent="0.25">
      <c r="A2214" s="113">
        <f t="shared" si="35"/>
        <v>2025</v>
      </c>
      <c r="B2214" s="9" t="s">
        <v>1821</v>
      </c>
      <c r="C2214" s="9" t="s">
        <v>5589</v>
      </c>
      <c r="D2214" s="9" t="s">
        <v>5565</v>
      </c>
      <c r="E2214" s="9" t="s">
        <v>5664</v>
      </c>
      <c r="F2214" s="9" t="s">
        <v>5665</v>
      </c>
      <c r="G2214" s="9" t="s">
        <v>5666</v>
      </c>
      <c r="H2214" s="13">
        <v>5000000</v>
      </c>
      <c r="I2214" s="11">
        <v>45291</v>
      </c>
      <c r="J2214" s="9" t="s">
        <v>96</v>
      </c>
      <c r="K2214" s="9" t="s">
        <v>5656</v>
      </c>
      <c r="L2214" s="9" t="s">
        <v>97</v>
      </c>
      <c r="M2214" s="9" t="s">
        <v>9</v>
      </c>
      <c r="N2214" s="9" t="s">
        <v>10</v>
      </c>
      <c r="O2214" s="9" t="s">
        <v>1826</v>
      </c>
      <c r="P2214" s="9" t="s">
        <v>1834</v>
      </c>
      <c r="Q2214" s="9" t="s">
        <v>374</v>
      </c>
      <c r="R2214" s="9" t="s">
        <v>29</v>
      </c>
      <c r="S2214" s="9" t="s">
        <v>15</v>
      </c>
      <c r="T2214" s="9" t="s">
        <v>7</v>
      </c>
      <c r="U2214" s="9" t="s">
        <v>16</v>
      </c>
      <c r="V2214" s="9" t="s">
        <v>15</v>
      </c>
      <c r="W2214" s="9" t="s">
        <v>17</v>
      </c>
      <c r="X2214" s="9" t="s">
        <v>18</v>
      </c>
      <c r="Y2214" s="9" t="s">
        <v>19</v>
      </c>
      <c r="Z2214" s="9" t="s">
        <v>41</v>
      </c>
      <c r="AA2214" s="9" t="s">
        <v>17</v>
      </c>
      <c r="AB2214" s="9" t="s">
        <v>5620</v>
      </c>
      <c r="AC2214" s="9" t="s">
        <v>5621</v>
      </c>
      <c r="AD2214" s="4" t="s">
        <v>5622</v>
      </c>
    </row>
    <row r="2215" spans="1:30" ht="408" x14ac:dyDescent="0.25">
      <c r="A2215" s="113">
        <f t="shared" si="35"/>
        <v>2026</v>
      </c>
      <c r="B2215" s="9" t="s">
        <v>1821</v>
      </c>
      <c r="C2215" s="9" t="s">
        <v>5643</v>
      </c>
      <c r="D2215" s="9" t="s">
        <v>5565</v>
      </c>
      <c r="E2215" s="9" t="s">
        <v>5667</v>
      </c>
      <c r="F2215" s="9" t="s">
        <v>5668</v>
      </c>
      <c r="G2215" s="9" t="s">
        <v>5669</v>
      </c>
      <c r="H2215" s="13">
        <v>17000000</v>
      </c>
      <c r="I2215" s="11">
        <v>44957</v>
      </c>
      <c r="J2215" s="9" t="s">
        <v>96</v>
      </c>
      <c r="K2215" s="9" t="s">
        <v>5670</v>
      </c>
      <c r="L2215" s="9" t="s">
        <v>97</v>
      </c>
      <c r="M2215" s="9" t="s">
        <v>9</v>
      </c>
      <c r="N2215" s="9" t="s">
        <v>10</v>
      </c>
      <c r="O2215" s="9" t="s">
        <v>1826</v>
      </c>
      <c r="P2215" s="9" t="s">
        <v>1834</v>
      </c>
      <c r="Q2215" s="9" t="s">
        <v>374</v>
      </c>
      <c r="R2215" s="9" t="s">
        <v>29</v>
      </c>
      <c r="S2215" s="9" t="s">
        <v>15</v>
      </c>
      <c r="T2215" s="9" t="s">
        <v>7</v>
      </c>
      <c r="U2215" s="9" t="s">
        <v>60</v>
      </c>
      <c r="V2215" s="9" t="s">
        <v>15</v>
      </c>
      <c r="W2215" s="9" t="s">
        <v>37</v>
      </c>
      <c r="X2215" s="9" t="s">
        <v>18</v>
      </c>
      <c r="Y2215" s="9" t="s">
        <v>31</v>
      </c>
      <c r="Z2215" s="9" t="s">
        <v>20</v>
      </c>
      <c r="AA2215" s="9" t="s">
        <v>37</v>
      </c>
      <c r="AB2215" s="9" t="s">
        <v>5671</v>
      </c>
      <c r="AC2215" s="9" t="s">
        <v>5672</v>
      </c>
      <c r="AD2215" s="4" t="s">
        <v>5673</v>
      </c>
    </row>
    <row r="2216" spans="1:30" ht="89.25" x14ac:dyDescent="0.25">
      <c r="A2216" s="113">
        <f t="shared" si="35"/>
        <v>2027</v>
      </c>
      <c r="B2216" s="9" t="s">
        <v>1821</v>
      </c>
      <c r="C2216" s="9" t="s">
        <v>5643</v>
      </c>
      <c r="D2216" s="9" t="s">
        <v>5565</v>
      </c>
      <c r="E2216" s="9" t="s">
        <v>5674</v>
      </c>
      <c r="F2216" s="9" t="s">
        <v>5675</v>
      </c>
      <c r="G2216" s="9" t="s">
        <v>5676</v>
      </c>
      <c r="H2216" s="13">
        <v>5300000</v>
      </c>
      <c r="I2216" s="11">
        <v>45078</v>
      </c>
      <c r="J2216" s="9" t="s">
        <v>96</v>
      </c>
      <c r="K2216" s="9" t="s">
        <v>5677</v>
      </c>
      <c r="L2216" s="9" t="s">
        <v>97</v>
      </c>
      <c r="M2216" s="9" t="s">
        <v>9</v>
      </c>
      <c r="N2216" s="9" t="s">
        <v>10</v>
      </c>
      <c r="O2216" s="9" t="s">
        <v>1826</v>
      </c>
      <c r="P2216" s="9" t="s">
        <v>1834</v>
      </c>
      <c r="Q2216" s="9" t="s">
        <v>374</v>
      </c>
      <c r="R2216" s="9" t="s">
        <v>14</v>
      </c>
      <c r="S2216" s="9" t="s">
        <v>15</v>
      </c>
      <c r="T2216" s="9" t="s">
        <v>7</v>
      </c>
      <c r="U2216" s="9" t="s">
        <v>60</v>
      </c>
      <c r="V2216" s="9" t="s">
        <v>40</v>
      </c>
      <c r="W2216" s="9" t="s">
        <v>17</v>
      </c>
      <c r="X2216" s="9" t="s">
        <v>18</v>
      </c>
      <c r="Y2216" s="9" t="s">
        <v>19</v>
      </c>
      <c r="Z2216" s="9" t="s">
        <v>41</v>
      </c>
      <c r="AA2216" s="9" t="s">
        <v>37</v>
      </c>
      <c r="AB2216" s="9" t="s">
        <v>5671</v>
      </c>
      <c r="AC2216" s="9" t="s">
        <v>5672</v>
      </c>
      <c r="AD2216" s="4" t="s">
        <v>5673</v>
      </c>
    </row>
    <row r="2217" spans="1:30" ht="102" x14ac:dyDescent="0.25">
      <c r="A2217" s="113">
        <f t="shared" si="35"/>
        <v>2028</v>
      </c>
      <c r="B2217" s="9" t="s">
        <v>1821</v>
      </c>
      <c r="C2217" s="9" t="s">
        <v>5643</v>
      </c>
      <c r="D2217" s="9" t="s">
        <v>5565</v>
      </c>
      <c r="E2217" s="9" t="s">
        <v>5678</v>
      </c>
      <c r="F2217" s="9" t="s">
        <v>5679</v>
      </c>
      <c r="G2217" s="9" t="s">
        <v>5680</v>
      </c>
      <c r="H2217" s="13">
        <v>7470000</v>
      </c>
      <c r="I2217" s="11">
        <v>45078</v>
      </c>
      <c r="J2217" s="9" t="s">
        <v>96</v>
      </c>
      <c r="K2217" s="9" t="s">
        <v>5681</v>
      </c>
      <c r="L2217" s="9" t="s">
        <v>97</v>
      </c>
      <c r="M2217" s="9" t="s">
        <v>9</v>
      </c>
      <c r="N2217" s="9" t="s">
        <v>10</v>
      </c>
      <c r="O2217" s="9" t="s">
        <v>1826</v>
      </c>
      <c r="P2217" s="9" t="s">
        <v>1834</v>
      </c>
      <c r="Q2217" s="9" t="s">
        <v>374</v>
      </c>
      <c r="R2217" s="9" t="s">
        <v>29</v>
      </c>
      <c r="S2217" s="9" t="s">
        <v>15</v>
      </c>
      <c r="T2217" s="9" t="s">
        <v>7</v>
      </c>
      <c r="U2217" s="9" t="s">
        <v>60</v>
      </c>
      <c r="V2217" s="9" t="s">
        <v>15</v>
      </c>
      <c r="W2217" s="9" t="s">
        <v>17</v>
      </c>
      <c r="X2217" s="9" t="s">
        <v>18</v>
      </c>
      <c r="Y2217" s="9" t="s">
        <v>19</v>
      </c>
      <c r="Z2217" s="9" t="s">
        <v>41</v>
      </c>
      <c r="AA2217" s="9" t="s">
        <v>17</v>
      </c>
      <c r="AB2217" s="9" t="s">
        <v>5671</v>
      </c>
      <c r="AC2217" s="9" t="s">
        <v>5672</v>
      </c>
      <c r="AD2217" s="4" t="s">
        <v>5673</v>
      </c>
    </row>
    <row r="2218" spans="1:30" ht="114.75" x14ac:dyDescent="0.25">
      <c r="A2218" s="113">
        <f t="shared" si="35"/>
        <v>2029</v>
      </c>
      <c r="B2218" s="9" t="s">
        <v>1821</v>
      </c>
      <c r="C2218" s="9" t="s">
        <v>5643</v>
      </c>
      <c r="D2218" s="9" t="s">
        <v>5565</v>
      </c>
      <c r="E2218" s="9" t="s">
        <v>5682</v>
      </c>
      <c r="F2218" s="9" t="s">
        <v>5683</v>
      </c>
      <c r="G2218" s="9" t="s">
        <v>5684</v>
      </c>
      <c r="H2218" s="13">
        <v>7300000</v>
      </c>
      <c r="I2218" s="11">
        <v>45078</v>
      </c>
      <c r="J2218" s="9" t="s">
        <v>96</v>
      </c>
      <c r="K2218" s="9" t="s">
        <v>5681</v>
      </c>
      <c r="L2218" s="9" t="s">
        <v>97</v>
      </c>
      <c r="M2218" s="9" t="s">
        <v>9</v>
      </c>
      <c r="N2218" s="9" t="s">
        <v>10</v>
      </c>
      <c r="O2218" s="9" t="s">
        <v>1826</v>
      </c>
      <c r="P2218" s="9" t="s">
        <v>1834</v>
      </c>
      <c r="Q2218" s="9" t="s">
        <v>374</v>
      </c>
      <c r="R2218" s="9" t="s">
        <v>29</v>
      </c>
      <c r="S2218" s="9" t="s">
        <v>15</v>
      </c>
      <c r="T2218" s="9" t="s">
        <v>7</v>
      </c>
      <c r="U2218" s="9" t="s">
        <v>60</v>
      </c>
      <c r="V2218" s="9" t="s">
        <v>40</v>
      </c>
      <c r="W2218" s="9" t="s">
        <v>17</v>
      </c>
      <c r="X2218" s="9" t="s">
        <v>18</v>
      </c>
      <c r="Y2218" s="9" t="s">
        <v>19</v>
      </c>
      <c r="Z2218" s="9" t="s">
        <v>41</v>
      </c>
      <c r="AA2218" s="9" t="s">
        <v>17</v>
      </c>
      <c r="AB2218" s="9" t="s">
        <v>5671</v>
      </c>
      <c r="AC2218" s="9" t="s">
        <v>5672</v>
      </c>
      <c r="AD2218" s="4" t="s">
        <v>5673</v>
      </c>
    </row>
    <row r="2219" spans="1:30" ht="102" x14ac:dyDescent="0.25">
      <c r="A2219" s="113">
        <f t="shared" si="35"/>
        <v>2030</v>
      </c>
      <c r="B2219" s="9" t="s">
        <v>1821</v>
      </c>
      <c r="C2219" s="9" t="s">
        <v>5643</v>
      </c>
      <c r="D2219" s="9" t="s">
        <v>5565</v>
      </c>
      <c r="E2219" s="9" t="s">
        <v>5685</v>
      </c>
      <c r="F2219" s="9" t="s">
        <v>5686</v>
      </c>
      <c r="G2219" s="9" t="s">
        <v>5687</v>
      </c>
      <c r="H2219" s="13">
        <v>4500000</v>
      </c>
      <c r="I2219" s="11">
        <v>45291</v>
      </c>
      <c r="J2219" s="9" t="s">
        <v>96</v>
      </c>
      <c r="K2219" s="9" t="s">
        <v>5681</v>
      </c>
      <c r="L2219" s="9" t="s">
        <v>97</v>
      </c>
      <c r="M2219" s="9" t="s">
        <v>9</v>
      </c>
      <c r="N2219" s="9" t="s">
        <v>10</v>
      </c>
      <c r="O2219" s="9" t="s">
        <v>1826</v>
      </c>
      <c r="P2219" s="9" t="s">
        <v>1834</v>
      </c>
      <c r="Q2219" s="9" t="s">
        <v>374</v>
      </c>
      <c r="R2219" s="9" t="s">
        <v>29</v>
      </c>
      <c r="S2219" s="9" t="s">
        <v>15</v>
      </c>
      <c r="T2219" s="9" t="s">
        <v>7</v>
      </c>
      <c r="U2219" s="9" t="s">
        <v>60</v>
      </c>
      <c r="V2219" s="9" t="s">
        <v>15</v>
      </c>
      <c r="W2219" s="9" t="s">
        <v>17</v>
      </c>
      <c r="X2219" s="9" t="s">
        <v>18</v>
      </c>
      <c r="Y2219" s="9" t="s">
        <v>19</v>
      </c>
      <c r="Z2219" s="9" t="s">
        <v>41</v>
      </c>
      <c r="AA2219" s="9" t="s">
        <v>17</v>
      </c>
      <c r="AB2219" s="9" t="s">
        <v>5671</v>
      </c>
      <c r="AC2219" s="9" t="s">
        <v>5672</v>
      </c>
      <c r="AD2219" s="4" t="s">
        <v>5673</v>
      </c>
    </row>
    <row r="2220" spans="1:30" ht="89.25" x14ac:dyDescent="0.25">
      <c r="A2220" s="113">
        <f t="shared" si="35"/>
        <v>2031</v>
      </c>
      <c r="B2220" s="9" t="s">
        <v>1821</v>
      </c>
      <c r="C2220" s="9" t="s">
        <v>5643</v>
      </c>
      <c r="D2220" s="9" t="s">
        <v>5565</v>
      </c>
      <c r="E2220" s="9" t="s">
        <v>5688</v>
      </c>
      <c r="F2220" s="9" t="s">
        <v>5689</v>
      </c>
      <c r="G2220" s="9" t="s">
        <v>5690</v>
      </c>
      <c r="H2220" s="13">
        <v>1800000</v>
      </c>
      <c r="I2220" s="11">
        <v>45078</v>
      </c>
      <c r="J2220" s="9" t="s">
        <v>96</v>
      </c>
      <c r="K2220" s="9" t="s">
        <v>5691</v>
      </c>
      <c r="L2220" s="9" t="s">
        <v>97</v>
      </c>
      <c r="M2220" s="9" t="s">
        <v>9</v>
      </c>
      <c r="N2220" s="9" t="s">
        <v>10</v>
      </c>
      <c r="O2220" s="9" t="s">
        <v>1826</v>
      </c>
      <c r="P2220" s="9" t="s">
        <v>1834</v>
      </c>
      <c r="Q2220" s="9" t="s">
        <v>5692</v>
      </c>
      <c r="R2220" s="9" t="s">
        <v>29</v>
      </c>
      <c r="S2220" s="9" t="s">
        <v>15</v>
      </c>
      <c r="T2220" s="9" t="s">
        <v>7</v>
      </c>
      <c r="U2220" s="9" t="s">
        <v>60</v>
      </c>
      <c r="V2220" s="9" t="s">
        <v>40</v>
      </c>
      <c r="W2220" s="9" t="s">
        <v>21</v>
      </c>
      <c r="X2220" s="9" t="s">
        <v>18</v>
      </c>
      <c r="Y2220" s="9" t="s">
        <v>19</v>
      </c>
      <c r="Z2220" s="9" t="s">
        <v>41</v>
      </c>
      <c r="AA2220" s="9" t="s">
        <v>17</v>
      </c>
      <c r="AB2220" s="9" t="s">
        <v>5671</v>
      </c>
      <c r="AC2220" s="9" t="s">
        <v>5672</v>
      </c>
      <c r="AD2220" s="4" t="s">
        <v>5673</v>
      </c>
    </row>
    <row r="2221" spans="1:30" ht="409.5" x14ac:dyDescent="0.25">
      <c r="A2221" s="113">
        <f t="shared" si="35"/>
        <v>2032</v>
      </c>
      <c r="B2221" s="9" t="s">
        <v>1821</v>
      </c>
      <c r="C2221" s="9" t="s">
        <v>5693</v>
      </c>
      <c r="D2221" s="9" t="s">
        <v>5565</v>
      </c>
      <c r="E2221" s="9" t="s">
        <v>5694</v>
      </c>
      <c r="F2221" s="9" t="s">
        <v>5695</v>
      </c>
      <c r="G2221" s="9" t="s">
        <v>5696</v>
      </c>
      <c r="H2221" s="13">
        <v>60500000</v>
      </c>
      <c r="I2221" s="11">
        <v>45050</v>
      </c>
      <c r="J2221" s="9" t="s">
        <v>96</v>
      </c>
      <c r="K2221" s="9" t="s">
        <v>5697</v>
      </c>
      <c r="L2221" s="9" t="s">
        <v>97</v>
      </c>
      <c r="M2221" s="9" t="s">
        <v>9</v>
      </c>
      <c r="N2221" s="9" t="s">
        <v>10</v>
      </c>
      <c r="O2221" s="9" t="s">
        <v>1826</v>
      </c>
      <c r="P2221" s="9" t="s">
        <v>1834</v>
      </c>
      <c r="Q2221" s="9" t="s">
        <v>374</v>
      </c>
      <c r="R2221" s="9" t="s">
        <v>14</v>
      </c>
      <c r="S2221" s="9" t="s">
        <v>15</v>
      </c>
      <c r="T2221" s="9" t="s">
        <v>7</v>
      </c>
      <c r="U2221" s="9" t="s">
        <v>60</v>
      </c>
      <c r="V2221" s="9" t="s">
        <v>15</v>
      </c>
      <c r="W2221" s="9" t="s">
        <v>37</v>
      </c>
      <c r="X2221" s="9" t="s">
        <v>18</v>
      </c>
      <c r="Y2221" s="9" t="s">
        <v>19</v>
      </c>
      <c r="Z2221" s="9" t="s">
        <v>20</v>
      </c>
      <c r="AA2221" s="9" t="s">
        <v>17</v>
      </c>
      <c r="AB2221" s="9" t="s">
        <v>5698</v>
      </c>
      <c r="AC2221" s="9" t="s">
        <v>5699</v>
      </c>
      <c r="AD2221" s="4" t="s">
        <v>5700</v>
      </c>
    </row>
    <row r="2222" spans="1:30" ht="280.5" x14ac:dyDescent="0.25">
      <c r="A2222" s="113">
        <f t="shared" si="35"/>
        <v>2033</v>
      </c>
      <c r="B2222" s="9" t="s">
        <v>1821</v>
      </c>
      <c r="C2222" s="9" t="s">
        <v>5643</v>
      </c>
      <c r="D2222" s="9" t="s">
        <v>5565</v>
      </c>
      <c r="E2222" s="9" t="s">
        <v>5701</v>
      </c>
      <c r="F2222" s="9" t="s">
        <v>5702</v>
      </c>
      <c r="G2222" s="9" t="s">
        <v>5703</v>
      </c>
      <c r="H2222" s="13">
        <v>972545.4</v>
      </c>
      <c r="I2222" s="11">
        <v>45107</v>
      </c>
      <c r="J2222" s="9" t="s">
        <v>96</v>
      </c>
      <c r="K2222" s="9" t="s">
        <v>5704</v>
      </c>
      <c r="L2222" s="9" t="s">
        <v>97</v>
      </c>
      <c r="M2222" s="9" t="s">
        <v>80</v>
      </c>
      <c r="N2222" s="9" t="s">
        <v>237</v>
      </c>
      <c r="O2222" s="9" t="s">
        <v>1826</v>
      </c>
      <c r="P2222" s="9" t="s">
        <v>1834</v>
      </c>
      <c r="Q2222" s="9" t="s">
        <v>374</v>
      </c>
      <c r="R2222" s="9" t="s">
        <v>29</v>
      </c>
      <c r="S2222" s="9" t="s">
        <v>15</v>
      </c>
      <c r="T2222" s="9" t="s">
        <v>7</v>
      </c>
      <c r="U2222" s="9" t="s">
        <v>16</v>
      </c>
      <c r="V2222" s="9" t="s">
        <v>15</v>
      </c>
      <c r="W2222" s="9" t="s">
        <v>17</v>
      </c>
      <c r="X2222" s="9" t="s">
        <v>18</v>
      </c>
      <c r="Y2222" s="9" t="s">
        <v>19</v>
      </c>
      <c r="Z2222" s="9" t="s">
        <v>41</v>
      </c>
      <c r="AA2222" s="9" t="s">
        <v>17</v>
      </c>
      <c r="AB2222" s="9" t="s">
        <v>5647</v>
      </c>
      <c r="AC2222" s="9" t="s">
        <v>5648</v>
      </c>
      <c r="AD2222" s="4" t="s">
        <v>5649</v>
      </c>
    </row>
    <row r="2223" spans="1:30" ht="409.5" x14ac:dyDescent="0.25">
      <c r="A2223" s="113">
        <f t="shared" si="35"/>
        <v>2034</v>
      </c>
      <c r="B2223" s="9" t="s">
        <v>1821</v>
      </c>
      <c r="C2223" s="9" t="s">
        <v>5589</v>
      </c>
      <c r="D2223" s="9" t="s">
        <v>5565</v>
      </c>
      <c r="E2223" s="9" t="s">
        <v>5705</v>
      </c>
      <c r="F2223" s="9" t="s">
        <v>5706</v>
      </c>
      <c r="G2223" s="9" t="s">
        <v>9125</v>
      </c>
      <c r="H2223" s="13">
        <v>6000000</v>
      </c>
      <c r="I2223" s="11">
        <v>45199</v>
      </c>
      <c r="J2223" s="9" t="s">
        <v>96</v>
      </c>
      <c r="K2223" s="9" t="s">
        <v>5707</v>
      </c>
      <c r="L2223" s="9" t="s">
        <v>97</v>
      </c>
      <c r="M2223" s="9" t="s">
        <v>80</v>
      </c>
      <c r="N2223" s="9" t="s">
        <v>245</v>
      </c>
      <c r="O2223" s="9" t="s">
        <v>1826</v>
      </c>
      <c r="P2223" s="9" t="s">
        <v>1834</v>
      </c>
      <c r="Q2223" s="9" t="s">
        <v>374</v>
      </c>
      <c r="R2223" s="9" t="s">
        <v>29</v>
      </c>
      <c r="S2223" s="9" t="s">
        <v>15</v>
      </c>
      <c r="T2223" s="9" t="s">
        <v>7</v>
      </c>
      <c r="U2223" s="9" t="s">
        <v>16</v>
      </c>
      <c r="V2223" s="9" t="s">
        <v>15</v>
      </c>
      <c r="W2223" s="9" t="s">
        <v>17</v>
      </c>
      <c r="X2223" s="9" t="s">
        <v>18</v>
      </c>
      <c r="Y2223" s="9" t="s">
        <v>19</v>
      </c>
      <c r="Z2223" s="9" t="s">
        <v>20</v>
      </c>
      <c r="AA2223" s="9" t="s">
        <v>17</v>
      </c>
      <c r="AB2223" s="9" t="s">
        <v>5620</v>
      </c>
      <c r="AC2223" s="9" t="s">
        <v>5621</v>
      </c>
      <c r="AD2223" s="4" t="s">
        <v>5622</v>
      </c>
    </row>
    <row r="2224" spans="1:30" ht="89.25" x14ac:dyDescent="0.25">
      <c r="A2224" s="113">
        <f t="shared" si="35"/>
        <v>2035</v>
      </c>
      <c r="B2224" s="9" t="s">
        <v>1821</v>
      </c>
      <c r="C2224" s="9" t="s">
        <v>5708</v>
      </c>
      <c r="D2224" s="9" t="s">
        <v>5565</v>
      </c>
      <c r="E2224" s="9" t="s">
        <v>5709</v>
      </c>
      <c r="F2224" s="9" t="s">
        <v>5710</v>
      </c>
      <c r="G2224" s="9" t="s">
        <v>5711</v>
      </c>
      <c r="H2224" s="13">
        <v>1769000</v>
      </c>
      <c r="I2224" s="11">
        <v>45046</v>
      </c>
      <c r="J2224" s="9" t="s">
        <v>96</v>
      </c>
      <c r="K2224" s="9" t="s">
        <v>5712</v>
      </c>
      <c r="L2224" s="9" t="s">
        <v>8</v>
      </c>
      <c r="M2224" s="9" t="s">
        <v>80</v>
      </c>
      <c r="N2224" s="9" t="s">
        <v>245</v>
      </c>
      <c r="O2224" s="9" t="s">
        <v>1826</v>
      </c>
      <c r="P2224" s="9" t="s">
        <v>1834</v>
      </c>
      <c r="Q2224" s="9" t="s">
        <v>374</v>
      </c>
      <c r="R2224" s="9" t="s">
        <v>14</v>
      </c>
      <c r="S2224" s="9" t="s">
        <v>40</v>
      </c>
      <c r="T2224" s="9" t="s">
        <v>7</v>
      </c>
      <c r="U2224" s="9" t="s">
        <v>60</v>
      </c>
      <c r="V2224" s="9" t="s">
        <v>15</v>
      </c>
      <c r="W2224" s="9" t="s">
        <v>21</v>
      </c>
      <c r="X2224" s="9" t="s">
        <v>18</v>
      </c>
      <c r="Y2224" s="9" t="s">
        <v>19</v>
      </c>
      <c r="Z2224" s="9" t="s">
        <v>20</v>
      </c>
      <c r="AA2224" s="9" t="s">
        <v>17</v>
      </c>
      <c r="AB2224" s="9" t="s">
        <v>5713</v>
      </c>
      <c r="AC2224" s="9" t="s">
        <v>5714</v>
      </c>
      <c r="AD2224" s="4" t="s">
        <v>5715</v>
      </c>
    </row>
    <row r="2225" spans="1:30" ht="114.75" x14ac:dyDescent="0.25">
      <c r="A2225" s="113">
        <f t="shared" si="35"/>
        <v>2036</v>
      </c>
      <c r="B2225" s="9" t="s">
        <v>1821</v>
      </c>
      <c r="C2225" s="9" t="s">
        <v>5708</v>
      </c>
      <c r="D2225" s="9" t="s">
        <v>5565</v>
      </c>
      <c r="E2225" s="9" t="s">
        <v>5716</v>
      </c>
      <c r="F2225" s="9" t="s">
        <v>5716</v>
      </c>
      <c r="G2225" s="9" t="s">
        <v>5717</v>
      </c>
      <c r="H2225" s="13">
        <v>4258041</v>
      </c>
      <c r="I2225" s="11">
        <v>45046</v>
      </c>
      <c r="J2225" s="9" t="s">
        <v>96</v>
      </c>
      <c r="K2225" s="9" t="s">
        <v>5718</v>
      </c>
      <c r="L2225" s="9" t="s">
        <v>8</v>
      </c>
      <c r="M2225" s="9" t="s">
        <v>80</v>
      </c>
      <c r="N2225" s="9" t="s">
        <v>245</v>
      </c>
      <c r="O2225" s="9" t="s">
        <v>1826</v>
      </c>
      <c r="P2225" s="9" t="s">
        <v>1834</v>
      </c>
      <c r="Q2225" s="9" t="s">
        <v>374</v>
      </c>
      <c r="R2225" s="9" t="s">
        <v>14</v>
      </c>
      <c r="S2225" s="9" t="s">
        <v>40</v>
      </c>
      <c r="T2225" s="9" t="s">
        <v>7</v>
      </c>
      <c r="U2225" s="9" t="s">
        <v>60</v>
      </c>
      <c r="V2225" s="9" t="s">
        <v>15</v>
      </c>
      <c r="W2225" s="9" t="s">
        <v>17</v>
      </c>
      <c r="X2225" s="9" t="s">
        <v>18</v>
      </c>
      <c r="Y2225" s="9" t="s">
        <v>19</v>
      </c>
      <c r="Z2225" s="9" t="s">
        <v>20</v>
      </c>
      <c r="AA2225" s="9" t="s">
        <v>17</v>
      </c>
      <c r="AB2225" s="9" t="s">
        <v>5713</v>
      </c>
      <c r="AC2225" s="9" t="s">
        <v>5714</v>
      </c>
      <c r="AD2225" s="4" t="s">
        <v>5715</v>
      </c>
    </row>
    <row r="2226" spans="1:30" ht="114.75" x14ac:dyDescent="0.25">
      <c r="A2226" s="113">
        <f t="shared" si="35"/>
        <v>2037</v>
      </c>
      <c r="B2226" s="9" t="s">
        <v>1821</v>
      </c>
      <c r="C2226" s="9" t="s">
        <v>5708</v>
      </c>
      <c r="D2226" s="9" t="s">
        <v>5565</v>
      </c>
      <c r="E2226" s="9" t="s">
        <v>5719</v>
      </c>
      <c r="F2226" s="9" t="s">
        <v>5719</v>
      </c>
      <c r="G2226" s="9" t="s">
        <v>5720</v>
      </c>
      <c r="H2226" s="13">
        <v>7967187.46</v>
      </c>
      <c r="I2226" s="11">
        <v>45046</v>
      </c>
      <c r="J2226" s="9" t="s">
        <v>96</v>
      </c>
      <c r="K2226" s="9" t="s">
        <v>5721</v>
      </c>
      <c r="L2226" s="9" t="s">
        <v>97</v>
      </c>
      <c r="M2226" s="9" t="s">
        <v>80</v>
      </c>
      <c r="N2226" s="9" t="s">
        <v>245</v>
      </c>
      <c r="O2226" s="9" t="s">
        <v>1826</v>
      </c>
      <c r="P2226" s="9" t="s">
        <v>1834</v>
      </c>
      <c r="Q2226" s="9" t="s">
        <v>374</v>
      </c>
      <c r="R2226" s="9" t="s">
        <v>29</v>
      </c>
      <c r="S2226" s="9" t="s">
        <v>40</v>
      </c>
      <c r="T2226" s="9" t="s">
        <v>7</v>
      </c>
      <c r="U2226" s="9" t="s">
        <v>60</v>
      </c>
      <c r="V2226" s="9" t="s">
        <v>15</v>
      </c>
      <c r="W2226" s="9" t="s">
        <v>21</v>
      </c>
      <c r="X2226" s="9" t="s">
        <v>18</v>
      </c>
      <c r="Y2226" s="9" t="s">
        <v>19</v>
      </c>
      <c r="Z2226" s="9" t="s">
        <v>20</v>
      </c>
      <c r="AA2226" s="9" t="s">
        <v>17</v>
      </c>
      <c r="AB2226" s="9" t="s">
        <v>5713</v>
      </c>
      <c r="AC2226" s="9" t="s">
        <v>5714</v>
      </c>
      <c r="AD2226" s="4" t="s">
        <v>5715</v>
      </c>
    </row>
    <row r="2227" spans="1:30" ht="153" x14ac:dyDescent="0.25">
      <c r="A2227" s="113">
        <f t="shared" si="35"/>
        <v>2038</v>
      </c>
      <c r="B2227" s="9" t="s">
        <v>1821</v>
      </c>
      <c r="C2227" s="9" t="s">
        <v>5589</v>
      </c>
      <c r="D2227" s="9" t="s">
        <v>5565</v>
      </c>
      <c r="E2227" s="9" t="s">
        <v>5722</v>
      </c>
      <c r="F2227" s="9" t="s">
        <v>5723</v>
      </c>
      <c r="G2227" s="9" t="s">
        <v>5724</v>
      </c>
      <c r="H2227" s="13">
        <v>18000000</v>
      </c>
      <c r="I2227" s="11">
        <v>45291</v>
      </c>
      <c r="J2227" s="9" t="s">
        <v>96</v>
      </c>
      <c r="K2227" s="9" t="s">
        <v>5656</v>
      </c>
      <c r="L2227" s="9" t="s">
        <v>97</v>
      </c>
      <c r="M2227" s="9" t="s">
        <v>9</v>
      </c>
      <c r="N2227" s="9" t="s">
        <v>10</v>
      </c>
      <c r="O2227" s="9" t="s">
        <v>1826</v>
      </c>
      <c r="P2227" s="9" t="s">
        <v>1834</v>
      </c>
      <c r="Q2227" s="9" t="s">
        <v>374</v>
      </c>
      <c r="R2227" s="9" t="s">
        <v>29</v>
      </c>
      <c r="S2227" s="9" t="s">
        <v>15</v>
      </c>
      <c r="T2227" s="9" t="s">
        <v>7</v>
      </c>
      <c r="U2227" s="9" t="s">
        <v>60</v>
      </c>
      <c r="V2227" s="9" t="s">
        <v>15</v>
      </c>
      <c r="W2227" s="9" t="s">
        <v>17</v>
      </c>
      <c r="X2227" s="9" t="s">
        <v>18</v>
      </c>
      <c r="Y2227" s="9" t="s">
        <v>19</v>
      </c>
      <c r="Z2227" s="9" t="s">
        <v>41</v>
      </c>
      <c r="AA2227" s="9" t="s">
        <v>17</v>
      </c>
      <c r="AB2227" s="9" t="s">
        <v>5620</v>
      </c>
      <c r="AC2227" s="9" t="s">
        <v>5621</v>
      </c>
      <c r="AD2227" s="4" t="s">
        <v>5622</v>
      </c>
    </row>
    <row r="2228" spans="1:30" ht="382.5" x14ac:dyDescent="0.25">
      <c r="A2228" s="113">
        <f t="shared" si="35"/>
        <v>2039</v>
      </c>
      <c r="B2228" s="9" t="s">
        <v>1821</v>
      </c>
      <c r="C2228" s="9" t="s">
        <v>5708</v>
      </c>
      <c r="D2228" s="9" t="s">
        <v>5565</v>
      </c>
      <c r="E2228" s="9" t="s">
        <v>5725</v>
      </c>
      <c r="F2228" s="9" t="s">
        <v>5723</v>
      </c>
      <c r="G2228" s="9" t="s">
        <v>5726</v>
      </c>
      <c r="H2228" s="13">
        <v>12630090</v>
      </c>
      <c r="I2228" s="11">
        <v>45291</v>
      </c>
      <c r="J2228" s="9" t="s">
        <v>96</v>
      </c>
      <c r="K2228" s="9" t="s">
        <v>5727</v>
      </c>
      <c r="L2228" s="9" t="s">
        <v>97</v>
      </c>
      <c r="M2228" s="9" t="s">
        <v>9</v>
      </c>
      <c r="N2228" s="9" t="s">
        <v>10</v>
      </c>
      <c r="O2228" s="9" t="s">
        <v>1826</v>
      </c>
      <c r="P2228" s="9" t="s">
        <v>1834</v>
      </c>
      <c r="Q2228" s="9" t="s">
        <v>374</v>
      </c>
      <c r="R2228" s="9" t="s">
        <v>29</v>
      </c>
      <c r="S2228" s="9" t="s">
        <v>15</v>
      </c>
      <c r="T2228" s="9" t="s">
        <v>7</v>
      </c>
      <c r="U2228" s="9" t="s">
        <v>16</v>
      </c>
      <c r="V2228" s="9" t="s">
        <v>15</v>
      </c>
      <c r="W2228" s="9" t="s">
        <v>17</v>
      </c>
      <c r="X2228" s="9" t="s">
        <v>18</v>
      </c>
      <c r="Y2228" s="9" t="s">
        <v>19</v>
      </c>
      <c r="Z2228" s="9" t="s">
        <v>41</v>
      </c>
      <c r="AA2228" s="9" t="s">
        <v>17</v>
      </c>
      <c r="AB2228" s="9" t="s">
        <v>5713</v>
      </c>
      <c r="AC2228" s="9" t="s">
        <v>5714</v>
      </c>
      <c r="AD2228" s="4" t="s">
        <v>5715</v>
      </c>
    </row>
    <row r="2229" spans="1:30" ht="242.25" x14ac:dyDescent="0.25">
      <c r="A2229" s="113">
        <f t="shared" si="35"/>
        <v>2040</v>
      </c>
      <c r="B2229" s="9" t="s">
        <v>1821</v>
      </c>
      <c r="C2229" s="9" t="s">
        <v>5728</v>
      </c>
      <c r="D2229" s="27" t="s">
        <v>5729</v>
      </c>
      <c r="E2229" s="9" t="s">
        <v>5730</v>
      </c>
      <c r="F2229" s="9" t="s">
        <v>5731</v>
      </c>
      <c r="G2229" s="9" t="s">
        <v>5732</v>
      </c>
      <c r="H2229" s="13">
        <v>32010</v>
      </c>
      <c r="I2229" s="11" t="s">
        <v>5733</v>
      </c>
      <c r="J2229" s="9" t="s">
        <v>68</v>
      </c>
      <c r="K2229" s="9" t="s">
        <v>7</v>
      </c>
      <c r="L2229" s="9" t="s">
        <v>252</v>
      </c>
      <c r="M2229" s="9" t="s">
        <v>89</v>
      </c>
      <c r="N2229" s="9" t="s">
        <v>10</v>
      </c>
      <c r="O2229" s="9" t="s">
        <v>1826</v>
      </c>
      <c r="P2229" s="9" t="s">
        <v>1834</v>
      </c>
      <c r="Q2229" s="9" t="s">
        <v>1837</v>
      </c>
      <c r="R2229" s="9" t="s">
        <v>29</v>
      </c>
      <c r="S2229" s="9" t="s">
        <v>15</v>
      </c>
      <c r="T2229" s="9" t="s">
        <v>7</v>
      </c>
      <c r="U2229" s="9" t="s">
        <v>133</v>
      </c>
      <c r="V2229" s="9" t="s">
        <v>15</v>
      </c>
      <c r="W2229" s="9" t="s">
        <v>17</v>
      </c>
      <c r="X2229" s="9" t="s">
        <v>18</v>
      </c>
      <c r="Y2229" s="9" t="s">
        <v>19</v>
      </c>
      <c r="Z2229" s="9" t="s">
        <v>20</v>
      </c>
      <c r="AA2229" s="9" t="s">
        <v>21</v>
      </c>
      <c r="AB2229" s="9" t="s">
        <v>5734</v>
      </c>
      <c r="AC2229" s="9" t="s">
        <v>5735</v>
      </c>
      <c r="AD2229" s="9" t="s">
        <v>5736</v>
      </c>
    </row>
    <row r="2230" spans="1:30" ht="76.5" x14ac:dyDescent="0.25">
      <c r="A2230" s="113">
        <f t="shared" si="35"/>
        <v>2041</v>
      </c>
      <c r="B2230" s="9" t="s">
        <v>1821</v>
      </c>
      <c r="C2230" s="9" t="s">
        <v>5728</v>
      </c>
      <c r="D2230" s="27" t="s">
        <v>5729</v>
      </c>
      <c r="E2230" s="9" t="s">
        <v>5737</v>
      </c>
      <c r="F2230" s="9" t="s">
        <v>5738</v>
      </c>
      <c r="G2230" s="9" t="s">
        <v>5739</v>
      </c>
      <c r="H2230" s="13">
        <v>120000</v>
      </c>
      <c r="I2230" s="11" t="s">
        <v>95</v>
      </c>
      <c r="J2230" s="9" t="s">
        <v>6</v>
      </c>
      <c r="K2230" s="9" t="s">
        <v>7</v>
      </c>
      <c r="L2230" s="9" t="s">
        <v>8</v>
      </c>
      <c r="M2230" s="9" t="s">
        <v>9</v>
      </c>
      <c r="N2230" s="9" t="s">
        <v>10</v>
      </c>
      <c r="O2230" s="9" t="s">
        <v>1826</v>
      </c>
      <c r="P2230" s="9" t="s">
        <v>1834</v>
      </c>
      <c r="Q2230" s="9" t="s">
        <v>52</v>
      </c>
      <c r="R2230" s="9" t="s">
        <v>14</v>
      </c>
      <c r="S2230" s="9" t="s">
        <v>15</v>
      </c>
      <c r="T2230" s="9" t="s">
        <v>7</v>
      </c>
      <c r="U2230" s="9" t="s">
        <v>133</v>
      </c>
      <c r="V2230" s="9" t="s">
        <v>15</v>
      </c>
      <c r="W2230" s="9" t="s">
        <v>17</v>
      </c>
      <c r="X2230" s="9" t="s">
        <v>18</v>
      </c>
      <c r="Y2230" s="9" t="s">
        <v>19</v>
      </c>
      <c r="Z2230" s="9" t="s">
        <v>20</v>
      </c>
      <c r="AA2230" s="9" t="s">
        <v>21</v>
      </c>
      <c r="AB2230" s="9" t="s">
        <v>5740</v>
      </c>
      <c r="AC2230" s="9" t="s">
        <v>5741</v>
      </c>
      <c r="AD2230" s="9" t="s">
        <v>5742</v>
      </c>
    </row>
    <row r="2231" spans="1:30" ht="153" x14ac:dyDescent="0.25">
      <c r="A2231" s="113">
        <f t="shared" si="35"/>
        <v>2042</v>
      </c>
      <c r="B2231" s="9" t="s">
        <v>1821</v>
      </c>
      <c r="C2231" s="9" t="s">
        <v>5728</v>
      </c>
      <c r="D2231" s="27" t="s">
        <v>5729</v>
      </c>
      <c r="E2231" s="9" t="s">
        <v>5743</v>
      </c>
      <c r="F2231" s="9" t="s">
        <v>5744</v>
      </c>
      <c r="G2231" s="9" t="s">
        <v>5745</v>
      </c>
      <c r="H2231" s="13">
        <v>93345.8</v>
      </c>
      <c r="I2231" s="11" t="s">
        <v>5733</v>
      </c>
      <c r="J2231" s="9" t="s">
        <v>96</v>
      </c>
      <c r="K2231" s="9">
        <v>7</v>
      </c>
      <c r="L2231" s="9" t="s">
        <v>199</v>
      </c>
      <c r="M2231" s="9" t="s">
        <v>9</v>
      </c>
      <c r="N2231" s="9" t="s">
        <v>10</v>
      </c>
      <c r="O2231" s="9" t="s">
        <v>1826</v>
      </c>
      <c r="P2231" s="9" t="s">
        <v>1834</v>
      </c>
      <c r="Q2231" s="9" t="s">
        <v>374</v>
      </c>
      <c r="R2231" s="9" t="s">
        <v>29</v>
      </c>
      <c r="S2231" s="9" t="s">
        <v>15</v>
      </c>
      <c r="T2231" s="9" t="s">
        <v>7</v>
      </c>
      <c r="U2231" s="9" t="s">
        <v>133</v>
      </c>
      <c r="V2231" s="9" t="s">
        <v>15</v>
      </c>
      <c r="W2231" s="9" t="s">
        <v>17</v>
      </c>
      <c r="X2231" s="9" t="s">
        <v>18</v>
      </c>
      <c r="Y2231" s="9" t="s">
        <v>19</v>
      </c>
      <c r="Z2231" s="9" t="s">
        <v>20</v>
      </c>
      <c r="AA2231" s="9" t="s">
        <v>21</v>
      </c>
      <c r="AB2231" s="9" t="s">
        <v>5746</v>
      </c>
      <c r="AC2231" s="9" t="s">
        <v>5747</v>
      </c>
      <c r="AD2231" s="9" t="s">
        <v>5742</v>
      </c>
    </row>
    <row r="2232" spans="1:30" ht="165.75" x14ac:dyDescent="0.25">
      <c r="A2232" s="113">
        <f t="shared" si="35"/>
        <v>2043</v>
      </c>
      <c r="B2232" s="9" t="s">
        <v>1821</v>
      </c>
      <c r="C2232" s="9" t="s">
        <v>5728</v>
      </c>
      <c r="D2232" s="27" t="s">
        <v>5729</v>
      </c>
      <c r="E2232" s="9" t="s">
        <v>5748</v>
      </c>
      <c r="F2232" s="9" t="s">
        <v>5749</v>
      </c>
      <c r="G2232" s="9" t="s">
        <v>5750</v>
      </c>
      <c r="H2232" s="13">
        <v>95215.679999999993</v>
      </c>
      <c r="I2232" s="11" t="s">
        <v>5751</v>
      </c>
      <c r="J2232" s="9" t="s">
        <v>96</v>
      </c>
      <c r="K2232" s="9">
        <v>113</v>
      </c>
      <c r="L2232" s="9" t="s">
        <v>199</v>
      </c>
      <c r="M2232" s="9" t="s">
        <v>9</v>
      </c>
      <c r="N2232" s="9" t="s">
        <v>10</v>
      </c>
      <c r="O2232" s="9" t="s">
        <v>1826</v>
      </c>
      <c r="P2232" s="9" t="s">
        <v>1834</v>
      </c>
      <c r="Q2232" s="9" t="s">
        <v>1837</v>
      </c>
      <c r="R2232" s="9" t="s">
        <v>14</v>
      </c>
      <c r="S2232" s="9" t="s">
        <v>15</v>
      </c>
      <c r="T2232" s="9" t="s">
        <v>7</v>
      </c>
      <c r="U2232" s="9" t="s">
        <v>133</v>
      </c>
      <c r="V2232" s="9" t="s">
        <v>15</v>
      </c>
      <c r="W2232" s="9" t="s">
        <v>17</v>
      </c>
      <c r="X2232" s="9" t="s">
        <v>18</v>
      </c>
      <c r="Y2232" s="9" t="s">
        <v>19</v>
      </c>
      <c r="Z2232" s="9" t="s">
        <v>41</v>
      </c>
      <c r="AA2232" s="9" t="s">
        <v>21</v>
      </c>
      <c r="AB2232" s="9" t="s">
        <v>5746</v>
      </c>
      <c r="AC2232" s="9" t="s">
        <v>5752</v>
      </c>
      <c r="AD2232" s="9" t="s">
        <v>5742</v>
      </c>
    </row>
    <row r="2233" spans="1:30" ht="76.5" x14ac:dyDescent="0.25">
      <c r="A2233" s="113">
        <f t="shared" si="35"/>
        <v>2044</v>
      </c>
      <c r="B2233" s="9" t="s">
        <v>1821</v>
      </c>
      <c r="C2233" s="9" t="s">
        <v>5728</v>
      </c>
      <c r="D2233" s="27" t="s">
        <v>5729</v>
      </c>
      <c r="E2233" s="9" t="s">
        <v>5753</v>
      </c>
      <c r="F2233" s="9" t="s">
        <v>5754</v>
      </c>
      <c r="G2233" s="9" t="s">
        <v>5755</v>
      </c>
      <c r="H2233" s="13">
        <v>2500</v>
      </c>
      <c r="I2233" s="11" t="s">
        <v>5733</v>
      </c>
      <c r="J2233" s="9" t="s">
        <v>96</v>
      </c>
      <c r="K2233" s="9">
        <v>7</v>
      </c>
      <c r="L2233" s="9" t="s">
        <v>199</v>
      </c>
      <c r="M2233" s="9" t="s">
        <v>9</v>
      </c>
      <c r="N2233" s="9" t="s">
        <v>10</v>
      </c>
      <c r="O2233" s="9" t="s">
        <v>1826</v>
      </c>
      <c r="P2233" s="9" t="s">
        <v>1834</v>
      </c>
      <c r="Q2233" s="9" t="s">
        <v>374</v>
      </c>
      <c r="R2233" s="9" t="s">
        <v>29</v>
      </c>
      <c r="S2233" s="9" t="s">
        <v>15</v>
      </c>
      <c r="T2233" s="9" t="s">
        <v>7</v>
      </c>
      <c r="U2233" s="9" t="s">
        <v>133</v>
      </c>
      <c r="V2233" s="9" t="s">
        <v>15</v>
      </c>
      <c r="W2233" s="9" t="s">
        <v>21</v>
      </c>
      <c r="X2233" s="9" t="s">
        <v>18</v>
      </c>
      <c r="Y2233" s="9" t="s">
        <v>19</v>
      </c>
      <c r="Z2233" s="9" t="s">
        <v>41</v>
      </c>
      <c r="AA2233" s="9" t="s">
        <v>21</v>
      </c>
      <c r="AB2233" s="9" t="s">
        <v>5756</v>
      </c>
      <c r="AC2233" s="9" t="s">
        <v>5747</v>
      </c>
      <c r="AD2233" s="9" t="s">
        <v>5742</v>
      </c>
    </row>
    <row r="2234" spans="1:30" ht="76.5" x14ac:dyDescent="0.25">
      <c r="A2234" s="113">
        <f t="shared" si="35"/>
        <v>2045</v>
      </c>
      <c r="B2234" s="9" t="s">
        <v>1821</v>
      </c>
      <c r="C2234" s="9" t="s">
        <v>5728</v>
      </c>
      <c r="D2234" s="27" t="s">
        <v>5729</v>
      </c>
      <c r="E2234" s="9" t="s">
        <v>5757</v>
      </c>
      <c r="F2234" s="9" t="s">
        <v>5757</v>
      </c>
      <c r="G2234" s="9" t="s">
        <v>5758</v>
      </c>
      <c r="H2234" s="13">
        <v>1300</v>
      </c>
      <c r="I2234" s="11" t="s">
        <v>5759</v>
      </c>
      <c r="J2234" s="9" t="s">
        <v>96</v>
      </c>
      <c r="K2234" s="9">
        <v>7</v>
      </c>
      <c r="L2234" s="9" t="s">
        <v>199</v>
      </c>
      <c r="M2234" s="9" t="s">
        <v>9</v>
      </c>
      <c r="N2234" s="9" t="s">
        <v>10</v>
      </c>
      <c r="O2234" s="9" t="s">
        <v>1826</v>
      </c>
      <c r="P2234" s="9" t="s">
        <v>1834</v>
      </c>
      <c r="Q2234" s="9" t="s">
        <v>374</v>
      </c>
      <c r="R2234" s="9" t="s">
        <v>29</v>
      </c>
      <c r="S2234" s="9" t="s">
        <v>15</v>
      </c>
      <c r="T2234" s="9" t="s">
        <v>7</v>
      </c>
      <c r="U2234" s="9" t="s">
        <v>133</v>
      </c>
      <c r="V2234" s="9" t="s">
        <v>15</v>
      </c>
      <c r="W2234" s="9" t="s">
        <v>21</v>
      </c>
      <c r="X2234" s="9" t="s">
        <v>18</v>
      </c>
      <c r="Y2234" s="9" t="s">
        <v>19</v>
      </c>
      <c r="Z2234" s="9" t="s">
        <v>20</v>
      </c>
      <c r="AA2234" s="9" t="s">
        <v>21</v>
      </c>
      <c r="AB2234" s="9" t="s">
        <v>5740</v>
      </c>
      <c r="AC2234" s="9" t="s">
        <v>5760</v>
      </c>
      <c r="AD2234" s="9" t="s">
        <v>5742</v>
      </c>
    </row>
    <row r="2235" spans="1:30" ht="114.75" x14ac:dyDescent="0.25">
      <c r="A2235" s="113">
        <f t="shared" si="35"/>
        <v>2046</v>
      </c>
      <c r="B2235" s="9" t="s">
        <v>1821</v>
      </c>
      <c r="C2235" s="9" t="s">
        <v>5728</v>
      </c>
      <c r="D2235" s="27" t="s">
        <v>5729</v>
      </c>
      <c r="E2235" s="9" t="s">
        <v>5761</v>
      </c>
      <c r="F2235" s="9" t="s">
        <v>5762</v>
      </c>
      <c r="G2235" s="9" t="s">
        <v>5763</v>
      </c>
      <c r="H2235" s="13">
        <v>1042030.9</v>
      </c>
      <c r="I2235" s="11" t="s">
        <v>5764</v>
      </c>
      <c r="J2235" s="9" t="s">
        <v>96</v>
      </c>
      <c r="K2235" s="9">
        <v>12</v>
      </c>
      <c r="L2235" s="9" t="s">
        <v>199</v>
      </c>
      <c r="M2235" s="9" t="s">
        <v>9</v>
      </c>
      <c r="N2235" s="9" t="s">
        <v>10</v>
      </c>
      <c r="O2235" s="9" t="s">
        <v>1826</v>
      </c>
      <c r="P2235" s="9" t="s">
        <v>1834</v>
      </c>
      <c r="Q2235" s="9" t="s">
        <v>1837</v>
      </c>
      <c r="R2235" s="9" t="s">
        <v>14</v>
      </c>
      <c r="S2235" s="9" t="s">
        <v>15</v>
      </c>
      <c r="T2235" s="9" t="s">
        <v>7</v>
      </c>
      <c r="U2235" s="9" t="s">
        <v>133</v>
      </c>
      <c r="V2235" s="9" t="s">
        <v>15</v>
      </c>
      <c r="W2235" s="9" t="s">
        <v>37</v>
      </c>
      <c r="X2235" s="9" t="s">
        <v>18</v>
      </c>
      <c r="Y2235" s="9" t="s">
        <v>19</v>
      </c>
      <c r="Z2235" s="9" t="s">
        <v>20</v>
      </c>
      <c r="AA2235" s="9" t="s">
        <v>21</v>
      </c>
      <c r="AB2235" s="9" t="s">
        <v>5746</v>
      </c>
      <c r="AC2235" s="9" t="s">
        <v>5747</v>
      </c>
      <c r="AD2235" s="9" t="s">
        <v>5742</v>
      </c>
    </row>
    <row r="2236" spans="1:30" ht="76.5" x14ac:dyDescent="0.25">
      <c r="A2236" s="113">
        <f t="shared" si="35"/>
        <v>2047</v>
      </c>
      <c r="B2236" s="9" t="s">
        <v>1821</v>
      </c>
      <c r="C2236" s="9" t="s">
        <v>5728</v>
      </c>
      <c r="D2236" s="27" t="s">
        <v>5729</v>
      </c>
      <c r="E2236" s="9" t="s">
        <v>5765</v>
      </c>
      <c r="F2236" s="9" t="s">
        <v>5766</v>
      </c>
      <c r="G2236" s="9" t="s">
        <v>5767</v>
      </c>
      <c r="H2236" s="13">
        <v>3900</v>
      </c>
      <c r="I2236" s="11" t="s">
        <v>5759</v>
      </c>
      <c r="J2236" s="9" t="s">
        <v>96</v>
      </c>
      <c r="K2236" s="9">
        <v>7</v>
      </c>
      <c r="L2236" s="9" t="s">
        <v>199</v>
      </c>
      <c r="M2236" s="9" t="s">
        <v>9</v>
      </c>
      <c r="N2236" s="9" t="s">
        <v>10</v>
      </c>
      <c r="O2236" s="9" t="s">
        <v>1826</v>
      </c>
      <c r="P2236" s="9" t="s">
        <v>1834</v>
      </c>
      <c r="Q2236" s="9" t="s">
        <v>374</v>
      </c>
      <c r="R2236" s="9" t="s">
        <v>29</v>
      </c>
      <c r="S2236" s="9" t="s">
        <v>15</v>
      </c>
      <c r="T2236" s="9" t="s">
        <v>7</v>
      </c>
      <c r="U2236" s="9" t="s">
        <v>133</v>
      </c>
      <c r="V2236" s="9" t="s">
        <v>15</v>
      </c>
      <c r="W2236" s="9" t="s">
        <v>21</v>
      </c>
      <c r="X2236" s="9" t="s">
        <v>18</v>
      </c>
      <c r="Y2236" s="9" t="s">
        <v>19</v>
      </c>
      <c r="Z2236" s="9" t="s">
        <v>20</v>
      </c>
      <c r="AA2236" s="9" t="s">
        <v>21</v>
      </c>
      <c r="AB2236" s="9" t="s">
        <v>5740</v>
      </c>
      <c r="AC2236" s="9" t="s">
        <v>5747</v>
      </c>
      <c r="AD2236" s="9" t="s">
        <v>5742</v>
      </c>
    </row>
    <row r="2237" spans="1:30" ht="102" x14ac:dyDescent="0.25">
      <c r="A2237" s="113">
        <f t="shared" si="35"/>
        <v>2048</v>
      </c>
      <c r="B2237" s="9" t="s">
        <v>1821</v>
      </c>
      <c r="C2237" s="9" t="s">
        <v>5728</v>
      </c>
      <c r="D2237" s="27" t="s">
        <v>5729</v>
      </c>
      <c r="E2237" s="9" t="s">
        <v>5768</v>
      </c>
      <c r="F2237" s="9" t="s">
        <v>5769</v>
      </c>
      <c r="G2237" s="9" t="s">
        <v>5770</v>
      </c>
      <c r="H2237" s="13">
        <v>18000</v>
      </c>
      <c r="I2237" s="11" t="s">
        <v>5764</v>
      </c>
      <c r="J2237" s="9" t="s">
        <v>96</v>
      </c>
      <c r="K2237" s="9">
        <v>8</v>
      </c>
      <c r="L2237" s="9" t="s">
        <v>199</v>
      </c>
      <c r="M2237" s="9" t="s">
        <v>9</v>
      </c>
      <c r="N2237" s="9" t="s">
        <v>10</v>
      </c>
      <c r="O2237" s="9" t="s">
        <v>1826</v>
      </c>
      <c r="P2237" s="9" t="s">
        <v>1834</v>
      </c>
      <c r="Q2237" s="9" t="s">
        <v>1837</v>
      </c>
      <c r="R2237" s="9" t="s">
        <v>14</v>
      </c>
      <c r="S2237" s="9" t="s">
        <v>15</v>
      </c>
      <c r="T2237" s="9" t="s">
        <v>7</v>
      </c>
      <c r="U2237" s="9" t="s">
        <v>133</v>
      </c>
      <c r="V2237" s="9" t="s">
        <v>15</v>
      </c>
      <c r="W2237" s="9" t="s">
        <v>21</v>
      </c>
      <c r="X2237" s="9" t="s">
        <v>18</v>
      </c>
      <c r="Y2237" s="9" t="s">
        <v>19</v>
      </c>
      <c r="Z2237" s="9" t="s">
        <v>41</v>
      </c>
      <c r="AA2237" s="9" t="s">
        <v>21</v>
      </c>
      <c r="AB2237" s="9" t="s">
        <v>5746</v>
      </c>
      <c r="AC2237" s="9" t="s">
        <v>5747</v>
      </c>
      <c r="AD2237" s="9" t="s">
        <v>5742</v>
      </c>
    </row>
    <row r="2238" spans="1:30" ht="191.25" x14ac:dyDescent="0.25">
      <c r="A2238" s="113">
        <f t="shared" si="35"/>
        <v>2049</v>
      </c>
      <c r="B2238" s="9" t="s">
        <v>1821</v>
      </c>
      <c r="C2238" s="9" t="s">
        <v>5728</v>
      </c>
      <c r="D2238" s="27" t="s">
        <v>5729</v>
      </c>
      <c r="E2238" s="9" t="s">
        <v>5771</v>
      </c>
      <c r="F2238" s="9" t="s">
        <v>5772</v>
      </c>
      <c r="G2238" s="9" t="s">
        <v>5773</v>
      </c>
      <c r="H2238" s="13">
        <v>97200</v>
      </c>
      <c r="I2238" s="11" t="s">
        <v>5764</v>
      </c>
      <c r="J2238" s="9" t="s">
        <v>96</v>
      </c>
      <c r="K2238" s="9">
        <v>8</v>
      </c>
      <c r="L2238" s="9" t="s">
        <v>97</v>
      </c>
      <c r="M2238" s="9" t="s">
        <v>9</v>
      </c>
      <c r="N2238" s="9" t="s">
        <v>10</v>
      </c>
      <c r="O2238" s="9" t="s">
        <v>1826</v>
      </c>
      <c r="P2238" s="9" t="s">
        <v>1834</v>
      </c>
      <c r="Q2238" s="9" t="s">
        <v>1837</v>
      </c>
      <c r="R2238" s="9" t="s">
        <v>14</v>
      </c>
      <c r="S2238" s="9" t="s">
        <v>15</v>
      </c>
      <c r="T2238" s="9" t="s">
        <v>7</v>
      </c>
      <c r="U2238" s="9" t="s">
        <v>133</v>
      </c>
      <c r="V2238" s="9" t="s">
        <v>15</v>
      </c>
      <c r="W2238" s="9" t="s">
        <v>17</v>
      </c>
      <c r="X2238" s="9" t="s">
        <v>18</v>
      </c>
      <c r="Y2238" s="9" t="s">
        <v>19</v>
      </c>
      <c r="Z2238" s="9" t="s">
        <v>20</v>
      </c>
      <c r="AA2238" s="9" t="s">
        <v>21</v>
      </c>
      <c r="AB2238" s="9" t="s">
        <v>5746</v>
      </c>
      <c r="AC2238" s="9" t="s">
        <v>5747</v>
      </c>
      <c r="AD2238" s="9" t="s">
        <v>5742</v>
      </c>
    </row>
    <row r="2239" spans="1:30" ht="409.5" x14ac:dyDescent="0.25">
      <c r="A2239" s="113">
        <f t="shared" si="35"/>
        <v>2050</v>
      </c>
      <c r="B2239" s="9" t="s">
        <v>1821</v>
      </c>
      <c r="C2239" s="9" t="s">
        <v>5728</v>
      </c>
      <c r="D2239" s="27" t="s">
        <v>5729</v>
      </c>
      <c r="E2239" s="9" t="s">
        <v>5774</v>
      </c>
      <c r="F2239" s="9" t="s">
        <v>5775</v>
      </c>
      <c r="G2239" s="9" t="s">
        <v>5776</v>
      </c>
      <c r="H2239" s="13">
        <v>432000</v>
      </c>
      <c r="I2239" s="11" t="s">
        <v>5764</v>
      </c>
      <c r="J2239" s="9" t="s">
        <v>96</v>
      </c>
      <c r="K2239" s="9">
        <v>122</v>
      </c>
      <c r="L2239" s="9" t="s">
        <v>97</v>
      </c>
      <c r="M2239" s="9" t="s">
        <v>9</v>
      </c>
      <c r="N2239" s="9" t="s">
        <v>10</v>
      </c>
      <c r="O2239" s="9" t="s">
        <v>1826</v>
      </c>
      <c r="P2239" s="9" t="s">
        <v>1834</v>
      </c>
      <c r="Q2239" s="9" t="s">
        <v>374</v>
      </c>
      <c r="R2239" s="9" t="s">
        <v>29</v>
      </c>
      <c r="S2239" s="9" t="s">
        <v>15</v>
      </c>
      <c r="T2239" s="9" t="s">
        <v>7</v>
      </c>
      <c r="U2239" s="9" t="s">
        <v>133</v>
      </c>
      <c r="V2239" s="9" t="s">
        <v>15</v>
      </c>
      <c r="W2239" s="9" t="s">
        <v>37</v>
      </c>
      <c r="X2239" s="9" t="s">
        <v>18</v>
      </c>
      <c r="Y2239" s="9" t="s">
        <v>31</v>
      </c>
      <c r="Z2239" s="9" t="s">
        <v>20</v>
      </c>
      <c r="AA2239" s="9" t="s">
        <v>17</v>
      </c>
      <c r="AB2239" s="9" t="s">
        <v>5746</v>
      </c>
      <c r="AC2239" s="9" t="s">
        <v>5747</v>
      </c>
      <c r="AD2239" s="9" t="s">
        <v>5742</v>
      </c>
    </row>
    <row r="2240" spans="1:30" ht="409.5" x14ac:dyDescent="0.25">
      <c r="A2240" s="113">
        <f t="shared" si="35"/>
        <v>2051</v>
      </c>
      <c r="B2240" s="9" t="s">
        <v>1821</v>
      </c>
      <c r="C2240" s="9" t="s">
        <v>5728</v>
      </c>
      <c r="D2240" s="27" t="s">
        <v>5729</v>
      </c>
      <c r="E2240" s="9" t="s">
        <v>5777</v>
      </c>
      <c r="F2240" s="9" t="s">
        <v>5778</v>
      </c>
      <c r="G2240" s="9" t="s">
        <v>5745</v>
      </c>
      <c r="H2240" s="13">
        <v>352434.86</v>
      </c>
      <c r="I2240" s="11" t="s">
        <v>5764</v>
      </c>
      <c r="J2240" s="9" t="s">
        <v>96</v>
      </c>
      <c r="K2240" s="9">
        <v>7</v>
      </c>
      <c r="L2240" s="9" t="s">
        <v>199</v>
      </c>
      <c r="M2240" s="9" t="s">
        <v>9</v>
      </c>
      <c r="N2240" s="9" t="s">
        <v>10</v>
      </c>
      <c r="O2240" s="9" t="s">
        <v>1826</v>
      </c>
      <c r="P2240" s="9" t="s">
        <v>1834</v>
      </c>
      <c r="Q2240" s="9" t="s">
        <v>374</v>
      </c>
      <c r="R2240" s="9" t="s">
        <v>29</v>
      </c>
      <c r="S2240" s="9" t="s">
        <v>15</v>
      </c>
      <c r="T2240" s="9" t="s">
        <v>7</v>
      </c>
      <c r="U2240" s="9" t="s">
        <v>133</v>
      </c>
      <c r="V2240" s="9" t="s">
        <v>15</v>
      </c>
      <c r="W2240" s="9" t="s">
        <v>17</v>
      </c>
      <c r="X2240" s="9" t="s">
        <v>18</v>
      </c>
      <c r="Y2240" s="9" t="s">
        <v>19</v>
      </c>
      <c r="Z2240" s="9" t="s">
        <v>20</v>
      </c>
      <c r="AA2240" s="9" t="s">
        <v>21</v>
      </c>
      <c r="AB2240" s="9" t="s">
        <v>5746</v>
      </c>
      <c r="AC2240" s="9" t="s">
        <v>5747</v>
      </c>
      <c r="AD2240" s="9" t="s">
        <v>5742</v>
      </c>
    </row>
    <row r="2241" spans="1:30" ht="76.5" x14ac:dyDescent="0.25">
      <c r="A2241" s="113">
        <f t="shared" si="35"/>
        <v>2052</v>
      </c>
      <c r="B2241" s="9" t="s">
        <v>1821</v>
      </c>
      <c r="C2241" s="9" t="s">
        <v>5728</v>
      </c>
      <c r="D2241" s="27" t="s">
        <v>5729</v>
      </c>
      <c r="E2241" s="9" t="s">
        <v>5779</v>
      </c>
      <c r="F2241" s="9" t="s">
        <v>5780</v>
      </c>
      <c r="G2241" s="9" t="s">
        <v>5781</v>
      </c>
      <c r="H2241" s="13">
        <v>120000</v>
      </c>
      <c r="I2241" s="11" t="s">
        <v>5764</v>
      </c>
      <c r="J2241" s="9" t="s">
        <v>96</v>
      </c>
      <c r="K2241" s="9">
        <v>81</v>
      </c>
      <c r="L2241" s="9" t="s">
        <v>97</v>
      </c>
      <c r="M2241" s="9" t="s">
        <v>9</v>
      </c>
      <c r="N2241" s="9" t="s">
        <v>10</v>
      </c>
      <c r="O2241" s="9" t="s">
        <v>1826</v>
      </c>
      <c r="P2241" s="9" t="s">
        <v>1834</v>
      </c>
      <c r="Q2241" s="9" t="s">
        <v>1837</v>
      </c>
      <c r="R2241" s="9" t="s">
        <v>29</v>
      </c>
      <c r="S2241" s="9" t="s">
        <v>15</v>
      </c>
      <c r="T2241" s="9" t="s">
        <v>7</v>
      </c>
      <c r="U2241" s="9" t="s">
        <v>133</v>
      </c>
      <c r="V2241" s="9" t="s">
        <v>15</v>
      </c>
      <c r="W2241" s="9" t="s">
        <v>17</v>
      </c>
      <c r="X2241" s="9" t="s">
        <v>18</v>
      </c>
      <c r="Y2241" s="9" t="s">
        <v>19</v>
      </c>
      <c r="Z2241" s="9" t="s">
        <v>20</v>
      </c>
      <c r="AA2241" s="9" t="s">
        <v>21</v>
      </c>
      <c r="AB2241" s="9" t="s">
        <v>5746</v>
      </c>
      <c r="AC2241" s="9" t="s">
        <v>5747</v>
      </c>
      <c r="AD2241" s="9" t="s">
        <v>5742</v>
      </c>
    </row>
    <row r="2242" spans="1:30" ht="102" x14ac:dyDescent="0.25">
      <c r="A2242" s="113">
        <f t="shared" si="35"/>
        <v>2053</v>
      </c>
      <c r="B2242" s="9" t="s">
        <v>1821</v>
      </c>
      <c r="C2242" s="9" t="s">
        <v>5728</v>
      </c>
      <c r="D2242" s="27" t="s">
        <v>5729</v>
      </c>
      <c r="E2242" s="9" t="s">
        <v>5782</v>
      </c>
      <c r="F2242" s="9" t="s">
        <v>5783</v>
      </c>
      <c r="G2242" s="9" t="s">
        <v>5784</v>
      </c>
      <c r="H2242" s="13">
        <v>139674.56</v>
      </c>
      <c r="I2242" s="11" t="s">
        <v>5764</v>
      </c>
      <c r="J2242" s="9" t="s">
        <v>96</v>
      </c>
      <c r="K2242" s="9">
        <v>12</v>
      </c>
      <c r="L2242" s="9" t="s">
        <v>199</v>
      </c>
      <c r="M2242" s="9" t="s">
        <v>9</v>
      </c>
      <c r="N2242" s="9" t="s">
        <v>10</v>
      </c>
      <c r="O2242" s="9" t="s">
        <v>1826</v>
      </c>
      <c r="P2242" s="9" t="s">
        <v>1834</v>
      </c>
      <c r="Q2242" s="9" t="s">
        <v>1837</v>
      </c>
      <c r="R2242" s="9" t="s">
        <v>29</v>
      </c>
      <c r="S2242" s="9" t="s">
        <v>15</v>
      </c>
      <c r="T2242" s="9" t="s">
        <v>7</v>
      </c>
      <c r="U2242" s="9" t="s">
        <v>133</v>
      </c>
      <c r="V2242" s="9" t="s">
        <v>15</v>
      </c>
      <c r="W2242" s="9" t="s">
        <v>21</v>
      </c>
      <c r="X2242" s="9" t="s">
        <v>18</v>
      </c>
      <c r="Y2242" s="9" t="s">
        <v>19</v>
      </c>
      <c r="Z2242" s="9" t="s">
        <v>20</v>
      </c>
      <c r="AA2242" s="9" t="s">
        <v>21</v>
      </c>
      <c r="AB2242" s="9" t="s">
        <v>5746</v>
      </c>
      <c r="AC2242" s="9" t="s">
        <v>5747</v>
      </c>
      <c r="AD2242" s="9" t="s">
        <v>5742</v>
      </c>
    </row>
    <row r="2243" spans="1:30" ht="76.5" x14ac:dyDescent="0.25">
      <c r="A2243" s="113">
        <f t="shared" si="35"/>
        <v>2054</v>
      </c>
      <c r="B2243" s="9" t="s">
        <v>1821</v>
      </c>
      <c r="C2243" s="9" t="s">
        <v>5728</v>
      </c>
      <c r="D2243" s="27" t="s">
        <v>5729</v>
      </c>
      <c r="E2243" s="9" t="s">
        <v>2520</v>
      </c>
      <c r="F2243" s="9" t="s">
        <v>5785</v>
      </c>
      <c r="G2243" s="9" t="s">
        <v>5786</v>
      </c>
      <c r="H2243" s="13">
        <v>2310642.4</v>
      </c>
      <c r="I2243" s="11" t="s">
        <v>5764</v>
      </c>
      <c r="J2243" s="9" t="s">
        <v>96</v>
      </c>
      <c r="K2243" s="9">
        <v>121</v>
      </c>
      <c r="L2243" s="9" t="s">
        <v>199</v>
      </c>
      <c r="M2243" s="9" t="s">
        <v>9</v>
      </c>
      <c r="N2243" s="9" t="s">
        <v>10</v>
      </c>
      <c r="O2243" s="9" t="s">
        <v>1826</v>
      </c>
      <c r="P2243" s="9" t="s">
        <v>1834</v>
      </c>
      <c r="Q2243" s="9" t="s">
        <v>1837</v>
      </c>
      <c r="R2243" s="9" t="s">
        <v>14</v>
      </c>
      <c r="S2243" s="9" t="s">
        <v>15</v>
      </c>
      <c r="T2243" s="9" t="s">
        <v>7</v>
      </c>
      <c r="U2243" s="9" t="s">
        <v>133</v>
      </c>
      <c r="V2243" s="9" t="s">
        <v>15</v>
      </c>
      <c r="W2243" s="9" t="s">
        <v>17</v>
      </c>
      <c r="X2243" s="9" t="s">
        <v>18</v>
      </c>
      <c r="Y2243" s="9" t="s">
        <v>31</v>
      </c>
      <c r="Z2243" s="9" t="s">
        <v>20</v>
      </c>
      <c r="AA2243" s="9" t="s">
        <v>17</v>
      </c>
      <c r="AB2243" s="9" t="s">
        <v>5746</v>
      </c>
      <c r="AC2243" s="9" t="s">
        <v>5787</v>
      </c>
      <c r="AD2243" s="9" t="s">
        <v>5742</v>
      </c>
    </row>
    <row r="2244" spans="1:30" ht="114.75" x14ac:dyDescent="0.25">
      <c r="A2244" s="113">
        <f t="shared" si="35"/>
        <v>2055</v>
      </c>
      <c r="B2244" s="9" t="s">
        <v>1821</v>
      </c>
      <c r="C2244" s="9" t="s">
        <v>5728</v>
      </c>
      <c r="D2244" s="27" t="s">
        <v>5729</v>
      </c>
      <c r="E2244" s="9" t="s">
        <v>5788</v>
      </c>
      <c r="F2244" s="9" t="s">
        <v>5789</v>
      </c>
      <c r="G2244" s="9" t="s">
        <v>5790</v>
      </c>
      <c r="H2244" s="13">
        <v>100000</v>
      </c>
      <c r="I2244" s="11" t="s">
        <v>5764</v>
      </c>
      <c r="J2244" s="9" t="s">
        <v>96</v>
      </c>
      <c r="K2244" s="9">
        <v>96</v>
      </c>
      <c r="L2244" s="9" t="s">
        <v>199</v>
      </c>
      <c r="M2244" s="9" t="s">
        <v>9</v>
      </c>
      <c r="N2244" s="9" t="s">
        <v>10</v>
      </c>
      <c r="O2244" s="9" t="s">
        <v>1826</v>
      </c>
      <c r="P2244" s="9" t="s">
        <v>1834</v>
      </c>
      <c r="Q2244" s="9" t="s">
        <v>1837</v>
      </c>
      <c r="R2244" s="9" t="s">
        <v>14</v>
      </c>
      <c r="S2244" s="9" t="s">
        <v>15</v>
      </c>
      <c r="T2244" s="9" t="s">
        <v>7</v>
      </c>
      <c r="U2244" s="9" t="s">
        <v>133</v>
      </c>
      <c r="V2244" s="9" t="s">
        <v>15</v>
      </c>
      <c r="W2244" s="9" t="s">
        <v>21</v>
      </c>
      <c r="X2244" s="9" t="s">
        <v>18</v>
      </c>
      <c r="Y2244" s="9" t="s">
        <v>31</v>
      </c>
      <c r="Z2244" s="9" t="s">
        <v>20</v>
      </c>
      <c r="AA2244" s="9" t="s">
        <v>17</v>
      </c>
      <c r="AB2244" s="9" t="s">
        <v>5746</v>
      </c>
      <c r="AC2244" s="9" t="s">
        <v>5747</v>
      </c>
      <c r="AD2244" s="9" t="s">
        <v>5742</v>
      </c>
    </row>
    <row r="2245" spans="1:30" ht="102" x14ac:dyDescent="0.25">
      <c r="A2245" s="113">
        <f t="shared" si="35"/>
        <v>2056</v>
      </c>
      <c r="B2245" s="9" t="s">
        <v>1821</v>
      </c>
      <c r="C2245" s="9" t="s">
        <v>5728</v>
      </c>
      <c r="D2245" s="27" t="s">
        <v>5729</v>
      </c>
      <c r="E2245" s="9" t="s">
        <v>5791</v>
      </c>
      <c r="F2245" s="9" t="s">
        <v>5792</v>
      </c>
      <c r="G2245" s="9" t="s">
        <v>5793</v>
      </c>
      <c r="H2245" s="13">
        <v>500000</v>
      </c>
      <c r="I2245" s="11" t="s">
        <v>847</v>
      </c>
      <c r="J2245" s="9" t="s">
        <v>68</v>
      </c>
      <c r="K2245" s="9" t="s">
        <v>7</v>
      </c>
      <c r="L2245" s="9" t="s">
        <v>8</v>
      </c>
      <c r="M2245" s="9" t="s">
        <v>9</v>
      </c>
      <c r="N2245" s="9" t="s">
        <v>10</v>
      </c>
      <c r="O2245" s="9" t="s">
        <v>1826</v>
      </c>
      <c r="P2245" s="9" t="s">
        <v>1834</v>
      </c>
      <c r="Q2245" s="9" t="s">
        <v>2757</v>
      </c>
      <c r="R2245" s="9" t="s">
        <v>14</v>
      </c>
      <c r="S2245" s="9" t="s">
        <v>15</v>
      </c>
      <c r="T2245" s="9" t="s">
        <v>7</v>
      </c>
      <c r="U2245" s="9" t="s">
        <v>133</v>
      </c>
      <c r="V2245" s="9" t="s">
        <v>15</v>
      </c>
      <c r="W2245" s="9" t="s">
        <v>17</v>
      </c>
      <c r="X2245" s="9" t="s">
        <v>18</v>
      </c>
      <c r="Y2245" s="9" t="s">
        <v>19</v>
      </c>
      <c r="Z2245" s="9" t="s">
        <v>20</v>
      </c>
      <c r="AA2245" s="9" t="s">
        <v>21</v>
      </c>
      <c r="AB2245" s="9" t="s">
        <v>5794</v>
      </c>
      <c r="AC2245" s="9" t="s">
        <v>5795</v>
      </c>
      <c r="AD2245" s="9" t="s">
        <v>5796</v>
      </c>
    </row>
    <row r="2246" spans="1:30" ht="127.5" x14ac:dyDescent="0.25">
      <c r="A2246" s="113">
        <f t="shared" si="35"/>
        <v>2057</v>
      </c>
      <c r="B2246" s="9" t="s">
        <v>1821</v>
      </c>
      <c r="C2246" s="9" t="s">
        <v>5728</v>
      </c>
      <c r="D2246" s="27" t="s">
        <v>5729</v>
      </c>
      <c r="E2246" s="9" t="s">
        <v>5797</v>
      </c>
      <c r="F2246" s="9" t="s">
        <v>5798</v>
      </c>
      <c r="G2246" s="9" t="s">
        <v>5799</v>
      </c>
      <c r="H2246" s="13">
        <v>500000</v>
      </c>
      <c r="I2246" s="11" t="s">
        <v>847</v>
      </c>
      <c r="J2246" s="9" t="s">
        <v>68</v>
      </c>
      <c r="K2246" s="9" t="s">
        <v>7</v>
      </c>
      <c r="L2246" s="9" t="s">
        <v>8</v>
      </c>
      <c r="M2246" s="9" t="s">
        <v>9</v>
      </c>
      <c r="N2246" s="9" t="s">
        <v>10</v>
      </c>
      <c r="O2246" s="9" t="s">
        <v>1826</v>
      </c>
      <c r="P2246" s="9" t="s">
        <v>1834</v>
      </c>
      <c r="Q2246" s="9" t="s">
        <v>2757</v>
      </c>
      <c r="R2246" s="9" t="s">
        <v>14</v>
      </c>
      <c r="S2246" s="9" t="s">
        <v>15</v>
      </c>
      <c r="T2246" s="9" t="s">
        <v>7</v>
      </c>
      <c r="U2246" s="9" t="s">
        <v>133</v>
      </c>
      <c r="V2246" s="9" t="s">
        <v>15</v>
      </c>
      <c r="W2246" s="9" t="s">
        <v>17</v>
      </c>
      <c r="X2246" s="9" t="s">
        <v>18</v>
      </c>
      <c r="Y2246" s="9" t="s">
        <v>19</v>
      </c>
      <c r="Z2246" s="9" t="s">
        <v>20</v>
      </c>
      <c r="AA2246" s="9" t="s">
        <v>21</v>
      </c>
      <c r="AB2246" s="9" t="s">
        <v>5794</v>
      </c>
      <c r="AC2246" s="9" t="s">
        <v>5795</v>
      </c>
      <c r="AD2246" s="9" t="s">
        <v>5796</v>
      </c>
    </row>
    <row r="2247" spans="1:30" ht="102" x14ac:dyDescent="0.25">
      <c r="A2247" s="113">
        <f t="shared" si="35"/>
        <v>2058</v>
      </c>
      <c r="B2247" s="9" t="s">
        <v>1821</v>
      </c>
      <c r="C2247" s="9" t="s">
        <v>5728</v>
      </c>
      <c r="D2247" s="27" t="s">
        <v>5729</v>
      </c>
      <c r="E2247" s="9" t="s">
        <v>5800</v>
      </c>
      <c r="F2247" s="9" t="s">
        <v>5801</v>
      </c>
      <c r="G2247" s="9" t="s">
        <v>5802</v>
      </c>
      <c r="H2247" s="13">
        <v>1000000</v>
      </c>
      <c r="I2247" s="11" t="s">
        <v>847</v>
      </c>
      <c r="J2247" s="9" t="s">
        <v>68</v>
      </c>
      <c r="K2247" s="9" t="s">
        <v>7</v>
      </c>
      <c r="L2247" s="9" t="s">
        <v>8</v>
      </c>
      <c r="M2247" s="9" t="s">
        <v>9</v>
      </c>
      <c r="N2247" s="9" t="s">
        <v>10</v>
      </c>
      <c r="O2247" s="9" t="s">
        <v>1826</v>
      </c>
      <c r="P2247" s="9" t="s">
        <v>1834</v>
      </c>
      <c r="Q2247" s="9" t="s">
        <v>2757</v>
      </c>
      <c r="R2247" s="9" t="s">
        <v>14</v>
      </c>
      <c r="S2247" s="9" t="s">
        <v>15</v>
      </c>
      <c r="T2247" s="9" t="s">
        <v>7</v>
      </c>
      <c r="U2247" s="9" t="s">
        <v>133</v>
      </c>
      <c r="V2247" s="9" t="s">
        <v>15</v>
      </c>
      <c r="W2247" s="9" t="s">
        <v>17</v>
      </c>
      <c r="X2247" s="9" t="s">
        <v>18</v>
      </c>
      <c r="Y2247" s="9" t="s">
        <v>19</v>
      </c>
      <c r="Z2247" s="9" t="s">
        <v>20</v>
      </c>
      <c r="AA2247" s="9" t="s">
        <v>21</v>
      </c>
      <c r="AB2247" s="9" t="s">
        <v>5794</v>
      </c>
      <c r="AC2247" s="9" t="s">
        <v>5795</v>
      </c>
      <c r="AD2247" s="9" t="s">
        <v>5796</v>
      </c>
    </row>
    <row r="2248" spans="1:30" ht="76.5" x14ac:dyDescent="0.25">
      <c r="A2248" s="113">
        <f t="shared" si="35"/>
        <v>2059</v>
      </c>
      <c r="B2248" s="9" t="s">
        <v>1821</v>
      </c>
      <c r="C2248" s="9" t="s">
        <v>5728</v>
      </c>
      <c r="D2248" s="27" t="s">
        <v>5729</v>
      </c>
      <c r="E2248" s="9" t="s">
        <v>5803</v>
      </c>
      <c r="F2248" s="9" t="s">
        <v>5803</v>
      </c>
      <c r="G2248" s="9" t="s">
        <v>5804</v>
      </c>
      <c r="H2248" s="13">
        <v>600000</v>
      </c>
      <c r="I2248" s="11" t="s">
        <v>189</v>
      </c>
      <c r="J2248" s="9" t="s">
        <v>6</v>
      </c>
      <c r="K2248" s="9" t="s">
        <v>7</v>
      </c>
      <c r="L2248" s="9" t="s">
        <v>27</v>
      </c>
      <c r="M2248" s="9" t="s">
        <v>9</v>
      </c>
      <c r="N2248" s="9" t="s">
        <v>10</v>
      </c>
      <c r="O2248" s="9" t="s">
        <v>1826</v>
      </c>
      <c r="P2248" s="9" t="s">
        <v>1834</v>
      </c>
      <c r="Q2248" s="9" t="s">
        <v>2757</v>
      </c>
      <c r="R2248" s="9" t="s">
        <v>29</v>
      </c>
      <c r="S2248" s="9" t="s">
        <v>15</v>
      </c>
      <c r="T2248" s="9" t="s">
        <v>7</v>
      </c>
      <c r="U2248" s="9" t="s">
        <v>133</v>
      </c>
      <c r="V2248" s="9" t="s">
        <v>15</v>
      </c>
      <c r="W2248" s="9" t="s">
        <v>17</v>
      </c>
      <c r="X2248" s="9" t="s">
        <v>18</v>
      </c>
      <c r="Y2248" s="9" t="s">
        <v>31</v>
      </c>
      <c r="Z2248" s="9" t="s">
        <v>61</v>
      </c>
      <c r="AA2248" s="9" t="s">
        <v>17</v>
      </c>
      <c r="AB2248" s="9" t="s">
        <v>5794</v>
      </c>
      <c r="AC2248" s="9" t="s">
        <v>5795</v>
      </c>
      <c r="AD2248" s="9" t="s">
        <v>5796</v>
      </c>
    </row>
    <row r="2249" spans="1:30" ht="76.5" x14ac:dyDescent="0.25">
      <c r="A2249" s="113">
        <f t="shared" si="35"/>
        <v>2060</v>
      </c>
      <c r="B2249" s="9" t="s">
        <v>1821</v>
      </c>
      <c r="C2249" s="9" t="s">
        <v>5728</v>
      </c>
      <c r="D2249" s="27" t="s">
        <v>5729</v>
      </c>
      <c r="E2249" s="9" t="s">
        <v>5805</v>
      </c>
      <c r="F2249" s="9" t="s">
        <v>5805</v>
      </c>
      <c r="G2249" s="9" t="s">
        <v>5806</v>
      </c>
      <c r="H2249" s="13">
        <v>900000.5</v>
      </c>
      <c r="I2249" s="11" t="s">
        <v>189</v>
      </c>
      <c r="J2249" s="9" t="s">
        <v>6</v>
      </c>
      <c r="K2249" s="9" t="s">
        <v>7</v>
      </c>
      <c r="L2249" s="9" t="s">
        <v>27</v>
      </c>
      <c r="M2249" s="9" t="s">
        <v>9</v>
      </c>
      <c r="N2249" s="9" t="s">
        <v>10</v>
      </c>
      <c r="O2249" s="9" t="s">
        <v>1826</v>
      </c>
      <c r="P2249" s="9" t="s">
        <v>1834</v>
      </c>
      <c r="Q2249" s="9" t="s">
        <v>1837</v>
      </c>
      <c r="R2249" s="9" t="s">
        <v>29</v>
      </c>
      <c r="S2249" s="9" t="s">
        <v>15</v>
      </c>
      <c r="T2249" s="9" t="s">
        <v>7</v>
      </c>
      <c r="U2249" s="9" t="s">
        <v>133</v>
      </c>
      <c r="V2249" s="9" t="s">
        <v>15</v>
      </c>
      <c r="W2249" s="9" t="s">
        <v>17</v>
      </c>
      <c r="X2249" s="9" t="s">
        <v>18</v>
      </c>
      <c r="Y2249" s="9" t="s">
        <v>31</v>
      </c>
      <c r="Z2249" s="9" t="s">
        <v>61</v>
      </c>
      <c r="AA2249" s="9" t="s">
        <v>17</v>
      </c>
      <c r="AB2249" s="9" t="s">
        <v>5794</v>
      </c>
      <c r="AC2249" s="9" t="s">
        <v>5795</v>
      </c>
      <c r="AD2249" s="9" t="s">
        <v>5796</v>
      </c>
    </row>
    <row r="2250" spans="1:30" ht="76.5" x14ac:dyDescent="0.25">
      <c r="A2250" s="113">
        <f t="shared" si="35"/>
        <v>2061</v>
      </c>
      <c r="B2250" s="9" t="s">
        <v>1821</v>
      </c>
      <c r="C2250" s="9" t="s">
        <v>5728</v>
      </c>
      <c r="D2250" s="27" t="s">
        <v>5729</v>
      </c>
      <c r="E2250" s="9" t="s">
        <v>5757</v>
      </c>
      <c r="F2250" s="9" t="s">
        <v>5807</v>
      </c>
      <c r="G2250" s="9" t="s">
        <v>5808</v>
      </c>
      <c r="H2250" s="13">
        <v>1300</v>
      </c>
      <c r="I2250" s="11" t="s">
        <v>5764</v>
      </c>
      <c r="J2250" s="9" t="s">
        <v>96</v>
      </c>
      <c r="K2250" s="9">
        <v>7</v>
      </c>
      <c r="L2250" s="9" t="s">
        <v>199</v>
      </c>
      <c r="M2250" s="9" t="s">
        <v>9</v>
      </c>
      <c r="N2250" s="9" t="s">
        <v>10</v>
      </c>
      <c r="O2250" s="9" t="s">
        <v>1826</v>
      </c>
      <c r="P2250" s="9" t="s">
        <v>1834</v>
      </c>
      <c r="Q2250" s="9" t="s">
        <v>374</v>
      </c>
      <c r="R2250" s="9" t="s">
        <v>29</v>
      </c>
      <c r="S2250" s="9" t="s">
        <v>15</v>
      </c>
      <c r="T2250" s="9" t="s">
        <v>7</v>
      </c>
      <c r="U2250" s="9" t="s">
        <v>133</v>
      </c>
      <c r="V2250" s="9" t="s">
        <v>15</v>
      </c>
      <c r="W2250" s="9" t="s">
        <v>21</v>
      </c>
      <c r="X2250" s="9" t="s">
        <v>18</v>
      </c>
      <c r="Y2250" s="9" t="s">
        <v>19</v>
      </c>
      <c r="Z2250" s="9" t="s">
        <v>41</v>
      </c>
      <c r="AA2250" s="9" t="s">
        <v>21</v>
      </c>
      <c r="AB2250" s="9" t="s">
        <v>5746</v>
      </c>
      <c r="AC2250" s="9">
        <v>9132148010</v>
      </c>
      <c r="AD2250" s="9" t="s">
        <v>5742</v>
      </c>
    </row>
    <row r="2251" spans="1:30" ht="76.5" x14ac:dyDescent="0.25">
      <c r="A2251" s="113">
        <f t="shared" si="35"/>
        <v>2062</v>
      </c>
      <c r="B2251" s="9" t="s">
        <v>1821</v>
      </c>
      <c r="C2251" s="9" t="s">
        <v>5728</v>
      </c>
      <c r="D2251" s="27" t="s">
        <v>5729</v>
      </c>
      <c r="E2251" s="9" t="s">
        <v>5766</v>
      </c>
      <c r="F2251" s="9" t="s">
        <v>2591</v>
      </c>
      <c r="G2251" s="9" t="s">
        <v>5809</v>
      </c>
      <c r="H2251" s="13">
        <v>3900</v>
      </c>
      <c r="I2251" s="11" t="s">
        <v>5764</v>
      </c>
      <c r="J2251" s="9" t="s">
        <v>96</v>
      </c>
      <c r="K2251" s="9">
        <v>7</v>
      </c>
      <c r="L2251" s="9" t="s">
        <v>199</v>
      </c>
      <c r="M2251" s="9" t="s">
        <v>9</v>
      </c>
      <c r="N2251" s="9" t="s">
        <v>10</v>
      </c>
      <c r="O2251" s="9" t="s">
        <v>1826</v>
      </c>
      <c r="P2251" s="9" t="s">
        <v>1834</v>
      </c>
      <c r="Q2251" s="9" t="s">
        <v>374</v>
      </c>
      <c r="R2251" s="9" t="s">
        <v>29</v>
      </c>
      <c r="S2251" s="9" t="s">
        <v>15</v>
      </c>
      <c r="T2251" s="9" t="s">
        <v>7</v>
      </c>
      <c r="U2251" s="9" t="s">
        <v>133</v>
      </c>
      <c r="V2251" s="9" t="s">
        <v>15</v>
      </c>
      <c r="W2251" s="9" t="s">
        <v>21</v>
      </c>
      <c r="X2251" s="9" t="s">
        <v>18</v>
      </c>
      <c r="Y2251" s="9" t="s">
        <v>19</v>
      </c>
      <c r="Z2251" s="9" t="s">
        <v>41</v>
      </c>
      <c r="AA2251" s="9" t="s">
        <v>21</v>
      </c>
      <c r="AB2251" s="9" t="s">
        <v>5746</v>
      </c>
      <c r="AC2251" s="9" t="s">
        <v>5747</v>
      </c>
      <c r="AD2251" s="9" t="s">
        <v>5742</v>
      </c>
    </row>
    <row r="2252" spans="1:30" ht="76.5" x14ac:dyDescent="0.25">
      <c r="A2252" s="113">
        <f t="shared" si="35"/>
        <v>2063</v>
      </c>
      <c r="B2252" s="9" t="s">
        <v>1821</v>
      </c>
      <c r="C2252" s="9" t="s">
        <v>5728</v>
      </c>
      <c r="D2252" s="27" t="s">
        <v>5729</v>
      </c>
      <c r="E2252" s="9" t="s">
        <v>5810</v>
      </c>
      <c r="F2252" s="9" t="s">
        <v>5811</v>
      </c>
      <c r="G2252" s="9" t="s">
        <v>5812</v>
      </c>
      <c r="H2252" s="13">
        <v>2400</v>
      </c>
      <c r="I2252" s="11" t="s">
        <v>5764</v>
      </c>
      <c r="J2252" s="9" t="s">
        <v>96</v>
      </c>
      <c r="K2252" s="9">
        <v>8</v>
      </c>
      <c r="L2252" s="9" t="s">
        <v>199</v>
      </c>
      <c r="M2252" s="9" t="s">
        <v>9</v>
      </c>
      <c r="N2252" s="9" t="s">
        <v>10</v>
      </c>
      <c r="O2252" s="9" t="s">
        <v>1826</v>
      </c>
      <c r="P2252" s="9" t="s">
        <v>1834</v>
      </c>
      <c r="Q2252" s="9" t="s">
        <v>374</v>
      </c>
      <c r="R2252" s="9" t="s">
        <v>29</v>
      </c>
      <c r="S2252" s="9" t="s">
        <v>15</v>
      </c>
      <c r="T2252" s="9" t="s">
        <v>7</v>
      </c>
      <c r="U2252" s="9" t="s">
        <v>133</v>
      </c>
      <c r="V2252" s="9" t="s">
        <v>15</v>
      </c>
      <c r="W2252" s="9" t="s">
        <v>17</v>
      </c>
      <c r="X2252" s="9" t="s">
        <v>18</v>
      </c>
      <c r="Y2252" s="9" t="s">
        <v>19</v>
      </c>
      <c r="Z2252" s="9" t="s">
        <v>41</v>
      </c>
      <c r="AA2252" s="9" t="s">
        <v>21</v>
      </c>
      <c r="AB2252" s="9" t="s">
        <v>5746</v>
      </c>
      <c r="AC2252" s="9" t="s">
        <v>5747</v>
      </c>
      <c r="AD2252" s="9" t="s">
        <v>5742</v>
      </c>
    </row>
    <row r="2253" spans="1:30" ht="76.5" x14ac:dyDescent="0.25">
      <c r="A2253" s="113">
        <f t="shared" si="35"/>
        <v>2064</v>
      </c>
      <c r="B2253" s="9" t="s">
        <v>1821</v>
      </c>
      <c r="C2253" s="9" t="s">
        <v>5728</v>
      </c>
      <c r="D2253" s="27" t="s">
        <v>5729</v>
      </c>
      <c r="E2253" s="9" t="s">
        <v>5813</v>
      </c>
      <c r="F2253" s="9" t="s">
        <v>5814</v>
      </c>
      <c r="G2253" s="9" t="s">
        <v>5815</v>
      </c>
      <c r="H2253" s="13">
        <v>40350</v>
      </c>
      <c r="I2253" s="11" t="s">
        <v>189</v>
      </c>
      <c r="J2253" s="9" t="s">
        <v>68</v>
      </c>
      <c r="K2253" s="9" t="s">
        <v>7</v>
      </c>
      <c r="L2253" s="9" t="s">
        <v>8</v>
      </c>
      <c r="M2253" s="9" t="s">
        <v>9</v>
      </c>
      <c r="N2253" s="9" t="s">
        <v>10</v>
      </c>
      <c r="O2253" s="9" t="s">
        <v>1826</v>
      </c>
      <c r="P2253" s="9" t="s">
        <v>1834</v>
      </c>
      <c r="Q2253" s="9" t="s">
        <v>374</v>
      </c>
      <c r="R2253" s="9" t="s">
        <v>14</v>
      </c>
      <c r="S2253" s="9" t="s">
        <v>15</v>
      </c>
      <c r="T2253" s="9" t="s">
        <v>7</v>
      </c>
      <c r="U2253" s="9" t="s">
        <v>133</v>
      </c>
      <c r="V2253" s="9" t="s">
        <v>15</v>
      </c>
      <c r="W2253" s="9" t="s">
        <v>17</v>
      </c>
      <c r="X2253" s="9" t="s">
        <v>18</v>
      </c>
      <c r="Y2253" s="9" t="s">
        <v>19</v>
      </c>
      <c r="Z2253" s="9" t="s">
        <v>20</v>
      </c>
      <c r="AA2253" s="9" t="s">
        <v>21</v>
      </c>
      <c r="AB2253" s="9" t="s">
        <v>5816</v>
      </c>
      <c r="AC2253" s="9" t="s">
        <v>5817</v>
      </c>
      <c r="AD2253" s="9" t="s">
        <v>5818</v>
      </c>
    </row>
    <row r="2254" spans="1:30" ht="76.5" x14ac:dyDescent="0.25">
      <c r="A2254" s="113">
        <f t="shared" ref="A2254:A2317" si="36">A2253+1</f>
        <v>2065</v>
      </c>
      <c r="B2254" s="9" t="s">
        <v>1821</v>
      </c>
      <c r="C2254" s="9" t="s">
        <v>5728</v>
      </c>
      <c r="D2254" s="27" t="s">
        <v>5729</v>
      </c>
      <c r="E2254" s="9" t="s">
        <v>5819</v>
      </c>
      <c r="F2254" s="9" t="s">
        <v>5819</v>
      </c>
      <c r="G2254" s="9" t="s">
        <v>5820</v>
      </c>
      <c r="H2254" s="13">
        <v>1276300</v>
      </c>
      <c r="I2254" s="11" t="s">
        <v>878</v>
      </c>
      <c r="J2254" s="9" t="s">
        <v>68</v>
      </c>
      <c r="K2254" s="9" t="s">
        <v>7</v>
      </c>
      <c r="L2254" s="9" t="s">
        <v>8</v>
      </c>
      <c r="M2254" s="9" t="s">
        <v>9</v>
      </c>
      <c r="N2254" s="9" t="s">
        <v>10</v>
      </c>
      <c r="O2254" s="9" t="s">
        <v>1826</v>
      </c>
      <c r="P2254" s="9" t="s">
        <v>1834</v>
      </c>
      <c r="Q2254" s="9" t="s">
        <v>1837</v>
      </c>
      <c r="R2254" s="9" t="s">
        <v>14</v>
      </c>
      <c r="S2254" s="9" t="s">
        <v>15</v>
      </c>
      <c r="T2254" s="9" t="s">
        <v>7</v>
      </c>
      <c r="U2254" s="9" t="s">
        <v>133</v>
      </c>
      <c r="V2254" s="9" t="s">
        <v>15</v>
      </c>
      <c r="W2254" s="9" t="s">
        <v>17</v>
      </c>
      <c r="X2254" s="9" t="s">
        <v>18</v>
      </c>
      <c r="Y2254" s="9" t="s">
        <v>19</v>
      </c>
      <c r="Z2254" s="9" t="s">
        <v>20</v>
      </c>
      <c r="AA2254" s="9" t="s">
        <v>21</v>
      </c>
      <c r="AB2254" s="9" t="s">
        <v>5821</v>
      </c>
      <c r="AC2254" s="9" t="s">
        <v>5817</v>
      </c>
      <c r="AD2254" s="9" t="s">
        <v>5822</v>
      </c>
    </row>
    <row r="2255" spans="1:30" ht="76.5" x14ac:dyDescent="0.25">
      <c r="A2255" s="113">
        <f t="shared" si="36"/>
        <v>2066</v>
      </c>
      <c r="B2255" s="9" t="s">
        <v>1821</v>
      </c>
      <c r="C2255" s="9" t="s">
        <v>5728</v>
      </c>
      <c r="D2255" s="27" t="s">
        <v>5729</v>
      </c>
      <c r="E2255" s="9" t="s">
        <v>5823</v>
      </c>
      <c r="F2255" s="9" t="s">
        <v>5823</v>
      </c>
      <c r="G2255" s="9" t="s">
        <v>5824</v>
      </c>
      <c r="H2255" s="13">
        <v>102000</v>
      </c>
      <c r="I2255" s="11" t="s">
        <v>5825</v>
      </c>
      <c r="J2255" s="9" t="s">
        <v>6</v>
      </c>
      <c r="K2255" s="9" t="s">
        <v>7</v>
      </c>
      <c r="L2255" s="9" t="s">
        <v>59</v>
      </c>
      <c r="M2255" s="9" t="s">
        <v>9</v>
      </c>
      <c r="N2255" s="9" t="s">
        <v>10</v>
      </c>
      <c r="O2255" s="9" t="s">
        <v>1826</v>
      </c>
      <c r="P2255" s="9" t="s">
        <v>1834</v>
      </c>
      <c r="Q2255" s="9" t="s">
        <v>374</v>
      </c>
      <c r="R2255" s="9" t="s">
        <v>29</v>
      </c>
      <c r="S2255" s="9" t="s">
        <v>15</v>
      </c>
      <c r="T2255" s="9" t="s">
        <v>7</v>
      </c>
      <c r="U2255" s="9" t="s">
        <v>549</v>
      </c>
      <c r="V2255" s="9" t="s">
        <v>15</v>
      </c>
      <c r="W2255" s="9" t="s">
        <v>17</v>
      </c>
      <c r="X2255" s="9" t="s">
        <v>18</v>
      </c>
      <c r="Y2255" s="9" t="s">
        <v>19</v>
      </c>
      <c r="Z2255" s="9" t="s">
        <v>41</v>
      </c>
      <c r="AA2255" s="9" t="s">
        <v>21</v>
      </c>
      <c r="AB2255" s="9" t="s">
        <v>5826</v>
      </c>
      <c r="AC2255" s="9">
        <v>9132148089</v>
      </c>
      <c r="AD2255" s="9" t="s">
        <v>5827</v>
      </c>
    </row>
    <row r="2256" spans="1:30" ht="102" x14ac:dyDescent="0.25">
      <c r="A2256" s="113">
        <f t="shared" si="36"/>
        <v>2067</v>
      </c>
      <c r="B2256" s="9" t="s">
        <v>1821</v>
      </c>
      <c r="C2256" s="9" t="s">
        <v>5728</v>
      </c>
      <c r="D2256" s="27" t="s">
        <v>5729</v>
      </c>
      <c r="E2256" s="9" t="s">
        <v>5828</v>
      </c>
      <c r="F2256" s="9" t="s">
        <v>5829</v>
      </c>
      <c r="G2256" s="9" t="s">
        <v>5830</v>
      </c>
      <c r="H2256" s="13">
        <v>640870</v>
      </c>
      <c r="I2256" s="11" t="s">
        <v>1400</v>
      </c>
      <c r="J2256" s="9" t="s">
        <v>68</v>
      </c>
      <c r="K2256" s="9" t="s">
        <v>7</v>
      </c>
      <c r="L2256" s="9" t="s">
        <v>444</v>
      </c>
      <c r="M2256" s="9" t="s">
        <v>9</v>
      </c>
      <c r="N2256" s="9" t="s">
        <v>10</v>
      </c>
      <c r="O2256" s="9" t="s">
        <v>1826</v>
      </c>
      <c r="P2256" s="9" t="s">
        <v>1834</v>
      </c>
      <c r="Q2256" s="9" t="s">
        <v>2757</v>
      </c>
      <c r="R2256" s="9" t="s">
        <v>14</v>
      </c>
      <c r="S2256" s="9" t="s">
        <v>15</v>
      </c>
      <c r="T2256" s="9" t="s">
        <v>7</v>
      </c>
      <c r="U2256" s="9" t="s">
        <v>133</v>
      </c>
      <c r="V2256" s="9" t="s">
        <v>15</v>
      </c>
      <c r="W2256" s="9" t="s">
        <v>17</v>
      </c>
      <c r="X2256" s="9" t="s">
        <v>18</v>
      </c>
      <c r="Y2256" s="9" t="s">
        <v>19</v>
      </c>
      <c r="Z2256" s="9" t="s">
        <v>20</v>
      </c>
      <c r="AA2256" s="9" t="s">
        <v>21</v>
      </c>
      <c r="AB2256" s="9" t="s">
        <v>5831</v>
      </c>
      <c r="AC2256" s="9" t="s">
        <v>5832</v>
      </c>
      <c r="AD2256" s="9" t="s">
        <v>5833</v>
      </c>
    </row>
    <row r="2257" spans="1:30" ht="76.5" x14ac:dyDescent="0.25">
      <c r="A2257" s="113">
        <f t="shared" si="36"/>
        <v>2068</v>
      </c>
      <c r="B2257" s="9" t="s">
        <v>1821</v>
      </c>
      <c r="C2257" s="9" t="s">
        <v>5728</v>
      </c>
      <c r="D2257" s="27" t="s">
        <v>5729</v>
      </c>
      <c r="E2257" s="9" t="s">
        <v>5834</v>
      </c>
      <c r="F2257" s="9" t="s">
        <v>5834</v>
      </c>
      <c r="G2257" s="9" t="s">
        <v>5835</v>
      </c>
      <c r="H2257" s="13">
        <v>54350</v>
      </c>
      <c r="I2257" s="11" t="s">
        <v>878</v>
      </c>
      <c r="J2257" s="9" t="s">
        <v>68</v>
      </c>
      <c r="K2257" s="9" t="s">
        <v>7</v>
      </c>
      <c r="L2257" s="9" t="s">
        <v>444</v>
      </c>
      <c r="M2257" s="9" t="s">
        <v>9</v>
      </c>
      <c r="N2257" s="9" t="s">
        <v>10</v>
      </c>
      <c r="O2257" s="9" t="s">
        <v>1826</v>
      </c>
      <c r="P2257" s="9" t="s">
        <v>1834</v>
      </c>
      <c r="Q2257" s="9" t="s">
        <v>2757</v>
      </c>
      <c r="R2257" s="9" t="s">
        <v>14</v>
      </c>
      <c r="S2257" s="9" t="s">
        <v>15</v>
      </c>
      <c r="T2257" s="9" t="s">
        <v>7</v>
      </c>
      <c r="U2257" s="9" t="s">
        <v>549</v>
      </c>
      <c r="V2257" s="9" t="s">
        <v>15</v>
      </c>
      <c r="W2257" s="9" t="s">
        <v>17</v>
      </c>
      <c r="X2257" s="9" t="s">
        <v>18</v>
      </c>
      <c r="Y2257" s="9" t="s">
        <v>19</v>
      </c>
      <c r="Z2257" s="9" t="s">
        <v>20</v>
      </c>
      <c r="AA2257" s="9" t="s">
        <v>21</v>
      </c>
      <c r="AB2257" s="9" t="s">
        <v>5836</v>
      </c>
      <c r="AC2257" s="9" t="s">
        <v>5837</v>
      </c>
      <c r="AD2257" s="9" t="s">
        <v>5838</v>
      </c>
    </row>
    <row r="2258" spans="1:30" ht="76.5" x14ac:dyDescent="0.25">
      <c r="A2258" s="113">
        <f t="shared" si="36"/>
        <v>2069</v>
      </c>
      <c r="B2258" s="9" t="s">
        <v>1821</v>
      </c>
      <c r="C2258" s="9" t="s">
        <v>5728</v>
      </c>
      <c r="D2258" s="27" t="s">
        <v>5729</v>
      </c>
      <c r="E2258" s="9" t="s">
        <v>5839</v>
      </c>
      <c r="F2258" s="9" t="s">
        <v>5840</v>
      </c>
      <c r="G2258" s="9" t="s">
        <v>5841</v>
      </c>
      <c r="H2258" s="13">
        <v>84080</v>
      </c>
      <c r="I2258" s="11" t="s">
        <v>189</v>
      </c>
      <c r="J2258" s="9" t="s">
        <v>68</v>
      </c>
      <c r="K2258" s="9" t="s">
        <v>7</v>
      </c>
      <c r="L2258" s="9" t="s">
        <v>444</v>
      </c>
      <c r="M2258" s="9" t="s">
        <v>9</v>
      </c>
      <c r="N2258" s="9" t="s">
        <v>10</v>
      </c>
      <c r="O2258" s="9" t="s">
        <v>1826</v>
      </c>
      <c r="P2258" s="9" t="s">
        <v>1834</v>
      </c>
      <c r="Q2258" s="9" t="s">
        <v>374</v>
      </c>
      <c r="R2258" s="9" t="s">
        <v>14</v>
      </c>
      <c r="S2258" s="9" t="s">
        <v>15</v>
      </c>
      <c r="T2258" s="9" t="s">
        <v>7</v>
      </c>
      <c r="U2258" s="9" t="s">
        <v>549</v>
      </c>
      <c r="V2258" s="9" t="s">
        <v>15</v>
      </c>
      <c r="W2258" s="9" t="s">
        <v>17</v>
      </c>
      <c r="X2258" s="9" t="s">
        <v>18</v>
      </c>
      <c r="Y2258" s="9" t="s">
        <v>19</v>
      </c>
      <c r="Z2258" s="9" t="s">
        <v>20</v>
      </c>
      <c r="AA2258" s="9" t="s">
        <v>21</v>
      </c>
      <c r="AB2258" s="9" t="s">
        <v>5842</v>
      </c>
      <c r="AC2258" s="9" t="s">
        <v>5843</v>
      </c>
      <c r="AD2258" s="9" t="s">
        <v>5844</v>
      </c>
    </row>
    <row r="2259" spans="1:30" ht="102" x14ac:dyDescent="0.25">
      <c r="A2259" s="113">
        <f t="shared" si="36"/>
        <v>2070</v>
      </c>
      <c r="B2259" s="9" t="s">
        <v>1821</v>
      </c>
      <c r="C2259" s="9" t="s">
        <v>5728</v>
      </c>
      <c r="D2259" s="27" t="s">
        <v>5729</v>
      </c>
      <c r="E2259" s="9" t="s">
        <v>5845</v>
      </c>
      <c r="F2259" s="9" t="s">
        <v>5846</v>
      </c>
      <c r="G2259" s="9" t="s">
        <v>5847</v>
      </c>
      <c r="H2259" s="13">
        <v>2031000</v>
      </c>
      <c r="I2259" s="11" t="s">
        <v>88</v>
      </c>
      <c r="J2259" s="9" t="s">
        <v>68</v>
      </c>
      <c r="K2259" s="9" t="s">
        <v>7</v>
      </c>
      <c r="L2259" s="9" t="s">
        <v>444</v>
      </c>
      <c r="M2259" s="9" t="s">
        <v>9</v>
      </c>
      <c r="N2259" s="9" t="s">
        <v>10</v>
      </c>
      <c r="O2259" s="9" t="s">
        <v>1826</v>
      </c>
      <c r="P2259" s="9" t="s">
        <v>1834</v>
      </c>
      <c r="Q2259" s="9" t="s">
        <v>2757</v>
      </c>
      <c r="R2259" s="9" t="s">
        <v>14</v>
      </c>
      <c r="S2259" s="9" t="s">
        <v>15</v>
      </c>
      <c r="T2259" s="9" t="s">
        <v>7</v>
      </c>
      <c r="U2259" s="9" t="s">
        <v>133</v>
      </c>
      <c r="V2259" s="9" t="s">
        <v>15</v>
      </c>
      <c r="W2259" s="9" t="s">
        <v>17</v>
      </c>
      <c r="X2259" s="9" t="s">
        <v>18</v>
      </c>
      <c r="Y2259" s="9" t="s">
        <v>19</v>
      </c>
      <c r="Z2259" s="9" t="s">
        <v>20</v>
      </c>
      <c r="AA2259" s="9" t="s">
        <v>21</v>
      </c>
      <c r="AB2259" s="9" t="s">
        <v>5848</v>
      </c>
      <c r="AC2259" s="9" t="s">
        <v>5817</v>
      </c>
      <c r="AD2259" s="9" t="s">
        <v>5849</v>
      </c>
    </row>
    <row r="2260" spans="1:30" ht="127.5" x14ac:dyDescent="0.25">
      <c r="A2260" s="113">
        <f t="shared" si="36"/>
        <v>2071</v>
      </c>
      <c r="B2260" s="9" t="s">
        <v>1821</v>
      </c>
      <c r="C2260" s="9" t="s">
        <v>5728</v>
      </c>
      <c r="D2260" s="27" t="s">
        <v>5729</v>
      </c>
      <c r="E2260" s="9" t="s">
        <v>5850</v>
      </c>
      <c r="F2260" s="9" t="s">
        <v>5851</v>
      </c>
      <c r="G2260" s="9" t="s">
        <v>5852</v>
      </c>
      <c r="H2260" s="13">
        <v>5000</v>
      </c>
      <c r="I2260" s="11" t="s">
        <v>883</v>
      </c>
      <c r="J2260" s="9" t="s">
        <v>6</v>
      </c>
      <c r="K2260" s="9" t="s">
        <v>7</v>
      </c>
      <c r="L2260" s="9" t="s">
        <v>1920</v>
      </c>
      <c r="M2260" s="9" t="s">
        <v>89</v>
      </c>
      <c r="N2260" s="9" t="s">
        <v>10</v>
      </c>
      <c r="O2260" s="9" t="s">
        <v>1826</v>
      </c>
      <c r="P2260" s="9" t="s">
        <v>1834</v>
      </c>
      <c r="Q2260" s="9" t="s">
        <v>374</v>
      </c>
      <c r="R2260" s="9" t="s">
        <v>29</v>
      </c>
      <c r="S2260" s="9" t="s">
        <v>15</v>
      </c>
      <c r="T2260" s="9" t="s">
        <v>7</v>
      </c>
      <c r="U2260" s="9" t="s">
        <v>549</v>
      </c>
      <c r="V2260" s="9" t="s">
        <v>15</v>
      </c>
      <c r="W2260" s="9" t="s">
        <v>21</v>
      </c>
      <c r="X2260" s="9" t="s">
        <v>18</v>
      </c>
      <c r="Y2260" s="9" t="s">
        <v>31</v>
      </c>
      <c r="Z2260" s="9" t="s">
        <v>61</v>
      </c>
      <c r="AA2260" s="9" t="s">
        <v>17</v>
      </c>
      <c r="AB2260" s="9" t="s">
        <v>5853</v>
      </c>
      <c r="AC2260" s="9" t="s">
        <v>5854</v>
      </c>
      <c r="AD2260" s="9" t="s">
        <v>5855</v>
      </c>
    </row>
    <row r="2261" spans="1:30" ht="76.5" x14ac:dyDescent="0.25">
      <c r="A2261" s="113">
        <f t="shared" si="36"/>
        <v>2072</v>
      </c>
      <c r="B2261" s="9" t="s">
        <v>1821</v>
      </c>
      <c r="C2261" s="9" t="s">
        <v>5728</v>
      </c>
      <c r="D2261" s="27" t="s">
        <v>5729</v>
      </c>
      <c r="E2261" s="9" t="s">
        <v>5856</v>
      </c>
      <c r="F2261" s="9" t="s">
        <v>5856</v>
      </c>
      <c r="G2261" s="9" t="s">
        <v>5857</v>
      </c>
      <c r="H2261" s="13">
        <v>138400</v>
      </c>
      <c r="I2261" s="11" t="s">
        <v>883</v>
      </c>
      <c r="J2261" s="9" t="s">
        <v>68</v>
      </c>
      <c r="K2261" s="9" t="s">
        <v>7</v>
      </c>
      <c r="L2261" s="9" t="s">
        <v>444</v>
      </c>
      <c r="M2261" s="9" t="s">
        <v>9</v>
      </c>
      <c r="N2261" s="9" t="s">
        <v>10</v>
      </c>
      <c r="O2261" s="9" t="s">
        <v>1826</v>
      </c>
      <c r="P2261" s="9" t="s">
        <v>1834</v>
      </c>
      <c r="Q2261" s="9" t="s">
        <v>374</v>
      </c>
      <c r="R2261" s="9" t="s">
        <v>14</v>
      </c>
      <c r="S2261" s="9" t="s">
        <v>15</v>
      </c>
      <c r="T2261" s="9" t="s">
        <v>7</v>
      </c>
      <c r="U2261" s="9" t="s">
        <v>549</v>
      </c>
      <c r="V2261" s="9" t="s">
        <v>15</v>
      </c>
      <c r="W2261" s="9" t="s">
        <v>17</v>
      </c>
      <c r="X2261" s="9" t="s">
        <v>18</v>
      </c>
      <c r="Y2261" s="9" t="s">
        <v>19</v>
      </c>
      <c r="Z2261" s="9" t="s">
        <v>20</v>
      </c>
      <c r="AA2261" s="9" t="s">
        <v>21</v>
      </c>
      <c r="AB2261" s="9" t="s">
        <v>5853</v>
      </c>
      <c r="AC2261" s="9" t="s">
        <v>5854</v>
      </c>
      <c r="AD2261" s="9" t="s">
        <v>5855</v>
      </c>
    </row>
    <row r="2262" spans="1:30" ht="89.25" x14ac:dyDescent="0.25">
      <c r="A2262" s="113">
        <f t="shared" si="36"/>
        <v>2073</v>
      </c>
      <c r="B2262" s="9" t="s">
        <v>1821</v>
      </c>
      <c r="C2262" s="9" t="s">
        <v>5728</v>
      </c>
      <c r="D2262" s="27" t="s">
        <v>5729</v>
      </c>
      <c r="E2262" s="9" t="s">
        <v>5858</v>
      </c>
      <c r="F2262" s="9" t="s">
        <v>5859</v>
      </c>
      <c r="G2262" s="9" t="s">
        <v>5860</v>
      </c>
      <c r="H2262" s="13">
        <v>65000</v>
      </c>
      <c r="I2262" s="11" t="s">
        <v>5079</v>
      </c>
      <c r="J2262" s="9" t="s">
        <v>68</v>
      </c>
      <c r="K2262" s="9" t="s">
        <v>7</v>
      </c>
      <c r="L2262" s="9" t="s">
        <v>8</v>
      </c>
      <c r="M2262" s="9" t="s">
        <v>9</v>
      </c>
      <c r="N2262" s="9" t="s">
        <v>10</v>
      </c>
      <c r="O2262" s="9" t="s">
        <v>1826</v>
      </c>
      <c r="P2262" s="9" t="s">
        <v>1834</v>
      </c>
      <c r="Q2262" s="9" t="s">
        <v>374</v>
      </c>
      <c r="R2262" s="9" t="s">
        <v>14</v>
      </c>
      <c r="S2262" s="9" t="s">
        <v>15</v>
      </c>
      <c r="T2262" s="9" t="s">
        <v>7</v>
      </c>
      <c r="U2262" s="9" t="s">
        <v>549</v>
      </c>
      <c r="V2262" s="9" t="s">
        <v>15</v>
      </c>
      <c r="W2262" s="9" t="s">
        <v>17</v>
      </c>
      <c r="X2262" s="9" t="s">
        <v>18</v>
      </c>
      <c r="Y2262" s="9" t="s">
        <v>19</v>
      </c>
      <c r="Z2262" s="9" t="s">
        <v>20</v>
      </c>
      <c r="AA2262" s="9" t="s">
        <v>21</v>
      </c>
      <c r="AB2262" s="9" t="s">
        <v>5861</v>
      </c>
      <c r="AC2262" s="9" t="s">
        <v>5862</v>
      </c>
      <c r="AD2262" s="9" t="s">
        <v>5863</v>
      </c>
    </row>
    <row r="2263" spans="1:30" ht="76.5" x14ac:dyDescent="0.25">
      <c r="A2263" s="113">
        <f t="shared" si="36"/>
        <v>2074</v>
      </c>
      <c r="B2263" s="9" t="s">
        <v>1821</v>
      </c>
      <c r="C2263" s="9" t="s">
        <v>5728</v>
      </c>
      <c r="D2263" s="27" t="s">
        <v>5729</v>
      </c>
      <c r="E2263" s="9" t="s">
        <v>5864</v>
      </c>
      <c r="F2263" s="9" t="s">
        <v>5864</v>
      </c>
      <c r="G2263" s="9" t="s">
        <v>5865</v>
      </c>
      <c r="H2263" s="13">
        <v>13375</v>
      </c>
      <c r="I2263" s="11" t="s">
        <v>88</v>
      </c>
      <c r="J2263" s="9" t="s">
        <v>68</v>
      </c>
      <c r="K2263" s="9" t="s">
        <v>7</v>
      </c>
      <c r="L2263" s="9" t="s">
        <v>444</v>
      </c>
      <c r="M2263" s="9" t="s">
        <v>9</v>
      </c>
      <c r="N2263" s="9" t="s">
        <v>10</v>
      </c>
      <c r="O2263" s="9" t="s">
        <v>1826</v>
      </c>
      <c r="P2263" s="9" t="s">
        <v>1834</v>
      </c>
      <c r="Q2263" s="9" t="s">
        <v>374</v>
      </c>
      <c r="R2263" s="9" t="s">
        <v>14</v>
      </c>
      <c r="S2263" s="9" t="s">
        <v>15</v>
      </c>
      <c r="T2263" s="9" t="s">
        <v>7</v>
      </c>
      <c r="U2263" s="9" t="s">
        <v>133</v>
      </c>
      <c r="V2263" s="9" t="s">
        <v>15</v>
      </c>
      <c r="W2263" s="9" t="s">
        <v>17</v>
      </c>
      <c r="X2263" s="9" t="s">
        <v>18</v>
      </c>
      <c r="Y2263" s="9" t="s">
        <v>19</v>
      </c>
      <c r="Z2263" s="9" t="s">
        <v>20</v>
      </c>
      <c r="AA2263" s="9" t="s">
        <v>21</v>
      </c>
      <c r="AB2263" s="9" t="s">
        <v>5866</v>
      </c>
      <c r="AC2263" s="9" t="s">
        <v>5867</v>
      </c>
      <c r="AD2263" s="9" t="s">
        <v>5868</v>
      </c>
    </row>
    <row r="2264" spans="1:30" ht="191.25" x14ac:dyDescent="0.25">
      <c r="A2264" s="113">
        <f t="shared" si="36"/>
        <v>2075</v>
      </c>
      <c r="B2264" s="9" t="s">
        <v>1821</v>
      </c>
      <c r="C2264" s="9" t="s">
        <v>5728</v>
      </c>
      <c r="D2264" s="27" t="s">
        <v>5729</v>
      </c>
      <c r="E2264" s="9" t="s">
        <v>5869</v>
      </c>
      <c r="F2264" s="9" t="s">
        <v>5870</v>
      </c>
      <c r="G2264" s="9" t="s">
        <v>5871</v>
      </c>
      <c r="H2264" s="13">
        <v>247645</v>
      </c>
      <c r="I2264" s="11" t="s">
        <v>1321</v>
      </c>
      <c r="J2264" s="9" t="s">
        <v>68</v>
      </c>
      <c r="K2264" s="9" t="s">
        <v>7</v>
      </c>
      <c r="L2264" s="9" t="s">
        <v>69</v>
      </c>
      <c r="M2264" s="9" t="s">
        <v>9</v>
      </c>
      <c r="N2264" s="9" t="s">
        <v>10</v>
      </c>
      <c r="O2264" s="9" t="s">
        <v>1826</v>
      </c>
      <c r="P2264" s="9" t="s">
        <v>1834</v>
      </c>
      <c r="Q2264" s="9" t="s">
        <v>374</v>
      </c>
      <c r="R2264" s="9" t="s">
        <v>29</v>
      </c>
      <c r="S2264" s="9" t="s">
        <v>15</v>
      </c>
      <c r="T2264" s="9" t="s">
        <v>7</v>
      </c>
      <c r="U2264" s="9" t="s">
        <v>60</v>
      </c>
      <c r="V2264" s="9" t="s">
        <v>15</v>
      </c>
      <c r="W2264" s="9" t="s">
        <v>21</v>
      </c>
      <c r="X2264" s="9" t="s">
        <v>18</v>
      </c>
      <c r="Y2264" s="9" t="s">
        <v>31</v>
      </c>
      <c r="Z2264" s="9" t="s">
        <v>61</v>
      </c>
      <c r="AA2264" s="9" t="s">
        <v>17</v>
      </c>
      <c r="AB2264" s="9" t="s">
        <v>5872</v>
      </c>
      <c r="AC2264" s="9" t="s">
        <v>5873</v>
      </c>
      <c r="AD2264" s="9" t="s">
        <v>5874</v>
      </c>
    </row>
    <row r="2265" spans="1:30" ht="76.5" x14ac:dyDescent="0.2">
      <c r="A2265" s="113">
        <f t="shared" si="36"/>
        <v>2076</v>
      </c>
      <c r="B2265" s="27" t="s">
        <v>1821</v>
      </c>
      <c r="C2265" s="27" t="s">
        <v>5728</v>
      </c>
      <c r="D2265" s="27" t="s">
        <v>5729</v>
      </c>
      <c r="E2265" s="27" t="s">
        <v>5875</v>
      </c>
      <c r="F2265" s="53" t="s">
        <v>5876</v>
      </c>
      <c r="G2265" s="53" t="s">
        <v>5877</v>
      </c>
      <c r="H2265" s="54">
        <v>8000</v>
      </c>
      <c r="I2265" s="104">
        <v>45078</v>
      </c>
      <c r="J2265" s="9" t="s">
        <v>6</v>
      </c>
      <c r="K2265" s="9" t="s">
        <v>7</v>
      </c>
      <c r="L2265" s="53" t="s">
        <v>27</v>
      </c>
      <c r="M2265" s="9" t="s">
        <v>89</v>
      </c>
      <c r="N2265" s="9" t="s">
        <v>10</v>
      </c>
      <c r="O2265" s="9" t="s">
        <v>1826</v>
      </c>
      <c r="P2265" s="9" t="s">
        <v>1834</v>
      </c>
      <c r="Q2265" s="9" t="s">
        <v>52</v>
      </c>
      <c r="R2265" s="9" t="s">
        <v>29</v>
      </c>
      <c r="S2265" s="9" t="s">
        <v>15</v>
      </c>
      <c r="T2265" s="27" t="s">
        <v>7</v>
      </c>
      <c r="U2265" s="53" t="s">
        <v>133</v>
      </c>
      <c r="V2265" s="9" t="s">
        <v>15</v>
      </c>
      <c r="W2265" s="53" t="s">
        <v>17</v>
      </c>
      <c r="X2265" s="53" t="s">
        <v>18</v>
      </c>
      <c r="Y2265" s="9" t="s">
        <v>19</v>
      </c>
      <c r="Z2265" s="53" t="s">
        <v>41</v>
      </c>
      <c r="AA2265" s="53" t="s">
        <v>17</v>
      </c>
      <c r="AB2265" s="27" t="s">
        <v>5826</v>
      </c>
      <c r="AC2265" s="27" t="s">
        <v>5878</v>
      </c>
      <c r="AD2265" s="5" t="s">
        <v>5827</v>
      </c>
    </row>
    <row r="2266" spans="1:30" ht="76.5" x14ac:dyDescent="0.2">
      <c r="A2266" s="113">
        <f t="shared" si="36"/>
        <v>2077</v>
      </c>
      <c r="B2266" s="27" t="s">
        <v>1821</v>
      </c>
      <c r="C2266" s="27" t="s">
        <v>5728</v>
      </c>
      <c r="D2266" s="27" t="s">
        <v>5729</v>
      </c>
      <c r="E2266" s="27" t="s">
        <v>5879</v>
      </c>
      <c r="F2266" s="29" t="s">
        <v>5880</v>
      </c>
      <c r="G2266" s="7" t="s">
        <v>5881</v>
      </c>
      <c r="H2266" s="55">
        <v>300000</v>
      </c>
      <c r="I2266" s="104">
        <v>44958</v>
      </c>
      <c r="J2266" s="9" t="s">
        <v>6</v>
      </c>
      <c r="K2266" s="9" t="s">
        <v>7</v>
      </c>
      <c r="L2266" s="53" t="s">
        <v>27</v>
      </c>
      <c r="M2266" s="9" t="s">
        <v>9</v>
      </c>
      <c r="N2266" s="9" t="s">
        <v>10</v>
      </c>
      <c r="O2266" s="9" t="s">
        <v>1826</v>
      </c>
      <c r="P2266" s="9" t="s">
        <v>1834</v>
      </c>
      <c r="Q2266" s="9" t="s">
        <v>52</v>
      </c>
      <c r="R2266" s="9" t="s">
        <v>29</v>
      </c>
      <c r="S2266" s="9" t="s">
        <v>15</v>
      </c>
      <c r="T2266" s="9" t="s">
        <v>7</v>
      </c>
      <c r="U2266" s="53" t="s">
        <v>133</v>
      </c>
      <c r="V2266" s="9" t="s">
        <v>15</v>
      </c>
      <c r="W2266" s="53" t="s">
        <v>37</v>
      </c>
      <c r="X2266" s="53" t="s">
        <v>18</v>
      </c>
      <c r="Y2266" s="9" t="s">
        <v>19</v>
      </c>
      <c r="Z2266" s="9" t="s">
        <v>5613</v>
      </c>
      <c r="AA2266" s="53" t="s">
        <v>17</v>
      </c>
      <c r="AB2266" s="27" t="s">
        <v>5826</v>
      </c>
      <c r="AC2266" s="27" t="s">
        <v>5878</v>
      </c>
      <c r="AD2266" s="5" t="s">
        <v>5827</v>
      </c>
    </row>
    <row r="2267" spans="1:30" ht="76.5" x14ac:dyDescent="0.2">
      <c r="A2267" s="113">
        <f t="shared" si="36"/>
        <v>2078</v>
      </c>
      <c r="B2267" s="27" t="s">
        <v>1821</v>
      </c>
      <c r="C2267" s="27" t="s">
        <v>5728</v>
      </c>
      <c r="D2267" s="27" t="s">
        <v>5729</v>
      </c>
      <c r="E2267" s="27" t="s">
        <v>5882</v>
      </c>
      <c r="F2267" s="29" t="s">
        <v>5883</v>
      </c>
      <c r="G2267" s="7" t="s">
        <v>5884</v>
      </c>
      <c r="H2267" s="55">
        <v>250000</v>
      </c>
      <c r="I2267" s="104">
        <v>45047</v>
      </c>
      <c r="J2267" s="9" t="s">
        <v>6</v>
      </c>
      <c r="K2267" s="9" t="s">
        <v>7</v>
      </c>
      <c r="L2267" s="53" t="s">
        <v>27</v>
      </c>
      <c r="M2267" s="9" t="s">
        <v>9</v>
      </c>
      <c r="N2267" s="9" t="s">
        <v>10</v>
      </c>
      <c r="O2267" s="9" t="s">
        <v>1826</v>
      </c>
      <c r="P2267" s="9" t="s">
        <v>1834</v>
      </c>
      <c r="Q2267" s="9" t="s">
        <v>52</v>
      </c>
      <c r="R2267" s="9" t="s">
        <v>29</v>
      </c>
      <c r="S2267" s="9" t="s">
        <v>15</v>
      </c>
      <c r="T2267" s="9" t="s">
        <v>7</v>
      </c>
      <c r="U2267" s="53" t="s">
        <v>133</v>
      </c>
      <c r="V2267" s="9" t="s">
        <v>15</v>
      </c>
      <c r="W2267" s="53" t="s">
        <v>17</v>
      </c>
      <c r="X2267" s="53" t="s">
        <v>18</v>
      </c>
      <c r="Y2267" s="9" t="s">
        <v>19</v>
      </c>
      <c r="Z2267" s="53" t="s">
        <v>41</v>
      </c>
      <c r="AA2267" s="53" t="s">
        <v>21</v>
      </c>
      <c r="AB2267" s="27" t="s">
        <v>5826</v>
      </c>
      <c r="AC2267" s="27" t="s">
        <v>5878</v>
      </c>
      <c r="AD2267" s="5" t="s">
        <v>5827</v>
      </c>
    </row>
    <row r="2268" spans="1:30" ht="76.5" x14ac:dyDescent="0.2">
      <c r="A2268" s="113">
        <f t="shared" si="36"/>
        <v>2079</v>
      </c>
      <c r="B2268" s="27" t="s">
        <v>1821</v>
      </c>
      <c r="C2268" s="27" t="s">
        <v>5728</v>
      </c>
      <c r="D2268" s="27" t="s">
        <v>5729</v>
      </c>
      <c r="E2268" s="27" t="s">
        <v>5885</v>
      </c>
      <c r="F2268" s="29" t="s">
        <v>5886</v>
      </c>
      <c r="G2268" s="7" t="s">
        <v>5887</v>
      </c>
      <c r="H2268" s="55">
        <v>570000</v>
      </c>
      <c r="I2268" s="104">
        <v>44958</v>
      </c>
      <c r="J2268" s="9" t="s">
        <v>6</v>
      </c>
      <c r="K2268" s="9" t="s">
        <v>7</v>
      </c>
      <c r="L2268" s="53" t="s">
        <v>27</v>
      </c>
      <c r="M2268" s="9" t="s">
        <v>9</v>
      </c>
      <c r="N2268" s="9" t="s">
        <v>10</v>
      </c>
      <c r="O2268" s="9" t="s">
        <v>1826</v>
      </c>
      <c r="P2268" s="9" t="s">
        <v>1834</v>
      </c>
      <c r="Q2268" s="9" t="s">
        <v>52</v>
      </c>
      <c r="R2268" s="9" t="s">
        <v>29</v>
      </c>
      <c r="S2268" s="9" t="s">
        <v>15</v>
      </c>
      <c r="T2268" s="9" t="s">
        <v>7</v>
      </c>
      <c r="U2268" s="53" t="s">
        <v>549</v>
      </c>
      <c r="V2268" s="9" t="s">
        <v>15</v>
      </c>
      <c r="W2268" s="53" t="s">
        <v>37</v>
      </c>
      <c r="X2268" s="53" t="s">
        <v>18</v>
      </c>
      <c r="Y2268" s="9" t="s">
        <v>31</v>
      </c>
      <c r="Z2268" s="9" t="s">
        <v>5613</v>
      </c>
      <c r="AA2268" s="9" t="s">
        <v>37</v>
      </c>
      <c r="AB2268" s="27" t="s">
        <v>5826</v>
      </c>
      <c r="AC2268" s="27" t="s">
        <v>5878</v>
      </c>
      <c r="AD2268" s="5" t="s">
        <v>5827</v>
      </c>
    </row>
    <row r="2269" spans="1:30" ht="77.25" thickBot="1" x14ac:dyDescent="0.25">
      <c r="A2269" s="113">
        <f t="shared" si="36"/>
        <v>2080</v>
      </c>
      <c r="B2269" s="27" t="s">
        <v>1821</v>
      </c>
      <c r="C2269" s="27" t="s">
        <v>5728</v>
      </c>
      <c r="D2269" s="27" t="s">
        <v>5729</v>
      </c>
      <c r="E2269" s="27" t="s">
        <v>5888</v>
      </c>
      <c r="F2269" s="29" t="s">
        <v>5889</v>
      </c>
      <c r="G2269" s="7" t="s">
        <v>5890</v>
      </c>
      <c r="H2269" s="55">
        <v>180000</v>
      </c>
      <c r="I2269" s="104">
        <v>45108</v>
      </c>
      <c r="J2269" s="9" t="s">
        <v>6</v>
      </c>
      <c r="K2269" s="9" t="s">
        <v>7</v>
      </c>
      <c r="L2269" s="53" t="s">
        <v>59</v>
      </c>
      <c r="M2269" s="9" t="s">
        <v>9</v>
      </c>
      <c r="N2269" s="9" t="s">
        <v>10</v>
      </c>
      <c r="O2269" s="9" t="s">
        <v>1826</v>
      </c>
      <c r="P2269" s="9" t="s">
        <v>1834</v>
      </c>
      <c r="Q2269" s="9" t="s">
        <v>52</v>
      </c>
      <c r="R2269" s="9" t="s">
        <v>29</v>
      </c>
      <c r="S2269" s="9" t="s">
        <v>15</v>
      </c>
      <c r="T2269" s="9" t="s">
        <v>7</v>
      </c>
      <c r="U2269" s="53" t="s">
        <v>549</v>
      </c>
      <c r="V2269" s="9" t="s">
        <v>15</v>
      </c>
      <c r="W2269" s="53" t="s">
        <v>21</v>
      </c>
      <c r="X2269" s="53" t="s">
        <v>18</v>
      </c>
      <c r="Y2269" s="9" t="s">
        <v>19</v>
      </c>
      <c r="Z2269" s="53" t="s">
        <v>41</v>
      </c>
      <c r="AA2269" s="53" t="s">
        <v>17</v>
      </c>
      <c r="AB2269" s="27" t="s">
        <v>5826</v>
      </c>
      <c r="AC2269" s="27" t="s">
        <v>5878</v>
      </c>
      <c r="AD2269" s="5" t="s">
        <v>5827</v>
      </c>
    </row>
    <row r="2270" spans="1:30" ht="77.25" thickBot="1" x14ac:dyDescent="0.25">
      <c r="A2270" s="113">
        <f t="shared" si="36"/>
        <v>2081</v>
      </c>
      <c r="B2270" s="27" t="s">
        <v>1821</v>
      </c>
      <c r="C2270" s="27" t="s">
        <v>5728</v>
      </c>
      <c r="D2270" s="27" t="s">
        <v>5729</v>
      </c>
      <c r="E2270" s="27" t="s">
        <v>5463</v>
      </c>
      <c r="F2270" s="56" t="s">
        <v>5891</v>
      </c>
      <c r="G2270" s="7" t="s">
        <v>5892</v>
      </c>
      <c r="H2270" s="55">
        <v>86400</v>
      </c>
      <c r="I2270" s="104">
        <v>44958</v>
      </c>
      <c r="J2270" s="9" t="s">
        <v>6</v>
      </c>
      <c r="K2270" s="9" t="s">
        <v>7</v>
      </c>
      <c r="L2270" s="53" t="s">
        <v>59</v>
      </c>
      <c r="M2270" s="9" t="s">
        <v>9</v>
      </c>
      <c r="N2270" s="9" t="s">
        <v>10</v>
      </c>
      <c r="O2270" s="9" t="s">
        <v>1826</v>
      </c>
      <c r="P2270" s="9" t="s">
        <v>1834</v>
      </c>
      <c r="Q2270" s="9" t="s">
        <v>52</v>
      </c>
      <c r="R2270" s="9" t="s">
        <v>29</v>
      </c>
      <c r="S2270" s="9" t="s">
        <v>15</v>
      </c>
      <c r="T2270" s="9" t="s">
        <v>7</v>
      </c>
      <c r="U2270" s="53" t="s">
        <v>549</v>
      </c>
      <c r="V2270" s="9" t="s">
        <v>15</v>
      </c>
      <c r="W2270" s="53" t="s">
        <v>21</v>
      </c>
      <c r="X2270" s="53" t="s">
        <v>18</v>
      </c>
      <c r="Y2270" s="9" t="s">
        <v>19</v>
      </c>
      <c r="Z2270" s="53" t="s">
        <v>20</v>
      </c>
      <c r="AA2270" s="53" t="s">
        <v>21</v>
      </c>
      <c r="AB2270" s="27" t="s">
        <v>5826</v>
      </c>
      <c r="AC2270" s="27" t="s">
        <v>5878</v>
      </c>
      <c r="AD2270" s="5" t="s">
        <v>5827</v>
      </c>
    </row>
    <row r="2271" spans="1:30" ht="76.5" x14ac:dyDescent="0.2">
      <c r="A2271" s="113">
        <f t="shared" si="36"/>
        <v>2082</v>
      </c>
      <c r="B2271" s="27" t="s">
        <v>1821</v>
      </c>
      <c r="C2271" s="27" t="s">
        <v>5728</v>
      </c>
      <c r="D2271" s="27" t="s">
        <v>5729</v>
      </c>
      <c r="E2271" s="29" t="s">
        <v>5893</v>
      </c>
      <c r="F2271" s="53" t="s">
        <v>5894</v>
      </c>
      <c r="G2271" s="7" t="s">
        <v>5895</v>
      </c>
      <c r="H2271" s="55">
        <v>8000</v>
      </c>
      <c r="I2271" s="104">
        <v>44986</v>
      </c>
      <c r="J2271" s="9" t="s">
        <v>6</v>
      </c>
      <c r="K2271" s="9" t="s">
        <v>7</v>
      </c>
      <c r="L2271" s="53" t="s">
        <v>27</v>
      </c>
      <c r="M2271" s="9" t="s">
        <v>9</v>
      </c>
      <c r="N2271" s="9" t="s">
        <v>10</v>
      </c>
      <c r="O2271" s="9" t="s">
        <v>1826</v>
      </c>
      <c r="P2271" s="9" t="s">
        <v>1834</v>
      </c>
      <c r="Q2271" s="9" t="s">
        <v>52</v>
      </c>
      <c r="R2271" s="9" t="s">
        <v>29</v>
      </c>
      <c r="S2271" s="9" t="s">
        <v>15</v>
      </c>
      <c r="T2271" s="9" t="s">
        <v>7</v>
      </c>
      <c r="U2271" s="53" t="s">
        <v>133</v>
      </c>
      <c r="V2271" s="9" t="s">
        <v>15</v>
      </c>
      <c r="W2271" s="53" t="s">
        <v>21</v>
      </c>
      <c r="X2271" s="53" t="s">
        <v>18</v>
      </c>
      <c r="Y2271" s="9" t="s">
        <v>19</v>
      </c>
      <c r="Z2271" s="53" t="s">
        <v>41</v>
      </c>
      <c r="AA2271" s="53" t="s">
        <v>21</v>
      </c>
      <c r="AB2271" s="27" t="s">
        <v>5826</v>
      </c>
      <c r="AC2271" s="27" t="s">
        <v>5878</v>
      </c>
      <c r="AD2271" s="5" t="s">
        <v>5827</v>
      </c>
    </row>
    <row r="2272" spans="1:30" ht="114.75" x14ac:dyDescent="0.2">
      <c r="A2272" s="113">
        <f t="shared" si="36"/>
        <v>2083</v>
      </c>
      <c r="B2272" s="27" t="s">
        <v>1821</v>
      </c>
      <c r="C2272" s="27" t="s">
        <v>5728</v>
      </c>
      <c r="D2272" s="27" t="s">
        <v>5729</v>
      </c>
      <c r="E2272" s="29" t="s">
        <v>5896</v>
      </c>
      <c r="F2272" s="29" t="s">
        <v>5896</v>
      </c>
      <c r="G2272" s="7" t="s">
        <v>5897</v>
      </c>
      <c r="H2272" s="55">
        <v>204550</v>
      </c>
      <c r="I2272" s="104">
        <v>45270</v>
      </c>
      <c r="J2272" s="9" t="s">
        <v>68</v>
      </c>
      <c r="K2272" s="9" t="s">
        <v>7</v>
      </c>
      <c r="L2272" s="9" t="s">
        <v>8</v>
      </c>
      <c r="M2272" s="9" t="s">
        <v>9</v>
      </c>
      <c r="N2272" s="9" t="s">
        <v>10</v>
      </c>
      <c r="O2272" s="9" t="s">
        <v>1826</v>
      </c>
      <c r="P2272" s="9" t="s">
        <v>1834</v>
      </c>
      <c r="Q2272" s="9" t="s">
        <v>374</v>
      </c>
      <c r="R2272" s="9" t="s">
        <v>14</v>
      </c>
      <c r="S2272" s="9" t="s">
        <v>15</v>
      </c>
      <c r="T2272" s="9" t="s">
        <v>7</v>
      </c>
      <c r="U2272" s="53" t="s">
        <v>60</v>
      </c>
      <c r="V2272" s="9" t="s">
        <v>15</v>
      </c>
      <c r="W2272" s="53" t="s">
        <v>17</v>
      </c>
      <c r="X2272" s="53" t="s">
        <v>18</v>
      </c>
      <c r="Y2272" s="9" t="s">
        <v>31</v>
      </c>
      <c r="Z2272" s="9" t="s">
        <v>5613</v>
      </c>
      <c r="AA2272" s="53" t="s">
        <v>17</v>
      </c>
      <c r="AB2272" s="27" t="s">
        <v>5746</v>
      </c>
      <c r="AC2272" s="27" t="s">
        <v>5898</v>
      </c>
      <c r="AD2272" s="57" t="s">
        <v>5742</v>
      </c>
    </row>
    <row r="2273" spans="1:30" ht="76.5" x14ac:dyDescent="0.2">
      <c r="A2273" s="113">
        <f t="shared" si="36"/>
        <v>2084</v>
      </c>
      <c r="B2273" s="27" t="s">
        <v>1821</v>
      </c>
      <c r="C2273" s="27" t="s">
        <v>5728</v>
      </c>
      <c r="D2273" s="27" t="s">
        <v>5729</v>
      </c>
      <c r="E2273" s="29" t="s">
        <v>1034</v>
      </c>
      <c r="F2273" s="29" t="s">
        <v>5899</v>
      </c>
      <c r="G2273" s="7" t="s">
        <v>5900</v>
      </c>
      <c r="H2273" s="55">
        <v>2000</v>
      </c>
      <c r="I2273" s="58">
        <v>45108</v>
      </c>
      <c r="J2273" s="9" t="s">
        <v>68</v>
      </c>
      <c r="K2273" s="9" t="s">
        <v>7</v>
      </c>
      <c r="L2273" s="9" t="s">
        <v>8</v>
      </c>
      <c r="M2273" s="9" t="s">
        <v>9</v>
      </c>
      <c r="N2273" s="9" t="s">
        <v>10</v>
      </c>
      <c r="O2273" s="9" t="s">
        <v>1826</v>
      </c>
      <c r="P2273" s="9" t="s">
        <v>1834</v>
      </c>
      <c r="Q2273" s="9" t="s">
        <v>374</v>
      </c>
      <c r="R2273" s="9" t="s">
        <v>29</v>
      </c>
      <c r="S2273" s="9" t="s">
        <v>15</v>
      </c>
      <c r="T2273" s="9" t="s">
        <v>7</v>
      </c>
      <c r="U2273" s="53" t="s">
        <v>549</v>
      </c>
      <c r="V2273" s="9" t="s">
        <v>15</v>
      </c>
      <c r="W2273" s="53" t="s">
        <v>21</v>
      </c>
      <c r="X2273" s="53" t="s">
        <v>18</v>
      </c>
      <c r="Y2273" s="9" t="s">
        <v>19</v>
      </c>
      <c r="Z2273" s="53" t="s">
        <v>41</v>
      </c>
      <c r="AA2273" s="53" t="s">
        <v>21</v>
      </c>
      <c r="AB2273" s="27" t="s">
        <v>5826</v>
      </c>
      <c r="AC2273" s="27" t="s">
        <v>5901</v>
      </c>
      <c r="AD2273" s="57" t="s">
        <v>5827</v>
      </c>
    </row>
    <row r="2274" spans="1:30" ht="357" x14ac:dyDescent="0.25">
      <c r="A2274" s="113">
        <f t="shared" si="36"/>
        <v>2085</v>
      </c>
      <c r="B2274" s="9" t="s">
        <v>1821</v>
      </c>
      <c r="C2274" s="9" t="s">
        <v>5902</v>
      </c>
      <c r="D2274" s="9" t="s">
        <v>5903</v>
      </c>
      <c r="E2274" s="9" t="s">
        <v>5904</v>
      </c>
      <c r="F2274" s="9" t="s">
        <v>5905</v>
      </c>
      <c r="G2274" s="9" t="s">
        <v>5906</v>
      </c>
      <c r="H2274" s="13">
        <v>6000000</v>
      </c>
      <c r="I2274" s="11">
        <v>45199</v>
      </c>
      <c r="J2274" s="9" t="s">
        <v>6</v>
      </c>
      <c r="K2274" s="9" t="s">
        <v>7</v>
      </c>
      <c r="L2274" s="9" t="s">
        <v>27</v>
      </c>
      <c r="M2274" s="9" t="s">
        <v>9</v>
      </c>
      <c r="N2274" s="9" t="s">
        <v>10</v>
      </c>
      <c r="O2274" s="9" t="s">
        <v>1826</v>
      </c>
      <c r="P2274" s="9" t="s">
        <v>1834</v>
      </c>
      <c r="Q2274" s="9" t="s">
        <v>374</v>
      </c>
      <c r="R2274" s="9" t="s">
        <v>29</v>
      </c>
      <c r="S2274" s="9" t="s">
        <v>15</v>
      </c>
      <c r="T2274" s="9" t="s">
        <v>7</v>
      </c>
      <c r="U2274" s="9" t="s">
        <v>16</v>
      </c>
      <c r="V2274" s="9" t="s">
        <v>15</v>
      </c>
      <c r="W2274" s="9" t="s">
        <v>17</v>
      </c>
      <c r="X2274" s="9" t="s">
        <v>18</v>
      </c>
      <c r="Y2274" s="9" t="s">
        <v>31</v>
      </c>
      <c r="Z2274" s="9" t="s">
        <v>20</v>
      </c>
      <c r="AA2274" s="9" t="s">
        <v>17</v>
      </c>
      <c r="AB2274" s="9" t="s">
        <v>5907</v>
      </c>
      <c r="AC2274" s="9" t="s">
        <v>5908</v>
      </c>
      <c r="AD2274" s="9" t="s">
        <v>5909</v>
      </c>
    </row>
    <row r="2275" spans="1:30" ht="409.5" x14ac:dyDescent="0.25">
      <c r="A2275" s="113">
        <f t="shared" si="36"/>
        <v>2086</v>
      </c>
      <c r="B2275" s="9" t="s">
        <v>1821</v>
      </c>
      <c r="C2275" s="9" t="s">
        <v>5902</v>
      </c>
      <c r="D2275" s="9" t="s">
        <v>5903</v>
      </c>
      <c r="E2275" s="9" t="s">
        <v>5910</v>
      </c>
      <c r="F2275" s="9" t="s">
        <v>5911</v>
      </c>
      <c r="G2275" s="9" t="s">
        <v>5912</v>
      </c>
      <c r="H2275" s="13">
        <v>1960931.88</v>
      </c>
      <c r="I2275" s="11" t="s">
        <v>5913</v>
      </c>
      <c r="J2275" s="9" t="s">
        <v>6</v>
      </c>
      <c r="K2275" s="9" t="s">
        <v>7</v>
      </c>
      <c r="L2275" s="9" t="s">
        <v>252</v>
      </c>
      <c r="M2275" s="9" t="s">
        <v>89</v>
      </c>
      <c r="N2275" s="9" t="s">
        <v>10</v>
      </c>
      <c r="O2275" s="9" t="s">
        <v>1826</v>
      </c>
      <c r="P2275" s="9" t="s">
        <v>1834</v>
      </c>
      <c r="Q2275" s="9" t="s">
        <v>5914</v>
      </c>
      <c r="R2275" s="9" t="s">
        <v>29</v>
      </c>
      <c r="S2275" s="9" t="s">
        <v>15</v>
      </c>
      <c r="T2275" s="9" t="s">
        <v>7</v>
      </c>
      <c r="U2275" s="9" t="s">
        <v>60</v>
      </c>
      <c r="V2275" s="9" t="s">
        <v>40</v>
      </c>
      <c r="W2275" s="9" t="s">
        <v>17</v>
      </c>
      <c r="X2275" s="9" t="s">
        <v>18</v>
      </c>
      <c r="Y2275" s="9" t="s">
        <v>31</v>
      </c>
      <c r="Z2275" s="9" t="s">
        <v>20</v>
      </c>
      <c r="AA2275" s="9" t="s">
        <v>17</v>
      </c>
      <c r="AB2275" s="9" t="s">
        <v>5915</v>
      </c>
      <c r="AC2275" s="9">
        <v>6120249549</v>
      </c>
      <c r="AD2275" s="9" t="s">
        <v>5916</v>
      </c>
    </row>
    <row r="2276" spans="1:30" ht="409.5" x14ac:dyDescent="0.25">
      <c r="A2276" s="113">
        <f t="shared" si="36"/>
        <v>2087</v>
      </c>
      <c r="B2276" s="9" t="s">
        <v>1821</v>
      </c>
      <c r="C2276" s="9" t="s">
        <v>5902</v>
      </c>
      <c r="D2276" s="9" t="s">
        <v>5903</v>
      </c>
      <c r="E2276" s="9" t="s">
        <v>5917</v>
      </c>
      <c r="F2276" s="9" t="s">
        <v>5917</v>
      </c>
      <c r="G2276" s="9" t="s">
        <v>5918</v>
      </c>
      <c r="H2276" s="13">
        <v>1738295.44</v>
      </c>
      <c r="I2276" s="11" t="s">
        <v>5913</v>
      </c>
      <c r="J2276" s="9" t="s">
        <v>6</v>
      </c>
      <c r="K2276" s="9" t="s">
        <v>7</v>
      </c>
      <c r="L2276" s="9" t="s">
        <v>252</v>
      </c>
      <c r="M2276" s="9" t="s">
        <v>89</v>
      </c>
      <c r="N2276" s="9" t="s">
        <v>10</v>
      </c>
      <c r="O2276" s="9" t="s">
        <v>1826</v>
      </c>
      <c r="P2276" s="9" t="s">
        <v>1834</v>
      </c>
      <c r="Q2276" s="9" t="s">
        <v>5914</v>
      </c>
      <c r="R2276" s="9" t="s">
        <v>29</v>
      </c>
      <c r="S2276" s="9" t="s">
        <v>15</v>
      </c>
      <c r="T2276" s="9" t="s">
        <v>7</v>
      </c>
      <c r="U2276" s="9" t="s">
        <v>60</v>
      </c>
      <c r="V2276" s="9" t="s">
        <v>40</v>
      </c>
      <c r="W2276" s="9" t="s">
        <v>17</v>
      </c>
      <c r="X2276" s="9" t="s">
        <v>18</v>
      </c>
      <c r="Y2276" s="9" t="s">
        <v>31</v>
      </c>
      <c r="Z2276" s="9" t="s">
        <v>20</v>
      </c>
      <c r="AA2276" s="9" t="s">
        <v>17</v>
      </c>
      <c r="AB2276" s="9" t="s">
        <v>5919</v>
      </c>
      <c r="AC2276" s="9">
        <v>6120249549</v>
      </c>
      <c r="AD2276" s="9" t="s">
        <v>5916</v>
      </c>
    </row>
    <row r="2277" spans="1:30" ht="409.5" x14ac:dyDescent="0.25">
      <c r="A2277" s="113">
        <f t="shared" si="36"/>
        <v>2088</v>
      </c>
      <c r="B2277" s="9" t="s">
        <v>1821</v>
      </c>
      <c r="C2277" s="9" t="s">
        <v>5902</v>
      </c>
      <c r="D2277" s="9" t="s">
        <v>5903</v>
      </c>
      <c r="E2277" s="9" t="s">
        <v>5920</v>
      </c>
      <c r="F2277" s="9" t="s">
        <v>5920</v>
      </c>
      <c r="G2277" s="9" t="s">
        <v>5921</v>
      </c>
      <c r="H2277" s="13">
        <v>382779.88</v>
      </c>
      <c r="I2277" s="11" t="s">
        <v>5913</v>
      </c>
      <c r="J2277" s="9" t="s">
        <v>6</v>
      </c>
      <c r="K2277" s="9" t="s">
        <v>7</v>
      </c>
      <c r="L2277" s="9" t="s">
        <v>252</v>
      </c>
      <c r="M2277" s="9" t="s">
        <v>89</v>
      </c>
      <c r="N2277" s="9" t="s">
        <v>10</v>
      </c>
      <c r="O2277" s="9" t="s">
        <v>1826</v>
      </c>
      <c r="P2277" s="9" t="s">
        <v>1834</v>
      </c>
      <c r="Q2277" s="9" t="s">
        <v>5914</v>
      </c>
      <c r="R2277" s="9" t="s">
        <v>29</v>
      </c>
      <c r="S2277" s="9" t="s">
        <v>15</v>
      </c>
      <c r="T2277" s="9" t="s">
        <v>7</v>
      </c>
      <c r="U2277" s="9" t="s">
        <v>60</v>
      </c>
      <c r="V2277" s="9" t="s">
        <v>40</v>
      </c>
      <c r="W2277" s="9" t="s">
        <v>17</v>
      </c>
      <c r="X2277" s="9" t="s">
        <v>18</v>
      </c>
      <c r="Y2277" s="9" t="s">
        <v>31</v>
      </c>
      <c r="Z2277" s="9" t="s">
        <v>20</v>
      </c>
      <c r="AA2277" s="9" t="s">
        <v>17</v>
      </c>
      <c r="AB2277" s="9" t="s">
        <v>5919</v>
      </c>
      <c r="AC2277" s="9">
        <v>6120249549</v>
      </c>
      <c r="AD2277" s="9" t="s">
        <v>5916</v>
      </c>
    </row>
    <row r="2278" spans="1:30" ht="409.5" x14ac:dyDescent="0.25">
      <c r="A2278" s="113">
        <f t="shared" si="36"/>
        <v>2089</v>
      </c>
      <c r="B2278" s="9" t="s">
        <v>1821</v>
      </c>
      <c r="C2278" s="9" t="s">
        <v>5902</v>
      </c>
      <c r="D2278" s="9" t="s">
        <v>5903</v>
      </c>
      <c r="E2278" s="9" t="s">
        <v>5922</v>
      </c>
      <c r="F2278" s="9" t="s">
        <v>5922</v>
      </c>
      <c r="G2278" s="9" t="s">
        <v>5921</v>
      </c>
      <c r="H2278" s="13">
        <v>607188.66</v>
      </c>
      <c r="I2278" s="11" t="s">
        <v>5913</v>
      </c>
      <c r="J2278" s="9" t="s">
        <v>6</v>
      </c>
      <c r="K2278" s="9" t="s">
        <v>7</v>
      </c>
      <c r="L2278" s="9" t="s">
        <v>252</v>
      </c>
      <c r="M2278" s="9" t="s">
        <v>89</v>
      </c>
      <c r="N2278" s="9" t="s">
        <v>10</v>
      </c>
      <c r="O2278" s="9" t="s">
        <v>1826</v>
      </c>
      <c r="P2278" s="9" t="s">
        <v>1834</v>
      </c>
      <c r="Q2278" s="9" t="s">
        <v>5914</v>
      </c>
      <c r="R2278" s="9" t="s">
        <v>29</v>
      </c>
      <c r="S2278" s="9" t="s">
        <v>15</v>
      </c>
      <c r="T2278" s="9" t="s">
        <v>7</v>
      </c>
      <c r="U2278" s="9" t="s">
        <v>60</v>
      </c>
      <c r="V2278" s="9" t="s">
        <v>40</v>
      </c>
      <c r="W2278" s="9" t="s">
        <v>17</v>
      </c>
      <c r="X2278" s="9" t="s">
        <v>18</v>
      </c>
      <c r="Y2278" s="9" t="s">
        <v>31</v>
      </c>
      <c r="Z2278" s="9" t="s">
        <v>20</v>
      </c>
      <c r="AA2278" s="9" t="s">
        <v>17</v>
      </c>
      <c r="AB2278" s="9" t="s">
        <v>5915</v>
      </c>
      <c r="AC2278" s="9">
        <v>6120249549</v>
      </c>
      <c r="AD2278" s="9" t="s">
        <v>5916</v>
      </c>
    </row>
    <row r="2279" spans="1:30" ht="409.5" x14ac:dyDescent="0.25">
      <c r="A2279" s="113">
        <f t="shared" si="36"/>
        <v>2090</v>
      </c>
      <c r="B2279" s="9" t="s">
        <v>1821</v>
      </c>
      <c r="C2279" s="9" t="s">
        <v>5902</v>
      </c>
      <c r="D2279" s="9" t="s">
        <v>5903</v>
      </c>
      <c r="E2279" s="9" t="s">
        <v>5923</v>
      </c>
      <c r="F2279" s="9" t="s">
        <v>5923</v>
      </c>
      <c r="G2279" s="9" t="s">
        <v>5921</v>
      </c>
      <c r="H2279" s="13">
        <v>341750</v>
      </c>
      <c r="I2279" s="11" t="s">
        <v>5913</v>
      </c>
      <c r="J2279" s="9" t="s">
        <v>6</v>
      </c>
      <c r="K2279" s="9" t="s">
        <v>7</v>
      </c>
      <c r="L2279" s="9" t="s">
        <v>252</v>
      </c>
      <c r="M2279" s="9" t="s">
        <v>89</v>
      </c>
      <c r="N2279" s="9" t="s">
        <v>10</v>
      </c>
      <c r="O2279" s="9" t="s">
        <v>1826</v>
      </c>
      <c r="P2279" s="9" t="s">
        <v>1834</v>
      </c>
      <c r="Q2279" s="9" t="s">
        <v>5914</v>
      </c>
      <c r="R2279" s="9" t="s">
        <v>29</v>
      </c>
      <c r="S2279" s="9" t="s">
        <v>15</v>
      </c>
      <c r="T2279" s="9" t="s">
        <v>7</v>
      </c>
      <c r="U2279" s="9" t="s">
        <v>60</v>
      </c>
      <c r="V2279" s="9" t="s">
        <v>40</v>
      </c>
      <c r="W2279" s="9" t="s">
        <v>17</v>
      </c>
      <c r="X2279" s="9" t="s">
        <v>18</v>
      </c>
      <c r="Y2279" s="9" t="s">
        <v>31</v>
      </c>
      <c r="Z2279" s="9" t="s">
        <v>20</v>
      </c>
      <c r="AA2279" s="9" t="s">
        <v>17</v>
      </c>
      <c r="AB2279" s="9" t="s">
        <v>5915</v>
      </c>
      <c r="AC2279" s="9">
        <v>6120249549</v>
      </c>
      <c r="AD2279" s="9" t="s">
        <v>5916</v>
      </c>
    </row>
    <row r="2280" spans="1:30" ht="409.5" x14ac:dyDescent="0.25">
      <c r="A2280" s="113">
        <f t="shared" si="36"/>
        <v>2091</v>
      </c>
      <c r="B2280" s="9" t="s">
        <v>1821</v>
      </c>
      <c r="C2280" s="9" t="s">
        <v>5902</v>
      </c>
      <c r="D2280" s="9" t="s">
        <v>5903</v>
      </c>
      <c r="E2280" s="9" t="s">
        <v>5924</v>
      </c>
      <c r="F2280" s="9" t="s">
        <v>5924</v>
      </c>
      <c r="G2280" s="9" t="s">
        <v>5921</v>
      </c>
      <c r="H2280" s="13">
        <v>519750</v>
      </c>
      <c r="I2280" s="11" t="s">
        <v>5913</v>
      </c>
      <c r="J2280" s="9" t="s">
        <v>6</v>
      </c>
      <c r="K2280" s="9" t="s">
        <v>7</v>
      </c>
      <c r="L2280" s="9" t="s">
        <v>252</v>
      </c>
      <c r="M2280" s="9" t="s">
        <v>89</v>
      </c>
      <c r="N2280" s="9" t="s">
        <v>10</v>
      </c>
      <c r="O2280" s="9" t="s">
        <v>1826</v>
      </c>
      <c r="P2280" s="9" t="s">
        <v>1834</v>
      </c>
      <c r="Q2280" s="9" t="s">
        <v>5914</v>
      </c>
      <c r="R2280" s="9" t="s">
        <v>29</v>
      </c>
      <c r="S2280" s="9" t="s">
        <v>15</v>
      </c>
      <c r="T2280" s="9" t="s">
        <v>7</v>
      </c>
      <c r="U2280" s="9" t="s">
        <v>60</v>
      </c>
      <c r="V2280" s="9" t="s">
        <v>40</v>
      </c>
      <c r="W2280" s="9" t="s">
        <v>17</v>
      </c>
      <c r="X2280" s="9" t="s">
        <v>18</v>
      </c>
      <c r="Y2280" s="9" t="s">
        <v>31</v>
      </c>
      <c r="Z2280" s="9" t="s">
        <v>20</v>
      </c>
      <c r="AA2280" s="9" t="s">
        <v>17</v>
      </c>
      <c r="AB2280" s="9" t="s">
        <v>5915</v>
      </c>
      <c r="AC2280" s="9">
        <v>6120249549</v>
      </c>
      <c r="AD2280" s="9" t="s">
        <v>5916</v>
      </c>
    </row>
    <row r="2281" spans="1:30" ht="409.5" x14ac:dyDescent="0.25">
      <c r="A2281" s="113">
        <f t="shared" si="36"/>
        <v>2092</v>
      </c>
      <c r="B2281" s="9" t="s">
        <v>1821</v>
      </c>
      <c r="C2281" s="9" t="s">
        <v>5902</v>
      </c>
      <c r="D2281" s="9" t="s">
        <v>5903</v>
      </c>
      <c r="E2281" s="9" t="s">
        <v>5925</v>
      </c>
      <c r="F2281" s="9" t="s">
        <v>5926</v>
      </c>
      <c r="G2281" s="9" t="s">
        <v>5927</v>
      </c>
      <c r="H2281" s="13">
        <v>113333.33</v>
      </c>
      <c r="I2281" s="11" t="s">
        <v>5913</v>
      </c>
      <c r="J2281" s="9" t="s">
        <v>6</v>
      </c>
      <c r="K2281" s="9" t="s">
        <v>7</v>
      </c>
      <c r="L2281" s="9" t="s">
        <v>252</v>
      </c>
      <c r="M2281" s="9" t="s">
        <v>80</v>
      </c>
      <c r="N2281" s="9" t="s">
        <v>81</v>
      </c>
      <c r="O2281" s="9" t="s">
        <v>1826</v>
      </c>
      <c r="P2281" s="9" t="s">
        <v>1834</v>
      </c>
      <c r="Q2281" s="9" t="s">
        <v>5914</v>
      </c>
      <c r="R2281" s="9" t="s">
        <v>29</v>
      </c>
      <c r="S2281" s="9" t="s">
        <v>15</v>
      </c>
      <c r="T2281" s="9" t="s">
        <v>7</v>
      </c>
      <c r="U2281" s="9" t="s">
        <v>60</v>
      </c>
      <c r="V2281" s="9" t="s">
        <v>40</v>
      </c>
      <c r="W2281" s="9" t="s">
        <v>17</v>
      </c>
      <c r="X2281" s="9" t="s">
        <v>18</v>
      </c>
      <c r="Y2281" s="9" t="s">
        <v>31</v>
      </c>
      <c r="Z2281" s="9" t="s">
        <v>20</v>
      </c>
      <c r="AA2281" s="9" t="s">
        <v>17</v>
      </c>
      <c r="AB2281" s="9" t="s">
        <v>5915</v>
      </c>
      <c r="AC2281" s="9">
        <v>6120249549</v>
      </c>
      <c r="AD2281" s="9" t="s">
        <v>5916</v>
      </c>
    </row>
    <row r="2282" spans="1:30" ht="409.5" x14ac:dyDescent="0.25">
      <c r="A2282" s="113">
        <f t="shared" si="36"/>
        <v>2093</v>
      </c>
      <c r="B2282" s="9" t="s">
        <v>1821</v>
      </c>
      <c r="C2282" s="9" t="s">
        <v>5902</v>
      </c>
      <c r="D2282" s="9" t="s">
        <v>5903</v>
      </c>
      <c r="E2282" s="9" t="s">
        <v>5928</v>
      </c>
      <c r="F2282" s="9" t="s">
        <v>5929</v>
      </c>
      <c r="G2282" s="9" t="s">
        <v>5927</v>
      </c>
      <c r="H2282" s="13">
        <v>320000</v>
      </c>
      <c r="I2282" s="11" t="s">
        <v>5913</v>
      </c>
      <c r="J2282" s="9" t="s">
        <v>6</v>
      </c>
      <c r="K2282" s="9" t="s">
        <v>7</v>
      </c>
      <c r="L2282" s="9" t="s">
        <v>252</v>
      </c>
      <c r="M2282" s="9" t="s">
        <v>80</v>
      </c>
      <c r="N2282" s="9" t="s">
        <v>81</v>
      </c>
      <c r="O2282" s="9" t="s">
        <v>1826</v>
      </c>
      <c r="P2282" s="9" t="s">
        <v>1834</v>
      </c>
      <c r="Q2282" s="9" t="s">
        <v>5914</v>
      </c>
      <c r="R2282" s="9" t="s">
        <v>29</v>
      </c>
      <c r="S2282" s="9" t="s">
        <v>15</v>
      </c>
      <c r="T2282" s="9" t="s">
        <v>7</v>
      </c>
      <c r="U2282" s="9" t="s">
        <v>60</v>
      </c>
      <c r="V2282" s="9" t="s">
        <v>40</v>
      </c>
      <c r="W2282" s="9" t="s">
        <v>17</v>
      </c>
      <c r="X2282" s="9" t="s">
        <v>18</v>
      </c>
      <c r="Y2282" s="9" t="s">
        <v>31</v>
      </c>
      <c r="Z2282" s="9" t="s">
        <v>20</v>
      </c>
      <c r="AA2282" s="9" t="s">
        <v>17</v>
      </c>
      <c r="AB2282" s="9" t="s">
        <v>5915</v>
      </c>
      <c r="AC2282" s="9">
        <v>6120249549</v>
      </c>
      <c r="AD2282" s="9" t="s">
        <v>5916</v>
      </c>
    </row>
    <row r="2283" spans="1:30" ht="409.5" x14ac:dyDescent="0.25">
      <c r="A2283" s="113">
        <f t="shared" si="36"/>
        <v>2094</v>
      </c>
      <c r="B2283" s="9" t="s">
        <v>1821</v>
      </c>
      <c r="C2283" s="9" t="s">
        <v>5902</v>
      </c>
      <c r="D2283" s="9" t="s">
        <v>5903</v>
      </c>
      <c r="E2283" s="9" t="s">
        <v>5930</v>
      </c>
      <c r="F2283" s="9" t="s">
        <v>5931</v>
      </c>
      <c r="G2283" s="9" t="s">
        <v>5932</v>
      </c>
      <c r="H2283" s="13">
        <v>695978.24</v>
      </c>
      <c r="I2283" s="11" t="s">
        <v>5933</v>
      </c>
      <c r="J2283" s="9" t="s">
        <v>6</v>
      </c>
      <c r="K2283" s="9" t="s">
        <v>7</v>
      </c>
      <c r="L2283" s="9" t="s">
        <v>252</v>
      </c>
      <c r="M2283" s="9" t="s">
        <v>89</v>
      </c>
      <c r="N2283" s="9" t="s">
        <v>10</v>
      </c>
      <c r="O2283" s="9" t="s">
        <v>1826</v>
      </c>
      <c r="P2283" s="9" t="s">
        <v>1834</v>
      </c>
      <c r="Q2283" s="9" t="s">
        <v>5914</v>
      </c>
      <c r="R2283" s="9" t="s">
        <v>29</v>
      </c>
      <c r="S2283" s="9" t="s">
        <v>15</v>
      </c>
      <c r="T2283" s="9" t="s">
        <v>7</v>
      </c>
      <c r="U2283" s="9" t="s">
        <v>60</v>
      </c>
      <c r="V2283" s="9" t="s">
        <v>40</v>
      </c>
      <c r="W2283" s="9" t="s">
        <v>17</v>
      </c>
      <c r="X2283" s="9" t="s">
        <v>18</v>
      </c>
      <c r="Y2283" s="9" t="s">
        <v>31</v>
      </c>
      <c r="Z2283" s="9" t="s">
        <v>41</v>
      </c>
      <c r="AA2283" s="9" t="s">
        <v>21</v>
      </c>
      <c r="AB2283" s="9" t="s">
        <v>5915</v>
      </c>
      <c r="AC2283" s="9">
        <v>6120249549</v>
      </c>
      <c r="AD2283" s="9" t="s">
        <v>5916</v>
      </c>
    </row>
    <row r="2284" spans="1:30" ht="409.5" x14ac:dyDescent="0.25">
      <c r="A2284" s="113">
        <f t="shared" si="36"/>
        <v>2095</v>
      </c>
      <c r="B2284" s="9" t="s">
        <v>1821</v>
      </c>
      <c r="C2284" s="9" t="s">
        <v>5902</v>
      </c>
      <c r="D2284" s="9" t="s">
        <v>5903</v>
      </c>
      <c r="E2284" s="9" t="s">
        <v>5934</v>
      </c>
      <c r="F2284" s="9" t="s">
        <v>5934</v>
      </c>
      <c r="G2284" s="9" t="s">
        <v>5935</v>
      </c>
      <c r="H2284" s="13">
        <v>250000</v>
      </c>
      <c r="I2284" s="11" t="s">
        <v>35</v>
      </c>
      <c r="J2284" s="9" t="s">
        <v>6</v>
      </c>
      <c r="K2284" s="9" t="s">
        <v>7</v>
      </c>
      <c r="L2284" s="9" t="s">
        <v>252</v>
      </c>
      <c r="M2284" s="9" t="s">
        <v>89</v>
      </c>
      <c r="N2284" s="9" t="s">
        <v>10</v>
      </c>
      <c r="O2284" s="9" t="s">
        <v>1826</v>
      </c>
      <c r="P2284" s="9" t="s">
        <v>1834</v>
      </c>
      <c r="Q2284" s="9" t="s">
        <v>5914</v>
      </c>
      <c r="R2284" s="9" t="s">
        <v>29</v>
      </c>
      <c r="S2284" s="9" t="s">
        <v>15</v>
      </c>
      <c r="T2284" s="9" t="s">
        <v>7</v>
      </c>
      <c r="U2284" s="9" t="s">
        <v>60</v>
      </c>
      <c r="V2284" s="9" t="s">
        <v>40</v>
      </c>
      <c r="W2284" s="9" t="s">
        <v>17</v>
      </c>
      <c r="X2284" s="9" t="s">
        <v>18</v>
      </c>
      <c r="Y2284" s="9" t="s">
        <v>31</v>
      </c>
      <c r="Z2284" s="9" t="s">
        <v>41</v>
      </c>
      <c r="AA2284" s="9" t="s">
        <v>21</v>
      </c>
      <c r="AB2284" s="9" t="s">
        <v>5915</v>
      </c>
      <c r="AC2284" s="9">
        <v>6120249549</v>
      </c>
      <c r="AD2284" s="9" t="s">
        <v>5916</v>
      </c>
    </row>
    <row r="2285" spans="1:30" ht="409.5" x14ac:dyDescent="0.25">
      <c r="A2285" s="113">
        <f t="shared" si="36"/>
        <v>2096</v>
      </c>
      <c r="B2285" s="9" t="s">
        <v>1821</v>
      </c>
      <c r="C2285" s="9" t="s">
        <v>5902</v>
      </c>
      <c r="D2285" s="9" t="s">
        <v>5903</v>
      </c>
      <c r="E2285" s="9" t="s">
        <v>5936</v>
      </c>
      <c r="F2285" s="9" t="s">
        <v>5936</v>
      </c>
      <c r="G2285" s="9" t="s">
        <v>5935</v>
      </c>
      <c r="H2285" s="13">
        <v>100000</v>
      </c>
      <c r="I2285" s="11" t="s">
        <v>35</v>
      </c>
      <c r="J2285" s="9" t="s">
        <v>6</v>
      </c>
      <c r="K2285" s="9" t="s">
        <v>7</v>
      </c>
      <c r="L2285" s="9" t="s">
        <v>252</v>
      </c>
      <c r="M2285" s="9" t="s">
        <v>89</v>
      </c>
      <c r="N2285" s="9" t="s">
        <v>10</v>
      </c>
      <c r="O2285" s="9" t="s">
        <v>1826</v>
      </c>
      <c r="P2285" s="9" t="s">
        <v>1834</v>
      </c>
      <c r="Q2285" s="9" t="s">
        <v>5914</v>
      </c>
      <c r="R2285" s="9" t="s">
        <v>29</v>
      </c>
      <c r="S2285" s="9" t="s">
        <v>15</v>
      </c>
      <c r="T2285" s="9" t="s">
        <v>7</v>
      </c>
      <c r="U2285" s="9" t="s">
        <v>60</v>
      </c>
      <c r="V2285" s="9" t="s">
        <v>40</v>
      </c>
      <c r="W2285" s="9" t="s">
        <v>17</v>
      </c>
      <c r="X2285" s="9" t="s">
        <v>18</v>
      </c>
      <c r="Y2285" s="9" t="s">
        <v>31</v>
      </c>
      <c r="Z2285" s="9" t="s">
        <v>41</v>
      </c>
      <c r="AA2285" s="9" t="s">
        <v>21</v>
      </c>
      <c r="AB2285" s="9" t="s">
        <v>5915</v>
      </c>
      <c r="AC2285" s="9">
        <v>6120249549</v>
      </c>
      <c r="AD2285" s="9" t="s">
        <v>5916</v>
      </c>
    </row>
    <row r="2286" spans="1:30" ht="255" x14ac:dyDescent="0.25">
      <c r="A2286" s="113">
        <f t="shared" si="36"/>
        <v>2097</v>
      </c>
      <c r="B2286" s="9" t="s">
        <v>1821</v>
      </c>
      <c r="C2286" s="9" t="s">
        <v>5902</v>
      </c>
      <c r="D2286" s="9" t="s">
        <v>5903</v>
      </c>
      <c r="E2286" s="9" t="s">
        <v>5937</v>
      </c>
      <c r="F2286" s="9" t="s">
        <v>5938</v>
      </c>
      <c r="G2286" s="9" t="s">
        <v>5939</v>
      </c>
      <c r="H2286" s="13">
        <v>7247000</v>
      </c>
      <c r="I2286" s="11" t="s">
        <v>893</v>
      </c>
      <c r="J2286" s="9" t="s">
        <v>6</v>
      </c>
      <c r="K2286" s="9" t="s">
        <v>7</v>
      </c>
      <c r="L2286" s="9" t="s">
        <v>27</v>
      </c>
      <c r="M2286" s="9" t="s">
        <v>9</v>
      </c>
      <c r="N2286" s="9" t="s">
        <v>10</v>
      </c>
      <c r="O2286" s="9" t="s">
        <v>1826</v>
      </c>
      <c r="P2286" s="9" t="s">
        <v>1834</v>
      </c>
      <c r="Q2286" s="9" t="s">
        <v>2757</v>
      </c>
      <c r="R2286" s="9" t="s">
        <v>29</v>
      </c>
      <c r="S2286" s="9" t="s">
        <v>15</v>
      </c>
      <c r="T2286" s="9" t="s">
        <v>7</v>
      </c>
      <c r="U2286" s="9" t="s">
        <v>60</v>
      </c>
      <c r="V2286" s="9" t="s">
        <v>40</v>
      </c>
      <c r="W2286" s="9" t="s">
        <v>37</v>
      </c>
      <c r="X2286" s="9" t="s">
        <v>18</v>
      </c>
      <c r="Y2286" s="9" t="s">
        <v>31</v>
      </c>
      <c r="Z2286" s="9" t="s">
        <v>61</v>
      </c>
      <c r="AA2286" s="9" t="s">
        <v>17</v>
      </c>
      <c r="AB2286" s="9" t="s">
        <v>5940</v>
      </c>
      <c r="AC2286" s="9" t="s">
        <v>5941</v>
      </c>
      <c r="AD2286" s="9" t="s">
        <v>5942</v>
      </c>
    </row>
    <row r="2287" spans="1:30" ht="409.5" x14ac:dyDescent="0.25">
      <c r="A2287" s="113">
        <f t="shared" si="36"/>
        <v>2098</v>
      </c>
      <c r="B2287" s="9" t="s">
        <v>1821</v>
      </c>
      <c r="C2287" s="9" t="s">
        <v>5902</v>
      </c>
      <c r="D2287" s="9" t="s">
        <v>5903</v>
      </c>
      <c r="E2287" s="9" t="s">
        <v>5943</v>
      </c>
      <c r="F2287" s="9" t="s">
        <v>5944</v>
      </c>
      <c r="G2287" s="9" t="s">
        <v>5945</v>
      </c>
      <c r="H2287" s="13">
        <v>216163.5</v>
      </c>
      <c r="I2287" s="11" t="s">
        <v>35</v>
      </c>
      <c r="J2287" s="9" t="s">
        <v>6</v>
      </c>
      <c r="K2287" s="9" t="s">
        <v>7</v>
      </c>
      <c r="L2287" s="9" t="s">
        <v>252</v>
      </c>
      <c r="M2287" s="9" t="s">
        <v>89</v>
      </c>
      <c r="N2287" s="9" t="s">
        <v>10</v>
      </c>
      <c r="O2287" s="9" t="s">
        <v>1826</v>
      </c>
      <c r="P2287" s="9" t="s">
        <v>1834</v>
      </c>
      <c r="Q2287" s="9" t="s">
        <v>5914</v>
      </c>
      <c r="R2287" s="9" t="s">
        <v>29</v>
      </c>
      <c r="S2287" s="9" t="s">
        <v>15</v>
      </c>
      <c r="T2287" s="9" t="s">
        <v>7</v>
      </c>
      <c r="U2287" s="9" t="s">
        <v>60</v>
      </c>
      <c r="V2287" s="9" t="s">
        <v>40</v>
      </c>
      <c r="W2287" s="9" t="s">
        <v>17</v>
      </c>
      <c r="X2287" s="9" t="s">
        <v>18</v>
      </c>
      <c r="Y2287" s="9" t="s">
        <v>31</v>
      </c>
      <c r="Z2287" s="9" t="s">
        <v>41</v>
      </c>
      <c r="AA2287" s="9" t="s">
        <v>21</v>
      </c>
      <c r="AB2287" s="9" t="s">
        <v>5915</v>
      </c>
      <c r="AC2287" s="9">
        <v>6120249549</v>
      </c>
      <c r="AD2287" s="9" t="s">
        <v>5916</v>
      </c>
    </row>
    <row r="2288" spans="1:30" ht="409.5" x14ac:dyDescent="0.25">
      <c r="A2288" s="113">
        <f t="shared" si="36"/>
        <v>2099</v>
      </c>
      <c r="B2288" s="9" t="s">
        <v>1821</v>
      </c>
      <c r="C2288" s="9" t="s">
        <v>5902</v>
      </c>
      <c r="D2288" s="9" t="s">
        <v>5903</v>
      </c>
      <c r="E2288" s="9" t="s">
        <v>5946</v>
      </c>
      <c r="F2288" s="9" t="s">
        <v>5946</v>
      </c>
      <c r="G2288" s="9" t="s">
        <v>5947</v>
      </c>
      <c r="H2288" s="13">
        <v>194662.5</v>
      </c>
      <c r="I2288" s="11" t="s">
        <v>35</v>
      </c>
      <c r="J2288" s="9" t="s">
        <v>6</v>
      </c>
      <c r="K2288" s="9" t="s">
        <v>7</v>
      </c>
      <c r="L2288" s="9" t="s">
        <v>252</v>
      </c>
      <c r="M2288" s="9" t="s">
        <v>89</v>
      </c>
      <c r="N2288" s="9" t="s">
        <v>10</v>
      </c>
      <c r="O2288" s="9" t="s">
        <v>1826</v>
      </c>
      <c r="P2288" s="9" t="s">
        <v>1834</v>
      </c>
      <c r="Q2288" s="9" t="s">
        <v>5914</v>
      </c>
      <c r="R2288" s="9" t="s">
        <v>29</v>
      </c>
      <c r="S2288" s="9" t="s">
        <v>15</v>
      </c>
      <c r="T2288" s="9" t="s">
        <v>7</v>
      </c>
      <c r="U2288" s="9" t="s">
        <v>60</v>
      </c>
      <c r="V2288" s="9" t="s">
        <v>40</v>
      </c>
      <c r="W2288" s="9" t="s">
        <v>17</v>
      </c>
      <c r="X2288" s="9" t="s">
        <v>18</v>
      </c>
      <c r="Y2288" s="9" t="s">
        <v>31</v>
      </c>
      <c r="Z2288" s="9" t="s">
        <v>41</v>
      </c>
      <c r="AA2288" s="9" t="s">
        <v>21</v>
      </c>
      <c r="AB2288" s="9" t="s">
        <v>5919</v>
      </c>
      <c r="AC2288" s="9">
        <v>6120249549</v>
      </c>
      <c r="AD2288" s="9" t="s">
        <v>5916</v>
      </c>
    </row>
    <row r="2289" spans="1:30" ht="409.5" x14ac:dyDescent="0.25">
      <c r="A2289" s="113">
        <f t="shared" si="36"/>
        <v>2100</v>
      </c>
      <c r="B2289" s="9" t="s">
        <v>1821</v>
      </c>
      <c r="C2289" s="9" t="s">
        <v>5902</v>
      </c>
      <c r="D2289" s="9" t="s">
        <v>5903</v>
      </c>
      <c r="E2289" s="9" t="s">
        <v>5948</v>
      </c>
      <c r="F2289" s="9" t="s">
        <v>5949</v>
      </c>
      <c r="G2289" s="9" t="s">
        <v>5950</v>
      </c>
      <c r="H2289" s="13">
        <v>169907.52</v>
      </c>
      <c r="I2289" s="11" t="s">
        <v>95</v>
      </c>
      <c r="J2289" s="9" t="s">
        <v>6</v>
      </c>
      <c r="K2289" s="9" t="s">
        <v>7</v>
      </c>
      <c r="L2289" s="9" t="s">
        <v>252</v>
      </c>
      <c r="M2289" s="9" t="s">
        <v>89</v>
      </c>
      <c r="N2289" s="9" t="s">
        <v>10</v>
      </c>
      <c r="O2289" s="9" t="s">
        <v>1826</v>
      </c>
      <c r="P2289" s="9" t="s">
        <v>1834</v>
      </c>
      <c r="Q2289" s="9" t="s">
        <v>5914</v>
      </c>
      <c r="R2289" s="9" t="s">
        <v>29</v>
      </c>
      <c r="S2289" s="9" t="s">
        <v>15</v>
      </c>
      <c r="T2289" s="9" t="s">
        <v>7</v>
      </c>
      <c r="U2289" s="9" t="s">
        <v>60</v>
      </c>
      <c r="V2289" s="9" t="s">
        <v>40</v>
      </c>
      <c r="W2289" s="9" t="s">
        <v>17</v>
      </c>
      <c r="X2289" s="9" t="s">
        <v>18</v>
      </c>
      <c r="Y2289" s="9" t="s">
        <v>31</v>
      </c>
      <c r="Z2289" s="9" t="s">
        <v>20</v>
      </c>
      <c r="AA2289" s="9" t="s">
        <v>17</v>
      </c>
      <c r="AB2289" s="9" t="s">
        <v>5919</v>
      </c>
      <c r="AC2289" s="9">
        <v>6120249549</v>
      </c>
      <c r="AD2289" s="9" t="s">
        <v>5916</v>
      </c>
    </row>
    <row r="2290" spans="1:30" ht="409.5" x14ac:dyDescent="0.25">
      <c r="A2290" s="113">
        <f t="shared" si="36"/>
        <v>2101</v>
      </c>
      <c r="B2290" s="9" t="s">
        <v>1821</v>
      </c>
      <c r="C2290" s="9" t="s">
        <v>5902</v>
      </c>
      <c r="D2290" s="9" t="s">
        <v>5903</v>
      </c>
      <c r="E2290" s="9" t="s">
        <v>5951</v>
      </c>
      <c r="F2290" s="9" t="s">
        <v>5952</v>
      </c>
      <c r="G2290" s="9" t="s">
        <v>5953</v>
      </c>
      <c r="H2290" s="13">
        <v>20000</v>
      </c>
      <c r="I2290" s="11" t="s">
        <v>5913</v>
      </c>
      <c r="J2290" s="9" t="s">
        <v>6</v>
      </c>
      <c r="K2290" s="9" t="s">
        <v>7</v>
      </c>
      <c r="L2290" s="9" t="s">
        <v>79</v>
      </c>
      <c r="M2290" s="9" t="s">
        <v>80</v>
      </c>
      <c r="N2290" s="9" t="s">
        <v>81</v>
      </c>
      <c r="O2290" s="9" t="s">
        <v>1826</v>
      </c>
      <c r="P2290" s="9" t="s">
        <v>1834</v>
      </c>
      <c r="Q2290" s="9" t="s">
        <v>5914</v>
      </c>
      <c r="R2290" s="9" t="s">
        <v>29</v>
      </c>
      <c r="S2290" s="9" t="s">
        <v>15</v>
      </c>
      <c r="T2290" s="9" t="s">
        <v>7</v>
      </c>
      <c r="U2290" s="9" t="s">
        <v>60</v>
      </c>
      <c r="V2290" s="9" t="s">
        <v>40</v>
      </c>
      <c r="W2290" s="9" t="s">
        <v>17</v>
      </c>
      <c r="X2290" s="9" t="s">
        <v>18</v>
      </c>
      <c r="Y2290" s="9" t="s">
        <v>31</v>
      </c>
      <c r="Z2290" s="9" t="s">
        <v>41</v>
      </c>
      <c r="AA2290" s="9" t="s">
        <v>21</v>
      </c>
      <c r="AB2290" s="9" t="s">
        <v>5919</v>
      </c>
      <c r="AC2290" s="9">
        <v>6120249549</v>
      </c>
      <c r="AD2290" s="9" t="s">
        <v>5916</v>
      </c>
    </row>
    <row r="2291" spans="1:30" ht="255" x14ac:dyDescent="0.25">
      <c r="A2291" s="113">
        <f t="shared" si="36"/>
        <v>2102</v>
      </c>
      <c r="B2291" s="9" t="s">
        <v>1821</v>
      </c>
      <c r="C2291" s="9" t="s">
        <v>5902</v>
      </c>
      <c r="D2291" s="9" t="s">
        <v>5903</v>
      </c>
      <c r="E2291" s="9" t="s">
        <v>5954</v>
      </c>
      <c r="F2291" s="9" t="s">
        <v>5954</v>
      </c>
      <c r="G2291" s="9" t="s">
        <v>5955</v>
      </c>
      <c r="H2291" s="13">
        <v>15000</v>
      </c>
      <c r="I2291" s="11" t="s">
        <v>5956</v>
      </c>
      <c r="J2291" s="9" t="s">
        <v>6</v>
      </c>
      <c r="K2291" s="9" t="s">
        <v>7</v>
      </c>
      <c r="L2291" s="9" t="s">
        <v>252</v>
      </c>
      <c r="M2291" s="9" t="s">
        <v>89</v>
      </c>
      <c r="N2291" s="9" t="s">
        <v>10</v>
      </c>
      <c r="O2291" s="9" t="s">
        <v>1826</v>
      </c>
      <c r="P2291" s="9" t="s">
        <v>1834</v>
      </c>
      <c r="Q2291" s="9" t="s">
        <v>5914</v>
      </c>
      <c r="R2291" s="9" t="s">
        <v>29</v>
      </c>
      <c r="S2291" s="9" t="s">
        <v>15</v>
      </c>
      <c r="T2291" s="9" t="s">
        <v>7</v>
      </c>
      <c r="U2291" s="9" t="s">
        <v>60</v>
      </c>
      <c r="V2291" s="9" t="s">
        <v>40</v>
      </c>
      <c r="W2291" s="9" t="s">
        <v>17</v>
      </c>
      <c r="X2291" s="9" t="s">
        <v>18</v>
      </c>
      <c r="Y2291" s="9" t="s">
        <v>31</v>
      </c>
      <c r="Z2291" s="9" t="s">
        <v>41</v>
      </c>
      <c r="AA2291" s="9" t="s">
        <v>21</v>
      </c>
      <c r="AB2291" s="9" t="s">
        <v>5919</v>
      </c>
      <c r="AC2291" s="9">
        <v>6120249549</v>
      </c>
      <c r="AD2291" s="9" t="s">
        <v>5916</v>
      </c>
    </row>
    <row r="2292" spans="1:30" ht="409.5" x14ac:dyDescent="0.25">
      <c r="A2292" s="113">
        <f t="shared" si="36"/>
        <v>2103</v>
      </c>
      <c r="B2292" s="9" t="s">
        <v>1821</v>
      </c>
      <c r="C2292" s="9" t="s">
        <v>5902</v>
      </c>
      <c r="D2292" s="9" t="s">
        <v>5903</v>
      </c>
      <c r="E2292" s="9" t="s">
        <v>5957</v>
      </c>
      <c r="F2292" s="9" t="s">
        <v>5958</v>
      </c>
      <c r="G2292" s="9" t="s">
        <v>5959</v>
      </c>
      <c r="H2292" s="13">
        <v>72000</v>
      </c>
      <c r="I2292" s="11" t="s">
        <v>5733</v>
      </c>
      <c r="J2292" s="9" t="s">
        <v>6</v>
      </c>
      <c r="K2292" s="9" t="s">
        <v>7</v>
      </c>
      <c r="L2292" s="9" t="s">
        <v>252</v>
      </c>
      <c r="M2292" s="9" t="s">
        <v>89</v>
      </c>
      <c r="N2292" s="9" t="s">
        <v>10</v>
      </c>
      <c r="O2292" s="9" t="s">
        <v>1826</v>
      </c>
      <c r="P2292" s="9" t="s">
        <v>1834</v>
      </c>
      <c r="Q2292" s="9" t="s">
        <v>1837</v>
      </c>
      <c r="R2292" s="9" t="s">
        <v>29</v>
      </c>
      <c r="S2292" s="9" t="s">
        <v>15</v>
      </c>
      <c r="T2292" s="9" t="s">
        <v>7</v>
      </c>
      <c r="U2292" s="9" t="s">
        <v>60</v>
      </c>
      <c r="V2292" s="9" t="s">
        <v>40</v>
      </c>
      <c r="W2292" s="9" t="s">
        <v>17</v>
      </c>
      <c r="X2292" s="9" t="s">
        <v>18</v>
      </c>
      <c r="Y2292" s="9" t="s">
        <v>31</v>
      </c>
      <c r="Z2292" s="9" t="s">
        <v>20</v>
      </c>
      <c r="AA2292" s="9" t="s">
        <v>17</v>
      </c>
      <c r="AB2292" s="9" t="s">
        <v>5919</v>
      </c>
      <c r="AC2292" s="9">
        <v>6120249549</v>
      </c>
      <c r="AD2292" s="9" t="s">
        <v>5916</v>
      </c>
    </row>
    <row r="2293" spans="1:30" ht="127.5" x14ac:dyDescent="0.25">
      <c r="A2293" s="113">
        <f t="shared" si="36"/>
        <v>2104</v>
      </c>
      <c r="B2293" s="9" t="s">
        <v>1821</v>
      </c>
      <c r="C2293" s="9" t="s">
        <v>5902</v>
      </c>
      <c r="D2293" s="9" t="s">
        <v>5903</v>
      </c>
      <c r="E2293" s="9" t="s">
        <v>5960</v>
      </c>
      <c r="F2293" s="9" t="s">
        <v>5961</v>
      </c>
      <c r="G2293" s="9" t="s">
        <v>5962</v>
      </c>
      <c r="H2293" s="13">
        <v>100000</v>
      </c>
      <c r="I2293" s="11">
        <v>45078</v>
      </c>
      <c r="J2293" s="9" t="s">
        <v>68</v>
      </c>
      <c r="K2293" s="9" t="s">
        <v>7</v>
      </c>
      <c r="L2293" s="9" t="s">
        <v>444</v>
      </c>
      <c r="M2293" s="9" t="s">
        <v>9</v>
      </c>
      <c r="N2293" s="9" t="s">
        <v>10</v>
      </c>
      <c r="O2293" s="9" t="s">
        <v>1826</v>
      </c>
      <c r="P2293" s="9" t="s">
        <v>1834</v>
      </c>
      <c r="Q2293" s="9" t="s">
        <v>2181</v>
      </c>
      <c r="R2293" s="9" t="s">
        <v>29</v>
      </c>
      <c r="S2293" s="9" t="s">
        <v>15</v>
      </c>
      <c r="T2293" s="9" t="s">
        <v>7</v>
      </c>
      <c r="U2293" s="9" t="s">
        <v>60</v>
      </c>
      <c r="V2293" s="9" t="s">
        <v>15</v>
      </c>
      <c r="W2293" s="9" t="s">
        <v>17</v>
      </c>
      <c r="X2293" s="9" t="s">
        <v>18</v>
      </c>
      <c r="Y2293" s="9" t="s">
        <v>31</v>
      </c>
      <c r="Z2293" s="9" t="s">
        <v>20</v>
      </c>
      <c r="AA2293" s="9" t="s">
        <v>17</v>
      </c>
      <c r="AB2293" s="9" t="s">
        <v>5963</v>
      </c>
      <c r="AC2293" s="9">
        <v>6120249549</v>
      </c>
      <c r="AD2293" s="9" t="s">
        <v>5916</v>
      </c>
    </row>
    <row r="2294" spans="1:30" ht="89.25" x14ac:dyDescent="0.25">
      <c r="A2294" s="113">
        <f t="shared" si="36"/>
        <v>2105</v>
      </c>
      <c r="B2294" s="9" t="s">
        <v>1821</v>
      </c>
      <c r="C2294" s="9" t="s">
        <v>5902</v>
      </c>
      <c r="D2294" s="9" t="s">
        <v>5903</v>
      </c>
      <c r="E2294" s="9" t="s">
        <v>5964</v>
      </c>
      <c r="F2294" s="9" t="s">
        <v>5965</v>
      </c>
      <c r="G2294" s="9" t="s">
        <v>5966</v>
      </c>
      <c r="H2294" s="13">
        <v>500000</v>
      </c>
      <c r="I2294" s="11" t="s">
        <v>5967</v>
      </c>
      <c r="J2294" s="9" t="s">
        <v>68</v>
      </c>
      <c r="K2294" s="9" t="s">
        <v>7</v>
      </c>
      <c r="L2294" s="9" t="s">
        <v>444</v>
      </c>
      <c r="M2294" s="9" t="s">
        <v>80</v>
      </c>
      <c r="N2294" s="9" t="s">
        <v>81</v>
      </c>
      <c r="O2294" s="9" t="s">
        <v>1826</v>
      </c>
      <c r="P2294" s="9" t="s">
        <v>1834</v>
      </c>
      <c r="Q2294" s="9" t="s">
        <v>4466</v>
      </c>
      <c r="R2294" s="9" t="s">
        <v>14</v>
      </c>
      <c r="S2294" s="9" t="s">
        <v>15</v>
      </c>
      <c r="T2294" s="9" t="s">
        <v>7</v>
      </c>
      <c r="U2294" s="9" t="s">
        <v>60</v>
      </c>
      <c r="V2294" s="9" t="s">
        <v>15</v>
      </c>
      <c r="W2294" s="9" t="s">
        <v>17</v>
      </c>
      <c r="X2294" s="9" t="s">
        <v>18</v>
      </c>
      <c r="Y2294" s="9" t="s">
        <v>31</v>
      </c>
      <c r="Z2294" s="9" t="s">
        <v>20</v>
      </c>
      <c r="AA2294" s="9" t="s">
        <v>17</v>
      </c>
      <c r="AB2294" s="9" t="s">
        <v>5968</v>
      </c>
      <c r="AC2294" s="9">
        <v>6120249196</v>
      </c>
      <c r="AD2294" s="9" t="s">
        <v>5969</v>
      </c>
    </row>
    <row r="2295" spans="1:30" ht="331.5" x14ac:dyDescent="0.25">
      <c r="A2295" s="113">
        <f t="shared" si="36"/>
        <v>2106</v>
      </c>
      <c r="B2295" s="9" t="s">
        <v>1821</v>
      </c>
      <c r="C2295" s="9" t="s">
        <v>5902</v>
      </c>
      <c r="D2295" s="9" t="s">
        <v>5903</v>
      </c>
      <c r="E2295" s="9" t="s">
        <v>5970</v>
      </c>
      <c r="F2295" s="9" t="s">
        <v>5971</v>
      </c>
      <c r="G2295" s="9" t="s">
        <v>5972</v>
      </c>
      <c r="H2295" s="13">
        <v>150000</v>
      </c>
      <c r="I2295" s="11" t="s">
        <v>95</v>
      </c>
      <c r="J2295" s="9" t="s">
        <v>68</v>
      </c>
      <c r="K2295" s="9" t="s">
        <v>7</v>
      </c>
      <c r="L2295" s="9" t="s">
        <v>8</v>
      </c>
      <c r="M2295" s="9" t="s">
        <v>9</v>
      </c>
      <c r="N2295" s="9" t="s">
        <v>10</v>
      </c>
      <c r="O2295" s="9" t="s">
        <v>1826</v>
      </c>
      <c r="P2295" s="9" t="s">
        <v>1834</v>
      </c>
      <c r="Q2295" s="9" t="s">
        <v>1837</v>
      </c>
      <c r="R2295" s="9" t="s">
        <v>14</v>
      </c>
      <c r="S2295" s="9" t="s">
        <v>15</v>
      </c>
      <c r="T2295" s="9" t="s">
        <v>7</v>
      </c>
      <c r="U2295" s="9" t="s">
        <v>60</v>
      </c>
      <c r="V2295" s="9" t="s">
        <v>40</v>
      </c>
      <c r="W2295" s="9" t="s">
        <v>17</v>
      </c>
      <c r="X2295" s="9" t="s">
        <v>18</v>
      </c>
      <c r="Y2295" s="9" t="s">
        <v>31</v>
      </c>
      <c r="Z2295" s="9" t="s">
        <v>20</v>
      </c>
      <c r="AA2295" s="9" t="s">
        <v>17</v>
      </c>
      <c r="AB2295" s="9" t="s">
        <v>5915</v>
      </c>
      <c r="AC2295" s="9">
        <v>6120249549</v>
      </c>
      <c r="AD2295" s="9" t="s">
        <v>5916</v>
      </c>
    </row>
    <row r="2296" spans="1:30" ht="114.75" x14ac:dyDescent="0.25">
      <c r="A2296" s="113">
        <f t="shared" si="36"/>
        <v>2107</v>
      </c>
      <c r="B2296" s="9" t="s">
        <v>1821</v>
      </c>
      <c r="C2296" s="9" t="s">
        <v>5902</v>
      </c>
      <c r="D2296" s="9" t="s">
        <v>5903</v>
      </c>
      <c r="E2296" s="9" t="s">
        <v>5973</v>
      </c>
      <c r="F2296" s="9" t="s">
        <v>5974</v>
      </c>
      <c r="G2296" s="9" t="s">
        <v>5975</v>
      </c>
      <c r="H2296" s="13">
        <v>4000000</v>
      </c>
      <c r="I2296" s="11" t="s">
        <v>542</v>
      </c>
      <c r="J2296" s="9" t="s">
        <v>68</v>
      </c>
      <c r="K2296" s="9" t="s">
        <v>7</v>
      </c>
      <c r="L2296" s="9" t="s">
        <v>8</v>
      </c>
      <c r="M2296" s="9" t="s">
        <v>9</v>
      </c>
      <c r="N2296" s="9" t="s">
        <v>10</v>
      </c>
      <c r="O2296" s="9" t="s">
        <v>1826</v>
      </c>
      <c r="P2296" s="9" t="s">
        <v>1834</v>
      </c>
      <c r="Q2296" s="9" t="s">
        <v>4466</v>
      </c>
      <c r="R2296" s="9" t="s">
        <v>14</v>
      </c>
      <c r="S2296" s="9" t="s">
        <v>40</v>
      </c>
      <c r="T2296" s="9" t="s">
        <v>5976</v>
      </c>
      <c r="U2296" s="9" t="s">
        <v>60</v>
      </c>
      <c r="V2296" s="9" t="s">
        <v>40</v>
      </c>
      <c r="W2296" s="9" t="s">
        <v>17</v>
      </c>
      <c r="X2296" s="9" t="s">
        <v>18</v>
      </c>
      <c r="Y2296" s="9" t="s">
        <v>31</v>
      </c>
      <c r="Z2296" s="9" t="s">
        <v>61</v>
      </c>
      <c r="AA2296" s="9" t="s">
        <v>17</v>
      </c>
      <c r="AB2296" s="9" t="s">
        <v>5977</v>
      </c>
      <c r="AC2296" s="9">
        <v>20249196</v>
      </c>
      <c r="AD2296" s="9" t="s">
        <v>5969</v>
      </c>
    </row>
    <row r="2297" spans="1:30" ht="409.5" x14ac:dyDescent="0.25">
      <c r="A2297" s="113">
        <f t="shared" si="36"/>
        <v>2108</v>
      </c>
      <c r="B2297" s="9" t="s">
        <v>1821</v>
      </c>
      <c r="C2297" s="9" t="s">
        <v>5902</v>
      </c>
      <c r="D2297" s="9" t="s">
        <v>5903</v>
      </c>
      <c r="E2297" s="9" t="s">
        <v>5978</v>
      </c>
      <c r="F2297" s="9" t="s">
        <v>5979</v>
      </c>
      <c r="G2297" s="9" t="s">
        <v>5980</v>
      </c>
      <c r="H2297" s="13">
        <v>10690</v>
      </c>
      <c r="I2297" s="11" t="s">
        <v>5933</v>
      </c>
      <c r="J2297" s="9" t="s">
        <v>6</v>
      </c>
      <c r="K2297" s="9" t="s">
        <v>7</v>
      </c>
      <c r="L2297" s="9" t="s">
        <v>252</v>
      </c>
      <c r="M2297" s="9" t="s">
        <v>89</v>
      </c>
      <c r="N2297" s="9" t="s">
        <v>10</v>
      </c>
      <c r="O2297" s="9" t="s">
        <v>1826</v>
      </c>
      <c r="P2297" s="9" t="s">
        <v>1834</v>
      </c>
      <c r="Q2297" s="9" t="s">
        <v>5914</v>
      </c>
      <c r="R2297" s="9" t="s">
        <v>29</v>
      </c>
      <c r="S2297" s="9" t="s">
        <v>15</v>
      </c>
      <c r="T2297" s="9" t="s">
        <v>7</v>
      </c>
      <c r="U2297" s="9" t="s">
        <v>60</v>
      </c>
      <c r="V2297" s="9" t="s">
        <v>40</v>
      </c>
      <c r="W2297" s="9" t="s">
        <v>17</v>
      </c>
      <c r="X2297" s="9" t="s">
        <v>18</v>
      </c>
      <c r="Y2297" s="9" t="s">
        <v>19</v>
      </c>
      <c r="Z2297" s="9" t="s">
        <v>41</v>
      </c>
      <c r="AA2297" s="9" t="s">
        <v>21</v>
      </c>
      <c r="AB2297" s="9" t="s">
        <v>5919</v>
      </c>
      <c r="AC2297" s="9">
        <v>6120249549</v>
      </c>
      <c r="AD2297" s="9" t="s">
        <v>5916</v>
      </c>
    </row>
    <row r="2298" spans="1:30" ht="293.25" x14ac:dyDescent="0.25">
      <c r="A2298" s="113">
        <f t="shared" si="36"/>
        <v>2109</v>
      </c>
      <c r="B2298" s="9" t="s">
        <v>1821</v>
      </c>
      <c r="C2298" s="9" t="s">
        <v>5902</v>
      </c>
      <c r="D2298" s="9" t="s">
        <v>5903</v>
      </c>
      <c r="E2298" s="9" t="s">
        <v>5981</v>
      </c>
      <c r="F2298" s="9" t="s">
        <v>5981</v>
      </c>
      <c r="G2298" s="9" t="s">
        <v>5982</v>
      </c>
      <c r="H2298" s="13">
        <v>200000</v>
      </c>
      <c r="I2298" s="11" t="s">
        <v>95</v>
      </c>
      <c r="J2298" s="9" t="s">
        <v>68</v>
      </c>
      <c r="K2298" s="9" t="s">
        <v>7</v>
      </c>
      <c r="L2298" s="9" t="s">
        <v>8</v>
      </c>
      <c r="M2298" s="9" t="s">
        <v>80</v>
      </c>
      <c r="N2298" s="9" t="s">
        <v>81</v>
      </c>
      <c r="O2298" s="9" t="s">
        <v>1826</v>
      </c>
      <c r="P2298" s="9" t="s">
        <v>1834</v>
      </c>
      <c r="Q2298" s="9" t="s">
        <v>1837</v>
      </c>
      <c r="R2298" s="9" t="s">
        <v>14</v>
      </c>
      <c r="S2298" s="9" t="s">
        <v>15</v>
      </c>
      <c r="T2298" s="9" t="s">
        <v>7</v>
      </c>
      <c r="U2298" s="9" t="s">
        <v>60</v>
      </c>
      <c r="V2298" s="9" t="s">
        <v>40</v>
      </c>
      <c r="W2298" s="9" t="s">
        <v>17</v>
      </c>
      <c r="X2298" s="9" t="s">
        <v>18</v>
      </c>
      <c r="Y2298" s="9" t="s">
        <v>31</v>
      </c>
      <c r="Z2298" s="9" t="s">
        <v>41</v>
      </c>
      <c r="AA2298" s="9" t="s">
        <v>21</v>
      </c>
      <c r="AB2298" s="9" t="s">
        <v>5919</v>
      </c>
      <c r="AC2298" s="9">
        <v>6120249549</v>
      </c>
      <c r="AD2298" s="9" t="s">
        <v>5983</v>
      </c>
    </row>
    <row r="2299" spans="1:30" ht="395.25" x14ac:dyDescent="0.25">
      <c r="A2299" s="113">
        <f t="shared" si="36"/>
        <v>2110</v>
      </c>
      <c r="B2299" s="9" t="s">
        <v>1821</v>
      </c>
      <c r="C2299" s="9" t="s">
        <v>5902</v>
      </c>
      <c r="D2299" s="9" t="s">
        <v>5903</v>
      </c>
      <c r="E2299" s="9" t="s">
        <v>5984</v>
      </c>
      <c r="F2299" s="9" t="s">
        <v>5985</v>
      </c>
      <c r="G2299" s="9" t="s">
        <v>5986</v>
      </c>
      <c r="H2299" s="13">
        <v>105000</v>
      </c>
      <c r="I2299" s="11" t="s">
        <v>95</v>
      </c>
      <c r="J2299" s="9" t="s">
        <v>6</v>
      </c>
      <c r="K2299" s="9" t="s">
        <v>7</v>
      </c>
      <c r="L2299" s="9" t="s">
        <v>36</v>
      </c>
      <c r="M2299" s="9" t="s">
        <v>1729</v>
      </c>
      <c r="N2299" s="9" t="s">
        <v>10</v>
      </c>
      <c r="O2299" s="9" t="s">
        <v>1826</v>
      </c>
      <c r="P2299" s="9" t="s">
        <v>1834</v>
      </c>
      <c r="Q2299" s="9" t="s">
        <v>1837</v>
      </c>
      <c r="R2299" s="9" t="s">
        <v>29</v>
      </c>
      <c r="S2299" s="9" t="s">
        <v>15</v>
      </c>
      <c r="T2299" s="9" t="s">
        <v>7</v>
      </c>
      <c r="U2299" s="9" t="s">
        <v>60</v>
      </c>
      <c r="V2299" s="9" t="s">
        <v>40</v>
      </c>
      <c r="W2299" s="9" t="s">
        <v>17</v>
      </c>
      <c r="X2299" s="9" t="s">
        <v>18</v>
      </c>
      <c r="Y2299" s="9" t="s">
        <v>31</v>
      </c>
      <c r="Z2299" s="9" t="s">
        <v>20</v>
      </c>
      <c r="AA2299" s="9" t="s">
        <v>17</v>
      </c>
      <c r="AB2299" s="9" t="s">
        <v>5919</v>
      </c>
      <c r="AC2299" s="9">
        <v>6120249549</v>
      </c>
      <c r="AD2299" s="9" t="s">
        <v>5916</v>
      </c>
    </row>
    <row r="2300" spans="1:30" ht="127.5" x14ac:dyDescent="0.25">
      <c r="A2300" s="113">
        <f t="shared" si="36"/>
        <v>2111</v>
      </c>
      <c r="B2300" s="9" t="s">
        <v>1821</v>
      </c>
      <c r="C2300" s="9" t="s">
        <v>5902</v>
      </c>
      <c r="D2300" s="9" t="s">
        <v>5903</v>
      </c>
      <c r="E2300" s="9" t="s">
        <v>5987</v>
      </c>
      <c r="F2300" s="9" t="s">
        <v>5988</v>
      </c>
      <c r="G2300" s="9" t="s">
        <v>5989</v>
      </c>
      <c r="H2300" s="13">
        <v>1000000</v>
      </c>
      <c r="I2300" s="11" t="s">
        <v>855</v>
      </c>
      <c r="J2300" s="9" t="s">
        <v>96</v>
      </c>
      <c r="K2300" s="9">
        <v>124</v>
      </c>
      <c r="L2300" s="9" t="s">
        <v>199</v>
      </c>
      <c r="M2300" s="9" t="s">
        <v>9</v>
      </c>
      <c r="N2300" s="9" t="s">
        <v>10</v>
      </c>
      <c r="O2300" s="9" t="s">
        <v>1826</v>
      </c>
      <c r="P2300" s="9" t="s">
        <v>1834</v>
      </c>
      <c r="Q2300" s="9" t="s">
        <v>5990</v>
      </c>
      <c r="R2300" s="9" t="s">
        <v>14</v>
      </c>
      <c r="S2300" s="9" t="s">
        <v>15</v>
      </c>
      <c r="T2300" s="9" t="s">
        <v>7</v>
      </c>
      <c r="U2300" s="9" t="s">
        <v>60</v>
      </c>
      <c r="V2300" s="9" t="s">
        <v>40</v>
      </c>
      <c r="W2300" s="9" t="s">
        <v>37</v>
      </c>
      <c r="X2300" s="9" t="s">
        <v>30</v>
      </c>
      <c r="Y2300" s="9" t="s">
        <v>31</v>
      </c>
      <c r="Z2300" s="9" t="s">
        <v>61</v>
      </c>
      <c r="AA2300" s="9" t="s">
        <v>37</v>
      </c>
      <c r="AB2300" s="9" t="s">
        <v>5991</v>
      </c>
      <c r="AC2300" s="9">
        <v>27992583372</v>
      </c>
      <c r="AD2300" s="9" t="s">
        <v>5992</v>
      </c>
    </row>
    <row r="2301" spans="1:30" ht="76.5" x14ac:dyDescent="0.25">
      <c r="A2301" s="113">
        <f t="shared" si="36"/>
        <v>2112</v>
      </c>
      <c r="B2301" s="9" t="s">
        <v>1821</v>
      </c>
      <c r="C2301" s="9" t="s">
        <v>5902</v>
      </c>
      <c r="D2301" s="9" t="s">
        <v>5903</v>
      </c>
      <c r="E2301" s="9" t="s">
        <v>5993</v>
      </c>
      <c r="F2301" s="9" t="s">
        <v>5994</v>
      </c>
      <c r="G2301" s="9" t="s">
        <v>5995</v>
      </c>
      <c r="H2301" s="13">
        <v>190000</v>
      </c>
      <c r="I2301" s="11" t="s">
        <v>1223</v>
      </c>
      <c r="J2301" s="9" t="s">
        <v>68</v>
      </c>
      <c r="K2301" s="9" t="s">
        <v>7</v>
      </c>
      <c r="L2301" s="9" t="s">
        <v>444</v>
      </c>
      <c r="M2301" s="9" t="s">
        <v>9</v>
      </c>
      <c r="N2301" s="9" t="s">
        <v>10</v>
      </c>
      <c r="O2301" s="9" t="s">
        <v>1826</v>
      </c>
      <c r="P2301" s="9" t="s">
        <v>1834</v>
      </c>
      <c r="Q2301" s="9" t="s">
        <v>2757</v>
      </c>
      <c r="R2301" s="9" t="s">
        <v>14</v>
      </c>
      <c r="S2301" s="9" t="s">
        <v>15</v>
      </c>
      <c r="T2301" s="9" t="s">
        <v>7</v>
      </c>
      <c r="U2301" s="9" t="s">
        <v>60</v>
      </c>
      <c r="V2301" s="9" t="s">
        <v>40</v>
      </c>
      <c r="W2301" s="9" t="s">
        <v>17</v>
      </c>
      <c r="X2301" s="9" t="s">
        <v>193</v>
      </c>
      <c r="Y2301" s="9" t="s">
        <v>31</v>
      </c>
      <c r="Z2301" s="9" t="s">
        <v>61</v>
      </c>
      <c r="AA2301" s="9" t="s">
        <v>37</v>
      </c>
      <c r="AB2301" s="9" t="s">
        <v>5991</v>
      </c>
      <c r="AC2301" s="9" t="s">
        <v>5996</v>
      </c>
      <c r="AD2301" s="9" t="s">
        <v>5997</v>
      </c>
    </row>
    <row r="2302" spans="1:30" ht="89.25" x14ac:dyDescent="0.25">
      <c r="A2302" s="113">
        <f t="shared" si="36"/>
        <v>2113</v>
      </c>
      <c r="B2302" s="9" t="s">
        <v>1821</v>
      </c>
      <c r="C2302" s="9" t="s">
        <v>5902</v>
      </c>
      <c r="D2302" s="9" t="s">
        <v>5903</v>
      </c>
      <c r="E2302" s="9" t="s">
        <v>5998</v>
      </c>
      <c r="F2302" s="9" t="s">
        <v>5999</v>
      </c>
      <c r="G2302" s="9" t="s">
        <v>6000</v>
      </c>
      <c r="H2302" s="13">
        <v>9520000</v>
      </c>
      <c r="I2302" s="11" t="s">
        <v>1223</v>
      </c>
      <c r="J2302" s="9" t="s">
        <v>68</v>
      </c>
      <c r="K2302" s="9" t="s">
        <v>7</v>
      </c>
      <c r="L2302" s="9" t="s">
        <v>8</v>
      </c>
      <c r="M2302" s="9" t="s">
        <v>9</v>
      </c>
      <c r="N2302" s="9" t="s">
        <v>10</v>
      </c>
      <c r="O2302" s="9" t="s">
        <v>1826</v>
      </c>
      <c r="P2302" s="9" t="s">
        <v>1834</v>
      </c>
      <c r="Q2302" s="9" t="s">
        <v>2276</v>
      </c>
      <c r="R2302" s="9" t="s">
        <v>14</v>
      </c>
      <c r="S2302" s="9" t="s">
        <v>15</v>
      </c>
      <c r="T2302" s="9" t="s">
        <v>7</v>
      </c>
      <c r="U2302" s="9" t="s">
        <v>60</v>
      </c>
      <c r="V2302" s="9" t="s">
        <v>40</v>
      </c>
      <c r="W2302" s="9" t="s">
        <v>17</v>
      </c>
      <c r="X2302" s="9" t="s">
        <v>18</v>
      </c>
      <c r="Y2302" s="9" t="s">
        <v>31</v>
      </c>
      <c r="Z2302" s="9" t="s">
        <v>20</v>
      </c>
      <c r="AA2302" s="9" t="s">
        <v>17</v>
      </c>
      <c r="AB2302" s="9" t="s">
        <v>5991</v>
      </c>
      <c r="AC2302" s="9" t="s">
        <v>5996</v>
      </c>
      <c r="AD2302" s="9" t="s">
        <v>5992</v>
      </c>
    </row>
    <row r="2303" spans="1:30" ht="114.75" x14ac:dyDescent="0.25">
      <c r="A2303" s="113">
        <f t="shared" si="36"/>
        <v>2114</v>
      </c>
      <c r="B2303" s="9" t="s">
        <v>1821</v>
      </c>
      <c r="C2303" s="9" t="s">
        <v>5902</v>
      </c>
      <c r="D2303" s="9" t="s">
        <v>5903</v>
      </c>
      <c r="E2303" s="9" t="s">
        <v>6001</v>
      </c>
      <c r="F2303" s="9" t="s">
        <v>6002</v>
      </c>
      <c r="G2303" s="9" t="s">
        <v>6003</v>
      </c>
      <c r="H2303" s="13">
        <v>78400</v>
      </c>
      <c r="I2303" s="11" t="s">
        <v>855</v>
      </c>
      <c r="J2303" s="9" t="s">
        <v>68</v>
      </c>
      <c r="K2303" s="9" t="s">
        <v>7</v>
      </c>
      <c r="L2303" s="9" t="s">
        <v>8</v>
      </c>
      <c r="M2303" s="9" t="s">
        <v>9</v>
      </c>
      <c r="N2303" s="9" t="s">
        <v>10</v>
      </c>
      <c r="O2303" s="9" t="s">
        <v>1826</v>
      </c>
      <c r="P2303" s="9" t="s">
        <v>1834</v>
      </c>
      <c r="Q2303" s="9" t="s">
        <v>2276</v>
      </c>
      <c r="R2303" s="9" t="s">
        <v>14</v>
      </c>
      <c r="S2303" s="9" t="s">
        <v>15</v>
      </c>
      <c r="T2303" s="9" t="s">
        <v>7</v>
      </c>
      <c r="U2303" s="9" t="s">
        <v>60</v>
      </c>
      <c r="V2303" s="9" t="s">
        <v>15</v>
      </c>
      <c r="W2303" s="9" t="s">
        <v>17</v>
      </c>
      <c r="X2303" s="9" t="s">
        <v>18</v>
      </c>
      <c r="Y2303" s="9" t="s">
        <v>31</v>
      </c>
      <c r="Z2303" s="9" t="s">
        <v>20</v>
      </c>
      <c r="AA2303" s="9" t="s">
        <v>17</v>
      </c>
      <c r="AB2303" s="9" t="s">
        <v>5991</v>
      </c>
      <c r="AC2303" s="9">
        <v>27992583372</v>
      </c>
      <c r="AD2303" s="9" t="s">
        <v>5992</v>
      </c>
    </row>
    <row r="2304" spans="1:30" ht="409.5" x14ac:dyDescent="0.25">
      <c r="A2304" s="113">
        <f t="shared" si="36"/>
        <v>2115</v>
      </c>
      <c r="B2304" s="9" t="s">
        <v>1821</v>
      </c>
      <c r="C2304" s="9" t="s">
        <v>5902</v>
      </c>
      <c r="D2304" s="9" t="s">
        <v>5903</v>
      </c>
      <c r="E2304" s="9" t="s">
        <v>6004</v>
      </c>
      <c r="F2304" s="9" t="s">
        <v>6005</v>
      </c>
      <c r="G2304" s="9" t="s">
        <v>6006</v>
      </c>
      <c r="H2304" s="13">
        <v>60000</v>
      </c>
      <c r="I2304" s="11" t="s">
        <v>871</v>
      </c>
      <c r="J2304" s="9" t="s">
        <v>68</v>
      </c>
      <c r="K2304" s="9" t="s">
        <v>7</v>
      </c>
      <c r="L2304" s="9" t="s">
        <v>69</v>
      </c>
      <c r="M2304" s="9" t="s">
        <v>80</v>
      </c>
      <c r="N2304" s="9" t="s">
        <v>1498</v>
      </c>
      <c r="O2304" s="9" t="s">
        <v>1826</v>
      </c>
      <c r="P2304" s="9" t="s">
        <v>1834</v>
      </c>
      <c r="Q2304" s="9" t="s">
        <v>2181</v>
      </c>
      <c r="R2304" s="9" t="s">
        <v>29</v>
      </c>
      <c r="S2304" s="9" t="s">
        <v>40</v>
      </c>
      <c r="T2304" s="9" t="s">
        <v>6007</v>
      </c>
      <c r="U2304" s="9" t="s">
        <v>60</v>
      </c>
      <c r="V2304" s="9" t="s">
        <v>15</v>
      </c>
      <c r="W2304" s="9" t="s">
        <v>17</v>
      </c>
      <c r="X2304" s="9" t="s">
        <v>18</v>
      </c>
      <c r="Y2304" s="9" t="s">
        <v>19</v>
      </c>
      <c r="Z2304" s="9" t="s">
        <v>41</v>
      </c>
      <c r="AA2304" s="9" t="s">
        <v>21</v>
      </c>
      <c r="AB2304" s="9" t="s">
        <v>6008</v>
      </c>
      <c r="AC2304" s="9" t="s">
        <v>6009</v>
      </c>
      <c r="AD2304" s="9" t="s">
        <v>5916</v>
      </c>
    </row>
    <row r="2305" spans="1:30" ht="153" x14ac:dyDescent="0.25">
      <c r="A2305" s="113">
        <f t="shared" si="36"/>
        <v>2116</v>
      </c>
      <c r="B2305" s="9" t="s">
        <v>1821</v>
      </c>
      <c r="C2305" s="9" t="s">
        <v>5902</v>
      </c>
      <c r="D2305" s="9" t="s">
        <v>5903</v>
      </c>
      <c r="E2305" s="9" t="s">
        <v>6010</v>
      </c>
      <c r="F2305" s="9" t="s">
        <v>6011</v>
      </c>
      <c r="G2305" s="9" t="s">
        <v>6012</v>
      </c>
      <c r="H2305" s="13">
        <v>1732549.1</v>
      </c>
      <c r="I2305" s="11" t="s">
        <v>95</v>
      </c>
      <c r="J2305" s="9" t="s">
        <v>68</v>
      </c>
      <c r="K2305" s="9" t="s">
        <v>7</v>
      </c>
      <c r="L2305" s="9" t="s">
        <v>8</v>
      </c>
      <c r="M2305" s="9" t="s">
        <v>9</v>
      </c>
      <c r="N2305" s="9" t="s">
        <v>10</v>
      </c>
      <c r="O2305" s="9" t="s">
        <v>1826</v>
      </c>
      <c r="P2305" s="9" t="s">
        <v>1834</v>
      </c>
      <c r="Q2305" s="9" t="s">
        <v>1857</v>
      </c>
      <c r="R2305" s="9" t="s">
        <v>14</v>
      </c>
      <c r="S2305" s="9" t="s">
        <v>15</v>
      </c>
      <c r="T2305" s="9" t="s">
        <v>7</v>
      </c>
      <c r="U2305" s="9" t="s">
        <v>60</v>
      </c>
      <c r="V2305" s="9" t="s">
        <v>15</v>
      </c>
      <c r="W2305" s="9" t="s">
        <v>37</v>
      </c>
      <c r="X2305" s="9" t="s">
        <v>18</v>
      </c>
      <c r="Y2305" s="9" t="s">
        <v>31</v>
      </c>
      <c r="Z2305" s="9" t="s">
        <v>61</v>
      </c>
      <c r="AA2305" s="9" t="s">
        <v>17</v>
      </c>
      <c r="AB2305" s="9" t="s">
        <v>5968</v>
      </c>
      <c r="AC2305" s="9">
        <v>6120249196</v>
      </c>
      <c r="AD2305" s="9" t="s">
        <v>5969</v>
      </c>
    </row>
    <row r="2306" spans="1:30" ht="409.5" x14ac:dyDescent="0.25">
      <c r="A2306" s="113">
        <f t="shared" si="36"/>
        <v>2117</v>
      </c>
      <c r="B2306" s="9" t="s">
        <v>1821</v>
      </c>
      <c r="C2306" s="9" t="s">
        <v>5902</v>
      </c>
      <c r="D2306" s="9" t="s">
        <v>5903</v>
      </c>
      <c r="E2306" s="9" t="s">
        <v>6013</v>
      </c>
      <c r="F2306" s="9" t="s">
        <v>6014</v>
      </c>
      <c r="G2306" s="9" t="s">
        <v>6015</v>
      </c>
      <c r="H2306" s="13">
        <v>570000</v>
      </c>
      <c r="I2306" s="11" t="s">
        <v>871</v>
      </c>
      <c r="J2306" s="9" t="s">
        <v>68</v>
      </c>
      <c r="K2306" s="9" t="s">
        <v>7</v>
      </c>
      <c r="L2306" s="9" t="s">
        <v>444</v>
      </c>
      <c r="M2306" s="9" t="s">
        <v>9</v>
      </c>
      <c r="N2306" s="9" t="s">
        <v>10</v>
      </c>
      <c r="O2306" s="9" t="s">
        <v>1826</v>
      </c>
      <c r="P2306" s="9" t="s">
        <v>1834</v>
      </c>
      <c r="Q2306" s="9" t="s">
        <v>2181</v>
      </c>
      <c r="R2306" s="9" t="s">
        <v>29</v>
      </c>
      <c r="S2306" s="9" t="s">
        <v>15</v>
      </c>
      <c r="T2306" s="9" t="s">
        <v>7</v>
      </c>
      <c r="U2306" s="9" t="s">
        <v>60</v>
      </c>
      <c r="V2306" s="9" t="s">
        <v>15</v>
      </c>
      <c r="W2306" s="9" t="s">
        <v>21</v>
      </c>
      <c r="X2306" s="9" t="s">
        <v>18</v>
      </c>
      <c r="Y2306" s="9" t="s">
        <v>19</v>
      </c>
      <c r="Z2306" s="9" t="s">
        <v>41</v>
      </c>
      <c r="AA2306" s="9" t="s">
        <v>21</v>
      </c>
      <c r="AB2306" s="9" t="s">
        <v>6008</v>
      </c>
      <c r="AC2306" s="9" t="s">
        <v>6016</v>
      </c>
      <c r="AD2306" s="9" t="s">
        <v>5916</v>
      </c>
    </row>
    <row r="2307" spans="1:30" ht="114.75" x14ac:dyDescent="0.25">
      <c r="A2307" s="113">
        <f t="shared" si="36"/>
        <v>2118</v>
      </c>
      <c r="B2307" s="9" t="s">
        <v>1821</v>
      </c>
      <c r="C2307" s="9" t="s">
        <v>5902</v>
      </c>
      <c r="D2307" s="9" t="s">
        <v>5903</v>
      </c>
      <c r="E2307" s="9" t="s">
        <v>6017</v>
      </c>
      <c r="F2307" s="9" t="s">
        <v>6018</v>
      </c>
      <c r="G2307" s="9" t="s">
        <v>6019</v>
      </c>
      <c r="H2307" s="13">
        <v>9540000</v>
      </c>
      <c r="I2307" s="11" t="s">
        <v>4714</v>
      </c>
      <c r="J2307" s="9" t="s">
        <v>68</v>
      </c>
      <c r="K2307" s="9" t="s">
        <v>7</v>
      </c>
      <c r="L2307" s="9" t="s">
        <v>8</v>
      </c>
      <c r="M2307" s="9" t="s">
        <v>9</v>
      </c>
      <c r="N2307" s="9" t="s">
        <v>10</v>
      </c>
      <c r="O2307" s="9" t="s">
        <v>1826</v>
      </c>
      <c r="P2307" s="9" t="s">
        <v>1834</v>
      </c>
      <c r="Q2307" s="9" t="s">
        <v>2757</v>
      </c>
      <c r="R2307" s="9" t="s">
        <v>14</v>
      </c>
      <c r="S2307" s="9" t="s">
        <v>15</v>
      </c>
      <c r="T2307" s="9" t="s">
        <v>7</v>
      </c>
      <c r="U2307" s="9" t="s">
        <v>60</v>
      </c>
      <c r="V2307" s="9" t="s">
        <v>40</v>
      </c>
      <c r="W2307" s="9" t="s">
        <v>37</v>
      </c>
      <c r="X2307" s="9" t="s">
        <v>18</v>
      </c>
      <c r="Y2307" s="9" t="s">
        <v>31</v>
      </c>
      <c r="Z2307" s="9" t="s">
        <v>61</v>
      </c>
      <c r="AA2307" s="9" t="s">
        <v>17</v>
      </c>
      <c r="AB2307" s="9" t="s">
        <v>5968</v>
      </c>
      <c r="AC2307" s="9" t="s">
        <v>6020</v>
      </c>
      <c r="AD2307" s="9" t="s">
        <v>5969</v>
      </c>
    </row>
    <row r="2308" spans="1:30" ht="89.25" x14ac:dyDescent="0.25">
      <c r="A2308" s="113">
        <f t="shared" si="36"/>
        <v>2119</v>
      </c>
      <c r="B2308" s="9" t="s">
        <v>1821</v>
      </c>
      <c r="C2308" s="9" t="s">
        <v>5902</v>
      </c>
      <c r="D2308" s="9" t="s">
        <v>5903</v>
      </c>
      <c r="E2308" s="9" t="s">
        <v>6021</v>
      </c>
      <c r="F2308" s="9" t="s">
        <v>6021</v>
      </c>
      <c r="G2308" s="9" t="s">
        <v>6022</v>
      </c>
      <c r="H2308" s="13">
        <v>250000</v>
      </c>
      <c r="I2308" s="11" t="s">
        <v>5733</v>
      </c>
      <c r="J2308" s="9" t="s">
        <v>6</v>
      </c>
      <c r="K2308" s="9" t="s">
        <v>7</v>
      </c>
      <c r="L2308" s="9" t="s">
        <v>27</v>
      </c>
      <c r="M2308" s="9" t="s">
        <v>9</v>
      </c>
      <c r="N2308" s="9" t="s">
        <v>10</v>
      </c>
      <c r="O2308" s="9" t="s">
        <v>1826</v>
      </c>
      <c r="P2308" s="9" t="s">
        <v>1834</v>
      </c>
      <c r="Q2308" s="9" t="s">
        <v>2276</v>
      </c>
      <c r="R2308" s="9" t="s">
        <v>29</v>
      </c>
      <c r="S2308" s="9" t="s">
        <v>15</v>
      </c>
      <c r="T2308" s="9" t="s">
        <v>7</v>
      </c>
      <c r="U2308" s="9" t="s">
        <v>60</v>
      </c>
      <c r="V2308" s="9" t="s">
        <v>15</v>
      </c>
      <c r="W2308" s="9" t="s">
        <v>37</v>
      </c>
      <c r="X2308" s="9" t="s">
        <v>18</v>
      </c>
      <c r="Y2308" s="9" t="s">
        <v>31</v>
      </c>
      <c r="Z2308" s="9" t="s">
        <v>20</v>
      </c>
      <c r="AA2308" s="9" t="s">
        <v>17</v>
      </c>
      <c r="AB2308" s="9" t="s">
        <v>5968</v>
      </c>
      <c r="AC2308" s="9" t="s">
        <v>6020</v>
      </c>
      <c r="AD2308" s="9" t="s">
        <v>5969</v>
      </c>
    </row>
    <row r="2309" spans="1:30" ht="409.5" x14ac:dyDescent="0.25">
      <c r="A2309" s="113">
        <f t="shared" si="36"/>
        <v>2120</v>
      </c>
      <c r="B2309" s="9" t="s">
        <v>1821</v>
      </c>
      <c r="C2309" s="9" t="s">
        <v>5902</v>
      </c>
      <c r="D2309" s="9" t="s">
        <v>5903</v>
      </c>
      <c r="E2309" s="9" t="s">
        <v>6023</v>
      </c>
      <c r="F2309" s="9" t="s">
        <v>6024</v>
      </c>
      <c r="G2309" s="9" t="s">
        <v>6025</v>
      </c>
      <c r="H2309" s="13">
        <v>5200000</v>
      </c>
      <c r="I2309" s="11" t="s">
        <v>847</v>
      </c>
      <c r="J2309" s="9" t="s">
        <v>68</v>
      </c>
      <c r="K2309" s="9" t="s">
        <v>7</v>
      </c>
      <c r="L2309" s="9" t="s">
        <v>444</v>
      </c>
      <c r="M2309" s="9" t="s">
        <v>9</v>
      </c>
      <c r="N2309" s="9" t="s">
        <v>10</v>
      </c>
      <c r="O2309" s="9" t="s">
        <v>1826</v>
      </c>
      <c r="P2309" s="9" t="s">
        <v>1834</v>
      </c>
      <c r="Q2309" s="9" t="s">
        <v>2181</v>
      </c>
      <c r="R2309" s="9" t="s">
        <v>29</v>
      </c>
      <c r="S2309" s="9" t="s">
        <v>15</v>
      </c>
      <c r="T2309" s="9" t="s">
        <v>7</v>
      </c>
      <c r="U2309" s="9" t="s">
        <v>60</v>
      </c>
      <c r="V2309" s="9" t="s">
        <v>40</v>
      </c>
      <c r="W2309" s="9" t="s">
        <v>21</v>
      </c>
      <c r="X2309" s="9" t="s">
        <v>18</v>
      </c>
      <c r="Y2309" s="9" t="s">
        <v>19</v>
      </c>
      <c r="Z2309" s="9" t="s">
        <v>41</v>
      </c>
      <c r="AA2309" s="9" t="s">
        <v>21</v>
      </c>
      <c r="AB2309" s="9" t="s">
        <v>6008</v>
      </c>
      <c r="AC2309" s="9">
        <v>6120249540</v>
      </c>
      <c r="AD2309" s="9" t="s">
        <v>5916</v>
      </c>
    </row>
    <row r="2310" spans="1:30" ht="127.5" x14ac:dyDescent="0.25">
      <c r="A2310" s="113">
        <f t="shared" si="36"/>
        <v>2121</v>
      </c>
      <c r="B2310" s="9" t="s">
        <v>1821</v>
      </c>
      <c r="C2310" s="9" t="s">
        <v>5902</v>
      </c>
      <c r="D2310" s="9" t="s">
        <v>5903</v>
      </c>
      <c r="E2310" s="9" t="s">
        <v>6026</v>
      </c>
      <c r="F2310" s="9" t="s">
        <v>6027</v>
      </c>
      <c r="G2310" s="9" t="s">
        <v>6028</v>
      </c>
      <c r="H2310" s="13">
        <v>41450000</v>
      </c>
      <c r="I2310" s="11" t="s">
        <v>88</v>
      </c>
      <c r="J2310" s="9" t="s">
        <v>68</v>
      </c>
      <c r="K2310" s="9" t="s">
        <v>7</v>
      </c>
      <c r="L2310" s="9" t="s">
        <v>8</v>
      </c>
      <c r="M2310" s="9" t="s">
        <v>80</v>
      </c>
      <c r="N2310" s="9" t="s">
        <v>81</v>
      </c>
      <c r="O2310" s="9" t="s">
        <v>1826</v>
      </c>
      <c r="P2310" s="9" t="s">
        <v>1834</v>
      </c>
      <c r="Q2310" s="9" t="s">
        <v>1837</v>
      </c>
      <c r="R2310" s="9" t="s">
        <v>14</v>
      </c>
      <c r="S2310" s="9" t="s">
        <v>15</v>
      </c>
      <c r="T2310" s="9" t="s">
        <v>7</v>
      </c>
      <c r="U2310" s="9" t="s">
        <v>60</v>
      </c>
      <c r="V2310" s="9" t="s">
        <v>40</v>
      </c>
      <c r="W2310" s="9" t="s">
        <v>37</v>
      </c>
      <c r="X2310" s="9" t="s">
        <v>18</v>
      </c>
      <c r="Y2310" s="9" t="s">
        <v>19</v>
      </c>
      <c r="Z2310" s="9" t="s">
        <v>41</v>
      </c>
      <c r="AA2310" s="9" t="s">
        <v>21</v>
      </c>
      <c r="AB2310" s="9" t="s">
        <v>6029</v>
      </c>
      <c r="AC2310" s="9" t="s">
        <v>6030</v>
      </c>
      <c r="AD2310" s="9" t="s">
        <v>6031</v>
      </c>
    </row>
    <row r="2311" spans="1:30" ht="76.5" x14ac:dyDescent="0.25">
      <c r="A2311" s="113">
        <f t="shared" si="36"/>
        <v>2122</v>
      </c>
      <c r="B2311" s="9" t="s">
        <v>1821</v>
      </c>
      <c r="C2311" s="9" t="s">
        <v>5902</v>
      </c>
      <c r="D2311" s="9" t="s">
        <v>5903</v>
      </c>
      <c r="E2311" s="27" t="s">
        <v>6032</v>
      </c>
      <c r="F2311" s="27" t="s">
        <v>6033</v>
      </c>
      <c r="G2311" s="27" t="s">
        <v>6034</v>
      </c>
      <c r="H2311" s="13">
        <v>1300000</v>
      </c>
      <c r="I2311" s="11" t="s">
        <v>88</v>
      </c>
      <c r="J2311" s="9" t="s">
        <v>68</v>
      </c>
      <c r="K2311" s="9" t="s">
        <v>7</v>
      </c>
      <c r="L2311" s="9" t="s">
        <v>444</v>
      </c>
      <c r="M2311" s="9" t="s">
        <v>9</v>
      </c>
      <c r="N2311" s="9" t="s">
        <v>10</v>
      </c>
      <c r="O2311" s="9" t="s">
        <v>1826</v>
      </c>
      <c r="P2311" s="9" t="s">
        <v>1834</v>
      </c>
      <c r="Q2311" s="9" t="s">
        <v>2181</v>
      </c>
      <c r="R2311" s="9" t="s">
        <v>29</v>
      </c>
      <c r="S2311" s="9" t="s">
        <v>15</v>
      </c>
      <c r="T2311" s="9" t="s">
        <v>7</v>
      </c>
      <c r="U2311" s="9" t="s">
        <v>60</v>
      </c>
      <c r="V2311" s="9" t="s">
        <v>15</v>
      </c>
      <c r="W2311" s="9" t="s">
        <v>17</v>
      </c>
      <c r="X2311" s="9" t="s">
        <v>18</v>
      </c>
      <c r="Y2311" s="9" t="s">
        <v>31</v>
      </c>
      <c r="Z2311" s="9" t="s">
        <v>20</v>
      </c>
      <c r="AA2311" s="9" t="s">
        <v>17</v>
      </c>
      <c r="AB2311" s="9" t="s">
        <v>5940</v>
      </c>
      <c r="AC2311" s="9" t="s">
        <v>6035</v>
      </c>
      <c r="AD2311" s="9" t="s">
        <v>5916</v>
      </c>
    </row>
    <row r="2312" spans="1:30" ht="127.5" x14ac:dyDescent="0.25">
      <c r="A2312" s="113">
        <f t="shared" si="36"/>
        <v>2123</v>
      </c>
      <c r="B2312" s="9" t="s">
        <v>1821</v>
      </c>
      <c r="C2312" s="9" t="s">
        <v>5902</v>
      </c>
      <c r="D2312" s="9" t="s">
        <v>5903</v>
      </c>
      <c r="E2312" s="27" t="s">
        <v>6036</v>
      </c>
      <c r="F2312" s="27" t="s">
        <v>6037</v>
      </c>
      <c r="G2312" s="27" t="s">
        <v>6038</v>
      </c>
      <c r="H2312" s="13">
        <v>4000000</v>
      </c>
      <c r="I2312" s="11" t="s">
        <v>88</v>
      </c>
      <c r="J2312" s="9" t="s">
        <v>6</v>
      </c>
      <c r="K2312" s="9" t="s">
        <v>7</v>
      </c>
      <c r="L2312" s="9" t="s">
        <v>27</v>
      </c>
      <c r="M2312" s="9" t="s">
        <v>9</v>
      </c>
      <c r="N2312" s="9" t="s">
        <v>10</v>
      </c>
      <c r="O2312" s="9" t="s">
        <v>1826</v>
      </c>
      <c r="P2312" s="9" t="s">
        <v>1834</v>
      </c>
      <c r="Q2312" s="9" t="s">
        <v>2757</v>
      </c>
      <c r="R2312" s="9" t="s">
        <v>29</v>
      </c>
      <c r="S2312" s="9" t="s">
        <v>15</v>
      </c>
      <c r="T2312" s="9" t="s">
        <v>7</v>
      </c>
      <c r="U2312" s="9" t="s">
        <v>60</v>
      </c>
      <c r="V2312" s="9" t="s">
        <v>40</v>
      </c>
      <c r="W2312" s="9" t="s">
        <v>37</v>
      </c>
      <c r="X2312" s="9" t="s">
        <v>18</v>
      </c>
      <c r="Y2312" s="9" t="s">
        <v>31</v>
      </c>
      <c r="Z2312" s="9" t="s">
        <v>61</v>
      </c>
      <c r="AA2312" s="9" t="s">
        <v>17</v>
      </c>
      <c r="AB2312" s="9" t="s">
        <v>5940</v>
      </c>
      <c r="AC2312" s="9" t="s">
        <v>5941</v>
      </c>
      <c r="AD2312" s="9" t="s">
        <v>5916</v>
      </c>
    </row>
    <row r="2313" spans="1:30" ht="102" x14ac:dyDescent="0.25">
      <c r="A2313" s="113">
        <f t="shared" si="36"/>
        <v>2124</v>
      </c>
      <c r="B2313" s="9" t="s">
        <v>1821</v>
      </c>
      <c r="C2313" s="9" t="s">
        <v>5902</v>
      </c>
      <c r="D2313" s="9" t="s">
        <v>5903</v>
      </c>
      <c r="E2313" s="27" t="s">
        <v>6039</v>
      </c>
      <c r="F2313" s="27" t="s">
        <v>6040</v>
      </c>
      <c r="G2313" s="27" t="s">
        <v>6041</v>
      </c>
      <c r="H2313" s="13">
        <v>16000000</v>
      </c>
      <c r="I2313" s="11" t="s">
        <v>847</v>
      </c>
      <c r="J2313" s="9" t="s">
        <v>6</v>
      </c>
      <c r="K2313" s="9" t="s">
        <v>7</v>
      </c>
      <c r="L2313" s="9" t="s">
        <v>27</v>
      </c>
      <c r="M2313" s="9" t="s">
        <v>9</v>
      </c>
      <c r="N2313" s="9" t="s">
        <v>10</v>
      </c>
      <c r="O2313" s="9" t="s">
        <v>1826</v>
      </c>
      <c r="P2313" s="9" t="s">
        <v>1834</v>
      </c>
      <c r="Q2313" s="9" t="s">
        <v>2276</v>
      </c>
      <c r="R2313" s="9" t="s">
        <v>14</v>
      </c>
      <c r="S2313" s="9" t="s">
        <v>15</v>
      </c>
      <c r="T2313" s="9" t="s">
        <v>7</v>
      </c>
      <c r="U2313" s="9" t="s">
        <v>60</v>
      </c>
      <c r="V2313" s="9" t="s">
        <v>15</v>
      </c>
      <c r="W2313" s="9" t="s">
        <v>37</v>
      </c>
      <c r="X2313" s="9" t="s">
        <v>18</v>
      </c>
      <c r="Y2313" s="9" t="s">
        <v>31</v>
      </c>
      <c r="Z2313" s="9" t="s">
        <v>20</v>
      </c>
      <c r="AA2313" s="9" t="s">
        <v>17</v>
      </c>
      <c r="AB2313" s="9" t="s">
        <v>5940</v>
      </c>
      <c r="AC2313" s="9" t="s">
        <v>5941</v>
      </c>
      <c r="AD2313" s="9" t="s">
        <v>5916</v>
      </c>
    </row>
    <row r="2314" spans="1:30" ht="76.5" x14ac:dyDescent="0.25">
      <c r="A2314" s="113">
        <f t="shared" si="36"/>
        <v>2125</v>
      </c>
      <c r="B2314" s="9" t="s">
        <v>1821</v>
      </c>
      <c r="C2314" s="9" t="s">
        <v>5902</v>
      </c>
      <c r="D2314" s="9" t="s">
        <v>5903</v>
      </c>
      <c r="E2314" s="27" t="s">
        <v>6042</v>
      </c>
      <c r="F2314" s="27" t="s">
        <v>6043</v>
      </c>
      <c r="G2314" s="27" t="s">
        <v>6044</v>
      </c>
      <c r="H2314" s="13">
        <v>50000</v>
      </c>
      <c r="I2314" s="11" t="s">
        <v>847</v>
      </c>
      <c r="J2314" s="9" t="s">
        <v>68</v>
      </c>
      <c r="K2314" s="9" t="s">
        <v>7</v>
      </c>
      <c r="L2314" s="9" t="s">
        <v>444</v>
      </c>
      <c r="M2314" s="9" t="s">
        <v>9</v>
      </c>
      <c r="N2314" s="9" t="s">
        <v>10</v>
      </c>
      <c r="O2314" s="9" t="s">
        <v>1826</v>
      </c>
      <c r="P2314" s="9" t="s">
        <v>1834</v>
      </c>
      <c r="Q2314" s="9" t="s">
        <v>2181</v>
      </c>
      <c r="R2314" s="9" t="s">
        <v>14</v>
      </c>
      <c r="S2314" s="9" t="s">
        <v>15</v>
      </c>
      <c r="T2314" s="9" t="s">
        <v>7</v>
      </c>
      <c r="U2314" s="9" t="s">
        <v>60</v>
      </c>
      <c r="V2314" s="9" t="s">
        <v>15</v>
      </c>
      <c r="W2314" s="9" t="s">
        <v>17</v>
      </c>
      <c r="X2314" s="9" t="s">
        <v>18</v>
      </c>
      <c r="Y2314" s="9" t="s">
        <v>31</v>
      </c>
      <c r="Z2314" s="9" t="s">
        <v>20</v>
      </c>
      <c r="AA2314" s="9" t="s">
        <v>17</v>
      </c>
      <c r="AB2314" s="9" t="s">
        <v>5940</v>
      </c>
      <c r="AC2314" s="9" t="s">
        <v>6035</v>
      </c>
      <c r="AD2314" s="9" t="s">
        <v>5916</v>
      </c>
    </row>
    <row r="2315" spans="1:30" ht="76.5" x14ac:dyDescent="0.25">
      <c r="A2315" s="113">
        <f t="shared" si="36"/>
        <v>2126</v>
      </c>
      <c r="B2315" s="9" t="s">
        <v>1821</v>
      </c>
      <c r="C2315" s="9" t="s">
        <v>5902</v>
      </c>
      <c r="D2315" s="9" t="s">
        <v>5903</v>
      </c>
      <c r="E2315" s="27" t="s">
        <v>6045</v>
      </c>
      <c r="F2315" s="27" t="s">
        <v>6046</v>
      </c>
      <c r="G2315" s="27" t="s">
        <v>6047</v>
      </c>
      <c r="H2315" s="13">
        <v>550000</v>
      </c>
      <c r="I2315" s="11" t="s">
        <v>847</v>
      </c>
      <c r="J2315" s="9" t="s">
        <v>68</v>
      </c>
      <c r="K2315" s="9" t="s">
        <v>7</v>
      </c>
      <c r="L2315" s="9" t="s">
        <v>8</v>
      </c>
      <c r="M2315" s="9" t="s">
        <v>9</v>
      </c>
      <c r="N2315" s="9" t="s">
        <v>10</v>
      </c>
      <c r="O2315" s="9" t="s">
        <v>1826</v>
      </c>
      <c r="P2315" s="9" t="s">
        <v>1834</v>
      </c>
      <c r="Q2315" s="9" t="s">
        <v>2181</v>
      </c>
      <c r="R2315" s="9" t="s">
        <v>14</v>
      </c>
      <c r="S2315" s="9" t="s">
        <v>15</v>
      </c>
      <c r="T2315" s="9" t="s">
        <v>7</v>
      </c>
      <c r="U2315" s="9" t="s">
        <v>60</v>
      </c>
      <c r="V2315" s="9" t="s">
        <v>15</v>
      </c>
      <c r="W2315" s="9" t="s">
        <v>17</v>
      </c>
      <c r="X2315" s="9" t="s">
        <v>18</v>
      </c>
      <c r="Y2315" s="9" t="s">
        <v>31</v>
      </c>
      <c r="Z2315" s="9" t="s">
        <v>20</v>
      </c>
      <c r="AA2315" s="9" t="s">
        <v>17</v>
      </c>
      <c r="AB2315" s="9" t="s">
        <v>5940</v>
      </c>
      <c r="AC2315" s="9" t="s">
        <v>6035</v>
      </c>
      <c r="AD2315" s="9" t="s">
        <v>5916</v>
      </c>
    </row>
    <row r="2316" spans="1:30" ht="409.5" x14ac:dyDescent="0.25">
      <c r="A2316" s="113">
        <f t="shared" si="36"/>
        <v>2127</v>
      </c>
      <c r="B2316" s="9" t="s">
        <v>1821</v>
      </c>
      <c r="C2316" s="9" t="s">
        <v>5902</v>
      </c>
      <c r="D2316" s="9" t="s">
        <v>5903</v>
      </c>
      <c r="E2316" s="9" t="s">
        <v>6048</v>
      </c>
      <c r="F2316" s="9" t="s">
        <v>6049</v>
      </c>
      <c r="G2316" s="9" t="s">
        <v>5912</v>
      </c>
      <c r="H2316" s="13">
        <v>381000</v>
      </c>
      <c r="I2316" s="11" t="s">
        <v>5913</v>
      </c>
      <c r="J2316" s="9" t="s">
        <v>6</v>
      </c>
      <c r="K2316" s="9" t="s">
        <v>7</v>
      </c>
      <c r="L2316" s="9" t="s">
        <v>252</v>
      </c>
      <c r="M2316" s="9" t="s">
        <v>89</v>
      </c>
      <c r="N2316" s="9" t="s">
        <v>10</v>
      </c>
      <c r="O2316" s="9" t="s">
        <v>1826</v>
      </c>
      <c r="P2316" s="9" t="s">
        <v>1834</v>
      </c>
      <c r="Q2316" s="9" t="s">
        <v>5914</v>
      </c>
      <c r="R2316" s="9" t="s">
        <v>29</v>
      </c>
      <c r="S2316" s="9" t="s">
        <v>15</v>
      </c>
      <c r="T2316" s="9" t="s">
        <v>7</v>
      </c>
      <c r="U2316" s="9" t="s">
        <v>60</v>
      </c>
      <c r="V2316" s="9" t="s">
        <v>40</v>
      </c>
      <c r="W2316" s="9" t="s">
        <v>17</v>
      </c>
      <c r="X2316" s="9" t="s">
        <v>18</v>
      </c>
      <c r="Y2316" s="9" t="s">
        <v>31</v>
      </c>
      <c r="Z2316" s="9" t="s">
        <v>20</v>
      </c>
      <c r="AA2316" s="9" t="s">
        <v>17</v>
      </c>
      <c r="AB2316" s="9" t="s">
        <v>5940</v>
      </c>
      <c r="AC2316" s="9">
        <v>20249549</v>
      </c>
      <c r="AD2316" s="9" t="s">
        <v>5916</v>
      </c>
    </row>
    <row r="2317" spans="1:30" ht="409.5" x14ac:dyDescent="0.25">
      <c r="A2317" s="113">
        <f t="shared" si="36"/>
        <v>2128</v>
      </c>
      <c r="B2317" s="9" t="s">
        <v>1821</v>
      </c>
      <c r="C2317" s="9" t="s">
        <v>5902</v>
      </c>
      <c r="D2317" s="9" t="s">
        <v>5903</v>
      </c>
      <c r="E2317" s="9" t="s">
        <v>6050</v>
      </c>
      <c r="F2317" s="9" t="s">
        <v>6051</v>
      </c>
      <c r="G2317" s="9" t="s">
        <v>6052</v>
      </c>
      <c r="H2317" s="13">
        <v>980000</v>
      </c>
      <c r="I2317" s="11" t="s">
        <v>88</v>
      </c>
      <c r="J2317" s="9" t="s">
        <v>6</v>
      </c>
      <c r="K2317" s="9" t="s">
        <v>7</v>
      </c>
      <c r="L2317" s="9" t="s">
        <v>252</v>
      </c>
      <c r="M2317" s="9" t="s">
        <v>89</v>
      </c>
      <c r="N2317" s="9" t="s">
        <v>10</v>
      </c>
      <c r="O2317" s="9" t="s">
        <v>1826</v>
      </c>
      <c r="P2317" s="9" t="s">
        <v>1834</v>
      </c>
      <c r="Q2317" s="9" t="s">
        <v>5914</v>
      </c>
      <c r="R2317" s="9" t="s">
        <v>29</v>
      </c>
      <c r="S2317" s="9" t="s">
        <v>15</v>
      </c>
      <c r="T2317" s="9" t="s">
        <v>7</v>
      </c>
      <c r="U2317" s="9" t="s">
        <v>60</v>
      </c>
      <c r="V2317" s="9" t="s">
        <v>40</v>
      </c>
      <c r="W2317" s="9" t="s">
        <v>17</v>
      </c>
      <c r="X2317" s="9" t="s">
        <v>18</v>
      </c>
      <c r="Y2317" s="9" t="s">
        <v>31</v>
      </c>
      <c r="Z2317" s="9" t="s">
        <v>20</v>
      </c>
      <c r="AA2317" s="9" t="s">
        <v>17</v>
      </c>
      <c r="AB2317" s="9" t="s">
        <v>5940</v>
      </c>
      <c r="AC2317" s="9">
        <v>20249549</v>
      </c>
      <c r="AD2317" s="9" t="s">
        <v>5916</v>
      </c>
    </row>
    <row r="2318" spans="1:30" ht="409.5" x14ac:dyDescent="0.25">
      <c r="A2318" s="113">
        <f t="shared" ref="A2318:A2381" si="37">A2317+1</f>
        <v>2129</v>
      </c>
      <c r="B2318" s="9" t="s">
        <v>1821</v>
      </c>
      <c r="C2318" s="9" t="s">
        <v>5902</v>
      </c>
      <c r="D2318" s="9" t="s">
        <v>5903</v>
      </c>
      <c r="E2318" s="9" t="s">
        <v>6053</v>
      </c>
      <c r="F2318" s="9" t="s">
        <v>6054</v>
      </c>
      <c r="G2318" s="9" t="s">
        <v>6055</v>
      </c>
      <c r="H2318" s="13">
        <v>1799984.04</v>
      </c>
      <c r="I2318" s="11" t="s">
        <v>5913</v>
      </c>
      <c r="J2318" s="9" t="s">
        <v>6</v>
      </c>
      <c r="K2318" s="9" t="s">
        <v>7</v>
      </c>
      <c r="L2318" s="9" t="s">
        <v>252</v>
      </c>
      <c r="M2318" s="9" t="s">
        <v>89</v>
      </c>
      <c r="N2318" s="9" t="s">
        <v>10</v>
      </c>
      <c r="O2318" s="9" t="s">
        <v>1826</v>
      </c>
      <c r="P2318" s="9" t="s">
        <v>1834</v>
      </c>
      <c r="Q2318" s="9" t="s">
        <v>5914</v>
      </c>
      <c r="R2318" s="9" t="s">
        <v>29</v>
      </c>
      <c r="S2318" s="9" t="s">
        <v>15</v>
      </c>
      <c r="T2318" s="9" t="s">
        <v>7</v>
      </c>
      <c r="U2318" s="9" t="s">
        <v>60</v>
      </c>
      <c r="V2318" s="9" t="s">
        <v>40</v>
      </c>
      <c r="W2318" s="9" t="s">
        <v>17</v>
      </c>
      <c r="X2318" s="9" t="s">
        <v>18</v>
      </c>
      <c r="Y2318" s="9" t="s">
        <v>31</v>
      </c>
      <c r="Z2318" s="9" t="s">
        <v>20</v>
      </c>
      <c r="AA2318" s="9" t="s">
        <v>17</v>
      </c>
      <c r="AB2318" s="9" t="s">
        <v>5940</v>
      </c>
      <c r="AC2318" s="9" t="s">
        <v>6035</v>
      </c>
      <c r="AD2318" s="9" t="s">
        <v>5916</v>
      </c>
    </row>
    <row r="2319" spans="1:30" ht="140.25" x14ac:dyDescent="0.25">
      <c r="A2319" s="113">
        <f t="shared" si="37"/>
        <v>2130</v>
      </c>
      <c r="B2319" s="9" t="s">
        <v>1821</v>
      </c>
      <c r="C2319" s="9" t="s">
        <v>5902</v>
      </c>
      <c r="D2319" s="9" t="s">
        <v>5903</v>
      </c>
      <c r="E2319" s="9" t="s">
        <v>6056</v>
      </c>
      <c r="F2319" s="27" t="s">
        <v>6057</v>
      </c>
      <c r="G2319" s="9" t="s">
        <v>6058</v>
      </c>
      <c r="H2319" s="13">
        <v>379500</v>
      </c>
      <c r="I2319" s="11" t="s">
        <v>5913</v>
      </c>
      <c r="J2319" s="9" t="s">
        <v>6</v>
      </c>
      <c r="K2319" s="9" t="s">
        <v>7</v>
      </c>
      <c r="L2319" s="9" t="s">
        <v>252</v>
      </c>
      <c r="M2319" s="9" t="s">
        <v>89</v>
      </c>
      <c r="N2319" s="9" t="s">
        <v>10</v>
      </c>
      <c r="O2319" s="9" t="s">
        <v>1826</v>
      </c>
      <c r="P2319" s="9" t="s">
        <v>1834</v>
      </c>
      <c r="Q2319" s="9" t="s">
        <v>5914</v>
      </c>
      <c r="R2319" s="9" t="s">
        <v>29</v>
      </c>
      <c r="S2319" s="9" t="s">
        <v>15</v>
      </c>
      <c r="T2319" s="9" t="s">
        <v>7</v>
      </c>
      <c r="U2319" s="9" t="s">
        <v>60</v>
      </c>
      <c r="V2319" s="9" t="s">
        <v>40</v>
      </c>
      <c r="W2319" s="9" t="s">
        <v>17</v>
      </c>
      <c r="X2319" s="9" t="s">
        <v>18</v>
      </c>
      <c r="Y2319" s="9" t="s">
        <v>31</v>
      </c>
      <c r="Z2319" s="9" t="s">
        <v>20</v>
      </c>
      <c r="AA2319" s="9" t="s">
        <v>17</v>
      </c>
      <c r="AB2319" s="9" t="s">
        <v>5940</v>
      </c>
      <c r="AC2319" s="9" t="s">
        <v>6035</v>
      </c>
      <c r="AD2319" s="9" t="s">
        <v>5916</v>
      </c>
    </row>
    <row r="2320" spans="1:30" ht="409.5" x14ac:dyDescent="0.25">
      <c r="A2320" s="113">
        <f t="shared" si="37"/>
        <v>2131</v>
      </c>
      <c r="B2320" s="9" t="s">
        <v>1821</v>
      </c>
      <c r="C2320" s="9" t="s">
        <v>5902</v>
      </c>
      <c r="D2320" s="9" t="s">
        <v>5903</v>
      </c>
      <c r="E2320" s="9" t="s">
        <v>6059</v>
      </c>
      <c r="F2320" s="27" t="s">
        <v>6060</v>
      </c>
      <c r="G2320" s="9" t="s">
        <v>6061</v>
      </c>
      <c r="H2320" s="13">
        <v>450000</v>
      </c>
      <c r="I2320" s="11" t="s">
        <v>88</v>
      </c>
      <c r="J2320" s="9" t="s">
        <v>6</v>
      </c>
      <c r="K2320" s="9" t="s">
        <v>7</v>
      </c>
      <c r="L2320" s="9" t="s">
        <v>6062</v>
      </c>
      <c r="M2320" s="9" t="s">
        <v>80</v>
      </c>
      <c r="N2320" s="9" t="s">
        <v>81</v>
      </c>
      <c r="O2320" s="9" t="s">
        <v>1826</v>
      </c>
      <c r="P2320" s="9" t="s">
        <v>1834</v>
      </c>
      <c r="Q2320" s="9" t="s">
        <v>1857</v>
      </c>
      <c r="R2320" s="9" t="s">
        <v>29</v>
      </c>
      <c r="S2320" s="9" t="s">
        <v>15</v>
      </c>
      <c r="T2320" s="9" t="s">
        <v>7</v>
      </c>
      <c r="U2320" s="9" t="s">
        <v>60</v>
      </c>
      <c r="V2320" s="9" t="s">
        <v>40</v>
      </c>
      <c r="W2320" s="9" t="s">
        <v>17</v>
      </c>
      <c r="X2320" s="9" t="s">
        <v>18</v>
      </c>
      <c r="Y2320" s="9" t="s">
        <v>31</v>
      </c>
      <c r="Z2320" s="9" t="s">
        <v>20</v>
      </c>
      <c r="AA2320" s="9" t="s">
        <v>17</v>
      </c>
      <c r="AB2320" s="9" t="s">
        <v>5940</v>
      </c>
      <c r="AC2320" s="9" t="s">
        <v>6035</v>
      </c>
      <c r="AD2320" s="9" t="s">
        <v>5916</v>
      </c>
    </row>
    <row r="2321" spans="1:30" ht="409.5" x14ac:dyDescent="0.25">
      <c r="A2321" s="113">
        <f t="shared" si="37"/>
        <v>2132</v>
      </c>
      <c r="B2321" s="9" t="s">
        <v>1821</v>
      </c>
      <c r="C2321" s="9" t="s">
        <v>5902</v>
      </c>
      <c r="D2321" s="9" t="s">
        <v>5903</v>
      </c>
      <c r="E2321" s="9" t="s">
        <v>6063</v>
      </c>
      <c r="F2321" s="9" t="s">
        <v>6064</v>
      </c>
      <c r="G2321" s="9" t="s">
        <v>5918</v>
      </c>
      <c r="H2321" s="13">
        <v>500000</v>
      </c>
      <c r="I2321" s="11" t="s">
        <v>5913</v>
      </c>
      <c r="J2321" s="9" t="s">
        <v>6</v>
      </c>
      <c r="K2321" s="9" t="s">
        <v>7</v>
      </c>
      <c r="L2321" s="9" t="s">
        <v>252</v>
      </c>
      <c r="M2321" s="9" t="s">
        <v>89</v>
      </c>
      <c r="N2321" s="9" t="s">
        <v>10</v>
      </c>
      <c r="O2321" s="9" t="s">
        <v>1826</v>
      </c>
      <c r="P2321" s="9" t="s">
        <v>1834</v>
      </c>
      <c r="Q2321" s="9" t="s">
        <v>5914</v>
      </c>
      <c r="R2321" s="9" t="s">
        <v>29</v>
      </c>
      <c r="S2321" s="9" t="s">
        <v>15</v>
      </c>
      <c r="T2321" s="9" t="s">
        <v>7</v>
      </c>
      <c r="U2321" s="9" t="s">
        <v>60</v>
      </c>
      <c r="V2321" s="9" t="s">
        <v>40</v>
      </c>
      <c r="W2321" s="9" t="s">
        <v>17</v>
      </c>
      <c r="X2321" s="9" t="s">
        <v>18</v>
      </c>
      <c r="Y2321" s="9" t="s">
        <v>31</v>
      </c>
      <c r="Z2321" s="9" t="s">
        <v>20</v>
      </c>
      <c r="AA2321" s="9" t="s">
        <v>17</v>
      </c>
      <c r="AB2321" s="9" t="s">
        <v>5919</v>
      </c>
      <c r="AC2321" s="9">
        <v>6120249549</v>
      </c>
      <c r="AD2321" s="9" t="s">
        <v>5916</v>
      </c>
    </row>
    <row r="2322" spans="1:30" ht="127.5" x14ac:dyDescent="0.25">
      <c r="A2322" s="113">
        <f t="shared" si="37"/>
        <v>2133</v>
      </c>
      <c r="B2322" s="9" t="s">
        <v>1821</v>
      </c>
      <c r="C2322" s="9" t="s">
        <v>5902</v>
      </c>
      <c r="D2322" s="9" t="s">
        <v>5903</v>
      </c>
      <c r="E2322" s="27" t="s">
        <v>6065</v>
      </c>
      <c r="F2322" s="27" t="s">
        <v>6066</v>
      </c>
      <c r="G2322" s="27" t="s">
        <v>6038</v>
      </c>
      <c r="H2322" s="13">
        <v>8000000</v>
      </c>
      <c r="I2322" s="11" t="s">
        <v>88</v>
      </c>
      <c r="J2322" s="9" t="s">
        <v>6</v>
      </c>
      <c r="K2322" s="9" t="s">
        <v>7</v>
      </c>
      <c r="L2322" s="9" t="s">
        <v>27</v>
      </c>
      <c r="M2322" s="9" t="s">
        <v>9</v>
      </c>
      <c r="N2322" s="9" t="s">
        <v>10</v>
      </c>
      <c r="O2322" s="9" t="s">
        <v>1826</v>
      </c>
      <c r="P2322" s="9" t="s">
        <v>1834</v>
      </c>
      <c r="Q2322" s="9" t="s">
        <v>2757</v>
      </c>
      <c r="R2322" s="9" t="s">
        <v>29</v>
      </c>
      <c r="S2322" s="9" t="s">
        <v>15</v>
      </c>
      <c r="T2322" s="9" t="s">
        <v>7</v>
      </c>
      <c r="U2322" s="9" t="s">
        <v>60</v>
      </c>
      <c r="V2322" s="9" t="s">
        <v>40</v>
      </c>
      <c r="W2322" s="9" t="s">
        <v>37</v>
      </c>
      <c r="X2322" s="9" t="s">
        <v>18</v>
      </c>
      <c r="Y2322" s="9" t="s">
        <v>31</v>
      </c>
      <c r="Z2322" s="9" t="s">
        <v>61</v>
      </c>
      <c r="AA2322" s="9" t="s">
        <v>17</v>
      </c>
      <c r="AB2322" s="9" t="s">
        <v>5940</v>
      </c>
      <c r="AC2322" s="9" t="s">
        <v>5941</v>
      </c>
      <c r="AD2322" s="9" t="s">
        <v>5916</v>
      </c>
    </row>
    <row r="2323" spans="1:30" ht="127.5" x14ac:dyDescent="0.25">
      <c r="A2323" s="113">
        <f t="shared" si="37"/>
        <v>2134</v>
      </c>
      <c r="B2323" s="9" t="s">
        <v>1821</v>
      </c>
      <c r="C2323" s="9" t="s">
        <v>5902</v>
      </c>
      <c r="D2323" s="9" t="s">
        <v>5903</v>
      </c>
      <c r="E2323" s="27" t="s">
        <v>6067</v>
      </c>
      <c r="F2323" s="27" t="s">
        <v>6068</v>
      </c>
      <c r="G2323" s="27" t="s">
        <v>6069</v>
      </c>
      <c r="H2323" s="13">
        <v>500000</v>
      </c>
      <c r="I2323" s="11" t="s">
        <v>5933</v>
      </c>
      <c r="J2323" s="9" t="s">
        <v>68</v>
      </c>
      <c r="K2323" s="9" t="s">
        <v>7</v>
      </c>
      <c r="L2323" s="9" t="s">
        <v>8</v>
      </c>
      <c r="M2323" s="9" t="s">
        <v>9</v>
      </c>
      <c r="N2323" s="9" t="s">
        <v>10</v>
      </c>
      <c r="O2323" s="9" t="s">
        <v>1826</v>
      </c>
      <c r="P2323" s="9" t="s">
        <v>1834</v>
      </c>
      <c r="Q2323" s="9" t="s">
        <v>2181</v>
      </c>
      <c r="R2323" s="9" t="s">
        <v>14</v>
      </c>
      <c r="S2323" s="9" t="s">
        <v>15</v>
      </c>
      <c r="T2323" s="9" t="s">
        <v>7</v>
      </c>
      <c r="U2323" s="9" t="s">
        <v>60</v>
      </c>
      <c r="V2323" s="9" t="s">
        <v>15</v>
      </c>
      <c r="W2323" s="9" t="s">
        <v>17</v>
      </c>
      <c r="X2323" s="9" t="s">
        <v>18</v>
      </c>
      <c r="Y2323" s="9" t="s">
        <v>19</v>
      </c>
      <c r="Z2323" s="9" t="s">
        <v>20</v>
      </c>
      <c r="AA2323" s="9" t="s">
        <v>17</v>
      </c>
      <c r="AB2323" s="9" t="s">
        <v>5940</v>
      </c>
      <c r="AC2323" s="9" t="s">
        <v>6035</v>
      </c>
      <c r="AD2323" s="9" t="s">
        <v>5916</v>
      </c>
    </row>
    <row r="2324" spans="1:30" ht="409.5" x14ac:dyDescent="0.25">
      <c r="A2324" s="113">
        <f t="shared" si="37"/>
        <v>2135</v>
      </c>
      <c r="B2324" s="9" t="s">
        <v>1821</v>
      </c>
      <c r="C2324" s="9" t="s">
        <v>5902</v>
      </c>
      <c r="D2324" s="9" t="s">
        <v>5903</v>
      </c>
      <c r="E2324" s="9" t="s">
        <v>6070</v>
      </c>
      <c r="F2324" s="9" t="s">
        <v>6071</v>
      </c>
      <c r="G2324" s="9" t="s">
        <v>6055</v>
      </c>
      <c r="H2324" s="13">
        <v>1478674.56</v>
      </c>
      <c r="I2324" s="11" t="s">
        <v>5913</v>
      </c>
      <c r="J2324" s="9" t="s">
        <v>6</v>
      </c>
      <c r="K2324" s="9" t="s">
        <v>7</v>
      </c>
      <c r="L2324" s="9" t="s">
        <v>252</v>
      </c>
      <c r="M2324" s="9" t="s">
        <v>89</v>
      </c>
      <c r="N2324" s="9" t="s">
        <v>10</v>
      </c>
      <c r="O2324" s="9" t="s">
        <v>1826</v>
      </c>
      <c r="P2324" s="9" t="s">
        <v>1834</v>
      </c>
      <c r="Q2324" s="9" t="s">
        <v>5914</v>
      </c>
      <c r="R2324" s="9" t="s">
        <v>29</v>
      </c>
      <c r="S2324" s="9" t="s">
        <v>15</v>
      </c>
      <c r="T2324" s="9" t="s">
        <v>7</v>
      </c>
      <c r="U2324" s="9" t="s">
        <v>60</v>
      </c>
      <c r="V2324" s="9" t="s">
        <v>40</v>
      </c>
      <c r="W2324" s="9" t="s">
        <v>17</v>
      </c>
      <c r="X2324" s="9" t="s">
        <v>18</v>
      </c>
      <c r="Y2324" s="9" t="s">
        <v>31</v>
      </c>
      <c r="Z2324" s="9" t="s">
        <v>20</v>
      </c>
      <c r="AA2324" s="9" t="s">
        <v>17</v>
      </c>
      <c r="AB2324" s="9" t="s">
        <v>5940</v>
      </c>
      <c r="AC2324" s="9" t="s">
        <v>6035</v>
      </c>
      <c r="AD2324" s="9" t="s">
        <v>5916</v>
      </c>
    </row>
    <row r="2325" spans="1:30" ht="102" x14ac:dyDescent="0.25">
      <c r="A2325" s="113">
        <f t="shared" si="37"/>
        <v>2136</v>
      </c>
      <c r="B2325" s="9" t="s">
        <v>1821</v>
      </c>
      <c r="C2325" s="9" t="s">
        <v>5902</v>
      </c>
      <c r="D2325" s="9" t="s">
        <v>5903</v>
      </c>
      <c r="E2325" s="9" t="s">
        <v>9126</v>
      </c>
      <c r="F2325" s="9" t="s">
        <v>5965</v>
      </c>
      <c r="G2325" s="9" t="s">
        <v>5966</v>
      </c>
      <c r="H2325" s="13">
        <v>1500000</v>
      </c>
      <c r="I2325" s="11" t="s">
        <v>5967</v>
      </c>
      <c r="J2325" s="9" t="s">
        <v>68</v>
      </c>
      <c r="K2325" s="9" t="s">
        <v>7</v>
      </c>
      <c r="L2325" s="9" t="s">
        <v>444</v>
      </c>
      <c r="M2325" s="9" t="s">
        <v>80</v>
      </c>
      <c r="N2325" s="9" t="s">
        <v>81</v>
      </c>
      <c r="O2325" s="9" t="s">
        <v>1826</v>
      </c>
      <c r="P2325" s="9" t="s">
        <v>1834</v>
      </c>
      <c r="Q2325" s="9" t="s">
        <v>4466</v>
      </c>
      <c r="R2325" s="9" t="s">
        <v>14</v>
      </c>
      <c r="S2325" s="9" t="s">
        <v>15</v>
      </c>
      <c r="T2325" s="9" t="s">
        <v>7</v>
      </c>
      <c r="U2325" s="9" t="s">
        <v>60</v>
      </c>
      <c r="V2325" s="9" t="s">
        <v>15</v>
      </c>
      <c r="W2325" s="9" t="s">
        <v>17</v>
      </c>
      <c r="X2325" s="9" t="s">
        <v>18</v>
      </c>
      <c r="Y2325" s="9" t="s">
        <v>31</v>
      </c>
      <c r="Z2325" s="9" t="s">
        <v>20</v>
      </c>
      <c r="AA2325" s="9" t="s">
        <v>17</v>
      </c>
      <c r="AB2325" s="9" t="s">
        <v>5968</v>
      </c>
      <c r="AC2325" s="9">
        <v>6120249196</v>
      </c>
      <c r="AD2325" s="9" t="s">
        <v>5969</v>
      </c>
    </row>
    <row r="2326" spans="1:30" ht="331.5" x14ac:dyDescent="0.25">
      <c r="A2326" s="113">
        <f t="shared" si="37"/>
        <v>2137</v>
      </c>
      <c r="B2326" s="9" t="s">
        <v>1821</v>
      </c>
      <c r="C2326" s="9" t="s">
        <v>5902</v>
      </c>
      <c r="D2326" s="9" t="s">
        <v>5903</v>
      </c>
      <c r="E2326" s="9" t="s">
        <v>5970</v>
      </c>
      <c r="F2326" s="9" t="s">
        <v>5971</v>
      </c>
      <c r="G2326" s="9" t="s">
        <v>5972</v>
      </c>
      <c r="H2326" s="13">
        <v>150000</v>
      </c>
      <c r="I2326" s="11" t="s">
        <v>95</v>
      </c>
      <c r="J2326" s="9" t="s">
        <v>68</v>
      </c>
      <c r="K2326" s="9" t="s">
        <v>7</v>
      </c>
      <c r="L2326" s="9" t="s">
        <v>8</v>
      </c>
      <c r="M2326" s="9" t="s">
        <v>9</v>
      </c>
      <c r="N2326" s="9" t="s">
        <v>10</v>
      </c>
      <c r="O2326" s="9" t="s">
        <v>1826</v>
      </c>
      <c r="P2326" s="9" t="s">
        <v>1834</v>
      </c>
      <c r="Q2326" s="9" t="s">
        <v>1837</v>
      </c>
      <c r="R2326" s="9" t="s">
        <v>14</v>
      </c>
      <c r="S2326" s="9" t="s">
        <v>15</v>
      </c>
      <c r="T2326" s="9" t="s">
        <v>7</v>
      </c>
      <c r="U2326" s="9" t="s">
        <v>60</v>
      </c>
      <c r="V2326" s="9" t="s">
        <v>40</v>
      </c>
      <c r="W2326" s="9" t="s">
        <v>17</v>
      </c>
      <c r="X2326" s="9" t="s">
        <v>18</v>
      </c>
      <c r="Y2326" s="9" t="s">
        <v>31</v>
      </c>
      <c r="Z2326" s="9" t="s">
        <v>20</v>
      </c>
      <c r="AA2326" s="9" t="s">
        <v>17</v>
      </c>
      <c r="AB2326" s="9" t="s">
        <v>5915</v>
      </c>
      <c r="AC2326" s="9">
        <v>6120249549</v>
      </c>
      <c r="AD2326" s="9" t="s">
        <v>5916</v>
      </c>
    </row>
    <row r="2327" spans="1:30" ht="114.75" x14ac:dyDescent="0.25">
      <c r="A2327" s="113">
        <f t="shared" si="37"/>
        <v>2138</v>
      </c>
      <c r="B2327" s="9" t="s">
        <v>1821</v>
      </c>
      <c r="C2327" s="9" t="s">
        <v>5902</v>
      </c>
      <c r="D2327" s="9" t="s">
        <v>5903</v>
      </c>
      <c r="E2327" s="9" t="s">
        <v>5973</v>
      </c>
      <c r="F2327" s="9" t="s">
        <v>5974</v>
      </c>
      <c r="G2327" s="9" t="s">
        <v>5975</v>
      </c>
      <c r="H2327" s="13">
        <v>4000000</v>
      </c>
      <c r="I2327" s="11" t="s">
        <v>542</v>
      </c>
      <c r="J2327" s="9" t="s">
        <v>68</v>
      </c>
      <c r="K2327" s="9" t="s">
        <v>7</v>
      </c>
      <c r="L2327" s="9" t="s">
        <v>8</v>
      </c>
      <c r="M2327" s="9" t="s">
        <v>9</v>
      </c>
      <c r="N2327" s="9" t="s">
        <v>10</v>
      </c>
      <c r="O2327" s="9" t="s">
        <v>1826</v>
      </c>
      <c r="P2327" s="9" t="s">
        <v>1834</v>
      </c>
      <c r="Q2327" s="9" t="s">
        <v>4466</v>
      </c>
      <c r="R2327" s="9" t="s">
        <v>14</v>
      </c>
      <c r="S2327" s="9" t="s">
        <v>40</v>
      </c>
      <c r="T2327" s="9" t="s">
        <v>5976</v>
      </c>
      <c r="U2327" s="9" t="s">
        <v>60</v>
      </c>
      <c r="V2327" s="9" t="s">
        <v>40</v>
      </c>
      <c r="W2327" s="9" t="s">
        <v>17</v>
      </c>
      <c r="X2327" s="9" t="s">
        <v>18</v>
      </c>
      <c r="Y2327" s="9" t="s">
        <v>31</v>
      </c>
      <c r="Z2327" s="9" t="s">
        <v>61</v>
      </c>
      <c r="AA2327" s="9" t="s">
        <v>17</v>
      </c>
      <c r="AB2327" s="9" t="s">
        <v>5977</v>
      </c>
      <c r="AC2327" s="9">
        <v>20249196</v>
      </c>
      <c r="AD2327" s="9" t="s">
        <v>5969</v>
      </c>
    </row>
    <row r="2328" spans="1:30" ht="409.5" x14ac:dyDescent="0.25">
      <c r="A2328" s="113">
        <f t="shared" si="37"/>
        <v>2139</v>
      </c>
      <c r="B2328" s="9" t="s">
        <v>1821</v>
      </c>
      <c r="C2328" s="9" t="s">
        <v>5902</v>
      </c>
      <c r="D2328" s="9" t="s">
        <v>5903</v>
      </c>
      <c r="E2328" s="9" t="s">
        <v>5978</v>
      </c>
      <c r="F2328" s="9" t="s">
        <v>5979</v>
      </c>
      <c r="G2328" s="9" t="s">
        <v>5980</v>
      </c>
      <c r="H2328" s="13">
        <v>10690</v>
      </c>
      <c r="I2328" s="11" t="s">
        <v>5933</v>
      </c>
      <c r="J2328" s="9" t="s">
        <v>6</v>
      </c>
      <c r="K2328" s="9" t="s">
        <v>7</v>
      </c>
      <c r="L2328" s="9" t="s">
        <v>252</v>
      </c>
      <c r="M2328" s="9" t="s">
        <v>89</v>
      </c>
      <c r="N2328" s="9" t="s">
        <v>10</v>
      </c>
      <c r="O2328" s="9" t="s">
        <v>1826</v>
      </c>
      <c r="P2328" s="9" t="s">
        <v>1834</v>
      </c>
      <c r="Q2328" s="9" t="s">
        <v>5914</v>
      </c>
      <c r="R2328" s="9" t="s">
        <v>29</v>
      </c>
      <c r="S2328" s="9" t="s">
        <v>15</v>
      </c>
      <c r="T2328" s="9" t="s">
        <v>7</v>
      </c>
      <c r="U2328" s="9" t="s">
        <v>60</v>
      </c>
      <c r="V2328" s="9" t="s">
        <v>40</v>
      </c>
      <c r="W2328" s="9" t="s">
        <v>17</v>
      </c>
      <c r="X2328" s="9" t="s">
        <v>18</v>
      </c>
      <c r="Y2328" s="9" t="s">
        <v>19</v>
      </c>
      <c r="Z2328" s="9" t="s">
        <v>41</v>
      </c>
      <c r="AA2328" s="9" t="s">
        <v>21</v>
      </c>
      <c r="AB2328" s="9" t="s">
        <v>5919</v>
      </c>
      <c r="AC2328" s="9">
        <v>6120249549</v>
      </c>
      <c r="AD2328" s="9" t="s">
        <v>5916</v>
      </c>
    </row>
    <row r="2329" spans="1:30" ht="293.25" x14ac:dyDescent="0.25">
      <c r="A2329" s="113">
        <f t="shared" si="37"/>
        <v>2140</v>
      </c>
      <c r="B2329" s="9" t="s">
        <v>1821</v>
      </c>
      <c r="C2329" s="9" t="s">
        <v>5902</v>
      </c>
      <c r="D2329" s="9" t="s">
        <v>5903</v>
      </c>
      <c r="E2329" s="9" t="s">
        <v>5981</v>
      </c>
      <c r="F2329" s="9" t="s">
        <v>5981</v>
      </c>
      <c r="G2329" s="9" t="s">
        <v>5982</v>
      </c>
      <c r="H2329" s="13">
        <v>200000</v>
      </c>
      <c r="I2329" s="11" t="s">
        <v>95</v>
      </c>
      <c r="J2329" s="9" t="s">
        <v>68</v>
      </c>
      <c r="K2329" s="9" t="s">
        <v>7</v>
      </c>
      <c r="L2329" s="9" t="s">
        <v>8</v>
      </c>
      <c r="M2329" s="9" t="s">
        <v>80</v>
      </c>
      <c r="N2329" s="9" t="s">
        <v>81</v>
      </c>
      <c r="O2329" s="9" t="s">
        <v>1826</v>
      </c>
      <c r="P2329" s="9" t="s">
        <v>1834</v>
      </c>
      <c r="Q2329" s="9" t="s">
        <v>1837</v>
      </c>
      <c r="R2329" s="9" t="s">
        <v>14</v>
      </c>
      <c r="S2329" s="9" t="s">
        <v>15</v>
      </c>
      <c r="T2329" s="9" t="s">
        <v>7</v>
      </c>
      <c r="U2329" s="9" t="s">
        <v>60</v>
      </c>
      <c r="V2329" s="9" t="s">
        <v>40</v>
      </c>
      <c r="W2329" s="9" t="s">
        <v>17</v>
      </c>
      <c r="X2329" s="9" t="s">
        <v>18</v>
      </c>
      <c r="Y2329" s="9" t="s">
        <v>31</v>
      </c>
      <c r="Z2329" s="9" t="s">
        <v>41</v>
      </c>
      <c r="AA2329" s="9" t="s">
        <v>21</v>
      </c>
      <c r="AB2329" s="9" t="s">
        <v>5919</v>
      </c>
      <c r="AC2329" s="9">
        <v>6120249549</v>
      </c>
      <c r="AD2329" s="9" t="s">
        <v>5983</v>
      </c>
    </row>
    <row r="2330" spans="1:30" ht="395.25" x14ac:dyDescent="0.25">
      <c r="A2330" s="113">
        <f t="shared" si="37"/>
        <v>2141</v>
      </c>
      <c r="B2330" s="9" t="s">
        <v>1821</v>
      </c>
      <c r="C2330" s="9" t="s">
        <v>5902</v>
      </c>
      <c r="D2330" s="9" t="s">
        <v>5903</v>
      </c>
      <c r="E2330" s="9" t="s">
        <v>5984</v>
      </c>
      <c r="F2330" s="9" t="s">
        <v>5985</v>
      </c>
      <c r="G2330" s="9" t="s">
        <v>5986</v>
      </c>
      <c r="H2330" s="13">
        <v>105000</v>
      </c>
      <c r="I2330" s="11" t="s">
        <v>95</v>
      </c>
      <c r="J2330" s="9" t="s">
        <v>6</v>
      </c>
      <c r="K2330" s="9" t="s">
        <v>7</v>
      </c>
      <c r="L2330" s="9" t="s">
        <v>36</v>
      </c>
      <c r="M2330" s="9" t="s">
        <v>1729</v>
      </c>
      <c r="N2330" s="9" t="s">
        <v>10</v>
      </c>
      <c r="O2330" s="9" t="s">
        <v>1826</v>
      </c>
      <c r="P2330" s="9" t="s">
        <v>1834</v>
      </c>
      <c r="Q2330" s="9" t="s">
        <v>1837</v>
      </c>
      <c r="R2330" s="9" t="s">
        <v>29</v>
      </c>
      <c r="S2330" s="9" t="s">
        <v>15</v>
      </c>
      <c r="T2330" s="9" t="s">
        <v>7</v>
      </c>
      <c r="U2330" s="9" t="s">
        <v>60</v>
      </c>
      <c r="V2330" s="9" t="s">
        <v>40</v>
      </c>
      <c r="W2330" s="9" t="s">
        <v>17</v>
      </c>
      <c r="X2330" s="9" t="s">
        <v>18</v>
      </c>
      <c r="Y2330" s="9" t="s">
        <v>31</v>
      </c>
      <c r="Z2330" s="9" t="s">
        <v>20</v>
      </c>
      <c r="AA2330" s="9" t="s">
        <v>17</v>
      </c>
      <c r="AB2330" s="9" t="s">
        <v>5919</v>
      </c>
      <c r="AC2330" s="9">
        <v>6120249549</v>
      </c>
      <c r="AD2330" s="9" t="s">
        <v>5916</v>
      </c>
    </row>
    <row r="2331" spans="1:30" ht="127.5" x14ac:dyDescent="0.25">
      <c r="A2331" s="113">
        <f t="shared" si="37"/>
        <v>2142</v>
      </c>
      <c r="B2331" s="9" t="s">
        <v>1821</v>
      </c>
      <c r="C2331" s="9" t="s">
        <v>5902</v>
      </c>
      <c r="D2331" s="9" t="s">
        <v>5903</v>
      </c>
      <c r="E2331" s="9" t="s">
        <v>5987</v>
      </c>
      <c r="F2331" s="9" t="s">
        <v>5988</v>
      </c>
      <c r="G2331" s="9" t="s">
        <v>5989</v>
      </c>
      <c r="H2331" s="13">
        <v>1000000</v>
      </c>
      <c r="I2331" s="11" t="s">
        <v>855</v>
      </c>
      <c r="J2331" s="9" t="s">
        <v>96</v>
      </c>
      <c r="K2331" s="9">
        <v>124</v>
      </c>
      <c r="L2331" s="9" t="s">
        <v>199</v>
      </c>
      <c r="M2331" s="9" t="s">
        <v>9</v>
      </c>
      <c r="N2331" s="9" t="s">
        <v>10</v>
      </c>
      <c r="O2331" s="9" t="s">
        <v>1826</v>
      </c>
      <c r="P2331" s="9" t="s">
        <v>1834</v>
      </c>
      <c r="Q2331" s="9" t="s">
        <v>5990</v>
      </c>
      <c r="R2331" s="9" t="s">
        <v>14</v>
      </c>
      <c r="S2331" s="9" t="s">
        <v>15</v>
      </c>
      <c r="T2331" s="9" t="s">
        <v>7</v>
      </c>
      <c r="U2331" s="9" t="s">
        <v>60</v>
      </c>
      <c r="V2331" s="9" t="s">
        <v>40</v>
      </c>
      <c r="W2331" s="9" t="s">
        <v>37</v>
      </c>
      <c r="X2331" s="9" t="s">
        <v>30</v>
      </c>
      <c r="Y2331" s="9" t="s">
        <v>31</v>
      </c>
      <c r="Z2331" s="9" t="s">
        <v>61</v>
      </c>
      <c r="AA2331" s="9" t="s">
        <v>37</v>
      </c>
      <c r="AB2331" s="9" t="s">
        <v>5991</v>
      </c>
      <c r="AC2331" s="9">
        <v>27992583372</v>
      </c>
      <c r="AD2331" s="9" t="s">
        <v>5992</v>
      </c>
    </row>
    <row r="2332" spans="1:30" ht="76.5" x14ac:dyDescent="0.25">
      <c r="A2332" s="113">
        <f t="shared" si="37"/>
        <v>2143</v>
      </c>
      <c r="B2332" s="9" t="s">
        <v>1821</v>
      </c>
      <c r="C2332" s="9" t="s">
        <v>5902</v>
      </c>
      <c r="D2332" s="9" t="s">
        <v>5903</v>
      </c>
      <c r="E2332" s="9" t="s">
        <v>5993</v>
      </c>
      <c r="F2332" s="9" t="s">
        <v>5994</v>
      </c>
      <c r="G2332" s="9" t="s">
        <v>5995</v>
      </c>
      <c r="H2332" s="13">
        <v>190000</v>
      </c>
      <c r="I2332" s="11" t="s">
        <v>1223</v>
      </c>
      <c r="J2332" s="9" t="s">
        <v>68</v>
      </c>
      <c r="K2332" s="9" t="s">
        <v>7</v>
      </c>
      <c r="L2332" s="9" t="s">
        <v>444</v>
      </c>
      <c r="M2332" s="9" t="s">
        <v>9</v>
      </c>
      <c r="N2332" s="9" t="s">
        <v>10</v>
      </c>
      <c r="O2332" s="9" t="s">
        <v>1826</v>
      </c>
      <c r="P2332" s="9" t="s">
        <v>1834</v>
      </c>
      <c r="Q2332" s="9" t="s">
        <v>2757</v>
      </c>
      <c r="R2332" s="9" t="s">
        <v>14</v>
      </c>
      <c r="S2332" s="9" t="s">
        <v>15</v>
      </c>
      <c r="T2332" s="9" t="s">
        <v>7</v>
      </c>
      <c r="U2332" s="9" t="s">
        <v>60</v>
      </c>
      <c r="V2332" s="9" t="s">
        <v>40</v>
      </c>
      <c r="W2332" s="9" t="s">
        <v>17</v>
      </c>
      <c r="X2332" s="9" t="s">
        <v>193</v>
      </c>
      <c r="Y2332" s="9" t="s">
        <v>31</v>
      </c>
      <c r="Z2332" s="9" t="s">
        <v>61</v>
      </c>
      <c r="AA2332" s="9" t="s">
        <v>37</v>
      </c>
      <c r="AB2332" s="9" t="s">
        <v>5991</v>
      </c>
      <c r="AC2332" s="9" t="s">
        <v>5996</v>
      </c>
      <c r="AD2332" s="9" t="s">
        <v>5997</v>
      </c>
    </row>
    <row r="2333" spans="1:30" ht="89.25" x14ac:dyDescent="0.25">
      <c r="A2333" s="113">
        <f t="shared" si="37"/>
        <v>2144</v>
      </c>
      <c r="B2333" s="9" t="s">
        <v>1821</v>
      </c>
      <c r="C2333" s="9" t="s">
        <v>5902</v>
      </c>
      <c r="D2333" s="9" t="s">
        <v>5903</v>
      </c>
      <c r="E2333" s="9" t="s">
        <v>5998</v>
      </c>
      <c r="F2333" s="9" t="s">
        <v>5999</v>
      </c>
      <c r="G2333" s="9" t="s">
        <v>6000</v>
      </c>
      <c r="H2333" s="13">
        <v>9520000</v>
      </c>
      <c r="I2333" s="11" t="s">
        <v>1223</v>
      </c>
      <c r="J2333" s="9" t="s">
        <v>68</v>
      </c>
      <c r="K2333" s="9" t="s">
        <v>7</v>
      </c>
      <c r="L2333" s="9" t="s">
        <v>8</v>
      </c>
      <c r="M2333" s="9" t="s">
        <v>9</v>
      </c>
      <c r="N2333" s="9" t="s">
        <v>10</v>
      </c>
      <c r="O2333" s="9" t="s">
        <v>1826</v>
      </c>
      <c r="P2333" s="9" t="s">
        <v>1834</v>
      </c>
      <c r="Q2333" s="9" t="s">
        <v>2276</v>
      </c>
      <c r="R2333" s="9" t="s">
        <v>14</v>
      </c>
      <c r="S2333" s="9" t="s">
        <v>15</v>
      </c>
      <c r="T2333" s="9" t="s">
        <v>7</v>
      </c>
      <c r="U2333" s="9" t="s">
        <v>60</v>
      </c>
      <c r="V2333" s="9" t="s">
        <v>40</v>
      </c>
      <c r="W2333" s="9" t="s">
        <v>17</v>
      </c>
      <c r="X2333" s="9" t="s">
        <v>18</v>
      </c>
      <c r="Y2333" s="9" t="s">
        <v>31</v>
      </c>
      <c r="Z2333" s="9" t="s">
        <v>20</v>
      </c>
      <c r="AA2333" s="9" t="s">
        <v>17</v>
      </c>
      <c r="AB2333" s="9" t="s">
        <v>5991</v>
      </c>
      <c r="AC2333" s="9" t="s">
        <v>5996</v>
      </c>
      <c r="AD2333" s="9" t="s">
        <v>5992</v>
      </c>
    </row>
    <row r="2334" spans="1:30" ht="114.75" x14ac:dyDescent="0.25">
      <c r="A2334" s="113">
        <f t="shared" si="37"/>
        <v>2145</v>
      </c>
      <c r="B2334" s="9" t="s">
        <v>1821</v>
      </c>
      <c r="C2334" s="9" t="s">
        <v>5902</v>
      </c>
      <c r="D2334" s="9" t="s">
        <v>5903</v>
      </c>
      <c r="E2334" s="9" t="s">
        <v>6001</v>
      </c>
      <c r="F2334" s="9" t="s">
        <v>6002</v>
      </c>
      <c r="G2334" s="9" t="s">
        <v>6003</v>
      </c>
      <c r="H2334" s="13">
        <v>78400</v>
      </c>
      <c r="I2334" s="11" t="s">
        <v>855</v>
      </c>
      <c r="J2334" s="9" t="s">
        <v>68</v>
      </c>
      <c r="K2334" s="9" t="s">
        <v>7</v>
      </c>
      <c r="L2334" s="9" t="s">
        <v>8</v>
      </c>
      <c r="M2334" s="9" t="s">
        <v>9</v>
      </c>
      <c r="N2334" s="9" t="s">
        <v>10</v>
      </c>
      <c r="O2334" s="9" t="s">
        <v>1826</v>
      </c>
      <c r="P2334" s="9" t="s">
        <v>1834</v>
      </c>
      <c r="Q2334" s="9" t="s">
        <v>2276</v>
      </c>
      <c r="R2334" s="9" t="s">
        <v>14</v>
      </c>
      <c r="S2334" s="9" t="s">
        <v>15</v>
      </c>
      <c r="T2334" s="9" t="s">
        <v>7</v>
      </c>
      <c r="U2334" s="9" t="s">
        <v>60</v>
      </c>
      <c r="V2334" s="9" t="s">
        <v>15</v>
      </c>
      <c r="W2334" s="9" t="s">
        <v>17</v>
      </c>
      <c r="X2334" s="9" t="s">
        <v>18</v>
      </c>
      <c r="Y2334" s="9" t="s">
        <v>31</v>
      </c>
      <c r="Z2334" s="9" t="s">
        <v>20</v>
      </c>
      <c r="AA2334" s="9" t="s">
        <v>17</v>
      </c>
      <c r="AB2334" s="9" t="s">
        <v>5991</v>
      </c>
      <c r="AC2334" s="9">
        <v>27992583372</v>
      </c>
      <c r="AD2334" s="9" t="s">
        <v>5992</v>
      </c>
    </row>
    <row r="2335" spans="1:30" ht="409.5" x14ac:dyDescent="0.25">
      <c r="A2335" s="113">
        <f t="shared" si="37"/>
        <v>2146</v>
      </c>
      <c r="B2335" s="9" t="s">
        <v>1821</v>
      </c>
      <c r="C2335" s="9" t="s">
        <v>5902</v>
      </c>
      <c r="D2335" s="9" t="s">
        <v>5903</v>
      </c>
      <c r="E2335" s="9" t="s">
        <v>6004</v>
      </c>
      <c r="F2335" s="9" t="s">
        <v>6005</v>
      </c>
      <c r="G2335" s="9" t="s">
        <v>6006</v>
      </c>
      <c r="H2335" s="13">
        <v>5800000</v>
      </c>
      <c r="I2335" s="11" t="s">
        <v>871</v>
      </c>
      <c r="J2335" s="9" t="s">
        <v>68</v>
      </c>
      <c r="K2335" s="9" t="s">
        <v>7</v>
      </c>
      <c r="L2335" s="9" t="s">
        <v>69</v>
      </c>
      <c r="M2335" s="9" t="s">
        <v>80</v>
      </c>
      <c r="N2335" s="9" t="s">
        <v>1498</v>
      </c>
      <c r="O2335" s="9" t="s">
        <v>1826</v>
      </c>
      <c r="P2335" s="9" t="s">
        <v>1834</v>
      </c>
      <c r="Q2335" s="9" t="s">
        <v>2181</v>
      </c>
      <c r="R2335" s="9" t="s">
        <v>29</v>
      </c>
      <c r="S2335" s="9" t="s">
        <v>40</v>
      </c>
      <c r="T2335" s="9" t="s">
        <v>6007</v>
      </c>
      <c r="U2335" s="9" t="s">
        <v>60</v>
      </c>
      <c r="V2335" s="9" t="s">
        <v>15</v>
      </c>
      <c r="W2335" s="9" t="s">
        <v>17</v>
      </c>
      <c r="X2335" s="9" t="s">
        <v>18</v>
      </c>
      <c r="Y2335" s="9" t="s">
        <v>19</v>
      </c>
      <c r="Z2335" s="9" t="s">
        <v>41</v>
      </c>
      <c r="AA2335" s="9" t="s">
        <v>21</v>
      </c>
      <c r="AB2335" s="9" t="s">
        <v>6008</v>
      </c>
      <c r="AC2335" s="9" t="s">
        <v>6009</v>
      </c>
      <c r="AD2335" s="9" t="s">
        <v>5916</v>
      </c>
    </row>
    <row r="2336" spans="1:30" ht="153" x14ac:dyDescent="0.25">
      <c r="A2336" s="113">
        <f t="shared" si="37"/>
        <v>2147</v>
      </c>
      <c r="B2336" s="9" t="s">
        <v>1821</v>
      </c>
      <c r="C2336" s="9" t="s">
        <v>5902</v>
      </c>
      <c r="D2336" s="9" t="s">
        <v>5903</v>
      </c>
      <c r="E2336" s="9" t="s">
        <v>6010</v>
      </c>
      <c r="F2336" s="9" t="s">
        <v>6011</v>
      </c>
      <c r="G2336" s="9" t="s">
        <v>6012</v>
      </c>
      <c r="H2336" s="13">
        <v>1732549.1</v>
      </c>
      <c r="I2336" s="11" t="s">
        <v>95</v>
      </c>
      <c r="J2336" s="9" t="s">
        <v>68</v>
      </c>
      <c r="K2336" s="9" t="s">
        <v>7</v>
      </c>
      <c r="L2336" s="9" t="s">
        <v>8</v>
      </c>
      <c r="M2336" s="9" t="s">
        <v>9</v>
      </c>
      <c r="N2336" s="9" t="s">
        <v>10</v>
      </c>
      <c r="O2336" s="9" t="s">
        <v>1826</v>
      </c>
      <c r="P2336" s="9" t="s">
        <v>1834</v>
      </c>
      <c r="Q2336" s="9" t="s">
        <v>1857</v>
      </c>
      <c r="R2336" s="9" t="s">
        <v>14</v>
      </c>
      <c r="S2336" s="9" t="s">
        <v>15</v>
      </c>
      <c r="T2336" s="9" t="s">
        <v>7</v>
      </c>
      <c r="U2336" s="9" t="s">
        <v>60</v>
      </c>
      <c r="V2336" s="9" t="s">
        <v>15</v>
      </c>
      <c r="W2336" s="9" t="s">
        <v>37</v>
      </c>
      <c r="X2336" s="9" t="s">
        <v>18</v>
      </c>
      <c r="Y2336" s="9" t="s">
        <v>31</v>
      </c>
      <c r="Z2336" s="9" t="s">
        <v>61</v>
      </c>
      <c r="AA2336" s="9" t="s">
        <v>17</v>
      </c>
      <c r="AB2336" s="9" t="s">
        <v>5968</v>
      </c>
      <c r="AC2336" s="9">
        <v>6120249196</v>
      </c>
      <c r="AD2336" s="9" t="s">
        <v>5969</v>
      </c>
    </row>
    <row r="2337" spans="1:30" ht="409.5" x14ac:dyDescent="0.25">
      <c r="A2337" s="113">
        <f t="shared" si="37"/>
        <v>2148</v>
      </c>
      <c r="B2337" s="9" t="s">
        <v>1821</v>
      </c>
      <c r="C2337" s="9" t="s">
        <v>5902</v>
      </c>
      <c r="D2337" s="9" t="s">
        <v>5903</v>
      </c>
      <c r="E2337" s="9" t="s">
        <v>6013</v>
      </c>
      <c r="F2337" s="9" t="s">
        <v>6014</v>
      </c>
      <c r="G2337" s="9" t="s">
        <v>6015</v>
      </c>
      <c r="H2337" s="13">
        <v>57000000</v>
      </c>
      <c r="I2337" s="11" t="s">
        <v>871</v>
      </c>
      <c r="J2337" s="9" t="s">
        <v>68</v>
      </c>
      <c r="K2337" s="9" t="s">
        <v>7</v>
      </c>
      <c r="L2337" s="9" t="s">
        <v>444</v>
      </c>
      <c r="M2337" s="9" t="s">
        <v>9</v>
      </c>
      <c r="N2337" s="9" t="s">
        <v>10</v>
      </c>
      <c r="O2337" s="9" t="s">
        <v>1826</v>
      </c>
      <c r="P2337" s="9" t="s">
        <v>1834</v>
      </c>
      <c r="Q2337" s="9" t="s">
        <v>2181</v>
      </c>
      <c r="R2337" s="9" t="s">
        <v>29</v>
      </c>
      <c r="S2337" s="9" t="s">
        <v>15</v>
      </c>
      <c r="T2337" s="9" t="s">
        <v>7</v>
      </c>
      <c r="U2337" s="9" t="s">
        <v>60</v>
      </c>
      <c r="V2337" s="9" t="s">
        <v>15</v>
      </c>
      <c r="W2337" s="9" t="s">
        <v>21</v>
      </c>
      <c r="X2337" s="9" t="s">
        <v>18</v>
      </c>
      <c r="Y2337" s="9" t="s">
        <v>19</v>
      </c>
      <c r="Z2337" s="9" t="s">
        <v>41</v>
      </c>
      <c r="AA2337" s="9" t="s">
        <v>21</v>
      </c>
      <c r="AB2337" s="9" t="s">
        <v>6008</v>
      </c>
      <c r="AC2337" s="9" t="s">
        <v>6016</v>
      </c>
      <c r="AD2337" s="9" t="s">
        <v>5916</v>
      </c>
    </row>
    <row r="2338" spans="1:30" ht="114.75" x14ac:dyDescent="0.25">
      <c r="A2338" s="113">
        <f t="shared" si="37"/>
        <v>2149</v>
      </c>
      <c r="B2338" s="9" t="s">
        <v>1821</v>
      </c>
      <c r="C2338" s="9" t="s">
        <v>5902</v>
      </c>
      <c r="D2338" s="9" t="s">
        <v>5903</v>
      </c>
      <c r="E2338" s="9" t="s">
        <v>6017</v>
      </c>
      <c r="F2338" s="9" t="s">
        <v>6018</v>
      </c>
      <c r="G2338" s="9" t="s">
        <v>6019</v>
      </c>
      <c r="H2338" s="13">
        <v>9540000</v>
      </c>
      <c r="I2338" s="11" t="s">
        <v>4714</v>
      </c>
      <c r="J2338" s="9" t="s">
        <v>68</v>
      </c>
      <c r="K2338" s="9" t="s">
        <v>7</v>
      </c>
      <c r="L2338" s="9" t="s">
        <v>8</v>
      </c>
      <c r="M2338" s="9" t="s">
        <v>9</v>
      </c>
      <c r="N2338" s="9" t="s">
        <v>10</v>
      </c>
      <c r="O2338" s="9" t="s">
        <v>1826</v>
      </c>
      <c r="P2338" s="9" t="s">
        <v>1834</v>
      </c>
      <c r="Q2338" s="9" t="s">
        <v>2757</v>
      </c>
      <c r="R2338" s="9" t="s">
        <v>14</v>
      </c>
      <c r="S2338" s="9" t="s">
        <v>15</v>
      </c>
      <c r="T2338" s="9" t="s">
        <v>7</v>
      </c>
      <c r="U2338" s="9" t="s">
        <v>60</v>
      </c>
      <c r="V2338" s="9" t="s">
        <v>40</v>
      </c>
      <c r="W2338" s="9" t="s">
        <v>37</v>
      </c>
      <c r="X2338" s="9" t="s">
        <v>18</v>
      </c>
      <c r="Y2338" s="9" t="s">
        <v>31</v>
      </c>
      <c r="Z2338" s="9" t="s">
        <v>61</v>
      </c>
      <c r="AA2338" s="9" t="s">
        <v>17</v>
      </c>
      <c r="AB2338" s="9" t="s">
        <v>5968</v>
      </c>
      <c r="AC2338" s="9" t="s">
        <v>6020</v>
      </c>
      <c r="AD2338" s="9" t="s">
        <v>5969</v>
      </c>
    </row>
    <row r="2339" spans="1:30" ht="89.25" x14ac:dyDescent="0.25">
      <c r="A2339" s="113">
        <f t="shared" si="37"/>
        <v>2150</v>
      </c>
      <c r="B2339" s="9" t="s">
        <v>1821</v>
      </c>
      <c r="C2339" s="9" t="s">
        <v>5902</v>
      </c>
      <c r="D2339" s="9" t="s">
        <v>5903</v>
      </c>
      <c r="E2339" s="9" t="s">
        <v>6021</v>
      </c>
      <c r="F2339" s="9" t="s">
        <v>6021</v>
      </c>
      <c r="G2339" s="9" t="s">
        <v>6022</v>
      </c>
      <c r="H2339" s="13">
        <v>250000</v>
      </c>
      <c r="I2339" s="11" t="s">
        <v>5733</v>
      </c>
      <c r="J2339" s="9" t="s">
        <v>6</v>
      </c>
      <c r="K2339" s="9" t="s">
        <v>7</v>
      </c>
      <c r="L2339" s="9" t="s">
        <v>27</v>
      </c>
      <c r="M2339" s="9" t="s">
        <v>9</v>
      </c>
      <c r="N2339" s="9" t="s">
        <v>10</v>
      </c>
      <c r="O2339" s="9" t="s">
        <v>1826</v>
      </c>
      <c r="P2339" s="9" t="s">
        <v>1834</v>
      </c>
      <c r="Q2339" s="9" t="s">
        <v>2276</v>
      </c>
      <c r="R2339" s="9" t="s">
        <v>29</v>
      </c>
      <c r="S2339" s="9" t="s">
        <v>15</v>
      </c>
      <c r="T2339" s="9" t="s">
        <v>7</v>
      </c>
      <c r="U2339" s="9" t="s">
        <v>60</v>
      </c>
      <c r="V2339" s="9" t="s">
        <v>15</v>
      </c>
      <c r="W2339" s="9" t="s">
        <v>37</v>
      </c>
      <c r="X2339" s="9" t="s">
        <v>18</v>
      </c>
      <c r="Y2339" s="9" t="s">
        <v>31</v>
      </c>
      <c r="Z2339" s="9" t="s">
        <v>20</v>
      </c>
      <c r="AA2339" s="9" t="s">
        <v>17</v>
      </c>
      <c r="AB2339" s="9" t="s">
        <v>5968</v>
      </c>
      <c r="AC2339" s="9" t="s">
        <v>6020</v>
      </c>
      <c r="AD2339" s="9" t="s">
        <v>5969</v>
      </c>
    </row>
    <row r="2340" spans="1:30" ht="127.5" x14ac:dyDescent="0.25">
      <c r="A2340" s="113">
        <f t="shared" si="37"/>
        <v>2151</v>
      </c>
      <c r="B2340" s="9" t="s">
        <v>1821</v>
      </c>
      <c r="C2340" s="9" t="s">
        <v>5902</v>
      </c>
      <c r="D2340" s="9" t="s">
        <v>5903</v>
      </c>
      <c r="E2340" s="9" t="s">
        <v>6026</v>
      </c>
      <c r="F2340" s="9" t="s">
        <v>6027</v>
      </c>
      <c r="G2340" s="9" t="s">
        <v>6028</v>
      </c>
      <c r="H2340" s="13">
        <v>41450000</v>
      </c>
      <c r="I2340" s="11" t="s">
        <v>88</v>
      </c>
      <c r="J2340" s="9" t="s">
        <v>68</v>
      </c>
      <c r="K2340" s="9" t="s">
        <v>7</v>
      </c>
      <c r="L2340" s="9" t="s">
        <v>8</v>
      </c>
      <c r="M2340" s="9" t="s">
        <v>80</v>
      </c>
      <c r="N2340" s="9" t="s">
        <v>81</v>
      </c>
      <c r="O2340" s="9" t="s">
        <v>1826</v>
      </c>
      <c r="P2340" s="9" t="s">
        <v>1834</v>
      </c>
      <c r="Q2340" s="9" t="s">
        <v>1837</v>
      </c>
      <c r="R2340" s="9" t="s">
        <v>14</v>
      </c>
      <c r="S2340" s="9" t="s">
        <v>15</v>
      </c>
      <c r="T2340" s="9" t="s">
        <v>7</v>
      </c>
      <c r="U2340" s="9" t="s">
        <v>60</v>
      </c>
      <c r="V2340" s="9" t="s">
        <v>40</v>
      </c>
      <c r="W2340" s="9" t="s">
        <v>37</v>
      </c>
      <c r="X2340" s="9" t="s">
        <v>18</v>
      </c>
      <c r="Y2340" s="9" t="s">
        <v>19</v>
      </c>
      <c r="Z2340" s="9" t="s">
        <v>41</v>
      </c>
      <c r="AA2340" s="9" t="s">
        <v>21</v>
      </c>
      <c r="AB2340" s="9" t="s">
        <v>6029</v>
      </c>
      <c r="AC2340" s="9" t="s">
        <v>6030</v>
      </c>
      <c r="AD2340" s="9" t="s">
        <v>6031</v>
      </c>
    </row>
    <row r="2341" spans="1:30" ht="89.25" x14ac:dyDescent="0.25">
      <c r="A2341" s="113">
        <f t="shared" si="37"/>
        <v>2152</v>
      </c>
      <c r="B2341" s="9" t="s">
        <v>1821</v>
      </c>
      <c r="C2341" s="9" t="s">
        <v>5902</v>
      </c>
      <c r="D2341" s="9" t="s">
        <v>5903</v>
      </c>
      <c r="E2341" s="9" t="s">
        <v>6072</v>
      </c>
      <c r="F2341" s="9" t="s">
        <v>6073</v>
      </c>
      <c r="G2341" s="9" t="s">
        <v>6074</v>
      </c>
      <c r="H2341" s="13">
        <v>6000000</v>
      </c>
      <c r="I2341" s="11" t="s">
        <v>4714</v>
      </c>
      <c r="J2341" s="9" t="s">
        <v>68</v>
      </c>
      <c r="K2341" s="9" t="s">
        <v>7</v>
      </c>
      <c r="L2341" s="9" t="s">
        <v>444</v>
      </c>
      <c r="M2341" s="9" t="s">
        <v>9</v>
      </c>
      <c r="N2341" s="9" t="s">
        <v>10</v>
      </c>
      <c r="O2341" s="9" t="s">
        <v>1826</v>
      </c>
      <c r="P2341" s="9" t="s">
        <v>1834</v>
      </c>
      <c r="Q2341" s="9" t="s">
        <v>2757</v>
      </c>
      <c r="R2341" s="9" t="s">
        <v>14</v>
      </c>
      <c r="S2341" s="9" t="s">
        <v>15</v>
      </c>
      <c r="T2341" s="9" t="s">
        <v>7</v>
      </c>
      <c r="U2341" s="9" t="s">
        <v>60</v>
      </c>
      <c r="V2341" s="9" t="s">
        <v>40</v>
      </c>
      <c r="W2341" s="9" t="s">
        <v>37</v>
      </c>
      <c r="X2341" s="9" t="s">
        <v>18</v>
      </c>
      <c r="Y2341" s="9" t="s">
        <v>31</v>
      </c>
      <c r="Z2341" s="9" t="s">
        <v>61</v>
      </c>
      <c r="AA2341" s="9" t="s">
        <v>17</v>
      </c>
      <c r="AB2341" s="9" t="s">
        <v>5968</v>
      </c>
      <c r="AC2341" s="9" t="s">
        <v>6020</v>
      </c>
      <c r="AD2341" s="9" t="s">
        <v>5969</v>
      </c>
    </row>
    <row r="2342" spans="1:30" ht="89.25" x14ac:dyDescent="0.25">
      <c r="A2342" s="113">
        <f t="shared" si="37"/>
        <v>2153</v>
      </c>
      <c r="B2342" s="9" t="s">
        <v>1821</v>
      </c>
      <c r="C2342" s="9" t="s">
        <v>5902</v>
      </c>
      <c r="D2342" s="9" t="s">
        <v>5903</v>
      </c>
      <c r="E2342" s="9" t="s">
        <v>6075</v>
      </c>
      <c r="F2342" s="9" t="s">
        <v>6076</v>
      </c>
      <c r="G2342" s="9" t="s">
        <v>6077</v>
      </c>
      <c r="H2342" s="13">
        <v>1500000</v>
      </c>
      <c r="I2342" s="11" t="s">
        <v>4714</v>
      </c>
      <c r="J2342" s="9" t="s">
        <v>68</v>
      </c>
      <c r="K2342" s="9" t="s">
        <v>7</v>
      </c>
      <c r="L2342" s="9" t="s">
        <v>8</v>
      </c>
      <c r="M2342" s="9" t="s">
        <v>9</v>
      </c>
      <c r="N2342" s="9" t="s">
        <v>10</v>
      </c>
      <c r="O2342" s="9" t="s">
        <v>1826</v>
      </c>
      <c r="P2342" s="9" t="s">
        <v>1834</v>
      </c>
      <c r="Q2342" s="9" t="s">
        <v>2757</v>
      </c>
      <c r="R2342" s="9" t="s">
        <v>14</v>
      </c>
      <c r="S2342" s="9" t="s">
        <v>15</v>
      </c>
      <c r="T2342" s="9" t="s">
        <v>7</v>
      </c>
      <c r="U2342" s="9" t="s">
        <v>60</v>
      </c>
      <c r="V2342" s="9" t="s">
        <v>40</v>
      </c>
      <c r="W2342" s="9" t="s">
        <v>37</v>
      </c>
      <c r="X2342" s="9" t="s">
        <v>18</v>
      </c>
      <c r="Y2342" s="9" t="s">
        <v>31</v>
      </c>
      <c r="Z2342" s="9" t="s">
        <v>61</v>
      </c>
      <c r="AA2342" s="9" t="s">
        <v>17</v>
      </c>
      <c r="AB2342" s="9" t="s">
        <v>5968</v>
      </c>
      <c r="AC2342" s="9" t="s">
        <v>6020</v>
      </c>
      <c r="AD2342" s="9" t="s">
        <v>5969</v>
      </c>
    </row>
    <row r="2343" spans="1:30" ht="63.75" x14ac:dyDescent="0.25">
      <c r="A2343" s="113">
        <f t="shared" si="37"/>
        <v>2154</v>
      </c>
      <c r="B2343" s="9" t="s">
        <v>1821</v>
      </c>
      <c r="C2343" s="9" t="s">
        <v>5902</v>
      </c>
      <c r="D2343" s="9" t="s">
        <v>5903</v>
      </c>
      <c r="E2343" s="9" t="s">
        <v>6078</v>
      </c>
      <c r="F2343" s="9" t="s">
        <v>6079</v>
      </c>
      <c r="G2343" s="9" t="s">
        <v>6080</v>
      </c>
      <c r="H2343" s="13">
        <v>70000</v>
      </c>
      <c r="I2343" s="11" t="s">
        <v>4714</v>
      </c>
      <c r="J2343" s="9" t="s">
        <v>68</v>
      </c>
      <c r="K2343" s="9" t="s">
        <v>7</v>
      </c>
      <c r="L2343" s="9" t="s">
        <v>8</v>
      </c>
      <c r="M2343" s="9" t="s">
        <v>9</v>
      </c>
      <c r="N2343" s="9" t="s">
        <v>10</v>
      </c>
      <c r="O2343" s="9" t="s">
        <v>1826</v>
      </c>
      <c r="P2343" s="9" t="s">
        <v>1834</v>
      </c>
      <c r="Q2343" s="9" t="s">
        <v>2757</v>
      </c>
      <c r="R2343" s="9" t="s">
        <v>14</v>
      </c>
      <c r="S2343" s="9" t="s">
        <v>15</v>
      </c>
      <c r="T2343" s="9" t="s">
        <v>7</v>
      </c>
      <c r="U2343" s="9" t="s">
        <v>60</v>
      </c>
      <c r="V2343" s="9" t="s">
        <v>40</v>
      </c>
      <c r="W2343" s="9" t="s">
        <v>37</v>
      </c>
      <c r="X2343" s="9" t="s">
        <v>18</v>
      </c>
      <c r="Y2343" s="9" t="s">
        <v>31</v>
      </c>
      <c r="Z2343" s="9" t="s">
        <v>61</v>
      </c>
      <c r="AA2343" s="9" t="s">
        <v>17</v>
      </c>
      <c r="AB2343" s="9" t="s">
        <v>5968</v>
      </c>
      <c r="AC2343" s="9" t="s">
        <v>6020</v>
      </c>
      <c r="AD2343" s="9" t="s">
        <v>5969</v>
      </c>
    </row>
    <row r="2344" spans="1:30" ht="63.75" x14ac:dyDescent="0.25">
      <c r="A2344" s="113">
        <f t="shared" si="37"/>
        <v>2155</v>
      </c>
      <c r="B2344" s="9" t="s">
        <v>1821</v>
      </c>
      <c r="C2344" s="9" t="s">
        <v>5902</v>
      </c>
      <c r="D2344" s="9" t="s">
        <v>5903</v>
      </c>
      <c r="E2344" s="9" t="s">
        <v>6081</v>
      </c>
      <c r="F2344" s="9" t="s">
        <v>6082</v>
      </c>
      <c r="G2344" s="9" t="s">
        <v>6083</v>
      </c>
      <c r="H2344" s="13">
        <v>23400000</v>
      </c>
      <c r="I2344" s="11" t="s">
        <v>4714</v>
      </c>
      <c r="J2344" s="9" t="s">
        <v>68</v>
      </c>
      <c r="K2344" s="9" t="s">
        <v>7</v>
      </c>
      <c r="L2344" s="9" t="s">
        <v>8</v>
      </c>
      <c r="M2344" s="9" t="s">
        <v>9</v>
      </c>
      <c r="N2344" s="9" t="s">
        <v>10</v>
      </c>
      <c r="O2344" s="9" t="s">
        <v>1826</v>
      </c>
      <c r="P2344" s="9" t="s">
        <v>1834</v>
      </c>
      <c r="Q2344" s="9" t="s">
        <v>2757</v>
      </c>
      <c r="R2344" s="9" t="s">
        <v>14</v>
      </c>
      <c r="S2344" s="9" t="s">
        <v>15</v>
      </c>
      <c r="T2344" s="9" t="s">
        <v>7</v>
      </c>
      <c r="U2344" s="9" t="s">
        <v>60</v>
      </c>
      <c r="V2344" s="9" t="s">
        <v>40</v>
      </c>
      <c r="W2344" s="9" t="s">
        <v>37</v>
      </c>
      <c r="X2344" s="9" t="s">
        <v>18</v>
      </c>
      <c r="Y2344" s="9" t="s">
        <v>31</v>
      </c>
      <c r="Z2344" s="9" t="s">
        <v>61</v>
      </c>
      <c r="AA2344" s="9" t="s">
        <v>17</v>
      </c>
      <c r="AB2344" s="9" t="s">
        <v>5968</v>
      </c>
      <c r="AC2344" s="9" t="s">
        <v>6020</v>
      </c>
      <c r="AD2344" s="9" t="s">
        <v>5969</v>
      </c>
    </row>
    <row r="2345" spans="1:30" ht="63.75" x14ac:dyDescent="0.25">
      <c r="A2345" s="113">
        <f t="shared" si="37"/>
        <v>2156</v>
      </c>
      <c r="B2345" s="9" t="s">
        <v>1821</v>
      </c>
      <c r="C2345" s="9" t="s">
        <v>5902</v>
      </c>
      <c r="D2345" s="9" t="s">
        <v>5903</v>
      </c>
      <c r="E2345" s="9" t="s">
        <v>6084</v>
      </c>
      <c r="F2345" s="9" t="s">
        <v>6084</v>
      </c>
      <c r="G2345" s="9" t="s">
        <v>6085</v>
      </c>
      <c r="H2345" s="13">
        <v>15000</v>
      </c>
      <c r="I2345" s="11" t="s">
        <v>5733</v>
      </c>
      <c r="J2345" s="9" t="s">
        <v>6</v>
      </c>
      <c r="K2345" s="9" t="s">
        <v>7</v>
      </c>
      <c r="L2345" s="9" t="s">
        <v>27</v>
      </c>
      <c r="M2345" s="9" t="s">
        <v>9</v>
      </c>
      <c r="N2345" s="9" t="s">
        <v>10</v>
      </c>
      <c r="O2345" s="9" t="s">
        <v>1826</v>
      </c>
      <c r="P2345" s="9" t="s">
        <v>1834</v>
      </c>
      <c r="Q2345" s="9" t="s">
        <v>2276</v>
      </c>
      <c r="R2345" s="9" t="s">
        <v>29</v>
      </c>
      <c r="S2345" s="9" t="s">
        <v>15</v>
      </c>
      <c r="T2345" s="9" t="s">
        <v>7</v>
      </c>
      <c r="U2345" s="9" t="s">
        <v>60</v>
      </c>
      <c r="V2345" s="9" t="s">
        <v>15</v>
      </c>
      <c r="W2345" s="9" t="s">
        <v>17</v>
      </c>
      <c r="X2345" s="9" t="s">
        <v>18</v>
      </c>
      <c r="Y2345" s="9" t="s">
        <v>31</v>
      </c>
      <c r="Z2345" s="9" t="s">
        <v>20</v>
      </c>
      <c r="AA2345" s="9" t="s">
        <v>17</v>
      </c>
      <c r="AB2345" s="9" t="s">
        <v>5968</v>
      </c>
      <c r="AC2345" s="9" t="s">
        <v>6020</v>
      </c>
      <c r="AD2345" s="9" t="s">
        <v>5969</v>
      </c>
    </row>
    <row r="2346" spans="1:30" ht="63.75" x14ac:dyDescent="0.25">
      <c r="A2346" s="113">
        <f t="shared" si="37"/>
        <v>2157</v>
      </c>
      <c r="B2346" s="9" t="s">
        <v>1821</v>
      </c>
      <c r="C2346" s="9" t="s">
        <v>5902</v>
      </c>
      <c r="D2346" s="9" t="s">
        <v>5903</v>
      </c>
      <c r="E2346" s="9" t="s">
        <v>6086</v>
      </c>
      <c r="F2346" s="9" t="s">
        <v>6087</v>
      </c>
      <c r="G2346" s="9" t="s">
        <v>6088</v>
      </c>
      <c r="H2346" s="13">
        <v>20000</v>
      </c>
      <c r="I2346" s="11" t="s">
        <v>5733</v>
      </c>
      <c r="J2346" s="9" t="s">
        <v>6</v>
      </c>
      <c r="K2346" s="9" t="s">
        <v>7</v>
      </c>
      <c r="L2346" s="9" t="s">
        <v>27</v>
      </c>
      <c r="M2346" s="9" t="s">
        <v>9</v>
      </c>
      <c r="N2346" s="9" t="s">
        <v>10</v>
      </c>
      <c r="O2346" s="9" t="s">
        <v>1826</v>
      </c>
      <c r="P2346" s="9" t="s">
        <v>1834</v>
      </c>
      <c r="Q2346" s="9" t="s">
        <v>2276</v>
      </c>
      <c r="R2346" s="9" t="s">
        <v>29</v>
      </c>
      <c r="S2346" s="9" t="s">
        <v>15</v>
      </c>
      <c r="T2346" s="9" t="s">
        <v>7</v>
      </c>
      <c r="U2346" s="9" t="s">
        <v>60</v>
      </c>
      <c r="V2346" s="9" t="s">
        <v>15</v>
      </c>
      <c r="W2346" s="9" t="s">
        <v>21</v>
      </c>
      <c r="X2346" s="9" t="s">
        <v>18</v>
      </c>
      <c r="Y2346" s="9" t="s">
        <v>31</v>
      </c>
      <c r="Z2346" s="9" t="s">
        <v>20</v>
      </c>
      <c r="AA2346" s="9" t="s">
        <v>17</v>
      </c>
      <c r="AB2346" s="9" t="s">
        <v>5968</v>
      </c>
      <c r="AC2346" s="9" t="s">
        <v>6020</v>
      </c>
      <c r="AD2346" s="9" t="s">
        <v>5969</v>
      </c>
    </row>
    <row r="2347" spans="1:30" ht="63.75" x14ac:dyDescent="0.25">
      <c r="A2347" s="113">
        <f t="shared" si="37"/>
        <v>2158</v>
      </c>
      <c r="B2347" s="9" t="s">
        <v>1821</v>
      </c>
      <c r="C2347" s="9" t="s">
        <v>5902</v>
      </c>
      <c r="D2347" s="9" t="s">
        <v>5903</v>
      </c>
      <c r="E2347" s="9" t="s">
        <v>6089</v>
      </c>
      <c r="F2347" s="9" t="s">
        <v>6090</v>
      </c>
      <c r="G2347" s="9" t="s">
        <v>6091</v>
      </c>
      <c r="H2347" s="13">
        <v>30000</v>
      </c>
      <c r="I2347" s="11" t="s">
        <v>5733</v>
      </c>
      <c r="J2347" s="9" t="s">
        <v>6</v>
      </c>
      <c r="K2347" s="9" t="s">
        <v>7</v>
      </c>
      <c r="L2347" s="9" t="s">
        <v>27</v>
      </c>
      <c r="M2347" s="9" t="s">
        <v>9</v>
      </c>
      <c r="N2347" s="9" t="s">
        <v>10</v>
      </c>
      <c r="O2347" s="9" t="s">
        <v>1826</v>
      </c>
      <c r="P2347" s="9" t="s">
        <v>1834</v>
      </c>
      <c r="Q2347" s="9" t="s">
        <v>2276</v>
      </c>
      <c r="R2347" s="9" t="s">
        <v>29</v>
      </c>
      <c r="S2347" s="9" t="s">
        <v>15</v>
      </c>
      <c r="T2347" s="9" t="s">
        <v>7</v>
      </c>
      <c r="U2347" s="9" t="s">
        <v>60</v>
      </c>
      <c r="V2347" s="9" t="s">
        <v>15</v>
      </c>
      <c r="W2347" s="9" t="s">
        <v>21</v>
      </c>
      <c r="X2347" s="9" t="s">
        <v>18</v>
      </c>
      <c r="Y2347" s="9" t="s">
        <v>31</v>
      </c>
      <c r="Z2347" s="9" t="s">
        <v>20</v>
      </c>
      <c r="AA2347" s="9" t="s">
        <v>17</v>
      </c>
      <c r="AB2347" s="9" t="s">
        <v>5968</v>
      </c>
      <c r="AC2347" s="9" t="s">
        <v>6020</v>
      </c>
      <c r="AD2347" s="9" t="s">
        <v>5969</v>
      </c>
    </row>
    <row r="2348" spans="1:30" ht="63.75" x14ac:dyDescent="0.25">
      <c r="A2348" s="113">
        <f t="shared" si="37"/>
        <v>2159</v>
      </c>
      <c r="B2348" s="9" t="s">
        <v>1821</v>
      </c>
      <c r="C2348" s="9" t="s">
        <v>5902</v>
      </c>
      <c r="D2348" s="9" t="s">
        <v>5903</v>
      </c>
      <c r="E2348" s="9" t="s">
        <v>6092</v>
      </c>
      <c r="F2348" s="9" t="s">
        <v>6093</v>
      </c>
      <c r="G2348" s="9" t="s">
        <v>6094</v>
      </c>
      <c r="H2348" s="13">
        <v>1500000</v>
      </c>
      <c r="I2348" s="11" t="s">
        <v>4714</v>
      </c>
      <c r="J2348" s="9" t="s">
        <v>68</v>
      </c>
      <c r="K2348" s="9" t="s">
        <v>7</v>
      </c>
      <c r="L2348" s="9" t="s">
        <v>8</v>
      </c>
      <c r="M2348" s="9" t="s">
        <v>9</v>
      </c>
      <c r="N2348" s="9" t="s">
        <v>10</v>
      </c>
      <c r="O2348" s="9" t="s">
        <v>1826</v>
      </c>
      <c r="P2348" s="9" t="s">
        <v>1834</v>
      </c>
      <c r="Q2348" s="9" t="s">
        <v>2757</v>
      </c>
      <c r="R2348" s="9" t="s">
        <v>14</v>
      </c>
      <c r="S2348" s="9" t="s">
        <v>15</v>
      </c>
      <c r="T2348" s="9" t="s">
        <v>7</v>
      </c>
      <c r="U2348" s="9" t="s">
        <v>60</v>
      </c>
      <c r="V2348" s="9" t="s">
        <v>40</v>
      </c>
      <c r="W2348" s="9" t="s">
        <v>37</v>
      </c>
      <c r="X2348" s="9" t="s">
        <v>18</v>
      </c>
      <c r="Y2348" s="9" t="s">
        <v>31</v>
      </c>
      <c r="Z2348" s="9" t="s">
        <v>61</v>
      </c>
      <c r="AA2348" s="9" t="s">
        <v>17</v>
      </c>
      <c r="AB2348" s="9" t="s">
        <v>5968</v>
      </c>
      <c r="AC2348" s="9" t="s">
        <v>6020</v>
      </c>
      <c r="AD2348" s="9" t="s">
        <v>5969</v>
      </c>
    </row>
    <row r="2349" spans="1:30" ht="89.25" x14ac:dyDescent="0.25">
      <c r="A2349" s="113">
        <f t="shared" si="37"/>
        <v>2160</v>
      </c>
      <c r="B2349" s="9" t="s">
        <v>1821</v>
      </c>
      <c r="C2349" s="9" t="s">
        <v>5902</v>
      </c>
      <c r="D2349" s="9" t="s">
        <v>5903</v>
      </c>
      <c r="E2349" s="9" t="s">
        <v>6095</v>
      </c>
      <c r="F2349" s="9" t="s">
        <v>6095</v>
      </c>
      <c r="G2349" s="9" t="s">
        <v>6096</v>
      </c>
      <c r="H2349" s="13">
        <v>180000</v>
      </c>
      <c r="I2349" s="11" t="s">
        <v>4714</v>
      </c>
      <c r="J2349" s="9" t="s">
        <v>68</v>
      </c>
      <c r="K2349" s="9" t="s">
        <v>7</v>
      </c>
      <c r="L2349" s="9" t="s">
        <v>8</v>
      </c>
      <c r="M2349" s="9" t="s">
        <v>9</v>
      </c>
      <c r="N2349" s="9" t="s">
        <v>10</v>
      </c>
      <c r="O2349" s="9" t="s">
        <v>1826</v>
      </c>
      <c r="P2349" s="9" t="s">
        <v>1834</v>
      </c>
      <c r="Q2349" s="9" t="s">
        <v>2757</v>
      </c>
      <c r="R2349" s="9" t="s">
        <v>14</v>
      </c>
      <c r="S2349" s="9" t="s">
        <v>15</v>
      </c>
      <c r="T2349" s="9" t="s">
        <v>7</v>
      </c>
      <c r="U2349" s="9" t="s">
        <v>60</v>
      </c>
      <c r="V2349" s="9" t="s">
        <v>40</v>
      </c>
      <c r="W2349" s="9" t="s">
        <v>37</v>
      </c>
      <c r="X2349" s="9" t="s">
        <v>18</v>
      </c>
      <c r="Y2349" s="9" t="s">
        <v>31</v>
      </c>
      <c r="Z2349" s="9" t="s">
        <v>20</v>
      </c>
      <c r="AA2349" s="9" t="s">
        <v>17</v>
      </c>
      <c r="AB2349" s="9" t="s">
        <v>5968</v>
      </c>
      <c r="AC2349" s="9" t="s">
        <v>6020</v>
      </c>
      <c r="AD2349" s="9" t="s">
        <v>5969</v>
      </c>
    </row>
    <row r="2350" spans="1:30" ht="76.5" x14ac:dyDescent="0.25">
      <c r="A2350" s="113">
        <f t="shared" si="37"/>
        <v>2161</v>
      </c>
      <c r="B2350" s="9" t="s">
        <v>1821</v>
      </c>
      <c r="C2350" s="9" t="s">
        <v>5902</v>
      </c>
      <c r="D2350" s="9" t="s">
        <v>5903</v>
      </c>
      <c r="E2350" s="9" t="s">
        <v>6097</v>
      </c>
      <c r="F2350" s="9" t="s">
        <v>6098</v>
      </c>
      <c r="G2350" s="9" t="s">
        <v>6099</v>
      </c>
      <c r="H2350" s="13">
        <v>250000</v>
      </c>
      <c r="I2350" s="11" t="s">
        <v>5733</v>
      </c>
      <c r="J2350" s="9" t="s">
        <v>6</v>
      </c>
      <c r="K2350" s="9" t="s">
        <v>7</v>
      </c>
      <c r="L2350" s="9" t="s">
        <v>27</v>
      </c>
      <c r="M2350" s="9" t="s">
        <v>9</v>
      </c>
      <c r="N2350" s="9" t="s">
        <v>10</v>
      </c>
      <c r="O2350" s="9" t="s">
        <v>1826</v>
      </c>
      <c r="P2350" s="9" t="s">
        <v>1834</v>
      </c>
      <c r="Q2350" s="9" t="s">
        <v>2276</v>
      </c>
      <c r="R2350" s="9" t="s">
        <v>29</v>
      </c>
      <c r="S2350" s="9" t="s">
        <v>15</v>
      </c>
      <c r="T2350" s="9" t="s">
        <v>7</v>
      </c>
      <c r="U2350" s="9" t="s">
        <v>60</v>
      </c>
      <c r="V2350" s="9" t="s">
        <v>15</v>
      </c>
      <c r="W2350" s="9" t="s">
        <v>37</v>
      </c>
      <c r="X2350" s="9" t="s">
        <v>18</v>
      </c>
      <c r="Y2350" s="9" t="s">
        <v>31</v>
      </c>
      <c r="Z2350" s="9" t="s">
        <v>20</v>
      </c>
      <c r="AA2350" s="9" t="s">
        <v>17</v>
      </c>
      <c r="AB2350" s="9" t="s">
        <v>5968</v>
      </c>
      <c r="AC2350" s="9" t="s">
        <v>6020</v>
      </c>
      <c r="AD2350" s="9" t="s">
        <v>5969</v>
      </c>
    </row>
    <row r="2351" spans="1:30" ht="63.75" x14ac:dyDescent="0.25">
      <c r="A2351" s="113">
        <f t="shared" si="37"/>
        <v>2162</v>
      </c>
      <c r="B2351" s="9" t="s">
        <v>1821</v>
      </c>
      <c r="C2351" s="9" t="s">
        <v>5902</v>
      </c>
      <c r="D2351" s="9" t="s">
        <v>5903</v>
      </c>
      <c r="E2351" s="9" t="s">
        <v>6100</v>
      </c>
      <c r="F2351" s="9" t="s">
        <v>6101</v>
      </c>
      <c r="G2351" s="9" t="s">
        <v>6102</v>
      </c>
      <c r="H2351" s="13">
        <v>700000</v>
      </c>
      <c r="I2351" s="11" t="s">
        <v>4714</v>
      </c>
      <c r="J2351" s="9" t="s">
        <v>68</v>
      </c>
      <c r="K2351" s="9" t="s">
        <v>7</v>
      </c>
      <c r="L2351" s="9" t="s">
        <v>8</v>
      </c>
      <c r="M2351" s="9" t="s">
        <v>9</v>
      </c>
      <c r="N2351" s="9" t="s">
        <v>10</v>
      </c>
      <c r="O2351" s="9" t="s">
        <v>1826</v>
      </c>
      <c r="P2351" s="9" t="s">
        <v>1834</v>
      </c>
      <c r="Q2351" s="9" t="s">
        <v>2757</v>
      </c>
      <c r="R2351" s="9" t="s">
        <v>14</v>
      </c>
      <c r="S2351" s="9" t="s">
        <v>15</v>
      </c>
      <c r="T2351" s="9" t="s">
        <v>7</v>
      </c>
      <c r="U2351" s="9" t="s">
        <v>60</v>
      </c>
      <c r="V2351" s="9" t="s">
        <v>40</v>
      </c>
      <c r="W2351" s="9" t="s">
        <v>37</v>
      </c>
      <c r="X2351" s="9" t="s">
        <v>18</v>
      </c>
      <c r="Y2351" s="9" t="s">
        <v>31</v>
      </c>
      <c r="Z2351" s="9" t="s">
        <v>61</v>
      </c>
      <c r="AA2351" s="9" t="s">
        <v>17</v>
      </c>
      <c r="AB2351" s="9" t="s">
        <v>5968</v>
      </c>
      <c r="AC2351" s="9" t="s">
        <v>6020</v>
      </c>
      <c r="AD2351" s="9" t="s">
        <v>5969</v>
      </c>
    </row>
    <row r="2352" spans="1:30" ht="63.75" x14ac:dyDescent="0.25">
      <c r="A2352" s="113">
        <f t="shared" si="37"/>
        <v>2163</v>
      </c>
      <c r="B2352" s="9" t="s">
        <v>1821</v>
      </c>
      <c r="C2352" s="9" t="s">
        <v>5902</v>
      </c>
      <c r="D2352" s="9" t="s">
        <v>5903</v>
      </c>
      <c r="E2352" s="9" t="s">
        <v>6103</v>
      </c>
      <c r="F2352" s="9" t="s">
        <v>6104</v>
      </c>
      <c r="G2352" s="9" t="s">
        <v>6105</v>
      </c>
      <c r="H2352" s="13">
        <v>3000000</v>
      </c>
      <c r="I2352" s="11" t="s">
        <v>4714</v>
      </c>
      <c r="J2352" s="9" t="s">
        <v>68</v>
      </c>
      <c r="K2352" s="9" t="s">
        <v>7</v>
      </c>
      <c r="L2352" s="9" t="s">
        <v>8</v>
      </c>
      <c r="M2352" s="9" t="s">
        <v>9</v>
      </c>
      <c r="N2352" s="9" t="s">
        <v>10</v>
      </c>
      <c r="O2352" s="9" t="s">
        <v>1826</v>
      </c>
      <c r="P2352" s="9" t="s">
        <v>1834</v>
      </c>
      <c r="Q2352" s="9" t="s">
        <v>2757</v>
      </c>
      <c r="R2352" s="9" t="s">
        <v>14</v>
      </c>
      <c r="S2352" s="9" t="s">
        <v>15</v>
      </c>
      <c r="T2352" s="9" t="s">
        <v>7</v>
      </c>
      <c r="U2352" s="9" t="s">
        <v>60</v>
      </c>
      <c r="V2352" s="9" t="s">
        <v>40</v>
      </c>
      <c r="W2352" s="9" t="s">
        <v>37</v>
      </c>
      <c r="X2352" s="9" t="s">
        <v>18</v>
      </c>
      <c r="Y2352" s="9" t="s">
        <v>31</v>
      </c>
      <c r="Z2352" s="9" t="s">
        <v>61</v>
      </c>
      <c r="AA2352" s="9" t="s">
        <v>17</v>
      </c>
      <c r="AB2352" s="9" t="s">
        <v>5968</v>
      </c>
      <c r="AC2352" s="9" t="s">
        <v>6020</v>
      </c>
      <c r="AD2352" s="9" t="s">
        <v>5969</v>
      </c>
    </row>
    <row r="2353" spans="1:30" ht="63.75" x14ac:dyDescent="0.25">
      <c r="A2353" s="113">
        <f t="shared" si="37"/>
        <v>2164</v>
      </c>
      <c r="B2353" s="9" t="s">
        <v>1821</v>
      </c>
      <c r="C2353" s="9" t="s">
        <v>5902</v>
      </c>
      <c r="D2353" s="9" t="s">
        <v>5903</v>
      </c>
      <c r="E2353" s="9" t="s">
        <v>6106</v>
      </c>
      <c r="F2353" s="9" t="s">
        <v>6107</v>
      </c>
      <c r="G2353" s="9" t="s">
        <v>6108</v>
      </c>
      <c r="H2353" s="13">
        <v>500000</v>
      </c>
      <c r="I2353" s="11" t="s">
        <v>5733</v>
      </c>
      <c r="J2353" s="9" t="s">
        <v>6</v>
      </c>
      <c r="K2353" s="9" t="s">
        <v>7</v>
      </c>
      <c r="L2353" s="9" t="s">
        <v>27</v>
      </c>
      <c r="M2353" s="9" t="s">
        <v>9</v>
      </c>
      <c r="N2353" s="9" t="s">
        <v>10</v>
      </c>
      <c r="O2353" s="9" t="s">
        <v>1826</v>
      </c>
      <c r="P2353" s="9" t="s">
        <v>1834</v>
      </c>
      <c r="Q2353" s="9" t="s">
        <v>2276</v>
      </c>
      <c r="R2353" s="9" t="s">
        <v>29</v>
      </c>
      <c r="S2353" s="9" t="s">
        <v>15</v>
      </c>
      <c r="T2353" s="9" t="s">
        <v>7</v>
      </c>
      <c r="U2353" s="9" t="s">
        <v>60</v>
      </c>
      <c r="V2353" s="9" t="s">
        <v>15</v>
      </c>
      <c r="W2353" s="9" t="s">
        <v>37</v>
      </c>
      <c r="X2353" s="9" t="s">
        <v>18</v>
      </c>
      <c r="Y2353" s="9" t="s">
        <v>31</v>
      </c>
      <c r="Z2353" s="9" t="s">
        <v>61</v>
      </c>
      <c r="AA2353" s="9" t="s">
        <v>17</v>
      </c>
      <c r="AB2353" s="9" t="s">
        <v>5968</v>
      </c>
      <c r="AC2353" s="9" t="s">
        <v>6020</v>
      </c>
      <c r="AD2353" s="9" t="s">
        <v>5969</v>
      </c>
    </row>
    <row r="2354" spans="1:30" ht="63.75" x14ac:dyDescent="0.25">
      <c r="A2354" s="113">
        <f t="shared" si="37"/>
        <v>2165</v>
      </c>
      <c r="B2354" s="9" t="s">
        <v>1821</v>
      </c>
      <c r="C2354" s="9" t="s">
        <v>5902</v>
      </c>
      <c r="D2354" s="9" t="s">
        <v>5903</v>
      </c>
      <c r="E2354" s="9" t="s">
        <v>6109</v>
      </c>
      <c r="F2354" s="9" t="s">
        <v>6110</v>
      </c>
      <c r="G2354" s="9" t="s">
        <v>6111</v>
      </c>
      <c r="H2354" s="13">
        <v>1000000</v>
      </c>
      <c r="I2354" s="11" t="s">
        <v>5733</v>
      </c>
      <c r="J2354" s="9" t="s">
        <v>6</v>
      </c>
      <c r="K2354" s="9" t="s">
        <v>7</v>
      </c>
      <c r="L2354" s="9" t="s">
        <v>27</v>
      </c>
      <c r="M2354" s="9" t="s">
        <v>9</v>
      </c>
      <c r="N2354" s="9" t="s">
        <v>10</v>
      </c>
      <c r="O2354" s="9" t="s">
        <v>1826</v>
      </c>
      <c r="P2354" s="9" t="s">
        <v>1834</v>
      </c>
      <c r="Q2354" s="9" t="s">
        <v>2276</v>
      </c>
      <c r="R2354" s="9" t="s">
        <v>29</v>
      </c>
      <c r="S2354" s="9" t="s">
        <v>15</v>
      </c>
      <c r="T2354" s="9" t="s">
        <v>7</v>
      </c>
      <c r="U2354" s="9" t="s">
        <v>60</v>
      </c>
      <c r="V2354" s="9" t="s">
        <v>15</v>
      </c>
      <c r="W2354" s="9" t="s">
        <v>37</v>
      </c>
      <c r="X2354" s="9" t="s">
        <v>18</v>
      </c>
      <c r="Y2354" s="9" t="s">
        <v>31</v>
      </c>
      <c r="Z2354" s="9" t="s">
        <v>20</v>
      </c>
      <c r="AA2354" s="9" t="s">
        <v>17</v>
      </c>
      <c r="AB2354" s="9" t="s">
        <v>5968</v>
      </c>
      <c r="AC2354" s="9" t="s">
        <v>6020</v>
      </c>
      <c r="AD2354" s="9" t="s">
        <v>5969</v>
      </c>
    </row>
    <row r="2355" spans="1:30" ht="89.25" x14ac:dyDescent="0.25">
      <c r="A2355" s="113">
        <f t="shared" si="37"/>
        <v>2166</v>
      </c>
      <c r="B2355" s="9" t="s">
        <v>1821</v>
      </c>
      <c r="C2355" s="9" t="s">
        <v>5902</v>
      </c>
      <c r="D2355" s="9" t="s">
        <v>5903</v>
      </c>
      <c r="E2355" s="9" t="s">
        <v>6112</v>
      </c>
      <c r="F2355" s="9" t="s">
        <v>6113</v>
      </c>
      <c r="G2355" s="9" t="s">
        <v>6114</v>
      </c>
      <c r="H2355" s="13">
        <v>5000000</v>
      </c>
      <c r="I2355" s="11" t="s">
        <v>4714</v>
      </c>
      <c r="J2355" s="9" t="s">
        <v>68</v>
      </c>
      <c r="K2355" s="9" t="s">
        <v>7</v>
      </c>
      <c r="L2355" s="9" t="s">
        <v>8</v>
      </c>
      <c r="M2355" s="9" t="s">
        <v>9</v>
      </c>
      <c r="N2355" s="9" t="s">
        <v>10</v>
      </c>
      <c r="O2355" s="9" t="s">
        <v>1826</v>
      </c>
      <c r="P2355" s="9" t="s">
        <v>1834</v>
      </c>
      <c r="Q2355" s="9" t="s">
        <v>2757</v>
      </c>
      <c r="R2355" s="9" t="s">
        <v>14</v>
      </c>
      <c r="S2355" s="9" t="s">
        <v>15</v>
      </c>
      <c r="T2355" s="9" t="s">
        <v>7</v>
      </c>
      <c r="U2355" s="9" t="s">
        <v>60</v>
      </c>
      <c r="V2355" s="9" t="s">
        <v>40</v>
      </c>
      <c r="W2355" s="9" t="s">
        <v>37</v>
      </c>
      <c r="X2355" s="9" t="s">
        <v>18</v>
      </c>
      <c r="Y2355" s="9" t="s">
        <v>31</v>
      </c>
      <c r="Z2355" s="9" t="s">
        <v>20</v>
      </c>
      <c r="AA2355" s="9" t="s">
        <v>17</v>
      </c>
      <c r="AB2355" s="9" t="s">
        <v>5968</v>
      </c>
      <c r="AC2355" s="9" t="s">
        <v>6020</v>
      </c>
      <c r="AD2355" s="9" t="s">
        <v>5969</v>
      </c>
    </row>
    <row r="2356" spans="1:30" ht="63.75" x14ac:dyDescent="0.25">
      <c r="A2356" s="113">
        <f t="shared" si="37"/>
        <v>2167</v>
      </c>
      <c r="B2356" s="9" t="s">
        <v>1821</v>
      </c>
      <c r="C2356" s="9" t="s">
        <v>5902</v>
      </c>
      <c r="D2356" s="9" t="s">
        <v>5903</v>
      </c>
      <c r="E2356" s="9" t="s">
        <v>6115</v>
      </c>
      <c r="F2356" s="9" t="s">
        <v>6116</v>
      </c>
      <c r="G2356" s="9" t="s">
        <v>6117</v>
      </c>
      <c r="H2356" s="13">
        <v>750000</v>
      </c>
      <c r="I2356" s="11" t="s">
        <v>4714</v>
      </c>
      <c r="J2356" s="9" t="s">
        <v>68</v>
      </c>
      <c r="K2356" s="9" t="s">
        <v>7</v>
      </c>
      <c r="L2356" s="9" t="s">
        <v>8</v>
      </c>
      <c r="M2356" s="9" t="s">
        <v>9</v>
      </c>
      <c r="N2356" s="9" t="s">
        <v>10</v>
      </c>
      <c r="O2356" s="9" t="s">
        <v>1826</v>
      </c>
      <c r="P2356" s="9" t="s">
        <v>1834</v>
      </c>
      <c r="Q2356" s="9" t="s">
        <v>2757</v>
      </c>
      <c r="R2356" s="9" t="s">
        <v>14</v>
      </c>
      <c r="S2356" s="9" t="s">
        <v>15</v>
      </c>
      <c r="T2356" s="9" t="s">
        <v>7</v>
      </c>
      <c r="U2356" s="9" t="s">
        <v>60</v>
      </c>
      <c r="V2356" s="9" t="s">
        <v>40</v>
      </c>
      <c r="W2356" s="9" t="s">
        <v>17</v>
      </c>
      <c r="X2356" s="9" t="s">
        <v>18</v>
      </c>
      <c r="Y2356" s="9" t="s">
        <v>31</v>
      </c>
      <c r="Z2356" s="9" t="s">
        <v>61</v>
      </c>
      <c r="AA2356" s="9" t="s">
        <v>17</v>
      </c>
      <c r="AB2356" s="9" t="s">
        <v>5968</v>
      </c>
      <c r="AC2356" s="9" t="s">
        <v>6020</v>
      </c>
      <c r="AD2356" s="9" t="s">
        <v>5969</v>
      </c>
    </row>
    <row r="2357" spans="1:30" ht="63.75" x14ac:dyDescent="0.25">
      <c r="A2357" s="113">
        <f t="shared" si="37"/>
        <v>2168</v>
      </c>
      <c r="B2357" s="9" t="s">
        <v>1821</v>
      </c>
      <c r="C2357" s="9" t="s">
        <v>5902</v>
      </c>
      <c r="D2357" s="9" t="s">
        <v>5903</v>
      </c>
      <c r="E2357" s="9" t="s">
        <v>6118</v>
      </c>
      <c r="F2357" s="9" t="s">
        <v>6119</v>
      </c>
      <c r="G2357" s="9" t="s">
        <v>6120</v>
      </c>
      <c r="H2357" s="13">
        <v>30000</v>
      </c>
      <c r="I2357" s="11" t="s">
        <v>5733</v>
      </c>
      <c r="J2357" s="9" t="s">
        <v>6</v>
      </c>
      <c r="K2357" s="9" t="s">
        <v>7</v>
      </c>
      <c r="L2357" s="9" t="s">
        <v>27</v>
      </c>
      <c r="M2357" s="9" t="s">
        <v>9</v>
      </c>
      <c r="N2357" s="9" t="s">
        <v>10</v>
      </c>
      <c r="O2357" s="9" t="s">
        <v>1826</v>
      </c>
      <c r="P2357" s="9" t="s">
        <v>1834</v>
      </c>
      <c r="Q2357" s="9" t="s">
        <v>2276</v>
      </c>
      <c r="R2357" s="9" t="s">
        <v>29</v>
      </c>
      <c r="S2357" s="9" t="s">
        <v>15</v>
      </c>
      <c r="T2357" s="9" t="s">
        <v>7</v>
      </c>
      <c r="U2357" s="9" t="s">
        <v>60</v>
      </c>
      <c r="V2357" s="9" t="s">
        <v>15</v>
      </c>
      <c r="W2357" s="9" t="s">
        <v>37</v>
      </c>
      <c r="X2357" s="9" t="s">
        <v>18</v>
      </c>
      <c r="Y2357" s="9" t="s">
        <v>31</v>
      </c>
      <c r="Z2357" s="9" t="s">
        <v>20</v>
      </c>
      <c r="AA2357" s="9" t="s">
        <v>17</v>
      </c>
      <c r="AB2357" s="9" t="s">
        <v>5968</v>
      </c>
      <c r="AC2357" s="9" t="s">
        <v>6020</v>
      </c>
      <c r="AD2357" s="9" t="s">
        <v>5969</v>
      </c>
    </row>
    <row r="2358" spans="1:30" ht="63.75" x14ac:dyDescent="0.25">
      <c r="A2358" s="113">
        <f t="shared" si="37"/>
        <v>2169</v>
      </c>
      <c r="B2358" s="9" t="s">
        <v>1821</v>
      </c>
      <c r="C2358" s="9" t="s">
        <v>5902</v>
      </c>
      <c r="D2358" s="9" t="s">
        <v>5903</v>
      </c>
      <c r="E2358" s="9" t="s">
        <v>6121</v>
      </c>
      <c r="F2358" s="9" t="s">
        <v>6122</v>
      </c>
      <c r="G2358" s="9" t="s">
        <v>6123</v>
      </c>
      <c r="H2358" s="13">
        <v>5000000</v>
      </c>
      <c r="I2358" s="11" t="s">
        <v>4714</v>
      </c>
      <c r="J2358" s="9" t="s">
        <v>68</v>
      </c>
      <c r="K2358" s="9" t="s">
        <v>7</v>
      </c>
      <c r="L2358" s="9" t="s">
        <v>444</v>
      </c>
      <c r="M2358" s="9" t="s">
        <v>9</v>
      </c>
      <c r="N2358" s="9" t="s">
        <v>10</v>
      </c>
      <c r="O2358" s="9" t="s">
        <v>1826</v>
      </c>
      <c r="P2358" s="9" t="s">
        <v>1834</v>
      </c>
      <c r="Q2358" s="9" t="s">
        <v>2757</v>
      </c>
      <c r="R2358" s="9" t="s">
        <v>14</v>
      </c>
      <c r="S2358" s="9" t="s">
        <v>15</v>
      </c>
      <c r="T2358" s="9" t="s">
        <v>7</v>
      </c>
      <c r="U2358" s="9" t="s">
        <v>60</v>
      </c>
      <c r="V2358" s="9" t="s">
        <v>40</v>
      </c>
      <c r="W2358" s="9" t="s">
        <v>37</v>
      </c>
      <c r="X2358" s="9" t="s">
        <v>18</v>
      </c>
      <c r="Y2358" s="9" t="s">
        <v>31</v>
      </c>
      <c r="Z2358" s="9" t="s">
        <v>20</v>
      </c>
      <c r="AA2358" s="9" t="s">
        <v>17</v>
      </c>
      <c r="AB2358" s="9" t="s">
        <v>5968</v>
      </c>
      <c r="AC2358" s="9" t="s">
        <v>6020</v>
      </c>
      <c r="AD2358" s="9" t="s">
        <v>5969</v>
      </c>
    </row>
    <row r="2359" spans="1:30" ht="63.75" x14ac:dyDescent="0.25">
      <c r="A2359" s="113">
        <f t="shared" si="37"/>
        <v>2170</v>
      </c>
      <c r="B2359" s="9" t="s">
        <v>1821</v>
      </c>
      <c r="C2359" s="9" t="s">
        <v>5902</v>
      </c>
      <c r="D2359" s="9" t="s">
        <v>5903</v>
      </c>
      <c r="E2359" s="9" t="s">
        <v>6124</v>
      </c>
      <c r="F2359" s="9" t="s">
        <v>6125</v>
      </c>
      <c r="G2359" s="9" t="s">
        <v>6085</v>
      </c>
      <c r="H2359" s="13">
        <v>1400000</v>
      </c>
      <c r="I2359" s="11" t="s">
        <v>4714</v>
      </c>
      <c r="J2359" s="9" t="s">
        <v>68</v>
      </c>
      <c r="K2359" s="9" t="s">
        <v>7</v>
      </c>
      <c r="L2359" s="9" t="s">
        <v>8</v>
      </c>
      <c r="M2359" s="9" t="s">
        <v>9</v>
      </c>
      <c r="N2359" s="9" t="s">
        <v>10</v>
      </c>
      <c r="O2359" s="9" t="s">
        <v>1826</v>
      </c>
      <c r="P2359" s="9" t="s">
        <v>1834</v>
      </c>
      <c r="Q2359" s="9" t="s">
        <v>2757</v>
      </c>
      <c r="R2359" s="9" t="s">
        <v>14</v>
      </c>
      <c r="S2359" s="9" t="s">
        <v>15</v>
      </c>
      <c r="T2359" s="9" t="s">
        <v>7</v>
      </c>
      <c r="U2359" s="9" t="s">
        <v>60</v>
      </c>
      <c r="V2359" s="9" t="s">
        <v>40</v>
      </c>
      <c r="W2359" s="9" t="s">
        <v>17</v>
      </c>
      <c r="X2359" s="9" t="s">
        <v>18</v>
      </c>
      <c r="Y2359" s="9" t="s">
        <v>19</v>
      </c>
      <c r="Z2359" s="9" t="s">
        <v>41</v>
      </c>
      <c r="AA2359" s="9" t="s">
        <v>21</v>
      </c>
      <c r="AB2359" s="9" t="s">
        <v>5968</v>
      </c>
      <c r="AC2359" s="9" t="s">
        <v>6020</v>
      </c>
      <c r="AD2359" s="9" t="s">
        <v>5969</v>
      </c>
    </row>
    <row r="2360" spans="1:30" ht="76.5" x14ac:dyDescent="0.25">
      <c r="A2360" s="113">
        <f t="shared" si="37"/>
        <v>2171</v>
      </c>
      <c r="B2360" s="9" t="s">
        <v>1821</v>
      </c>
      <c r="C2360" s="9" t="s">
        <v>5902</v>
      </c>
      <c r="D2360" s="9" t="s">
        <v>5903</v>
      </c>
      <c r="E2360" s="9" t="s">
        <v>6126</v>
      </c>
      <c r="F2360" s="9" t="s">
        <v>6127</v>
      </c>
      <c r="G2360" s="9" t="s">
        <v>6128</v>
      </c>
      <c r="H2360" s="13">
        <v>2000000</v>
      </c>
      <c r="I2360" s="11" t="s">
        <v>4714</v>
      </c>
      <c r="J2360" s="9" t="s">
        <v>68</v>
      </c>
      <c r="K2360" s="9" t="s">
        <v>7</v>
      </c>
      <c r="L2360" s="9" t="s">
        <v>444</v>
      </c>
      <c r="M2360" s="9" t="s">
        <v>9</v>
      </c>
      <c r="N2360" s="9" t="s">
        <v>10</v>
      </c>
      <c r="O2360" s="9" t="s">
        <v>1826</v>
      </c>
      <c r="P2360" s="9" t="s">
        <v>1834</v>
      </c>
      <c r="Q2360" s="9" t="s">
        <v>2757</v>
      </c>
      <c r="R2360" s="9" t="s">
        <v>29</v>
      </c>
      <c r="S2360" s="9" t="s">
        <v>15</v>
      </c>
      <c r="T2360" s="9" t="s">
        <v>7</v>
      </c>
      <c r="U2360" s="9" t="s">
        <v>60</v>
      </c>
      <c r="V2360" s="9" t="s">
        <v>40</v>
      </c>
      <c r="W2360" s="9" t="s">
        <v>17</v>
      </c>
      <c r="X2360" s="9" t="s">
        <v>18</v>
      </c>
      <c r="Y2360" s="9" t="s">
        <v>19</v>
      </c>
      <c r="Z2360" s="9" t="s">
        <v>41</v>
      </c>
      <c r="AA2360" s="9" t="s">
        <v>17</v>
      </c>
      <c r="AB2360" s="9" t="s">
        <v>5968</v>
      </c>
      <c r="AC2360" s="9" t="s">
        <v>6020</v>
      </c>
      <c r="AD2360" s="9" t="s">
        <v>5969</v>
      </c>
    </row>
    <row r="2361" spans="1:30" ht="63.75" x14ac:dyDescent="0.25">
      <c r="A2361" s="113">
        <f t="shared" si="37"/>
        <v>2172</v>
      </c>
      <c r="B2361" s="9" t="s">
        <v>1821</v>
      </c>
      <c r="C2361" s="9" t="s">
        <v>5902</v>
      </c>
      <c r="D2361" s="9" t="s">
        <v>5903</v>
      </c>
      <c r="E2361" s="9" t="s">
        <v>6129</v>
      </c>
      <c r="F2361" s="9" t="s">
        <v>6130</v>
      </c>
      <c r="G2361" s="9" t="s">
        <v>6131</v>
      </c>
      <c r="H2361" s="13">
        <v>160000</v>
      </c>
      <c r="I2361" s="11" t="s">
        <v>4714</v>
      </c>
      <c r="J2361" s="9" t="s">
        <v>68</v>
      </c>
      <c r="K2361" s="9" t="s">
        <v>7</v>
      </c>
      <c r="L2361" s="9" t="s">
        <v>8</v>
      </c>
      <c r="M2361" s="9" t="s">
        <v>9</v>
      </c>
      <c r="N2361" s="9" t="s">
        <v>10</v>
      </c>
      <c r="O2361" s="9" t="s">
        <v>1826</v>
      </c>
      <c r="P2361" s="9" t="s">
        <v>1834</v>
      </c>
      <c r="Q2361" s="9" t="s">
        <v>2757</v>
      </c>
      <c r="R2361" s="9" t="s">
        <v>14</v>
      </c>
      <c r="S2361" s="9" t="s">
        <v>15</v>
      </c>
      <c r="T2361" s="9" t="s">
        <v>7</v>
      </c>
      <c r="U2361" s="9" t="s">
        <v>60</v>
      </c>
      <c r="V2361" s="9" t="s">
        <v>40</v>
      </c>
      <c r="W2361" s="9" t="s">
        <v>21</v>
      </c>
      <c r="X2361" s="9" t="s">
        <v>18</v>
      </c>
      <c r="Y2361" s="9" t="s">
        <v>31</v>
      </c>
      <c r="Z2361" s="9" t="s">
        <v>61</v>
      </c>
      <c r="AA2361" s="9" t="s">
        <v>17</v>
      </c>
      <c r="AB2361" s="9" t="s">
        <v>5968</v>
      </c>
      <c r="AC2361" s="9" t="s">
        <v>6020</v>
      </c>
      <c r="AD2361" s="9" t="s">
        <v>5969</v>
      </c>
    </row>
    <row r="2362" spans="1:30" ht="76.5" x14ac:dyDescent="0.25">
      <c r="A2362" s="113">
        <f t="shared" si="37"/>
        <v>2173</v>
      </c>
      <c r="B2362" s="9" t="s">
        <v>1821</v>
      </c>
      <c r="C2362" s="9" t="s">
        <v>5902</v>
      </c>
      <c r="D2362" s="9" t="s">
        <v>5903</v>
      </c>
      <c r="E2362" s="9" t="s">
        <v>6132</v>
      </c>
      <c r="F2362" s="9" t="s">
        <v>6133</v>
      </c>
      <c r="G2362" s="9" t="s">
        <v>6134</v>
      </c>
      <c r="H2362" s="13">
        <v>8000000</v>
      </c>
      <c r="I2362" s="11" t="s">
        <v>4714</v>
      </c>
      <c r="J2362" s="9" t="s">
        <v>68</v>
      </c>
      <c r="K2362" s="9" t="s">
        <v>7</v>
      </c>
      <c r="L2362" s="9" t="s">
        <v>8</v>
      </c>
      <c r="M2362" s="9" t="s">
        <v>9</v>
      </c>
      <c r="N2362" s="9" t="s">
        <v>10</v>
      </c>
      <c r="O2362" s="9" t="s">
        <v>1826</v>
      </c>
      <c r="P2362" s="9" t="s">
        <v>1834</v>
      </c>
      <c r="Q2362" s="9" t="s">
        <v>2757</v>
      </c>
      <c r="R2362" s="9" t="s">
        <v>14</v>
      </c>
      <c r="S2362" s="9" t="s">
        <v>15</v>
      </c>
      <c r="T2362" s="9" t="s">
        <v>7</v>
      </c>
      <c r="U2362" s="9" t="s">
        <v>60</v>
      </c>
      <c r="V2362" s="9" t="s">
        <v>40</v>
      </c>
      <c r="W2362" s="9" t="s">
        <v>37</v>
      </c>
      <c r="X2362" s="9" t="s">
        <v>18</v>
      </c>
      <c r="Y2362" s="9" t="s">
        <v>31</v>
      </c>
      <c r="Z2362" s="9" t="s">
        <v>61</v>
      </c>
      <c r="AA2362" s="9" t="s">
        <v>17</v>
      </c>
      <c r="AB2362" s="9" t="s">
        <v>5968</v>
      </c>
      <c r="AC2362" s="9" t="s">
        <v>6020</v>
      </c>
      <c r="AD2362" s="9" t="s">
        <v>5969</v>
      </c>
    </row>
    <row r="2363" spans="1:30" ht="153" x14ac:dyDescent="0.25">
      <c r="A2363" s="113">
        <f t="shared" si="37"/>
        <v>2174</v>
      </c>
      <c r="B2363" s="9" t="s">
        <v>1821</v>
      </c>
      <c r="C2363" s="9" t="s">
        <v>5902</v>
      </c>
      <c r="D2363" s="9" t="s">
        <v>5903</v>
      </c>
      <c r="E2363" s="9" t="s">
        <v>6135</v>
      </c>
      <c r="F2363" s="9" t="s">
        <v>6136</v>
      </c>
      <c r="G2363" s="9" t="s">
        <v>6137</v>
      </c>
      <c r="H2363" s="13">
        <v>7000000</v>
      </c>
      <c r="I2363" s="11" t="s">
        <v>4714</v>
      </c>
      <c r="J2363" s="9" t="s">
        <v>68</v>
      </c>
      <c r="K2363" s="9" t="s">
        <v>7</v>
      </c>
      <c r="L2363" s="9" t="s">
        <v>8</v>
      </c>
      <c r="M2363" s="9" t="s">
        <v>9</v>
      </c>
      <c r="N2363" s="9" t="s">
        <v>10</v>
      </c>
      <c r="O2363" s="9" t="s">
        <v>1826</v>
      </c>
      <c r="P2363" s="9" t="s">
        <v>1834</v>
      </c>
      <c r="Q2363" s="9" t="s">
        <v>2757</v>
      </c>
      <c r="R2363" s="9" t="s">
        <v>14</v>
      </c>
      <c r="S2363" s="9" t="s">
        <v>15</v>
      </c>
      <c r="T2363" s="9" t="s">
        <v>7</v>
      </c>
      <c r="U2363" s="9" t="s">
        <v>60</v>
      </c>
      <c r="V2363" s="9" t="s">
        <v>40</v>
      </c>
      <c r="W2363" s="9" t="s">
        <v>37</v>
      </c>
      <c r="X2363" s="9" t="s">
        <v>18</v>
      </c>
      <c r="Y2363" s="9" t="s">
        <v>31</v>
      </c>
      <c r="Z2363" s="9" t="s">
        <v>61</v>
      </c>
      <c r="AA2363" s="9" t="s">
        <v>17</v>
      </c>
      <c r="AB2363" s="9" t="s">
        <v>5968</v>
      </c>
      <c r="AC2363" s="9" t="s">
        <v>6020</v>
      </c>
      <c r="AD2363" s="9" t="s">
        <v>5969</v>
      </c>
    </row>
    <row r="2364" spans="1:30" ht="63.75" x14ac:dyDescent="0.25">
      <c r="A2364" s="113">
        <f t="shared" si="37"/>
        <v>2175</v>
      </c>
      <c r="B2364" s="9" t="s">
        <v>1821</v>
      </c>
      <c r="C2364" s="9" t="s">
        <v>5902</v>
      </c>
      <c r="D2364" s="9" t="s">
        <v>5903</v>
      </c>
      <c r="E2364" s="9" t="s">
        <v>6138</v>
      </c>
      <c r="F2364" s="9" t="s">
        <v>6139</v>
      </c>
      <c r="G2364" s="9" t="s">
        <v>6140</v>
      </c>
      <c r="H2364" s="13">
        <v>10000000</v>
      </c>
      <c r="I2364" s="11">
        <v>45016</v>
      </c>
      <c r="J2364" s="9" t="s">
        <v>68</v>
      </c>
      <c r="K2364" s="9" t="s">
        <v>7</v>
      </c>
      <c r="L2364" s="9" t="s">
        <v>8</v>
      </c>
      <c r="M2364" s="9" t="s">
        <v>9</v>
      </c>
      <c r="N2364" s="9" t="s">
        <v>10</v>
      </c>
      <c r="O2364" s="9" t="s">
        <v>1826</v>
      </c>
      <c r="P2364" s="9" t="s">
        <v>1834</v>
      </c>
      <c r="Q2364" s="9" t="s">
        <v>2757</v>
      </c>
      <c r="R2364" s="9" t="s">
        <v>14</v>
      </c>
      <c r="S2364" s="9" t="s">
        <v>15</v>
      </c>
      <c r="T2364" s="9" t="s">
        <v>7</v>
      </c>
      <c r="U2364" s="9" t="s">
        <v>60</v>
      </c>
      <c r="V2364" s="9" t="s">
        <v>40</v>
      </c>
      <c r="W2364" s="9" t="s">
        <v>37</v>
      </c>
      <c r="X2364" s="9" t="s">
        <v>18</v>
      </c>
      <c r="Y2364" s="9" t="s">
        <v>31</v>
      </c>
      <c r="Z2364" s="9" t="s">
        <v>61</v>
      </c>
      <c r="AA2364" s="9" t="s">
        <v>37</v>
      </c>
      <c r="AB2364" s="9" t="s">
        <v>5968</v>
      </c>
      <c r="AC2364" s="9" t="s">
        <v>6020</v>
      </c>
      <c r="AD2364" s="9" t="s">
        <v>5969</v>
      </c>
    </row>
    <row r="2365" spans="1:30" ht="63.75" x14ac:dyDescent="0.25">
      <c r="A2365" s="113">
        <f t="shared" si="37"/>
        <v>2176</v>
      </c>
      <c r="B2365" s="9" t="s">
        <v>1821</v>
      </c>
      <c r="C2365" s="9" t="s">
        <v>5902</v>
      </c>
      <c r="D2365" s="9" t="s">
        <v>5903</v>
      </c>
      <c r="E2365" s="9" t="s">
        <v>6141</v>
      </c>
      <c r="F2365" s="9" t="s">
        <v>6142</v>
      </c>
      <c r="G2365" s="9" t="s">
        <v>6143</v>
      </c>
      <c r="H2365" s="13">
        <v>220000000</v>
      </c>
      <c r="I2365" s="11" t="s">
        <v>4714</v>
      </c>
      <c r="J2365" s="9" t="s">
        <v>68</v>
      </c>
      <c r="K2365" s="9" t="s">
        <v>7</v>
      </c>
      <c r="L2365" s="9" t="s">
        <v>8</v>
      </c>
      <c r="M2365" s="9" t="s">
        <v>9</v>
      </c>
      <c r="N2365" s="9" t="s">
        <v>10</v>
      </c>
      <c r="O2365" s="9" t="s">
        <v>1826</v>
      </c>
      <c r="P2365" s="9" t="s">
        <v>1834</v>
      </c>
      <c r="Q2365" s="9" t="s">
        <v>2757</v>
      </c>
      <c r="R2365" s="9" t="s">
        <v>14</v>
      </c>
      <c r="S2365" s="9" t="s">
        <v>5272</v>
      </c>
      <c r="T2365" s="9" t="s">
        <v>6144</v>
      </c>
      <c r="U2365" s="9" t="s">
        <v>60</v>
      </c>
      <c r="V2365" s="9" t="s">
        <v>40</v>
      </c>
      <c r="W2365" s="9" t="s">
        <v>37</v>
      </c>
      <c r="X2365" s="9" t="s">
        <v>18</v>
      </c>
      <c r="Y2365" s="9" t="s">
        <v>31</v>
      </c>
      <c r="Z2365" s="9" t="s">
        <v>61</v>
      </c>
      <c r="AA2365" s="9" t="s">
        <v>17</v>
      </c>
      <c r="AB2365" s="9" t="s">
        <v>5968</v>
      </c>
      <c r="AC2365" s="9" t="s">
        <v>6020</v>
      </c>
      <c r="AD2365" s="9" t="s">
        <v>5969</v>
      </c>
    </row>
    <row r="2366" spans="1:30" ht="63.75" x14ac:dyDescent="0.25">
      <c r="A2366" s="113">
        <f t="shared" si="37"/>
        <v>2177</v>
      </c>
      <c r="B2366" s="9" t="s">
        <v>1821</v>
      </c>
      <c r="C2366" s="9" t="s">
        <v>5902</v>
      </c>
      <c r="D2366" s="9" t="s">
        <v>5903</v>
      </c>
      <c r="E2366" s="9" t="s">
        <v>6145</v>
      </c>
      <c r="F2366" s="9" t="s">
        <v>6146</v>
      </c>
      <c r="G2366" s="9" t="s">
        <v>6143</v>
      </c>
      <c r="H2366" s="13">
        <v>290000000</v>
      </c>
      <c r="I2366" s="11" t="s">
        <v>4714</v>
      </c>
      <c r="J2366" s="9" t="s">
        <v>68</v>
      </c>
      <c r="K2366" s="9" t="s">
        <v>7</v>
      </c>
      <c r="L2366" s="9" t="s">
        <v>8</v>
      </c>
      <c r="M2366" s="9" t="s">
        <v>9</v>
      </c>
      <c r="N2366" s="9" t="s">
        <v>10</v>
      </c>
      <c r="O2366" s="9" t="s">
        <v>1826</v>
      </c>
      <c r="P2366" s="9" t="s">
        <v>1834</v>
      </c>
      <c r="Q2366" s="9" t="s">
        <v>2757</v>
      </c>
      <c r="R2366" s="9" t="s">
        <v>14</v>
      </c>
      <c r="S2366" s="9" t="s">
        <v>5272</v>
      </c>
      <c r="T2366" s="9" t="s">
        <v>6144</v>
      </c>
      <c r="U2366" s="9" t="s">
        <v>60</v>
      </c>
      <c r="V2366" s="9" t="s">
        <v>40</v>
      </c>
      <c r="W2366" s="9" t="s">
        <v>37</v>
      </c>
      <c r="X2366" s="9" t="s">
        <v>18</v>
      </c>
      <c r="Y2366" s="9" t="s">
        <v>31</v>
      </c>
      <c r="Z2366" s="9" t="s">
        <v>61</v>
      </c>
      <c r="AA2366" s="9" t="s">
        <v>17</v>
      </c>
      <c r="AB2366" s="9" t="s">
        <v>5968</v>
      </c>
      <c r="AC2366" s="9" t="s">
        <v>6020</v>
      </c>
      <c r="AD2366" s="9" t="s">
        <v>5969</v>
      </c>
    </row>
    <row r="2367" spans="1:30" ht="63.75" x14ac:dyDescent="0.25">
      <c r="A2367" s="113">
        <f t="shared" si="37"/>
        <v>2178</v>
      </c>
      <c r="B2367" s="9" t="s">
        <v>1821</v>
      </c>
      <c r="C2367" s="9" t="s">
        <v>5902</v>
      </c>
      <c r="D2367" s="9" t="s">
        <v>5903</v>
      </c>
      <c r="E2367" s="9" t="s">
        <v>6147</v>
      </c>
      <c r="F2367" s="9" t="s">
        <v>6148</v>
      </c>
      <c r="G2367" s="9" t="s">
        <v>6143</v>
      </c>
      <c r="H2367" s="13">
        <v>62000000</v>
      </c>
      <c r="I2367" s="11" t="s">
        <v>4714</v>
      </c>
      <c r="J2367" s="9" t="s">
        <v>68</v>
      </c>
      <c r="K2367" s="9" t="s">
        <v>7</v>
      </c>
      <c r="L2367" s="9" t="s">
        <v>8</v>
      </c>
      <c r="M2367" s="9" t="s">
        <v>9</v>
      </c>
      <c r="N2367" s="9" t="s">
        <v>10</v>
      </c>
      <c r="O2367" s="9" t="s">
        <v>1826</v>
      </c>
      <c r="P2367" s="9" t="s">
        <v>1834</v>
      </c>
      <c r="Q2367" s="9" t="s">
        <v>2757</v>
      </c>
      <c r="R2367" s="9" t="s">
        <v>14</v>
      </c>
      <c r="S2367" s="9" t="s">
        <v>5272</v>
      </c>
      <c r="T2367" s="9" t="s">
        <v>6144</v>
      </c>
      <c r="U2367" s="9" t="s">
        <v>60</v>
      </c>
      <c r="V2367" s="9" t="s">
        <v>40</v>
      </c>
      <c r="W2367" s="9" t="s">
        <v>37</v>
      </c>
      <c r="X2367" s="9" t="s">
        <v>18</v>
      </c>
      <c r="Y2367" s="9" t="s">
        <v>31</v>
      </c>
      <c r="Z2367" s="9" t="s">
        <v>61</v>
      </c>
      <c r="AA2367" s="9" t="s">
        <v>17</v>
      </c>
      <c r="AB2367" s="9" t="s">
        <v>5968</v>
      </c>
      <c r="AC2367" s="9" t="s">
        <v>6020</v>
      </c>
      <c r="AD2367" s="9" t="s">
        <v>5969</v>
      </c>
    </row>
    <row r="2368" spans="1:30" ht="357" x14ac:dyDescent="0.25">
      <c r="A2368" s="113">
        <f t="shared" si="37"/>
        <v>2179</v>
      </c>
      <c r="B2368" s="9" t="s">
        <v>1821</v>
      </c>
      <c r="C2368" s="9" t="s">
        <v>5902</v>
      </c>
      <c r="D2368" s="9" t="s">
        <v>5903</v>
      </c>
      <c r="E2368" s="9" t="s">
        <v>5904</v>
      </c>
      <c r="F2368" s="9" t="s">
        <v>5905</v>
      </c>
      <c r="G2368" s="9" t="s">
        <v>5906</v>
      </c>
      <c r="H2368" s="13">
        <v>6000000</v>
      </c>
      <c r="I2368" s="11">
        <v>45199</v>
      </c>
      <c r="J2368" s="9" t="s">
        <v>6</v>
      </c>
      <c r="K2368" s="9" t="s">
        <v>7</v>
      </c>
      <c r="L2368" s="9" t="s">
        <v>27</v>
      </c>
      <c r="M2368" s="9" t="s">
        <v>9</v>
      </c>
      <c r="N2368" s="9" t="s">
        <v>10</v>
      </c>
      <c r="O2368" s="9" t="s">
        <v>1826</v>
      </c>
      <c r="P2368" s="9" t="s">
        <v>1834</v>
      </c>
      <c r="Q2368" s="9" t="s">
        <v>374</v>
      </c>
      <c r="R2368" s="9" t="s">
        <v>29</v>
      </c>
      <c r="S2368" s="9" t="s">
        <v>15</v>
      </c>
      <c r="T2368" s="9" t="s">
        <v>7</v>
      </c>
      <c r="U2368" s="9" t="s">
        <v>16</v>
      </c>
      <c r="V2368" s="9" t="s">
        <v>15</v>
      </c>
      <c r="W2368" s="9" t="s">
        <v>17</v>
      </c>
      <c r="X2368" s="9" t="s">
        <v>18</v>
      </c>
      <c r="Y2368" s="9" t="s">
        <v>31</v>
      </c>
      <c r="Z2368" s="9" t="s">
        <v>20</v>
      </c>
      <c r="AA2368" s="9" t="s">
        <v>17</v>
      </c>
      <c r="AB2368" s="9" t="s">
        <v>5907</v>
      </c>
      <c r="AC2368" s="9" t="s">
        <v>5908</v>
      </c>
      <c r="AD2368" s="9" t="s">
        <v>5909</v>
      </c>
    </row>
    <row r="2369" spans="1:30" ht="409.5" x14ac:dyDescent="0.25">
      <c r="A2369" s="113">
        <f t="shared" si="37"/>
        <v>2180</v>
      </c>
      <c r="B2369" s="9" t="s">
        <v>1821</v>
      </c>
      <c r="C2369" s="9" t="s">
        <v>5902</v>
      </c>
      <c r="D2369" s="9" t="s">
        <v>5903</v>
      </c>
      <c r="E2369" s="9" t="s">
        <v>5910</v>
      </c>
      <c r="F2369" s="9" t="s">
        <v>5911</v>
      </c>
      <c r="G2369" s="9" t="s">
        <v>5912</v>
      </c>
      <c r="H2369" s="13">
        <v>1960931.88</v>
      </c>
      <c r="I2369" s="11" t="s">
        <v>5913</v>
      </c>
      <c r="J2369" s="9" t="s">
        <v>6</v>
      </c>
      <c r="K2369" s="9" t="s">
        <v>7</v>
      </c>
      <c r="L2369" s="9" t="s">
        <v>252</v>
      </c>
      <c r="M2369" s="9" t="s">
        <v>89</v>
      </c>
      <c r="N2369" s="9" t="s">
        <v>10</v>
      </c>
      <c r="O2369" s="9" t="s">
        <v>1826</v>
      </c>
      <c r="P2369" s="9" t="s">
        <v>1834</v>
      </c>
      <c r="Q2369" s="9" t="s">
        <v>5914</v>
      </c>
      <c r="R2369" s="9" t="s">
        <v>29</v>
      </c>
      <c r="S2369" s="9" t="s">
        <v>15</v>
      </c>
      <c r="T2369" s="9" t="s">
        <v>7</v>
      </c>
      <c r="U2369" s="9" t="s">
        <v>60</v>
      </c>
      <c r="V2369" s="9" t="s">
        <v>40</v>
      </c>
      <c r="W2369" s="9" t="s">
        <v>17</v>
      </c>
      <c r="X2369" s="9" t="s">
        <v>18</v>
      </c>
      <c r="Y2369" s="9" t="s">
        <v>31</v>
      </c>
      <c r="Z2369" s="9" t="s">
        <v>20</v>
      </c>
      <c r="AA2369" s="9" t="s">
        <v>17</v>
      </c>
      <c r="AB2369" s="9" t="s">
        <v>5915</v>
      </c>
      <c r="AC2369" s="9">
        <v>6120249549</v>
      </c>
      <c r="AD2369" s="9" t="s">
        <v>5916</v>
      </c>
    </row>
    <row r="2370" spans="1:30" ht="409.5" x14ac:dyDescent="0.25">
      <c r="A2370" s="113">
        <f t="shared" si="37"/>
        <v>2181</v>
      </c>
      <c r="B2370" s="9" t="s">
        <v>1821</v>
      </c>
      <c r="C2370" s="9" t="s">
        <v>5902</v>
      </c>
      <c r="D2370" s="9" t="s">
        <v>5903</v>
      </c>
      <c r="E2370" s="9" t="s">
        <v>5917</v>
      </c>
      <c r="F2370" s="9" t="s">
        <v>5917</v>
      </c>
      <c r="G2370" s="9" t="s">
        <v>5918</v>
      </c>
      <c r="H2370" s="13">
        <v>1738295.44</v>
      </c>
      <c r="I2370" s="11" t="s">
        <v>5913</v>
      </c>
      <c r="J2370" s="9" t="s">
        <v>6</v>
      </c>
      <c r="K2370" s="9" t="s">
        <v>7</v>
      </c>
      <c r="L2370" s="9" t="s">
        <v>252</v>
      </c>
      <c r="M2370" s="9" t="s">
        <v>89</v>
      </c>
      <c r="N2370" s="9" t="s">
        <v>10</v>
      </c>
      <c r="O2370" s="9" t="s">
        <v>1826</v>
      </c>
      <c r="P2370" s="9" t="s">
        <v>1834</v>
      </c>
      <c r="Q2370" s="9" t="s">
        <v>5914</v>
      </c>
      <c r="R2370" s="9" t="s">
        <v>29</v>
      </c>
      <c r="S2370" s="9" t="s">
        <v>15</v>
      </c>
      <c r="T2370" s="9" t="s">
        <v>7</v>
      </c>
      <c r="U2370" s="9" t="s">
        <v>60</v>
      </c>
      <c r="V2370" s="9" t="s">
        <v>40</v>
      </c>
      <c r="W2370" s="9" t="s">
        <v>17</v>
      </c>
      <c r="X2370" s="9" t="s">
        <v>18</v>
      </c>
      <c r="Y2370" s="9" t="s">
        <v>31</v>
      </c>
      <c r="Z2370" s="9" t="s">
        <v>20</v>
      </c>
      <c r="AA2370" s="9" t="s">
        <v>17</v>
      </c>
      <c r="AB2370" s="9" t="s">
        <v>5919</v>
      </c>
      <c r="AC2370" s="9">
        <v>6120249549</v>
      </c>
      <c r="AD2370" s="9" t="s">
        <v>5916</v>
      </c>
    </row>
    <row r="2371" spans="1:30" ht="409.5" x14ac:dyDescent="0.25">
      <c r="A2371" s="113">
        <f t="shared" si="37"/>
        <v>2182</v>
      </c>
      <c r="B2371" s="9" t="s">
        <v>1821</v>
      </c>
      <c r="C2371" s="9" t="s">
        <v>5902</v>
      </c>
      <c r="D2371" s="9" t="s">
        <v>5903</v>
      </c>
      <c r="E2371" s="9" t="s">
        <v>5920</v>
      </c>
      <c r="F2371" s="9" t="s">
        <v>5920</v>
      </c>
      <c r="G2371" s="9" t="s">
        <v>5921</v>
      </c>
      <c r="H2371" s="13">
        <v>607188.66</v>
      </c>
      <c r="I2371" s="11" t="s">
        <v>5913</v>
      </c>
      <c r="J2371" s="9" t="s">
        <v>6</v>
      </c>
      <c r="K2371" s="9" t="s">
        <v>7</v>
      </c>
      <c r="L2371" s="9" t="s">
        <v>252</v>
      </c>
      <c r="M2371" s="9" t="s">
        <v>89</v>
      </c>
      <c r="N2371" s="9" t="s">
        <v>10</v>
      </c>
      <c r="O2371" s="9" t="s">
        <v>1826</v>
      </c>
      <c r="P2371" s="9" t="s">
        <v>1834</v>
      </c>
      <c r="Q2371" s="9" t="s">
        <v>5914</v>
      </c>
      <c r="R2371" s="9" t="s">
        <v>29</v>
      </c>
      <c r="S2371" s="9" t="s">
        <v>15</v>
      </c>
      <c r="T2371" s="9" t="s">
        <v>7</v>
      </c>
      <c r="U2371" s="9" t="s">
        <v>60</v>
      </c>
      <c r="V2371" s="9" t="s">
        <v>40</v>
      </c>
      <c r="W2371" s="9" t="s">
        <v>17</v>
      </c>
      <c r="X2371" s="9" t="s">
        <v>18</v>
      </c>
      <c r="Y2371" s="9" t="s">
        <v>31</v>
      </c>
      <c r="Z2371" s="9" t="s">
        <v>20</v>
      </c>
      <c r="AA2371" s="9" t="s">
        <v>17</v>
      </c>
      <c r="AB2371" s="9" t="s">
        <v>5919</v>
      </c>
      <c r="AC2371" s="9">
        <v>6120249549</v>
      </c>
      <c r="AD2371" s="9" t="s">
        <v>5916</v>
      </c>
    </row>
    <row r="2372" spans="1:30" ht="409.5" x14ac:dyDescent="0.25">
      <c r="A2372" s="113">
        <f t="shared" si="37"/>
        <v>2183</v>
      </c>
      <c r="B2372" s="9" t="s">
        <v>1821</v>
      </c>
      <c r="C2372" s="9" t="s">
        <v>5902</v>
      </c>
      <c r="D2372" s="9" t="s">
        <v>5903</v>
      </c>
      <c r="E2372" s="9" t="s">
        <v>5922</v>
      </c>
      <c r="F2372" s="9" t="s">
        <v>5922</v>
      </c>
      <c r="G2372" s="9" t="s">
        <v>5921</v>
      </c>
      <c r="H2372" s="13">
        <v>607188.66</v>
      </c>
      <c r="I2372" s="11" t="s">
        <v>5913</v>
      </c>
      <c r="J2372" s="9" t="s">
        <v>6</v>
      </c>
      <c r="K2372" s="9" t="s">
        <v>7</v>
      </c>
      <c r="L2372" s="9" t="s">
        <v>252</v>
      </c>
      <c r="M2372" s="9" t="s">
        <v>89</v>
      </c>
      <c r="N2372" s="9" t="s">
        <v>10</v>
      </c>
      <c r="O2372" s="9" t="s">
        <v>1826</v>
      </c>
      <c r="P2372" s="9" t="s">
        <v>1834</v>
      </c>
      <c r="Q2372" s="9" t="s">
        <v>5914</v>
      </c>
      <c r="R2372" s="9" t="s">
        <v>29</v>
      </c>
      <c r="S2372" s="9" t="s">
        <v>15</v>
      </c>
      <c r="T2372" s="9" t="s">
        <v>7</v>
      </c>
      <c r="U2372" s="9" t="s">
        <v>60</v>
      </c>
      <c r="V2372" s="9" t="s">
        <v>40</v>
      </c>
      <c r="W2372" s="9" t="s">
        <v>17</v>
      </c>
      <c r="X2372" s="9" t="s">
        <v>18</v>
      </c>
      <c r="Y2372" s="9" t="s">
        <v>31</v>
      </c>
      <c r="Z2372" s="9" t="s">
        <v>20</v>
      </c>
      <c r="AA2372" s="9" t="s">
        <v>17</v>
      </c>
      <c r="AB2372" s="9" t="s">
        <v>5915</v>
      </c>
      <c r="AC2372" s="9">
        <v>6120249549</v>
      </c>
      <c r="AD2372" s="9" t="s">
        <v>5916</v>
      </c>
    </row>
    <row r="2373" spans="1:30" ht="409.5" x14ac:dyDescent="0.25">
      <c r="A2373" s="113">
        <f t="shared" si="37"/>
        <v>2184</v>
      </c>
      <c r="B2373" s="9" t="s">
        <v>1821</v>
      </c>
      <c r="C2373" s="9" t="s">
        <v>5902</v>
      </c>
      <c r="D2373" s="9" t="s">
        <v>5903</v>
      </c>
      <c r="E2373" s="9" t="s">
        <v>5923</v>
      </c>
      <c r="F2373" s="9" t="s">
        <v>5923</v>
      </c>
      <c r="G2373" s="9" t="s">
        <v>5921</v>
      </c>
      <c r="H2373" s="13">
        <v>512625</v>
      </c>
      <c r="I2373" s="11" t="s">
        <v>5913</v>
      </c>
      <c r="J2373" s="9" t="s">
        <v>6</v>
      </c>
      <c r="K2373" s="9" t="s">
        <v>7</v>
      </c>
      <c r="L2373" s="9" t="s">
        <v>252</v>
      </c>
      <c r="M2373" s="9" t="s">
        <v>89</v>
      </c>
      <c r="N2373" s="9" t="s">
        <v>10</v>
      </c>
      <c r="O2373" s="9" t="s">
        <v>1826</v>
      </c>
      <c r="P2373" s="9" t="s">
        <v>1834</v>
      </c>
      <c r="Q2373" s="9" t="s">
        <v>5914</v>
      </c>
      <c r="R2373" s="9" t="s">
        <v>29</v>
      </c>
      <c r="S2373" s="9" t="s">
        <v>15</v>
      </c>
      <c r="T2373" s="9" t="s">
        <v>7</v>
      </c>
      <c r="U2373" s="9" t="s">
        <v>60</v>
      </c>
      <c r="V2373" s="9" t="s">
        <v>40</v>
      </c>
      <c r="W2373" s="9" t="s">
        <v>17</v>
      </c>
      <c r="X2373" s="9" t="s">
        <v>18</v>
      </c>
      <c r="Y2373" s="9" t="s">
        <v>31</v>
      </c>
      <c r="Z2373" s="9" t="s">
        <v>20</v>
      </c>
      <c r="AA2373" s="9" t="s">
        <v>17</v>
      </c>
      <c r="AB2373" s="9" t="s">
        <v>5915</v>
      </c>
      <c r="AC2373" s="9">
        <v>6120249549</v>
      </c>
      <c r="AD2373" s="9" t="s">
        <v>5916</v>
      </c>
    </row>
    <row r="2374" spans="1:30" ht="409.5" x14ac:dyDescent="0.25">
      <c r="A2374" s="113">
        <f t="shared" si="37"/>
        <v>2185</v>
      </c>
      <c r="B2374" s="9" t="s">
        <v>1821</v>
      </c>
      <c r="C2374" s="9" t="s">
        <v>5902</v>
      </c>
      <c r="D2374" s="9" t="s">
        <v>5903</v>
      </c>
      <c r="E2374" s="9" t="s">
        <v>5924</v>
      </c>
      <c r="F2374" s="9" t="s">
        <v>5924</v>
      </c>
      <c r="G2374" s="9" t="s">
        <v>5921</v>
      </c>
      <c r="H2374" s="13">
        <v>519750</v>
      </c>
      <c r="I2374" s="11" t="s">
        <v>5913</v>
      </c>
      <c r="J2374" s="9" t="s">
        <v>6</v>
      </c>
      <c r="K2374" s="9" t="s">
        <v>7</v>
      </c>
      <c r="L2374" s="9" t="s">
        <v>252</v>
      </c>
      <c r="M2374" s="9" t="s">
        <v>89</v>
      </c>
      <c r="N2374" s="9" t="s">
        <v>10</v>
      </c>
      <c r="O2374" s="9" t="s">
        <v>1826</v>
      </c>
      <c r="P2374" s="9" t="s">
        <v>1834</v>
      </c>
      <c r="Q2374" s="9" t="s">
        <v>5914</v>
      </c>
      <c r="R2374" s="9" t="s">
        <v>29</v>
      </c>
      <c r="S2374" s="9" t="s">
        <v>15</v>
      </c>
      <c r="T2374" s="9" t="s">
        <v>7</v>
      </c>
      <c r="U2374" s="9" t="s">
        <v>60</v>
      </c>
      <c r="V2374" s="9" t="s">
        <v>40</v>
      </c>
      <c r="W2374" s="9" t="s">
        <v>17</v>
      </c>
      <c r="X2374" s="9" t="s">
        <v>18</v>
      </c>
      <c r="Y2374" s="9" t="s">
        <v>31</v>
      </c>
      <c r="Z2374" s="9" t="s">
        <v>20</v>
      </c>
      <c r="AA2374" s="9" t="s">
        <v>17</v>
      </c>
      <c r="AB2374" s="9" t="s">
        <v>5915</v>
      </c>
      <c r="AC2374" s="9">
        <v>6120249549</v>
      </c>
      <c r="AD2374" s="9" t="s">
        <v>5916</v>
      </c>
    </row>
    <row r="2375" spans="1:30" ht="409.5" x14ac:dyDescent="0.25">
      <c r="A2375" s="113">
        <f t="shared" si="37"/>
        <v>2186</v>
      </c>
      <c r="B2375" s="9" t="s">
        <v>1821</v>
      </c>
      <c r="C2375" s="9" t="s">
        <v>5902</v>
      </c>
      <c r="D2375" s="9" t="s">
        <v>5903</v>
      </c>
      <c r="E2375" s="9" t="s">
        <v>5925</v>
      </c>
      <c r="F2375" s="9" t="s">
        <v>5926</v>
      </c>
      <c r="G2375" s="9" t="s">
        <v>5927</v>
      </c>
      <c r="H2375" s="13">
        <v>228421.64</v>
      </c>
      <c r="I2375" s="11" t="s">
        <v>5913</v>
      </c>
      <c r="J2375" s="9" t="s">
        <v>6</v>
      </c>
      <c r="K2375" s="9" t="s">
        <v>7</v>
      </c>
      <c r="L2375" s="9" t="s">
        <v>252</v>
      </c>
      <c r="M2375" s="9" t="s">
        <v>89</v>
      </c>
      <c r="N2375" s="9" t="s">
        <v>10</v>
      </c>
      <c r="O2375" s="9" t="s">
        <v>1826</v>
      </c>
      <c r="P2375" s="9" t="s">
        <v>1834</v>
      </c>
      <c r="Q2375" s="9" t="s">
        <v>5914</v>
      </c>
      <c r="R2375" s="9" t="s">
        <v>29</v>
      </c>
      <c r="S2375" s="9" t="s">
        <v>15</v>
      </c>
      <c r="T2375" s="9" t="s">
        <v>7</v>
      </c>
      <c r="U2375" s="9" t="s">
        <v>60</v>
      </c>
      <c r="V2375" s="9" t="s">
        <v>40</v>
      </c>
      <c r="W2375" s="9" t="s">
        <v>17</v>
      </c>
      <c r="X2375" s="9" t="s">
        <v>18</v>
      </c>
      <c r="Y2375" s="9" t="s">
        <v>31</v>
      </c>
      <c r="Z2375" s="9" t="s">
        <v>20</v>
      </c>
      <c r="AA2375" s="9" t="s">
        <v>17</v>
      </c>
      <c r="AB2375" s="9" t="s">
        <v>5915</v>
      </c>
      <c r="AC2375" s="9">
        <v>6120249549</v>
      </c>
      <c r="AD2375" s="9" t="s">
        <v>5916</v>
      </c>
    </row>
    <row r="2376" spans="1:30" ht="409.5" x14ac:dyDescent="0.25">
      <c r="A2376" s="113">
        <f t="shared" si="37"/>
        <v>2187</v>
      </c>
      <c r="B2376" s="9" t="s">
        <v>1821</v>
      </c>
      <c r="C2376" s="9" t="s">
        <v>5902</v>
      </c>
      <c r="D2376" s="9" t="s">
        <v>5903</v>
      </c>
      <c r="E2376" s="9" t="s">
        <v>5928</v>
      </c>
      <c r="F2376" s="9" t="s">
        <v>5929</v>
      </c>
      <c r="G2376" s="9" t="s">
        <v>5927</v>
      </c>
      <c r="H2376" s="13">
        <v>464050.02</v>
      </c>
      <c r="I2376" s="11" t="s">
        <v>5913</v>
      </c>
      <c r="J2376" s="9" t="s">
        <v>6</v>
      </c>
      <c r="K2376" s="9" t="s">
        <v>7</v>
      </c>
      <c r="L2376" s="9" t="s">
        <v>252</v>
      </c>
      <c r="M2376" s="9" t="s">
        <v>89</v>
      </c>
      <c r="N2376" s="9" t="s">
        <v>10</v>
      </c>
      <c r="O2376" s="9" t="s">
        <v>1826</v>
      </c>
      <c r="P2376" s="9" t="s">
        <v>1834</v>
      </c>
      <c r="Q2376" s="9" t="s">
        <v>5914</v>
      </c>
      <c r="R2376" s="9" t="s">
        <v>29</v>
      </c>
      <c r="S2376" s="9" t="s">
        <v>15</v>
      </c>
      <c r="T2376" s="9" t="s">
        <v>7</v>
      </c>
      <c r="U2376" s="9" t="s">
        <v>60</v>
      </c>
      <c r="V2376" s="9" t="s">
        <v>40</v>
      </c>
      <c r="W2376" s="9" t="s">
        <v>17</v>
      </c>
      <c r="X2376" s="9" t="s">
        <v>18</v>
      </c>
      <c r="Y2376" s="9" t="s">
        <v>31</v>
      </c>
      <c r="Z2376" s="9" t="s">
        <v>20</v>
      </c>
      <c r="AA2376" s="9" t="s">
        <v>17</v>
      </c>
      <c r="AB2376" s="9" t="s">
        <v>5915</v>
      </c>
      <c r="AC2376" s="9">
        <v>6120249549</v>
      </c>
      <c r="AD2376" s="9" t="s">
        <v>5916</v>
      </c>
    </row>
    <row r="2377" spans="1:30" ht="409.5" x14ac:dyDescent="0.25">
      <c r="A2377" s="113">
        <f t="shared" si="37"/>
        <v>2188</v>
      </c>
      <c r="B2377" s="9" t="s">
        <v>1821</v>
      </c>
      <c r="C2377" s="9" t="s">
        <v>5902</v>
      </c>
      <c r="D2377" s="9" t="s">
        <v>5903</v>
      </c>
      <c r="E2377" s="9" t="s">
        <v>6149</v>
      </c>
      <c r="F2377" s="9" t="s">
        <v>6150</v>
      </c>
      <c r="G2377" s="9" t="s">
        <v>5932</v>
      </c>
      <c r="H2377" s="13">
        <v>464050.02</v>
      </c>
      <c r="I2377" s="11" t="s">
        <v>5933</v>
      </c>
      <c r="J2377" s="9" t="s">
        <v>6</v>
      </c>
      <c r="K2377" s="9" t="s">
        <v>7</v>
      </c>
      <c r="L2377" s="9" t="s">
        <v>252</v>
      </c>
      <c r="M2377" s="9" t="s">
        <v>89</v>
      </c>
      <c r="N2377" s="9" t="s">
        <v>10</v>
      </c>
      <c r="O2377" s="9" t="s">
        <v>1826</v>
      </c>
      <c r="P2377" s="9" t="s">
        <v>1834</v>
      </c>
      <c r="Q2377" s="9" t="s">
        <v>5914</v>
      </c>
      <c r="R2377" s="9" t="s">
        <v>29</v>
      </c>
      <c r="S2377" s="9" t="s">
        <v>15</v>
      </c>
      <c r="T2377" s="9" t="s">
        <v>7</v>
      </c>
      <c r="U2377" s="9" t="s">
        <v>60</v>
      </c>
      <c r="V2377" s="9" t="s">
        <v>40</v>
      </c>
      <c r="W2377" s="9" t="s">
        <v>17</v>
      </c>
      <c r="X2377" s="9" t="s">
        <v>18</v>
      </c>
      <c r="Y2377" s="9" t="s">
        <v>31</v>
      </c>
      <c r="Z2377" s="9" t="s">
        <v>41</v>
      </c>
      <c r="AA2377" s="9" t="s">
        <v>21</v>
      </c>
      <c r="AB2377" s="9" t="s">
        <v>5915</v>
      </c>
      <c r="AC2377" s="9">
        <v>6120249549</v>
      </c>
      <c r="AD2377" s="9" t="s">
        <v>5916</v>
      </c>
    </row>
    <row r="2378" spans="1:30" ht="409.5" x14ac:dyDescent="0.25">
      <c r="A2378" s="113">
        <f t="shared" si="37"/>
        <v>2189</v>
      </c>
      <c r="B2378" s="9" t="s">
        <v>1821</v>
      </c>
      <c r="C2378" s="9" t="s">
        <v>5902</v>
      </c>
      <c r="D2378" s="9" t="s">
        <v>5903</v>
      </c>
      <c r="E2378" s="9" t="s">
        <v>5930</v>
      </c>
      <c r="F2378" s="9" t="s">
        <v>6151</v>
      </c>
      <c r="G2378" s="9" t="s">
        <v>5932</v>
      </c>
      <c r="H2378" s="13">
        <v>1565951.04</v>
      </c>
      <c r="I2378" s="11" t="s">
        <v>5933</v>
      </c>
      <c r="J2378" s="9" t="s">
        <v>6</v>
      </c>
      <c r="K2378" s="9" t="s">
        <v>7</v>
      </c>
      <c r="L2378" s="9" t="s">
        <v>252</v>
      </c>
      <c r="M2378" s="9" t="s">
        <v>89</v>
      </c>
      <c r="N2378" s="9" t="s">
        <v>10</v>
      </c>
      <c r="O2378" s="9" t="s">
        <v>1826</v>
      </c>
      <c r="P2378" s="9" t="s">
        <v>1834</v>
      </c>
      <c r="Q2378" s="9" t="s">
        <v>5914</v>
      </c>
      <c r="R2378" s="9" t="s">
        <v>29</v>
      </c>
      <c r="S2378" s="9" t="s">
        <v>15</v>
      </c>
      <c r="T2378" s="9" t="s">
        <v>7</v>
      </c>
      <c r="U2378" s="9" t="s">
        <v>60</v>
      </c>
      <c r="V2378" s="9" t="s">
        <v>40</v>
      </c>
      <c r="W2378" s="9" t="s">
        <v>17</v>
      </c>
      <c r="X2378" s="9" t="s">
        <v>18</v>
      </c>
      <c r="Y2378" s="9" t="s">
        <v>31</v>
      </c>
      <c r="Z2378" s="9" t="s">
        <v>41</v>
      </c>
      <c r="AA2378" s="9" t="s">
        <v>21</v>
      </c>
      <c r="AB2378" s="9" t="s">
        <v>5915</v>
      </c>
      <c r="AC2378" s="9">
        <v>6120249549</v>
      </c>
      <c r="AD2378" s="9" t="s">
        <v>5916</v>
      </c>
    </row>
    <row r="2379" spans="1:30" ht="409.5" x14ac:dyDescent="0.25">
      <c r="A2379" s="113">
        <f t="shared" si="37"/>
        <v>2190</v>
      </c>
      <c r="B2379" s="9" t="s">
        <v>1821</v>
      </c>
      <c r="C2379" s="9" t="s">
        <v>5902</v>
      </c>
      <c r="D2379" s="9" t="s">
        <v>5903</v>
      </c>
      <c r="E2379" s="9" t="s">
        <v>5934</v>
      </c>
      <c r="F2379" s="9" t="s">
        <v>5934</v>
      </c>
      <c r="G2379" s="9" t="s">
        <v>5935</v>
      </c>
      <c r="H2379" s="13">
        <v>250000</v>
      </c>
      <c r="I2379" s="11" t="s">
        <v>35</v>
      </c>
      <c r="J2379" s="9" t="s">
        <v>6</v>
      </c>
      <c r="K2379" s="9" t="s">
        <v>7</v>
      </c>
      <c r="L2379" s="9" t="s">
        <v>252</v>
      </c>
      <c r="M2379" s="9" t="s">
        <v>89</v>
      </c>
      <c r="N2379" s="9" t="s">
        <v>10</v>
      </c>
      <c r="O2379" s="9" t="s">
        <v>1826</v>
      </c>
      <c r="P2379" s="9" t="s">
        <v>1834</v>
      </c>
      <c r="Q2379" s="9" t="s">
        <v>5914</v>
      </c>
      <c r="R2379" s="9" t="s">
        <v>29</v>
      </c>
      <c r="S2379" s="9" t="s">
        <v>15</v>
      </c>
      <c r="T2379" s="9" t="s">
        <v>7</v>
      </c>
      <c r="U2379" s="9" t="s">
        <v>60</v>
      </c>
      <c r="V2379" s="9" t="s">
        <v>40</v>
      </c>
      <c r="W2379" s="9" t="s">
        <v>17</v>
      </c>
      <c r="X2379" s="9" t="s">
        <v>18</v>
      </c>
      <c r="Y2379" s="9" t="s">
        <v>31</v>
      </c>
      <c r="Z2379" s="9" t="s">
        <v>41</v>
      </c>
      <c r="AA2379" s="9" t="s">
        <v>21</v>
      </c>
      <c r="AB2379" s="9" t="s">
        <v>5915</v>
      </c>
      <c r="AC2379" s="9">
        <v>6120249549</v>
      </c>
      <c r="AD2379" s="9" t="s">
        <v>5916</v>
      </c>
    </row>
    <row r="2380" spans="1:30" ht="409.5" x14ac:dyDescent="0.25">
      <c r="A2380" s="113">
        <f t="shared" si="37"/>
        <v>2191</v>
      </c>
      <c r="B2380" s="9" t="s">
        <v>1821</v>
      </c>
      <c r="C2380" s="9" t="s">
        <v>5902</v>
      </c>
      <c r="D2380" s="9" t="s">
        <v>5903</v>
      </c>
      <c r="E2380" s="9" t="s">
        <v>5936</v>
      </c>
      <c r="F2380" s="9" t="s">
        <v>5936</v>
      </c>
      <c r="G2380" s="9" t="s">
        <v>5935</v>
      </c>
      <c r="H2380" s="13">
        <v>500000</v>
      </c>
      <c r="I2380" s="11" t="s">
        <v>35</v>
      </c>
      <c r="J2380" s="9" t="s">
        <v>6</v>
      </c>
      <c r="K2380" s="9" t="s">
        <v>7</v>
      </c>
      <c r="L2380" s="9" t="s">
        <v>252</v>
      </c>
      <c r="M2380" s="9" t="s">
        <v>89</v>
      </c>
      <c r="N2380" s="9" t="s">
        <v>10</v>
      </c>
      <c r="O2380" s="9" t="s">
        <v>1826</v>
      </c>
      <c r="P2380" s="9" t="s">
        <v>1834</v>
      </c>
      <c r="Q2380" s="9" t="s">
        <v>5914</v>
      </c>
      <c r="R2380" s="9" t="s">
        <v>29</v>
      </c>
      <c r="S2380" s="9" t="s">
        <v>15</v>
      </c>
      <c r="T2380" s="9" t="s">
        <v>7</v>
      </c>
      <c r="U2380" s="9" t="s">
        <v>60</v>
      </c>
      <c r="V2380" s="9" t="s">
        <v>40</v>
      </c>
      <c r="W2380" s="9" t="s">
        <v>17</v>
      </c>
      <c r="X2380" s="9" t="s">
        <v>18</v>
      </c>
      <c r="Y2380" s="9" t="s">
        <v>31</v>
      </c>
      <c r="Z2380" s="9" t="s">
        <v>41</v>
      </c>
      <c r="AA2380" s="9" t="s">
        <v>21</v>
      </c>
      <c r="AB2380" s="9" t="s">
        <v>5915</v>
      </c>
      <c r="AC2380" s="9">
        <v>6120249549</v>
      </c>
      <c r="AD2380" s="9" t="s">
        <v>5916</v>
      </c>
    </row>
    <row r="2381" spans="1:30" ht="255" x14ac:dyDescent="0.25">
      <c r="A2381" s="113">
        <f t="shared" si="37"/>
        <v>2192</v>
      </c>
      <c r="B2381" s="9" t="s">
        <v>1821</v>
      </c>
      <c r="C2381" s="9" t="s">
        <v>5902</v>
      </c>
      <c r="D2381" s="9" t="s">
        <v>5903</v>
      </c>
      <c r="E2381" s="9" t="s">
        <v>5937</v>
      </c>
      <c r="F2381" s="9" t="s">
        <v>5938</v>
      </c>
      <c r="G2381" s="9" t="s">
        <v>5939</v>
      </c>
      <c r="H2381" s="13">
        <v>7302896.25</v>
      </c>
      <c r="I2381" s="11" t="s">
        <v>893</v>
      </c>
      <c r="J2381" s="9" t="s">
        <v>6</v>
      </c>
      <c r="K2381" s="9" t="s">
        <v>7</v>
      </c>
      <c r="L2381" s="9" t="s">
        <v>27</v>
      </c>
      <c r="M2381" s="9" t="s">
        <v>9</v>
      </c>
      <c r="N2381" s="9" t="s">
        <v>10</v>
      </c>
      <c r="O2381" s="9" t="s">
        <v>1826</v>
      </c>
      <c r="P2381" s="9" t="s">
        <v>1834</v>
      </c>
      <c r="Q2381" s="9" t="s">
        <v>2757</v>
      </c>
      <c r="R2381" s="9" t="s">
        <v>29</v>
      </c>
      <c r="S2381" s="9" t="s">
        <v>15</v>
      </c>
      <c r="T2381" s="9" t="s">
        <v>7</v>
      </c>
      <c r="U2381" s="9" t="s">
        <v>60</v>
      </c>
      <c r="V2381" s="9" t="s">
        <v>40</v>
      </c>
      <c r="W2381" s="9" t="s">
        <v>37</v>
      </c>
      <c r="X2381" s="9" t="s">
        <v>18</v>
      </c>
      <c r="Y2381" s="9" t="s">
        <v>31</v>
      </c>
      <c r="Z2381" s="9" t="s">
        <v>61</v>
      </c>
      <c r="AA2381" s="9" t="s">
        <v>17</v>
      </c>
      <c r="AB2381" s="9" t="s">
        <v>5940</v>
      </c>
      <c r="AC2381" s="9" t="s">
        <v>5941</v>
      </c>
      <c r="AD2381" s="9" t="s">
        <v>5942</v>
      </c>
    </row>
    <row r="2382" spans="1:30" ht="409.5" x14ac:dyDescent="0.25">
      <c r="A2382" s="113">
        <f t="shared" ref="A2382:A2445" si="38">A2381+1</f>
        <v>2193</v>
      </c>
      <c r="B2382" s="9" t="s">
        <v>1821</v>
      </c>
      <c r="C2382" s="9" t="s">
        <v>5902</v>
      </c>
      <c r="D2382" s="9" t="s">
        <v>5903</v>
      </c>
      <c r="E2382" s="9" t="s">
        <v>5943</v>
      </c>
      <c r="F2382" s="9" t="s">
        <v>5944</v>
      </c>
      <c r="G2382" s="9" t="s">
        <v>5945</v>
      </c>
      <c r="H2382" s="13">
        <v>216163.5</v>
      </c>
      <c r="I2382" s="11" t="s">
        <v>35</v>
      </c>
      <c r="J2382" s="9" t="s">
        <v>6</v>
      </c>
      <c r="K2382" s="9" t="s">
        <v>7</v>
      </c>
      <c r="L2382" s="9" t="s">
        <v>252</v>
      </c>
      <c r="M2382" s="9" t="s">
        <v>89</v>
      </c>
      <c r="N2382" s="9" t="s">
        <v>10</v>
      </c>
      <c r="O2382" s="9" t="s">
        <v>1826</v>
      </c>
      <c r="P2382" s="9" t="s">
        <v>1834</v>
      </c>
      <c r="Q2382" s="9" t="s">
        <v>5914</v>
      </c>
      <c r="R2382" s="9" t="s">
        <v>29</v>
      </c>
      <c r="S2382" s="9" t="s">
        <v>15</v>
      </c>
      <c r="T2382" s="9" t="s">
        <v>7</v>
      </c>
      <c r="U2382" s="9" t="s">
        <v>60</v>
      </c>
      <c r="V2382" s="9" t="s">
        <v>40</v>
      </c>
      <c r="W2382" s="9" t="s">
        <v>17</v>
      </c>
      <c r="X2382" s="9" t="s">
        <v>18</v>
      </c>
      <c r="Y2382" s="9" t="s">
        <v>31</v>
      </c>
      <c r="Z2382" s="9" t="s">
        <v>41</v>
      </c>
      <c r="AA2382" s="9" t="s">
        <v>21</v>
      </c>
      <c r="AB2382" s="9" t="s">
        <v>5915</v>
      </c>
      <c r="AC2382" s="9">
        <v>6120249549</v>
      </c>
      <c r="AD2382" s="9" t="s">
        <v>5916</v>
      </c>
    </row>
    <row r="2383" spans="1:30" ht="409.5" x14ac:dyDescent="0.25">
      <c r="A2383" s="113">
        <f t="shared" si="38"/>
        <v>2194</v>
      </c>
      <c r="B2383" s="9" t="s">
        <v>1821</v>
      </c>
      <c r="C2383" s="9" t="s">
        <v>5902</v>
      </c>
      <c r="D2383" s="9" t="s">
        <v>5903</v>
      </c>
      <c r="E2383" s="9" t="s">
        <v>5946</v>
      </c>
      <c r="F2383" s="9" t="s">
        <v>5946</v>
      </c>
      <c r="G2383" s="9" t="s">
        <v>5947</v>
      </c>
      <c r="H2383" s="13">
        <v>194662.5</v>
      </c>
      <c r="I2383" s="11" t="s">
        <v>35</v>
      </c>
      <c r="J2383" s="9" t="s">
        <v>6</v>
      </c>
      <c r="K2383" s="9" t="s">
        <v>7</v>
      </c>
      <c r="L2383" s="9" t="s">
        <v>252</v>
      </c>
      <c r="M2383" s="9" t="s">
        <v>89</v>
      </c>
      <c r="N2383" s="9" t="s">
        <v>10</v>
      </c>
      <c r="O2383" s="9" t="s">
        <v>1826</v>
      </c>
      <c r="P2383" s="9" t="s">
        <v>1834</v>
      </c>
      <c r="Q2383" s="9" t="s">
        <v>5914</v>
      </c>
      <c r="R2383" s="9" t="s">
        <v>29</v>
      </c>
      <c r="S2383" s="9" t="s">
        <v>15</v>
      </c>
      <c r="T2383" s="9" t="s">
        <v>7</v>
      </c>
      <c r="U2383" s="9" t="s">
        <v>60</v>
      </c>
      <c r="V2383" s="9" t="s">
        <v>40</v>
      </c>
      <c r="W2383" s="9" t="s">
        <v>17</v>
      </c>
      <c r="X2383" s="9" t="s">
        <v>18</v>
      </c>
      <c r="Y2383" s="9" t="s">
        <v>31</v>
      </c>
      <c r="Z2383" s="9" t="s">
        <v>41</v>
      </c>
      <c r="AA2383" s="9" t="s">
        <v>21</v>
      </c>
      <c r="AB2383" s="9" t="s">
        <v>5919</v>
      </c>
      <c r="AC2383" s="9">
        <v>6120249549</v>
      </c>
      <c r="AD2383" s="9" t="s">
        <v>5916</v>
      </c>
    </row>
    <row r="2384" spans="1:30" ht="409.5" x14ac:dyDescent="0.25">
      <c r="A2384" s="113">
        <f t="shared" si="38"/>
        <v>2195</v>
      </c>
      <c r="B2384" s="9" t="s">
        <v>1821</v>
      </c>
      <c r="C2384" s="9" t="s">
        <v>5902</v>
      </c>
      <c r="D2384" s="9" t="s">
        <v>5903</v>
      </c>
      <c r="E2384" s="9" t="s">
        <v>5948</v>
      </c>
      <c r="F2384" s="9" t="s">
        <v>5949</v>
      </c>
      <c r="G2384" s="9" t="s">
        <v>5950</v>
      </c>
      <c r="H2384" s="13">
        <v>169907.52</v>
      </c>
      <c r="I2384" s="11" t="s">
        <v>95</v>
      </c>
      <c r="J2384" s="9" t="s">
        <v>6</v>
      </c>
      <c r="K2384" s="9" t="s">
        <v>7</v>
      </c>
      <c r="L2384" s="9" t="s">
        <v>252</v>
      </c>
      <c r="M2384" s="9" t="s">
        <v>89</v>
      </c>
      <c r="N2384" s="9" t="s">
        <v>10</v>
      </c>
      <c r="O2384" s="9" t="s">
        <v>1826</v>
      </c>
      <c r="P2384" s="9" t="s">
        <v>1834</v>
      </c>
      <c r="Q2384" s="9" t="s">
        <v>5914</v>
      </c>
      <c r="R2384" s="9" t="s">
        <v>29</v>
      </c>
      <c r="S2384" s="9" t="s">
        <v>15</v>
      </c>
      <c r="T2384" s="9" t="s">
        <v>7</v>
      </c>
      <c r="U2384" s="9" t="s">
        <v>60</v>
      </c>
      <c r="V2384" s="9" t="s">
        <v>40</v>
      </c>
      <c r="W2384" s="9" t="s">
        <v>17</v>
      </c>
      <c r="X2384" s="9" t="s">
        <v>18</v>
      </c>
      <c r="Y2384" s="9" t="s">
        <v>31</v>
      </c>
      <c r="Z2384" s="9" t="s">
        <v>20</v>
      </c>
      <c r="AA2384" s="9" t="s">
        <v>17</v>
      </c>
      <c r="AB2384" s="9" t="s">
        <v>5919</v>
      </c>
      <c r="AC2384" s="9">
        <v>6120249549</v>
      </c>
      <c r="AD2384" s="9" t="s">
        <v>5916</v>
      </c>
    </row>
    <row r="2385" spans="1:30" ht="409.5" x14ac:dyDescent="0.25">
      <c r="A2385" s="113">
        <f t="shared" si="38"/>
        <v>2196</v>
      </c>
      <c r="B2385" s="9" t="s">
        <v>1821</v>
      </c>
      <c r="C2385" s="9" t="s">
        <v>5902</v>
      </c>
      <c r="D2385" s="9" t="s">
        <v>5903</v>
      </c>
      <c r="E2385" s="9" t="s">
        <v>5951</v>
      </c>
      <c r="F2385" s="9" t="s">
        <v>5952</v>
      </c>
      <c r="G2385" s="9" t="s">
        <v>5953</v>
      </c>
      <c r="H2385" s="13">
        <v>20000</v>
      </c>
      <c r="I2385" s="11" t="s">
        <v>5913</v>
      </c>
      <c r="J2385" s="9" t="s">
        <v>6</v>
      </c>
      <c r="K2385" s="9" t="s">
        <v>7</v>
      </c>
      <c r="L2385" s="9" t="s">
        <v>79</v>
      </c>
      <c r="M2385" s="9" t="s">
        <v>80</v>
      </c>
      <c r="N2385" s="9" t="s">
        <v>81</v>
      </c>
      <c r="O2385" s="9" t="s">
        <v>1826</v>
      </c>
      <c r="P2385" s="9" t="s">
        <v>1834</v>
      </c>
      <c r="Q2385" s="9" t="s">
        <v>5914</v>
      </c>
      <c r="R2385" s="9" t="s">
        <v>29</v>
      </c>
      <c r="S2385" s="9" t="s">
        <v>15</v>
      </c>
      <c r="T2385" s="9" t="s">
        <v>7</v>
      </c>
      <c r="U2385" s="9" t="s">
        <v>60</v>
      </c>
      <c r="V2385" s="9" t="s">
        <v>40</v>
      </c>
      <c r="W2385" s="9" t="s">
        <v>17</v>
      </c>
      <c r="X2385" s="9" t="s">
        <v>18</v>
      </c>
      <c r="Y2385" s="9" t="s">
        <v>31</v>
      </c>
      <c r="Z2385" s="9" t="s">
        <v>41</v>
      </c>
      <c r="AA2385" s="9" t="s">
        <v>21</v>
      </c>
      <c r="AB2385" s="9" t="s">
        <v>5919</v>
      </c>
      <c r="AC2385" s="9">
        <v>6120249549</v>
      </c>
      <c r="AD2385" s="9" t="s">
        <v>5916</v>
      </c>
    </row>
    <row r="2386" spans="1:30" ht="255" x14ac:dyDescent="0.25">
      <c r="A2386" s="113">
        <f t="shared" si="38"/>
        <v>2197</v>
      </c>
      <c r="B2386" s="9" t="s">
        <v>1821</v>
      </c>
      <c r="C2386" s="9" t="s">
        <v>5902</v>
      </c>
      <c r="D2386" s="9" t="s">
        <v>5903</v>
      </c>
      <c r="E2386" s="9" t="s">
        <v>5954</v>
      </c>
      <c r="F2386" s="9" t="s">
        <v>5954</v>
      </c>
      <c r="G2386" s="9" t="s">
        <v>5955</v>
      </c>
      <c r="H2386" s="13">
        <v>15000</v>
      </c>
      <c r="I2386" s="11" t="s">
        <v>5956</v>
      </c>
      <c r="J2386" s="9" t="s">
        <v>6</v>
      </c>
      <c r="K2386" s="9" t="s">
        <v>7</v>
      </c>
      <c r="L2386" s="9" t="s">
        <v>252</v>
      </c>
      <c r="M2386" s="9" t="s">
        <v>89</v>
      </c>
      <c r="N2386" s="9" t="s">
        <v>10</v>
      </c>
      <c r="O2386" s="9" t="s">
        <v>1826</v>
      </c>
      <c r="P2386" s="9" t="s">
        <v>1834</v>
      </c>
      <c r="Q2386" s="9" t="s">
        <v>5914</v>
      </c>
      <c r="R2386" s="9" t="s">
        <v>29</v>
      </c>
      <c r="S2386" s="9" t="s">
        <v>15</v>
      </c>
      <c r="T2386" s="9" t="s">
        <v>7</v>
      </c>
      <c r="U2386" s="9" t="s">
        <v>60</v>
      </c>
      <c r="V2386" s="9" t="s">
        <v>40</v>
      </c>
      <c r="W2386" s="9" t="s">
        <v>17</v>
      </c>
      <c r="X2386" s="9" t="s">
        <v>18</v>
      </c>
      <c r="Y2386" s="9" t="s">
        <v>31</v>
      </c>
      <c r="Z2386" s="9" t="s">
        <v>41</v>
      </c>
      <c r="AA2386" s="9" t="s">
        <v>21</v>
      </c>
      <c r="AB2386" s="9" t="s">
        <v>5919</v>
      </c>
      <c r="AC2386" s="9">
        <v>6120249549</v>
      </c>
      <c r="AD2386" s="9" t="s">
        <v>5916</v>
      </c>
    </row>
    <row r="2387" spans="1:30" ht="409.5" x14ac:dyDescent="0.25">
      <c r="A2387" s="113">
        <f t="shared" si="38"/>
        <v>2198</v>
      </c>
      <c r="B2387" s="9" t="s">
        <v>1821</v>
      </c>
      <c r="C2387" s="9" t="s">
        <v>5902</v>
      </c>
      <c r="D2387" s="9" t="s">
        <v>5903</v>
      </c>
      <c r="E2387" s="9" t="s">
        <v>5957</v>
      </c>
      <c r="F2387" s="9" t="s">
        <v>5958</v>
      </c>
      <c r="G2387" s="9" t="s">
        <v>5959</v>
      </c>
      <c r="H2387" s="13">
        <v>72000</v>
      </c>
      <c r="I2387" s="11" t="s">
        <v>5733</v>
      </c>
      <c r="J2387" s="9" t="s">
        <v>6</v>
      </c>
      <c r="K2387" s="9" t="s">
        <v>7</v>
      </c>
      <c r="L2387" s="9" t="s">
        <v>252</v>
      </c>
      <c r="M2387" s="9" t="s">
        <v>89</v>
      </c>
      <c r="N2387" s="9" t="s">
        <v>10</v>
      </c>
      <c r="O2387" s="9" t="s">
        <v>1826</v>
      </c>
      <c r="P2387" s="9" t="s">
        <v>1834</v>
      </c>
      <c r="Q2387" s="9" t="s">
        <v>1837</v>
      </c>
      <c r="R2387" s="9" t="s">
        <v>29</v>
      </c>
      <c r="S2387" s="9" t="s">
        <v>15</v>
      </c>
      <c r="T2387" s="9" t="s">
        <v>7</v>
      </c>
      <c r="U2387" s="9" t="s">
        <v>60</v>
      </c>
      <c r="V2387" s="9" t="s">
        <v>40</v>
      </c>
      <c r="W2387" s="9" t="s">
        <v>17</v>
      </c>
      <c r="X2387" s="9" t="s">
        <v>18</v>
      </c>
      <c r="Y2387" s="9" t="s">
        <v>31</v>
      </c>
      <c r="Z2387" s="9" t="s">
        <v>20</v>
      </c>
      <c r="AA2387" s="9" t="s">
        <v>17</v>
      </c>
      <c r="AB2387" s="9" t="s">
        <v>5919</v>
      </c>
      <c r="AC2387" s="9">
        <v>6120249549</v>
      </c>
      <c r="AD2387" s="9" t="s">
        <v>5916</v>
      </c>
    </row>
    <row r="2388" spans="1:30" ht="127.5" x14ac:dyDescent="0.25">
      <c r="A2388" s="113">
        <f t="shared" si="38"/>
        <v>2199</v>
      </c>
      <c r="B2388" s="9" t="s">
        <v>1821</v>
      </c>
      <c r="C2388" s="9" t="s">
        <v>5902</v>
      </c>
      <c r="D2388" s="9" t="s">
        <v>5903</v>
      </c>
      <c r="E2388" s="9" t="s">
        <v>5960</v>
      </c>
      <c r="F2388" s="9" t="s">
        <v>5961</v>
      </c>
      <c r="G2388" s="9" t="s">
        <v>5962</v>
      </c>
      <c r="H2388" s="13">
        <v>100000</v>
      </c>
      <c r="I2388" s="11">
        <v>45078</v>
      </c>
      <c r="J2388" s="9" t="s">
        <v>68</v>
      </c>
      <c r="K2388" s="9" t="s">
        <v>7</v>
      </c>
      <c r="L2388" s="9" t="s">
        <v>444</v>
      </c>
      <c r="M2388" s="9" t="s">
        <v>9</v>
      </c>
      <c r="N2388" s="9" t="s">
        <v>10</v>
      </c>
      <c r="O2388" s="9" t="s">
        <v>1826</v>
      </c>
      <c r="P2388" s="9" t="s">
        <v>1834</v>
      </c>
      <c r="Q2388" s="9" t="s">
        <v>2181</v>
      </c>
      <c r="R2388" s="9" t="s">
        <v>29</v>
      </c>
      <c r="S2388" s="9" t="s">
        <v>15</v>
      </c>
      <c r="T2388" s="9" t="s">
        <v>7</v>
      </c>
      <c r="U2388" s="9" t="s">
        <v>60</v>
      </c>
      <c r="V2388" s="9" t="s">
        <v>15</v>
      </c>
      <c r="W2388" s="9" t="s">
        <v>17</v>
      </c>
      <c r="X2388" s="9" t="s">
        <v>18</v>
      </c>
      <c r="Y2388" s="9" t="s">
        <v>31</v>
      </c>
      <c r="Z2388" s="9" t="s">
        <v>20</v>
      </c>
      <c r="AA2388" s="9" t="s">
        <v>17</v>
      </c>
      <c r="AB2388" s="9" t="s">
        <v>5963</v>
      </c>
      <c r="AC2388" s="9">
        <v>6120249549</v>
      </c>
      <c r="AD2388" s="9" t="s">
        <v>5916</v>
      </c>
    </row>
    <row r="2389" spans="1:30" ht="89.25" x14ac:dyDescent="0.25">
      <c r="A2389" s="113">
        <f t="shared" si="38"/>
        <v>2200</v>
      </c>
      <c r="B2389" s="9" t="s">
        <v>1821</v>
      </c>
      <c r="C2389" s="9" t="s">
        <v>5902</v>
      </c>
      <c r="D2389" s="9" t="s">
        <v>5903</v>
      </c>
      <c r="E2389" s="9" t="s">
        <v>5964</v>
      </c>
      <c r="F2389" s="9" t="s">
        <v>5965</v>
      </c>
      <c r="G2389" s="9" t="s">
        <v>5966</v>
      </c>
      <c r="H2389" s="13">
        <v>500000</v>
      </c>
      <c r="I2389" s="11" t="s">
        <v>5967</v>
      </c>
      <c r="J2389" s="9" t="s">
        <v>68</v>
      </c>
      <c r="K2389" s="9" t="s">
        <v>7</v>
      </c>
      <c r="L2389" s="9" t="s">
        <v>444</v>
      </c>
      <c r="M2389" s="9" t="s">
        <v>80</v>
      </c>
      <c r="N2389" s="9" t="s">
        <v>81</v>
      </c>
      <c r="O2389" s="9" t="s">
        <v>1826</v>
      </c>
      <c r="P2389" s="9" t="s">
        <v>1834</v>
      </c>
      <c r="Q2389" s="9" t="s">
        <v>4466</v>
      </c>
      <c r="R2389" s="9" t="s">
        <v>14</v>
      </c>
      <c r="S2389" s="9" t="s">
        <v>15</v>
      </c>
      <c r="T2389" s="9" t="s">
        <v>7</v>
      </c>
      <c r="U2389" s="9" t="s">
        <v>60</v>
      </c>
      <c r="V2389" s="9" t="s">
        <v>15</v>
      </c>
      <c r="W2389" s="9" t="s">
        <v>17</v>
      </c>
      <c r="X2389" s="9" t="s">
        <v>18</v>
      </c>
      <c r="Y2389" s="9" t="s">
        <v>31</v>
      </c>
      <c r="Z2389" s="9" t="s">
        <v>20</v>
      </c>
      <c r="AA2389" s="9" t="s">
        <v>17</v>
      </c>
      <c r="AB2389" s="9" t="s">
        <v>5968</v>
      </c>
      <c r="AC2389" s="9">
        <v>6120249196</v>
      </c>
      <c r="AD2389" s="9" t="s">
        <v>5969</v>
      </c>
    </row>
    <row r="2390" spans="1:30" ht="331.5" x14ac:dyDescent="0.25">
      <c r="A2390" s="113">
        <f t="shared" si="38"/>
        <v>2201</v>
      </c>
      <c r="B2390" s="9" t="s">
        <v>1821</v>
      </c>
      <c r="C2390" s="9" t="s">
        <v>5902</v>
      </c>
      <c r="D2390" s="9" t="s">
        <v>5903</v>
      </c>
      <c r="E2390" s="9" t="s">
        <v>5970</v>
      </c>
      <c r="F2390" s="9" t="s">
        <v>5971</v>
      </c>
      <c r="G2390" s="9" t="s">
        <v>5972</v>
      </c>
      <c r="H2390" s="13">
        <v>150000</v>
      </c>
      <c r="I2390" s="11" t="s">
        <v>95</v>
      </c>
      <c r="J2390" s="9" t="s">
        <v>68</v>
      </c>
      <c r="K2390" s="9" t="s">
        <v>7</v>
      </c>
      <c r="L2390" s="9" t="s">
        <v>8</v>
      </c>
      <c r="M2390" s="9" t="s">
        <v>9</v>
      </c>
      <c r="N2390" s="9" t="s">
        <v>10</v>
      </c>
      <c r="O2390" s="9" t="s">
        <v>1826</v>
      </c>
      <c r="P2390" s="9" t="s">
        <v>1834</v>
      </c>
      <c r="Q2390" s="9" t="s">
        <v>1837</v>
      </c>
      <c r="R2390" s="9" t="s">
        <v>14</v>
      </c>
      <c r="S2390" s="9" t="s">
        <v>15</v>
      </c>
      <c r="T2390" s="9" t="s">
        <v>7</v>
      </c>
      <c r="U2390" s="9" t="s">
        <v>60</v>
      </c>
      <c r="V2390" s="9" t="s">
        <v>40</v>
      </c>
      <c r="W2390" s="9" t="s">
        <v>17</v>
      </c>
      <c r="X2390" s="9" t="s">
        <v>18</v>
      </c>
      <c r="Y2390" s="9" t="s">
        <v>31</v>
      </c>
      <c r="Z2390" s="9" t="s">
        <v>20</v>
      </c>
      <c r="AA2390" s="9" t="s">
        <v>17</v>
      </c>
      <c r="AB2390" s="9" t="s">
        <v>5915</v>
      </c>
      <c r="AC2390" s="9">
        <v>6120249549</v>
      </c>
      <c r="AD2390" s="9" t="s">
        <v>5916</v>
      </c>
    </row>
    <row r="2391" spans="1:30" ht="114.75" x14ac:dyDescent="0.25">
      <c r="A2391" s="113">
        <f t="shared" si="38"/>
        <v>2202</v>
      </c>
      <c r="B2391" s="9" t="s">
        <v>1821</v>
      </c>
      <c r="C2391" s="9" t="s">
        <v>5902</v>
      </c>
      <c r="D2391" s="9" t="s">
        <v>5903</v>
      </c>
      <c r="E2391" s="9" t="s">
        <v>5973</v>
      </c>
      <c r="F2391" s="9" t="s">
        <v>5974</v>
      </c>
      <c r="G2391" s="9" t="s">
        <v>5975</v>
      </c>
      <c r="H2391" s="13">
        <v>4000000</v>
      </c>
      <c r="I2391" s="11" t="s">
        <v>542</v>
      </c>
      <c r="J2391" s="9" t="s">
        <v>68</v>
      </c>
      <c r="K2391" s="9" t="s">
        <v>7</v>
      </c>
      <c r="L2391" s="9" t="s">
        <v>8</v>
      </c>
      <c r="M2391" s="9" t="s">
        <v>9</v>
      </c>
      <c r="N2391" s="9" t="s">
        <v>10</v>
      </c>
      <c r="O2391" s="9" t="s">
        <v>1826</v>
      </c>
      <c r="P2391" s="9" t="s">
        <v>1834</v>
      </c>
      <c r="Q2391" s="9" t="s">
        <v>4466</v>
      </c>
      <c r="R2391" s="9" t="s">
        <v>14</v>
      </c>
      <c r="S2391" s="9" t="s">
        <v>40</v>
      </c>
      <c r="T2391" s="9" t="s">
        <v>5976</v>
      </c>
      <c r="U2391" s="9" t="s">
        <v>60</v>
      </c>
      <c r="V2391" s="9" t="s">
        <v>40</v>
      </c>
      <c r="W2391" s="9" t="s">
        <v>17</v>
      </c>
      <c r="X2391" s="9" t="s">
        <v>18</v>
      </c>
      <c r="Y2391" s="9" t="s">
        <v>31</v>
      </c>
      <c r="Z2391" s="9" t="s">
        <v>61</v>
      </c>
      <c r="AA2391" s="9" t="s">
        <v>17</v>
      </c>
      <c r="AB2391" s="9" t="s">
        <v>5977</v>
      </c>
      <c r="AC2391" s="9">
        <v>20249196</v>
      </c>
      <c r="AD2391" s="9" t="s">
        <v>5969</v>
      </c>
    </row>
    <row r="2392" spans="1:30" ht="409.5" x14ac:dyDescent="0.25">
      <c r="A2392" s="113">
        <f t="shared" si="38"/>
        <v>2203</v>
      </c>
      <c r="B2392" s="9" t="s">
        <v>1821</v>
      </c>
      <c r="C2392" s="9" t="s">
        <v>5902</v>
      </c>
      <c r="D2392" s="9" t="s">
        <v>5903</v>
      </c>
      <c r="E2392" s="9" t="s">
        <v>5978</v>
      </c>
      <c r="F2392" s="9" t="s">
        <v>5979</v>
      </c>
      <c r="G2392" s="9" t="s">
        <v>5980</v>
      </c>
      <c r="H2392" s="13">
        <v>10690</v>
      </c>
      <c r="I2392" s="11" t="s">
        <v>5933</v>
      </c>
      <c r="J2392" s="9" t="s">
        <v>6</v>
      </c>
      <c r="K2392" s="9" t="s">
        <v>7</v>
      </c>
      <c r="L2392" s="9" t="s">
        <v>252</v>
      </c>
      <c r="M2392" s="9" t="s">
        <v>89</v>
      </c>
      <c r="N2392" s="9" t="s">
        <v>10</v>
      </c>
      <c r="O2392" s="9" t="s">
        <v>1826</v>
      </c>
      <c r="P2392" s="9" t="s">
        <v>1834</v>
      </c>
      <c r="Q2392" s="9" t="s">
        <v>5914</v>
      </c>
      <c r="R2392" s="9" t="s">
        <v>29</v>
      </c>
      <c r="S2392" s="9" t="s">
        <v>15</v>
      </c>
      <c r="T2392" s="9" t="s">
        <v>7</v>
      </c>
      <c r="U2392" s="9" t="s">
        <v>60</v>
      </c>
      <c r="V2392" s="9" t="s">
        <v>40</v>
      </c>
      <c r="W2392" s="9" t="s">
        <v>17</v>
      </c>
      <c r="X2392" s="9" t="s">
        <v>18</v>
      </c>
      <c r="Y2392" s="9" t="s">
        <v>19</v>
      </c>
      <c r="Z2392" s="9" t="s">
        <v>41</v>
      </c>
      <c r="AA2392" s="9" t="s">
        <v>21</v>
      </c>
      <c r="AB2392" s="9" t="s">
        <v>5919</v>
      </c>
      <c r="AC2392" s="9">
        <v>6120249549</v>
      </c>
      <c r="AD2392" s="9" t="s">
        <v>5916</v>
      </c>
    </row>
    <row r="2393" spans="1:30" ht="293.25" x14ac:dyDescent="0.25">
      <c r="A2393" s="113">
        <f t="shared" si="38"/>
        <v>2204</v>
      </c>
      <c r="B2393" s="9" t="s">
        <v>1821</v>
      </c>
      <c r="C2393" s="9" t="s">
        <v>5902</v>
      </c>
      <c r="D2393" s="9" t="s">
        <v>5903</v>
      </c>
      <c r="E2393" s="9" t="s">
        <v>5981</v>
      </c>
      <c r="F2393" s="9" t="s">
        <v>5981</v>
      </c>
      <c r="G2393" s="9" t="s">
        <v>5982</v>
      </c>
      <c r="H2393" s="13">
        <v>200000</v>
      </c>
      <c r="I2393" s="11" t="s">
        <v>95</v>
      </c>
      <c r="J2393" s="9" t="s">
        <v>68</v>
      </c>
      <c r="K2393" s="9" t="s">
        <v>7</v>
      </c>
      <c r="L2393" s="9" t="s">
        <v>8</v>
      </c>
      <c r="M2393" s="9" t="s">
        <v>80</v>
      </c>
      <c r="N2393" s="9" t="s">
        <v>81</v>
      </c>
      <c r="O2393" s="9" t="s">
        <v>1826</v>
      </c>
      <c r="P2393" s="9" t="s">
        <v>1834</v>
      </c>
      <c r="Q2393" s="9" t="s">
        <v>1837</v>
      </c>
      <c r="R2393" s="9" t="s">
        <v>14</v>
      </c>
      <c r="S2393" s="9" t="s">
        <v>15</v>
      </c>
      <c r="T2393" s="9" t="s">
        <v>7</v>
      </c>
      <c r="U2393" s="9" t="s">
        <v>60</v>
      </c>
      <c r="V2393" s="9" t="s">
        <v>40</v>
      </c>
      <c r="W2393" s="9" t="s">
        <v>17</v>
      </c>
      <c r="X2393" s="9" t="s">
        <v>18</v>
      </c>
      <c r="Y2393" s="9" t="s">
        <v>31</v>
      </c>
      <c r="Z2393" s="9" t="s">
        <v>41</v>
      </c>
      <c r="AA2393" s="9" t="s">
        <v>21</v>
      </c>
      <c r="AB2393" s="9" t="s">
        <v>5919</v>
      </c>
      <c r="AC2393" s="9">
        <v>6120249549</v>
      </c>
      <c r="AD2393" s="9" t="s">
        <v>5983</v>
      </c>
    </row>
    <row r="2394" spans="1:30" ht="395.25" x14ac:dyDescent="0.25">
      <c r="A2394" s="113">
        <f t="shared" si="38"/>
        <v>2205</v>
      </c>
      <c r="B2394" s="9" t="s">
        <v>1821</v>
      </c>
      <c r="C2394" s="9" t="s">
        <v>5902</v>
      </c>
      <c r="D2394" s="9" t="s">
        <v>5903</v>
      </c>
      <c r="E2394" s="9" t="s">
        <v>5984</v>
      </c>
      <c r="F2394" s="9" t="s">
        <v>5985</v>
      </c>
      <c r="G2394" s="9" t="s">
        <v>5986</v>
      </c>
      <c r="H2394" s="13">
        <v>105000</v>
      </c>
      <c r="I2394" s="11" t="s">
        <v>95</v>
      </c>
      <c r="J2394" s="9" t="s">
        <v>6</v>
      </c>
      <c r="K2394" s="9" t="s">
        <v>7</v>
      </c>
      <c r="L2394" s="9" t="s">
        <v>36</v>
      </c>
      <c r="M2394" s="9" t="s">
        <v>1729</v>
      </c>
      <c r="N2394" s="9" t="s">
        <v>10</v>
      </c>
      <c r="O2394" s="9" t="s">
        <v>1826</v>
      </c>
      <c r="P2394" s="9" t="s">
        <v>1834</v>
      </c>
      <c r="Q2394" s="9" t="s">
        <v>1837</v>
      </c>
      <c r="R2394" s="9" t="s">
        <v>29</v>
      </c>
      <c r="S2394" s="9" t="s">
        <v>15</v>
      </c>
      <c r="T2394" s="9" t="s">
        <v>7</v>
      </c>
      <c r="U2394" s="9" t="s">
        <v>60</v>
      </c>
      <c r="V2394" s="9" t="s">
        <v>40</v>
      </c>
      <c r="W2394" s="9" t="s">
        <v>17</v>
      </c>
      <c r="X2394" s="9" t="s">
        <v>18</v>
      </c>
      <c r="Y2394" s="9" t="s">
        <v>31</v>
      </c>
      <c r="Z2394" s="9" t="s">
        <v>20</v>
      </c>
      <c r="AA2394" s="9" t="s">
        <v>17</v>
      </c>
      <c r="AB2394" s="9" t="s">
        <v>5919</v>
      </c>
      <c r="AC2394" s="9">
        <v>6120249549</v>
      </c>
      <c r="AD2394" s="9" t="s">
        <v>5916</v>
      </c>
    </row>
    <row r="2395" spans="1:30" ht="127.5" x14ac:dyDescent="0.25">
      <c r="A2395" s="113">
        <f t="shared" si="38"/>
        <v>2206</v>
      </c>
      <c r="B2395" s="9" t="s">
        <v>1821</v>
      </c>
      <c r="C2395" s="9" t="s">
        <v>5902</v>
      </c>
      <c r="D2395" s="9" t="s">
        <v>5903</v>
      </c>
      <c r="E2395" s="9" t="s">
        <v>5987</v>
      </c>
      <c r="F2395" s="9" t="s">
        <v>5988</v>
      </c>
      <c r="G2395" s="9" t="s">
        <v>5989</v>
      </c>
      <c r="H2395" s="13">
        <v>1000000</v>
      </c>
      <c r="I2395" s="11" t="s">
        <v>855</v>
      </c>
      <c r="J2395" s="9" t="s">
        <v>96</v>
      </c>
      <c r="K2395" s="9">
        <v>124</v>
      </c>
      <c r="L2395" s="9" t="s">
        <v>199</v>
      </c>
      <c r="M2395" s="9" t="s">
        <v>9</v>
      </c>
      <c r="N2395" s="9" t="s">
        <v>10</v>
      </c>
      <c r="O2395" s="9" t="s">
        <v>1826</v>
      </c>
      <c r="P2395" s="9" t="s">
        <v>1834</v>
      </c>
      <c r="Q2395" s="9" t="s">
        <v>5990</v>
      </c>
      <c r="R2395" s="9" t="s">
        <v>14</v>
      </c>
      <c r="S2395" s="9" t="s">
        <v>15</v>
      </c>
      <c r="T2395" s="9" t="s">
        <v>7</v>
      </c>
      <c r="U2395" s="9" t="s">
        <v>60</v>
      </c>
      <c r="V2395" s="9" t="s">
        <v>40</v>
      </c>
      <c r="W2395" s="9" t="s">
        <v>37</v>
      </c>
      <c r="X2395" s="9" t="s">
        <v>30</v>
      </c>
      <c r="Y2395" s="9" t="s">
        <v>31</v>
      </c>
      <c r="Z2395" s="9" t="s">
        <v>61</v>
      </c>
      <c r="AA2395" s="9" t="s">
        <v>37</v>
      </c>
      <c r="AB2395" s="9" t="s">
        <v>5991</v>
      </c>
      <c r="AC2395" s="9">
        <v>27992583372</v>
      </c>
      <c r="AD2395" s="9" t="s">
        <v>5992</v>
      </c>
    </row>
    <row r="2396" spans="1:30" ht="76.5" x14ac:dyDescent="0.25">
      <c r="A2396" s="113">
        <f t="shared" si="38"/>
        <v>2207</v>
      </c>
      <c r="B2396" s="9" t="s">
        <v>1821</v>
      </c>
      <c r="C2396" s="9" t="s">
        <v>5902</v>
      </c>
      <c r="D2396" s="9" t="s">
        <v>5903</v>
      </c>
      <c r="E2396" s="9" t="s">
        <v>5993</v>
      </c>
      <c r="F2396" s="9" t="s">
        <v>5994</v>
      </c>
      <c r="G2396" s="9" t="s">
        <v>5995</v>
      </c>
      <c r="H2396" s="13">
        <v>190000</v>
      </c>
      <c r="I2396" s="11" t="s">
        <v>1223</v>
      </c>
      <c r="J2396" s="9" t="s">
        <v>68</v>
      </c>
      <c r="K2396" s="9" t="s">
        <v>7</v>
      </c>
      <c r="L2396" s="9" t="s">
        <v>444</v>
      </c>
      <c r="M2396" s="9" t="s">
        <v>9</v>
      </c>
      <c r="N2396" s="9" t="s">
        <v>10</v>
      </c>
      <c r="O2396" s="9" t="s">
        <v>1826</v>
      </c>
      <c r="P2396" s="9" t="s">
        <v>1834</v>
      </c>
      <c r="Q2396" s="9" t="s">
        <v>2757</v>
      </c>
      <c r="R2396" s="9" t="s">
        <v>14</v>
      </c>
      <c r="S2396" s="9" t="s">
        <v>15</v>
      </c>
      <c r="T2396" s="9" t="s">
        <v>7</v>
      </c>
      <c r="U2396" s="9" t="s">
        <v>60</v>
      </c>
      <c r="V2396" s="9" t="s">
        <v>40</v>
      </c>
      <c r="W2396" s="9" t="s">
        <v>17</v>
      </c>
      <c r="X2396" s="9" t="s">
        <v>193</v>
      </c>
      <c r="Y2396" s="9" t="s">
        <v>31</v>
      </c>
      <c r="Z2396" s="9" t="s">
        <v>61</v>
      </c>
      <c r="AA2396" s="9" t="s">
        <v>37</v>
      </c>
      <c r="AB2396" s="9" t="s">
        <v>5991</v>
      </c>
      <c r="AC2396" s="9" t="s">
        <v>5996</v>
      </c>
      <c r="AD2396" s="9" t="s">
        <v>5997</v>
      </c>
    </row>
    <row r="2397" spans="1:30" ht="89.25" x14ac:dyDescent="0.25">
      <c r="A2397" s="113">
        <f t="shared" si="38"/>
        <v>2208</v>
      </c>
      <c r="B2397" s="9" t="s">
        <v>1821</v>
      </c>
      <c r="C2397" s="9" t="s">
        <v>5902</v>
      </c>
      <c r="D2397" s="9" t="s">
        <v>5903</v>
      </c>
      <c r="E2397" s="9" t="s">
        <v>5998</v>
      </c>
      <c r="F2397" s="9" t="s">
        <v>5999</v>
      </c>
      <c r="G2397" s="9" t="s">
        <v>6000</v>
      </c>
      <c r="H2397" s="13">
        <v>9520000</v>
      </c>
      <c r="I2397" s="11" t="s">
        <v>1223</v>
      </c>
      <c r="J2397" s="9" t="s">
        <v>68</v>
      </c>
      <c r="K2397" s="9" t="s">
        <v>7</v>
      </c>
      <c r="L2397" s="9" t="s">
        <v>8</v>
      </c>
      <c r="M2397" s="9" t="s">
        <v>9</v>
      </c>
      <c r="N2397" s="9" t="s">
        <v>10</v>
      </c>
      <c r="O2397" s="9" t="s">
        <v>1826</v>
      </c>
      <c r="P2397" s="9" t="s">
        <v>1834</v>
      </c>
      <c r="Q2397" s="9" t="s">
        <v>2276</v>
      </c>
      <c r="R2397" s="9" t="s">
        <v>14</v>
      </c>
      <c r="S2397" s="9" t="s">
        <v>15</v>
      </c>
      <c r="T2397" s="9" t="s">
        <v>7</v>
      </c>
      <c r="U2397" s="9" t="s">
        <v>60</v>
      </c>
      <c r="V2397" s="9" t="s">
        <v>40</v>
      </c>
      <c r="W2397" s="9" t="s">
        <v>17</v>
      </c>
      <c r="X2397" s="9" t="s">
        <v>18</v>
      </c>
      <c r="Y2397" s="9" t="s">
        <v>31</v>
      </c>
      <c r="Z2397" s="9" t="s">
        <v>20</v>
      </c>
      <c r="AA2397" s="9" t="s">
        <v>17</v>
      </c>
      <c r="AB2397" s="9" t="s">
        <v>5991</v>
      </c>
      <c r="AC2397" s="9" t="s">
        <v>5996</v>
      </c>
      <c r="AD2397" s="9" t="s">
        <v>5992</v>
      </c>
    </row>
    <row r="2398" spans="1:30" ht="114.75" x14ac:dyDescent="0.25">
      <c r="A2398" s="113">
        <f t="shared" si="38"/>
        <v>2209</v>
      </c>
      <c r="B2398" s="9" t="s">
        <v>1821</v>
      </c>
      <c r="C2398" s="9" t="s">
        <v>5902</v>
      </c>
      <c r="D2398" s="9" t="s">
        <v>5903</v>
      </c>
      <c r="E2398" s="9" t="s">
        <v>6001</v>
      </c>
      <c r="F2398" s="9" t="s">
        <v>6002</v>
      </c>
      <c r="G2398" s="9" t="s">
        <v>6003</v>
      </c>
      <c r="H2398" s="13">
        <v>78400</v>
      </c>
      <c r="I2398" s="11" t="s">
        <v>855</v>
      </c>
      <c r="J2398" s="9" t="s">
        <v>68</v>
      </c>
      <c r="K2398" s="9" t="s">
        <v>7</v>
      </c>
      <c r="L2398" s="9" t="s">
        <v>8</v>
      </c>
      <c r="M2398" s="9" t="s">
        <v>9</v>
      </c>
      <c r="N2398" s="9" t="s">
        <v>10</v>
      </c>
      <c r="O2398" s="9" t="s">
        <v>1826</v>
      </c>
      <c r="P2398" s="9" t="s">
        <v>1834</v>
      </c>
      <c r="Q2398" s="9" t="s">
        <v>2276</v>
      </c>
      <c r="R2398" s="9" t="s">
        <v>14</v>
      </c>
      <c r="S2398" s="9" t="s">
        <v>15</v>
      </c>
      <c r="T2398" s="9" t="s">
        <v>7</v>
      </c>
      <c r="U2398" s="9" t="s">
        <v>60</v>
      </c>
      <c r="V2398" s="9" t="s">
        <v>15</v>
      </c>
      <c r="W2398" s="9" t="s">
        <v>17</v>
      </c>
      <c r="X2398" s="9" t="s">
        <v>18</v>
      </c>
      <c r="Y2398" s="9" t="s">
        <v>31</v>
      </c>
      <c r="Z2398" s="9" t="s">
        <v>20</v>
      </c>
      <c r="AA2398" s="9" t="s">
        <v>17</v>
      </c>
      <c r="AB2398" s="9" t="s">
        <v>5991</v>
      </c>
      <c r="AC2398" s="9">
        <v>27992583372</v>
      </c>
      <c r="AD2398" s="9" t="s">
        <v>5992</v>
      </c>
    </row>
    <row r="2399" spans="1:30" ht="409.5" x14ac:dyDescent="0.25">
      <c r="A2399" s="113">
        <f t="shared" si="38"/>
        <v>2210</v>
      </c>
      <c r="B2399" s="9" t="s">
        <v>1821</v>
      </c>
      <c r="C2399" s="9" t="s">
        <v>5902</v>
      </c>
      <c r="D2399" s="9" t="s">
        <v>5903</v>
      </c>
      <c r="E2399" s="9" t="s">
        <v>6004</v>
      </c>
      <c r="F2399" s="9" t="s">
        <v>6005</v>
      </c>
      <c r="G2399" s="9" t="s">
        <v>6006</v>
      </c>
      <c r="H2399" s="13">
        <v>5800000</v>
      </c>
      <c r="I2399" s="11" t="s">
        <v>871</v>
      </c>
      <c r="J2399" s="9" t="s">
        <v>68</v>
      </c>
      <c r="K2399" s="9" t="s">
        <v>7</v>
      </c>
      <c r="L2399" s="9" t="s">
        <v>69</v>
      </c>
      <c r="M2399" s="9" t="s">
        <v>80</v>
      </c>
      <c r="N2399" s="9" t="s">
        <v>1498</v>
      </c>
      <c r="O2399" s="9" t="s">
        <v>1826</v>
      </c>
      <c r="P2399" s="9" t="s">
        <v>1834</v>
      </c>
      <c r="Q2399" s="9" t="s">
        <v>2181</v>
      </c>
      <c r="R2399" s="9" t="s">
        <v>29</v>
      </c>
      <c r="S2399" s="9" t="s">
        <v>40</v>
      </c>
      <c r="T2399" s="9" t="s">
        <v>6007</v>
      </c>
      <c r="U2399" s="9" t="s">
        <v>60</v>
      </c>
      <c r="V2399" s="9" t="s">
        <v>15</v>
      </c>
      <c r="W2399" s="9" t="s">
        <v>17</v>
      </c>
      <c r="X2399" s="9" t="s">
        <v>18</v>
      </c>
      <c r="Y2399" s="9" t="s">
        <v>19</v>
      </c>
      <c r="Z2399" s="9" t="s">
        <v>41</v>
      </c>
      <c r="AA2399" s="9" t="s">
        <v>21</v>
      </c>
      <c r="AB2399" s="9" t="s">
        <v>6008</v>
      </c>
      <c r="AC2399" s="9" t="s">
        <v>6009</v>
      </c>
      <c r="AD2399" s="9" t="s">
        <v>5916</v>
      </c>
    </row>
    <row r="2400" spans="1:30" ht="153" x14ac:dyDescent="0.25">
      <c r="A2400" s="113">
        <f t="shared" si="38"/>
        <v>2211</v>
      </c>
      <c r="B2400" s="9" t="s">
        <v>1821</v>
      </c>
      <c r="C2400" s="9" t="s">
        <v>5902</v>
      </c>
      <c r="D2400" s="9" t="s">
        <v>5903</v>
      </c>
      <c r="E2400" s="9" t="s">
        <v>6010</v>
      </c>
      <c r="F2400" s="9" t="s">
        <v>6011</v>
      </c>
      <c r="G2400" s="9" t="s">
        <v>6012</v>
      </c>
      <c r="H2400" s="13">
        <v>1732549.1</v>
      </c>
      <c r="I2400" s="11" t="s">
        <v>95</v>
      </c>
      <c r="J2400" s="9" t="s">
        <v>68</v>
      </c>
      <c r="K2400" s="9" t="s">
        <v>7</v>
      </c>
      <c r="L2400" s="9" t="s">
        <v>8</v>
      </c>
      <c r="M2400" s="9" t="s">
        <v>9</v>
      </c>
      <c r="N2400" s="9" t="s">
        <v>10</v>
      </c>
      <c r="O2400" s="9" t="s">
        <v>1826</v>
      </c>
      <c r="P2400" s="9" t="s">
        <v>1834</v>
      </c>
      <c r="Q2400" s="9" t="s">
        <v>1857</v>
      </c>
      <c r="R2400" s="9" t="s">
        <v>14</v>
      </c>
      <c r="S2400" s="9" t="s">
        <v>15</v>
      </c>
      <c r="T2400" s="9" t="s">
        <v>7</v>
      </c>
      <c r="U2400" s="9" t="s">
        <v>60</v>
      </c>
      <c r="V2400" s="9" t="s">
        <v>15</v>
      </c>
      <c r="W2400" s="9" t="s">
        <v>37</v>
      </c>
      <c r="X2400" s="9" t="s">
        <v>18</v>
      </c>
      <c r="Y2400" s="9" t="s">
        <v>31</v>
      </c>
      <c r="Z2400" s="9" t="s">
        <v>61</v>
      </c>
      <c r="AA2400" s="9" t="s">
        <v>17</v>
      </c>
      <c r="AB2400" s="9" t="s">
        <v>5968</v>
      </c>
      <c r="AC2400" s="9">
        <v>6120249196</v>
      </c>
      <c r="AD2400" s="9" t="s">
        <v>5969</v>
      </c>
    </row>
    <row r="2401" spans="1:30" ht="409.5" x14ac:dyDescent="0.25">
      <c r="A2401" s="113">
        <f t="shared" si="38"/>
        <v>2212</v>
      </c>
      <c r="B2401" s="9" t="s">
        <v>1821</v>
      </c>
      <c r="C2401" s="9" t="s">
        <v>5902</v>
      </c>
      <c r="D2401" s="9" t="s">
        <v>5903</v>
      </c>
      <c r="E2401" s="9" t="s">
        <v>6013</v>
      </c>
      <c r="F2401" s="9" t="s">
        <v>6014</v>
      </c>
      <c r="G2401" s="9" t="s">
        <v>6015</v>
      </c>
      <c r="H2401" s="13">
        <v>57000000</v>
      </c>
      <c r="I2401" s="11" t="s">
        <v>871</v>
      </c>
      <c r="J2401" s="9" t="s">
        <v>68</v>
      </c>
      <c r="K2401" s="9" t="s">
        <v>7</v>
      </c>
      <c r="L2401" s="9" t="s">
        <v>444</v>
      </c>
      <c r="M2401" s="9" t="s">
        <v>9</v>
      </c>
      <c r="N2401" s="9" t="s">
        <v>10</v>
      </c>
      <c r="O2401" s="9" t="s">
        <v>1826</v>
      </c>
      <c r="P2401" s="9" t="s">
        <v>1834</v>
      </c>
      <c r="Q2401" s="9" t="s">
        <v>2181</v>
      </c>
      <c r="R2401" s="9" t="s">
        <v>29</v>
      </c>
      <c r="S2401" s="9" t="s">
        <v>15</v>
      </c>
      <c r="T2401" s="9" t="s">
        <v>7</v>
      </c>
      <c r="U2401" s="9" t="s">
        <v>60</v>
      </c>
      <c r="V2401" s="9" t="s">
        <v>15</v>
      </c>
      <c r="W2401" s="9" t="s">
        <v>21</v>
      </c>
      <c r="X2401" s="9" t="s">
        <v>18</v>
      </c>
      <c r="Y2401" s="9" t="s">
        <v>19</v>
      </c>
      <c r="Z2401" s="9" t="s">
        <v>41</v>
      </c>
      <c r="AA2401" s="9" t="s">
        <v>21</v>
      </c>
      <c r="AB2401" s="9" t="s">
        <v>6008</v>
      </c>
      <c r="AC2401" s="9" t="s">
        <v>6016</v>
      </c>
      <c r="AD2401" s="9" t="s">
        <v>5916</v>
      </c>
    </row>
    <row r="2402" spans="1:30" ht="114.75" x14ac:dyDescent="0.25">
      <c r="A2402" s="113">
        <f t="shared" si="38"/>
        <v>2213</v>
      </c>
      <c r="B2402" s="9" t="s">
        <v>1821</v>
      </c>
      <c r="C2402" s="9" t="s">
        <v>5902</v>
      </c>
      <c r="D2402" s="9" t="s">
        <v>5903</v>
      </c>
      <c r="E2402" s="9" t="s">
        <v>6017</v>
      </c>
      <c r="F2402" s="9" t="s">
        <v>6018</v>
      </c>
      <c r="G2402" s="9" t="s">
        <v>6019</v>
      </c>
      <c r="H2402" s="13">
        <v>9540000</v>
      </c>
      <c r="I2402" s="11" t="s">
        <v>4714</v>
      </c>
      <c r="J2402" s="9" t="s">
        <v>68</v>
      </c>
      <c r="K2402" s="9" t="s">
        <v>7</v>
      </c>
      <c r="L2402" s="9" t="s">
        <v>8</v>
      </c>
      <c r="M2402" s="9" t="s">
        <v>9</v>
      </c>
      <c r="N2402" s="9" t="s">
        <v>10</v>
      </c>
      <c r="O2402" s="9" t="s">
        <v>1826</v>
      </c>
      <c r="P2402" s="9" t="s">
        <v>1834</v>
      </c>
      <c r="Q2402" s="9" t="s">
        <v>2757</v>
      </c>
      <c r="R2402" s="9" t="s">
        <v>14</v>
      </c>
      <c r="S2402" s="9" t="s">
        <v>15</v>
      </c>
      <c r="T2402" s="9" t="s">
        <v>7</v>
      </c>
      <c r="U2402" s="9" t="s">
        <v>60</v>
      </c>
      <c r="V2402" s="9" t="s">
        <v>40</v>
      </c>
      <c r="W2402" s="9" t="s">
        <v>37</v>
      </c>
      <c r="X2402" s="9" t="s">
        <v>18</v>
      </c>
      <c r="Y2402" s="9" t="s">
        <v>31</v>
      </c>
      <c r="Z2402" s="9" t="s">
        <v>61</v>
      </c>
      <c r="AA2402" s="9" t="s">
        <v>17</v>
      </c>
      <c r="AB2402" s="9" t="s">
        <v>5968</v>
      </c>
      <c r="AC2402" s="9" t="s">
        <v>6020</v>
      </c>
      <c r="AD2402" s="9" t="s">
        <v>5969</v>
      </c>
    </row>
    <row r="2403" spans="1:30" ht="89.25" x14ac:dyDescent="0.25">
      <c r="A2403" s="113">
        <f t="shared" si="38"/>
        <v>2214</v>
      </c>
      <c r="B2403" s="9" t="s">
        <v>1821</v>
      </c>
      <c r="C2403" s="9" t="s">
        <v>5902</v>
      </c>
      <c r="D2403" s="9" t="s">
        <v>5903</v>
      </c>
      <c r="E2403" s="9" t="s">
        <v>6021</v>
      </c>
      <c r="F2403" s="9" t="s">
        <v>6021</v>
      </c>
      <c r="G2403" s="9" t="s">
        <v>6022</v>
      </c>
      <c r="H2403" s="13">
        <v>250000</v>
      </c>
      <c r="I2403" s="11" t="s">
        <v>5733</v>
      </c>
      <c r="J2403" s="9" t="s">
        <v>6</v>
      </c>
      <c r="K2403" s="9" t="s">
        <v>7</v>
      </c>
      <c r="L2403" s="9" t="s">
        <v>27</v>
      </c>
      <c r="M2403" s="9" t="s">
        <v>9</v>
      </c>
      <c r="N2403" s="9" t="s">
        <v>10</v>
      </c>
      <c r="O2403" s="9" t="s">
        <v>1826</v>
      </c>
      <c r="P2403" s="9" t="s">
        <v>1834</v>
      </c>
      <c r="Q2403" s="9" t="s">
        <v>2276</v>
      </c>
      <c r="R2403" s="9" t="s">
        <v>29</v>
      </c>
      <c r="S2403" s="9" t="s">
        <v>15</v>
      </c>
      <c r="T2403" s="9" t="s">
        <v>7</v>
      </c>
      <c r="U2403" s="9" t="s">
        <v>60</v>
      </c>
      <c r="V2403" s="9" t="s">
        <v>15</v>
      </c>
      <c r="W2403" s="9" t="s">
        <v>37</v>
      </c>
      <c r="X2403" s="9" t="s">
        <v>18</v>
      </c>
      <c r="Y2403" s="9" t="s">
        <v>31</v>
      </c>
      <c r="Z2403" s="9" t="s">
        <v>20</v>
      </c>
      <c r="AA2403" s="9" t="s">
        <v>17</v>
      </c>
      <c r="AB2403" s="9" t="s">
        <v>5968</v>
      </c>
      <c r="AC2403" s="9" t="s">
        <v>6020</v>
      </c>
      <c r="AD2403" s="9" t="s">
        <v>5969</v>
      </c>
    </row>
    <row r="2404" spans="1:30" ht="127.5" x14ac:dyDescent="0.25">
      <c r="A2404" s="113">
        <f t="shared" si="38"/>
        <v>2215</v>
      </c>
      <c r="B2404" s="9" t="s">
        <v>1821</v>
      </c>
      <c r="C2404" s="9" t="s">
        <v>5902</v>
      </c>
      <c r="D2404" s="9" t="s">
        <v>5903</v>
      </c>
      <c r="E2404" s="9" t="s">
        <v>6026</v>
      </c>
      <c r="F2404" s="9" t="s">
        <v>6027</v>
      </c>
      <c r="G2404" s="9" t="s">
        <v>6028</v>
      </c>
      <c r="H2404" s="13">
        <v>41450000</v>
      </c>
      <c r="I2404" s="11" t="s">
        <v>88</v>
      </c>
      <c r="J2404" s="9" t="s">
        <v>68</v>
      </c>
      <c r="K2404" s="9" t="s">
        <v>7</v>
      </c>
      <c r="L2404" s="9" t="s">
        <v>8</v>
      </c>
      <c r="M2404" s="9" t="s">
        <v>80</v>
      </c>
      <c r="N2404" s="9" t="s">
        <v>81</v>
      </c>
      <c r="O2404" s="9" t="s">
        <v>1826</v>
      </c>
      <c r="P2404" s="9" t="s">
        <v>1834</v>
      </c>
      <c r="Q2404" s="9" t="s">
        <v>1837</v>
      </c>
      <c r="R2404" s="9" t="s">
        <v>14</v>
      </c>
      <c r="S2404" s="9" t="s">
        <v>15</v>
      </c>
      <c r="T2404" s="9" t="s">
        <v>7</v>
      </c>
      <c r="U2404" s="9" t="s">
        <v>60</v>
      </c>
      <c r="V2404" s="9" t="s">
        <v>40</v>
      </c>
      <c r="W2404" s="9" t="s">
        <v>37</v>
      </c>
      <c r="X2404" s="9" t="s">
        <v>18</v>
      </c>
      <c r="Y2404" s="9" t="s">
        <v>19</v>
      </c>
      <c r="Z2404" s="9" t="s">
        <v>41</v>
      </c>
      <c r="AA2404" s="9" t="s">
        <v>21</v>
      </c>
      <c r="AB2404" s="9" t="s">
        <v>6029</v>
      </c>
      <c r="AC2404" s="9" t="s">
        <v>6030</v>
      </c>
      <c r="AD2404" s="9" t="s">
        <v>6031</v>
      </c>
    </row>
    <row r="2405" spans="1:30" ht="63.75" x14ac:dyDescent="0.25">
      <c r="A2405" s="113">
        <f t="shared" si="38"/>
        <v>2216</v>
      </c>
      <c r="B2405" s="9" t="s">
        <v>1821</v>
      </c>
      <c r="C2405" s="9" t="s">
        <v>5902</v>
      </c>
      <c r="D2405" s="9" t="s">
        <v>5903</v>
      </c>
      <c r="E2405" s="9" t="s">
        <v>6152</v>
      </c>
      <c r="F2405" s="9" t="s">
        <v>6153</v>
      </c>
      <c r="G2405" s="9" t="s">
        <v>6154</v>
      </c>
      <c r="H2405" s="13">
        <v>255996.66</v>
      </c>
      <c r="I2405" s="11">
        <v>45200</v>
      </c>
      <c r="J2405" s="9" t="s">
        <v>68</v>
      </c>
      <c r="K2405" s="9" t="s">
        <v>7</v>
      </c>
      <c r="L2405" s="9" t="s">
        <v>444</v>
      </c>
      <c r="M2405" s="9" t="s">
        <v>80</v>
      </c>
      <c r="N2405" s="9" t="s">
        <v>10</v>
      </c>
      <c r="O2405" s="9" t="s">
        <v>1826</v>
      </c>
      <c r="P2405" s="9" t="s">
        <v>1834</v>
      </c>
      <c r="Q2405" s="9" t="s">
        <v>1837</v>
      </c>
      <c r="R2405" s="9" t="s">
        <v>29</v>
      </c>
      <c r="S2405" s="9" t="s">
        <v>4076</v>
      </c>
      <c r="T2405" s="9" t="s">
        <v>7</v>
      </c>
      <c r="U2405" s="9" t="s">
        <v>60</v>
      </c>
      <c r="V2405" s="9" t="s">
        <v>4076</v>
      </c>
      <c r="W2405" s="9" t="s">
        <v>21</v>
      </c>
      <c r="X2405" s="9" t="s">
        <v>18</v>
      </c>
      <c r="Y2405" s="9" t="s">
        <v>31</v>
      </c>
      <c r="Z2405" s="9" t="s">
        <v>61</v>
      </c>
      <c r="AA2405" s="9" t="s">
        <v>37</v>
      </c>
      <c r="AB2405" s="9" t="s">
        <v>6155</v>
      </c>
      <c r="AC2405" s="9" t="s">
        <v>6156</v>
      </c>
      <c r="AD2405" s="4" t="s">
        <v>6157</v>
      </c>
    </row>
    <row r="2406" spans="1:30" ht="63.75" x14ac:dyDescent="0.25">
      <c r="A2406" s="113">
        <f t="shared" si="38"/>
        <v>2217</v>
      </c>
      <c r="B2406" s="9" t="s">
        <v>1821</v>
      </c>
      <c r="C2406" s="9" t="s">
        <v>5902</v>
      </c>
      <c r="D2406" s="9" t="s">
        <v>5903</v>
      </c>
      <c r="E2406" s="9" t="s">
        <v>6158</v>
      </c>
      <c r="F2406" s="9" t="s">
        <v>6159</v>
      </c>
      <c r="G2406" s="9" t="s">
        <v>6160</v>
      </c>
      <c r="H2406" s="13">
        <v>20000</v>
      </c>
      <c r="I2406" s="11">
        <v>45291</v>
      </c>
      <c r="J2406" s="9" t="s">
        <v>68</v>
      </c>
      <c r="K2406" s="9" t="s">
        <v>7</v>
      </c>
      <c r="L2406" s="9" t="s">
        <v>69</v>
      </c>
      <c r="M2406" s="9" t="s">
        <v>1729</v>
      </c>
      <c r="N2406" s="9" t="s">
        <v>10</v>
      </c>
      <c r="O2406" s="9" t="s">
        <v>1826</v>
      </c>
      <c r="P2406" s="9" t="s">
        <v>1834</v>
      </c>
      <c r="Q2406" s="9" t="s">
        <v>374</v>
      </c>
      <c r="R2406" s="9" t="s">
        <v>29</v>
      </c>
      <c r="S2406" s="9" t="s">
        <v>15</v>
      </c>
      <c r="T2406" s="9" t="s">
        <v>7</v>
      </c>
      <c r="U2406" s="9" t="s">
        <v>60</v>
      </c>
      <c r="V2406" s="9" t="s">
        <v>15</v>
      </c>
      <c r="W2406" s="9" t="s">
        <v>21</v>
      </c>
      <c r="X2406" s="9" t="s">
        <v>18</v>
      </c>
      <c r="Y2406" s="9" t="s">
        <v>19</v>
      </c>
      <c r="Z2406" s="9" t="s">
        <v>41</v>
      </c>
      <c r="AA2406" s="9" t="s">
        <v>17</v>
      </c>
      <c r="AB2406" s="9" t="s">
        <v>6161</v>
      </c>
      <c r="AC2406" s="9" t="s">
        <v>6162</v>
      </c>
      <c r="AD2406" s="4" t="s">
        <v>6163</v>
      </c>
    </row>
    <row r="2407" spans="1:30" ht="409.5" x14ac:dyDescent="0.25">
      <c r="A2407" s="113">
        <f t="shared" si="38"/>
        <v>2218</v>
      </c>
      <c r="B2407" s="9" t="s">
        <v>1821</v>
      </c>
      <c r="C2407" s="9" t="s">
        <v>5902</v>
      </c>
      <c r="D2407" s="9" t="s">
        <v>5903</v>
      </c>
      <c r="E2407" s="9" t="s">
        <v>6164</v>
      </c>
      <c r="F2407" s="9" t="s">
        <v>6164</v>
      </c>
      <c r="G2407" s="9" t="s">
        <v>6165</v>
      </c>
      <c r="H2407" s="13">
        <v>1193955.81</v>
      </c>
      <c r="I2407" s="11">
        <v>45068</v>
      </c>
      <c r="J2407" s="9" t="s">
        <v>6</v>
      </c>
      <c r="K2407" s="9" t="s">
        <v>7</v>
      </c>
      <c r="L2407" s="9" t="s">
        <v>69</v>
      </c>
      <c r="M2407" s="9" t="s">
        <v>80</v>
      </c>
      <c r="N2407" s="9" t="s">
        <v>81</v>
      </c>
      <c r="O2407" s="9" t="s">
        <v>1826</v>
      </c>
      <c r="P2407" s="9" t="s">
        <v>1834</v>
      </c>
      <c r="Q2407" s="9" t="s">
        <v>1837</v>
      </c>
      <c r="R2407" s="9" t="s">
        <v>29</v>
      </c>
      <c r="S2407" s="9" t="s">
        <v>15</v>
      </c>
      <c r="T2407" s="9" t="s">
        <v>7</v>
      </c>
      <c r="U2407" s="9" t="s">
        <v>16</v>
      </c>
      <c r="V2407" s="9" t="s">
        <v>15</v>
      </c>
      <c r="W2407" s="9" t="s">
        <v>17</v>
      </c>
      <c r="X2407" s="9" t="s">
        <v>18</v>
      </c>
      <c r="Y2407" s="9" t="s">
        <v>31</v>
      </c>
      <c r="Z2407" s="9" t="s">
        <v>20</v>
      </c>
      <c r="AA2407" s="9" t="s">
        <v>17</v>
      </c>
      <c r="AB2407" s="9" t="s">
        <v>6166</v>
      </c>
      <c r="AC2407" s="9">
        <v>6120249288</v>
      </c>
      <c r="AD2407" s="4" t="s">
        <v>6167</v>
      </c>
    </row>
    <row r="2408" spans="1:30" ht="409.5" x14ac:dyDescent="0.25">
      <c r="A2408" s="113">
        <f t="shared" si="38"/>
        <v>2219</v>
      </c>
      <c r="B2408" s="9" t="s">
        <v>1821</v>
      </c>
      <c r="C2408" s="9" t="s">
        <v>5902</v>
      </c>
      <c r="D2408" s="9" t="s">
        <v>5903</v>
      </c>
      <c r="E2408" s="9" t="s">
        <v>6168</v>
      </c>
      <c r="F2408" s="9" t="s">
        <v>6168</v>
      </c>
      <c r="G2408" s="9" t="s">
        <v>6169</v>
      </c>
      <c r="H2408" s="13">
        <v>12500</v>
      </c>
      <c r="I2408" s="11">
        <v>45152</v>
      </c>
      <c r="J2408" s="9" t="s">
        <v>6</v>
      </c>
      <c r="K2408" s="9" t="s">
        <v>7</v>
      </c>
      <c r="L2408" s="9" t="s">
        <v>2311</v>
      </c>
      <c r="M2408" s="9" t="s">
        <v>1729</v>
      </c>
      <c r="N2408" s="9" t="s">
        <v>10</v>
      </c>
      <c r="O2408" s="9" t="s">
        <v>1826</v>
      </c>
      <c r="P2408" s="9" t="s">
        <v>1834</v>
      </c>
      <c r="Q2408" s="9" t="s">
        <v>374</v>
      </c>
      <c r="R2408" s="9" t="s">
        <v>29</v>
      </c>
      <c r="S2408" s="9" t="s">
        <v>15</v>
      </c>
      <c r="T2408" s="9" t="s">
        <v>7</v>
      </c>
      <c r="U2408" s="9" t="s">
        <v>16</v>
      </c>
      <c r="V2408" s="9" t="s">
        <v>15</v>
      </c>
      <c r="W2408" s="9" t="s">
        <v>21</v>
      </c>
      <c r="X2408" s="9" t="s">
        <v>18</v>
      </c>
      <c r="Y2408" s="9" t="s">
        <v>19</v>
      </c>
      <c r="Z2408" s="9" t="s">
        <v>41</v>
      </c>
      <c r="AA2408" s="9" t="s">
        <v>21</v>
      </c>
      <c r="AB2408" s="9" t="s">
        <v>6170</v>
      </c>
      <c r="AC2408" s="9">
        <v>6120249431</v>
      </c>
      <c r="AD2408" s="4" t="s">
        <v>6171</v>
      </c>
    </row>
    <row r="2409" spans="1:30" ht="63.75" x14ac:dyDescent="0.25">
      <c r="A2409" s="113">
        <f t="shared" si="38"/>
        <v>2220</v>
      </c>
      <c r="B2409" s="9" t="s">
        <v>1821</v>
      </c>
      <c r="C2409" s="9" t="s">
        <v>5902</v>
      </c>
      <c r="D2409" s="9" t="s">
        <v>5903</v>
      </c>
      <c r="E2409" s="9" t="s">
        <v>6172</v>
      </c>
      <c r="F2409" s="9" t="s">
        <v>6172</v>
      </c>
      <c r="G2409" s="9" t="s">
        <v>6173</v>
      </c>
      <c r="H2409" s="13">
        <v>2265180</v>
      </c>
      <c r="I2409" s="11">
        <v>45152</v>
      </c>
      <c r="J2409" s="9" t="s">
        <v>68</v>
      </c>
      <c r="K2409" s="9" t="s">
        <v>7</v>
      </c>
      <c r="L2409" s="9" t="s">
        <v>8</v>
      </c>
      <c r="M2409" s="9" t="s">
        <v>89</v>
      </c>
      <c r="N2409" s="9" t="s">
        <v>10</v>
      </c>
      <c r="O2409" s="9" t="s">
        <v>1826</v>
      </c>
      <c r="P2409" s="9" t="s">
        <v>1834</v>
      </c>
      <c r="Q2409" s="9" t="s">
        <v>1837</v>
      </c>
      <c r="R2409" s="9" t="s">
        <v>14</v>
      </c>
      <c r="S2409" s="9" t="s">
        <v>15</v>
      </c>
      <c r="T2409" s="9" t="s">
        <v>7</v>
      </c>
      <c r="U2409" s="9" t="s">
        <v>16</v>
      </c>
      <c r="V2409" s="9" t="s">
        <v>15</v>
      </c>
      <c r="W2409" s="9" t="s">
        <v>17</v>
      </c>
      <c r="X2409" s="9" t="s">
        <v>18</v>
      </c>
      <c r="Y2409" s="9" t="s">
        <v>31</v>
      </c>
      <c r="Z2409" s="9" t="s">
        <v>20</v>
      </c>
      <c r="AA2409" s="9" t="s">
        <v>17</v>
      </c>
      <c r="AB2409" s="9" t="s">
        <v>6166</v>
      </c>
      <c r="AC2409" s="9">
        <v>6120249288</v>
      </c>
      <c r="AD2409" s="4" t="s">
        <v>6167</v>
      </c>
    </row>
    <row r="2410" spans="1:30" ht="140.25" x14ac:dyDescent="0.25">
      <c r="A2410" s="113">
        <f t="shared" si="38"/>
        <v>2221</v>
      </c>
      <c r="B2410" s="9" t="s">
        <v>1821</v>
      </c>
      <c r="C2410" s="9" t="s">
        <v>5902</v>
      </c>
      <c r="D2410" s="9" t="s">
        <v>5903</v>
      </c>
      <c r="E2410" s="9" t="s">
        <v>6174</v>
      </c>
      <c r="F2410" s="9" t="s">
        <v>6174</v>
      </c>
      <c r="G2410" s="9" t="s">
        <v>6175</v>
      </c>
      <c r="H2410" s="13">
        <v>13636.2</v>
      </c>
      <c r="I2410" s="11">
        <v>44977</v>
      </c>
      <c r="J2410" s="9" t="s">
        <v>68</v>
      </c>
      <c r="K2410" s="9" t="s">
        <v>7</v>
      </c>
      <c r="L2410" s="9" t="s">
        <v>8</v>
      </c>
      <c r="M2410" s="9" t="s">
        <v>1729</v>
      </c>
      <c r="N2410" s="9" t="s">
        <v>10</v>
      </c>
      <c r="O2410" s="9" t="s">
        <v>1826</v>
      </c>
      <c r="P2410" s="9" t="s">
        <v>1834</v>
      </c>
      <c r="Q2410" s="9" t="s">
        <v>1837</v>
      </c>
      <c r="R2410" s="9" t="s">
        <v>14</v>
      </c>
      <c r="S2410" s="9" t="s">
        <v>15</v>
      </c>
      <c r="T2410" s="9" t="s">
        <v>7</v>
      </c>
      <c r="U2410" s="9" t="s">
        <v>16</v>
      </c>
      <c r="V2410" s="9" t="s">
        <v>15</v>
      </c>
      <c r="W2410" s="9" t="s">
        <v>21</v>
      </c>
      <c r="X2410" s="9" t="s">
        <v>18</v>
      </c>
      <c r="Y2410" s="9" t="s">
        <v>19</v>
      </c>
      <c r="Z2410" s="9" t="s">
        <v>20</v>
      </c>
      <c r="AA2410" s="9" t="s">
        <v>17</v>
      </c>
      <c r="AB2410" s="9" t="s">
        <v>6176</v>
      </c>
      <c r="AC2410" s="9">
        <v>6120249300</v>
      </c>
      <c r="AD2410" s="4" t="s">
        <v>6177</v>
      </c>
    </row>
    <row r="2411" spans="1:30" ht="89.25" x14ac:dyDescent="0.25">
      <c r="A2411" s="113">
        <f t="shared" si="38"/>
        <v>2222</v>
      </c>
      <c r="B2411" s="9" t="s">
        <v>1821</v>
      </c>
      <c r="C2411" s="9" t="s">
        <v>5902</v>
      </c>
      <c r="D2411" s="9" t="s">
        <v>5903</v>
      </c>
      <c r="E2411" s="9" t="s">
        <v>6178</v>
      </c>
      <c r="F2411" s="9" t="s">
        <v>6178</v>
      </c>
      <c r="G2411" s="9" t="s">
        <v>6179</v>
      </c>
      <c r="H2411" s="13">
        <v>30000</v>
      </c>
      <c r="I2411" s="11">
        <v>45033</v>
      </c>
      <c r="J2411" s="9" t="s">
        <v>68</v>
      </c>
      <c r="K2411" s="9" t="s">
        <v>7</v>
      </c>
      <c r="L2411" s="9" t="s">
        <v>8</v>
      </c>
      <c r="M2411" s="9" t="s">
        <v>1729</v>
      </c>
      <c r="N2411" s="9" t="s">
        <v>10</v>
      </c>
      <c r="O2411" s="9" t="s">
        <v>1826</v>
      </c>
      <c r="P2411" s="9" t="s">
        <v>1834</v>
      </c>
      <c r="Q2411" s="9" t="s">
        <v>374</v>
      </c>
      <c r="R2411" s="9" t="s">
        <v>14</v>
      </c>
      <c r="S2411" s="9" t="s">
        <v>15</v>
      </c>
      <c r="T2411" s="9" t="s">
        <v>7</v>
      </c>
      <c r="U2411" s="9" t="s">
        <v>16</v>
      </c>
      <c r="V2411" s="9" t="s">
        <v>15</v>
      </c>
      <c r="W2411" s="9" t="s">
        <v>21</v>
      </c>
      <c r="X2411" s="9" t="s">
        <v>18</v>
      </c>
      <c r="Y2411" s="9" t="s">
        <v>19</v>
      </c>
      <c r="Z2411" s="9" t="s">
        <v>20</v>
      </c>
      <c r="AA2411" s="9" t="s">
        <v>21</v>
      </c>
      <c r="AB2411" s="9" t="s">
        <v>6170</v>
      </c>
      <c r="AC2411" s="9">
        <v>6120249431</v>
      </c>
      <c r="AD2411" s="4" t="s">
        <v>6171</v>
      </c>
    </row>
    <row r="2412" spans="1:30" ht="89.25" x14ac:dyDescent="0.25">
      <c r="A2412" s="113">
        <f t="shared" si="38"/>
        <v>2223</v>
      </c>
      <c r="B2412" s="9" t="s">
        <v>1821</v>
      </c>
      <c r="C2412" s="9" t="s">
        <v>6180</v>
      </c>
      <c r="D2412" s="9" t="s">
        <v>5903</v>
      </c>
      <c r="E2412" s="9" t="s">
        <v>6181</v>
      </c>
      <c r="F2412" s="9" t="s">
        <v>6182</v>
      </c>
      <c r="G2412" s="9" t="s">
        <v>3471</v>
      </c>
      <c r="H2412" s="13">
        <v>540000</v>
      </c>
      <c r="I2412" s="11" t="s">
        <v>1646</v>
      </c>
      <c r="J2412" s="9" t="s">
        <v>68</v>
      </c>
      <c r="K2412" s="9" t="s">
        <v>7</v>
      </c>
      <c r="L2412" s="9" t="s">
        <v>69</v>
      </c>
      <c r="M2412" s="9" t="s">
        <v>80</v>
      </c>
      <c r="N2412" s="9" t="s">
        <v>393</v>
      </c>
      <c r="O2412" s="9" t="s">
        <v>1826</v>
      </c>
      <c r="P2412" s="9" t="s">
        <v>1834</v>
      </c>
      <c r="Q2412" s="9" t="s">
        <v>374</v>
      </c>
      <c r="R2412" s="9" t="s">
        <v>29</v>
      </c>
      <c r="S2412" s="9" t="s">
        <v>15</v>
      </c>
      <c r="T2412" s="9" t="s">
        <v>7</v>
      </c>
      <c r="U2412" s="9" t="s">
        <v>16</v>
      </c>
      <c r="V2412" s="9" t="s">
        <v>40</v>
      </c>
      <c r="W2412" s="9" t="s">
        <v>17</v>
      </c>
      <c r="X2412" s="9" t="s">
        <v>18</v>
      </c>
      <c r="Y2412" s="9" t="s">
        <v>19</v>
      </c>
      <c r="Z2412" s="9" t="s">
        <v>41</v>
      </c>
      <c r="AA2412" s="9" t="s">
        <v>21</v>
      </c>
      <c r="AB2412" s="9" t="s">
        <v>6183</v>
      </c>
      <c r="AC2412" s="9" t="s">
        <v>6184</v>
      </c>
      <c r="AD2412" s="9" t="s">
        <v>6185</v>
      </c>
    </row>
    <row r="2413" spans="1:30" ht="63.75" x14ac:dyDescent="0.25">
      <c r="A2413" s="113">
        <f t="shared" si="38"/>
        <v>2224</v>
      </c>
      <c r="B2413" s="9" t="s">
        <v>1821</v>
      </c>
      <c r="C2413" s="9" t="s">
        <v>6186</v>
      </c>
      <c r="D2413" s="9" t="s">
        <v>5903</v>
      </c>
      <c r="E2413" s="9" t="s">
        <v>6187</v>
      </c>
      <c r="F2413" s="9" t="s">
        <v>6188</v>
      </c>
      <c r="G2413" s="9" t="s">
        <v>6189</v>
      </c>
      <c r="H2413" s="13">
        <v>5000</v>
      </c>
      <c r="I2413" s="11">
        <v>45034</v>
      </c>
      <c r="J2413" s="9" t="s">
        <v>68</v>
      </c>
      <c r="K2413" s="9" t="s">
        <v>7</v>
      </c>
      <c r="L2413" s="9" t="s">
        <v>444</v>
      </c>
      <c r="M2413" s="9" t="s">
        <v>9</v>
      </c>
      <c r="N2413" s="9" t="s">
        <v>10</v>
      </c>
      <c r="O2413" s="9" t="s">
        <v>1826</v>
      </c>
      <c r="P2413" s="9" t="s">
        <v>1834</v>
      </c>
      <c r="Q2413" s="9" t="s">
        <v>3780</v>
      </c>
      <c r="R2413" s="9" t="s">
        <v>14</v>
      </c>
      <c r="S2413" s="9" t="s">
        <v>15</v>
      </c>
      <c r="T2413" s="9" t="s">
        <v>7</v>
      </c>
      <c r="U2413" s="9" t="s">
        <v>60</v>
      </c>
      <c r="V2413" s="9" t="s">
        <v>15</v>
      </c>
      <c r="W2413" s="9" t="s">
        <v>21</v>
      </c>
      <c r="X2413" s="9" t="s">
        <v>18</v>
      </c>
      <c r="Y2413" s="9" t="s">
        <v>19</v>
      </c>
      <c r="Z2413" s="9" t="s">
        <v>20</v>
      </c>
      <c r="AA2413" s="9" t="s">
        <v>21</v>
      </c>
      <c r="AB2413" s="9" t="s">
        <v>6190</v>
      </c>
      <c r="AC2413" s="9" t="s">
        <v>6191</v>
      </c>
      <c r="AD2413" s="9" t="s">
        <v>6192</v>
      </c>
    </row>
    <row r="2414" spans="1:30" ht="153" x14ac:dyDescent="0.25">
      <c r="A2414" s="113">
        <f t="shared" si="38"/>
        <v>2225</v>
      </c>
      <c r="B2414" s="9" t="s">
        <v>1821</v>
      </c>
      <c r="C2414" s="9" t="s">
        <v>6180</v>
      </c>
      <c r="D2414" s="9" t="s">
        <v>5903</v>
      </c>
      <c r="E2414" s="9" t="s">
        <v>6193</v>
      </c>
      <c r="F2414" s="9" t="s">
        <v>6194</v>
      </c>
      <c r="G2414" s="9" t="s">
        <v>2154</v>
      </c>
      <c r="H2414" s="13">
        <v>1000000</v>
      </c>
      <c r="I2414" s="11" t="s">
        <v>883</v>
      </c>
      <c r="J2414" s="9" t="s">
        <v>46</v>
      </c>
      <c r="K2414" s="9" t="s">
        <v>7</v>
      </c>
      <c r="L2414" s="9" t="s">
        <v>47</v>
      </c>
      <c r="M2414" s="9" t="s">
        <v>48</v>
      </c>
      <c r="N2414" s="9" t="s">
        <v>10</v>
      </c>
      <c r="O2414" s="9" t="s">
        <v>1826</v>
      </c>
      <c r="P2414" s="9" t="s">
        <v>1834</v>
      </c>
      <c r="Q2414" s="9" t="s">
        <v>2694</v>
      </c>
      <c r="R2414" s="9" t="s">
        <v>14</v>
      </c>
      <c r="S2414" s="9" t="s">
        <v>15</v>
      </c>
      <c r="T2414" s="9" t="s">
        <v>7</v>
      </c>
      <c r="U2414" s="9" t="s">
        <v>60</v>
      </c>
      <c r="V2414" s="9" t="s">
        <v>15</v>
      </c>
      <c r="W2414" s="9" t="s">
        <v>37</v>
      </c>
      <c r="X2414" s="9" t="s">
        <v>18</v>
      </c>
      <c r="Y2414" s="9" t="s">
        <v>31</v>
      </c>
      <c r="Z2414" s="9" t="s">
        <v>41</v>
      </c>
      <c r="AA2414" s="9" t="s">
        <v>21</v>
      </c>
      <c r="AB2414" s="9" t="s">
        <v>2156</v>
      </c>
      <c r="AC2414" s="9">
        <v>20248763</v>
      </c>
      <c r="AD2414" s="9" t="s">
        <v>2158</v>
      </c>
    </row>
    <row r="2415" spans="1:30" ht="153" x14ac:dyDescent="0.25">
      <c r="A2415" s="113">
        <f t="shared" si="38"/>
        <v>2226</v>
      </c>
      <c r="B2415" s="9" t="s">
        <v>1821</v>
      </c>
      <c r="C2415" s="9" t="s">
        <v>6180</v>
      </c>
      <c r="D2415" s="9" t="s">
        <v>5903</v>
      </c>
      <c r="E2415" s="9" t="s">
        <v>6195</v>
      </c>
      <c r="F2415" s="9" t="s">
        <v>6196</v>
      </c>
      <c r="G2415" s="9" t="s">
        <v>2154</v>
      </c>
      <c r="H2415" s="13">
        <v>40000000</v>
      </c>
      <c r="I2415" s="11" t="s">
        <v>4704</v>
      </c>
      <c r="J2415" s="9" t="s">
        <v>46</v>
      </c>
      <c r="K2415" s="9" t="s">
        <v>7</v>
      </c>
      <c r="L2415" s="9" t="s">
        <v>47</v>
      </c>
      <c r="M2415" s="9" t="s">
        <v>48</v>
      </c>
      <c r="N2415" s="9" t="s">
        <v>10</v>
      </c>
      <c r="O2415" s="9" t="s">
        <v>1826</v>
      </c>
      <c r="P2415" s="9" t="s">
        <v>1834</v>
      </c>
      <c r="Q2415" s="9" t="s">
        <v>1857</v>
      </c>
      <c r="R2415" s="9" t="s">
        <v>14</v>
      </c>
      <c r="S2415" s="9" t="s">
        <v>15</v>
      </c>
      <c r="T2415" s="9" t="s">
        <v>7</v>
      </c>
      <c r="U2415" s="9" t="s">
        <v>60</v>
      </c>
      <c r="V2415" s="9" t="s">
        <v>15</v>
      </c>
      <c r="W2415" s="9" t="s">
        <v>37</v>
      </c>
      <c r="X2415" s="9" t="s">
        <v>18</v>
      </c>
      <c r="Y2415" s="9" t="s">
        <v>31</v>
      </c>
      <c r="Z2415" s="9" t="s">
        <v>20</v>
      </c>
      <c r="AA2415" s="9" t="s">
        <v>17</v>
      </c>
      <c r="AB2415" s="9" t="s">
        <v>2156</v>
      </c>
      <c r="AC2415" s="9">
        <v>6120248763</v>
      </c>
      <c r="AD2415" s="9" t="s">
        <v>2158</v>
      </c>
    </row>
    <row r="2416" spans="1:30" ht="153" x14ac:dyDescent="0.25">
      <c r="A2416" s="113">
        <f t="shared" si="38"/>
        <v>2227</v>
      </c>
      <c r="B2416" s="9" t="s">
        <v>1821</v>
      </c>
      <c r="C2416" s="9" t="s">
        <v>6180</v>
      </c>
      <c r="D2416" s="9" t="s">
        <v>5903</v>
      </c>
      <c r="E2416" s="9" t="s">
        <v>6197</v>
      </c>
      <c r="F2416" s="9" t="s">
        <v>6197</v>
      </c>
      <c r="G2416" s="9" t="s">
        <v>2154</v>
      </c>
      <c r="H2416" s="13">
        <v>3000000</v>
      </c>
      <c r="I2416" s="11">
        <v>45108</v>
      </c>
      <c r="J2416" s="9" t="s">
        <v>46</v>
      </c>
      <c r="K2416" s="9" t="s">
        <v>7</v>
      </c>
      <c r="L2416" s="9" t="s">
        <v>47</v>
      </c>
      <c r="M2416" s="9" t="s">
        <v>48</v>
      </c>
      <c r="N2416" s="9" t="s">
        <v>10</v>
      </c>
      <c r="O2416" s="9" t="s">
        <v>1826</v>
      </c>
      <c r="P2416" s="9" t="s">
        <v>1834</v>
      </c>
      <c r="Q2416" s="9" t="s">
        <v>6198</v>
      </c>
      <c r="R2416" s="9" t="s">
        <v>14</v>
      </c>
      <c r="S2416" s="9" t="s">
        <v>15</v>
      </c>
      <c r="T2416" s="9" t="s">
        <v>7</v>
      </c>
      <c r="U2416" s="9" t="s">
        <v>146</v>
      </c>
      <c r="V2416" s="9" t="s">
        <v>15</v>
      </c>
      <c r="W2416" s="9" t="s">
        <v>37</v>
      </c>
      <c r="X2416" s="9" t="s">
        <v>18</v>
      </c>
      <c r="Y2416" s="9" t="s">
        <v>31</v>
      </c>
      <c r="Z2416" s="9" t="s">
        <v>61</v>
      </c>
      <c r="AA2416" s="9" t="s">
        <v>17</v>
      </c>
      <c r="AB2416" s="9" t="s">
        <v>2156</v>
      </c>
      <c r="AC2416" s="9">
        <v>6120248763</v>
      </c>
      <c r="AD2416" s="9" t="s">
        <v>2158</v>
      </c>
    </row>
    <row r="2417" spans="1:30" ht="153" x14ac:dyDescent="0.25">
      <c r="A2417" s="113">
        <f t="shared" si="38"/>
        <v>2228</v>
      </c>
      <c r="B2417" s="9" t="s">
        <v>1821</v>
      </c>
      <c r="C2417" s="9" t="s">
        <v>6180</v>
      </c>
      <c r="D2417" s="9" t="s">
        <v>5903</v>
      </c>
      <c r="E2417" s="9" t="s">
        <v>6199</v>
      </c>
      <c r="F2417" s="9" t="s">
        <v>6199</v>
      </c>
      <c r="G2417" s="9" t="s">
        <v>2154</v>
      </c>
      <c r="H2417" s="13">
        <v>1500000</v>
      </c>
      <c r="I2417" s="11">
        <v>45199</v>
      </c>
      <c r="J2417" s="9" t="s">
        <v>46</v>
      </c>
      <c r="K2417" s="9" t="s">
        <v>7</v>
      </c>
      <c r="L2417" s="9" t="s">
        <v>47</v>
      </c>
      <c r="M2417" s="9" t="s">
        <v>48</v>
      </c>
      <c r="N2417" s="9" t="s">
        <v>10</v>
      </c>
      <c r="O2417" s="9" t="s">
        <v>1826</v>
      </c>
      <c r="P2417" s="9" t="s">
        <v>1834</v>
      </c>
      <c r="Q2417" s="9" t="s">
        <v>1857</v>
      </c>
      <c r="R2417" s="9" t="s">
        <v>14</v>
      </c>
      <c r="S2417" s="9" t="s">
        <v>15</v>
      </c>
      <c r="T2417" s="9" t="s">
        <v>7</v>
      </c>
      <c r="U2417" s="9" t="s">
        <v>146</v>
      </c>
      <c r="V2417" s="9" t="s">
        <v>15</v>
      </c>
      <c r="W2417" s="9" t="s">
        <v>37</v>
      </c>
      <c r="X2417" s="9" t="s">
        <v>18</v>
      </c>
      <c r="Y2417" s="9" t="s">
        <v>19</v>
      </c>
      <c r="Z2417" s="9" t="s">
        <v>20</v>
      </c>
      <c r="AA2417" s="9" t="s">
        <v>21</v>
      </c>
      <c r="AB2417" s="9" t="s">
        <v>2156</v>
      </c>
      <c r="AC2417" s="9" t="s">
        <v>2157</v>
      </c>
      <c r="AD2417" s="9" t="s">
        <v>2158</v>
      </c>
    </row>
    <row r="2418" spans="1:30" ht="153" x14ac:dyDescent="0.25">
      <c r="A2418" s="113">
        <f t="shared" si="38"/>
        <v>2229</v>
      </c>
      <c r="B2418" s="9" t="s">
        <v>1821</v>
      </c>
      <c r="C2418" s="9" t="s">
        <v>6180</v>
      </c>
      <c r="D2418" s="9" t="s">
        <v>5903</v>
      </c>
      <c r="E2418" s="9" t="s">
        <v>6200</v>
      </c>
      <c r="F2418" s="9" t="s">
        <v>6200</v>
      </c>
      <c r="G2418" s="9" t="s">
        <v>2154</v>
      </c>
      <c r="H2418" s="13">
        <v>1500000</v>
      </c>
      <c r="I2418" s="11">
        <v>45230</v>
      </c>
      <c r="J2418" s="9" t="s">
        <v>46</v>
      </c>
      <c r="K2418" s="9" t="s">
        <v>7</v>
      </c>
      <c r="L2418" s="9" t="s">
        <v>47</v>
      </c>
      <c r="M2418" s="9" t="s">
        <v>48</v>
      </c>
      <c r="N2418" s="9" t="s">
        <v>10</v>
      </c>
      <c r="O2418" s="9" t="s">
        <v>1826</v>
      </c>
      <c r="P2418" s="9" t="s">
        <v>1834</v>
      </c>
      <c r="Q2418" s="9" t="s">
        <v>1857</v>
      </c>
      <c r="R2418" s="9" t="s">
        <v>14</v>
      </c>
      <c r="S2418" s="9" t="s">
        <v>15</v>
      </c>
      <c r="T2418" s="9" t="s">
        <v>7</v>
      </c>
      <c r="U2418" s="9" t="s">
        <v>146</v>
      </c>
      <c r="V2418" s="9" t="s">
        <v>15</v>
      </c>
      <c r="W2418" s="9" t="s">
        <v>37</v>
      </c>
      <c r="X2418" s="9" t="s">
        <v>18</v>
      </c>
      <c r="Y2418" s="9" t="s">
        <v>19</v>
      </c>
      <c r="Z2418" s="9" t="s">
        <v>41</v>
      </c>
      <c r="AA2418" s="9" t="s">
        <v>21</v>
      </c>
      <c r="AB2418" s="9" t="s">
        <v>2156</v>
      </c>
      <c r="AC2418" s="9" t="s">
        <v>2157</v>
      </c>
      <c r="AD2418" s="9" t="s">
        <v>2158</v>
      </c>
    </row>
    <row r="2419" spans="1:30" ht="153" x14ac:dyDescent="0.25">
      <c r="A2419" s="113">
        <f t="shared" si="38"/>
        <v>2230</v>
      </c>
      <c r="B2419" s="9" t="s">
        <v>1821</v>
      </c>
      <c r="C2419" s="9" t="s">
        <v>6180</v>
      </c>
      <c r="D2419" s="9" t="s">
        <v>5903</v>
      </c>
      <c r="E2419" s="9" t="s">
        <v>6201</v>
      </c>
      <c r="F2419" s="9" t="s">
        <v>6201</v>
      </c>
      <c r="G2419" s="9" t="s">
        <v>2154</v>
      </c>
      <c r="H2419" s="13">
        <v>2000000</v>
      </c>
      <c r="I2419" s="11">
        <v>45230</v>
      </c>
      <c r="J2419" s="9" t="s">
        <v>46</v>
      </c>
      <c r="K2419" s="9" t="s">
        <v>7</v>
      </c>
      <c r="L2419" s="9" t="s">
        <v>47</v>
      </c>
      <c r="M2419" s="9" t="s">
        <v>48</v>
      </c>
      <c r="N2419" s="9" t="s">
        <v>10</v>
      </c>
      <c r="O2419" s="9" t="s">
        <v>1826</v>
      </c>
      <c r="P2419" s="9" t="s">
        <v>1834</v>
      </c>
      <c r="Q2419" s="9" t="s">
        <v>1857</v>
      </c>
      <c r="R2419" s="9" t="s">
        <v>14</v>
      </c>
      <c r="S2419" s="9" t="s">
        <v>15</v>
      </c>
      <c r="T2419" s="9" t="s">
        <v>7</v>
      </c>
      <c r="U2419" s="9" t="s">
        <v>146</v>
      </c>
      <c r="V2419" s="9" t="s">
        <v>15</v>
      </c>
      <c r="W2419" s="9" t="s">
        <v>37</v>
      </c>
      <c r="X2419" s="9" t="s">
        <v>18</v>
      </c>
      <c r="Y2419" s="9" t="s">
        <v>31</v>
      </c>
      <c r="Z2419" s="9" t="s">
        <v>61</v>
      </c>
      <c r="AA2419" s="9" t="s">
        <v>17</v>
      </c>
      <c r="AB2419" s="9" t="s">
        <v>2156</v>
      </c>
      <c r="AC2419" s="9" t="s">
        <v>2157</v>
      </c>
      <c r="AD2419" s="9" t="s">
        <v>2158</v>
      </c>
    </row>
    <row r="2420" spans="1:30" ht="153" x14ac:dyDescent="0.25">
      <c r="A2420" s="113">
        <f t="shared" si="38"/>
        <v>2231</v>
      </c>
      <c r="B2420" s="9" t="s">
        <v>1821</v>
      </c>
      <c r="C2420" s="9" t="s">
        <v>6180</v>
      </c>
      <c r="D2420" s="9" t="s">
        <v>5903</v>
      </c>
      <c r="E2420" s="9" t="s">
        <v>6202</v>
      </c>
      <c r="F2420" s="9" t="s">
        <v>6202</v>
      </c>
      <c r="G2420" s="9" t="s">
        <v>2154</v>
      </c>
      <c r="H2420" s="13">
        <v>1700000</v>
      </c>
      <c r="I2420" s="11" t="s">
        <v>6203</v>
      </c>
      <c r="J2420" s="9" t="s">
        <v>46</v>
      </c>
      <c r="K2420" s="9" t="s">
        <v>7</v>
      </c>
      <c r="L2420" s="9" t="s">
        <v>47</v>
      </c>
      <c r="M2420" s="9" t="s">
        <v>48</v>
      </c>
      <c r="N2420" s="9" t="s">
        <v>10</v>
      </c>
      <c r="O2420" s="9" t="s">
        <v>1826</v>
      </c>
      <c r="P2420" s="9" t="s">
        <v>1834</v>
      </c>
      <c r="Q2420" s="9" t="s">
        <v>1857</v>
      </c>
      <c r="R2420" s="9" t="s">
        <v>14</v>
      </c>
      <c r="S2420" s="9" t="s">
        <v>15</v>
      </c>
      <c r="T2420" s="9" t="s">
        <v>7</v>
      </c>
      <c r="U2420" s="9" t="s">
        <v>146</v>
      </c>
      <c r="V2420" s="9" t="s">
        <v>15</v>
      </c>
      <c r="W2420" s="9" t="s">
        <v>37</v>
      </c>
      <c r="X2420" s="9" t="s">
        <v>18</v>
      </c>
      <c r="Y2420" s="9" t="s">
        <v>19</v>
      </c>
      <c r="Z2420" s="9" t="s">
        <v>41</v>
      </c>
      <c r="AA2420" s="9" t="s">
        <v>21</v>
      </c>
      <c r="AB2420" s="9" t="s">
        <v>2156</v>
      </c>
      <c r="AC2420" s="9" t="s">
        <v>2157</v>
      </c>
      <c r="AD2420" s="9" t="s">
        <v>2158</v>
      </c>
    </row>
    <row r="2421" spans="1:30" ht="255" x14ac:dyDescent="0.25">
      <c r="A2421" s="113">
        <f t="shared" si="38"/>
        <v>2232</v>
      </c>
      <c r="B2421" s="9" t="s">
        <v>1821</v>
      </c>
      <c r="C2421" s="9" t="s">
        <v>6180</v>
      </c>
      <c r="D2421" s="9" t="s">
        <v>5903</v>
      </c>
      <c r="E2421" s="9" t="s">
        <v>6204</v>
      </c>
      <c r="F2421" s="9" t="s">
        <v>6205</v>
      </c>
      <c r="G2421" s="9" t="s">
        <v>6206</v>
      </c>
      <c r="H2421" s="13">
        <v>7000000</v>
      </c>
      <c r="I2421" s="11" t="s">
        <v>6207</v>
      </c>
      <c r="J2421" s="9" t="s">
        <v>46</v>
      </c>
      <c r="K2421" s="9" t="s">
        <v>7</v>
      </c>
      <c r="L2421" s="9" t="s">
        <v>47</v>
      </c>
      <c r="M2421" s="9" t="s">
        <v>48</v>
      </c>
      <c r="N2421" s="9" t="s">
        <v>10</v>
      </c>
      <c r="O2421" s="9" t="s">
        <v>1826</v>
      </c>
      <c r="P2421" s="9" t="s">
        <v>1834</v>
      </c>
      <c r="Q2421" s="9" t="s">
        <v>6208</v>
      </c>
      <c r="R2421" s="9" t="s">
        <v>14</v>
      </c>
      <c r="S2421" s="9" t="s">
        <v>15</v>
      </c>
      <c r="T2421" s="9" t="s">
        <v>7</v>
      </c>
      <c r="U2421" s="9" t="s">
        <v>146</v>
      </c>
      <c r="V2421" s="9" t="s">
        <v>15</v>
      </c>
      <c r="W2421" s="9" t="s">
        <v>37</v>
      </c>
      <c r="X2421" s="9" t="s">
        <v>18</v>
      </c>
      <c r="Y2421" s="9" t="s">
        <v>31</v>
      </c>
      <c r="Z2421" s="9" t="s">
        <v>61</v>
      </c>
      <c r="AA2421" s="9" t="s">
        <v>17</v>
      </c>
      <c r="AB2421" s="9" t="s">
        <v>2156</v>
      </c>
      <c r="AC2421" s="9" t="s">
        <v>2157</v>
      </c>
      <c r="AD2421" s="9" t="s">
        <v>2158</v>
      </c>
    </row>
    <row r="2422" spans="1:30" ht="127.5" x14ac:dyDescent="0.25">
      <c r="A2422" s="113">
        <f t="shared" si="38"/>
        <v>2233</v>
      </c>
      <c r="B2422" s="9" t="s">
        <v>1821</v>
      </c>
      <c r="C2422" s="9" t="s">
        <v>6180</v>
      </c>
      <c r="D2422" s="9" t="s">
        <v>5903</v>
      </c>
      <c r="E2422" s="9" t="s">
        <v>6209</v>
      </c>
      <c r="F2422" s="9" t="s">
        <v>6210</v>
      </c>
      <c r="G2422" s="9" t="s">
        <v>6211</v>
      </c>
      <c r="H2422" s="13">
        <v>2000000</v>
      </c>
      <c r="I2422" s="11" t="s">
        <v>1646</v>
      </c>
      <c r="J2422" s="9" t="s">
        <v>6</v>
      </c>
      <c r="K2422" s="9" t="s">
        <v>7</v>
      </c>
      <c r="L2422" s="9" t="s">
        <v>27</v>
      </c>
      <c r="M2422" s="9" t="s">
        <v>9</v>
      </c>
      <c r="N2422" s="9" t="s">
        <v>10</v>
      </c>
      <c r="O2422" s="9" t="s">
        <v>1826</v>
      </c>
      <c r="P2422" s="9" t="s">
        <v>1834</v>
      </c>
      <c r="Q2422" s="9" t="s">
        <v>374</v>
      </c>
      <c r="R2422" s="9" t="s">
        <v>29</v>
      </c>
      <c r="S2422" s="9" t="s">
        <v>15</v>
      </c>
      <c r="T2422" s="9" t="s">
        <v>7</v>
      </c>
      <c r="U2422" s="9" t="s">
        <v>60</v>
      </c>
      <c r="V2422" s="9" t="s">
        <v>40</v>
      </c>
      <c r="W2422" s="9" t="s">
        <v>17</v>
      </c>
      <c r="X2422" s="9" t="s">
        <v>18</v>
      </c>
      <c r="Y2422" s="9" t="s">
        <v>19</v>
      </c>
      <c r="Z2422" s="9" t="s">
        <v>41</v>
      </c>
      <c r="AA2422" s="9" t="s">
        <v>21</v>
      </c>
      <c r="AB2422" s="9" t="s">
        <v>6212</v>
      </c>
      <c r="AC2422" s="9">
        <v>6120247941</v>
      </c>
      <c r="AD2422" s="9" t="s">
        <v>6213</v>
      </c>
    </row>
    <row r="2423" spans="1:30" ht="63.75" x14ac:dyDescent="0.25">
      <c r="A2423" s="113">
        <f t="shared" si="38"/>
        <v>2234</v>
      </c>
      <c r="B2423" s="9" t="s">
        <v>1821</v>
      </c>
      <c r="C2423" s="9" t="s">
        <v>6180</v>
      </c>
      <c r="D2423" s="9" t="s">
        <v>5903</v>
      </c>
      <c r="E2423" s="9" t="s">
        <v>6214</v>
      </c>
      <c r="F2423" s="9" t="s">
        <v>6214</v>
      </c>
      <c r="G2423" s="9" t="s">
        <v>6215</v>
      </c>
      <c r="H2423" s="13">
        <v>5000000</v>
      </c>
      <c r="I2423" s="11" t="s">
        <v>1646</v>
      </c>
      <c r="J2423" s="9" t="s">
        <v>6</v>
      </c>
      <c r="K2423" s="9" t="s">
        <v>7</v>
      </c>
      <c r="L2423" s="9" t="s">
        <v>27</v>
      </c>
      <c r="M2423" s="9" t="s">
        <v>9</v>
      </c>
      <c r="N2423" s="9" t="s">
        <v>10</v>
      </c>
      <c r="O2423" s="9" t="s">
        <v>1826</v>
      </c>
      <c r="P2423" s="9" t="s">
        <v>1834</v>
      </c>
      <c r="Q2423" s="9" t="s">
        <v>374</v>
      </c>
      <c r="R2423" s="9" t="s">
        <v>29</v>
      </c>
      <c r="S2423" s="9" t="s">
        <v>15</v>
      </c>
      <c r="T2423" s="9" t="s">
        <v>7</v>
      </c>
      <c r="U2423" s="9" t="s">
        <v>16</v>
      </c>
      <c r="V2423" s="9" t="s">
        <v>40</v>
      </c>
      <c r="W2423" s="9" t="s">
        <v>17</v>
      </c>
      <c r="X2423" s="9" t="s">
        <v>18</v>
      </c>
      <c r="Y2423" s="9" t="s">
        <v>31</v>
      </c>
      <c r="Z2423" s="9" t="s">
        <v>20</v>
      </c>
      <c r="AA2423" s="9" t="s">
        <v>17</v>
      </c>
      <c r="AB2423" s="9" t="s">
        <v>6216</v>
      </c>
      <c r="AC2423" s="9" t="s">
        <v>6217</v>
      </c>
      <c r="AD2423" s="9" t="s">
        <v>6218</v>
      </c>
    </row>
    <row r="2424" spans="1:30" ht="63.75" x14ac:dyDescent="0.25">
      <c r="A2424" s="113">
        <f t="shared" si="38"/>
        <v>2235</v>
      </c>
      <c r="B2424" s="9" t="s">
        <v>1821</v>
      </c>
      <c r="C2424" s="9" t="s">
        <v>6180</v>
      </c>
      <c r="D2424" s="9" t="s">
        <v>5903</v>
      </c>
      <c r="E2424" s="9" t="s">
        <v>6219</v>
      </c>
      <c r="F2424" s="9" t="s">
        <v>6220</v>
      </c>
      <c r="G2424" s="9" t="s">
        <v>6215</v>
      </c>
      <c r="H2424" s="13">
        <v>1600000</v>
      </c>
      <c r="I2424" s="11" t="s">
        <v>95</v>
      </c>
      <c r="J2424" s="9" t="s">
        <v>68</v>
      </c>
      <c r="K2424" s="9" t="s">
        <v>7</v>
      </c>
      <c r="L2424" s="9" t="s">
        <v>69</v>
      </c>
      <c r="M2424" s="9" t="s">
        <v>80</v>
      </c>
      <c r="N2424" s="9" t="s">
        <v>81</v>
      </c>
      <c r="O2424" s="9" t="s">
        <v>1826</v>
      </c>
      <c r="P2424" s="9" t="s">
        <v>1834</v>
      </c>
      <c r="Q2424" s="9" t="s">
        <v>374</v>
      </c>
      <c r="R2424" s="9" t="s">
        <v>29</v>
      </c>
      <c r="S2424" s="9" t="s">
        <v>15</v>
      </c>
      <c r="T2424" s="9" t="s">
        <v>7</v>
      </c>
      <c r="U2424" s="9" t="s">
        <v>16</v>
      </c>
      <c r="V2424" s="9" t="s">
        <v>15</v>
      </c>
      <c r="W2424" s="9" t="s">
        <v>17</v>
      </c>
      <c r="X2424" s="9" t="s">
        <v>18</v>
      </c>
      <c r="Y2424" s="9" t="s">
        <v>19</v>
      </c>
      <c r="Z2424" s="9" t="s">
        <v>20</v>
      </c>
      <c r="AA2424" s="9" t="s">
        <v>21</v>
      </c>
      <c r="AB2424" s="9" t="s">
        <v>6221</v>
      </c>
      <c r="AC2424" s="9" t="s">
        <v>6222</v>
      </c>
      <c r="AD2424" s="9" t="s">
        <v>6223</v>
      </c>
    </row>
    <row r="2425" spans="1:30" ht="63.75" x14ac:dyDescent="0.25">
      <c r="A2425" s="113">
        <f t="shared" si="38"/>
        <v>2236</v>
      </c>
      <c r="B2425" s="9" t="s">
        <v>1821</v>
      </c>
      <c r="C2425" s="9" t="s">
        <v>6180</v>
      </c>
      <c r="D2425" s="9" t="s">
        <v>5903</v>
      </c>
      <c r="E2425" s="9" t="s">
        <v>6224</v>
      </c>
      <c r="F2425" s="9" t="s">
        <v>6224</v>
      </c>
      <c r="G2425" s="9" t="s">
        <v>6225</v>
      </c>
      <c r="H2425" s="13">
        <v>5600000</v>
      </c>
      <c r="I2425" s="11" t="s">
        <v>95</v>
      </c>
      <c r="J2425" s="9" t="s">
        <v>68</v>
      </c>
      <c r="K2425" s="9" t="s">
        <v>7</v>
      </c>
      <c r="L2425" s="9" t="s">
        <v>8</v>
      </c>
      <c r="M2425" s="9" t="s">
        <v>80</v>
      </c>
      <c r="N2425" s="9" t="s">
        <v>81</v>
      </c>
      <c r="O2425" s="9" t="s">
        <v>1826</v>
      </c>
      <c r="P2425" s="9" t="s">
        <v>1834</v>
      </c>
      <c r="Q2425" s="9" t="s">
        <v>374</v>
      </c>
      <c r="R2425" s="9" t="s">
        <v>14</v>
      </c>
      <c r="S2425" s="9" t="s">
        <v>15</v>
      </c>
      <c r="T2425" s="9" t="s">
        <v>7</v>
      </c>
      <c r="U2425" s="9" t="s">
        <v>16</v>
      </c>
      <c r="V2425" s="9" t="s">
        <v>15</v>
      </c>
      <c r="W2425" s="9" t="s">
        <v>17</v>
      </c>
      <c r="X2425" s="9" t="s">
        <v>18</v>
      </c>
      <c r="Y2425" s="9" t="s">
        <v>19</v>
      </c>
      <c r="Z2425" s="9" t="s">
        <v>20</v>
      </c>
      <c r="AA2425" s="9" t="s">
        <v>21</v>
      </c>
      <c r="AB2425" s="9" t="s">
        <v>6212</v>
      </c>
      <c r="AC2425" s="9" t="s">
        <v>6226</v>
      </c>
      <c r="AD2425" s="9" t="s">
        <v>6223</v>
      </c>
    </row>
    <row r="2426" spans="1:30" ht="63.75" x14ac:dyDescent="0.2">
      <c r="A2426" s="113">
        <f t="shared" si="38"/>
        <v>2237</v>
      </c>
      <c r="B2426" s="9" t="s">
        <v>1821</v>
      </c>
      <c r="C2426" s="9" t="s">
        <v>6180</v>
      </c>
      <c r="D2426" s="9" t="s">
        <v>5903</v>
      </c>
      <c r="E2426" s="7" t="s">
        <v>6227</v>
      </c>
      <c r="F2426" s="9" t="s">
        <v>6228</v>
      </c>
      <c r="G2426" s="53" t="s">
        <v>6229</v>
      </c>
      <c r="H2426" s="13">
        <v>11188294.560000001</v>
      </c>
      <c r="I2426" s="11">
        <v>45078</v>
      </c>
      <c r="J2426" s="9" t="s">
        <v>6</v>
      </c>
      <c r="K2426" s="9" t="s">
        <v>7</v>
      </c>
      <c r="L2426" s="9" t="s">
        <v>59</v>
      </c>
      <c r="M2426" s="9" t="s">
        <v>9</v>
      </c>
      <c r="N2426" s="9" t="s">
        <v>10</v>
      </c>
      <c r="O2426" s="9" t="s">
        <v>1826</v>
      </c>
      <c r="P2426" s="9" t="s">
        <v>1834</v>
      </c>
      <c r="Q2426" s="9" t="s">
        <v>374</v>
      </c>
      <c r="R2426" s="9" t="s">
        <v>14</v>
      </c>
      <c r="S2426" s="9" t="s">
        <v>15</v>
      </c>
      <c r="T2426" s="9" t="s">
        <v>7</v>
      </c>
      <c r="U2426" s="9" t="s">
        <v>16</v>
      </c>
      <c r="V2426" s="9" t="s">
        <v>15</v>
      </c>
      <c r="W2426" s="9" t="s">
        <v>17</v>
      </c>
      <c r="X2426" s="9" t="s">
        <v>18</v>
      </c>
      <c r="Y2426" s="9" t="s">
        <v>19</v>
      </c>
      <c r="Z2426" s="9" t="s">
        <v>20</v>
      </c>
      <c r="AA2426" s="9" t="s">
        <v>21</v>
      </c>
      <c r="AB2426" s="9" t="s">
        <v>6212</v>
      </c>
      <c r="AC2426" s="9" t="s">
        <v>6226</v>
      </c>
      <c r="AD2426" s="9" t="s">
        <v>6223</v>
      </c>
    </row>
    <row r="2427" spans="1:30" ht="89.25" x14ac:dyDescent="0.25">
      <c r="A2427" s="113">
        <f t="shared" si="38"/>
        <v>2238</v>
      </c>
      <c r="B2427" s="9" t="s">
        <v>1821</v>
      </c>
      <c r="C2427" s="9" t="s">
        <v>6180</v>
      </c>
      <c r="D2427" s="9" t="s">
        <v>5903</v>
      </c>
      <c r="E2427" s="9" t="s">
        <v>6230</v>
      </c>
      <c r="F2427" s="9" t="s">
        <v>6231</v>
      </c>
      <c r="G2427" s="9" t="s">
        <v>6232</v>
      </c>
      <c r="H2427" s="13">
        <v>36000</v>
      </c>
      <c r="I2427" s="11">
        <v>45083</v>
      </c>
      <c r="J2427" s="9" t="s">
        <v>6</v>
      </c>
      <c r="K2427" s="9" t="s">
        <v>7</v>
      </c>
      <c r="L2427" s="9" t="s">
        <v>27</v>
      </c>
      <c r="M2427" s="9" t="s">
        <v>9</v>
      </c>
      <c r="N2427" s="9" t="s">
        <v>10</v>
      </c>
      <c r="O2427" s="9" t="s">
        <v>1826</v>
      </c>
      <c r="P2427" s="9" t="s">
        <v>1834</v>
      </c>
      <c r="Q2427" s="9" t="s">
        <v>374</v>
      </c>
      <c r="R2427" s="9" t="s">
        <v>29</v>
      </c>
      <c r="S2427" s="9" t="s">
        <v>15</v>
      </c>
      <c r="T2427" s="9" t="s">
        <v>7</v>
      </c>
      <c r="U2427" s="9" t="s">
        <v>16</v>
      </c>
      <c r="V2427" s="9" t="s">
        <v>15</v>
      </c>
      <c r="W2427" s="9" t="s">
        <v>17</v>
      </c>
      <c r="X2427" s="9" t="s">
        <v>18</v>
      </c>
      <c r="Y2427" s="9" t="s">
        <v>19</v>
      </c>
      <c r="Z2427" s="9" t="s">
        <v>20</v>
      </c>
      <c r="AA2427" s="9" t="s">
        <v>21</v>
      </c>
      <c r="AB2427" s="9" t="s">
        <v>6233</v>
      </c>
      <c r="AC2427" s="9">
        <v>6120248596</v>
      </c>
      <c r="AD2427" s="4" t="s">
        <v>6234</v>
      </c>
    </row>
    <row r="2428" spans="1:30" ht="63.75" x14ac:dyDescent="0.25">
      <c r="A2428" s="113">
        <f t="shared" si="38"/>
        <v>2239</v>
      </c>
      <c r="B2428" s="9" t="s">
        <v>1821</v>
      </c>
      <c r="C2428" s="9" t="s">
        <v>6180</v>
      </c>
      <c r="D2428" s="9" t="s">
        <v>5903</v>
      </c>
      <c r="E2428" s="9" t="s">
        <v>6235</v>
      </c>
      <c r="F2428" s="9" t="s">
        <v>6236</v>
      </c>
      <c r="G2428" s="9" t="s">
        <v>6237</v>
      </c>
      <c r="H2428" s="13">
        <v>20945309.199999999</v>
      </c>
      <c r="I2428" s="11">
        <v>44927</v>
      </c>
      <c r="J2428" s="9" t="s">
        <v>6</v>
      </c>
      <c r="K2428" s="9" t="s">
        <v>7</v>
      </c>
      <c r="L2428" s="9" t="s">
        <v>27</v>
      </c>
      <c r="M2428" s="9" t="s">
        <v>9</v>
      </c>
      <c r="N2428" s="9" t="s">
        <v>10</v>
      </c>
      <c r="O2428" s="9" t="s">
        <v>1826</v>
      </c>
      <c r="P2428" s="9" t="s">
        <v>1834</v>
      </c>
      <c r="Q2428" s="9" t="s">
        <v>374</v>
      </c>
      <c r="R2428" s="9" t="s">
        <v>29</v>
      </c>
      <c r="S2428" s="9" t="s">
        <v>15</v>
      </c>
      <c r="T2428" s="9" t="s">
        <v>7</v>
      </c>
      <c r="U2428" s="9" t="s">
        <v>60</v>
      </c>
      <c r="V2428" s="9" t="s">
        <v>15</v>
      </c>
      <c r="W2428" s="9" t="s">
        <v>17</v>
      </c>
      <c r="X2428" s="9" t="s">
        <v>18</v>
      </c>
      <c r="Y2428" s="9" t="s">
        <v>19</v>
      </c>
      <c r="Z2428" s="9" t="s">
        <v>20</v>
      </c>
      <c r="AA2428" s="9" t="s">
        <v>21</v>
      </c>
      <c r="AB2428" s="9" t="s">
        <v>6238</v>
      </c>
      <c r="AC2428" s="9">
        <v>6120248597</v>
      </c>
      <c r="AD2428" s="4" t="s">
        <v>6239</v>
      </c>
    </row>
    <row r="2429" spans="1:30" ht="63.75" x14ac:dyDescent="0.25">
      <c r="A2429" s="113">
        <f t="shared" si="38"/>
        <v>2240</v>
      </c>
      <c r="B2429" s="9" t="s">
        <v>1821</v>
      </c>
      <c r="C2429" s="9" t="s">
        <v>6180</v>
      </c>
      <c r="D2429" s="9" t="s">
        <v>5903</v>
      </c>
      <c r="E2429" s="9" t="s">
        <v>6240</v>
      </c>
      <c r="F2429" s="9" t="s">
        <v>6241</v>
      </c>
      <c r="G2429" s="9" t="s">
        <v>6215</v>
      </c>
      <c r="H2429" s="13">
        <v>8600000</v>
      </c>
      <c r="I2429" s="11" t="s">
        <v>95</v>
      </c>
      <c r="J2429" s="9" t="s">
        <v>68</v>
      </c>
      <c r="K2429" s="9" t="s">
        <v>7</v>
      </c>
      <c r="L2429" s="9" t="s">
        <v>8</v>
      </c>
      <c r="M2429" s="9" t="s">
        <v>80</v>
      </c>
      <c r="N2429" s="9" t="s">
        <v>393</v>
      </c>
      <c r="O2429" s="9" t="s">
        <v>1826</v>
      </c>
      <c r="P2429" s="9" t="s">
        <v>1834</v>
      </c>
      <c r="Q2429" s="9" t="s">
        <v>374</v>
      </c>
      <c r="R2429" s="9" t="s">
        <v>14</v>
      </c>
      <c r="S2429" s="9" t="s">
        <v>15</v>
      </c>
      <c r="T2429" s="9" t="s">
        <v>7</v>
      </c>
      <c r="U2429" s="9" t="s">
        <v>16</v>
      </c>
      <c r="V2429" s="9" t="s">
        <v>15</v>
      </c>
      <c r="W2429" s="9" t="s">
        <v>17</v>
      </c>
      <c r="X2429" s="9" t="s">
        <v>18</v>
      </c>
      <c r="Y2429" s="9" t="s">
        <v>19</v>
      </c>
      <c r="Z2429" s="9" t="s">
        <v>20</v>
      </c>
      <c r="AA2429" s="9" t="s">
        <v>21</v>
      </c>
      <c r="AB2429" s="9" t="s">
        <v>6212</v>
      </c>
      <c r="AC2429" s="9" t="s">
        <v>6226</v>
      </c>
      <c r="AD2429" s="9" t="s">
        <v>6223</v>
      </c>
    </row>
    <row r="2430" spans="1:30" ht="89.25" x14ac:dyDescent="0.25">
      <c r="A2430" s="113">
        <f t="shared" si="38"/>
        <v>2241</v>
      </c>
      <c r="B2430" s="9" t="s">
        <v>1821</v>
      </c>
      <c r="C2430" s="9" t="s">
        <v>5608</v>
      </c>
      <c r="D2430" s="9" t="s">
        <v>5903</v>
      </c>
      <c r="E2430" s="9" t="s">
        <v>6242</v>
      </c>
      <c r="F2430" s="9" t="s">
        <v>6243</v>
      </c>
      <c r="G2430" s="9" t="s">
        <v>3471</v>
      </c>
      <c r="H2430" s="13">
        <v>240000</v>
      </c>
      <c r="I2430" s="11" t="s">
        <v>6244</v>
      </c>
      <c r="J2430" s="9" t="s">
        <v>68</v>
      </c>
      <c r="K2430" s="9" t="s">
        <v>7</v>
      </c>
      <c r="L2430" s="9" t="s">
        <v>69</v>
      </c>
      <c r="M2430" s="9" t="s">
        <v>9</v>
      </c>
      <c r="N2430" s="9" t="s">
        <v>10</v>
      </c>
      <c r="O2430" s="9" t="s">
        <v>1826</v>
      </c>
      <c r="P2430" s="9" t="s">
        <v>1834</v>
      </c>
      <c r="Q2430" s="9" t="s">
        <v>374</v>
      </c>
      <c r="R2430" s="9" t="s">
        <v>29</v>
      </c>
      <c r="S2430" s="9" t="s">
        <v>15</v>
      </c>
      <c r="T2430" s="9" t="s">
        <v>7</v>
      </c>
      <c r="U2430" s="9" t="s">
        <v>60</v>
      </c>
      <c r="V2430" s="9" t="s">
        <v>15</v>
      </c>
      <c r="W2430" s="9" t="s">
        <v>17</v>
      </c>
      <c r="X2430" s="9" t="s">
        <v>18</v>
      </c>
      <c r="Y2430" s="9" t="s">
        <v>19</v>
      </c>
      <c r="Z2430" s="9" t="s">
        <v>20</v>
      </c>
      <c r="AA2430" s="9" t="s">
        <v>21</v>
      </c>
      <c r="AB2430" s="9" t="s">
        <v>6245</v>
      </c>
      <c r="AC2430" s="9" t="s">
        <v>6246</v>
      </c>
      <c r="AD2430" s="9" t="s">
        <v>6247</v>
      </c>
    </row>
    <row r="2431" spans="1:30" ht="127.5" x14ac:dyDescent="0.25">
      <c r="A2431" s="113">
        <f t="shared" si="38"/>
        <v>2242</v>
      </c>
      <c r="B2431" s="9" t="s">
        <v>1821</v>
      </c>
      <c r="C2431" s="9" t="s">
        <v>5608</v>
      </c>
      <c r="D2431" s="9" t="s">
        <v>5903</v>
      </c>
      <c r="E2431" s="9" t="s">
        <v>6248</v>
      </c>
      <c r="F2431" s="9" t="s">
        <v>6249</v>
      </c>
      <c r="G2431" s="9" t="s">
        <v>6250</v>
      </c>
      <c r="H2431" s="13">
        <v>4000000</v>
      </c>
      <c r="I2431" s="11" t="s">
        <v>6251</v>
      </c>
      <c r="J2431" s="9" t="s">
        <v>68</v>
      </c>
      <c r="K2431" s="9" t="s">
        <v>7</v>
      </c>
      <c r="L2431" s="9" t="s">
        <v>8</v>
      </c>
      <c r="M2431" s="9" t="s">
        <v>9</v>
      </c>
      <c r="N2431" s="9" t="s">
        <v>10</v>
      </c>
      <c r="O2431" s="9" t="s">
        <v>1826</v>
      </c>
      <c r="P2431" s="9" t="s">
        <v>1834</v>
      </c>
      <c r="Q2431" s="9" t="s">
        <v>1837</v>
      </c>
      <c r="R2431" s="9" t="s">
        <v>14</v>
      </c>
      <c r="S2431" s="9" t="s">
        <v>15</v>
      </c>
      <c r="T2431" s="9" t="s">
        <v>7</v>
      </c>
      <c r="U2431" s="9" t="s">
        <v>146</v>
      </c>
      <c r="V2431" s="9" t="s">
        <v>15</v>
      </c>
      <c r="W2431" s="9" t="s">
        <v>37</v>
      </c>
      <c r="X2431" s="9" t="s">
        <v>18</v>
      </c>
      <c r="Y2431" s="9" t="s">
        <v>31</v>
      </c>
      <c r="Z2431" s="9" t="s">
        <v>20</v>
      </c>
      <c r="AA2431" s="9" t="s">
        <v>17</v>
      </c>
      <c r="AB2431" s="9" t="s">
        <v>6245</v>
      </c>
      <c r="AC2431" s="9" t="s">
        <v>6246</v>
      </c>
      <c r="AD2431" s="9" t="s">
        <v>6252</v>
      </c>
    </row>
    <row r="2432" spans="1:30" ht="76.5" x14ac:dyDescent="0.25">
      <c r="A2432" s="113">
        <f t="shared" si="38"/>
        <v>2243</v>
      </c>
      <c r="B2432" s="9" t="s">
        <v>1821</v>
      </c>
      <c r="C2432" s="9" t="s">
        <v>5608</v>
      </c>
      <c r="D2432" s="9" t="s">
        <v>5903</v>
      </c>
      <c r="E2432" s="9" t="s">
        <v>6253</v>
      </c>
      <c r="F2432" s="9" t="s">
        <v>6254</v>
      </c>
      <c r="G2432" s="9" t="s">
        <v>6255</v>
      </c>
      <c r="H2432" s="13">
        <v>6000</v>
      </c>
      <c r="I2432" s="11" t="s">
        <v>6256</v>
      </c>
      <c r="J2432" s="9" t="s">
        <v>68</v>
      </c>
      <c r="K2432" s="9" t="s">
        <v>7</v>
      </c>
      <c r="L2432" s="9" t="s">
        <v>69</v>
      </c>
      <c r="M2432" s="9" t="s">
        <v>9</v>
      </c>
      <c r="N2432" s="9" t="s">
        <v>10</v>
      </c>
      <c r="O2432" s="9" t="s">
        <v>1826</v>
      </c>
      <c r="P2432" s="9" t="s">
        <v>1834</v>
      </c>
      <c r="Q2432" s="9" t="s">
        <v>374</v>
      </c>
      <c r="R2432" s="9" t="s">
        <v>29</v>
      </c>
      <c r="S2432" s="9" t="s">
        <v>15</v>
      </c>
      <c r="T2432" s="9" t="s">
        <v>7</v>
      </c>
      <c r="U2432" s="9" t="s">
        <v>146</v>
      </c>
      <c r="V2432" s="9" t="s">
        <v>15</v>
      </c>
      <c r="W2432" s="9" t="s">
        <v>17</v>
      </c>
      <c r="X2432" s="9" t="s">
        <v>18</v>
      </c>
      <c r="Y2432" s="9" t="s">
        <v>19</v>
      </c>
      <c r="Z2432" s="9" t="s">
        <v>20</v>
      </c>
      <c r="AA2432" s="9" t="s">
        <v>21</v>
      </c>
      <c r="AB2432" s="9" t="s">
        <v>6245</v>
      </c>
      <c r="AC2432" s="9" t="s">
        <v>6246</v>
      </c>
      <c r="AD2432" s="9" t="s">
        <v>6252</v>
      </c>
    </row>
    <row r="2433" spans="1:30" ht="102" x14ac:dyDescent="0.25">
      <c r="A2433" s="113">
        <f t="shared" si="38"/>
        <v>2244</v>
      </c>
      <c r="B2433" s="9" t="s">
        <v>1821</v>
      </c>
      <c r="C2433" s="9" t="s">
        <v>5608</v>
      </c>
      <c r="D2433" s="9" t="s">
        <v>5903</v>
      </c>
      <c r="E2433" s="9" t="s">
        <v>6257</v>
      </c>
      <c r="F2433" s="9" t="s">
        <v>2925</v>
      </c>
      <c r="G2433" s="9" t="s">
        <v>2926</v>
      </c>
      <c r="H2433" s="13">
        <v>120000</v>
      </c>
      <c r="I2433" s="11" t="s">
        <v>6258</v>
      </c>
      <c r="J2433" s="9" t="s">
        <v>68</v>
      </c>
      <c r="K2433" s="9" t="s">
        <v>7</v>
      </c>
      <c r="L2433" s="9" t="s">
        <v>69</v>
      </c>
      <c r="M2433" s="9" t="s">
        <v>9</v>
      </c>
      <c r="N2433" s="9" t="s">
        <v>10</v>
      </c>
      <c r="O2433" s="9" t="s">
        <v>1826</v>
      </c>
      <c r="P2433" s="9" t="s">
        <v>1834</v>
      </c>
      <c r="Q2433" s="9" t="s">
        <v>374</v>
      </c>
      <c r="R2433" s="9" t="s">
        <v>29</v>
      </c>
      <c r="S2433" s="9" t="s">
        <v>15</v>
      </c>
      <c r="T2433" s="9" t="s">
        <v>7</v>
      </c>
      <c r="U2433" s="9" t="s">
        <v>146</v>
      </c>
      <c r="V2433" s="9" t="s">
        <v>15</v>
      </c>
      <c r="W2433" s="9" t="s">
        <v>17</v>
      </c>
      <c r="X2433" s="9" t="s">
        <v>18</v>
      </c>
      <c r="Y2433" s="9" t="s">
        <v>19</v>
      </c>
      <c r="Z2433" s="9" t="s">
        <v>20</v>
      </c>
      <c r="AA2433" s="9" t="s">
        <v>21</v>
      </c>
      <c r="AB2433" s="9" t="s">
        <v>6245</v>
      </c>
      <c r="AC2433" s="9" t="s">
        <v>6246</v>
      </c>
      <c r="AD2433" s="9" t="s">
        <v>6252</v>
      </c>
    </row>
    <row r="2434" spans="1:30" ht="165.75" x14ac:dyDescent="0.25">
      <c r="A2434" s="113">
        <f t="shared" si="38"/>
        <v>2245</v>
      </c>
      <c r="B2434" s="9" t="s">
        <v>1821</v>
      </c>
      <c r="C2434" s="9" t="s">
        <v>5608</v>
      </c>
      <c r="D2434" s="9" t="s">
        <v>5903</v>
      </c>
      <c r="E2434" s="9" t="s">
        <v>6259</v>
      </c>
      <c r="F2434" s="9" t="s">
        <v>6260</v>
      </c>
      <c r="G2434" s="9" t="s">
        <v>6261</v>
      </c>
      <c r="H2434" s="13">
        <v>3000000</v>
      </c>
      <c r="I2434" s="11" t="s">
        <v>6262</v>
      </c>
      <c r="J2434" s="9" t="s">
        <v>68</v>
      </c>
      <c r="K2434" s="9" t="s">
        <v>7</v>
      </c>
      <c r="L2434" s="9" t="s">
        <v>8</v>
      </c>
      <c r="M2434" s="9" t="s">
        <v>9</v>
      </c>
      <c r="N2434" s="9" t="s">
        <v>10</v>
      </c>
      <c r="O2434" s="9" t="s">
        <v>1826</v>
      </c>
      <c r="P2434" s="9" t="s">
        <v>1834</v>
      </c>
      <c r="Q2434" s="9" t="s">
        <v>1837</v>
      </c>
      <c r="R2434" s="9" t="s">
        <v>14</v>
      </c>
      <c r="S2434" s="9" t="s">
        <v>15</v>
      </c>
      <c r="T2434" s="9" t="s">
        <v>7</v>
      </c>
      <c r="U2434" s="9" t="s">
        <v>146</v>
      </c>
      <c r="V2434" s="9" t="s">
        <v>15</v>
      </c>
      <c r="W2434" s="9" t="s">
        <v>37</v>
      </c>
      <c r="X2434" s="9" t="s">
        <v>18</v>
      </c>
      <c r="Y2434" s="9" t="s">
        <v>31</v>
      </c>
      <c r="Z2434" s="9" t="s">
        <v>20</v>
      </c>
      <c r="AA2434" s="9" t="s">
        <v>17</v>
      </c>
      <c r="AB2434" s="9" t="s">
        <v>6245</v>
      </c>
      <c r="AC2434" s="9" t="s">
        <v>6246</v>
      </c>
      <c r="AD2434" s="9" t="s">
        <v>6263</v>
      </c>
    </row>
    <row r="2435" spans="1:30" ht="153" x14ac:dyDescent="0.25">
      <c r="A2435" s="113">
        <f t="shared" si="38"/>
        <v>2246</v>
      </c>
      <c r="B2435" s="9" t="s">
        <v>1821</v>
      </c>
      <c r="C2435" s="9" t="s">
        <v>5608</v>
      </c>
      <c r="D2435" s="9" t="s">
        <v>5903</v>
      </c>
      <c r="E2435" s="9" t="s">
        <v>6264</v>
      </c>
      <c r="F2435" s="9" t="s">
        <v>6265</v>
      </c>
      <c r="G2435" s="9" t="s">
        <v>6266</v>
      </c>
      <c r="H2435" s="13">
        <v>20400</v>
      </c>
      <c r="I2435" s="11" t="s">
        <v>6267</v>
      </c>
      <c r="J2435" s="9" t="s">
        <v>68</v>
      </c>
      <c r="K2435" s="9" t="s">
        <v>7</v>
      </c>
      <c r="L2435" s="9" t="s">
        <v>8</v>
      </c>
      <c r="M2435" s="9" t="s">
        <v>9</v>
      </c>
      <c r="N2435" s="9" t="s">
        <v>10</v>
      </c>
      <c r="O2435" s="9" t="s">
        <v>1826</v>
      </c>
      <c r="P2435" s="9" t="s">
        <v>1834</v>
      </c>
      <c r="Q2435" s="9" t="s">
        <v>374</v>
      </c>
      <c r="R2435" s="9" t="s">
        <v>29</v>
      </c>
      <c r="S2435" s="9" t="s">
        <v>15</v>
      </c>
      <c r="T2435" s="9" t="s">
        <v>7</v>
      </c>
      <c r="U2435" s="9" t="s">
        <v>146</v>
      </c>
      <c r="V2435" s="9" t="s">
        <v>15</v>
      </c>
      <c r="W2435" s="9" t="s">
        <v>17</v>
      </c>
      <c r="X2435" s="9" t="s">
        <v>18</v>
      </c>
      <c r="Y2435" s="9" t="s">
        <v>31</v>
      </c>
      <c r="Z2435" s="9" t="s">
        <v>20</v>
      </c>
      <c r="AA2435" s="9" t="s">
        <v>17</v>
      </c>
      <c r="AB2435" s="9" t="s">
        <v>6245</v>
      </c>
      <c r="AC2435" s="9" t="s">
        <v>6246</v>
      </c>
      <c r="AD2435" s="9" t="s">
        <v>6252</v>
      </c>
    </row>
    <row r="2436" spans="1:30" ht="140.25" x14ac:dyDescent="0.25">
      <c r="A2436" s="113">
        <f t="shared" si="38"/>
        <v>2247</v>
      </c>
      <c r="B2436" s="9" t="s">
        <v>1821</v>
      </c>
      <c r="C2436" s="9" t="s">
        <v>5608</v>
      </c>
      <c r="D2436" s="9" t="s">
        <v>5903</v>
      </c>
      <c r="E2436" s="9" t="s">
        <v>6268</v>
      </c>
      <c r="F2436" s="9" t="s">
        <v>6269</v>
      </c>
      <c r="G2436" s="9" t="s">
        <v>6270</v>
      </c>
      <c r="H2436" s="13">
        <v>14400</v>
      </c>
      <c r="I2436" s="11" t="s">
        <v>6271</v>
      </c>
      <c r="J2436" s="9" t="s">
        <v>68</v>
      </c>
      <c r="K2436" s="9" t="s">
        <v>7</v>
      </c>
      <c r="L2436" s="9" t="s">
        <v>8</v>
      </c>
      <c r="M2436" s="9" t="s">
        <v>9</v>
      </c>
      <c r="N2436" s="9" t="s">
        <v>10</v>
      </c>
      <c r="O2436" s="9" t="s">
        <v>1826</v>
      </c>
      <c r="P2436" s="9" t="s">
        <v>1834</v>
      </c>
      <c r="Q2436" s="9" t="s">
        <v>374</v>
      </c>
      <c r="R2436" s="9" t="s">
        <v>29</v>
      </c>
      <c r="S2436" s="9" t="s">
        <v>15</v>
      </c>
      <c r="T2436" s="9" t="s">
        <v>7</v>
      </c>
      <c r="U2436" s="9" t="s">
        <v>146</v>
      </c>
      <c r="V2436" s="9" t="s">
        <v>15</v>
      </c>
      <c r="W2436" s="9" t="s">
        <v>37</v>
      </c>
      <c r="X2436" s="9" t="s">
        <v>18</v>
      </c>
      <c r="Y2436" s="9" t="s">
        <v>31</v>
      </c>
      <c r="Z2436" s="9" t="s">
        <v>20</v>
      </c>
      <c r="AA2436" s="9" t="s">
        <v>17</v>
      </c>
      <c r="AB2436" s="9" t="s">
        <v>6245</v>
      </c>
      <c r="AC2436" s="9" t="s">
        <v>6246</v>
      </c>
      <c r="AD2436" s="9" t="s">
        <v>6252</v>
      </c>
    </row>
    <row r="2437" spans="1:30" ht="153" x14ac:dyDescent="0.25">
      <c r="A2437" s="113">
        <f t="shared" si="38"/>
        <v>2248</v>
      </c>
      <c r="B2437" s="9" t="s">
        <v>1821</v>
      </c>
      <c r="C2437" s="9" t="s">
        <v>5608</v>
      </c>
      <c r="D2437" s="9" t="s">
        <v>5903</v>
      </c>
      <c r="E2437" s="9" t="s">
        <v>6272</v>
      </c>
      <c r="F2437" s="9" t="s">
        <v>6272</v>
      </c>
      <c r="G2437" s="9" t="s">
        <v>6273</v>
      </c>
      <c r="H2437" s="13">
        <v>6000</v>
      </c>
      <c r="I2437" s="11" t="s">
        <v>6274</v>
      </c>
      <c r="J2437" s="9" t="s">
        <v>68</v>
      </c>
      <c r="K2437" s="9" t="s">
        <v>7</v>
      </c>
      <c r="L2437" s="9" t="s">
        <v>69</v>
      </c>
      <c r="M2437" s="9" t="s">
        <v>80</v>
      </c>
      <c r="N2437" s="9" t="s">
        <v>1498</v>
      </c>
      <c r="O2437" s="9" t="s">
        <v>1826</v>
      </c>
      <c r="P2437" s="9" t="s">
        <v>1834</v>
      </c>
      <c r="Q2437" s="9" t="s">
        <v>374</v>
      </c>
      <c r="R2437" s="9" t="s">
        <v>29</v>
      </c>
      <c r="S2437" s="9" t="s">
        <v>15</v>
      </c>
      <c r="T2437" s="9" t="s">
        <v>7</v>
      </c>
      <c r="U2437" s="9" t="s">
        <v>146</v>
      </c>
      <c r="V2437" s="9" t="s">
        <v>15</v>
      </c>
      <c r="W2437" s="9" t="s">
        <v>17</v>
      </c>
      <c r="X2437" s="9" t="s">
        <v>18</v>
      </c>
      <c r="Y2437" s="9" t="s">
        <v>31</v>
      </c>
      <c r="Z2437" s="9" t="s">
        <v>20</v>
      </c>
      <c r="AA2437" s="9" t="s">
        <v>17</v>
      </c>
      <c r="AB2437" s="9" t="s">
        <v>6245</v>
      </c>
      <c r="AC2437" s="9" t="s">
        <v>6246</v>
      </c>
      <c r="AD2437" s="9" t="s">
        <v>6252</v>
      </c>
    </row>
    <row r="2438" spans="1:30" ht="127.5" x14ac:dyDescent="0.25">
      <c r="A2438" s="113">
        <f t="shared" si="38"/>
        <v>2249</v>
      </c>
      <c r="B2438" s="9" t="s">
        <v>1821</v>
      </c>
      <c r="C2438" s="9" t="s">
        <v>5608</v>
      </c>
      <c r="D2438" s="9" t="s">
        <v>5903</v>
      </c>
      <c r="E2438" s="9" t="s">
        <v>6275</v>
      </c>
      <c r="F2438" s="9" t="s">
        <v>6275</v>
      </c>
      <c r="G2438" s="9" t="s">
        <v>6276</v>
      </c>
      <c r="H2438" s="13">
        <v>5000</v>
      </c>
      <c r="I2438" s="11" t="s">
        <v>6277</v>
      </c>
      <c r="J2438" s="9" t="s">
        <v>68</v>
      </c>
      <c r="K2438" s="9" t="s">
        <v>7</v>
      </c>
      <c r="L2438" s="9" t="s">
        <v>69</v>
      </c>
      <c r="M2438" s="9" t="s">
        <v>80</v>
      </c>
      <c r="N2438" s="9" t="s">
        <v>1498</v>
      </c>
      <c r="O2438" s="9" t="s">
        <v>1826</v>
      </c>
      <c r="P2438" s="9" t="s">
        <v>1834</v>
      </c>
      <c r="Q2438" s="9" t="s">
        <v>374</v>
      </c>
      <c r="R2438" s="9" t="s">
        <v>29</v>
      </c>
      <c r="S2438" s="9" t="s">
        <v>15</v>
      </c>
      <c r="T2438" s="9" t="s">
        <v>7</v>
      </c>
      <c r="U2438" s="9" t="s">
        <v>146</v>
      </c>
      <c r="V2438" s="9" t="s">
        <v>15</v>
      </c>
      <c r="W2438" s="9" t="s">
        <v>17</v>
      </c>
      <c r="X2438" s="9" t="s">
        <v>18</v>
      </c>
      <c r="Y2438" s="9" t="s">
        <v>31</v>
      </c>
      <c r="Z2438" s="9" t="s">
        <v>20</v>
      </c>
      <c r="AA2438" s="9" t="s">
        <v>17</v>
      </c>
      <c r="AB2438" s="9" t="s">
        <v>6245</v>
      </c>
      <c r="AC2438" s="9" t="s">
        <v>6246</v>
      </c>
      <c r="AD2438" s="9" t="s">
        <v>6252</v>
      </c>
    </row>
    <row r="2439" spans="1:30" ht="127.5" x14ac:dyDescent="0.25">
      <c r="A2439" s="113">
        <f t="shared" si="38"/>
        <v>2250</v>
      </c>
      <c r="B2439" s="9" t="s">
        <v>1821</v>
      </c>
      <c r="C2439" s="9" t="s">
        <v>5608</v>
      </c>
      <c r="D2439" s="9" t="s">
        <v>5903</v>
      </c>
      <c r="E2439" s="9" t="s">
        <v>6278</v>
      </c>
      <c r="F2439" s="9" t="s">
        <v>6278</v>
      </c>
      <c r="G2439" s="9" t="s">
        <v>6279</v>
      </c>
      <c r="H2439" s="13">
        <v>2700</v>
      </c>
      <c r="I2439" s="11" t="s">
        <v>6251</v>
      </c>
      <c r="J2439" s="9" t="s">
        <v>68</v>
      </c>
      <c r="K2439" s="9" t="s">
        <v>7</v>
      </c>
      <c r="L2439" s="9" t="s">
        <v>69</v>
      </c>
      <c r="M2439" s="9" t="s">
        <v>80</v>
      </c>
      <c r="N2439" s="9" t="s">
        <v>1498</v>
      </c>
      <c r="O2439" s="9" t="s">
        <v>1826</v>
      </c>
      <c r="P2439" s="9" t="s">
        <v>1834</v>
      </c>
      <c r="Q2439" s="9" t="s">
        <v>374</v>
      </c>
      <c r="R2439" s="9" t="s">
        <v>29</v>
      </c>
      <c r="S2439" s="9" t="s">
        <v>15</v>
      </c>
      <c r="T2439" s="9" t="s">
        <v>7</v>
      </c>
      <c r="U2439" s="9" t="s">
        <v>146</v>
      </c>
      <c r="V2439" s="9" t="s">
        <v>15</v>
      </c>
      <c r="W2439" s="9" t="s">
        <v>17</v>
      </c>
      <c r="X2439" s="9" t="s">
        <v>18</v>
      </c>
      <c r="Y2439" s="9" t="s">
        <v>31</v>
      </c>
      <c r="Z2439" s="9" t="s">
        <v>20</v>
      </c>
      <c r="AA2439" s="9" t="s">
        <v>17</v>
      </c>
      <c r="AB2439" s="9" t="s">
        <v>6245</v>
      </c>
      <c r="AC2439" s="9" t="s">
        <v>6246</v>
      </c>
      <c r="AD2439" s="9" t="s">
        <v>6252</v>
      </c>
    </row>
    <row r="2440" spans="1:30" ht="76.5" x14ac:dyDescent="0.25">
      <c r="A2440" s="113">
        <f t="shared" si="38"/>
        <v>2251</v>
      </c>
      <c r="B2440" s="9" t="s">
        <v>1821</v>
      </c>
      <c r="C2440" s="9" t="s">
        <v>5608</v>
      </c>
      <c r="D2440" s="9" t="s">
        <v>5903</v>
      </c>
      <c r="E2440" s="9" t="s">
        <v>6280</v>
      </c>
      <c r="F2440" s="9" t="s">
        <v>6280</v>
      </c>
      <c r="G2440" s="9" t="s">
        <v>6281</v>
      </c>
      <c r="H2440" s="13">
        <v>1350</v>
      </c>
      <c r="I2440" s="11">
        <v>45014</v>
      </c>
      <c r="J2440" s="9" t="s">
        <v>68</v>
      </c>
      <c r="K2440" s="9" t="s">
        <v>7</v>
      </c>
      <c r="L2440" s="9" t="s">
        <v>69</v>
      </c>
      <c r="M2440" s="9" t="s">
        <v>80</v>
      </c>
      <c r="N2440" s="9" t="s">
        <v>1498</v>
      </c>
      <c r="O2440" s="9" t="s">
        <v>1826</v>
      </c>
      <c r="P2440" s="9" t="s">
        <v>1834</v>
      </c>
      <c r="Q2440" s="9" t="s">
        <v>374</v>
      </c>
      <c r="R2440" s="9" t="s">
        <v>29</v>
      </c>
      <c r="S2440" s="9" t="s">
        <v>15</v>
      </c>
      <c r="T2440" s="9" t="s">
        <v>7</v>
      </c>
      <c r="U2440" s="9" t="s">
        <v>146</v>
      </c>
      <c r="V2440" s="9" t="s">
        <v>15</v>
      </c>
      <c r="W2440" s="9" t="s">
        <v>17</v>
      </c>
      <c r="X2440" s="9" t="s">
        <v>18</v>
      </c>
      <c r="Y2440" s="9" t="s">
        <v>31</v>
      </c>
      <c r="Z2440" s="9" t="s">
        <v>20</v>
      </c>
      <c r="AA2440" s="9" t="s">
        <v>17</v>
      </c>
      <c r="AB2440" s="9" t="s">
        <v>6245</v>
      </c>
      <c r="AC2440" s="9" t="s">
        <v>6246</v>
      </c>
      <c r="AD2440" s="9" t="s">
        <v>6252</v>
      </c>
    </row>
    <row r="2441" spans="1:30" ht="76.5" x14ac:dyDescent="0.25">
      <c r="A2441" s="113">
        <f t="shared" si="38"/>
        <v>2252</v>
      </c>
      <c r="B2441" s="9" t="s">
        <v>1821</v>
      </c>
      <c r="C2441" s="9" t="s">
        <v>5608</v>
      </c>
      <c r="D2441" s="9" t="s">
        <v>5903</v>
      </c>
      <c r="E2441" s="9" t="s">
        <v>6282</v>
      </c>
      <c r="F2441" s="9" t="s">
        <v>6282</v>
      </c>
      <c r="G2441" s="9" t="s">
        <v>6283</v>
      </c>
      <c r="H2441" s="13">
        <v>1500</v>
      </c>
      <c r="I2441" s="11" t="s">
        <v>6284</v>
      </c>
      <c r="J2441" s="9" t="s">
        <v>68</v>
      </c>
      <c r="K2441" s="9" t="s">
        <v>7</v>
      </c>
      <c r="L2441" s="9" t="s">
        <v>8</v>
      </c>
      <c r="M2441" s="9" t="s">
        <v>80</v>
      </c>
      <c r="N2441" s="9" t="s">
        <v>1498</v>
      </c>
      <c r="O2441" s="9" t="s">
        <v>1826</v>
      </c>
      <c r="P2441" s="9" t="s">
        <v>1834</v>
      </c>
      <c r="Q2441" s="9" t="s">
        <v>374</v>
      </c>
      <c r="R2441" s="9" t="s">
        <v>14</v>
      </c>
      <c r="S2441" s="9" t="s">
        <v>15</v>
      </c>
      <c r="T2441" s="9" t="s">
        <v>7</v>
      </c>
      <c r="U2441" s="9" t="s">
        <v>146</v>
      </c>
      <c r="V2441" s="9" t="s">
        <v>15</v>
      </c>
      <c r="W2441" s="9" t="s">
        <v>17</v>
      </c>
      <c r="X2441" s="9" t="s">
        <v>18</v>
      </c>
      <c r="Y2441" s="9" t="s">
        <v>31</v>
      </c>
      <c r="Z2441" s="9" t="s">
        <v>20</v>
      </c>
      <c r="AA2441" s="9" t="s">
        <v>17</v>
      </c>
      <c r="AB2441" s="9" t="s">
        <v>6245</v>
      </c>
      <c r="AC2441" s="9" t="s">
        <v>6246</v>
      </c>
      <c r="AD2441" s="9" t="s">
        <v>6252</v>
      </c>
    </row>
    <row r="2442" spans="1:30" ht="76.5" x14ac:dyDescent="0.25">
      <c r="A2442" s="113">
        <f t="shared" si="38"/>
        <v>2253</v>
      </c>
      <c r="B2442" s="9" t="s">
        <v>1821</v>
      </c>
      <c r="C2442" s="9" t="s">
        <v>5608</v>
      </c>
      <c r="D2442" s="9" t="s">
        <v>5903</v>
      </c>
      <c r="E2442" s="9" t="s">
        <v>6285</v>
      </c>
      <c r="F2442" s="9" t="s">
        <v>6285</v>
      </c>
      <c r="G2442" s="9" t="s">
        <v>6286</v>
      </c>
      <c r="H2442" s="13">
        <v>800</v>
      </c>
      <c r="I2442" s="11">
        <v>45014</v>
      </c>
      <c r="J2442" s="9" t="s">
        <v>68</v>
      </c>
      <c r="K2442" s="9" t="s">
        <v>7</v>
      </c>
      <c r="L2442" s="9" t="s">
        <v>69</v>
      </c>
      <c r="M2442" s="9" t="s">
        <v>80</v>
      </c>
      <c r="N2442" s="9" t="s">
        <v>1498</v>
      </c>
      <c r="O2442" s="9" t="s">
        <v>1826</v>
      </c>
      <c r="P2442" s="9" t="s">
        <v>1834</v>
      </c>
      <c r="Q2442" s="9" t="s">
        <v>374</v>
      </c>
      <c r="R2442" s="9" t="s">
        <v>29</v>
      </c>
      <c r="S2442" s="9" t="s">
        <v>15</v>
      </c>
      <c r="T2442" s="9" t="s">
        <v>7</v>
      </c>
      <c r="U2442" s="9" t="s">
        <v>146</v>
      </c>
      <c r="V2442" s="9" t="s">
        <v>15</v>
      </c>
      <c r="W2442" s="9" t="s">
        <v>17</v>
      </c>
      <c r="X2442" s="9" t="s">
        <v>18</v>
      </c>
      <c r="Y2442" s="9" t="s">
        <v>19</v>
      </c>
      <c r="Z2442" s="9" t="s">
        <v>20</v>
      </c>
      <c r="AA2442" s="9" t="s">
        <v>21</v>
      </c>
      <c r="AB2442" s="9" t="s">
        <v>6245</v>
      </c>
      <c r="AC2442" s="9" t="s">
        <v>6246</v>
      </c>
      <c r="AD2442" s="9" t="s">
        <v>6252</v>
      </c>
    </row>
    <row r="2443" spans="1:30" ht="76.5" x14ac:dyDescent="0.25">
      <c r="A2443" s="113">
        <f t="shared" si="38"/>
        <v>2254</v>
      </c>
      <c r="B2443" s="9" t="s">
        <v>1821</v>
      </c>
      <c r="C2443" s="9" t="s">
        <v>5608</v>
      </c>
      <c r="D2443" s="9" t="s">
        <v>5903</v>
      </c>
      <c r="E2443" s="9" t="s">
        <v>6287</v>
      </c>
      <c r="F2443" s="9" t="s">
        <v>6287</v>
      </c>
      <c r="G2443" s="9" t="s">
        <v>6288</v>
      </c>
      <c r="H2443" s="13">
        <v>16000</v>
      </c>
      <c r="I2443" s="11">
        <v>45014</v>
      </c>
      <c r="J2443" s="9" t="s">
        <v>6</v>
      </c>
      <c r="K2443" s="9" t="s">
        <v>7</v>
      </c>
      <c r="L2443" s="9" t="s">
        <v>444</v>
      </c>
      <c r="M2443" s="9" t="s">
        <v>80</v>
      </c>
      <c r="N2443" s="9" t="s">
        <v>1498</v>
      </c>
      <c r="O2443" s="9" t="s">
        <v>1826</v>
      </c>
      <c r="P2443" s="9" t="s">
        <v>1834</v>
      </c>
      <c r="Q2443" s="9" t="s">
        <v>374</v>
      </c>
      <c r="R2443" s="9" t="s">
        <v>29</v>
      </c>
      <c r="S2443" s="9" t="s">
        <v>15</v>
      </c>
      <c r="T2443" s="9" t="s">
        <v>7</v>
      </c>
      <c r="U2443" s="9" t="s">
        <v>146</v>
      </c>
      <c r="V2443" s="9" t="s">
        <v>15</v>
      </c>
      <c r="W2443" s="9" t="s">
        <v>17</v>
      </c>
      <c r="X2443" s="9" t="s">
        <v>18</v>
      </c>
      <c r="Y2443" s="9" t="s">
        <v>19</v>
      </c>
      <c r="Z2443" s="9" t="s">
        <v>20</v>
      </c>
      <c r="AA2443" s="9" t="s">
        <v>21</v>
      </c>
      <c r="AB2443" s="9" t="s">
        <v>6245</v>
      </c>
      <c r="AC2443" s="9" t="s">
        <v>6246</v>
      </c>
      <c r="AD2443" s="9" t="s">
        <v>6252</v>
      </c>
    </row>
    <row r="2444" spans="1:30" ht="178.5" x14ac:dyDescent="0.25">
      <c r="A2444" s="113">
        <f t="shared" si="38"/>
        <v>2255</v>
      </c>
      <c r="B2444" s="9" t="s">
        <v>1821</v>
      </c>
      <c r="C2444" s="9" t="s">
        <v>5608</v>
      </c>
      <c r="D2444" s="9" t="s">
        <v>5903</v>
      </c>
      <c r="E2444" s="9" t="s">
        <v>6289</v>
      </c>
      <c r="F2444" s="9" t="s">
        <v>6289</v>
      </c>
      <c r="G2444" s="9" t="s">
        <v>6290</v>
      </c>
      <c r="H2444" s="13">
        <v>6000</v>
      </c>
      <c r="I2444" s="11" t="s">
        <v>6284</v>
      </c>
      <c r="J2444" s="9" t="s">
        <v>68</v>
      </c>
      <c r="K2444" s="9" t="s">
        <v>7</v>
      </c>
      <c r="L2444" s="9" t="s">
        <v>8</v>
      </c>
      <c r="M2444" s="9" t="s">
        <v>80</v>
      </c>
      <c r="N2444" s="9" t="s">
        <v>1498</v>
      </c>
      <c r="O2444" s="9" t="s">
        <v>1826</v>
      </c>
      <c r="P2444" s="9" t="s">
        <v>1834</v>
      </c>
      <c r="Q2444" s="9" t="s">
        <v>374</v>
      </c>
      <c r="R2444" s="9" t="s">
        <v>29</v>
      </c>
      <c r="S2444" s="9" t="s">
        <v>15</v>
      </c>
      <c r="T2444" s="9" t="s">
        <v>7</v>
      </c>
      <c r="U2444" s="9" t="s">
        <v>146</v>
      </c>
      <c r="V2444" s="9" t="s">
        <v>15</v>
      </c>
      <c r="W2444" s="9" t="s">
        <v>37</v>
      </c>
      <c r="X2444" s="9" t="s">
        <v>18</v>
      </c>
      <c r="Y2444" s="9" t="s">
        <v>31</v>
      </c>
      <c r="Z2444" s="9" t="s">
        <v>20</v>
      </c>
      <c r="AA2444" s="9" t="s">
        <v>17</v>
      </c>
      <c r="AB2444" s="9" t="s">
        <v>6245</v>
      </c>
      <c r="AC2444" s="9" t="s">
        <v>6246</v>
      </c>
      <c r="AD2444" s="9" t="s">
        <v>6252</v>
      </c>
    </row>
    <row r="2445" spans="1:30" ht="165.75" x14ac:dyDescent="0.25">
      <c r="A2445" s="113">
        <f t="shared" si="38"/>
        <v>2256</v>
      </c>
      <c r="B2445" s="9" t="s">
        <v>1821</v>
      </c>
      <c r="C2445" s="9" t="s">
        <v>5608</v>
      </c>
      <c r="D2445" s="9" t="s">
        <v>5903</v>
      </c>
      <c r="E2445" s="9" t="s">
        <v>6291</v>
      </c>
      <c r="F2445" s="9" t="s">
        <v>6291</v>
      </c>
      <c r="G2445" s="9" t="s">
        <v>6292</v>
      </c>
      <c r="H2445" s="13">
        <v>50000</v>
      </c>
      <c r="I2445" s="11" t="s">
        <v>6293</v>
      </c>
      <c r="J2445" s="9" t="s">
        <v>68</v>
      </c>
      <c r="K2445" s="9" t="s">
        <v>7</v>
      </c>
      <c r="L2445" s="9" t="s">
        <v>8</v>
      </c>
      <c r="M2445" s="9" t="s">
        <v>9</v>
      </c>
      <c r="N2445" s="9" t="s">
        <v>10</v>
      </c>
      <c r="O2445" s="9" t="s">
        <v>1826</v>
      </c>
      <c r="P2445" s="9" t="s">
        <v>1834</v>
      </c>
      <c r="Q2445" s="9" t="s">
        <v>1837</v>
      </c>
      <c r="R2445" s="9" t="s">
        <v>29</v>
      </c>
      <c r="S2445" s="9" t="s">
        <v>15</v>
      </c>
      <c r="T2445" s="9" t="s">
        <v>7</v>
      </c>
      <c r="U2445" s="9" t="s">
        <v>146</v>
      </c>
      <c r="V2445" s="9" t="s">
        <v>15</v>
      </c>
      <c r="W2445" s="9" t="s">
        <v>37</v>
      </c>
      <c r="X2445" s="9" t="s">
        <v>18</v>
      </c>
      <c r="Y2445" s="9" t="s">
        <v>31</v>
      </c>
      <c r="Z2445" s="9" t="s">
        <v>20</v>
      </c>
      <c r="AA2445" s="9" t="s">
        <v>17</v>
      </c>
      <c r="AB2445" s="9" t="s">
        <v>6245</v>
      </c>
      <c r="AC2445" s="9" t="s">
        <v>6246</v>
      </c>
      <c r="AD2445" s="9" t="s">
        <v>6252</v>
      </c>
    </row>
    <row r="2446" spans="1:30" ht="114.75" x14ac:dyDescent="0.25">
      <c r="A2446" s="113">
        <f t="shared" ref="A2446:A2509" si="39">A2445+1</f>
        <v>2257</v>
      </c>
      <c r="B2446" s="9" t="s">
        <v>1821</v>
      </c>
      <c r="C2446" s="9" t="s">
        <v>5608</v>
      </c>
      <c r="D2446" s="9" t="s">
        <v>5903</v>
      </c>
      <c r="E2446" s="9" t="s">
        <v>6294</v>
      </c>
      <c r="F2446" s="9" t="s">
        <v>6294</v>
      </c>
      <c r="G2446" s="9" t="s">
        <v>6295</v>
      </c>
      <c r="H2446" s="13">
        <v>500000</v>
      </c>
      <c r="I2446" s="11" t="s">
        <v>6296</v>
      </c>
      <c r="J2446" s="9" t="s">
        <v>6</v>
      </c>
      <c r="K2446" s="9" t="s">
        <v>7</v>
      </c>
      <c r="L2446" s="9" t="s">
        <v>69</v>
      </c>
      <c r="M2446" s="9" t="s">
        <v>9</v>
      </c>
      <c r="N2446" s="9" t="s">
        <v>10</v>
      </c>
      <c r="O2446" s="9" t="s">
        <v>1826</v>
      </c>
      <c r="P2446" s="9" t="s">
        <v>1834</v>
      </c>
      <c r="Q2446" s="9" t="s">
        <v>374</v>
      </c>
      <c r="R2446" s="9" t="s">
        <v>29</v>
      </c>
      <c r="S2446" s="9" t="s">
        <v>15</v>
      </c>
      <c r="T2446" s="9" t="s">
        <v>7</v>
      </c>
      <c r="U2446" s="9" t="s">
        <v>146</v>
      </c>
      <c r="V2446" s="9" t="s">
        <v>15</v>
      </c>
      <c r="W2446" s="9" t="s">
        <v>37</v>
      </c>
      <c r="X2446" s="9" t="s">
        <v>18</v>
      </c>
      <c r="Y2446" s="9" t="s">
        <v>31</v>
      </c>
      <c r="Z2446" s="9" t="s">
        <v>20</v>
      </c>
      <c r="AA2446" s="9" t="s">
        <v>17</v>
      </c>
      <c r="AB2446" s="9" t="s">
        <v>6245</v>
      </c>
      <c r="AC2446" s="9" t="s">
        <v>6246</v>
      </c>
      <c r="AD2446" s="9" t="s">
        <v>6252</v>
      </c>
    </row>
    <row r="2447" spans="1:30" ht="76.5" x14ac:dyDescent="0.25">
      <c r="A2447" s="113">
        <f t="shared" si="39"/>
        <v>2258</v>
      </c>
      <c r="B2447" s="9" t="s">
        <v>1821</v>
      </c>
      <c r="C2447" s="9" t="s">
        <v>5608</v>
      </c>
      <c r="D2447" s="9" t="s">
        <v>5903</v>
      </c>
      <c r="E2447" s="9" t="s">
        <v>6297</v>
      </c>
      <c r="F2447" s="9" t="s">
        <v>6298</v>
      </c>
      <c r="G2447" s="9" t="s">
        <v>6299</v>
      </c>
      <c r="H2447" s="13">
        <v>180000</v>
      </c>
      <c r="I2447" s="11" t="s">
        <v>1335</v>
      </c>
      <c r="J2447" s="9" t="s">
        <v>96</v>
      </c>
      <c r="K2447" s="9">
        <v>10203</v>
      </c>
      <c r="L2447" s="9" t="s">
        <v>97</v>
      </c>
      <c r="M2447" s="9" t="s">
        <v>9</v>
      </c>
      <c r="N2447" s="9" t="s">
        <v>10</v>
      </c>
      <c r="O2447" s="9" t="s">
        <v>1826</v>
      </c>
      <c r="P2447" s="9" t="s">
        <v>1834</v>
      </c>
      <c r="Q2447" s="9" t="s">
        <v>1837</v>
      </c>
      <c r="R2447" s="9" t="s">
        <v>14</v>
      </c>
      <c r="S2447" s="9" t="s">
        <v>15</v>
      </c>
      <c r="T2447" s="9" t="s">
        <v>7</v>
      </c>
      <c r="U2447" s="9" t="s">
        <v>16</v>
      </c>
      <c r="V2447" s="9" t="s">
        <v>15</v>
      </c>
      <c r="W2447" s="9" t="s">
        <v>21</v>
      </c>
      <c r="X2447" s="9" t="s">
        <v>18</v>
      </c>
      <c r="Y2447" s="9" t="s">
        <v>19</v>
      </c>
      <c r="Z2447" s="9" t="s">
        <v>20</v>
      </c>
      <c r="AA2447" s="9" t="s">
        <v>21</v>
      </c>
      <c r="AB2447" s="9" t="s">
        <v>6300</v>
      </c>
      <c r="AC2447" s="9" t="s">
        <v>6301</v>
      </c>
      <c r="AD2447" s="9" t="s">
        <v>6302</v>
      </c>
    </row>
    <row r="2448" spans="1:30" ht="76.5" x14ac:dyDescent="0.25">
      <c r="A2448" s="113">
        <f t="shared" si="39"/>
        <v>2259</v>
      </c>
      <c r="B2448" s="9" t="s">
        <v>1821</v>
      </c>
      <c r="C2448" s="9" t="s">
        <v>5608</v>
      </c>
      <c r="D2448" s="9" t="s">
        <v>5903</v>
      </c>
      <c r="E2448" s="9" t="s">
        <v>6303</v>
      </c>
      <c r="F2448" s="9" t="s">
        <v>6304</v>
      </c>
      <c r="G2448" s="9" t="s">
        <v>6305</v>
      </c>
      <c r="H2448" s="13">
        <v>66867667.549999997</v>
      </c>
      <c r="I2448" s="11" t="s">
        <v>189</v>
      </c>
      <c r="J2448" s="9" t="s">
        <v>68</v>
      </c>
      <c r="K2448" s="9" t="s">
        <v>7</v>
      </c>
      <c r="L2448" s="9" t="s">
        <v>8</v>
      </c>
      <c r="M2448" s="9" t="s">
        <v>9</v>
      </c>
      <c r="N2448" s="9" t="s">
        <v>10</v>
      </c>
      <c r="O2448" s="9" t="s">
        <v>1826</v>
      </c>
      <c r="P2448" s="9" t="s">
        <v>1834</v>
      </c>
      <c r="Q2448" s="9" t="s">
        <v>1857</v>
      </c>
      <c r="R2448" s="9" t="s">
        <v>14</v>
      </c>
      <c r="S2448" s="9" t="s">
        <v>15</v>
      </c>
      <c r="T2448" s="9" t="s">
        <v>7</v>
      </c>
      <c r="U2448" s="9" t="s">
        <v>60</v>
      </c>
      <c r="V2448" s="9" t="s">
        <v>15</v>
      </c>
      <c r="W2448" s="9" t="s">
        <v>37</v>
      </c>
      <c r="X2448" s="9" t="s">
        <v>18</v>
      </c>
      <c r="Y2448" s="9" t="s">
        <v>31</v>
      </c>
      <c r="Z2448" s="9" t="s">
        <v>41</v>
      </c>
      <c r="AA2448" s="9" t="s">
        <v>21</v>
      </c>
      <c r="AB2448" s="9" t="s">
        <v>6306</v>
      </c>
      <c r="AC2448" s="9" t="s">
        <v>6307</v>
      </c>
      <c r="AD2448" s="9" t="s">
        <v>6308</v>
      </c>
    </row>
    <row r="2449" spans="1:30" ht="102" x14ac:dyDescent="0.25">
      <c r="A2449" s="113">
        <f t="shared" si="39"/>
        <v>2260</v>
      </c>
      <c r="B2449" s="9" t="s">
        <v>1821</v>
      </c>
      <c r="C2449" s="9" t="s">
        <v>5608</v>
      </c>
      <c r="D2449" s="9" t="s">
        <v>5903</v>
      </c>
      <c r="E2449" s="9" t="s">
        <v>6309</v>
      </c>
      <c r="F2449" s="9" t="s">
        <v>6310</v>
      </c>
      <c r="G2449" s="9" t="s">
        <v>6311</v>
      </c>
      <c r="H2449" s="13">
        <v>400000</v>
      </c>
      <c r="I2449" s="11" t="s">
        <v>6312</v>
      </c>
      <c r="J2449" s="9" t="s">
        <v>68</v>
      </c>
      <c r="K2449" s="9" t="s">
        <v>7</v>
      </c>
      <c r="L2449" s="9" t="s">
        <v>8</v>
      </c>
      <c r="M2449" s="9" t="s">
        <v>9</v>
      </c>
      <c r="N2449" s="9" t="s">
        <v>10</v>
      </c>
      <c r="O2449" s="9" t="s">
        <v>1826</v>
      </c>
      <c r="P2449" s="9" t="s">
        <v>1834</v>
      </c>
      <c r="Q2449" s="9" t="s">
        <v>374</v>
      </c>
      <c r="R2449" s="9" t="s">
        <v>14</v>
      </c>
      <c r="S2449" s="9" t="s">
        <v>15</v>
      </c>
      <c r="T2449" s="9" t="s">
        <v>7</v>
      </c>
      <c r="U2449" s="9" t="s">
        <v>146</v>
      </c>
      <c r="V2449" s="9" t="s">
        <v>15</v>
      </c>
      <c r="W2449" s="9" t="s">
        <v>17</v>
      </c>
      <c r="X2449" s="9" t="s">
        <v>18</v>
      </c>
      <c r="Y2449" s="9" t="s">
        <v>31</v>
      </c>
      <c r="Z2449" s="9" t="s">
        <v>20</v>
      </c>
      <c r="AA2449" s="9" t="s">
        <v>17</v>
      </c>
      <c r="AB2449" s="9" t="s">
        <v>6245</v>
      </c>
      <c r="AC2449" s="9">
        <v>21988993646</v>
      </c>
      <c r="AD2449" s="9" t="s">
        <v>6252</v>
      </c>
    </row>
    <row r="2450" spans="1:30" ht="76.5" x14ac:dyDescent="0.25">
      <c r="A2450" s="113">
        <f t="shared" si="39"/>
        <v>2261</v>
      </c>
      <c r="B2450" s="9" t="s">
        <v>1821</v>
      </c>
      <c r="C2450" s="9" t="s">
        <v>5608</v>
      </c>
      <c r="D2450" s="9" t="s">
        <v>5903</v>
      </c>
      <c r="E2450" s="9" t="s">
        <v>6313</v>
      </c>
      <c r="F2450" s="9" t="s">
        <v>6313</v>
      </c>
      <c r="G2450" s="9" t="s">
        <v>6314</v>
      </c>
      <c r="H2450" s="13">
        <v>200000</v>
      </c>
      <c r="I2450" s="11" t="s">
        <v>6315</v>
      </c>
      <c r="J2450" s="9" t="s">
        <v>68</v>
      </c>
      <c r="K2450" s="9" t="s">
        <v>7</v>
      </c>
      <c r="L2450" s="9" t="s">
        <v>8</v>
      </c>
      <c r="M2450" s="9" t="s">
        <v>9</v>
      </c>
      <c r="N2450" s="9" t="s">
        <v>10</v>
      </c>
      <c r="O2450" s="9" t="s">
        <v>1826</v>
      </c>
      <c r="P2450" s="9" t="s">
        <v>1834</v>
      </c>
      <c r="Q2450" s="9" t="s">
        <v>374</v>
      </c>
      <c r="R2450" s="9" t="s">
        <v>14</v>
      </c>
      <c r="S2450" s="9" t="s">
        <v>15</v>
      </c>
      <c r="T2450" s="9" t="s">
        <v>7</v>
      </c>
      <c r="U2450" s="9" t="s">
        <v>146</v>
      </c>
      <c r="V2450" s="9" t="s">
        <v>15</v>
      </c>
      <c r="W2450" s="9" t="s">
        <v>17</v>
      </c>
      <c r="X2450" s="9" t="s">
        <v>18</v>
      </c>
      <c r="Y2450" s="9" t="s">
        <v>31</v>
      </c>
      <c r="Z2450" s="9" t="s">
        <v>20</v>
      </c>
      <c r="AA2450" s="9" t="s">
        <v>17</v>
      </c>
      <c r="AB2450" s="9" t="s">
        <v>6245</v>
      </c>
      <c r="AC2450" s="9" t="s">
        <v>6246</v>
      </c>
      <c r="AD2450" s="9" t="s">
        <v>6252</v>
      </c>
    </row>
    <row r="2451" spans="1:30" ht="76.5" x14ac:dyDescent="0.25">
      <c r="A2451" s="113">
        <f t="shared" si="39"/>
        <v>2262</v>
      </c>
      <c r="B2451" s="9" t="s">
        <v>1821</v>
      </c>
      <c r="C2451" s="9" t="s">
        <v>5608</v>
      </c>
      <c r="D2451" s="9" t="s">
        <v>5903</v>
      </c>
      <c r="E2451" s="9" t="s">
        <v>6316</v>
      </c>
      <c r="F2451" s="9" t="s">
        <v>6316</v>
      </c>
      <c r="G2451" s="9" t="s">
        <v>6317</v>
      </c>
      <c r="H2451" s="13">
        <v>270000</v>
      </c>
      <c r="I2451" s="11" t="s">
        <v>6312</v>
      </c>
      <c r="J2451" s="9" t="s">
        <v>68</v>
      </c>
      <c r="K2451" s="9" t="s">
        <v>7</v>
      </c>
      <c r="L2451" s="9" t="s">
        <v>69</v>
      </c>
      <c r="M2451" s="9" t="s">
        <v>9</v>
      </c>
      <c r="N2451" s="9" t="s">
        <v>10</v>
      </c>
      <c r="O2451" s="9" t="s">
        <v>1826</v>
      </c>
      <c r="P2451" s="9" t="s">
        <v>1834</v>
      </c>
      <c r="Q2451" s="9" t="s">
        <v>374</v>
      </c>
      <c r="R2451" s="9" t="s">
        <v>29</v>
      </c>
      <c r="S2451" s="9" t="s">
        <v>15</v>
      </c>
      <c r="T2451" s="9" t="s">
        <v>7</v>
      </c>
      <c r="U2451" s="9" t="s">
        <v>146</v>
      </c>
      <c r="V2451" s="9" t="s">
        <v>15</v>
      </c>
      <c r="W2451" s="9" t="s">
        <v>17</v>
      </c>
      <c r="X2451" s="9" t="s">
        <v>18</v>
      </c>
      <c r="Y2451" s="9" t="s">
        <v>31</v>
      </c>
      <c r="Z2451" s="9" t="s">
        <v>20</v>
      </c>
      <c r="AA2451" s="9" t="s">
        <v>17</v>
      </c>
      <c r="AB2451" s="9" t="s">
        <v>6245</v>
      </c>
      <c r="AC2451" s="9" t="s">
        <v>6246</v>
      </c>
      <c r="AD2451" s="9" t="s">
        <v>6252</v>
      </c>
    </row>
    <row r="2452" spans="1:30" ht="76.5" x14ac:dyDescent="0.25">
      <c r="A2452" s="113">
        <f t="shared" si="39"/>
        <v>2263</v>
      </c>
      <c r="B2452" s="9" t="s">
        <v>1821</v>
      </c>
      <c r="C2452" s="9" t="s">
        <v>5608</v>
      </c>
      <c r="D2452" s="9" t="s">
        <v>5903</v>
      </c>
      <c r="E2452" s="9" t="s">
        <v>6318</v>
      </c>
      <c r="F2452" s="9" t="s">
        <v>6318</v>
      </c>
      <c r="G2452" s="9" t="s">
        <v>6319</v>
      </c>
      <c r="H2452" s="13">
        <v>150000</v>
      </c>
      <c r="I2452" s="11" t="s">
        <v>35</v>
      </c>
      <c r="J2452" s="9" t="s">
        <v>68</v>
      </c>
      <c r="K2452" s="9" t="s">
        <v>7</v>
      </c>
      <c r="L2452" s="9" t="s">
        <v>69</v>
      </c>
      <c r="M2452" s="9" t="s">
        <v>9</v>
      </c>
      <c r="N2452" s="9" t="s">
        <v>10</v>
      </c>
      <c r="O2452" s="9" t="s">
        <v>1826</v>
      </c>
      <c r="P2452" s="9" t="s">
        <v>1834</v>
      </c>
      <c r="Q2452" s="9" t="s">
        <v>374</v>
      </c>
      <c r="R2452" s="9" t="s">
        <v>29</v>
      </c>
      <c r="S2452" s="9" t="s">
        <v>15</v>
      </c>
      <c r="T2452" s="9" t="s">
        <v>7</v>
      </c>
      <c r="U2452" s="9" t="s">
        <v>146</v>
      </c>
      <c r="V2452" s="9" t="s">
        <v>15</v>
      </c>
      <c r="W2452" s="9" t="s">
        <v>17</v>
      </c>
      <c r="X2452" s="9" t="s">
        <v>18</v>
      </c>
      <c r="Y2452" s="9" t="s">
        <v>31</v>
      </c>
      <c r="Z2452" s="9" t="s">
        <v>20</v>
      </c>
      <c r="AA2452" s="9" t="s">
        <v>17</v>
      </c>
      <c r="AB2452" s="9" t="s">
        <v>6245</v>
      </c>
      <c r="AC2452" s="9" t="s">
        <v>6246</v>
      </c>
      <c r="AD2452" s="9" t="s">
        <v>6263</v>
      </c>
    </row>
    <row r="2453" spans="1:30" ht="76.5" x14ac:dyDescent="0.25">
      <c r="A2453" s="113">
        <f t="shared" si="39"/>
        <v>2264</v>
      </c>
      <c r="B2453" s="9" t="s">
        <v>1821</v>
      </c>
      <c r="C2453" s="9" t="s">
        <v>5608</v>
      </c>
      <c r="D2453" s="9" t="s">
        <v>5903</v>
      </c>
      <c r="E2453" s="9" t="s">
        <v>6320</v>
      </c>
      <c r="F2453" s="9" t="s">
        <v>6320</v>
      </c>
      <c r="G2453" s="9" t="s">
        <v>6321</v>
      </c>
      <c r="H2453" s="13">
        <v>35000</v>
      </c>
      <c r="I2453" s="11" t="s">
        <v>6322</v>
      </c>
      <c r="J2453" s="9" t="s">
        <v>68</v>
      </c>
      <c r="K2453" s="9" t="s">
        <v>7</v>
      </c>
      <c r="L2453" s="9" t="s">
        <v>69</v>
      </c>
      <c r="M2453" s="9" t="s">
        <v>9</v>
      </c>
      <c r="N2453" s="9" t="s">
        <v>10</v>
      </c>
      <c r="O2453" s="9" t="s">
        <v>1826</v>
      </c>
      <c r="P2453" s="9" t="s">
        <v>1834</v>
      </c>
      <c r="Q2453" s="9" t="s">
        <v>374</v>
      </c>
      <c r="R2453" s="9" t="s">
        <v>29</v>
      </c>
      <c r="S2453" s="9" t="s">
        <v>15</v>
      </c>
      <c r="T2453" s="9" t="s">
        <v>7</v>
      </c>
      <c r="U2453" s="9" t="s">
        <v>146</v>
      </c>
      <c r="V2453" s="9" t="s">
        <v>15</v>
      </c>
      <c r="W2453" s="9" t="s">
        <v>17</v>
      </c>
      <c r="X2453" s="9" t="s">
        <v>18</v>
      </c>
      <c r="Y2453" s="9" t="s">
        <v>31</v>
      </c>
      <c r="Z2453" s="9" t="s">
        <v>20</v>
      </c>
      <c r="AA2453" s="9" t="s">
        <v>17</v>
      </c>
      <c r="AB2453" s="9" t="s">
        <v>6245</v>
      </c>
      <c r="AC2453" s="9" t="s">
        <v>6246</v>
      </c>
      <c r="AD2453" s="9" t="s">
        <v>6252</v>
      </c>
    </row>
    <row r="2454" spans="1:30" ht="76.5" x14ac:dyDescent="0.25">
      <c r="A2454" s="113">
        <f t="shared" si="39"/>
        <v>2265</v>
      </c>
      <c r="B2454" s="9" t="s">
        <v>1821</v>
      </c>
      <c r="C2454" s="9" t="s">
        <v>5608</v>
      </c>
      <c r="D2454" s="9" t="s">
        <v>5903</v>
      </c>
      <c r="E2454" s="9" t="s">
        <v>6323</v>
      </c>
      <c r="F2454" s="9" t="s">
        <v>6323</v>
      </c>
      <c r="G2454" s="9" t="s">
        <v>6324</v>
      </c>
      <c r="H2454" s="13">
        <v>5000</v>
      </c>
      <c r="I2454" s="11" t="s">
        <v>6315</v>
      </c>
      <c r="J2454" s="9" t="s">
        <v>68</v>
      </c>
      <c r="K2454" s="9" t="s">
        <v>7</v>
      </c>
      <c r="L2454" s="9" t="s">
        <v>69</v>
      </c>
      <c r="M2454" s="9" t="s">
        <v>9</v>
      </c>
      <c r="N2454" s="9" t="s">
        <v>10</v>
      </c>
      <c r="O2454" s="9" t="s">
        <v>1826</v>
      </c>
      <c r="P2454" s="9" t="s">
        <v>1834</v>
      </c>
      <c r="Q2454" s="9" t="s">
        <v>374</v>
      </c>
      <c r="R2454" s="9" t="s">
        <v>29</v>
      </c>
      <c r="S2454" s="9" t="s">
        <v>15</v>
      </c>
      <c r="T2454" s="9" t="s">
        <v>7</v>
      </c>
      <c r="U2454" s="9" t="s">
        <v>146</v>
      </c>
      <c r="V2454" s="9" t="s">
        <v>15</v>
      </c>
      <c r="W2454" s="9" t="s">
        <v>17</v>
      </c>
      <c r="X2454" s="9" t="s">
        <v>18</v>
      </c>
      <c r="Y2454" s="9" t="s">
        <v>31</v>
      </c>
      <c r="Z2454" s="9" t="s">
        <v>20</v>
      </c>
      <c r="AA2454" s="9" t="s">
        <v>17</v>
      </c>
      <c r="AB2454" s="9" t="s">
        <v>6245</v>
      </c>
      <c r="AC2454" s="9" t="s">
        <v>6246</v>
      </c>
      <c r="AD2454" s="9" t="s">
        <v>6252</v>
      </c>
    </row>
    <row r="2455" spans="1:30" ht="409.5" x14ac:dyDescent="0.25">
      <c r="A2455" s="113">
        <f t="shared" si="39"/>
        <v>2266</v>
      </c>
      <c r="B2455" s="9" t="s">
        <v>1821</v>
      </c>
      <c r="C2455" s="9" t="s">
        <v>5608</v>
      </c>
      <c r="D2455" s="9" t="s">
        <v>5903</v>
      </c>
      <c r="E2455" s="9" t="s">
        <v>6325</v>
      </c>
      <c r="F2455" s="9" t="s">
        <v>6326</v>
      </c>
      <c r="G2455" s="9" t="s">
        <v>6327</v>
      </c>
      <c r="H2455" s="26">
        <v>226450</v>
      </c>
      <c r="I2455" s="11">
        <v>45108</v>
      </c>
      <c r="J2455" s="9" t="s">
        <v>68</v>
      </c>
      <c r="K2455" s="9" t="s">
        <v>7</v>
      </c>
      <c r="L2455" s="9" t="s">
        <v>444</v>
      </c>
      <c r="M2455" s="9" t="s">
        <v>9</v>
      </c>
      <c r="N2455" s="9" t="s">
        <v>10</v>
      </c>
      <c r="O2455" s="9" t="s">
        <v>1826</v>
      </c>
      <c r="P2455" s="9" t="s">
        <v>1834</v>
      </c>
      <c r="Q2455" s="9" t="s">
        <v>6328</v>
      </c>
      <c r="R2455" s="9" t="s">
        <v>29</v>
      </c>
      <c r="S2455" s="9" t="s">
        <v>15</v>
      </c>
      <c r="T2455" s="9" t="s">
        <v>7</v>
      </c>
      <c r="U2455" s="9" t="s">
        <v>16</v>
      </c>
      <c r="V2455" s="9" t="s">
        <v>15</v>
      </c>
      <c r="W2455" s="9" t="s">
        <v>17</v>
      </c>
      <c r="X2455" s="9" t="s">
        <v>18</v>
      </c>
      <c r="Y2455" s="9" t="s">
        <v>31</v>
      </c>
      <c r="Z2455" s="9" t="s">
        <v>20</v>
      </c>
      <c r="AA2455" s="9" t="s">
        <v>17</v>
      </c>
      <c r="AB2455" s="9" t="s">
        <v>5614</v>
      </c>
      <c r="AC2455" s="9" t="s">
        <v>5615</v>
      </c>
      <c r="AD2455" s="9" t="s">
        <v>5616</v>
      </c>
    </row>
    <row r="2456" spans="1:30" ht="76.5" x14ac:dyDescent="0.2">
      <c r="A2456" s="113">
        <f t="shared" si="39"/>
        <v>2267</v>
      </c>
      <c r="B2456" s="9" t="s">
        <v>1821</v>
      </c>
      <c r="C2456" s="9" t="s">
        <v>5608</v>
      </c>
      <c r="D2456" s="9" t="s">
        <v>5903</v>
      </c>
      <c r="E2456" s="9" t="s">
        <v>6329</v>
      </c>
      <c r="F2456" s="9" t="s">
        <v>6330</v>
      </c>
      <c r="G2456" s="28" t="s">
        <v>6331</v>
      </c>
      <c r="H2456" s="59">
        <v>26500000</v>
      </c>
      <c r="I2456" s="11" t="s">
        <v>6332</v>
      </c>
      <c r="J2456" s="9" t="s">
        <v>96</v>
      </c>
      <c r="K2456" s="9" t="s">
        <v>6333</v>
      </c>
      <c r="L2456" s="9" t="s">
        <v>97</v>
      </c>
      <c r="M2456" s="9" t="s">
        <v>4075</v>
      </c>
      <c r="N2456" s="9" t="s">
        <v>10</v>
      </c>
      <c r="O2456" s="9" t="s">
        <v>1826</v>
      </c>
      <c r="P2456" s="9" t="s">
        <v>1834</v>
      </c>
      <c r="Q2456" s="9" t="s">
        <v>374</v>
      </c>
      <c r="R2456" s="9" t="s">
        <v>14</v>
      </c>
      <c r="S2456" s="9" t="s">
        <v>15</v>
      </c>
      <c r="T2456" s="9" t="s">
        <v>7</v>
      </c>
      <c r="U2456" s="9" t="s">
        <v>60</v>
      </c>
      <c r="V2456" s="9" t="s">
        <v>40</v>
      </c>
      <c r="W2456" s="9" t="s">
        <v>486</v>
      </c>
      <c r="X2456" s="9" t="s">
        <v>30</v>
      </c>
      <c r="Y2456" s="9" t="s">
        <v>31</v>
      </c>
      <c r="Z2456" s="9" t="s">
        <v>20</v>
      </c>
      <c r="AA2456" s="9" t="s">
        <v>37</v>
      </c>
      <c r="AB2456" s="9" t="s">
        <v>6334</v>
      </c>
      <c r="AC2456" s="53" t="s">
        <v>2395</v>
      </c>
      <c r="AD2456" s="4" t="s">
        <v>6335</v>
      </c>
    </row>
    <row r="2457" spans="1:30" ht="204" x14ac:dyDescent="0.25">
      <c r="A2457" s="113">
        <f t="shared" si="39"/>
        <v>2268</v>
      </c>
      <c r="B2457" s="9" t="s">
        <v>1821</v>
      </c>
      <c r="C2457" s="9" t="s">
        <v>6336</v>
      </c>
      <c r="D2457" s="9" t="s">
        <v>6337</v>
      </c>
      <c r="E2457" s="9" t="s">
        <v>6338</v>
      </c>
      <c r="F2457" s="9" t="s">
        <v>6339</v>
      </c>
      <c r="G2457" s="9" t="s">
        <v>6340</v>
      </c>
      <c r="H2457" s="13">
        <v>331277.2</v>
      </c>
      <c r="I2457" s="11" t="s">
        <v>5751</v>
      </c>
      <c r="J2457" s="9" t="s">
        <v>96</v>
      </c>
      <c r="K2457" s="9">
        <v>118</v>
      </c>
      <c r="L2457" s="9" t="s">
        <v>265</v>
      </c>
      <c r="M2457" s="9" t="s">
        <v>9</v>
      </c>
      <c r="N2457" s="9" t="s">
        <v>10</v>
      </c>
      <c r="O2457" s="9" t="s">
        <v>1826</v>
      </c>
      <c r="P2457" s="9" t="s">
        <v>1834</v>
      </c>
      <c r="Q2457" s="9" t="s">
        <v>374</v>
      </c>
      <c r="R2457" s="9" t="s">
        <v>29</v>
      </c>
      <c r="S2457" s="9" t="s">
        <v>15</v>
      </c>
      <c r="T2457" s="9" t="s">
        <v>7</v>
      </c>
      <c r="U2457" s="9" t="s">
        <v>133</v>
      </c>
      <c r="V2457" s="9" t="s">
        <v>15</v>
      </c>
      <c r="W2457" s="9" t="s">
        <v>37</v>
      </c>
      <c r="X2457" s="9" t="s">
        <v>18</v>
      </c>
      <c r="Y2457" s="9" t="s">
        <v>31</v>
      </c>
      <c r="Z2457" s="9" t="s">
        <v>61</v>
      </c>
      <c r="AA2457" s="9" t="s">
        <v>17</v>
      </c>
      <c r="AB2457" s="9" t="s">
        <v>6341</v>
      </c>
      <c r="AC2457" s="9" t="s">
        <v>6342</v>
      </c>
      <c r="AD2457" s="9" t="s">
        <v>6343</v>
      </c>
    </row>
    <row r="2458" spans="1:30" ht="255" x14ac:dyDescent="0.25">
      <c r="A2458" s="113">
        <f t="shared" si="39"/>
        <v>2269</v>
      </c>
      <c r="B2458" s="9" t="s">
        <v>1821</v>
      </c>
      <c r="C2458" s="9" t="s">
        <v>6336</v>
      </c>
      <c r="D2458" s="9" t="s">
        <v>6337</v>
      </c>
      <c r="E2458" s="9" t="s">
        <v>6344</v>
      </c>
      <c r="F2458" s="9" t="s">
        <v>6345</v>
      </c>
      <c r="G2458" s="9" t="s">
        <v>6346</v>
      </c>
      <c r="H2458" s="13">
        <v>197481.57</v>
      </c>
      <c r="I2458" s="11">
        <v>45007</v>
      </c>
      <c r="J2458" s="9" t="s">
        <v>6</v>
      </c>
      <c r="K2458" s="9" t="s">
        <v>7</v>
      </c>
      <c r="L2458" s="9" t="s">
        <v>59</v>
      </c>
      <c r="M2458" s="9" t="s">
        <v>9</v>
      </c>
      <c r="N2458" s="9" t="s">
        <v>10</v>
      </c>
      <c r="O2458" s="9" t="s">
        <v>1826</v>
      </c>
      <c r="P2458" s="9" t="s">
        <v>1834</v>
      </c>
      <c r="Q2458" s="9" t="s">
        <v>374</v>
      </c>
      <c r="R2458" s="9" t="s">
        <v>29</v>
      </c>
      <c r="S2458" s="9" t="s">
        <v>15</v>
      </c>
      <c r="T2458" s="9" t="s">
        <v>7</v>
      </c>
      <c r="U2458" s="9" t="s">
        <v>133</v>
      </c>
      <c r="V2458" s="9" t="s">
        <v>15</v>
      </c>
      <c r="W2458" s="9" t="s">
        <v>37</v>
      </c>
      <c r="X2458" s="9" t="s">
        <v>18</v>
      </c>
      <c r="Y2458" s="9" t="s">
        <v>31</v>
      </c>
      <c r="Z2458" s="9" t="s">
        <v>61</v>
      </c>
      <c r="AA2458" s="9" t="s">
        <v>17</v>
      </c>
      <c r="AB2458" s="9" t="s">
        <v>6347</v>
      </c>
      <c r="AC2458" s="9" t="s">
        <v>6348</v>
      </c>
      <c r="AD2458" s="9" t="s">
        <v>6349</v>
      </c>
    </row>
    <row r="2459" spans="1:30" ht="395.25" x14ac:dyDescent="0.25">
      <c r="A2459" s="113">
        <f t="shared" si="39"/>
        <v>2270</v>
      </c>
      <c r="B2459" s="9" t="s">
        <v>1821</v>
      </c>
      <c r="C2459" s="9" t="s">
        <v>6336</v>
      </c>
      <c r="D2459" s="9" t="s">
        <v>6337</v>
      </c>
      <c r="E2459" s="9" t="s">
        <v>6350</v>
      </c>
      <c r="F2459" s="9" t="s">
        <v>6351</v>
      </c>
      <c r="G2459" s="9" t="s">
        <v>6352</v>
      </c>
      <c r="H2459" s="13">
        <v>1480679.58</v>
      </c>
      <c r="I2459" s="11" t="s">
        <v>5751</v>
      </c>
      <c r="J2459" s="9" t="s">
        <v>6</v>
      </c>
      <c r="K2459" s="9" t="s">
        <v>7</v>
      </c>
      <c r="L2459" s="9" t="s">
        <v>59</v>
      </c>
      <c r="M2459" s="9" t="s">
        <v>9</v>
      </c>
      <c r="N2459" s="9" t="s">
        <v>10</v>
      </c>
      <c r="O2459" s="9" t="s">
        <v>1826</v>
      </c>
      <c r="P2459" s="9" t="s">
        <v>1834</v>
      </c>
      <c r="Q2459" s="9" t="s">
        <v>374</v>
      </c>
      <c r="R2459" s="9" t="s">
        <v>29</v>
      </c>
      <c r="S2459" s="9" t="s">
        <v>15</v>
      </c>
      <c r="T2459" s="9" t="s">
        <v>7</v>
      </c>
      <c r="U2459" s="9" t="s">
        <v>133</v>
      </c>
      <c r="V2459" s="9" t="s">
        <v>15</v>
      </c>
      <c r="W2459" s="9" t="s">
        <v>37</v>
      </c>
      <c r="X2459" s="9" t="s">
        <v>18</v>
      </c>
      <c r="Y2459" s="9" t="s">
        <v>31</v>
      </c>
      <c r="Z2459" s="9" t="s">
        <v>61</v>
      </c>
      <c r="AA2459" s="9" t="s">
        <v>17</v>
      </c>
      <c r="AB2459" s="9" t="s">
        <v>6353</v>
      </c>
      <c r="AC2459" s="9" t="s">
        <v>6354</v>
      </c>
      <c r="AD2459" s="9" t="s">
        <v>6355</v>
      </c>
    </row>
    <row r="2460" spans="1:30" ht="318.75" x14ac:dyDescent="0.25">
      <c r="A2460" s="113">
        <f t="shared" si="39"/>
        <v>2271</v>
      </c>
      <c r="B2460" s="9" t="s">
        <v>1821</v>
      </c>
      <c r="C2460" s="9" t="s">
        <v>6336</v>
      </c>
      <c r="D2460" s="9" t="s">
        <v>6337</v>
      </c>
      <c r="E2460" s="9" t="s">
        <v>6356</v>
      </c>
      <c r="F2460" s="9" t="s">
        <v>6357</v>
      </c>
      <c r="G2460" s="9" t="s">
        <v>6358</v>
      </c>
      <c r="H2460" s="13">
        <v>412017.7</v>
      </c>
      <c r="I2460" s="11" t="s">
        <v>5751</v>
      </c>
      <c r="J2460" s="9" t="s">
        <v>6</v>
      </c>
      <c r="K2460" s="9" t="s">
        <v>7</v>
      </c>
      <c r="L2460" s="9" t="s">
        <v>59</v>
      </c>
      <c r="M2460" s="9" t="s">
        <v>9</v>
      </c>
      <c r="N2460" s="9" t="s">
        <v>10</v>
      </c>
      <c r="O2460" s="9" t="s">
        <v>1826</v>
      </c>
      <c r="P2460" s="9" t="s">
        <v>1834</v>
      </c>
      <c r="Q2460" s="9" t="s">
        <v>374</v>
      </c>
      <c r="R2460" s="9" t="s">
        <v>29</v>
      </c>
      <c r="S2460" s="9" t="s">
        <v>15</v>
      </c>
      <c r="T2460" s="9" t="s">
        <v>7</v>
      </c>
      <c r="U2460" s="9" t="s">
        <v>133</v>
      </c>
      <c r="V2460" s="9" t="s">
        <v>15</v>
      </c>
      <c r="W2460" s="9" t="s">
        <v>37</v>
      </c>
      <c r="X2460" s="9" t="s">
        <v>18</v>
      </c>
      <c r="Y2460" s="9" t="s">
        <v>31</v>
      </c>
      <c r="Z2460" s="9" t="s">
        <v>61</v>
      </c>
      <c r="AA2460" s="9" t="s">
        <v>17</v>
      </c>
      <c r="AB2460" s="9" t="s">
        <v>6359</v>
      </c>
      <c r="AC2460" s="9" t="s">
        <v>6348</v>
      </c>
      <c r="AD2460" s="9" t="s">
        <v>6349</v>
      </c>
    </row>
    <row r="2461" spans="1:30" ht="255" x14ac:dyDescent="0.25">
      <c r="A2461" s="113">
        <f t="shared" si="39"/>
        <v>2272</v>
      </c>
      <c r="B2461" s="9" t="s">
        <v>1821</v>
      </c>
      <c r="C2461" s="9" t="s">
        <v>6336</v>
      </c>
      <c r="D2461" s="9" t="s">
        <v>6337</v>
      </c>
      <c r="E2461" s="9" t="s">
        <v>6360</v>
      </c>
      <c r="F2461" s="9" t="s">
        <v>6361</v>
      </c>
      <c r="G2461" s="9" t="s">
        <v>6362</v>
      </c>
      <c r="H2461" s="13">
        <v>1919271.9</v>
      </c>
      <c r="I2461" s="11" t="s">
        <v>5751</v>
      </c>
      <c r="J2461" s="9" t="s">
        <v>6</v>
      </c>
      <c r="K2461" s="9" t="s">
        <v>7</v>
      </c>
      <c r="L2461" s="9" t="s">
        <v>27</v>
      </c>
      <c r="M2461" s="9" t="s">
        <v>9</v>
      </c>
      <c r="N2461" s="9" t="s">
        <v>10</v>
      </c>
      <c r="O2461" s="9" t="s">
        <v>1826</v>
      </c>
      <c r="P2461" s="9" t="s">
        <v>1834</v>
      </c>
      <c r="Q2461" s="9" t="s">
        <v>374</v>
      </c>
      <c r="R2461" s="9" t="s">
        <v>29</v>
      </c>
      <c r="S2461" s="9" t="s">
        <v>15</v>
      </c>
      <c r="T2461" s="9" t="s">
        <v>7</v>
      </c>
      <c r="U2461" s="9" t="s">
        <v>133</v>
      </c>
      <c r="V2461" s="9" t="s">
        <v>15</v>
      </c>
      <c r="W2461" s="9" t="s">
        <v>17</v>
      </c>
      <c r="X2461" s="9" t="s">
        <v>18</v>
      </c>
      <c r="Y2461" s="9" t="s">
        <v>31</v>
      </c>
      <c r="Z2461" s="9" t="s">
        <v>61</v>
      </c>
      <c r="AA2461" s="9" t="s">
        <v>17</v>
      </c>
      <c r="AB2461" s="9" t="s">
        <v>6363</v>
      </c>
      <c r="AC2461" s="9" t="s">
        <v>6364</v>
      </c>
      <c r="AD2461" s="9" t="s">
        <v>6365</v>
      </c>
    </row>
    <row r="2462" spans="1:30" ht="344.25" x14ac:dyDescent="0.25">
      <c r="A2462" s="113">
        <f t="shared" si="39"/>
        <v>2273</v>
      </c>
      <c r="B2462" s="9" t="s">
        <v>1821</v>
      </c>
      <c r="C2462" s="9" t="s">
        <v>6336</v>
      </c>
      <c r="D2462" s="9" t="s">
        <v>6337</v>
      </c>
      <c r="E2462" s="9" t="s">
        <v>6366</v>
      </c>
      <c r="F2462" s="9" t="s">
        <v>6367</v>
      </c>
      <c r="G2462" s="9" t="s">
        <v>6368</v>
      </c>
      <c r="H2462" s="13">
        <v>94080</v>
      </c>
      <c r="I2462" s="11" t="s">
        <v>5751</v>
      </c>
      <c r="J2462" s="9" t="s">
        <v>6</v>
      </c>
      <c r="K2462" s="9" t="s">
        <v>7</v>
      </c>
      <c r="L2462" s="9" t="s">
        <v>27</v>
      </c>
      <c r="M2462" s="9" t="s">
        <v>9</v>
      </c>
      <c r="N2462" s="9" t="s">
        <v>10</v>
      </c>
      <c r="O2462" s="9" t="s">
        <v>1826</v>
      </c>
      <c r="P2462" s="9" t="s">
        <v>1834</v>
      </c>
      <c r="Q2462" s="9" t="s">
        <v>374</v>
      </c>
      <c r="R2462" s="9" t="s">
        <v>29</v>
      </c>
      <c r="S2462" s="9" t="s">
        <v>15</v>
      </c>
      <c r="T2462" s="9" t="s">
        <v>7</v>
      </c>
      <c r="U2462" s="9" t="s">
        <v>133</v>
      </c>
      <c r="V2462" s="9" t="s">
        <v>15</v>
      </c>
      <c r="W2462" s="9" t="s">
        <v>17</v>
      </c>
      <c r="X2462" s="9" t="s">
        <v>18</v>
      </c>
      <c r="Y2462" s="9" t="s">
        <v>31</v>
      </c>
      <c r="Z2462" s="9" t="s">
        <v>61</v>
      </c>
      <c r="AA2462" s="9" t="s">
        <v>17</v>
      </c>
      <c r="AB2462" s="9" t="s">
        <v>6369</v>
      </c>
      <c r="AC2462" s="9" t="s">
        <v>6354</v>
      </c>
      <c r="AD2462" s="9" t="s">
        <v>6355</v>
      </c>
    </row>
    <row r="2463" spans="1:30" ht="344.25" x14ac:dyDescent="0.25">
      <c r="A2463" s="113">
        <f t="shared" si="39"/>
        <v>2274</v>
      </c>
      <c r="B2463" s="9" t="s">
        <v>1821</v>
      </c>
      <c r="C2463" s="9" t="s">
        <v>6336</v>
      </c>
      <c r="D2463" s="9" t="s">
        <v>6337</v>
      </c>
      <c r="E2463" s="9" t="s">
        <v>6366</v>
      </c>
      <c r="F2463" s="9" t="s">
        <v>6367</v>
      </c>
      <c r="G2463" s="9" t="s">
        <v>6368</v>
      </c>
      <c r="H2463" s="13">
        <v>94080</v>
      </c>
      <c r="I2463" s="11" t="s">
        <v>5751</v>
      </c>
      <c r="J2463" s="9" t="s">
        <v>6</v>
      </c>
      <c r="K2463" s="9" t="s">
        <v>7</v>
      </c>
      <c r="L2463" s="9" t="s">
        <v>27</v>
      </c>
      <c r="M2463" s="9" t="s">
        <v>9</v>
      </c>
      <c r="N2463" s="9" t="s">
        <v>10</v>
      </c>
      <c r="O2463" s="9" t="s">
        <v>1826</v>
      </c>
      <c r="P2463" s="9" t="s">
        <v>1834</v>
      </c>
      <c r="Q2463" s="9" t="s">
        <v>374</v>
      </c>
      <c r="R2463" s="9" t="s">
        <v>29</v>
      </c>
      <c r="S2463" s="9" t="s">
        <v>15</v>
      </c>
      <c r="T2463" s="9" t="s">
        <v>7</v>
      </c>
      <c r="U2463" s="9" t="s">
        <v>133</v>
      </c>
      <c r="V2463" s="9" t="s">
        <v>15</v>
      </c>
      <c r="W2463" s="9" t="s">
        <v>17</v>
      </c>
      <c r="X2463" s="9" t="s">
        <v>18</v>
      </c>
      <c r="Y2463" s="9" t="s">
        <v>31</v>
      </c>
      <c r="Z2463" s="9" t="s">
        <v>61</v>
      </c>
      <c r="AA2463" s="9" t="s">
        <v>17</v>
      </c>
      <c r="AB2463" s="9" t="s">
        <v>6369</v>
      </c>
      <c r="AC2463" s="9" t="s">
        <v>6354</v>
      </c>
      <c r="AD2463" s="9" t="s">
        <v>6355</v>
      </c>
    </row>
    <row r="2464" spans="1:30" ht="409.5" x14ac:dyDescent="0.25">
      <c r="A2464" s="113">
        <f t="shared" si="39"/>
        <v>2275</v>
      </c>
      <c r="B2464" s="9" t="s">
        <v>1821</v>
      </c>
      <c r="C2464" s="9" t="s">
        <v>6336</v>
      </c>
      <c r="D2464" s="9" t="s">
        <v>6337</v>
      </c>
      <c r="E2464" s="9" t="s">
        <v>6370</v>
      </c>
      <c r="F2464" s="9" t="s">
        <v>6371</v>
      </c>
      <c r="G2464" s="9" t="s">
        <v>6372</v>
      </c>
      <c r="H2464" s="13">
        <v>164835</v>
      </c>
      <c r="I2464" s="11" t="s">
        <v>5751</v>
      </c>
      <c r="J2464" s="9" t="s">
        <v>6</v>
      </c>
      <c r="K2464" s="9" t="s">
        <v>7</v>
      </c>
      <c r="L2464" s="9" t="s">
        <v>27</v>
      </c>
      <c r="M2464" s="9" t="s">
        <v>9</v>
      </c>
      <c r="N2464" s="9" t="s">
        <v>10</v>
      </c>
      <c r="O2464" s="9" t="s">
        <v>1826</v>
      </c>
      <c r="P2464" s="9" t="s">
        <v>1834</v>
      </c>
      <c r="Q2464" s="9" t="s">
        <v>374</v>
      </c>
      <c r="R2464" s="9" t="s">
        <v>29</v>
      </c>
      <c r="S2464" s="9" t="s">
        <v>15</v>
      </c>
      <c r="T2464" s="9" t="s">
        <v>7</v>
      </c>
      <c r="U2464" s="9" t="s">
        <v>133</v>
      </c>
      <c r="V2464" s="9" t="s">
        <v>15</v>
      </c>
      <c r="W2464" s="9" t="s">
        <v>17</v>
      </c>
      <c r="X2464" s="9" t="s">
        <v>18</v>
      </c>
      <c r="Y2464" s="9" t="s">
        <v>31</v>
      </c>
      <c r="Z2464" s="9" t="s">
        <v>61</v>
      </c>
      <c r="AA2464" s="9" t="s">
        <v>17</v>
      </c>
      <c r="AB2464" s="9" t="s">
        <v>6359</v>
      </c>
      <c r="AC2464" s="9" t="s">
        <v>6348</v>
      </c>
      <c r="AD2464" s="9" t="s">
        <v>6349</v>
      </c>
    </row>
    <row r="2465" spans="1:30" ht="409.5" x14ac:dyDescent="0.25">
      <c r="A2465" s="113">
        <f t="shared" si="39"/>
        <v>2276</v>
      </c>
      <c r="B2465" s="9" t="s">
        <v>1821</v>
      </c>
      <c r="C2465" s="9" t="s">
        <v>6336</v>
      </c>
      <c r="D2465" s="9" t="s">
        <v>6337</v>
      </c>
      <c r="E2465" s="9" t="s">
        <v>6370</v>
      </c>
      <c r="F2465" s="9" t="s">
        <v>6373</v>
      </c>
      <c r="G2465" s="9" t="s">
        <v>6372</v>
      </c>
      <c r="H2465" s="13">
        <v>164835</v>
      </c>
      <c r="I2465" s="11" t="s">
        <v>5751</v>
      </c>
      <c r="J2465" s="9" t="s">
        <v>6</v>
      </c>
      <c r="K2465" s="9" t="s">
        <v>7</v>
      </c>
      <c r="L2465" s="9" t="s">
        <v>27</v>
      </c>
      <c r="M2465" s="9" t="s">
        <v>9</v>
      </c>
      <c r="N2465" s="9" t="s">
        <v>10</v>
      </c>
      <c r="O2465" s="9" t="s">
        <v>1826</v>
      </c>
      <c r="P2465" s="9" t="s">
        <v>1834</v>
      </c>
      <c r="Q2465" s="9" t="s">
        <v>374</v>
      </c>
      <c r="R2465" s="9" t="s">
        <v>29</v>
      </c>
      <c r="S2465" s="9" t="s">
        <v>15</v>
      </c>
      <c r="T2465" s="9" t="s">
        <v>7</v>
      </c>
      <c r="U2465" s="9" t="s">
        <v>133</v>
      </c>
      <c r="V2465" s="9" t="s">
        <v>15</v>
      </c>
      <c r="W2465" s="9" t="s">
        <v>17</v>
      </c>
      <c r="X2465" s="9" t="s">
        <v>18</v>
      </c>
      <c r="Y2465" s="9" t="s">
        <v>31</v>
      </c>
      <c r="Z2465" s="9" t="s">
        <v>61</v>
      </c>
      <c r="AA2465" s="9" t="s">
        <v>17</v>
      </c>
      <c r="AB2465" s="9" t="s">
        <v>6359</v>
      </c>
      <c r="AC2465" s="9" t="s">
        <v>6348</v>
      </c>
      <c r="AD2465" s="9" t="s">
        <v>6349</v>
      </c>
    </row>
    <row r="2466" spans="1:30" ht="409.5" x14ac:dyDescent="0.25">
      <c r="A2466" s="113">
        <f t="shared" si="39"/>
        <v>2277</v>
      </c>
      <c r="B2466" s="9" t="s">
        <v>1821</v>
      </c>
      <c r="C2466" s="9" t="s">
        <v>6336</v>
      </c>
      <c r="D2466" s="9" t="s">
        <v>6337</v>
      </c>
      <c r="E2466" s="9" t="s">
        <v>6374</v>
      </c>
      <c r="F2466" s="9" t="s">
        <v>6375</v>
      </c>
      <c r="G2466" s="9" t="s">
        <v>6376</v>
      </c>
      <c r="H2466" s="13">
        <v>101971.37</v>
      </c>
      <c r="I2466" s="11" t="s">
        <v>5751</v>
      </c>
      <c r="J2466" s="9" t="s">
        <v>6</v>
      </c>
      <c r="K2466" s="9" t="s">
        <v>7</v>
      </c>
      <c r="L2466" s="9" t="s">
        <v>27</v>
      </c>
      <c r="M2466" s="9" t="s">
        <v>9</v>
      </c>
      <c r="N2466" s="9" t="s">
        <v>10</v>
      </c>
      <c r="O2466" s="9" t="s">
        <v>1826</v>
      </c>
      <c r="P2466" s="9" t="s">
        <v>1834</v>
      </c>
      <c r="Q2466" s="9" t="s">
        <v>374</v>
      </c>
      <c r="R2466" s="9" t="s">
        <v>29</v>
      </c>
      <c r="S2466" s="9" t="s">
        <v>15</v>
      </c>
      <c r="T2466" s="9" t="s">
        <v>7</v>
      </c>
      <c r="U2466" s="9" t="s">
        <v>133</v>
      </c>
      <c r="V2466" s="9" t="s">
        <v>15</v>
      </c>
      <c r="W2466" s="9" t="s">
        <v>17</v>
      </c>
      <c r="X2466" s="9" t="s">
        <v>18</v>
      </c>
      <c r="Y2466" s="9" t="s">
        <v>31</v>
      </c>
      <c r="Z2466" s="9" t="s">
        <v>61</v>
      </c>
      <c r="AA2466" s="9" t="s">
        <v>17</v>
      </c>
      <c r="AB2466" s="9" t="s">
        <v>6377</v>
      </c>
      <c r="AC2466" s="9" t="s">
        <v>6378</v>
      </c>
      <c r="AD2466" s="9" t="s">
        <v>6379</v>
      </c>
    </row>
    <row r="2467" spans="1:30" ht="344.25" x14ac:dyDescent="0.25">
      <c r="A2467" s="113">
        <f t="shared" si="39"/>
        <v>2278</v>
      </c>
      <c r="B2467" s="9" t="s">
        <v>1821</v>
      </c>
      <c r="C2467" s="9" t="s">
        <v>6336</v>
      </c>
      <c r="D2467" s="9" t="s">
        <v>6337</v>
      </c>
      <c r="E2467" s="9" t="s">
        <v>6380</v>
      </c>
      <c r="F2467" s="9" t="s">
        <v>6381</v>
      </c>
      <c r="G2467" s="9" t="s">
        <v>6382</v>
      </c>
      <c r="H2467" s="13">
        <v>1141847.46</v>
      </c>
      <c r="I2467" s="11" t="s">
        <v>5751</v>
      </c>
      <c r="J2467" s="9" t="s">
        <v>6</v>
      </c>
      <c r="K2467" s="9" t="s">
        <v>7</v>
      </c>
      <c r="L2467" s="9" t="s">
        <v>59</v>
      </c>
      <c r="M2467" s="9" t="s">
        <v>9</v>
      </c>
      <c r="N2467" s="9" t="s">
        <v>10</v>
      </c>
      <c r="O2467" s="9" t="s">
        <v>1826</v>
      </c>
      <c r="P2467" s="9" t="s">
        <v>1834</v>
      </c>
      <c r="Q2467" s="9" t="s">
        <v>374</v>
      </c>
      <c r="R2467" s="9" t="s">
        <v>29</v>
      </c>
      <c r="S2467" s="9" t="s">
        <v>15</v>
      </c>
      <c r="T2467" s="9" t="s">
        <v>7</v>
      </c>
      <c r="U2467" s="9" t="s">
        <v>133</v>
      </c>
      <c r="V2467" s="9" t="s">
        <v>15</v>
      </c>
      <c r="W2467" s="9" t="s">
        <v>37</v>
      </c>
      <c r="X2467" s="9" t="s">
        <v>18</v>
      </c>
      <c r="Y2467" s="9" t="s">
        <v>31</v>
      </c>
      <c r="Z2467" s="9" t="s">
        <v>61</v>
      </c>
      <c r="AA2467" s="9" t="s">
        <v>17</v>
      </c>
      <c r="AB2467" s="9" t="s">
        <v>6383</v>
      </c>
      <c r="AC2467" s="9" t="s">
        <v>6378</v>
      </c>
      <c r="AD2467" s="9" t="s">
        <v>6384</v>
      </c>
    </row>
    <row r="2468" spans="1:30" ht="191.25" x14ac:dyDescent="0.25">
      <c r="A2468" s="113">
        <f t="shared" si="39"/>
        <v>2279</v>
      </c>
      <c r="B2468" s="9" t="s">
        <v>1821</v>
      </c>
      <c r="C2468" s="9" t="s">
        <v>6336</v>
      </c>
      <c r="D2468" s="9" t="s">
        <v>6337</v>
      </c>
      <c r="E2468" s="9" t="s">
        <v>6385</v>
      </c>
      <c r="F2468" s="9" t="s">
        <v>6386</v>
      </c>
      <c r="G2468" s="9" t="s">
        <v>6387</v>
      </c>
      <c r="H2468" s="13">
        <v>15840</v>
      </c>
      <c r="I2468" s="11" t="s">
        <v>5751</v>
      </c>
      <c r="J2468" s="9" t="s">
        <v>6</v>
      </c>
      <c r="K2468" s="9" t="s">
        <v>7</v>
      </c>
      <c r="L2468" s="9" t="s">
        <v>59</v>
      </c>
      <c r="M2468" s="9" t="s">
        <v>51</v>
      </c>
      <c r="N2468" s="9" t="s">
        <v>10</v>
      </c>
      <c r="O2468" s="9" t="s">
        <v>1826</v>
      </c>
      <c r="P2468" s="9" t="s">
        <v>1834</v>
      </c>
      <c r="Q2468" s="9" t="s">
        <v>374</v>
      </c>
      <c r="R2468" s="9" t="s">
        <v>29</v>
      </c>
      <c r="S2468" s="9" t="s">
        <v>15</v>
      </c>
      <c r="T2468" s="9" t="s">
        <v>7</v>
      </c>
      <c r="U2468" s="9" t="s">
        <v>133</v>
      </c>
      <c r="V2468" s="9" t="s">
        <v>15</v>
      </c>
      <c r="W2468" s="9" t="s">
        <v>21</v>
      </c>
      <c r="X2468" s="9" t="s">
        <v>18</v>
      </c>
      <c r="Y2468" s="9" t="s">
        <v>31</v>
      </c>
      <c r="Z2468" s="9" t="s">
        <v>61</v>
      </c>
      <c r="AA2468" s="9" t="s">
        <v>17</v>
      </c>
      <c r="AB2468" s="9" t="s">
        <v>6388</v>
      </c>
      <c r="AC2468" s="9" t="s">
        <v>6389</v>
      </c>
      <c r="AD2468" s="9" t="s">
        <v>6390</v>
      </c>
    </row>
    <row r="2469" spans="1:30" ht="409.5" x14ac:dyDescent="0.25">
      <c r="A2469" s="113">
        <f t="shared" si="39"/>
        <v>2280</v>
      </c>
      <c r="B2469" s="9" t="s">
        <v>1821</v>
      </c>
      <c r="C2469" s="9" t="s">
        <v>6336</v>
      </c>
      <c r="D2469" s="9" t="s">
        <v>6337</v>
      </c>
      <c r="E2469" s="9" t="s">
        <v>6391</v>
      </c>
      <c r="F2469" s="9" t="s">
        <v>6392</v>
      </c>
      <c r="G2469" s="9" t="s">
        <v>6393</v>
      </c>
      <c r="H2469" s="13">
        <v>20865.599999999999</v>
      </c>
      <c r="I2469" s="11" t="s">
        <v>5751</v>
      </c>
      <c r="J2469" s="9" t="s">
        <v>6</v>
      </c>
      <c r="K2469" s="9" t="s">
        <v>7</v>
      </c>
      <c r="L2469" s="9" t="s">
        <v>27</v>
      </c>
      <c r="M2469" s="9" t="s">
        <v>9</v>
      </c>
      <c r="N2469" s="9" t="s">
        <v>10</v>
      </c>
      <c r="O2469" s="9" t="s">
        <v>1826</v>
      </c>
      <c r="P2469" s="9" t="s">
        <v>1834</v>
      </c>
      <c r="Q2469" s="9" t="s">
        <v>374</v>
      </c>
      <c r="R2469" s="9" t="s">
        <v>29</v>
      </c>
      <c r="S2469" s="9" t="s">
        <v>15</v>
      </c>
      <c r="T2469" s="9" t="s">
        <v>7</v>
      </c>
      <c r="U2469" s="9" t="s">
        <v>133</v>
      </c>
      <c r="V2469" s="9" t="s">
        <v>15</v>
      </c>
      <c r="W2469" s="9" t="s">
        <v>17</v>
      </c>
      <c r="X2469" s="9" t="s">
        <v>18</v>
      </c>
      <c r="Y2469" s="9" t="s">
        <v>31</v>
      </c>
      <c r="Z2469" s="9" t="s">
        <v>61</v>
      </c>
      <c r="AA2469" s="9" t="s">
        <v>17</v>
      </c>
      <c r="AB2469" s="9" t="s">
        <v>6394</v>
      </c>
      <c r="AC2469" s="9" t="s">
        <v>6354</v>
      </c>
      <c r="AD2469" s="9" t="s">
        <v>6355</v>
      </c>
    </row>
    <row r="2470" spans="1:30" ht="409.5" x14ac:dyDescent="0.25">
      <c r="A2470" s="113">
        <f t="shared" si="39"/>
        <v>2281</v>
      </c>
      <c r="B2470" s="9" t="s">
        <v>1821</v>
      </c>
      <c r="C2470" s="9" t="s">
        <v>6336</v>
      </c>
      <c r="D2470" s="9" t="s">
        <v>6337</v>
      </c>
      <c r="E2470" s="9" t="s">
        <v>6395</v>
      </c>
      <c r="F2470" s="9" t="s">
        <v>6396</v>
      </c>
      <c r="G2470" s="9" t="s">
        <v>6397</v>
      </c>
      <c r="H2470" s="13">
        <v>4441000</v>
      </c>
      <c r="I2470" s="11" t="s">
        <v>5751</v>
      </c>
      <c r="J2470" s="9" t="s">
        <v>6</v>
      </c>
      <c r="K2470" s="9" t="s">
        <v>7</v>
      </c>
      <c r="L2470" s="9" t="s">
        <v>59</v>
      </c>
      <c r="M2470" s="9" t="s">
        <v>9</v>
      </c>
      <c r="N2470" s="9" t="s">
        <v>10</v>
      </c>
      <c r="O2470" s="9" t="s">
        <v>1826</v>
      </c>
      <c r="P2470" s="9" t="s">
        <v>1834</v>
      </c>
      <c r="Q2470" s="9" t="s">
        <v>374</v>
      </c>
      <c r="R2470" s="9" t="s">
        <v>29</v>
      </c>
      <c r="S2470" s="9" t="s">
        <v>15</v>
      </c>
      <c r="T2470" s="9" t="s">
        <v>7</v>
      </c>
      <c r="U2470" s="9" t="s">
        <v>133</v>
      </c>
      <c r="V2470" s="9" t="s">
        <v>15</v>
      </c>
      <c r="W2470" s="9" t="s">
        <v>37</v>
      </c>
      <c r="X2470" s="9" t="s">
        <v>18</v>
      </c>
      <c r="Y2470" s="9" t="s">
        <v>31</v>
      </c>
      <c r="Z2470" s="9" t="s">
        <v>61</v>
      </c>
      <c r="AA2470" s="9" t="s">
        <v>17</v>
      </c>
      <c r="AB2470" s="9" t="s">
        <v>6398</v>
      </c>
      <c r="AC2470" s="9" t="s">
        <v>6399</v>
      </c>
      <c r="AD2470" s="9" t="s">
        <v>6400</v>
      </c>
    </row>
    <row r="2471" spans="1:30" ht="409.5" x14ac:dyDescent="0.25">
      <c r="A2471" s="113">
        <f t="shared" si="39"/>
        <v>2282</v>
      </c>
      <c r="B2471" s="9" t="s">
        <v>1821</v>
      </c>
      <c r="C2471" s="9" t="s">
        <v>6336</v>
      </c>
      <c r="D2471" s="9" t="s">
        <v>6337</v>
      </c>
      <c r="E2471" s="9" t="s">
        <v>6401</v>
      </c>
      <c r="F2471" s="9" t="s">
        <v>6402</v>
      </c>
      <c r="G2471" s="9" t="s">
        <v>6403</v>
      </c>
      <c r="H2471" s="13">
        <v>615083.04</v>
      </c>
      <c r="I2471" s="11" t="s">
        <v>5751</v>
      </c>
      <c r="J2471" s="9" t="s">
        <v>6</v>
      </c>
      <c r="K2471" s="9" t="s">
        <v>7</v>
      </c>
      <c r="L2471" s="9" t="s">
        <v>27</v>
      </c>
      <c r="M2471" s="9" t="s">
        <v>9</v>
      </c>
      <c r="N2471" s="9" t="s">
        <v>10</v>
      </c>
      <c r="O2471" s="9" t="s">
        <v>1826</v>
      </c>
      <c r="P2471" s="9" t="s">
        <v>1834</v>
      </c>
      <c r="Q2471" s="9" t="s">
        <v>374</v>
      </c>
      <c r="R2471" s="9" t="s">
        <v>29</v>
      </c>
      <c r="S2471" s="9" t="s">
        <v>15</v>
      </c>
      <c r="T2471" s="9" t="s">
        <v>7</v>
      </c>
      <c r="U2471" s="9" t="s">
        <v>133</v>
      </c>
      <c r="V2471" s="9" t="s">
        <v>15</v>
      </c>
      <c r="W2471" s="9" t="s">
        <v>17</v>
      </c>
      <c r="X2471" s="9" t="s">
        <v>18</v>
      </c>
      <c r="Y2471" s="9" t="s">
        <v>31</v>
      </c>
      <c r="Z2471" s="9" t="s">
        <v>61</v>
      </c>
      <c r="AA2471" s="9" t="s">
        <v>17</v>
      </c>
      <c r="AB2471" s="9" t="s">
        <v>6383</v>
      </c>
      <c r="AC2471" s="9" t="s">
        <v>6378</v>
      </c>
      <c r="AD2471" s="9" t="s">
        <v>6384</v>
      </c>
    </row>
    <row r="2472" spans="1:30" ht="409.5" x14ac:dyDescent="0.25">
      <c r="A2472" s="113">
        <f t="shared" si="39"/>
        <v>2283</v>
      </c>
      <c r="B2472" s="9" t="s">
        <v>1821</v>
      </c>
      <c r="C2472" s="9" t="s">
        <v>6336</v>
      </c>
      <c r="D2472" s="9" t="s">
        <v>6337</v>
      </c>
      <c r="E2472" s="9" t="s">
        <v>6404</v>
      </c>
      <c r="F2472" s="9" t="s">
        <v>6405</v>
      </c>
      <c r="G2472" s="9" t="s">
        <v>6406</v>
      </c>
      <c r="H2472" s="13">
        <v>8180.93</v>
      </c>
      <c r="I2472" s="11" t="s">
        <v>5751</v>
      </c>
      <c r="J2472" s="9" t="s">
        <v>6</v>
      </c>
      <c r="K2472" s="9" t="s">
        <v>7</v>
      </c>
      <c r="L2472" s="9" t="s">
        <v>27</v>
      </c>
      <c r="M2472" s="9" t="s">
        <v>89</v>
      </c>
      <c r="N2472" s="9" t="s">
        <v>10</v>
      </c>
      <c r="O2472" s="9" t="s">
        <v>1826</v>
      </c>
      <c r="P2472" s="9" t="s">
        <v>1834</v>
      </c>
      <c r="Q2472" s="9" t="s">
        <v>374</v>
      </c>
      <c r="R2472" s="9" t="s">
        <v>29</v>
      </c>
      <c r="S2472" s="9" t="s">
        <v>15</v>
      </c>
      <c r="T2472" s="9" t="s">
        <v>7</v>
      </c>
      <c r="U2472" s="9" t="s">
        <v>133</v>
      </c>
      <c r="V2472" s="9" t="s">
        <v>15</v>
      </c>
      <c r="W2472" s="9" t="s">
        <v>17</v>
      </c>
      <c r="X2472" s="9" t="s">
        <v>18</v>
      </c>
      <c r="Y2472" s="9" t="s">
        <v>31</v>
      </c>
      <c r="Z2472" s="9" t="s">
        <v>61</v>
      </c>
      <c r="AA2472" s="9" t="s">
        <v>17</v>
      </c>
      <c r="AB2472" s="9" t="s">
        <v>6359</v>
      </c>
      <c r="AC2472" s="9" t="s">
        <v>6348</v>
      </c>
      <c r="AD2472" s="9" t="s">
        <v>6349</v>
      </c>
    </row>
    <row r="2473" spans="1:30" ht="357" x14ac:dyDescent="0.25">
      <c r="A2473" s="113">
        <f t="shared" si="39"/>
        <v>2284</v>
      </c>
      <c r="B2473" s="9" t="s">
        <v>1821</v>
      </c>
      <c r="C2473" s="9" t="s">
        <v>6336</v>
      </c>
      <c r="D2473" s="9" t="s">
        <v>6337</v>
      </c>
      <c r="E2473" s="9" t="s">
        <v>6407</v>
      </c>
      <c r="F2473" s="9" t="s">
        <v>6408</v>
      </c>
      <c r="G2473" s="9" t="s">
        <v>6409</v>
      </c>
      <c r="H2473" s="13">
        <v>17438.75</v>
      </c>
      <c r="I2473" s="11" t="s">
        <v>5751</v>
      </c>
      <c r="J2473" s="9" t="s">
        <v>6</v>
      </c>
      <c r="K2473" s="9" t="s">
        <v>7</v>
      </c>
      <c r="L2473" s="9" t="s">
        <v>27</v>
      </c>
      <c r="M2473" s="9" t="s">
        <v>9</v>
      </c>
      <c r="N2473" s="9" t="s">
        <v>10</v>
      </c>
      <c r="O2473" s="9" t="s">
        <v>1826</v>
      </c>
      <c r="P2473" s="9" t="s">
        <v>1834</v>
      </c>
      <c r="Q2473" s="9" t="s">
        <v>374</v>
      </c>
      <c r="R2473" s="9" t="s">
        <v>29</v>
      </c>
      <c r="S2473" s="9" t="s">
        <v>15</v>
      </c>
      <c r="T2473" s="9" t="s">
        <v>7</v>
      </c>
      <c r="U2473" s="9" t="s">
        <v>133</v>
      </c>
      <c r="V2473" s="9" t="s">
        <v>15</v>
      </c>
      <c r="W2473" s="9" t="s">
        <v>17</v>
      </c>
      <c r="X2473" s="9" t="s">
        <v>18</v>
      </c>
      <c r="Y2473" s="9" t="s">
        <v>31</v>
      </c>
      <c r="Z2473" s="9" t="s">
        <v>61</v>
      </c>
      <c r="AA2473" s="9" t="s">
        <v>17</v>
      </c>
      <c r="AB2473" s="9" t="s">
        <v>6410</v>
      </c>
      <c r="AC2473" s="9" t="s">
        <v>6411</v>
      </c>
      <c r="AD2473" s="9" t="s">
        <v>6412</v>
      </c>
    </row>
    <row r="2474" spans="1:30" ht="409.5" x14ac:dyDescent="0.25">
      <c r="A2474" s="113">
        <f t="shared" si="39"/>
        <v>2285</v>
      </c>
      <c r="B2474" s="9" t="s">
        <v>1821</v>
      </c>
      <c r="C2474" s="9" t="s">
        <v>6336</v>
      </c>
      <c r="D2474" s="9" t="s">
        <v>6337</v>
      </c>
      <c r="E2474" s="9" t="s">
        <v>6413</v>
      </c>
      <c r="F2474" s="9" t="s">
        <v>6414</v>
      </c>
      <c r="G2474" s="9" t="s">
        <v>6415</v>
      </c>
      <c r="H2474" s="13">
        <v>2371074.2200000002</v>
      </c>
      <c r="I2474" s="11" t="s">
        <v>5751</v>
      </c>
      <c r="J2474" s="9" t="s">
        <v>6</v>
      </c>
      <c r="K2474" s="9" t="s">
        <v>7</v>
      </c>
      <c r="L2474" s="9" t="s">
        <v>27</v>
      </c>
      <c r="M2474" s="9" t="s">
        <v>9</v>
      </c>
      <c r="N2474" s="9" t="s">
        <v>10</v>
      </c>
      <c r="O2474" s="9" t="s">
        <v>1826</v>
      </c>
      <c r="P2474" s="9" t="s">
        <v>1834</v>
      </c>
      <c r="Q2474" s="9" t="s">
        <v>374</v>
      </c>
      <c r="R2474" s="9" t="s">
        <v>29</v>
      </c>
      <c r="S2474" s="9" t="s">
        <v>15</v>
      </c>
      <c r="T2474" s="9" t="s">
        <v>7</v>
      </c>
      <c r="U2474" s="9" t="s">
        <v>133</v>
      </c>
      <c r="V2474" s="9" t="s">
        <v>15</v>
      </c>
      <c r="W2474" s="9" t="s">
        <v>17</v>
      </c>
      <c r="X2474" s="9" t="s">
        <v>18</v>
      </c>
      <c r="Y2474" s="9" t="s">
        <v>31</v>
      </c>
      <c r="Z2474" s="9" t="s">
        <v>61</v>
      </c>
      <c r="AA2474" s="9" t="s">
        <v>17</v>
      </c>
      <c r="AB2474" s="9" t="s">
        <v>6416</v>
      </c>
      <c r="AC2474" s="9" t="s">
        <v>6378</v>
      </c>
      <c r="AD2474" s="9" t="s">
        <v>6417</v>
      </c>
    </row>
    <row r="2475" spans="1:30" ht="318.75" x14ac:dyDescent="0.25">
      <c r="A2475" s="113">
        <f t="shared" si="39"/>
        <v>2286</v>
      </c>
      <c r="B2475" s="9" t="s">
        <v>1821</v>
      </c>
      <c r="C2475" s="9" t="s">
        <v>6336</v>
      </c>
      <c r="D2475" s="9" t="s">
        <v>6337</v>
      </c>
      <c r="E2475" s="9" t="s">
        <v>6418</v>
      </c>
      <c r="F2475" s="9" t="s">
        <v>6419</v>
      </c>
      <c r="G2475" s="9" t="s">
        <v>6420</v>
      </c>
      <c r="H2475" s="13">
        <v>169342.01</v>
      </c>
      <c r="I2475" s="11" t="s">
        <v>5751</v>
      </c>
      <c r="J2475" s="9" t="s">
        <v>6</v>
      </c>
      <c r="K2475" s="9" t="s">
        <v>7</v>
      </c>
      <c r="L2475" s="9" t="s">
        <v>59</v>
      </c>
      <c r="M2475" s="9" t="s">
        <v>9</v>
      </c>
      <c r="N2475" s="9" t="s">
        <v>10</v>
      </c>
      <c r="O2475" s="9" t="s">
        <v>1826</v>
      </c>
      <c r="P2475" s="9" t="s">
        <v>1834</v>
      </c>
      <c r="Q2475" s="9" t="s">
        <v>374</v>
      </c>
      <c r="R2475" s="9" t="s">
        <v>29</v>
      </c>
      <c r="S2475" s="9" t="s">
        <v>15</v>
      </c>
      <c r="T2475" s="9" t="s">
        <v>7</v>
      </c>
      <c r="U2475" s="9" t="s">
        <v>133</v>
      </c>
      <c r="V2475" s="9" t="s">
        <v>15</v>
      </c>
      <c r="W2475" s="9" t="s">
        <v>37</v>
      </c>
      <c r="X2475" s="9" t="s">
        <v>18</v>
      </c>
      <c r="Y2475" s="9" t="s">
        <v>31</v>
      </c>
      <c r="Z2475" s="9" t="s">
        <v>61</v>
      </c>
      <c r="AA2475" s="9" t="s">
        <v>17</v>
      </c>
      <c r="AB2475" s="9" t="s">
        <v>6347</v>
      </c>
      <c r="AC2475" s="9" t="s">
        <v>6348</v>
      </c>
      <c r="AD2475" s="9" t="s">
        <v>6349</v>
      </c>
    </row>
    <row r="2476" spans="1:30" ht="409.5" x14ac:dyDescent="0.25">
      <c r="A2476" s="113">
        <f t="shared" si="39"/>
        <v>2287</v>
      </c>
      <c r="B2476" s="9" t="s">
        <v>1821</v>
      </c>
      <c r="C2476" s="9" t="s">
        <v>6336</v>
      </c>
      <c r="D2476" s="9" t="s">
        <v>6337</v>
      </c>
      <c r="E2476" s="9" t="s">
        <v>6421</v>
      </c>
      <c r="F2476" s="9" t="s">
        <v>6422</v>
      </c>
      <c r="G2476" s="9" t="s">
        <v>6423</v>
      </c>
      <c r="H2476" s="13">
        <v>80758.7</v>
      </c>
      <c r="I2476" s="11" t="s">
        <v>5751</v>
      </c>
      <c r="J2476" s="9" t="s">
        <v>6</v>
      </c>
      <c r="K2476" s="9" t="s">
        <v>7</v>
      </c>
      <c r="L2476" s="9" t="s">
        <v>59</v>
      </c>
      <c r="M2476" s="9" t="s">
        <v>9</v>
      </c>
      <c r="N2476" s="9" t="s">
        <v>10</v>
      </c>
      <c r="O2476" s="9" t="s">
        <v>1826</v>
      </c>
      <c r="P2476" s="9" t="s">
        <v>1834</v>
      </c>
      <c r="Q2476" s="9" t="s">
        <v>374</v>
      </c>
      <c r="R2476" s="9" t="s">
        <v>29</v>
      </c>
      <c r="S2476" s="9" t="s">
        <v>15</v>
      </c>
      <c r="T2476" s="9" t="s">
        <v>7</v>
      </c>
      <c r="U2476" s="9" t="s">
        <v>133</v>
      </c>
      <c r="V2476" s="9" t="s">
        <v>15</v>
      </c>
      <c r="W2476" s="9" t="s">
        <v>17</v>
      </c>
      <c r="X2476" s="9" t="s">
        <v>18</v>
      </c>
      <c r="Y2476" s="9" t="s">
        <v>31</v>
      </c>
      <c r="Z2476" s="9" t="s">
        <v>61</v>
      </c>
      <c r="AA2476" s="9" t="s">
        <v>17</v>
      </c>
      <c r="AB2476" s="9" t="s">
        <v>6347</v>
      </c>
      <c r="AC2476" s="9" t="s">
        <v>6348</v>
      </c>
      <c r="AD2476" s="9" t="s">
        <v>6349</v>
      </c>
    </row>
    <row r="2477" spans="1:30" ht="409.5" x14ac:dyDescent="0.25">
      <c r="A2477" s="113">
        <f t="shared" si="39"/>
        <v>2288</v>
      </c>
      <c r="B2477" s="9" t="s">
        <v>1821</v>
      </c>
      <c r="C2477" s="9" t="s">
        <v>6336</v>
      </c>
      <c r="D2477" s="9" t="s">
        <v>6337</v>
      </c>
      <c r="E2477" s="9" t="s">
        <v>6421</v>
      </c>
      <c r="F2477" s="9" t="s">
        <v>6422</v>
      </c>
      <c r="G2477" s="9" t="s">
        <v>6423</v>
      </c>
      <c r="H2477" s="13">
        <v>80758.7</v>
      </c>
      <c r="I2477" s="11" t="s">
        <v>5751</v>
      </c>
      <c r="J2477" s="9" t="s">
        <v>6</v>
      </c>
      <c r="K2477" s="9" t="s">
        <v>7</v>
      </c>
      <c r="L2477" s="9" t="s">
        <v>59</v>
      </c>
      <c r="M2477" s="9" t="s">
        <v>9</v>
      </c>
      <c r="N2477" s="9" t="s">
        <v>10</v>
      </c>
      <c r="O2477" s="9" t="s">
        <v>1826</v>
      </c>
      <c r="P2477" s="9" t="s">
        <v>1834</v>
      </c>
      <c r="Q2477" s="9" t="s">
        <v>374</v>
      </c>
      <c r="R2477" s="9" t="s">
        <v>29</v>
      </c>
      <c r="S2477" s="9" t="s">
        <v>15</v>
      </c>
      <c r="T2477" s="9" t="s">
        <v>7</v>
      </c>
      <c r="U2477" s="9" t="s">
        <v>133</v>
      </c>
      <c r="V2477" s="9" t="s">
        <v>15</v>
      </c>
      <c r="W2477" s="9" t="s">
        <v>17</v>
      </c>
      <c r="X2477" s="9" t="s">
        <v>18</v>
      </c>
      <c r="Y2477" s="9" t="s">
        <v>31</v>
      </c>
      <c r="Z2477" s="9" t="s">
        <v>61</v>
      </c>
      <c r="AA2477" s="9" t="s">
        <v>17</v>
      </c>
      <c r="AB2477" s="9" t="s">
        <v>6359</v>
      </c>
      <c r="AC2477" s="9" t="s">
        <v>6348</v>
      </c>
      <c r="AD2477" s="9" t="s">
        <v>6349</v>
      </c>
    </row>
    <row r="2478" spans="1:30" ht="255" x14ac:dyDescent="0.25">
      <c r="A2478" s="113">
        <f t="shared" si="39"/>
        <v>2289</v>
      </c>
      <c r="B2478" s="9" t="s">
        <v>1821</v>
      </c>
      <c r="C2478" s="9" t="s">
        <v>6336</v>
      </c>
      <c r="D2478" s="9" t="s">
        <v>6337</v>
      </c>
      <c r="E2478" s="9" t="s">
        <v>6424</v>
      </c>
      <c r="F2478" s="9" t="s">
        <v>6425</v>
      </c>
      <c r="G2478" s="9" t="s">
        <v>6426</v>
      </c>
      <c r="H2478" s="13">
        <v>72582</v>
      </c>
      <c r="I2478" s="11" t="s">
        <v>5751</v>
      </c>
      <c r="J2478" s="9" t="s">
        <v>96</v>
      </c>
      <c r="K2478" s="9">
        <v>2</v>
      </c>
      <c r="L2478" s="9" t="s">
        <v>97</v>
      </c>
      <c r="M2478" s="9" t="s">
        <v>9</v>
      </c>
      <c r="N2478" s="9" t="s">
        <v>10</v>
      </c>
      <c r="O2478" s="9" t="s">
        <v>1826</v>
      </c>
      <c r="P2478" s="9" t="s">
        <v>1834</v>
      </c>
      <c r="Q2478" s="9" t="s">
        <v>374</v>
      </c>
      <c r="R2478" s="9" t="s">
        <v>29</v>
      </c>
      <c r="S2478" s="9" t="s">
        <v>15</v>
      </c>
      <c r="T2478" s="9" t="s">
        <v>7</v>
      </c>
      <c r="U2478" s="9" t="s">
        <v>133</v>
      </c>
      <c r="V2478" s="9" t="s">
        <v>15</v>
      </c>
      <c r="W2478" s="9" t="s">
        <v>37</v>
      </c>
      <c r="X2478" s="9" t="s">
        <v>18</v>
      </c>
      <c r="Y2478" s="9" t="s">
        <v>31</v>
      </c>
      <c r="Z2478" s="9" t="s">
        <v>61</v>
      </c>
      <c r="AA2478" s="9" t="s">
        <v>17</v>
      </c>
      <c r="AB2478" s="9" t="s">
        <v>6427</v>
      </c>
      <c r="AC2478" s="9" t="s">
        <v>6378</v>
      </c>
      <c r="AD2478" s="9" t="s">
        <v>6428</v>
      </c>
    </row>
    <row r="2479" spans="1:30" ht="409.5" x14ac:dyDescent="0.25">
      <c r="A2479" s="113">
        <f t="shared" si="39"/>
        <v>2290</v>
      </c>
      <c r="B2479" s="9" t="s">
        <v>1821</v>
      </c>
      <c r="C2479" s="9" t="s">
        <v>6336</v>
      </c>
      <c r="D2479" s="9" t="s">
        <v>6337</v>
      </c>
      <c r="E2479" s="9" t="s">
        <v>6429</v>
      </c>
      <c r="F2479" s="9" t="s">
        <v>6430</v>
      </c>
      <c r="G2479" s="9" t="s">
        <v>6431</v>
      </c>
      <c r="H2479" s="13">
        <v>992038.7</v>
      </c>
      <c r="I2479" s="11" t="s">
        <v>5751</v>
      </c>
      <c r="J2479" s="9" t="s">
        <v>6</v>
      </c>
      <c r="K2479" s="9" t="s">
        <v>7</v>
      </c>
      <c r="L2479" s="9" t="s">
        <v>59</v>
      </c>
      <c r="M2479" s="9" t="s">
        <v>9</v>
      </c>
      <c r="N2479" s="9" t="s">
        <v>10</v>
      </c>
      <c r="O2479" s="9" t="s">
        <v>1826</v>
      </c>
      <c r="P2479" s="9" t="s">
        <v>1834</v>
      </c>
      <c r="Q2479" s="9" t="s">
        <v>374</v>
      </c>
      <c r="R2479" s="9" t="s">
        <v>29</v>
      </c>
      <c r="S2479" s="9" t="s">
        <v>15</v>
      </c>
      <c r="T2479" s="9" t="s">
        <v>7</v>
      </c>
      <c r="U2479" s="9" t="s">
        <v>133</v>
      </c>
      <c r="V2479" s="9" t="s">
        <v>15</v>
      </c>
      <c r="W2479" s="9" t="s">
        <v>37</v>
      </c>
      <c r="X2479" s="9" t="s">
        <v>18</v>
      </c>
      <c r="Y2479" s="9" t="s">
        <v>31</v>
      </c>
      <c r="Z2479" s="9" t="s">
        <v>61</v>
      </c>
      <c r="AA2479" s="9" t="s">
        <v>17</v>
      </c>
      <c r="AB2479" s="9" t="s">
        <v>6359</v>
      </c>
      <c r="AC2479" s="9" t="s">
        <v>6348</v>
      </c>
      <c r="AD2479" s="9" t="s">
        <v>6349</v>
      </c>
    </row>
    <row r="2480" spans="1:30" ht="344.25" x14ac:dyDescent="0.25">
      <c r="A2480" s="113">
        <f t="shared" si="39"/>
        <v>2291</v>
      </c>
      <c r="B2480" s="9" t="s">
        <v>1821</v>
      </c>
      <c r="C2480" s="9" t="s">
        <v>6336</v>
      </c>
      <c r="D2480" s="9" t="s">
        <v>6337</v>
      </c>
      <c r="E2480" s="9" t="s">
        <v>6432</v>
      </c>
      <c r="F2480" s="9" t="s">
        <v>6433</v>
      </c>
      <c r="G2480" s="9" t="s">
        <v>6434</v>
      </c>
      <c r="H2480" s="13">
        <v>20000</v>
      </c>
      <c r="I2480" s="11" t="s">
        <v>5751</v>
      </c>
      <c r="J2480" s="9" t="s">
        <v>6</v>
      </c>
      <c r="K2480" s="9" t="s">
        <v>7</v>
      </c>
      <c r="L2480" s="9" t="s">
        <v>27</v>
      </c>
      <c r="M2480" s="9" t="s">
        <v>9</v>
      </c>
      <c r="N2480" s="9" t="s">
        <v>10</v>
      </c>
      <c r="O2480" s="9" t="s">
        <v>1826</v>
      </c>
      <c r="P2480" s="9" t="s">
        <v>1834</v>
      </c>
      <c r="Q2480" s="9" t="s">
        <v>374</v>
      </c>
      <c r="R2480" s="9" t="s">
        <v>29</v>
      </c>
      <c r="S2480" s="9" t="s">
        <v>15</v>
      </c>
      <c r="T2480" s="9" t="s">
        <v>7</v>
      </c>
      <c r="U2480" s="9" t="s">
        <v>133</v>
      </c>
      <c r="V2480" s="9" t="s">
        <v>15</v>
      </c>
      <c r="W2480" s="9" t="s">
        <v>17</v>
      </c>
      <c r="X2480" s="9" t="s">
        <v>18</v>
      </c>
      <c r="Y2480" s="9" t="s">
        <v>31</v>
      </c>
      <c r="Z2480" s="9" t="s">
        <v>61</v>
      </c>
      <c r="AA2480" s="9" t="s">
        <v>17</v>
      </c>
      <c r="AB2480" s="9" t="s">
        <v>6359</v>
      </c>
      <c r="AC2480" s="9" t="s">
        <v>6348</v>
      </c>
      <c r="AD2480" s="9" t="s">
        <v>6349</v>
      </c>
    </row>
    <row r="2481" spans="1:30" ht="204" x14ac:dyDescent="0.25">
      <c r="A2481" s="113">
        <f t="shared" si="39"/>
        <v>2292</v>
      </c>
      <c r="B2481" s="9" t="s">
        <v>1821</v>
      </c>
      <c r="C2481" s="9" t="s">
        <v>6336</v>
      </c>
      <c r="D2481" s="9" t="s">
        <v>6337</v>
      </c>
      <c r="E2481" s="9" t="s">
        <v>6435</v>
      </c>
      <c r="F2481" s="9" t="s">
        <v>6436</v>
      </c>
      <c r="G2481" s="9" t="s">
        <v>6437</v>
      </c>
      <c r="H2481" s="13">
        <v>8000</v>
      </c>
      <c r="I2481" s="11" t="s">
        <v>5751</v>
      </c>
      <c r="J2481" s="9" t="s">
        <v>6</v>
      </c>
      <c r="K2481" s="9" t="s">
        <v>7</v>
      </c>
      <c r="L2481" s="9" t="s">
        <v>27</v>
      </c>
      <c r="M2481" s="9" t="s">
        <v>9</v>
      </c>
      <c r="N2481" s="9" t="s">
        <v>10</v>
      </c>
      <c r="O2481" s="9" t="s">
        <v>1826</v>
      </c>
      <c r="P2481" s="9" t="s">
        <v>1834</v>
      </c>
      <c r="Q2481" s="9" t="s">
        <v>374</v>
      </c>
      <c r="R2481" s="9" t="s">
        <v>29</v>
      </c>
      <c r="S2481" s="9" t="s">
        <v>15</v>
      </c>
      <c r="T2481" s="9" t="s">
        <v>7</v>
      </c>
      <c r="U2481" s="9" t="s">
        <v>133</v>
      </c>
      <c r="V2481" s="9" t="s">
        <v>15</v>
      </c>
      <c r="W2481" s="9" t="s">
        <v>17</v>
      </c>
      <c r="X2481" s="9" t="s">
        <v>18</v>
      </c>
      <c r="Y2481" s="9" t="s">
        <v>31</v>
      </c>
      <c r="Z2481" s="9" t="s">
        <v>61</v>
      </c>
      <c r="AA2481" s="9" t="s">
        <v>17</v>
      </c>
      <c r="AB2481" s="9" t="s">
        <v>6359</v>
      </c>
      <c r="AC2481" s="9" t="s">
        <v>6348</v>
      </c>
      <c r="AD2481" s="9" t="s">
        <v>6349</v>
      </c>
    </row>
    <row r="2482" spans="1:30" ht="216.75" x14ac:dyDescent="0.25">
      <c r="A2482" s="113">
        <f t="shared" si="39"/>
        <v>2293</v>
      </c>
      <c r="B2482" s="9" t="s">
        <v>1821</v>
      </c>
      <c r="C2482" s="9" t="s">
        <v>6336</v>
      </c>
      <c r="D2482" s="9" t="s">
        <v>6337</v>
      </c>
      <c r="E2482" s="9" t="s">
        <v>6438</v>
      </c>
      <c r="F2482" s="9" t="s">
        <v>6439</v>
      </c>
      <c r="G2482" s="9" t="s">
        <v>6440</v>
      </c>
      <c r="H2482" s="13">
        <v>20000</v>
      </c>
      <c r="I2482" s="11" t="s">
        <v>5751</v>
      </c>
      <c r="J2482" s="9" t="s">
        <v>6</v>
      </c>
      <c r="K2482" s="9" t="s">
        <v>7</v>
      </c>
      <c r="L2482" s="9" t="s">
        <v>27</v>
      </c>
      <c r="M2482" s="9" t="s">
        <v>9</v>
      </c>
      <c r="N2482" s="9" t="s">
        <v>10</v>
      </c>
      <c r="O2482" s="9" t="s">
        <v>1826</v>
      </c>
      <c r="P2482" s="9" t="s">
        <v>1834</v>
      </c>
      <c r="Q2482" s="9" t="s">
        <v>374</v>
      </c>
      <c r="R2482" s="9" t="s">
        <v>29</v>
      </c>
      <c r="S2482" s="9" t="s">
        <v>15</v>
      </c>
      <c r="T2482" s="9" t="s">
        <v>7</v>
      </c>
      <c r="U2482" s="9" t="s">
        <v>133</v>
      </c>
      <c r="V2482" s="9" t="s">
        <v>15</v>
      </c>
      <c r="W2482" s="9" t="s">
        <v>17</v>
      </c>
      <c r="X2482" s="9" t="s">
        <v>18</v>
      </c>
      <c r="Y2482" s="9" t="s">
        <v>31</v>
      </c>
      <c r="Z2482" s="9" t="s">
        <v>61</v>
      </c>
      <c r="AA2482" s="9" t="s">
        <v>17</v>
      </c>
      <c r="AB2482" s="9" t="s">
        <v>6359</v>
      </c>
      <c r="AC2482" s="9" t="s">
        <v>6348</v>
      </c>
      <c r="AD2482" s="9" t="s">
        <v>6349</v>
      </c>
    </row>
    <row r="2483" spans="1:30" ht="409.5" x14ac:dyDescent="0.25">
      <c r="A2483" s="113">
        <f t="shared" si="39"/>
        <v>2294</v>
      </c>
      <c r="B2483" s="9" t="s">
        <v>1821</v>
      </c>
      <c r="C2483" s="9" t="s">
        <v>6336</v>
      </c>
      <c r="D2483" s="9" t="s">
        <v>6337</v>
      </c>
      <c r="E2483" s="9" t="s">
        <v>6441</v>
      </c>
      <c r="F2483" s="9" t="s">
        <v>6442</v>
      </c>
      <c r="G2483" s="9" t="s">
        <v>6443</v>
      </c>
      <c r="H2483" s="13">
        <v>94885.34</v>
      </c>
      <c r="I2483" s="11" t="s">
        <v>5751</v>
      </c>
      <c r="J2483" s="9" t="s">
        <v>6</v>
      </c>
      <c r="K2483" s="9" t="s">
        <v>7</v>
      </c>
      <c r="L2483" s="9" t="s">
        <v>59</v>
      </c>
      <c r="M2483" s="9" t="s">
        <v>9</v>
      </c>
      <c r="N2483" s="9" t="s">
        <v>10</v>
      </c>
      <c r="O2483" s="9" t="s">
        <v>1826</v>
      </c>
      <c r="P2483" s="9" t="s">
        <v>1834</v>
      </c>
      <c r="Q2483" s="9" t="s">
        <v>374</v>
      </c>
      <c r="R2483" s="9" t="s">
        <v>29</v>
      </c>
      <c r="S2483" s="9" t="s">
        <v>15</v>
      </c>
      <c r="T2483" s="9" t="s">
        <v>7</v>
      </c>
      <c r="U2483" s="9" t="s">
        <v>133</v>
      </c>
      <c r="V2483" s="9" t="s">
        <v>15</v>
      </c>
      <c r="W2483" s="9" t="s">
        <v>37</v>
      </c>
      <c r="X2483" s="9" t="s">
        <v>18</v>
      </c>
      <c r="Y2483" s="9" t="s">
        <v>31</v>
      </c>
      <c r="Z2483" s="9" t="s">
        <v>61</v>
      </c>
      <c r="AA2483" s="9" t="s">
        <v>17</v>
      </c>
      <c r="AB2483" s="9" t="s">
        <v>6388</v>
      </c>
      <c r="AC2483" s="9" t="s">
        <v>6389</v>
      </c>
      <c r="AD2483" s="9" t="s">
        <v>6390</v>
      </c>
    </row>
    <row r="2484" spans="1:30" ht="89.25" x14ac:dyDescent="0.25">
      <c r="A2484" s="113">
        <f t="shared" si="39"/>
        <v>2295</v>
      </c>
      <c r="B2484" s="9" t="s">
        <v>1821</v>
      </c>
      <c r="C2484" s="9" t="s">
        <v>6336</v>
      </c>
      <c r="D2484" s="9" t="s">
        <v>6337</v>
      </c>
      <c r="E2484" s="9" t="s">
        <v>6444</v>
      </c>
      <c r="F2484" s="9" t="s">
        <v>6445</v>
      </c>
      <c r="G2484" s="9" t="s">
        <v>6446</v>
      </c>
      <c r="H2484" s="13">
        <v>197481.57</v>
      </c>
      <c r="I2484" s="11" t="s">
        <v>6447</v>
      </c>
      <c r="J2484" s="9" t="s">
        <v>6</v>
      </c>
      <c r="K2484" s="9" t="s">
        <v>7</v>
      </c>
      <c r="L2484" s="9" t="s">
        <v>59</v>
      </c>
      <c r="M2484" s="9" t="s">
        <v>9</v>
      </c>
      <c r="N2484" s="9" t="s">
        <v>10</v>
      </c>
      <c r="O2484" s="9" t="s">
        <v>1826</v>
      </c>
      <c r="P2484" s="9" t="s">
        <v>1834</v>
      </c>
      <c r="Q2484" s="9" t="s">
        <v>1837</v>
      </c>
      <c r="R2484" s="9" t="s">
        <v>29</v>
      </c>
      <c r="S2484" s="9" t="s">
        <v>15</v>
      </c>
      <c r="T2484" s="9" t="s">
        <v>7</v>
      </c>
      <c r="U2484" s="9" t="s">
        <v>133</v>
      </c>
      <c r="V2484" s="9" t="s">
        <v>40</v>
      </c>
      <c r="W2484" s="9" t="s">
        <v>17</v>
      </c>
      <c r="X2484" s="9" t="s">
        <v>18</v>
      </c>
      <c r="Y2484" s="9" t="s">
        <v>31</v>
      </c>
      <c r="Z2484" s="9" t="s">
        <v>20</v>
      </c>
      <c r="AA2484" s="9" t="s">
        <v>17</v>
      </c>
      <c r="AB2484" s="9" t="s">
        <v>6448</v>
      </c>
      <c r="AC2484" s="9" t="s">
        <v>6449</v>
      </c>
      <c r="AD2484" s="9" t="s">
        <v>6450</v>
      </c>
    </row>
    <row r="2485" spans="1:30" ht="369.75" x14ac:dyDescent="0.25">
      <c r="A2485" s="113">
        <f t="shared" si="39"/>
        <v>2296</v>
      </c>
      <c r="B2485" s="9" t="s">
        <v>1821</v>
      </c>
      <c r="C2485" s="9" t="s">
        <v>6336</v>
      </c>
      <c r="D2485" s="9" t="s">
        <v>6337</v>
      </c>
      <c r="E2485" s="9" t="s">
        <v>6451</v>
      </c>
      <c r="F2485" s="9" t="s">
        <v>6452</v>
      </c>
      <c r="G2485" s="9" t="s">
        <v>6453</v>
      </c>
      <c r="H2485" s="13">
        <v>1480679.57</v>
      </c>
      <c r="I2485" s="11" t="s">
        <v>871</v>
      </c>
      <c r="J2485" s="9" t="s">
        <v>6</v>
      </c>
      <c r="K2485" s="9" t="s">
        <v>7</v>
      </c>
      <c r="L2485" s="9" t="s">
        <v>59</v>
      </c>
      <c r="M2485" s="9" t="s">
        <v>9</v>
      </c>
      <c r="N2485" s="9" t="s">
        <v>10</v>
      </c>
      <c r="O2485" s="9" t="s">
        <v>1826</v>
      </c>
      <c r="P2485" s="9" t="s">
        <v>1834</v>
      </c>
      <c r="Q2485" s="9" t="s">
        <v>1837</v>
      </c>
      <c r="R2485" s="9" t="s">
        <v>29</v>
      </c>
      <c r="S2485" s="9" t="s">
        <v>15</v>
      </c>
      <c r="T2485" s="9" t="s">
        <v>7</v>
      </c>
      <c r="U2485" s="9" t="s">
        <v>133</v>
      </c>
      <c r="V2485" s="9" t="s">
        <v>40</v>
      </c>
      <c r="W2485" s="9" t="s">
        <v>17</v>
      </c>
      <c r="X2485" s="9" t="s">
        <v>18</v>
      </c>
      <c r="Y2485" s="9" t="s">
        <v>31</v>
      </c>
      <c r="Z2485" s="9" t="s">
        <v>20</v>
      </c>
      <c r="AA2485" s="9" t="s">
        <v>17</v>
      </c>
      <c r="AB2485" s="9" t="s">
        <v>6448</v>
      </c>
      <c r="AC2485" s="9" t="s">
        <v>6449</v>
      </c>
      <c r="AD2485" s="9" t="s">
        <v>6450</v>
      </c>
    </row>
    <row r="2486" spans="1:30" ht="178.5" x14ac:dyDescent="0.25">
      <c r="A2486" s="113">
        <f t="shared" si="39"/>
        <v>2297</v>
      </c>
      <c r="B2486" s="9" t="s">
        <v>1821</v>
      </c>
      <c r="C2486" s="9" t="s">
        <v>6336</v>
      </c>
      <c r="D2486" s="9" t="s">
        <v>6337</v>
      </c>
      <c r="E2486" s="9" t="s">
        <v>6454</v>
      </c>
      <c r="F2486" s="9" t="s">
        <v>6455</v>
      </c>
      <c r="G2486" s="9" t="s">
        <v>6453</v>
      </c>
      <c r="H2486" s="13">
        <v>412017.7</v>
      </c>
      <c r="I2486" s="11" t="s">
        <v>175</v>
      </c>
      <c r="J2486" s="9" t="s">
        <v>6</v>
      </c>
      <c r="K2486" s="9" t="s">
        <v>7</v>
      </c>
      <c r="L2486" s="9" t="s">
        <v>59</v>
      </c>
      <c r="M2486" s="9" t="s">
        <v>9</v>
      </c>
      <c r="N2486" s="9" t="s">
        <v>10</v>
      </c>
      <c r="O2486" s="9" t="s">
        <v>1826</v>
      </c>
      <c r="P2486" s="9" t="s">
        <v>1834</v>
      </c>
      <c r="Q2486" s="9" t="s">
        <v>1837</v>
      </c>
      <c r="R2486" s="9" t="s">
        <v>29</v>
      </c>
      <c r="S2486" s="9" t="s">
        <v>15</v>
      </c>
      <c r="T2486" s="9" t="s">
        <v>7</v>
      </c>
      <c r="U2486" s="9" t="s">
        <v>133</v>
      </c>
      <c r="V2486" s="9" t="s">
        <v>40</v>
      </c>
      <c r="W2486" s="9" t="s">
        <v>17</v>
      </c>
      <c r="X2486" s="9" t="s">
        <v>18</v>
      </c>
      <c r="Y2486" s="9" t="s">
        <v>31</v>
      </c>
      <c r="Z2486" s="9" t="s">
        <v>20</v>
      </c>
      <c r="AA2486" s="9" t="s">
        <v>17</v>
      </c>
      <c r="AB2486" s="9" t="s">
        <v>6448</v>
      </c>
      <c r="AC2486" s="9" t="s">
        <v>6449</v>
      </c>
      <c r="AD2486" s="9" t="s">
        <v>6450</v>
      </c>
    </row>
    <row r="2487" spans="1:30" ht="178.5" x14ac:dyDescent="0.25">
      <c r="A2487" s="113">
        <f t="shared" si="39"/>
        <v>2298</v>
      </c>
      <c r="B2487" s="9" t="s">
        <v>1821</v>
      </c>
      <c r="C2487" s="9" t="s">
        <v>6336</v>
      </c>
      <c r="D2487" s="9" t="s">
        <v>6337</v>
      </c>
      <c r="E2487" s="9" t="s">
        <v>6456</v>
      </c>
      <c r="F2487" s="9" t="s">
        <v>6457</v>
      </c>
      <c r="G2487" s="9" t="s">
        <v>6453</v>
      </c>
      <c r="H2487" s="13">
        <v>1919271.9</v>
      </c>
      <c r="I2487" s="11" t="s">
        <v>6458</v>
      </c>
      <c r="J2487" s="9" t="s">
        <v>6</v>
      </c>
      <c r="K2487" s="9" t="s">
        <v>7</v>
      </c>
      <c r="L2487" s="9" t="s">
        <v>59</v>
      </c>
      <c r="M2487" s="9" t="s">
        <v>9</v>
      </c>
      <c r="N2487" s="9" t="s">
        <v>10</v>
      </c>
      <c r="O2487" s="9" t="s">
        <v>1826</v>
      </c>
      <c r="P2487" s="9" t="s">
        <v>1834</v>
      </c>
      <c r="Q2487" s="9" t="s">
        <v>1837</v>
      </c>
      <c r="R2487" s="9" t="s">
        <v>29</v>
      </c>
      <c r="S2487" s="9" t="s">
        <v>15</v>
      </c>
      <c r="T2487" s="9" t="s">
        <v>7</v>
      </c>
      <c r="U2487" s="9" t="s">
        <v>133</v>
      </c>
      <c r="V2487" s="9" t="s">
        <v>40</v>
      </c>
      <c r="W2487" s="9" t="s">
        <v>17</v>
      </c>
      <c r="X2487" s="9" t="s">
        <v>18</v>
      </c>
      <c r="Y2487" s="9" t="s">
        <v>31</v>
      </c>
      <c r="Z2487" s="9" t="s">
        <v>20</v>
      </c>
      <c r="AA2487" s="9" t="s">
        <v>17</v>
      </c>
      <c r="AB2487" s="9" t="s">
        <v>6448</v>
      </c>
      <c r="AC2487" s="9" t="s">
        <v>6449</v>
      </c>
      <c r="AD2487" s="9" t="s">
        <v>6450</v>
      </c>
    </row>
    <row r="2488" spans="1:30" ht="140.25" x14ac:dyDescent="0.25">
      <c r="A2488" s="113">
        <f t="shared" si="39"/>
        <v>2299</v>
      </c>
      <c r="B2488" s="9" t="s">
        <v>1821</v>
      </c>
      <c r="C2488" s="9" t="s">
        <v>6336</v>
      </c>
      <c r="D2488" s="9" t="s">
        <v>6337</v>
      </c>
      <c r="E2488" s="9" t="s">
        <v>6459</v>
      </c>
      <c r="F2488" s="9" t="s">
        <v>2306</v>
      </c>
      <c r="G2488" s="9" t="s">
        <v>6453</v>
      </c>
      <c r="H2488" s="13">
        <v>94080</v>
      </c>
      <c r="I2488" s="11" t="s">
        <v>6460</v>
      </c>
      <c r="J2488" s="9" t="s">
        <v>6</v>
      </c>
      <c r="K2488" s="9" t="s">
        <v>7</v>
      </c>
      <c r="L2488" s="9" t="s">
        <v>27</v>
      </c>
      <c r="M2488" s="9" t="s">
        <v>9</v>
      </c>
      <c r="N2488" s="9" t="s">
        <v>10</v>
      </c>
      <c r="O2488" s="9" t="s">
        <v>1826</v>
      </c>
      <c r="P2488" s="9" t="s">
        <v>1834</v>
      </c>
      <c r="Q2488" s="9" t="s">
        <v>1837</v>
      </c>
      <c r="R2488" s="9" t="s">
        <v>29</v>
      </c>
      <c r="S2488" s="9" t="s">
        <v>15</v>
      </c>
      <c r="T2488" s="9" t="s">
        <v>7</v>
      </c>
      <c r="U2488" s="9" t="s">
        <v>133</v>
      </c>
      <c r="V2488" s="9" t="s">
        <v>40</v>
      </c>
      <c r="W2488" s="9" t="s">
        <v>17</v>
      </c>
      <c r="X2488" s="9" t="s">
        <v>18</v>
      </c>
      <c r="Y2488" s="9" t="s">
        <v>31</v>
      </c>
      <c r="Z2488" s="9" t="s">
        <v>20</v>
      </c>
      <c r="AA2488" s="9" t="s">
        <v>17</v>
      </c>
      <c r="AB2488" s="9" t="s">
        <v>6448</v>
      </c>
      <c r="AC2488" s="9" t="s">
        <v>6449</v>
      </c>
      <c r="AD2488" s="9" t="s">
        <v>6450</v>
      </c>
    </row>
    <row r="2489" spans="1:30" ht="178.5" x14ac:dyDescent="0.25">
      <c r="A2489" s="113">
        <f t="shared" si="39"/>
        <v>2300</v>
      </c>
      <c r="B2489" s="9" t="s">
        <v>1821</v>
      </c>
      <c r="C2489" s="9" t="s">
        <v>6336</v>
      </c>
      <c r="D2489" s="9" t="s">
        <v>6337</v>
      </c>
      <c r="E2489" s="9" t="s">
        <v>6461</v>
      </c>
      <c r="F2489" s="9" t="s">
        <v>6462</v>
      </c>
      <c r="G2489" s="9" t="s">
        <v>6453</v>
      </c>
      <c r="H2489" s="13">
        <v>164835</v>
      </c>
      <c r="I2489" s="11" t="s">
        <v>6463</v>
      </c>
      <c r="J2489" s="9" t="s">
        <v>6</v>
      </c>
      <c r="K2489" s="9" t="s">
        <v>7</v>
      </c>
      <c r="L2489" s="9" t="s">
        <v>27</v>
      </c>
      <c r="M2489" s="9" t="s">
        <v>9</v>
      </c>
      <c r="N2489" s="9" t="s">
        <v>10</v>
      </c>
      <c r="O2489" s="9" t="s">
        <v>1826</v>
      </c>
      <c r="P2489" s="9" t="s">
        <v>1834</v>
      </c>
      <c r="Q2489" s="9" t="s">
        <v>1837</v>
      </c>
      <c r="R2489" s="9" t="s">
        <v>29</v>
      </c>
      <c r="S2489" s="9" t="s">
        <v>15</v>
      </c>
      <c r="T2489" s="9" t="s">
        <v>7</v>
      </c>
      <c r="U2489" s="9" t="s">
        <v>133</v>
      </c>
      <c r="V2489" s="9" t="s">
        <v>40</v>
      </c>
      <c r="W2489" s="9" t="s">
        <v>17</v>
      </c>
      <c r="X2489" s="9" t="s">
        <v>18</v>
      </c>
      <c r="Y2489" s="9" t="s">
        <v>31</v>
      </c>
      <c r="Z2489" s="9" t="s">
        <v>20</v>
      </c>
      <c r="AA2489" s="9" t="s">
        <v>17</v>
      </c>
      <c r="AB2489" s="9" t="s">
        <v>6448</v>
      </c>
      <c r="AC2489" s="9" t="s">
        <v>6449</v>
      </c>
      <c r="AD2489" s="9" t="s">
        <v>6450</v>
      </c>
    </row>
    <row r="2490" spans="1:30" ht="165.75" x14ac:dyDescent="0.25">
      <c r="A2490" s="113">
        <f t="shared" si="39"/>
        <v>2301</v>
      </c>
      <c r="B2490" s="9" t="s">
        <v>1821</v>
      </c>
      <c r="C2490" s="9" t="s">
        <v>6336</v>
      </c>
      <c r="D2490" s="9" t="s">
        <v>6337</v>
      </c>
      <c r="E2490" s="9" t="s">
        <v>6464</v>
      </c>
      <c r="F2490" s="9" t="s">
        <v>6465</v>
      </c>
      <c r="G2490" s="9" t="s">
        <v>6453</v>
      </c>
      <c r="H2490" s="13">
        <v>101971.37</v>
      </c>
      <c r="I2490" s="11" t="s">
        <v>862</v>
      </c>
      <c r="J2490" s="9" t="s">
        <v>6</v>
      </c>
      <c r="K2490" s="9" t="s">
        <v>7</v>
      </c>
      <c r="L2490" s="9" t="s">
        <v>27</v>
      </c>
      <c r="M2490" s="9" t="s">
        <v>9</v>
      </c>
      <c r="N2490" s="9" t="s">
        <v>10</v>
      </c>
      <c r="O2490" s="9" t="s">
        <v>1826</v>
      </c>
      <c r="P2490" s="9" t="s">
        <v>1834</v>
      </c>
      <c r="Q2490" s="9" t="s">
        <v>1837</v>
      </c>
      <c r="R2490" s="9" t="s">
        <v>29</v>
      </c>
      <c r="S2490" s="9" t="s">
        <v>15</v>
      </c>
      <c r="T2490" s="9" t="s">
        <v>7</v>
      </c>
      <c r="U2490" s="9" t="s">
        <v>133</v>
      </c>
      <c r="V2490" s="9" t="s">
        <v>40</v>
      </c>
      <c r="W2490" s="9" t="s">
        <v>17</v>
      </c>
      <c r="X2490" s="9" t="s">
        <v>18</v>
      </c>
      <c r="Y2490" s="9" t="s">
        <v>31</v>
      </c>
      <c r="Z2490" s="9" t="s">
        <v>20</v>
      </c>
      <c r="AA2490" s="9" t="s">
        <v>17</v>
      </c>
      <c r="AB2490" s="9" t="s">
        <v>6448</v>
      </c>
      <c r="AC2490" s="9" t="s">
        <v>6449</v>
      </c>
      <c r="AD2490" s="9" t="s">
        <v>6450</v>
      </c>
    </row>
    <row r="2491" spans="1:30" ht="102" x14ac:dyDescent="0.25">
      <c r="A2491" s="113">
        <f t="shared" si="39"/>
        <v>2302</v>
      </c>
      <c r="B2491" s="9" t="s">
        <v>1821</v>
      </c>
      <c r="C2491" s="9" t="s">
        <v>6336</v>
      </c>
      <c r="D2491" s="9" t="s">
        <v>6337</v>
      </c>
      <c r="E2491" s="9" t="s">
        <v>6466</v>
      </c>
      <c r="F2491" s="9" t="s">
        <v>6467</v>
      </c>
      <c r="G2491" s="9" t="s">
        <v>6453</v>
      </c>
      <c r="H2491" s="13">
        <v>1092201.92</v>
      </c>
      <c r="I2491" s="11" t="s">
        <v>156</v>
      </c>
      <c r="J2491" s="9" t="s">
        <v>6</v>
      </c>
      <c r="K2491" s="9" t="s">
        <v>7</v>
      </c>
      <c r="L2491" s="9" t="s">
        <v>59</v>
      </c>
      <c r="M2491" s="9" t="s">
        <v>80</v>
      </c>
      <c r="N2491" s="9" t="s">
        <v>1498</v>
      </c>
      <c r="O2491" s="9" t="s">
        <v>1826</v>
      </c>
      <c r="P2491" s="9" t="s">
        <v>1834</v>
      </c>
      <c r="Q2491" s="9" t="s">
        <v>1837</v>
      </c>
      <c r="R2491" s="9" t="s">
        <v>29</v>
      </c>
      <c r="S2491" s="9" t="s">
        <v>15</v>
      </c>
      <c r="T2491" s="9" t="s">
        <v>7</v>
      </c>
      <c r="U2491" s="9" t="s">
        <v>133</v>
      </c>
      <c r="V2491" s="9" t="s">
        <v>40</v>
      </c>
      <c r="W2491" s="9" t="s">
        <v>17</v>
      </c>
      <c r="X2491" s="9" t="s">
        <v>18</v>
      </c>
      <c r="Y2491" s="9" t="s">
        <v>31</v>
      </c>
      <c r="Z2491" s="9" t="s">
        <v>20</v>
      </c>
      <c r="AA2491" s="9" t="s">
        <v>17</v>
      </c>
      <c r="AB2491" s="9" t="s">
        <v>6448</v>
      </c>
      <c r="AC2491" s="9" t="s">
        <v>6449</v>
      </c>
      <c r="AD2491" s="9" t="s">
        <v>6450</v>
      </c>
    </row>
    <row r="2492" spans="1:30" ht="76.5" x14ac:dyDescent="0.25">
      <c r="A2492" s="113">
        <f t="shared" si="39"/>
        <v>2303</v>
      </c>
      <c r="B2492" s="9" t="s">
        <v>1821</v>
      </c>
      <c r="C2492" s="9" t="s">
        <v>6336</v>
      </c>
      <c r="D2492" s="9" t="s">
        <v>6337</v>
      </c>
      <c r="E2492" s="9" t="s">
        <v>6468</v>
      </c>
      <c r="F2492" s="9" t="s">
        <v>6469</v>
      </c>
      <c r="G2492" s="9" t="s">
        <v>6453</v>
      </c>
      <c r="H2492" s="13">
        <v>15840</v>
      </c>
      <c r="I2492" s="11" t="s">
        <v>6470</v>
      </c>
      <c r="J2492" s="9" t="s">
        <v>6</v>
      </c>
      <c r="K2492" s="9" t="s">
        <v>7</v>
      </c>
      <c r="L2492" s="9" t="s">
        <v>59</v>
      </c>
      <c r="M2492" s="9" t="s">
        <v>51</v>
      </c>
      <c r="N2492" s="9" t="s">
        <v>10</v>
      </c>
      <c r="O2492" s="9" t="s">
        <v>1826</v>
      </c>
      <c r="P2492" s="9" t="s">
        <v>1834</v>
      </c>
      <c r="Q2492" s="9" t="s">
        <v>1837</v>
      </c>
      <c r="R2492" s="9" t="s">
        <v>29</v>
      </c>
      <c r="S2492" s="9" t="s">
        <v>15</v>
      </c>
      <c r="T2492" s="9" t="s">
        <v>7</v>
      </c>
      <c r="U2492" s="9" t="s">
        <v>133</v>
      </c>
      <c r="V2492" s="9" t="s">
        <v>40</v>
      </c>
      <c r="W2492" s="9" t="s">
        <v>17</v>
      </c>
      <c r="X2492" s="9" t="s">
        <v>18</v>
      </c>
      <c r="Y2492" s="9" t="s">
        <v>31</v>
      </c>
      <c r="Z2492" s="9" t="s">
        <v>20</v>
      </c>
      <c r="AA2492" s="9" t="s">
        <v>17</v>
      </c>
      <c r="AB2492" s="9" t="s">
        <v>6448</v>
      </c>
      <c r="AC2492" s="9" t="s">
        <v>6449</v>
      </c>
      <c r="AD2492" s="9" t="s">
        <v>6450</v>
      </c>
    </row>
    <row r="2493" spans="1:30" ht="76.5" x14ac:dyDescent="0.25">
      <c r="A2493" s="113">
        <f t="shared" si="39"/>
        <v>2304</v>
      </c>
      <c r="B2493" s="9" t="s">
        <v>1821</v>
      </c>
      <c r="C2493" s="9" t="s">
        <v>6336</v>
      </c>
      <c r="D2493" s="9" t="s">
        <v>6337</v>
      </c>
      <c r="E2493" s="9" t="s">
        <v>6471</v>
      </c>
      <c r="F2493" s="9" t="s">
        <v>6472</v>
      </c>
      <c r="G2493" s="9" t="s">
        <v>6453</v>
      </c>
      <c r="H2493" s="13">
        <v>4441000</v>
      </c>
      <c r="I2493" s="11" t="s">
        <v>6473</v>
      </c>
      <c r="J2493" s="9" t="s">
        <v>6</v>
      </c>
      <c r="K2493" s="9" t="s">
        <v>7</v>
      </c>
      <c r="L2493" s="9" t="s">
        <v>59</v>
      </c>
      <c r="M2493" s="9" t="s">
        <v>9</v>
      </c>
      <c r="N2493" s="9" t="s">
        <v>10</v>
      </c>
      <c r="O2493" s="9" t="s">
        <v>1826</v>
      </c>
      <c r="P2493" s="9" t="s">
        <v>1834</v>
      </c>
      <c r="Q2493" s="9" t="s">
        <v>1837</v>
      </c>
      <c r="R2493" s="9" t="s">
        <v>29</v>
      </c>
      <c r="S2493" s="9" t="s">
        <v>15</v>
      </c>
      <c r="T2493" s="9" t="s">
        <v>7</v>
      </c>
      <c r="U2493" s="9" t="s">
        <v>133</v>
      </c>
      <c r="V2493" s="9" t="s">
        <v>40</v>
      </c>
      <c r="W2493" s="9" t="s">
        <v>17</v>
      </c>
      <c r="X2493" s="9" t="s">
        <v>18</v>
      </c>
      <c r="Y2493" s="9" t="s">
        <v>31</v>
      </c>
      <c r="Z2493" s="9" t="s">
        <v>20</v>
      </c>
      <c r="AA2493" s="9" t="s">
        <v>17</v>
      </c>
      <c r="AB2493" s="9" t="s">
        <v>6448</v>
      </c>
      <c r="AC2493" s="9" t="s">
        <v>6449</v>
      </c>
      <c r="AD2493" s="9" t="s">
        <v>6450</v>
      </c>
    </row>
    <row r="2494" spans="1:30" ht="76.5" x14ac:dyDescent="0.25">
      <c r="A2494" s="113">
        <f t="shared" si="39"/>
        <v>2305</v>
      </c>
      <c r="B2494" s="9" t="s">
        <v>1821</v>
      </c>
      <c r="C2494" s="9" t="s">
        <v>6336</v>
      </c>
      <c r="D2494" s="9" t="s">
        <v>6337</v>
      </c>
      <c r="E2494" s="9" t="s">
        <v>6474</v>
      </c>
      <c r="F2494" s="9" t="s">
        <v>6475</v>
      </c>
      <c r="G2494" s="9" t="s">
        <v>6453</v>
      </c>
      <c r="H2494" s="13">
        <v>20865.599999999999</v>
      </c>
      <c r="I2494" s="11" t="s">
        <v>6277</v>
      </c>
      <c r="J2494" s="9" t="s">
        <v>6</v>
      </c>
      <c r="K2494" s="9" t="s">
        <v>7</v>
      </c>
      <c r="L2494" s="9" t="s">
        <v>27</v>
      </c>
      <c r="M2494" s="9" t="s">
        <v>9</v>
      </c>
      <c r="N2494" s="9" t="s">
        <v>10</v>
      </c>
      <c r="O2494" s="9" t="s">
        <v>1826</v>
      </c>
      <c r="P2494" s="9" t="s">
        <v>1834</v>
      </c>
      <c r="Q2494" s="9" t="s">
        <v>1837</v>
      </c>
      <c r="R2494" s="9" t="s">
        <v>29</v>
      </c>
      <c r="S2494" s="9" t="s">
        <v>15</v>
      </c>
      <c r="T2494" s="9" t="s">
        <v>7</v>
      </c>
      <c r="U2494" s="9" t="s">
        <v>133</v>
      </c>
      <c r="V2494" s="9" t="s">
        <v>40</v>
      </c>
      <c r="W2494" s="9" t="s">
        <v>17</v>
      </c>
      <c r="X2494" s="9" t="s">
        <v>18</v>
      </c>
      <c r="Y2494" s="9" t="s">
        <v>31</v>
      </c>
      <c r="Z2494" s="9" t="s">
        <v>20</v>
      </c>
      <c r="AA2494" s="9" t="s">
        <v>17</v>
      </c>
      <c r="AB2494" s="9" t="s">
        <v>6448</v>
      </c>
      <c r="AC2494" s="9" t="s">
        <v>6449</v>
      </c>
      <c r="AD2494" s="9" t="s">
        <v>6450</v>
      </c>
    </row>
    <row r="2495" spans="1:30" ht="229.5" x14ac:dyDescent="0.25">
      <c r="A2495" s="113">
        <f t="shared" si="39"/>
        <v>2306</v>
      </c>
      <c r="B2495" s="9" t="s">
        <v>1821</v>
      </c>
      <c r="C2495" s="9" t="s">
        <v>6336</v>
      </c>
      <c r="D2495" s="9" t="s">
        <v>6337</v>
      </c>
      <c r="E2495" s="9" t="s">
        <v>6476</v>
      </c>
      <c r="F2495" s="9" t="s">
        <v>6477</v>
      </c>
      <c r="G2495" s="9" t="s">
        <v>6453</v>
      </c>
      <c r="H2495" s="13">
        <v>615083.04</v>
      </c>
      <c r="I2495" s="11" t="s">
        <v>6478</v>
      </c>
      <c r="J2495" s="9" t="s">
        <v>6</v>
      </c>
      <c r="K2495" s="9" t="s">
        <v>7</v>
      </c>
      <c r="L2495" s="9" t="s">
        <v>27</v>
      </c>
      <c r="M2495" s="9" t="s">
        <v>9</v>
      </c>
      <c r="N2495" s="9" t="s">
        <v>10</v>
      </c>
      <c r="O2495" s="9" t="s">
        <v>1826</v>
      </c>
      <c r="P2495" s="9" t="s">
        <v>1834</v>
      </c>
      <c r="Q2495" s="9" t="s">
        <v>1837</v>
      </c>
      <c r="R2495" s="9" t="s">
        <v>29</v>
      </c>
      <c r="S2495" s="9" t="s">
        <v>15</v>
      </c>
      <c r="T2495" s="9" t="s">
        <v>7</v>
      </c>
      <c r="U2495" s="9" t="s">
        <v>133</v>
      </c>
      <c r="V2495" s="9" t="s">
        <v>40</v>
      </c>
      <c r="W2495" s="9" t="s">
        <v>17</v>
      </c>
      <c r="X2495" s="9" t="s">
        <v>18</v>
      </c>
      <c r="Y2495" s="9" t="s">
        <v>31</v>
      </c>
      <c r="Z2495" s="9" t="s">
        <v>20</v>
      </c>
      <c r="AA2495" s="9" t="s">
        <v>17</v>
      </c>
      <c r="AB2495" s="9" t="s">
        <v>6448</v>
      </c>
      <c r="AC2495" s="9" t="s">
        <v>6449</v>
      </c>
      <c r="AD2495" s="9" t="s">
        <v>6450</v>
      </c>
    </row>
    <row r="2496" spans="1:30" ht="229.5" x14ac:dyDescent="0.25">
      <c r="A2496" s="113">
        <f t="shared" si="39"/>
        <v>2307</v>
      </c>
      <c r="B2496" s="9" t="s">
        <v>1821</v>
      </c>
      <c r="C2496" s="9" t="s">
        <v>6336</v>
      </c>
      <c r="D2496" s="9" t="s">
        <v>6337</v>
      </c>
      <c r="E2496" s="9" t="s">
        <v>6479</v>
      </c>
      <c r="F2496" s="9" t="s">
        <v>6480</v>
      </c>
      <c r="G2496" s="9" t="s">
        <v>6453</v>
      </c>
      <c r="H2496" s="13">
        <v>331277.2</v>
      </c>
      <c r="I2496" s="11" t="s">
        <v>6481</v>
      </c>
      <c r="J2496" s="9" t="s">
        <v>96</v>
      </c>
      <c r="K2496" s="9">
        <v>22993</v>
      </c>
      <c r="L2496" s="9" t="s">
        <v>97</v>
      </c>
      <c r="M2496" s="9" t="s">
        <v>9</v>
      </c>
      <c r="N2496" s="9" t="s">
        <v>10</v>
      </c>
      <c r="O2496" s="9" t="s">
        <v>1826</v>
      </c>
      <c r="P2496" s="9" t="s">
        <v>1834</v>
      </c>
      <c r="Q2496" s="9" t="s">
        <v>1837</v>
      </c>
      <c r="R2496" s="9" t="s">
        <v>29</v>
      </c>
      <c r="S2496" s="9" t="s">
        <v>15</v>
      </c>
      <c r="T2496" s="9" t="s">
        <v>7</v>
      </c>
      <c r="U2496" s="9" t="s">
        <v>133</v>
      </c>
      <c r="V2496" s="9" t="s">
        <v>40</v>
      </c>
      <c r="W2496" s="9" t="s">
        <v>17</v>
      </c>
      <c r="X2496" s="9" t="s">
        <v>18</v>
      </c>
      <c r="Y2496" s="9" t="s">
        <v>31</v>
      </c>
      <c r="Z2496" s="9" t="s">
        <v>20</v>
      </c>
      <c r="AA2496" s="9" t="s">
        <v>17</v>
      </c>
      <c r="AB2496" s="9" t="s">
        <v>6448</v>
      </c>
      <c r="AC2496" s="9" t="s">
        <v>6449</v>
      </c>
      <c r="AD2496" s="9" t="s">
        <v>6450</v>
      </c>
    </row>
    <row r="2497" spans="1:30" ht="76.5" x14ac:dyDescent="0.25">
      <c r="A2497" s="113">
        <f t="shared" si="39"/>
        <v>2308</v>
      </c>
      <c r="B2497" s="9" t="s">
        <v>1821</v>
      </c>
      <c r="C2497" s="9" t="s">
        <v>6336</v>
      </c>
      <c r="D2497" s="9" t="s">
        <v>6337</v>
      </c>
      <c r="E2497" s="9" t="s">
        <v>6482</v>
      </c>
      <c r="F2497" s="9" t="s">
        <v>6483</v>
      </c>
      <c r="G2497" s="9" t="s">
        <v>6453</v>
      </c>
      <c r="H2497" s="13">
        <v>17438.75</v>
      </c>
      <c r="I2497" s="11" t="s">
        <v>6484</v>
      </c>
      <c r="J2497" s="9" t="s">
        <v>6</v>
      </c>
      <c r="K2497" s="9" t="s">
        <v>7</v>
      </c>
      <c r="L2497" s="9" t="s">
        <v>27</v>
      </c>
      <c r="M2497" s="9" t="s">
        <v>80</v>
      </c>
      <c r="N2497" s="9" t="s">
        <v>1498</v>
      </c>
      <c r="O2497" s="9" t="s">
        <v>1826</v>
      </c>
      <c r="P2497" s="9" t="s">
        <v>1834</v>
      </c>
      <c r="Q2497" s="9" t="s">
        <v>1837</v>
      </c>
      <c r="R2497" s="9" t="s">
        <v>29</v>
      </c>
      <c r="S2497" s="9" t="s">
        <v>15</v>
      </c>
      <c r="T2497" s="9" t="s">
        <v>7</v>
      </c>
      <c r="U2497" s="9" t="s">
        <v>133</v>
      </c>
      <c r="V2497" s="9" t="s">
        <v>40</v>
      </c>
      <c r="W2497" s="9" t="s">
        <v>17</v>
      </c>
      <c r="X2497" s="9" t="s">
        <v>18</v>
      </c>
      <c r="Y2497" s="9" t="s">
        <v>31</v>
      </c>
      <c r="Z2497" s="9" t="s">
        <v>20</v>
      </c>
      <c r="AA2497" s="9" t="s">
        <v>17</v>
      </c>
      <c r="AB2497" s="9" t="s">
        <v>6448</v>
      </c>
      <c r="AC2497" s="9" t="s">
        <v>6449</v>
      </c>
      <c r="AD2497" s="9" t="s">
        <v>6450</v>
      </c>
    </row>
    <row r="2498" spans="1:30" ht="242.25" x14ac:dyDescent="0.25">
      <c r="A2498" s="113">
        <f t="shared" si="39"/>
        <v>2309</v>
      </c>
      <c r="B2498" s="9" t="s">
        <v>1821</v>
      </c>
      <c r="C2498" s="9" t="s">
        <v>6336</v>
      </c>
      <c r="D2498" s="9" t="s">
        <v>6337</v>
      </c>
      <c r="E2498" s="9" t="s">
        <v>6485</v>
      </c>
      <c r="F2498" s="9" t="s">
        <v>6486</v>
      </c>
      <c r="G2498" s="9" t="s">
        <v>6453</v>
      </c>
      <c r="H2498" s="13">
        <v>2371074.2200000002</v>
      </c>
      <c r="I2498" s="11" t="s">
        <v>6487</v>
      </c>
      <c r="J2498" s="9" t="s">
        <v>6</v>
      </c>
      <c r="K2498" s="9" t="s">
        <v>7</v>
      </c>
      <c r="L2498" s="9" t="s">
        <v>27</v>
      </c>
      <c r="M2498" s="9" t="s">
        <v>80</v>
      </c>
      <c r="N2498" s="9" t="s">
        <v>1498</v>
      </c>
      <c r="O2498" s="9" t="s">
        <v>1826</v>
      </c>
      <c r="P2498" s="9" t="s">
        <v>1834</v>
      </c>
      <c r="Q2498" s="9" t="s">
        <v>1837</v>
      </c>
      <c r="R2498" s="9" t="s">
        <v>29</v>
      </c>
      <c r="S2498" s="9" t="s">
        <v>15</v>
      </c>
      <c r="T2498" s="9" t="s">
        <v>7</v>
      </c>
      <c r="U2498" s="9" t="s">
        <v>133</v>
      </c>
      <c r="V2498" s="9" t="s">
        <v>40</v>
      </c>
      <c r="W2498" s="9" t="s">
        <v>17</v>
      </c>
      <c r="X2498" s="9" t="s">
        <v>18</v>
      </c>
      <c r="Y2498" s="9" t="s">
        <v>31</v>
      </c>
      <c r="Z2498" s="9" t="s">
        <v>20</v>
      </c>
      <c r="AA2498" s="9" t="s">
        <v>17</v>
      </c>
      <c r="AB2498" s="9" t="s">
        <v>6448</v>
      </c>
      <c r="AC2498" s="9" t="s">
        <v>6449</v>
      </c>
      <c r="AD2498" s="9" t="s">
        <v>6450</v>
      </c>
    </row>
    <row r="2499" spans="1:30" ht="89.25" x14ac:dyDescent="0.25">
      <c r="A2499" s="113">
        <f t="shared" si="39"/>
        <v>2310</v>
      </c>
      <c r="B2499" s="9" t="s">
        <v>1821</v>
      </c>
      <c r="C2499" s="9" t="s">
        <v>6336</v>
      </c>
      <c r="D2499" s="9" t="s">
        <v>6337</v>
      </c>
      <c r="E2499" s="9" t="s">
        <v>6488</v>
      </c>
      <c r="F2499" s="9" t="s">
        <v>6489</v>
      </c>
      <c r="G2499" s="9" t="s">
        <v>6453</v>
      </c>
      <c r="H2499" s="13">
        <v>84671.01</v>
      </c>
      <c r="I2499" s="11" t="s">
        <v>6490</v>
      </c>
      <c r="J2499" s="9" t="s">
        <v>6</v>
      </c>
      <c r="K2499" s="9" t="s">
        <v>7</v>
      </c>
      <c r="L2499" s="9" t="s">
        <v>59</v>
      </c>
      <c r="M2499" s="9" t="s">
        <v>9</v>
      </c>
      <c r="N2499" s="9" t="s">
        <v>10</v>
      </c>
      <c r="O2499" s="9" t="s">
        <v>1826</v>
      </c>
      <c r="P2499" s="9" t="s">
        <v>1834</v>
      </c>
      <c r="Q2499" s="9" t="s">
        <v>1837</v>
      </c>
      <c r="R2499" s="9" t="s">
        <v>29</v>
      </c>
      <c r="S2499" s="9" t="s">
        <v>15</v>
      </c>
      <c r="T2499" s="9" t="s">
        <v>7</v>
      </c>
      <c r="U2499" s="9" t="s">
        <v>133</v>
      </c>
      <c r="V2499" s="9" t="s">
        <v>40</v>
      </c>
      <c r="W2499" s="9" t="s">
        <v>17</v>
      </c>
      <c r="X2499" s="9" t="s">
        <v>18</v>
      </c>
      <c r="Y2499" s="9" t="s">
        <v>31</v>
      </c>
      <c r="Z2499" s="9" t="s">
        <v>20</v>
      </c>
      <c r="AA2499" s="9" t="s">
        <v>17</v>
      </c>
      <c r="AB2499" s="9" t="s">
        <v>6448</v>
      </c>
      <c r="AC2499" s="9" t="s">
        <v>6449</v>
      </c>
      <c r="AD2499" s="9" t="s">
        <v>6450</v>
      </c>
    </row>
    <row r="2500" spans="1:30" ht="89.25" x14ac:dyDescent="0.25">
      <c r="A2500" s="113">
        <f t="shared" si="39"/>
        <v>2311</v>
      </c>
      <c r="B2500" s="9" t="s">
        <v>1821</v>
      </c>
      <c r="C2500" s="9" t="s">
        <v>6336</v>
      </c>
      <c r="D2500" s="9" t="s">
        <v>6337</v>
      </c>
      <c r="E2500" s="9" t="s">
        <v>6491</v>
      </c>
      <c r="F2500" s="9" t="s">
        <v>6492</v>
      </c>
      <c r="G2500" s="9" t="s">
        <v>6453</v>
      </c>
      <c r="H2500" s="13">
        <v>80758.7</v>
      </c>
      <c r="I2500" s="11" t="s">
        <v>6493</v>
      </c>
      <c r="J2500" s="9" t="s">
        <v>6</v>
      </c>
      <c r="K2500" s="9" t="s">
        <v>7</v>
      </c>
      <c r="L2500" s="9" t="s">
        <v>59</v>
      </c>
      <c r="M2500" s="9" t="s">
        <v>9</v>
      </c>
      <c r="N2500" s="9" t="s">
        <v>10</v>
      </c>
      <c r="O2500" s="9" t="s">
        <v>1826</v>
      </c>
      <c r="P2500" s="9" t="s">
        <v>1834</v>
      </c>
      <c r="Q2500" s="9" t="s">
        <v>1837</v>
      </c>
      <c r="R2500" s="9" t="s">
        <v>29</v>
      </c>
      <c r="S2500" s="9" t="s">
        <v>15</v>
      </c>
      <c r="T2500" s="9" t="s">
        <v>7</v>
      </c>
      <c r="U2500" s="9" t="s">
        <v>133</v>
      </c>
      <c r="V2500" s="9" t="s">
        <v>40</v>
      </c>
      <c r="W2500" s="9" t="s">
        <v>17</v>
      </c>
      <c r="X2500" s="9" t="s">
        <v>18</v>
      </c>
      <c r="Y2500" s="9" t="s">
        <v>31</v>
      </c>
      <c r="Z2500" s="9" t="s">
        <v>20</v>
      </c>
      <c r="AA2500" s="9" t="s">
        <v>17</v>
      </c>
      <c r="AB2500" s="9" t="s">
        <v>6448</v>
      </c>
      <c r="AC2500" s="9" t="s">
        <v>6449</v>
      </c>
      <c r="AD2500" s="9" t="s">
        <v>6450</v>
      </c>
    </row>
    <row r="2501" spans="1:30" ht="191.25" x14ac:dyDescent="0.25">
      <c r="A2501" s="113">
        <f t="shared" si="39"/>
        <v>2312</v>
      </c>
      <c r="B2501" s="9" t="s">
        <v>1821</v>
      </c>
      <c r="C2501" s="9" t="s">
        <v>6336</v>
      </c>
      <c r="D2501" s="9" t="s">
        <v>6337</v>
      </c>
      <c r="E2501" s="9" t="s">
        <v>6494</v>
      </c>
      <c r="F2501" s="9" t="s">
        <v>6495</v>
      </c>
      <c r="G2501" s="9" t="s">
        <v>6453</v>
      </c>
      <c r="H2501" s="13">
        <v>72582</v>
      </c>
      <c r="I2501" s="11" t="s">
        <v>6496</v>
      </c>
      <c r="J2501" s="9" t="s">
        <v>96</v>
      </c>
      <c r="K2501" s="9">
        <v>26484</v>
      </c>
      <c r="L2501" s="9" t="s">
        <v>97</v>
      </c>
      <c r="M2501" s="9" t="s">
        <v>9</v>
      </c>
      <c r="N2501" s="9" t="s">
        <v>10</v>
      </c>
      <c r="O2501" s="9" t="s">
        <v>1826</v>
      </c>
      <c r="P2501" s="9" t="s">
        <v>1834</v>
      </c>
      <c r="Q2501" s="9" t="s">
        <v>1837</v>
      </c>
      <c r="R2501" s="9" t="s">
        <v>29</v>
      </c>
      <c r="S2501" s="9" t="s">
        <v>15</v>
      </c>
      <c r="T2501" s="9" t="s">
        <v>7</v>
      </c>
      <c r="U2501" s="9" t="s">
        <v>133</v>
      </c>
      <c r="V2501" s="9" t="s">
        <v>40</v>
      </c>
      <c r="W2501" s="9" t="s">
        <v>17</v>
      </c>
      <c r="X2501" s="9" t="s">
        <v>18</v>
      </c>
      <c r="Y2501" s="9" t="s">
        <v>31</v>
      </c>
      <c r="Z2501" s="9" t="s">
        <v>20</v>
      </c>
      <c r="AA2501" s="9" t="s">
        <v>17</v>
      </c>
      <c r="AB2501" s="9" t="s">
        <v>6448</v>
      </c>
      <c r="AC2501" s="9" t="s">
        <v>6449</v>
      </c>
      <c r="AD2501" s="9" t="s">
        <v>6450</v>
      </c>
    </row>
    <row r="2502" spans="1:30" ht="76.5" x14ac:dyDescent="0.25">
      <c r="A2502" s="113">
        <f t="shared" si="39"/>
        <v>2313</v>
      </c>
      <c r="B2502" s="9" t="s">
        <v>1821</v>
      </c>
      <c r="C2502" s="9" t="s">
        <v>6336</v>
      </c>
      <c r="D2502" s="9" t="s">
        <v>6337</v>
      </c>
      <c r="E2502" s="9" t="s">
        <v>6497</v>
      </c>
      <c r="F2502" s="9" t="s">
        <v>6497</v>
      </c>
      <c r="G2502" s="9" t="s">
        <v>6453</v>
      </c>
      <c r="H2502" s="13">
        <v>20000</v>
      </c>
      <c r="I2502" s="11" t="s">
        <v>878</v>
      </c>
      <c r="J2502" s="9" t="s">
        <v>6</v>
      </c>
      <c r="K2502" s="9" t="s">
        <v>7</v>
      </c>
      <c r="L2502" s="9" t="s">
        <v>27</v>
      </c>
      <c r="M2502" s="9" t="s">
        <v>9</v>
      </c>
      <c r="N2502" s="9" t="s">
        <v>10</v>
      </c>
      <c r="O2502" s="9" t="s">
        <v>1826</v>
      </c>
      <c r="P2502" s="9" t="s">
        <v>1834</v>
      </c>
      <c r="Q2502" s="9" t="s">
        <v>1837</v>
      </c>
      <c r="R2502" s="9" t="s">
        <v>29</v>
      </c>
      <c r="S2502" s="9" t="s">
        <v>15</v>
      </c>
      <c r="T2502" s="9" t="s">
        <v>7</v>
      </c>
      <c r="U2502" s="9" t="s">
        <v>133</v>
      </c>
      <c r="V2502" s="9" t="s">
        <v>40</v>
      </c>
      <c r="W2502" s="9" t="s">
        <v>17</v>
      </c>
      <c r="X2502" s="9" t="s">
        <v>18</v>
      </c>
      <c r="Y2502" s="9" t="s">
        <v>31</v>
      </c>
      <c r="Z2502" s="9" t="s">
        <v>20</v>
      </c>
      <c r="AA2502" s="9" t="s">
        <v>17</v>
      </c>
      <c r="AB2502" s="9" t="s">
        <v>6448</v>
      </c>
      <c r="AC2502" s="9" t="s">
        <v>6449</v>
      </c>
      <c r="AD2502" s="9" t="s">
        <v>6450</v>
      </c>
    </row>
    <row r="2503" spans="1:30" ht="76.5" x14ac:dyDescent="0.25">
      <c r="A2503" s="113">
        <f t="shared" si="39"/>
        <v>2314</v>
      </c>
      <c r="B2503" s="9" t="s">
        <v>1821</v>
      </c>
      <c r="C2503" s="9" t="s">
        <v>6336</v>
      </c>
      <c r="D2503" s="9" t="s">
        <v>6337</v>
      </c>
      <c r="E2503" s="9" t="s">
        <v>6498</v>
      </c>
      <c r="F2503" s="9" t="s">
        <v>6498</v>
      </c>
      <c r="G2503" s="9" t="s">
        <v>6453</v>
      </c>
      <c r="H2503" s="13">
        <v>94885.34</v>
      </c>
      <c r="I2503" s="11" t="s">
        <v>189</v>
      </c>
      <c r="J2503" s="9" t="s">
        <v>6</v>
      </c>
      <c r="K2503" s="9" t="s">
        <v>7</v>
      </c>
      <c r="L2503" s="9" t="s">
        <v>59</v>
      </c>
      <c r="M2503" s="9" t="s">
        <v>9</v>
      </c>
      <c r="N2503" s="9" t="s">
        <v>10</v>
      </c>
      <c r="O2503" s="9" t="s">
        <v>1826</v>
      </c>
      <c r="P2503" s="9" t="s">
        <v>1834</v>
      </c>
      <c r="Q2503" s="9" t="s">
        <v>1837</v>
      </c>
      <c r="R2503" s="9" t="s">
        <v>29</v>
      </c>
      <c r="S2503" s="9" t="s">
        <v>15</v>
      </c>
      <c r="T2503" s="9" t="s">
        <v>7</v>
      </c>
      <c r="U2503" s="9" t="s">
        <v>133</v>
      </c>
      <c r="V2503" s="9" t="s">
        <v>40</v>
      </c>
      <c r="W2503" s="9" t="s">
        <v>17</v>
      </c>
      <c r="X2503" s="9" t="s">
        <v>18</v>
      </c>
      <c r="Y2503" s="9" t="s">
        <v>31</v>
      </c>
      <c r="Z2503" s="9" t="s">
        <v>20</v>
      </c>
      <c r="AA2503" s="9" t="s">
        <v>17</v>
      </c>
      <c r="AB2503" s="9" t="s">
        <v>6448</v>
      </c>
      <c r="AC2503" s="9" t="s">
        <v>6449</v>
      </c>
      <c r="AD2503" s="9" t="s">
        <v>6450</v>
      </c>
    </row>
    <row r="2504" spans="1:30" ht="76.5" x14ac:dyDescent="0.25">
      <c r="A2504" s="113">
        <f t="shared" si="39"/>
        <v>2315</v>
      </c>
      <c r="B2504" s="9" t="s">
        <v>1821</v>
      </c>
      <c r="C2504" s="9" t="s">
        <v>6336</v>
      </c>
      <c r="D2504" s="9" t="s">
        <v>6337</v>
      </c>
      <c r="E2504" s="9" t="s">
        <v>6499</v>
      </c>
      <c r="F2504" s="9" t="s">
        <v>6499</v>
      </c>
      <c r="G2504" s="9" t="s">
        <v>6453</v>
      </c>
      <c r="H2504" s="13">
        <v>992038.7</v>
      </c>
      <c r="I2504" s="11" t="s">
        <v>6500</v>
      </c>
      <c r="J2504" s="9" t="s">
        <v>6</v>
      </c>
      <c r="K2504" s="9" t="s">
        <v>7</v>
      </c>
      <c r="L2504" s="9" t="s">
        <v>59</v>
      </c>
      <c r="M2504" s="9" t="s">
        <v>9</v>
      </c>
      <c r="N2504" s="9" t="s">
        <v>10</v>
      </c>
      <c r="O2504" s="9" t="s">
        <v>1826</v>
      </c>
      <c r="P2504" s="9" t="s">
        <v>1834</v>
      </c>
      <c r="Q2504" s="9" t="s">
        <v>1837</v>
      </c>
      <c r="R2504" s="9" t="s">
        <v>29</v>
      </c>
      <c r="S2504" s="9" t="s">
        <v>15</v>
      </c>
      <c r="T2504" s="9" t="s">
        <v>7</v>
      </c>
      <c r="U2504" s="9" t="s">
        <v>133</v>
      </c>
      <c r="V2504" s="9" t="s">
        <v>40</v>
      </c>
      <c r="W2504" s="9" t="s">
        <v>17</v>
      </c>
      <c r="X2504" s="9" t="s">
        <v>18</v>
      </c>
      <c r="Y2504" s="9" t="s">
        <v>31</v>
      </c>
      <c r="Z2504" s="9" t="s">
        <v>20</v>
      </c>
      <c r="AA2504" s="9" t="s">
        <v>17</v>
      </c>
      <c r="AB2504" s="9" t="s">
        <v>6448</v>
      </c>
      <c r="AC2504" s="9" t="s">
        <v>6449</v>
      </c>
      <c r="AD2504" s="9" t="s">
        <v>6450</v>
      </c>
    </row>
    <row r="2505" spans="1:30" ht="76.5" x14ac:dyDescent="0.25">
      <c r="A2505" s="113">
        <f t="shared" si="39"/>
        <v>2316</v>
      </c>
      <c r="B2505" s="9" t="s">
        <v>1821</v>
      </c>
      <c r="C2505" s="9" t="s">
        <v>6336</v>
      </c>
      <c r="D2505" s="9" t="s">
        <v>6337</v>
      </c>
      <c r="E2505" s="9" t="s">
        <v>6501</v>
      </c>
      <c r="F2505" s="9" t="s">
        <v>6501</v>
      </c>
      <c r="G2505" s="9" t="s">
        <v>6453</v>
      </c>
      <c r="H2505" s="13">
        <v>20000</v>
      </c>
      <c r="I2505" s="11" t="s">
        <v>6502</v>
      </c>
      <c r="J2505" s="9" t="s">
        <v>6</v>
      </c>
      <c r="K2505" s="9" t="s">
        <v>7</v>
      </c>
      <c r="L2505" s="9" t="s">
        <v>27</v>
      </c>
      <c r="M2505" s="9" t="s">
        <v>9</v>
      </c>
      <c r="N2505" s="9" t="s">
        <v>10</v>
      </c>
      <c r="O2505" s="9" t="s">
        <v>1826</v>
      </c>
      <c r="P2505" s="9" t="s">
        <v>1834</v>
      </c>
      <c r="Q2505" s="9" t="s">
        <v>1837</v>
      </c>
      <c r="R2505" s="9" t="s">
        <v>29</v>
      </c>
      <c r="S2505" s="9" t="s">
        <v>15</v>
      </c>
      <c r="T2505" s="9" t="s">
        <v>7</v>
      </c>
      <c r="U2505" s="9" t="s">
        <v>133</v>
      </c>
      <c r="V2505" s="9" t="s">
        <v>40</v>
      </c>
      <c r="W2505" s="9" t="s">
        <v>17</v>
      </c>
      <c r="X2505" s="9" t="s">
        <v>18</v>
      </c>
      <c r="Y2505" s="9" t="s">
        <v>31</v>
      </c>
      <c r="Z2505" s="9" t="s">
        <v>20</v>
      </c>
      <c r="AA2505" s="9" t="s">
        <v>17</v>
      </c>
      <c r="AB2505" s="9" t="s">
        <v>6448</v>
      </c>
      <c r="AC2505" s="9" t="s">
        <v>6449</v>
      </c>
      <c r="AD2505" s="9" t="s">
        <v>6450</v>
      </c>
    </row>
    <row r="2506" spans="1:30" ht="76.5" x14ac:dyDescent="0.25">
      <c r="A2506" s="113">
        <f t="shared" si="39"/>
        <v>2317</v>
      </c>
      <c r="B2506" s="9" t="s">
        <v>1821</v>
      </c>
      <c r="C2506" s="9" t="s">
        <v>6336</v>
      </c>
      <c r="D2506" s="9" t="s">
        <v>6337</v>
      </c>
      <c r="E2506" s="9" t="s">
        <v>6436</v>
      </c>
      <c r="F2506" s="9" t="s">
        <v>6436</v>
      </c>
      <c r="G2506" s="9" t="s">
        <v>6453</v>
      </c>
      <c r="H2506" s="13">
        <v>8000</v>
      </c>
      <c r="I2506" s="11" t="s">
        <v>6503</v>
      </c>
      <c r="J2506" s="9" t="s">
        <v>6</v>
      </c>
      <c r="K2506" s="9" t="s">
        <v>7</v>
      </c>
      <c r="L2506" s="9" t="s">
        <v>27</v>
      </c>
      <c r="M2506" s="9" t="s">
        <v>9</v>
      </c>
      <c r="N2506" s="9" t="s">
        <v>10</v>
      </c>
      <c r="O2506" s="9" t="s">
        <v>1826</v>
      </c>
      <c r="P2506" s="9" t="s">
        <v>1834</v>
      </c>
      <c r="Q2506" s="9" t="s">
        <v>1837</v>
      </c>
      <c r="R2506" s="9" t="s">
        <v>29</v>
      </c>
      <c r="S2506" s="9" t="s">
        <v>15</v>
      </c>
      <c r="T2506" s="9" t="s">
        <v>7</v>
      </c>
      <c r="U2506" s="9" t="s">
        <v>133</v>
      </c>
      <c r="V2506" s="9" t="s">
        <v>40</v>
      </c>
      <c r="W2506" s="9" t="s">
        <v>17</v>
      </c>
      <c r="X2506" s="9" t="s">
        <v>18</v>
      </c>
      <c r="Y2506" s="9" t="s">
        <v>31</v>
      </c>
      <c r="Z2506" s="9" t="s">
        <v>20</v>
      </c>
      <c r="AA2506" s="9" t="s">
        <v>17</v>
      </c>
      <c r="AB2506" s="9" t="s">
        <v>6448</v>
      </c>
      <c r="AC2506" s="9" t="s">
        <v>6449</v>
      </c>
      <c r="AD2506" s="9" t="s">
        <v>6450</v>
      </c>
    </row>
    <row r="2507" spans="1:30" ht="409.5" x14ac:dyDescent="0.25">
      <c r="A2507" s="113">
        <f t="shared" si="39"/>
        <v>2318</v>
      </c>
      <c r="B2507" s="9" t="s">
        <v>1821</v>
      </c>
      <c r="C2507" s="9" t="s">
        <v>6336</v>
      </c>
      <c r="D2507" s="9" t="s">
        <v>6337</v>
      </c>
      <c r="E2507" s="9" t="s">
        <v>6504</v>
      </c>
      <c r="F2507" s="9" t="s">
        <v>6505</v>
      </c>
      <c r="G2507" s="9" t="s">
        <v>6506</v>
      </c>
      <c r="H2507" s="13">
        <v>14319.76</v>
      </c>
      <c r="I2507" s="11" t="s">
        <v>6507</v>
      </c>
      <c r="J2507" s="9" t="s">
        <v>68</v>
      </c>
      <c r="K2507" s="9" t="s">
        <v>7</v>
      </c>
      <c r="L2507" s="9" t="s">
        <v>8</v>
      </c>
      <c r="M2507" s="9" t="s">
        <v>9</v>
      </c>
      <c r="N2507" s="9" t="s">
        <v>10</v>
      </c>
      <c r="O2507" s="9" t="s">
        <v>1826</v>
      </c>
      <c r="P2507" s="9" t="s">
        <v>1834</v>
      </c>
      <c r="Q2507" s="9" t="s">
        <v>374</v>
      </c>
      <c r="R2507" s="9" t="s">
        <v>14</v>
      </c>
      <c r="S2507" s="9" t="s">
        <v>15</v>
      </c>
      <c r="T2507" s="9" t="s">
        <v>7</v>
      </c>
      <c r="U2507" s="9" t="s">
        <v>133</v>
      </c>
      <c r="V2507" s="9" t="s">
        <v>40</v>
      </c>
      <c r="W2507" s="9" t="s">
        <v>17</v>
      </c>
      <c r="X2507" s="9" t="s">
        <v>18</v>
      </c>
      <c r="Y2507" s="9" t="s">
        <v>31</v>
      </c>
      <c r="Z2507" s="9" t="s">
        <v>20</v>
      </c>
      <c r="AA2507" s="9" t="s">
        <v>17</v>
      </c>
      <c r="AB2507" s="9" t="s">
        <v>6508</v>
      </c>
      <c r="AC2507" s="9" t="s">
        <v>6509</v>
      </c>
      <c r="AD2507" s="9" t="s">
        <v>6510</v>
      </c>
    </row>
    <row r="2508" spans="1:30" ht="409.5" x14ac:dyDescent="0.25">
      <c r="A2508" s="113">
        <f t="shared" si="39"/>
        <v>2319</v>
      </c>
      <c r="B2508" s="9" t="s">
        <v>1821</v>
      </c>
      <c r="C2508" s="9" t="s">
        <v>6336</v>
      </c>
      <c r="D2508" s="9" t="s">
        <v>6337</v>
      </c>
      <c r="E2508" s="9" t="s">
        <v>6511</v>
      </c>
      <c r="F2508" s="9" t="s">
        <v>6512</v>
      </c>
      <c r="G2508" s="9" t="s">
        <v>6506</v>
      </c>
      <c r="H2508" s="13">
        <v>44067.46</v>
      </c>
      <c r="I2508" s="11" t="s">
        <v>6507</v>
      </c>
      <c r="J2508" s="9" t="s">
        <v>68</v>
      </c>
      <c r="K2508" s="9" t="s">
        <v>7</v>
      </c>
      <c r="L2508" s="9" t="s">
        <v>8</v>
      </c>
      <c r="M2508" s="9" t="s">
        <v>9</v>
      </c>
      <c r="N2508" s="9" t="s">
        <v>10</v>
      </c>
      <c r="O2508" s="9" t="s">
        <v>1826</v>
      </c>
      <c r="P2508" s="9" t="s">
        <v>1834</v>
      </c>
      <c r="Q2508" s="9" t="s">
        <v>1837</v>
      </c>
      <c r="R2508" s="9" t="s">
        <v>14</v>
      </c>
      <c r="S2508" s="9" t="s">
        <v>15</v>
      </c>
      <c r="T2508" s="9" t="s">
        <v>7</v>
      </c>
      <c r="U2508" s="9" t="s">
        <v>133</v>
      </c>
      <c r="V2508" s="9" t="s">
        <v>40</v>
      </c>
      <c r="W2508" s="9" t="s">
        <v>17</v>
      </c>
      <c r="X2508" s="9" t="s">
        <v>18</v>
      </c>
      <c r="Y2508" s="9" t="s">
        <v>31</v>
      </c>
      <c r="Z2508" s="9" t="s">
        <v>20</v>
      </c>
      <c r="AA2508" s="9" t="s">
        <v>17</v>
      </c>
      <c r="AB2508" s="9" t="s">
        <v>6508</v>
      </c>
      <c r="AC2508" s="9" t="s">
        <v>6509</v>
      </c>
      <c r="AD2508" s="9" t="s">
        <v>6510</v>
      </c>
    </row>
    <row r="2509" spans="1:30" ht="409.5" x14ac:dyDescent="0.25">
      <c r="A2509" s="113">
        <f t="shared" si="39"/>
        <v>2320</v>
      </c>
      <c r="B2509" s="9" t="s">
        <v>1821</v>
      </c>
      <c r="C2509" s="9" t="s">
        <v>6336</v>
      </c>
      <c r="D2509" s="9" t="s">
        <v>6337</v>
      </c>
      <c r="E2509" s="9" t="s">
        <v>6513</v>
      </c>
      <c r="F2509" s="9" t="s">
        <v>6514</v>
      </c>
      <c r="G2509" s="9" t="s">
        <v>6506</v>
      </c>
      <c r="H2509" s="13">
        <v>26182.17</v>
      </c>
      <c r="I2509" s="11" t="s">
        <v>6507</v>
      </c>
      <c r="J2509" s="9" t="s">
        <v>68</v>
      </c>
      <c r="K2509" s="9" t="s">
        <v>7</v>
      </c>
      <c r="L2509" s="9" t="s">
        <v>8</v>
      </c>
      <c r="M2509" s="9" t="s">
        <v>9</v>
      </c>
      <c r="N2509" s="9" t="s">
        <v>10</v>
      </c>
      <c r="O2509" s="9" t="s">
        <v>1826</v>
      </c>
      <c r="P2509" s="9" t="s">
        <v>1834</v>
      </c>
      <c r="Q2509" s="9" t="s">
        <v>1837</v>
      </c>
      <c r="R2509" s="9" t="s">
        <v>14</v>
      </c>
      <c r="S2509" s="9" t="s">
        <v>15</v>
      </c>
      <c r="T2509" s="9" t="s">
        <v>7</v>
      </c>
      <c r="U2509" s="9" t="s">
        <v>133</v>
      </c>
      <c r="V2509" s="9" t="s">
        <v>40</v>
      </c>
      <c r="W2509" s="9" t="s">
        <v>17</v>
      </c>
      <c r="X2509" s="9" t="s">
        <v>18</v>
      </c>
      <c r="Y2509" s="9" t="s">
        <v>31</v>
      </c>
      <c r="Z2509" s="9" t="s">
        <v>20</v>
      </c>
      <c r="AA2509" s="9" t="s">
        <v>17</v>
      </c>
      <c r="AB2509" s="9" t="s">
        <v>6508</v>
      </c>
      <c r="AC2509" s="9" t="s">
        <v>6509</v>
      </c>
      <c r="AD2509" s="9" t="s">
        <v>6510</v>
      </c>
    </row>
    <row r="2510" spans="1:30" ht="409.5" x14ac:dyDescent="0.25">
      <c r="A2510" s="113">
        <f t="shared" ref="A2510:A2573" si="40">A2509+1</f>
        <v>2321</v>
      </c>
      <c r="B2510" s="9" t="s">
        <v>1821</v>
      </c>
      <c r="C2510" s="9" t="s">
        <v>6336</v>
      </c>
      <c r="D2510" s="9" t="s">
        <v>6337</v>
      </c>
      <c r="E2510" s="9" t="s">
        <v>6515</v>
      </c>
      <c r="F2510" s="9" t="s">
        <v>6516</v>
      </c>
      <c r="G2510" s="9" t="s">
        <v>6506</v>
      </c>
      <c r="H2510" s="13">
        <v>14319.76</v>
      </c>
      <c r="I2510" s="11" t="s">
        <v>6507</v>
      </c>
      <c r="J2510" s="9" t="s">
        <v>68</v>
      </c>
      <c r="K2510" s="9" t="s">
        <v>7</v>
      </c>
      <c r="L2510" s="9" t="s">
        <v>8</v>
      </c>
      <c r="M2510" s="9" t="s">
        <v>9</v>
      </c>
      <c r="N2510" s="9" t="s">
        <v>10</v>
      </c>
      <c r="O2510" s="9" t="s">
        <v>1826</v>
      </c>
      <c r="P2510" s="9" t="s">
        <v>1834</v>
      </c>
      <c r="Q2510" s="9" t="s">
        <v>374</v>
      </c>
      <c r="R2510" s="9" t="s">
        <v>14</v>
      </c>
      <c r="S2510" s="9" t="s">
        <v>15</v>
      </c>
      <c r="T2510" s="9" t="s">
        <v>7</v>
      </c>
      <c r="U2510" s="9" t="s">
        <v>133</v>
      </c>
      <c r="V2510" s="9" t="s">
        <v>40</v>
      </c>
      <c r="W2510" s="9" t="s">
        <v>17</v>
      </c>
      <c r="X2510" s="9" t="s">
        <v>18</v>
      </c>
      <c r="Y2510" s="9" t="s">
        <v>19</v>
      </c>
      <c r="Z2510" s="9" t="s">
        <v>20</v>
      </c>
      <c r="AA2510" s="9" t="s">
        <v>21</v>
      </c>
      <c r="AB2510" s="9" t="s">
        <v>6508</v>
      </c>
      <c r="AC2510" s="9" t="s">
        <v>6509</v>
      </c>
      <c r="AD2510" s="9" t="s">
        <v>6510</v>
      </c>
    </row>
    <row r="2511" spans="1:30" ht="178.5" x14ac:dyDescent="0.25">
      <c r="A2511" s="113">
        <f t="shared" si="40"/>
        <v>2322</v>
      </c>
      <c r="B2511" s="9" t="s">
        <v>1821</v>
      </c>
      <c r="C2511" s="9" t="s">
        <v>6336</v>
      </c>
      <c r="D2511" s="9" t="s">
        <v>6337</v>
      </c>
      <c r="E2511" s="9" t="s">
        <v>6517</v>
      </c>
      <c r="F2511" s="9" t="s">
        <v>6518</v>
      </c>
      <c r="G2511" s="9" t="s">
        <v>6506</v>
      </c>
      <c r="H2511" s="13">
        <v>14319.76</v>
      </c>
      <c r="I2511" s="11" t="s">
        <v>6507</v>
      </c>
      <c r="J2511" s="9" t="s">
        <v>68</v>
      </c>
      <c r="K2511" s="9" t="s">
        <v>7</v>
      </c>
      <c r="L2511" s="9" t="s">
        <v>8</v>
      </c>
      <c r="M2511" s="9" t="s">
        <v>9</v>
      </c>
      <c r="N2511" s="9" t="s">
        <v>10</v>
      </c>
      <c r="O2511" s="9" t="s">
        <v>1826</v>
      </c>
      <c r="P2511" s="9" t="s">
        <v>1834</v>
      </c>
      <c r="Q2511" s="9" t="s">
        <v>1837</v>
      </c>
      <c r="R2511" s="9" t="s">
        <v>14</v>
      </c>
      <c r="S2511" s="9" t="s">
        <v>15</v>
      </c>
      <c r="T2511" s="9" t="s">
        <v>7</v>
      </c>
      <c r="U2511" s="9" t="s">
        <v>133</v>
      </c>
      <c r="V2511" s="9" t="s">
        <v>40</v>
      </c>
      <c r="W2511" s="9" t="s">
        <v>17</v>
      </c>
      <c r="X2511" s="9" t="s">
        <v>18</v>
      </c>
      <c r="Y2511" s="9" t="s">
        <v>31</v>
      </c>
      <c r="Z2511" s="9" t="s">
        <v>20</v>
      </c>
      <c r="AA2511" s="9" t="s">
        <v>17</v>
      </c>
      <c r="AB2511" s="9" t="s">
        <v>6508</v>
      </c>
      <c r="AC2511" s="9" t="s">
        <v>6509</v>
      </c>
      <c r="AD2511" s="9" t="s">
        <v>6510</v>
      </c>
    </row>
    <row r="2512" spans="1:30" ht="165.75" x14ac:dyDescent="0.25">
      <c r="A2512" s="113">
        <f t="shared" si="40"/>
        <v>2323</v>
      </c>
      <c r="B2512" s="9" t="s">
        <v>1821</v>
      </c>
      <c r="C2512" s="9" t="s">
        <v>6336</v>
      </c>
      <c r="D2512" s="9" t="s">
        <v>6337</v>
      </c>
      <c r="E2512" s="9" t="s">
        <v>6519</v>
      </c>
      <c r="F2512" s="9" t="s">
        <v>6520</v>
      </c>
      <c r="G2512" s="9" t="s">
        <v>6506</v>
      </c>
      <c r="H2512" s="13">
        <v>14319.76</v>
      </c>
      <c r="I2512" s="11" t="s">
        <v>6507</v>
      </c>
      <c r="J2512" s="9" t="s">
        <v>68</v>
      </c>
      <c r="K2512" s="9" t="s">
        <v>7</v>
      </c>
      <c r="L2512" s="9" t="s">
        <v>8</v>
      </c>
      <c r="M2512" s="9" t="s">
        <v>9</v>
      </c>
      <c r="N2512" s="9" t="s">
        <v>10</v>
      </c>
      <c r="O2512" s="9" t="s">
        <v>1826</v>
      </c>
      <c r="P2512" s="9" t="s">
        <v>1834</v>
      </c>
      <c r="Q2512" s="9" t="s">
        <v>1837</v>
      </c>
      <c r="R2512" s="9" t="s">
        <v>14</v>
      </c>
      <c r="S2512" s="9" t="s">
        <v>15</v>
      </c>
      <c r="T2512" s="9" t="s">
        <v>7</v>
      </c>
      <c r="U2512" s="9" t="s">
        <v>133</v>
      </c>
      <c r="V2512" s="9" t="s">
        <v>40</v>
      </c>
      <c r="W2512" s="9" t="s">
        <v>17</v>
      </c>
      <c r="X2512" s="9" t="s">
        <v>18</v>
      </c>
      <c r="Y2512" s="9" t="s">
        <v>31</v>
      </c>
      <c r="Z2512" s="9" t="s">
        <v>20</v>
      </c>
      <c r="AA2512" s="9" t="s">
        <v>17</v>
      </c>
      <c r="AB2512" s="9" t="s">
        <v>6508</v>
      </c>
      <c r="AC2512" s="9" t="s">
        <v>6509</v>
      </c>
      <c r="AD2512" s="9" t="s">
        <v>6510</v>
      </c>
    </row>
    <row r="2513" spans="1:30" ht="153" x14ac:dyDescent="0.25">
      <c r="A2513" s="113">
        <f t="shared" si="40"/>
        <v>2324</v>
      </c>
      <c r="B2513" s="9" t="s">
        <v>1821</v>
      </c>
      <c r="C2513" s="9" t="s">
        <v>6336</v>
      </c>
      <c r="D2513" s="9" t="s">
        <v>6337</v>
      </c>
      <c r="E2513" s="9" t="s">
        <v>6521</v>
      </c>
      <c r="F2513" s="9" t="s">
        <v>6522</v>
      </c>
      <c r="G2513" s="9" t="s">
        <v>6506</v>
      </c>
      <c r="H2513" s="13">
        <v>286.25</v>
      </c>
      <c r="I2513" s="11" t="s">
        <v>6507</v>
      </c>
      <c r="J2513" s="9" t="s">
        <v>68</v>
      </c>
      <c r="K2513" s="9" t="s">
        <v>7</v>
      </c>
      <c r="L2513" s="9" t="s">
        <v>8</v>
      </c>
      <c r="M2513" s="9" t="s">
        <v>9</v>
      </c>
      <c r="N2513" s="9" t="s">
        <v>10</v>
      </c>
      <c r="O2513" s="9" t="s">
        <v>1826</v>
      </c>
      <c r="P2513" s="9" t="s">
        <v>1834</v>
      </c>
      <c r="Q2513" s="9" t="s">
        <v>1837</v>
      </c>
      <c r="R2513" s="9" t="s">
        <v>14</v>
      </c>
      <c r="S2513" s="9" t="s">
        <v>15</v>
      </c>
      <c r="T2513" s="9" t="s">
        <v>7</v>
      </c>
      <c r="U2513" s="9" t="s">
        <v>133</v>
      </c>
      <c r="V2513" s="9" t="s">
        <v>40</v>
      </c>
      <c r="W2513" s="9" t="s">
        <v>17</v>
      </c>
      <c r="X2513" s="9" t="s">
        <v>18</v>
      </c>
      <c r="Y2513" s="9" t="s">
        <v>31</v>
      </c>
      <c r="Z2513" s="9" t="s">
        <v>20</v>
      </c>
      <c r="AA2513" s="9" t="s">
        <v>17</v>
      </c>
      <c r="AB2513" s="9" t="s">
        <v>6508</v>
      </c>
      <c r="AC2513" s="9" t="s">
        <v>6509</v>
      </c>
      <c r="AD2513" s="9" t="s">
        <v>6510</v>
      </c>
    </row>
    <row r="2514" spans="1:30" ht="127.5" x14ac:dyDescent="0.25">
      <c r="A2514" s="113">
        <f t="shared" si="40"/>
        <v>2325</v>
      </c>
      <c r="B2514" s="9" t="s">
        <v>1821</v>
      </c>
      <c r="C2514" s="9" t="s">
        <v>6336</v>
      </c>
      <c r="D2514" s="9" t="s">
        <v>6337</v>
      </c>
      <c r="E2514" s="9" t="s">
        <v>6523</v>
      </c>
      <c r="F2514" s="9" t="s">
        <v>6524</v>
      </c>
      <c r="G2514" s="9" t="s">
        <v>6506</v>
      </c>
      <c r="H2514" s="13">
        <v>2209.2399999999998</v>
      </c>
      <c r="I2514" s="11" t="s">
        <v>6507</v>
      </c>
      <c r="J2514" s="9" t="s">
        <v>68</v>
      </c>
      <c r="K2514" s="9" t="s">
        <v>7</v>
      </c>
      <c r="L2514" s="9" t="s">
        <v>8</v>
      </c>
      <c r="M2514" s="9" t="s">
        <v>9</v>
      </c>
      <c r="N2514" s="9" t="s">
        <v>10</v>
      </c>
      <c r="O2514" s="9" t="s">
        <v>1826</v>
      </c>
      <c r="P2514" s="9" t="s">
        <v>1834</v>
      </c>
      <c r="Q2514" s="9" t="s">
        <v>1837</v>
      </c>
      <c r="R2514" s="9" t="s">
        <v>14</v>
      </c>
      <c r="S2514" s="9" t="s">
        <v>15</v>
      </c>
      <c r="T2514" s="9" t="s">
        <v>7</v>
      </c>
      <c r="U2514" s="9" t="s">
        <v>133</v>
      </c>
      <c r="V2514" s="9" t="s">
        <v>40</v>
      </c>
      <c r="W2514" s="9" t="s">
        <v>17</v>
      </c>
      <c r="X2514" s="9" t="s">
        <v>18</v>
      </c>
      <c r="Y2514" s="9" t="s">
        <v>31</v>
      </c>
      <c r="Z2514" s="9" t="s">
        <v>20</v>
      </c>
      <c r="AA2514" s="9" t="s">
        <v>17</v>
      </c>
      <c r="AB2514" s="9" t="s">
        <v>6508</v>
      </c>
      <c r="AC2514" s="9" t="s">
        <v>6509</v>
      </c>
      <c r="AD2514" s="9" t="s">
        <v>6510</v>
      </c>
    </row>
    <row r="2515" spans="1:30" ht="331.5" x14ac:dyDescent="0.25">
      <c r="A2515" s="113">
        <f t="shared" si="40"/>
        <v>2326</v>
      </c>
      <c r="B2515" s="9" t="s">
        <v>1821</v>
      </c>
      <c r="C2515" s="9" t="s">
        <v>6336</v>
      </c>
      <c r="D2515" s="9" t="s">
        <v>6337</v>
      </c>
      <c r="E2515" s="9" t="s">
        <v>6525</v>
      </c>
      <c r="F2515" s="9" t="s">
        <v>6526</v>
      </c>
      <c r="G2515" s="9" t="s">
        <v>6506</v>
      </c>
      <c r="H2515" s="13">
        <v>11518.38</v>
      </c>
      <c r="I2515" s="11" t="s">
        <v>6507</v>
      </c>
      <c r="J2515" s="9" t="s">
        <v>68</v>
      </c>
      <c r="K2515" s="9" t="s">
        <v>7</v>
      </c>
      <c r="L2515" s="9" t="s">
        <v>8</v>
      </c>
      <c r="M2515" s="9" t="s">
        <v>9</v>
      </c>
      <c r="N2515" s="9" t="s">
        <v>10</v>
      </c>
      <c r="O2515" s="9" t="s">
        <v>1826</v>
      </c>
      <c r="P2515" s="9" t="s">
        <v>1834</v>
      </c>
      <c r="Q2515" s="9" t="s">
        <v>1837</v>
      </c>
      <c r="R2515" s="9" t="s">
        <v>14</v>
      </c>
      <c r="S2515" s="9" t="s">
        <v>15</v>
      </c>
      <c r="T2515" s="9" t="s">
        <v>7</v>
      </c>
      <c r="U2515" s="9" t="s">
        <v>133</v>
      </c>
      <c r="V2515" s="9" t="s">
        <v>40</v>
      </c>
      <c r="W2515" s="9" t="s">
        <v>17</v>
      </c>
      <c r="X2515" s="9" t="s">
        <v>18</v>
      </c>
      <c r="Y2515" s="9" t="s">
        <v>31</v>
      </c>
      <c r="Z2515" s="9" t="s">
        <v>20</v>
      </c>
      <c r="AA2515" s="9" t="s">
        <v>17</v>
      </c>
      <c r="AB2515" s="9" t="s">
        <v>6508</v>
      </c>
      <c r="AC2515" s="9" t="s">
        <v>6509</v>
      </c>
      <c r="AD2515" s="9" t="s">
        <v>6510</v>
      </c>
    </row>
    <row r="2516" spans="1:30" ht="140.25" x14ac:dyDescent="0.25">
      <c r="A2516" s="113">
        <f t="shared" si="40"/>
        <v>2327</v>
      </c>
      <c r="B2516" s="9" t="s">
        <v>1821</v>
      </c>
      <c r="C2516" s="9" t="s">
        <v>6336</v>
      </c>
      <c r="D2516" s="9" t="s">
        <v>6337</v>
      </c>
      <c r="E2516" s="9" t="s">
        <v>6527</v>
      </c>
      <c r="F2516" s="9" t="s">
        <v>6528</v>
      </c>
      <c r="G2516" s="9" t="s">
        <v>6506</v>
      </c>
      <c r="H2516" s="13">
        <v>73674.570000000007</v>
      </c>
      <c r="I2516" s="11" t="s">
        <v>6507</v>
      </c>
      <c r="J2516" s="9" t="s">
        <v>68</v>
      </c>
      <c r="K2516" s="9" t="s">
        <v>7</v>
      </c>
      <c r="L2516" s="9" t="s">
        <v>8</v>
      </c>
      <c r="M2516" s="9" t="s">
        <v>9</v>
      </c>
      <c r="N2516" s="9" t="s">
        <v>10</v>
      </c>
      <c r="O2516" s="9" t="s">
        <v>1826</v>
      </c>
      <c r="P2516" s="9" t="s">
        <v>1834</v>
      </c>
      <c r="Q2516" s="9" t="s">
        <v>1837</v>
      </c>
      <c r="R2516" s="9" t="s">
        <v>14</v>
      </c>
      <c r="S2516" s="9" t="s">
        <v>15</v>
      </c>
      <c r="T2516" s="9" t="s">
        <v>7</v>
      </c>
      <c r="U2516" s="9" t="s">
        <v>133</v>
      </c>
      <c r="V2516" s="9" t="s">
        <v>40</v>
      </c>
      <c r="W2516" s="9" t="s">
        <v>17</v>
      </c>
      <c r="X2516" s="9" t="s">
        <v>18</v>
      </c>
      <c r="Y2516" s="9" t="s">
        <v>31</v>
      </c>
      <c r="Z2516" s="9" t="s">
        <v>20</v>
      </c>
      <c r="AA2516" s="9" t="s">
        <v>17</v>
      </c>
      <c r="AB2516" s="9" t="s">
        <v>6508</v>
      </c>
      <c r="AC2516" s="9" t="s">
        <v>6509</v>
      </c>
      <c r="AD2516" s="9" t="s">
        <v>6510</v>
      </c>
    </row>
    <row r="2517" spans="1:30" ht="153" x14ac:dyDescent="0.25">
      <c r="A2517" s="113">
        <f t="shared" si="40"/>
        <v>2328</v>
      </c>
      <c r="B2517" s="9" t="s">
        <v>1821</v>
      </c>
      <c r="C2517" s="9" t="s">
        <v>6336</v>
      </c>
      <c r="D2517" s="9" t="s">
        <v>6337</v>
      </c>
      <c r="E2517" s="9" t="s">
        <v>6529</v>
      </c>
      <c r="F2517" s="9" t="s">
        <v>6530</v>
      </c>
      <c r="G2517" s="9" t="s">
        <v>6506</v>
      </c>
      <c r="H2517" s="13">
        <v>4581.84</v>
      </c>
      <c r="I2517" s="11" t="s">
        <v>6507</v>
      </c>
      <c r="J2517" s="9" t="s">
        <v>68</v>
      </c>
      <c r="K2517" s="9" t="s">
        <v>7</v>
      </c>
      <c r="L2517" s="9" t="s">
        <v>8</v>
      </c>
      <c r="M2517" s="9" t="s">
        <v>9</v>
      </c>
      <c r="N2517" s="9" t="s">
        <v>10</v>
      </c>
      <c r="O2517" s="9" t="s">
        <v>1826</v>
      </c>
      <c r="P2517" s="9" t="s">
        <v>1834</v>
      </c>
      <c r="Q2517" s="9" t="s">
        <v>1837</v>
      </c>
      <c r="R2517" s="9" t="s">
        <v>14</v>
      </c>
      <c r="S2517" s="9" t="s">
        <v>15</v>
      </c>
      <c r="T2517" s="9" t="s">
        <v>7</v>
      </c>
      <c r="U2517" s="9" t="s">
        <v>133</v>
      </c>
      <c r="V2517" s="9" t="s">
        <v>40</v>
      </c>
      <c r="W2517" s="9" t="s">
        <v>17</v>
      </c>
      <c r="X2517" s="9" t="s">
        <v>18</v>
      </c>
      <c r="Y2517" s="9" t="s">
        <v>31</v>
      </c>
      <c r="Z2517" s="9" t="s">
        <v>20</v>
      </c>
      <c r="AA2517" s="9" t="s">
        <v>17</v>
      </c>
      <c r="AB2517" s="9" t="s">
        <v>6508</v>
      </c>
      <c r="AC2517" s="9" t="s">
        <v>6509</v>
      </c>
      <c r="AD2517" s="9" t="s">
        <v>6510</v>
      </c>
    </row>
    <row r="2518" spans="1:30" ht="127.5" x14ac:dyDescent="0.25">
      <c r="A2518" s="113">
        <f t="shared" si="40"/>
        <v>2329</v>
      </c>
      <c r="B2518" s="9" t="s">
        <v>1821</v>
      </c>
      <c r="C2518" s="9" t="s">
        <v>6336</v>
      </c>
      <c r="D2518" s="9" t="s">
        <v>6337</v>
      </c>
      <c r="E2518" s="9" t="s">
        <v>6531</v>
      </c>
      <c r="F2518" s="9" t="s">
        <v>6532</v>
      </c>
      <c r="G2518" s="9" t="s">
        <v>6506</v>
      </c>
      <c r="H2518" s="13">
        <v>1626.3</v>
      </c>
      <c r="I2518" s="11" t="s">
        <v>6507</v>
      </c>
      <c r="J2518" s="9" t="s">
        <v>68</v>
      </c>
      <c r="K2518" s="9" t="s">
        <v>7</v>
      </c>
      <c r="L2518" s="9" t="s">
        <v>8</v>
      </c>
      <c r="M2518" s="9" t="s">
        <v>9</v>
      </c>
      <c r="N2518" s="9" t="s">
        <v>10</v>
      </c>
      <c r="O2518" s="9" t="s">
        <v>1826</v>
      </c>
      <c r="P2518" s="9" t="s">
        <v>1834</v>
      </c>
      <c r="Q2518" s="9" t="s">
        <v>1837</v>
      </c>
      <c r="R2518" s="9" t="s">
        <v>14</v>
      </c>
      <c r="S2518" s="9" t="s">
        <v>15</v>
      </c>
      <c r="T2518" s="9" t="s">
        <v>7</v>
      </c>
      <c r="U2518" s="9" t="s">
        <v>133</v>
      </c>
      <c r="V2518" s="9" t="s">
        <v>40</v>
      </c>
      <c r="W2518" s="9" t="s">
        <v>17</v>
      </c>
      <c r="X2518" s="9" t="s">
        <v>18</v>
      </c>
      <c r="Y2518" s="9" t="s">
        <v>31</v>
      </c>
      <c r="Z2518" s="9" t="s">
        <v>20</v>
      </c>
      <c r="AA2518" s="9" t="s">
        <v>17</v>
      </c>
      <c r="AB2518" s="9" t="s">
        <v>6508</v>
      </c>
      <c r="AC2518" s="9" t="s">
        <v>6509</v>
      </c>
      <c r="AD2518" s="9" t="s">
        <v>6510</v>
      </c>
    </row>
    <row r="2519" spans="1:30" ht="127.5" x14ac:dyDescent="0.25">
      <c r="A2519" s="113">
        <f t="shared" si="40"/>
        <v>2330</v>
      </c>
      <c r="B2519" s="9" t="s">
        <v>1821</v>
      </c>
      <c r="C2519" s="9" t="s">
        <v>6336</v>
      </c>
      <c r="D2519" s="9" t="s">
        <v>6337</v>
      </c>
      <c r="E2519" s="9" t="s">
        <v>6533</v>
      </c>
      <c r="F2519" s="9" t="s">
        <v>6534</v>
      </c>
      <c r="G2519" s="9" t="s">
        <v>6506</v>
      </c>
      <c r="H2519" s="13">
        <v>912.4</v>
      </c>
      <c r="I2519" s="11" t="s">
        <v>6507</v>
      </c>
      <c r="J2519" s="9" t="s">
        <v>68</v>
      </c>
      <c r="K2519" s="9" t="s">
        <v>7</v>
      </c>
      <c r="L2519" s="9" t="s">
        <v>8</v>
      </c>
      <c r="M2519" s="9" t="s">
        <v>9</v>
      </c>
      <c r="N2519" s="9" t="s">
        <v>10</v>
      </c>
      <c r="O2519" s="9" t="s">
        <v>1826</v>
      </c>
      <c r="P2519" s="9" t="s">
        <v>1834</v>
      </c>
      <c r="Q2519" s="9" t="s">
        <v>1837</v>
      </c>
      <c r="R2519" s="9" t="s">
        <v>14</v>
      </c>
      <c r="S2519" s="9" t="s">
        <v>15</v>
      </c>
      <c r="T2519" s="9" t="s">
        <v>7</v>
      </c>
      <c r="U2519" s="9" t="s">
        <v>133</v>
      </c>
      <c r="V2519" s="9" t="s">
        <v>40</v>
      </c>
      <c r="W2519" s="9" t="s">
        <v>17</v>
      </c>
      <c r="X2519" s="9" t="s">
        <v>18</v>
      </c>
      <c r="Y2519" s="9" t="s">
        <v>31</v>
      </c>
      <c r="Z2519" s="9" t="s">
        <v>20</v>
      </c>
      <c r="AA2519" s="9" t="s">
        <v>17</v>
      </c>
      <c r="AB2519" s="9" t="s">
        <v>6508</v>
      </c>
      <c r="AC2519" s="9" t="s">
        <v>6509</v>
      </c>
      <c r="AD2519" s="9" t="s">
        <v>6510</v>
      </c>
    </row>
    <row r="2520" spans="1:30" ht="127.5" x14ac:dyDescent="0.25">
      <c r="A2520" s="113">
        <f t="shared" si="40"/>
        <v>2331</v>
      </c>
      <c r="B2520" s="9" t="s">
        <v>1821</v>
      </c>
      <c r="C2520" s="9" t="s">
        <v>6336</v>
      </c>
      <c r="D2520" s="9" t="s">
        <v>6337</v>
      </c>
      <c r="E2520" s="9" t="s">
        <v>6535</v>
      </c>
      <c r="F2520" s="9" t="s">
        <v>6536</v>
      </c>
      <c r="G2520" s="9" t="s">
        <v>6506</v>
      </c>
      <c r="H2520" s="13">
        <v>359.8</v>
      </c>
      <c r="I2520" s="11" t="s">
        <v>6507</v>
      </c>
      <c r="J2520" s="9" t="s">
        <v>68</v>
      </c>
      <c r="K2520" s="9" t="s">
        <v>7</v>
      </c>
      <c r="L2520" s="9" t="s">
        <v>8</v>
      </c>
      <c r="M2520" s="9" t="s">
        <v>9</v>
      </c>
      <c r="N2520" s="9" t="s">
        <v>10</v>
      </c>
      <c r="O2520" s="9" t="s">
        <v>1826</v>
      </c>
      <c r="P2520" s="9" t="s">
        <v>1834</v>
      </c>
      <c r="Q2520" s="9" t="s">
        <v>1837</v>
      </c>
      <c r="R2520" s="9" t="s">
        <v>14</v>
      </c>
      <c r="S2520" s="9" t="s">
        <v>15</v>
      </c>
      <c r="T2520" s="9" t="s">
        <v>7</v>
      </c>
      <c r="U2520" s="9" t="s">
        <v>133</v>
      </c>
      <c r="V2520" s="9" t="s">
        <v>40</v>
      </c>
      <c r="W2520" s="9" t="s">
        <v>17</v>
      </c>
      <c r="X2520" s="9" t="s">
        <v>18</v>
      </c>
      <c r="Y2520" s="9" t="s">
        <v>31</v>
      </c>
      <c r="Z2520" s="9" t="s">
        <v>20</v>
      </c>
      <c r="AA2520" s="9" t="s">
        <v>17</v>
      </c>
      <c r="AB2520" s="9" t="s">
        <v>6508</v>
      </c>
      <c r="AC2520" s="9" t="s">
        <v>6509</v>
      </c>
      <c r="AD2520" s="9" t="s">
        <v>6510</v>
      </c>
    </row>
    <row r="2521" spans="1:30" ht="178.5" x14ac:dyDescent="0.25">
      <c r="A2521" s="113">
        <f t="shared" si="40"/>
        <v>2332</v>
      </c>
      <c r="B2521" s="9" t="s">
        <v>1821</v>
      </c>
      <c r="C2521" s="9" t="s">
        <v>6336</v>
      </c>
      <c r="D2521" s="9" t="s">
        <v>6337</v>
      </c>
      <c r="E2521" s="9" t="s">
        <v>6537</v>
      </c>
      <c r="F2521" s="9" t="s">
        <v>6538</v>
      </c>
      <c r="G2521" s="9" t="s">
        <v>6506</v>
      </c>
      <c r="H2521" s="13">
        <v>4264.84</v>
      </c>
      <c r="I2521" s="11" t="s">
        <v>6507</v>
      </c>
      <c r="J2521" s="9" t="s">
        <v>68</v>
      </c>
      <c r="K2521" s="9" t="s">
        <v>7</v>
      </c>
      <c r="L2521" s="9" t="s">
        <v>8</v>
      </c>
      <c r="M2521" s="9" t="s">
        <v>9</v>
      </c>
      <c r="N2521" s="9" t="s">
        <v>10</v>
      </c>
      <c r="O2521" s="9" t="s">
        <v>1826</v>
      </c>
      <c r="P2521" s="9" t="s">
        <v>1834</v>
      </c>
      <c r="Q2521" s="9" t="s">
        <v>1837</v>
      </c>
      <c r="R2521" s="9" t="s">
        <v>14</v>
      </c>
      <c r="S2521" s="9" t="s">
        <v>15</v>
      </c>
      <c r="T2521" s="9" t="s">
        <v>7</v>
      </c>
      <c r="U2521" s="9" t="s">
        <v>133</v>
      </c>
      <c r="V2521" s="9" t="s">
        <v>40</v>
      </c>
      <c r="W2521" s="9" t="s">
        <v>17</v>
      </c>
      <c r="X2521" s="9" t="s">
        <v>18</v>
      </c>
      <c r="Y2521" s="9" t="s">
        <v>31</v>
      </c>
      <c r="Z2521" s="9" t="s">
        <v>20</v>
      </c>
      <c r="AA2521" s="9" t="s">
        <v>17</v>
      </c>
      <c r="AB2521" s="9" t="s">
        <v>6508</v>
      </c>
      <c r="AC2521" s="9" t="s">
        <v>6509</v>
      </c>
      <c r="AD2521" s="9" t="s">
        <v>6510</v>
      </c>
    </row>
    <row r="2522" spans="1:30" ht="153" x14ac:dyDescent="0.25">
      <c r="A2522" s="113">
        <f t="shared" si="40"/>
        <v>2333</v>
      </c>
      <c r="B2522" s="9" t="s">
        <v>1821</v>
      </c>
      <c r="C2522" s="9" t="s">
        <v>6336</v>
      </c>
      <c r="D2522" s="9" t="s">
        <v>6337</v>
      </c>
      <c r="E2522" s="9" t="s">
        <v>6539</v>
      </c>
      <c r="F2522" s="9" t="s">
        <v>6540</v>
      </c>
      <c r="G2522" s="9" t="s">
        <v>6506</v>
      </c>
      <c r="H2522" s="13">
        <v>6886.2</v>
      </c>
      <c r="I2522" s="11" t="s">
        <v>6507</v>
      </c>
      <c r="J2522" s="9" t="s">
        <v>68</v>
      </c>
      <c r="K2522" s="9" t="s">
        <v>7</v>
      </c>
      <c r="L2522" s="9" t="s">
        <v>8</v>
      </c>
      <c r="M2522" s="9" t="s">
        <v>9</v>
      </c>
      <c r="N2522" s="9" t="s">
        <v>10</v>
      </c>
      <c r="O2522" s="9" t="s">
        <v>1826</v>
      </c>
      <c r="P2522" s="9" t="s">
        <v>1834</v>
      </c>
      <c r="Q2522" s="9" t="s">
        <v>1837</v>
      </c>
      <c r="R2522" s="9" t="s">
        <v>14</v>
      </c>
      <c r="S2522" s="9" t="s">
        <v>15</v>
      </c>
      <c r="T2522" s="9" t="s">
        <v>7</v>
      </c>
      <c r="U2522" s="9" t="s">
        <v>133</v>
      </c>
      <c r="V2522" s="9" t="s">
        <v>40</v>
      </c>
      <c r="W2522" s="9" t="s">
        <v>17</v>
      </c>
      <c r="X2522" s="9" t="s">
        <v>18</v>
      </c>
      <c r="Y2522" s="9" t="s">
        <v>31</v>
      </c>
      <c r="Z2522" s="9" t="s">
        <v>20</v>
      </c>
      <c r="AA2522" s="9" t="s">
        <v>17</v>
      </c>
      <c r="AB2522" s="9" t="s">
        <v>6508</v>
      </c>
      <c r="AC2522" s="9" t="s">
        <v>6509</v>
      </c>
      <c r="AD2522" s="9" t="s">
        <v>6510</v>
      </c>
    </row>
    <row r="2523" spans="1:30" ht="409.5" x14ac:dyDescent="0.25">
      <c r="A2523" s="113">
        <f t="shared" si="40"/>
        <v>2334</v>
      </c>
      <c r="B2523" s="9" t="s">
        <v>1821</v>
      </c>
      <c r="C2523" s="9" t="s">
        <v>6336</v>
      </c>
      <c r="D2523" s="9" t="s">
        <v>6337</v>
      </c>
      <c r="E2523" s="9" t="s">
        <v>6541</v>
      </c>
      <c r="F2523" s="9" t="s">
        <v>6542</v>
      </c>
      <c r="G2523" s="9" t="s">
        <v>6506</v>
      </c>
      <c r="H2523" s="13">
        <v>5304.35</v>
      </c>
      <c r="I2523" s="11" t="s">
        <v>6507</v>
      </c>
      <c r="J2523" s="9" t="s">
        <v>68</v>
      </c>
      <c r="K2523" s="9" t="s">
        <v>7</v>
      </c>
      <c r="L2523" s="9" t="s">
        <v>8</v>
      </c>
      <c r="M2523" s="9" t="s">
        <v>9</v>
      </c>
      <c r="N2523" s="9" t="s">
        <v>10</v>
      </c>
      <c r="O2523" s="9" t="s">
        <v>1826</v>
      </c>
      <c r="P2523" s="9" t="s">
        <v>1834</v>
      </c>
      <c r="Q2523" s="9" t="s">
        <v>1837</v>
      </c>
      <c r="R2523" s="9" t="s">
        <v>14</v>
      </c>
      <c r="S2523" s="9" t="s">
        <v>15</v>
      </c>
      <c r="T2523" s="9" t="s">
        <v>7</v>
      </c>
      <c r="U2523" s="9" t="s">
        <v>133</v>
      </c>
      <c r="V2523" s="9" t="s">
        <v>40</v>
      </c>
      <c r="W2523" s="9" t="s">
        <v>17</v>
      </c>
      <c r="X2523" s="9" t="s">
        <v>18</v>
      </c>
      <c r="Y2523" s="9" t="s">
        <v>31</v>
      </c>
      <c r="Z2523" s="9" t="s">
        <v>20</v>
      </c>
      <c r="AA2523" s="9" t="s">
        <v>17</v>
      </c>
      <c r="AB2523" s="9" t="s">
        <v>6508</v>
      </c>
      <c r="AC2523" s="9" t="s">
        <v>6509</v>
      </c>
      <c r="AD2523" s="9" t="s">
        <v>6510</v>
      </c>
    </row>
    <row r="2524" spans="1:30" ht="127.5" x14ac:dyDescent="0.25">
      <c r="A2524" s="113">
        <f t="shared" si="40"/>
        <v>2335</v>
      </c>
      <c r="B2524" s="9" t="s">
        <v>1821</v>
      </c>
      <c r="C2524" s="9" t="s">
        <v>6336</v>
      </c>
      <c r="D2524" s="9" t="s">
        <v>6337</v>
      </c>
      <c r="E2524" s="9" t="s">
        <v>6543</v>
      </c>
      <c r="F2524" s="9" t="s">
        <v>6544</v>
      </c>
      <c r="G2524" s="9" t="s">
        <v>6506</v>
      </c>
      <c r="H2524" s="13">
        <v>20998.65</v>
      </c>
      <c r="I2524" s="11" t="s">
        <v>6507</v>
      </c>
      <c r="J2524" s="9" t="s">
        <v>68</v>
      </c>
      <c r="K2524" s="9" t="s">
        <v>7</v>
      </c>
      <c r="L2524" s="9" t="s">
        <v>8</v>
      </c>
      <c r="M2524" s="9" t="s">
        <v>9</v>
      </c>
      <c r="N2524" s="9" t="s">
        <v>10</v>
      </c>
      <c r="O2524" s="9" t="s">
        <v>1826</v>
      </c>
      <c r="P2524" s="9" t="s">
        <v>1834</v>
      </c>
      <c r="Q2524" s="9" t="s">
        <v>1837</v>
      </c>
      <c r="R2524" s="9" t="s">
        <v>14</v>
      </c>
      <c r="S2524" s="9" t="s">
        <v>15</v>
      </c>
      <c r="T2524" s="9" t="s">
        <v>7</v>
      </c>
      <c r="U2524" s="9" t="s">
        <v>133</v>
      </c>
      <c r="V2524" s="9" t="s">
        <v>40</v>
      </c>
      <c r="W2524" s="9" t="s">
        <v>17</v>
      </c>
      <c r="X2524" s="9" t="s">
        <v>18</v>
      </c>
      <c r="Y2524" s="9" t="s">
        <v>31</v>
      </c>
      <c r="Z2524" s="9" t="s">
        <v>20</v>
      </c>
      <c r="AA2524" s="9" t="s">
        <v>17</v>
      </c>
      <c r="AB2524" s="9" t="s">
        <v>6508</v>
      </c>
      <c r="AC2524" s="9" t="s">
        <v>6509</v>
      </c>
      <c r="AD2524" s="9" t="s">
        <v>6510</v>
      </c>
    </row>
    <row r="2525" spans="1:30" ht="409.5" x14ac:dyDescent="0.25">
      <c r="A2525" s="113">
        <f t="shared" si="40"/>
        <v>2336</v>
      </c>
      <c r="B2525" s="9" t="s">
        <v>1821</v>
      </c>
      <c r="C2525" s="9" t="s">
        <v>6336</v>
      </c>
      <c r="D2525" s="9" t="s">
        <v>6337</v>
      </c>
      <c r="E2525" s="9" t="s">
        <v>6545</v>
      </c>
      <c r="F2525" s="9" t="s">
        <v>6546</v>
      </c>
      <c r="G2525" s="9" t="s">
        <v>6506</v>
      </c>
      <c r="H2525" s="13">
        <v>44566</v>
      </c>
      <c r="I2525" s="11" t="s">
        <v>6507</v>
      </c>
      <c r="J2525" s="9" t="s">
        <v>68</v>
      </c>
      <c r="K2525" s="9" t="s">
        <v>7</v>
      </c>
      <c r="L2525" s="9" t="s">
        <v>8</v>
      </c>
      <c r="M2525" s="9" t="s">
        <v>9</v>
      </c>
      <c r="N2525" s="9" t="s">
        <v>10</v>
      </c>
      <c r="O2525" s="9" t="s">
        <v>1826</v>
      </c>
      <c r="P2525" s="9" t="s">
        <v>1834</v>
      </c>
      <c r="Q2525" s="9" t="s">
        <v>1837</v>
      </c>
      <c r="R2525" s="9" t="s">
        <v>14</v>
      </c>
      <c r="S2525" s="9" t="s">
        <v>15</v>
      </c>
      <c r="T2525" s="9" t="s">
        <v>7</v>
      </c>
      <c r="U2525" s="9" t="s">
        <v>133</v>
      </c>
      <c r="V2525" s="9" t="s">
        <v>40</v>
      </c>
      <c r="W2525" s="9" t="s">
        <v>17</v>
      </c>
      <c r="X2525" s="9" t="s">
        <v>18</v>
      </c>
      <c r="Y2525" s="9" t="s">
        <v>31</v>
      </c>
      <c r="Z2525" s="9" t="s">
        <v>20</v>
      </c>
      <c r="AA2525" s="9" t="s">
        <v>17</v>
      </c>
      <c r="AB2525" s="9" t="s">
        <v>6508</v>
      </c>
      <c r="AC2525" s="9" t="s">
        <v>6509</v>
      </c>
      <c r="AD2525" s="9" t="s">
        <v>6510</v>
      </c>
    </row>
    <row r="2526" spans="1:30" ht="153" x14ac:dyDescent="0.25">
      <c r="A2526" s="113">
        <f t="shared" si="40"/>
        <v>2337</v>
      </c>
      <c r="B2526" s="9" t="s">
        <v>1821</v>
      </c>
      <c r="C2526" s="9" t="s">
        <v>6336</v>
      </c>
      <c r="D2526" s="9" t="s">
        <v>6337</v>
      </c>
      <c r="E2526" s="9" t="s">
        <v>6547</v>
      </c>
      <c r="F2526" s="9" t="s">
        <v>1429</v>
      </c>
      <c r="G2526" s="9" t="s">
        <v>6506</v>
      </c>
      <c r="H2526" s="13">
        <v>69711.960000000006</v>
      </c>
      <c r="I2526" s="11" t="s">
        <v>6507</v>
      </c>
      <c r="J2526" s="9" t="s">
        <v>68</v>
      </c>
      <c r="K2526" s="9" t="s">
        <v>7</v>
      </c>
      <c r="L2526" s="9" t="s">
        <v>8</v>
      </c>
      <c r="M2526" s="9" t="s">
        <v>9</v>
      </c>
      <c r="N2526" s="9" t="s">
        <v>10</v>
      </c>
      <c r="O2526" s="9" t="s">
        <v>1826</v>
      </c>
      <c r="P2526" s="9" t="s">
        <v>1834</v>
      </c>
      <c r="Q2526" s="9" t="s">
        <v>1837</v>
      </c>
      <c r="R2526" s="9" t="s">
        <v>14</v>
      </c>
      <c r="S2526" s="9" t="s">
        <v>15</v>
      </c>
      <c r="T2526" s="9" t="s">
        <v>7</v>
      </c>
      <c r="U2526" s="9" t="s">
        <v>133</v>
      </c>
      <c r="V2526" s="9" t="s">
        <v>40</v>
      </c>
      <c r="W2526" s="9" t="s">
        <v>17</v>
      </c>
      <c r="X2526" s="9" t="s">
        <v>18</v>
      </c>
      <c r="Y2526" s="9" t="s">
        <v>31</v>
      </c>
      <c r="Z2526" s="9" t="s">
        <v>20</v>
      </c>
      <c r="AA2526" s="9" t="s">
        <v>17</v>
      </c>
      <c r="AB2526" s="9" t="s">
        <v>6508</v>
      </c>
      <c r="AC2526" s="9" t="s">
        <v>6509</v>
      </c>
      <c r="AD2526" s="9" t="s">
        <v>6510</v>
      </c>
    </row>
    <row r="2527" spans="1:30" ht="127.5" x14ac:dyDescent="0.25">
      <c r="A2527" s="113">
        <f t="shared" si="40"/>
        <v>2338</v>
      </c>
      <c r="B2527" s="9" t="s">
        <v>1821</v>
      </c>
      <c r="C2527" s="9" t="s">
        <v>6336</v>
      </c>
      <c r="D2527" s="9" t="s">
        <v>6337</v>
      </c>
      <c r="E2527" s="9" t="s">
        <v>6548</v>
      </c>
      <c r="F2527" s="9" t="s">
        <v>6549</v>
      </c>
      <c r="G2527" s="9" t="s">
        <v>6506</v>
      </c>
      <c r="H2527" s="13">
        <v>12671.68</v>
      </c>
      <c r="I2527" s="11" t="s">
        <v>6507</v>
      </c>
      <c r="J2527" s="9" t="s">
        <v>68</v>
      </c>
      <c r="K2527" s="9" t="s">
        <v>7</v>
      </c>
      <c r="L2527" s="9" t="s">
        <v>8</v>
      </c>
      <c r="M2527" s="9" t="s">
        <v>9</v>
      </c>
      <c r="N2527" s="9" t="s">
        <v>10</v>
      </c>
      <c r="O2527" s="9" t="s">
        <v>1826</v>
      </c>
      <c r="P2527" s="9" t="s">
        <v>1834</v>
      </c>
      <c r="Q2527" s="9" t="s">
        <v>1837</v>
      </c>
      <c r="R2527" s="9" t="s">
        <v>14</v>
      </c>
      <c r="S2527" s="9" t="s">
        <v>15</v>
      </c>
      <c r="T2527" s="9" t="s">
        <v>7</v>
      </c>
      <c r="U2527" s="9" t="s">
        <v>133</v>
      </c>
      <c r="V2527" s="9" t="s">
        <v>40</v>
      </c>
      <c r="W2527" s="9" t="s">
        <v>17</v>
      </c>
      <c r="X2527" s="9" t="s">
        <v>18</v>
      </c>
      <c r="Y2527" s="9" t="s">
        <v>31</v>
      </c>
      <c r="Z2527" s="9" t="s">
        <v>20</v>
      </c>
      <c r="AA2527" s="9" t="s">
        <v>17</v>
      </c>
      <c r="AB2527" s="9" t="s">
        <v>6508</v>
      </c>
      <c r="AC2527" s="9" t="s">
        <v>6509</v>
      </c>
      <c r="AD2527" s="9" t="s">
        <v>6510</v>
      </c>
    </row>
    <row r="2528" spans="1:30" ht="127.5" x14ac:dyDescent="0.25">
      <c r="A2528" s="113">
        <f t="shared" si="40"/>
        <v>2339</v>
      </c>
      <c r="B2528" s="9" t="s">
        <v>1821</v>
      </c>
      <c r="C2528" s="9" t="s">
        <v>6336</v>
      </c>
      <c r="D2528" s="9" t="s">
        <v>6337</v>
      </c>
      <c r="E2528" s="9" t="s">
        <v>6550</v>
      </c>
      <c r="F2528" s="9" t="s">
        <v>6551</v>
      </c>
      <c r="G2528" s="9" t="s">
        <v>6506</v>
      </c>
      <c r="H2528" s="13">
        <v>5393.7</v>
      </c>
      <c r="I2528" s="11" t="s">
        <v>6507</v>
      </c>
      <c r="J2528" s="9" t="s">
        <v>68</v>
      </c>
      <c r="K2528" s="9" t="s">
        <v>7</v>
      </c>
      <c r="L2528" s="9" t="s">
        <v>8</v>
      </c>
      <c r="M2528" s="9" t="s">
        <v>9</v>
      </c>
      <c r="N2528" s="9" t="s">
        <v>10</v>
      </c>
      <c r="O2528" s="9" t="s">
        <v>1826</v>
      </c>
      <c r="P2528" s="9" t="s">
        <v>1834</v>
      </c>
      <c r="Q2528" s="9" t="s">
        <v>1837</v>
      </c>
      <c r="R2528" s="9" t="s">
        <v>14</v>
      </c>
      <c r="S2528" s="9" t="s">
        <v>15</v>
      </c>
      <c r="T2528" s="9" t="s">
        <v>7</v>
      </c>
      <c r="U2528" s="9" t="s">
        <v>133</v>
      </c>
      <c r="V2528" s="9" t="s">
        <v>40</v>
      </c>
      <c r="W2528" s="9" t="s">
        <v>17</v>
      </c>
      <c r="X2528" s="9" t="s">
        <v>18</v>
      </c>
      <c r="Y2528" s="9" t="s">
        <v>31</v>
      </c>
      <c r="Z2528" s="9" t="s">
        <v>20</v>
      </c>
      <c r="AA2528" s="9" t="s">
        <v>17</v>
      </c>
      <c r="AB2528" s="9" t="s">
        <v>6508</v>
      </c>
      <c r="AC2528" s="9" t="s">
        <v>6509</v>
      </c>
      <c r="AD2528" s="9" t="s">
        <v>6510</v>
      </c>
    </row>
    <row r="2529" spans="1:30" ht="140.25" x14ac:dyDescent="0.25">
      <c r="A2529" s="113">
        <f t="shared" si="40"/>
        <v>2340</v>
      </c>
      <c r="B2529" s="9" t="s">
        <v>1821</v>
      </c>
      <c r="C2529" s="9" t="s">
        <v>6336</v>
      </c>
      <c r="D2529" s="9" t="s">
        <v>6337</v>
      </c>
      <c r="E2529" s="9" t="s">
        <v>6552</v>
      </c>
      <c r="F2529" s="9" t="s">
        <v>6553</v>
      </c>
      <c r="G2529" s="9" t="s">
        <v>6506</v>
      </c>
      <c r="H2529" s="13">
        <v>3069.34</v>
      </c>
      <c r="I2529" s="11" t="s">
        <v>6507</v>
      </c>
      <c r="J2529" s="9" t="s">
        <v>68</v>
      </c>
      <c r="K2529" s="9" t="s">
        <v>7</v>
      </c>
      <c r="L2529" s="9" t="s">
        <v>8</v>
      </c>
      <c r="M2529" s="9" t="s">
        <v>9</v>
      </c>
      <c r="N2529" s="9" t="s">
        <v>10</v>
      </c>
      <c r="O2529" s="9" t="s">
        <v>1826</v>
      </c>
      <c r="P2529" s="9" t="s">
        <v>1834</v>
      </c>
      <c r="Q2529" s="9" t="s">
        <v>1837</v>
      </c>
      <c r="R2529" s="9" t="s">
        <v>14</v>
      </c>
      <c r="S2529" s="9" t="s">
        <v>15</v>
      </c>
      <c r="T2529" s="9" t="s">
        <v>7</v>
      </c>
      <c r="U2529" s="9" t="s">
        <v>133</v>
      </c>
      <c r="V2529" s="9" t="s">
        <v>40</v>
      </c>
      <c r="W2529" s="9" t="s">
        <v>17</v>
      </c>
      <c r="X2529" s="9" t="s">
        <v>18</v>
      </c>
      <c r="Y2529" s="9" t="s">
        <v>31</v>
      </c>
      <c r="Z2529" s="9" t="s">
        <v>20</v>
      </c>
      <c r="AA2529" s="9" t="s">
        <v>17</v>
      </c>
      <c r="AB2529" s="9" t="s">
        <v>6508</v>
      </c>
      <c r="AC2529" s="9" t="s">
        <v>6509</v>
      </c>
      <c r="AD2529" s="9" t="s">
        <v>6510</v>
      </c>
    </row>
    <row r="2530" spans="1:30" ht="127.5" x14ac:dyDescent="0.25">
      <c r="A2530" s="113">
        <f t="shared" si="40"/>
        <v>2341</v>
      </c>
      <c r="B2530" s="9" t="s">
        <v>1821</v>
      </c>
      <c r="C2530" s="9" t="s">
        <v>6336</v>
      </c>
      <c r="D2530" s="9" t="s">
        <v>6337</v>
      </c>
      <c r="E2530" s="9" t="s">
        <v>6554</v>
      </c>
      <c r="F2530" s="9" t="s">
        <v>6555</v>
      </c>
      <c r="G2530" s="9" t="s">
        <v>6506</v>
      </c>
      <c r="H2530" s="13">
        <v>2006.56</v>
      </c>
      <c r="I2530" s="11" t="s">
        <v>6507</v>
      </c>
      <c r="J2530" s="9" t="s">
        <v>68</v>
      </c>
      <c r="K2530" s="9" t="s">
        <v>7</v>
      </c>
      <c r="L2530" s="9" t="s">
        <v>8</v>
      </c>
      <c r="M2530" s="9" t="s">
        <v>9</v>
      </c>
      <c r="N2530" s="9" t="s">
        <v>10</v>
      </c>
      <c r="O2530" s="9" t="s">
        <v>1826</v>
      </c>
      <c r="P2530" s="9" t="s">
        <v>1834</v>
      </c>
      <c r="Q2530" s="9" t="s">
        <v>1837</v>
      </c>
      <c r="R2530" s="9" t="s">
        <v>14</v>
      </c>
      <c r="S2530" s="9" t="s">
        <v>15</v>
      </c>
      <c r="T2530" s="9" t="s">
        <v>7</v>
      </c>
      <c r="U2530" s="9" t="s">
        <v>133</v>
      </c>
      <c r="V2530" s="9" t="s">
        <v>40</v>
      </c>
      <c r="W2530" s="9" t="s">
        <v>17</v>
      </c>
      <c r="X2530" s="9" t="s">
        <v>18</v>
      </c>
      <c r="Y2530" s="9" t="s">
        <v>31</v>
      </c>
      <c r="Z2530" s="9" t="s">
        <v>20</v>
      </c>
      <c r="AA2530" s="9" t="s">
        <v>17</v>
      </c>
      <c r="AB2530" s="9" t="s">
        <v>6508</v>
      </c>
      <c r="AC2530" s="9" t="s">
        <v>6509</v>
      </c>
      <c r="AD2530" s="9" t="s">
        <v>6510</v>
      </c>
    </row>
    <row r="2531" spans="1:30" ht="127.5" x14ac:dyDescent="0.25">
      <c r="A2531" s="113">
        <f t="shared" si="40"/>
        <v>2342</v>
      </c>
      <c r="B2531" s="9" t="s">
        <v>1821</v>
      </c>
      <c r="C2531" s="9" t="s">
        <v>6336</v>
      </c>
      <c r="D2531" s="9" t="s">
        <v>6337</v>
      </c>
      <c r="E2531" s="9" t="s">
        <v>6556</v>
      </c>
      <c r="F2531" s="9" t="s">
        <v>6555</v>
      </c>
      <c r="G2531" s="9" t="s">
        <v>6506</v>
      </c>
      <c r="H2531" s="13">
        <v>5303.24</v>
      </c>
      <c r="I2531" s="11" t="s">
        <v>6507</v>
      </c>
      <c r="J2531" s="9" t="s">
        <v>68</v>
      </c>
      <c r="K2531" s="9" t="s">
        <v>7</v>
      </c>
      <c r="L2531" s="9" t="s">
        <v>8</v>
      </c>
      <c r="M2531" s="9" t="s">
        <v>9</v>
      </c>
      <c r="N2531" s="9" t="s">
        <v>10</v>
      </c>
      <c r="O2531" s="9" t="s">
        <v>1826</v>
      </c>
      <c r="P2531" s="9" t="s">
        <v>1834</v>
      </c>
      <c r="Q2531" s="9" t="s">
        <v>1837</v>
      </c>
      <c r="R2531" s="9" t="s">
        <v>14</v>
      </c>
      <c r="S2531" s="9" t="s">
        <v>15</v>
      </c>
      <c r="T2531" s="9" t="s">
        <v>7</v>
      </c>
      <c r="U2531" s="9" t="s">
        <v>133</v>
      </c>
      <c r="V2531" s="9" t="s">
        <v>40</v>
      </c>
      <c r="W2531" s="9" t="s">
        <v>17</v>
      </c>
      <c r="X2531" s="9" t="s">
        <v>18</v>
      </c>
      <c r="Y2531" s="9" t="s">
        <v>31</v>
      </c>
      <c r="Z2531" s="9" t="s">
        <v>20</v>
      </c>
      <c r="AA2531" s="9" t="s">
        <v>17</v>
      </c>
      <c r="AB2531" s="9" t="s">
        <v>6508</v>
      </c>
      <c r="AC2531" s="9" t="s">
        <v>6509</v>
      </c>
      <c r="AD2531" s="9" t="s">
        <v>6510</v>
      </c>
    </row>
    <row r="2532" spans="1:30" ht="242.25" x14ac:dyDescent="0.25">
      <c r="A2532" s="113">
        <f t="shared" si="40"/>
        <v>2343</v>
      </c>
      <c r="B2532" s="9" t="s">
        <v>1821</v>
      </c>
      <c r="C2532" s="9" t="s">
        <v>6336</v>
      </c>
      <c r="D2532" s="9" t="s">
        <v>6337</v>
      </c>
      <c r="E2532" s="9" t="s">
        <v>6557</v>
      </c>
      <c r="F2532" s="9" t="s">
        <v>611</v>
      </c>
      <c r="G2532" s="9" t="s">
        <v>6506</v>
      </c>
      <c r="H2532" s="13">
        <v>2860.62</v>
      </c>
      <c r="I2532" s="11" t="s">
        <v>6507</v>
      </c>
      <c r="J2532" s="9" t="s">
        <v>68</v>
      </c>
      <c r="K2532" s="9" t="s">
        <v>7</v>
      </c>
      <c r="L2532" s="9" t="s">
        <v>8</v>
      </c>
      <c r="M2532" s="9" t="s">
        <v>9</v>
      </c>
      <c r="N2532" s="9" t="s">
        <v>10</v>
      </c>
      <c r="O2532" s="9" t="s">
        <v>1826</v>
      </c>
      <c r="P2532" s="9" t="s">
        <v>1834</v>
      </c>
      <c r="Q2532" s="9" t="s">
        <v>1837</v>
      </c>
      <c r="R2532" s="9" t="s">
        <v>14</v>
      </c>
      <c r="S2532" s="9" t="s">
        <v>15</v>
      </c>
      <c r="T2532" s="9" t="s">
        <v>7</v>
      </c>
      <c r="U2532" s="9" t="s">
        <v>133</v>
      </c>
      <c r="V2532" s="9" t="s">
        <v>40</v>
      </c>
      <c r="W2532" s="9" t="s">
        <v>17</v>
      </c>
      <c r="X2532" s="9" t="s">
        <v>18</v>
      </c>
      <c r="Y2532" s="9" t="s">
        <v>31</v>
      </c>
      <c r="Z2532" s="9" t="s">
        <v>20</v>
      </c>
      <c r="AA2532" s="9" t="s">
        <v>17</v>
      </c>
      <c r="AB2532" s="9" t="s">
        <v>6508</v>
      </c>
      <c r="AC2532" s="9" t="s">
        <v>6509</v>
      </c>
      <c r="AD2532" s="9" t="s">
        <v>6510</v>
      </c>
    </row>
    <row r="2533" spans="1:30" ht="204" x14ac:dyDescent="0.25">
      <c r="A2533" s="113">
        <f t="shared" si="40"/>
        <v>2344</v>
      </c>
      <c r="B2533" s="9" t="s">
        <v>1821</v>
      </c>
      <c r="C2533" s="9" t="s">
        <v>6336</v>
      </c>
      <c r="D2533" s="9" t="s">
        <v>6337</v>
      </c>
      <c r="E2533" s="9" t="s">
        <v>6558</v>
      </c>
      <c r="F2533" s="9" t="s">
        <v>6559</v>
      </c>
      <c r="G2533" s="9" t="s">
        <v>6506</v>
      </c>
      <c r="H2533" s="13">
        <v>60151.040000000001</v>
      </c>
      <c r="I2533" s="11" t="s">
        <v>6507</v>
      </c>
      <c r="J2533" s="9" t="s">
        <v>68</v>
      </c>
      <c r="K2533" s="9" t="s">
        <v>7</v>
      </c>
      <c r="L2533" s="9" t="s">
        <v>8</v>
      </c>
      <c r="M2533" s="9" t="s">
        <v>9</v>
      </c>
      <c r="N2533" s="9" t="s">
        <v>10</v>
      </c>
      <c r="O2533" s="9" t="s">
        <v>1826</v>
      </c>
      <c r="P2533" s="9" t="s">
        <v>1834</v>
      </c>
      <c r="Q2533" s="9" t="s">
        <v>1837</v>
      </c>
      <c r="R2533" s="9" t="s">
        <v>14</v>
      </c>
      <c r="S2533" s="9" t="s">
        <v>15</v>
      </c>
      <c r="T2533" s="9" t="s">
        <v>7</v>
      </c>
      <c r="U2533" s="9" t="s">
        <v>133</v>
      </c>
      <c r="V2533" s="9" t="s">
        <v>40</v>
      </c>
      <c r="W2533" s="9" t="s">
        <v>17</v>
      </c>
      <c r="X2533" s="9" t="s">
        <v>18</v>
      </c>
      <c r="Y2533" s="9" t="s">
        <v>31</v>
      </c>
      <c r="Z2533" s="9" t="s">
        <v>20</v>
      </c>
      <c r="AA2533" s="9" t="s">
        <v>17</v>
      </c>
      <c r="AB2533" s="9" t="s">
        <v>6508</v>
      </c>
      <c r="AC2533" s="9" t="s">
        <v>6509</v>
      </c>
      <c r="AD2533" s="9" t="s">
        <v>6510</v>
      </c>
    </row>
    <row r="2534" spans="1:30" ht="127.5" x14ac:dyDescent="0.25">
      <c r="A2534" s="113">
        <f t="shared" si="40"/>
        <v>2345</v>
      </c>
      <c r="B2534" s="9" t="s">
        <v>1821</v>
      </c>
      <c r="C2534" s="9" t="s">
        <v>6336</v>
      </c>
      <c r="D2534" s="9" t="s">
        <v>6337</v>
      </c>
      <c r="E2534" s="9" t="s">
        <v>6560</v>
      </c>
      <c r="F2534" s="9" t="s">
        <v>6561</v>
      </c>
      <c r="G2534" s="9" t="s">
        <v>6506</v>
      </c>
      <c r="H2534" s="13">
        <v>26639.97</v>
      </c>
      <c r="I2534" s="11" t="s">
        <v>6507</v>
      </c>
      <c r="J2534" s="9" t="s">
        <v>68</v>
      </c>
      <c r="K2534" s="9" t="s">
        <v>7</v>
      </c>
      <c r="L2534" s="9" t="s">
        <v>8</v>
      </c>
      <c r="M2534" s="9" t="s">
        <v>9</v>
      </c>
      <c r="N2534" s="9" t="s">
        <v>10</v>
      </c>
      <c r="O2534" s="9" t="s">
        <v>1826</v>
      </c>
      <c r="P2534" s="9" t="s">
        <v>1834</v>
      </c>
      <c r="Q2534" s="9" t="s">
        <v>1837</v>
      </c>
      <c r="R2534" s="9" t="s">
        <v>14</v>
      </c>
      <c r="S2534" s="9" t="s">
        <v>15</v>
      </c>
      <c r="T2534" s="9" t="s">
        <v>7</v>
      </c>
      <c r="U2534" s="9" t="s">
        <v>133</v>
      </c>
      <c r="V2534" s="9" t="s">
        <v>40</v>
      </c>
      <c r="W2534" s="9" t="s">
        <v>17</v>
      </c>
      <c r="X2534" s="9" t="s">
        <v>18</v>
      </c>
      <c r="Y2534" s="9" t="s">
        <v>31</v>
      </c>
      <c r="Z2534" s="9" t="s">
        <v>20</v>
      </c>
      <c r="AA2534" s="9" t="s">
        <v>17</v>
      </c>
      <c r="AB2534" s="9" t="s">
        <v>6508</v>
      </c>
      <c r="AC2534" s="9" t="s">
        <v>6509</v>
      </c>
      <c r="AD2534" s="9" t="s">
        <v>6510</v>
      </c>
    </row>
    <row r="2535" spans="1:30" ht="127.5" x14ac:dyDescent="0.25">
      <c r="A2535" s="113">
        <f t="shared" si="40"/>
        <v>2346</v>
      </c>
      <c r="B2535" s="9" t="s">
        <v>1821</v>
      </c>
      <c r="C2535" s="9" t="s">
        <v>6336</v>
      </c>
      <c r="D2535" s="9" t="s">
        <v>6337</v>
      </c>
      <c r="E2535" s="9" t="s">
        <v>6562</v>
      </c>
      <c r="F2535" s="9" t="s">
        <v>6563</v>
      </c>
      <c r="G2535" s="9" t="s">
        <v>6506</v>
      </c>
      <c r="H2535" s="13">
        <v>52751.58</v>
      </c>
      <c r="I2535" s="11" t="s">
        <v>6507</v>
      </c>
      <c r="J2535" s="9" t="s">
        <v>68</v>
      </c>
      <c r="K2535" s="9" t="s">
        <v>7</v>
      </c>
      <c r="L2535" s="9" t="s">
        <v>8</v>
      </c>
      <c r="M2535" s="9" t="s">
        <v>9</v>
      </c>
      <c r="N2535" s="9" t="s">
        <v>10</v>
      </c>
      <c r="O2535" s="9" t="s">
        <v>1826</v>
      </c>
      <c r="P2535" s="9" t="s">
        <v>1834</v>
      </c>
      <c r="Q2535" s="9" t="s">
        <v>1837</v>
      </c>
      <c r="R2535" s="9" t="s">
        <v>14</v>
      </c>
      <c r="S2535" s="9" t="s">
        <v>15</v>
      </c>
      <c r="T2535" s="9" t="s">
        <v>7</v>
      </c>
      <c r="U2535" s="9" t="s">
        <v>133</v>
      </c>
      <c r="V2535" s="9" t="s">
        <v>40</v>
      </c>
      <c r="W2535" s="9" t="s">
        <v>17</v>
      </c>
      <c r="X2535" s="9" t="s">
        <v>18</v>
      </c>
      <c r="Y2535" s="9" t="s">
        <v>31</v>
      </c>
      <c r="Z2535" s="9" t="s">
        <v>20</v>
      </c>
      <c r="AA2535" s="9" t="s">
        <v>17</v>
      </c>
      <c r="AB2535" s="9" t="s">
        <v>6508</v>
      </c>
      <c r="AC2535" s="9" t="s">
        <v>6509</v>
      </c>
      <c r="AD2535" s="9" t="s">
        <v>6510</v>
      </c>
    </row>
    <row r="2536" spans="1:30" ht="127.5" x14ac:dyDescent="0.25">
      <c r="A2536" s="113">
        <f t="shared" si="40"/>
        <v>2347</v>
      </c>
      <c r="B2536" s="9" t="s">
        <v>1821</v>
      </c>
      <c r="C2536" s="9" t="s">
        <v>6336</v>
      </c>
      <c r="D2536" s="9" t="s">
        <v>6337</v>
      </c>
      <c r="E2536" s="9" t="s">
        <v>6564</v>
      </c>
      <c r="F2536" s="9" t="s">
        <v>6565</v>
      </c>
      <c r="G2536" s="9" t="s">
        <v>6506</v>
      </c>
      <c r="H2536" s="13">
        <v>12288.12</v>
      </c>
      <c r="I2536" s="11" t="s">
        <v>6507</v>
      </c>
      <c r="J2536" s="9" t="s">
        <v>68</v>
      </c>
      <c r="K2536" s="9" t="s">
        <v>7</v>
      </c>
      <c r="L2536" s="9" t="s">
        <v>8</v>
      </c>
      <c r="M2536" s="9" t="s">
        <v>9</v>
      </c>
      <c r="N2536" s="9" t="s">
        <v>10</v>
      </c>
      <c r="O2536" s="9" t="s">
        <v>1826</v>
      </c>
      <c r="P2536" s="9" t="s">
        <v>1834</v>
      </c>
      <c r="Q2536" s="9" t="s">
        <v>1837</v>
      </c>
      <c r="R2536" s="9" t="s">
        <v>14</v>
      </c>
      <c r="S2536" s="9" t="s">
        <v>15</v>
      </c>
      <c r="T2536" s="9" t="s">
        <v>7</v>
      </c>
      <c r="U2536" s="9" t="s">
        <v>133</v>
      </c>
      <c r="V2536" s="9" t="s">
        <v>40</v>
      </c>
      <c r="W2536" s="9" t="s">
        <v>17</v>
      </c>
      <c r="X2536" s="9" t="s">
        <v>18</v>
      </c>
      <c r="Y2536" s="9" t="s">
        <v>31</v>
      </c>
      <c r="Z2536" s="9" t="s">
        <v>20</v>
      </c>
      <c r="AA2536" s="9" t="s">
        <v>17</v>
      </c>
      <c r="AB2536" s="9" t="s">
        <v>6508</v>
      </c>
      <c r="AC2536" s="9" t="s">
        <v>6509</v>
      </c>
      <c r="AD2536" s="9" t="s">
        <v>6510</v>
      </c>
    </row>
    <row r="2537" spans="1:30" ht="408" x14ac:dyDescent="0.25">
      <c r="A2537" s="113">
        <f t="shared" si="40"/>
        <v>2348</v>
      </c>
      <c r="B2537" s="9" t="s">
        <v>1821</v>
      </c>
      <c r="C2537" s="9" t="s">
        <v>6336</v>
      </c>
      <c r="D2537" s="9" t="s">
        <v>6337</v>
      </c>
      <c r="E2537" s="9" t="s">
        <v>6566</v>
      </c>
      <c r="F2537" s="9" t="s">
        <v>6567</v>
      </c>
      <c r="G2537" s="9" t="s">
        <v>6506</v>
      </c>
      <c r="H2537" s="13">
        <v>10149.99</v>
      </c>
      <c r="I2537" s="11" t="s">
        <v>6507</v>
      </c>
      <c r="J2537" s="9" t="s">
        <v>68</v>
      </c>
      <c r="K2537" s="9" t="s">
        <v>7</v>
      </c>
      <c r="L2537" s="9" t="s">
        <v>8</v>
      </c>
      <c r="M2537" s="9" t="s">
        <v>9</v>
      </c>
      <c r="N2537" s="9" t="s">
        <v>10</v>
      </c>
      <c r="O2537" s="9" t="s">
        <v>1826</v>
      </c>
      <c r="P2537" s="9" t="s">
        <v>1834</v>
      </c>
      <c r="Q2537" s="9" t="s">
        <v>1837</v>
      </c>
      <c r="R2537" s="9" t="s">
        <v>14</v>
      </c>
      <c r="S2537" s="9" t="s">
        <v>15</v>
      </c>
      <c r="T2537" s="9" t="s">
        <v>7</v>
      </c>
      <c r="U2537" s="9" t="s">
        <v>133</v>
      </c>
      <c r="V2537" s="9" t="s">
        <v>40</v>
      </c>
      <c r="W2537" s="9" t="s">
        <v>17</v>
      </c>
      <c r="X2537" s="9" t="s">
        <v>18</v>
      </c>
      <c r="Y2537" s="9" t="s">
        <v>31</v>
      </c>
      <c r="Z2537" s="9" t="s">
        <v>20</v>
      </c>
      <c r="AA2537" s="9" t="s">
        <v>17</v>
      </c>
      <c r="AB2537" s="9" t="s">
        <v>6508</v>
      </c>
      <c r="AC2537" s="9" t="s">
        <v>6509</v>
      </c>
      <c r="AD2537" s="9" t="s">
        <v>6510</v>
      </c>
    </row>
    <row r="2538" spans="1:30" ht="204" x14ac:dyDescent="0.25">
      <c r="A2538" s="113">
        <f t="shared" si="40"/>
        <v>2349</v>
      </c>
      <c r="B2538" s="9" t="s">
        <v>1821</v>
      </c>
      <c r="C2538" s="9" t="s">
        <v>6336</v>
      </c>
      <c r="D2538" s="9" t="s">
        <v>6337</v>
      </c>
      <c r="E2538" s="9" t="s">
        <v>6568</v>
      </c>
      <c r="F2538" s="9" t="s">
        <v>6569</v>
      </c>
      <c r="G2538" s="9" t="s">
        <v>6506</v>
      </c>
      <c r="H2538" s="13">
        <v>9288.2999999999993</v>
      </c>
      <c r="I2538" s="11" t="s">
        <v>6507</v>
      </c>
      <c r="J2538" s="9" t="s">
        <v>68</v>
      </c>
      <c r="K2538" s="9" t="s">
        <v>7</v>
      </c>
      <c r="L2538" s="9" t="s">
        <v>8</v>
      </c>
      <c r="M2538" s="9" t="s">
        <v>9</v>
      </c>
      <c r="N2538" s="9" t="s">
        <v>10</v>
      </c>
      <c r="O2538" s="9" t="s">
        <v>1826</v>
      </c>
      <c r="P2538" s="9" t="s">
        <v>1834</v>
      </c>
      <c r="Q2538" s="9" t="s">
        <v>1837</v>
      </c>
      <c r="R2538" s="9" t="s">
        <v>14</v>
      </c>
      <c r="S2538" s="9" t="s">
        <v>15</v>
      </c>
      <c r="T2538" s="9" t="s">
        <v>7</v>
      </c>
      <c r="U2538" s="9" t="s">
        <v>133</v>
      </c>
      <c r="V2538" s="9" t="s">
        <v>40</v>
      </c>
      <c r="W2538" s="9" t="s">
        <v>17</v>
      </c>
      <c r="X2538" s="9" t="s">
        <v>18</v>
      </c>
      <c r="Y2538" s="9" t="s">
        <v>31</v>
      </c>
      <c r="Z2538" s="9" t="s">
        <v>20</v>
      </c>
      <c r="AA2538" s="9" t="s">
        <v>17</v>
      </c>
      <c r="AB2538" s="9" t="s">
        <v>6508</v>
      </c>
      <c r="AC2538" s="9" t="s">
        <v>6509</v>
      </c>
      <c r="AD2538" s="9" t="s">
        <v>6510</v>
      </c>
    </row>
    <row r="2539" spans="1:30" ht="127.5" x14ac:dyDescent="0.25">
      <c r="A2539" s="113">
        <f t="shared" si="40"/>
        <v>2350</v>
      </c>
      <c r="B2539" s="9" t="s">
        <v>1821</v>
      </c>
      <c r="C2539" s="9" t="s">
        <v>6336</v>
      </c>
      <c r="D2539" s="9" t="s">
        <v>6337</v>
      </c>
      <c r="E2539" s="9" t="s">
        <v>6570</v>
      </c>
      <c r="F2539" s="9" t="s">
        <v>6571</v>
      </c>
      <c r="G2539" s="9" t="s">
        <v>6506</v>
      </c>
      <c r="H2539" s="13">
        <v>787.2</v>
      </c>
      <c r="I2539" s="11" t="s">
        <v>6507</v>
      </c>
      <c r="J2539" s="9" t="s">
        <v>68</v>
      </c>
      <c r="K2539" s="9" t="s">
        <v>7</v>
      </c>
      <c r="L2539" s="9" t="s">
        <v>8</v>
      </c>
      <c r="M2539" s="9" t="s">
        <v>9</v>
      </c>
      <c r="N2539" s="9" t="s">
        <v>10</v>
      </c>
      <c r="O2539" s="9" t="s">
        <v>1826</v>
      </c>
      <c r="P2539" s="9" t="s">
        <v>1834</v>
      </c>
      <c r="Q2539" s="9" t="s">
        <v>1837</v>
      </c>
      <c r="R2539" s="9" t="s">
        <v>14</v>
      </c>
      <c r="S2539" s="9" t="s">
        <v>15</v>
      </c>
      <c r="T2539" s="9" t="s">
        <v>7</v>
      </c>
      <c r="U2539" s="9" t="s">
        <v>133</v>
      </c>
      <c r="V2539" s="9" t="s">
        <v>40</v>
      </c>
      <c r="W2539" s="9" t="s">
        <v>17</v>
      </c>
      <c r="X2539" s="9" t="s">
        <v>18</v>
      </c>
      <c r="Y2539" s="9" t="s">
        <v>31</v>
      </c>
      <c r="Z2539" s="9" t="s">
        <v>20</v>
      </c>
      <c r="AA2539" s="9" t="s">
        <v>17</v>
      </c>
      <c r="AB2539" s="9" t="s">
        <v>6508</v>
      </c>
      <c r="AC2539" s="9" t="s">
        <v>6509</v>
      </c>
      <c r="AD2539" s="9" t="s">
        <v>6510</v>
      </c>
    </row>
    <row r="2540" spans="1:30" ht="165.75" x14ac:dyDescent="0.25">
      <c r="A2540" s="113">
        <f t="shared" si="40"/>
        <v>2351</v>
      </c>
      <c r="B2540" s="9" t="s">
        <v>1821</v>
      </c>
      <c r="C2540" s="9" t="s">
        <v>6336</v>
      </c>
      <c r="D2540" s="9" t="s">
        <v>6337</v>
      </c>
      <c r="E2540" s="9" t="s">
        <v>6572</v>
      </c>
      <c r="F2540" s="9" t="s">
        <v>6573</v>
      </c>
      <c r="G2540" s="9" t="s">
        <v>6506</v>
      </c>
      <c r="H2540" s="13">
        <v>74970</v>
      </c>
      <c r="I2540" s="11" t="s">
        <v>6507</v>
      </c>
      <c r="J2540" s="9" t="s">
        <v>68</v>
      </c>
      <c r="K2540" s="9" t="s">
        <v>7</v>
      </c>
      <c r="L2540" s="9" t="s">
        <v>8</v>
      </c>
      <c r="M2540" s="9" t="s">
        <v>9</v>
      </c>
      <c r="N2540" s="9" t="s">
        <v>10</v>
      </c>
      <c r="O2540" s="9" t="s">
        <v>1826</v>
      </c>
      <c r="P2540" s="9" t="s">
        <v>1834</v>
      </c>
      <c r="Q2540" s="9" t="s">
        <v>1837</v>
      </c>
      <c r="R2540" s="9" t="s">
        <v>14</v>
      </c>
      <c r="S2540" s="9" t="s">
        <v>15</v>
      </c>
      <c r="T2540" s="9" t="s">
        <v>7</v>
      </c>
      <c r="U2540" s="9" t="s">
        <v>133</v>
      </c>
      <c r="V2540" s="9" t="s">
        <v>40</v>
      </c>
      <c r="W2540" s="9" t="s">
        <v>17</v>
      </c>
      <c r="X2540" s="9" t="s">
        <v>18</v>
      </c>
      <c r="Y2540" s="9" t="s">
        <v>31</v>
      </c>
      <c r="Z2540" s="9" t="s">
        <v>20</v>
      </c>
      <c r="AA2540" s="9" t="s">
        <v>17</v>
      </c>
      <c r="AB2540" s="9" t="s">
        <v>6508</v>
      </c>
      <c r="AC2540" s="9" t="s">
        <v>6509</v>
      </c>
      <c r="AD2540" s="9" t="s">
        <v>6510</v>
      </c>
    </row>
    <row r="2541" spans="1:30" ht="127.5" x14ac:dyDescent="0.25">
      <c r="A2541" s="113">
        <f t="shared" si="40"/>
        <v>2352</v>
      </c>
      <c r="B2541" s="9" t="s">
        <v>1821</v>
      </c>
      <c r="C2541" s="9" t="s">
        <v>6336</v>
      </c>
      <c r="D2541" s="9" t="s">
        <v>6337</v>
      </c>
      <c r="E2541" s="9" t="s">
        <v>6574</v>
      </c>
      <c r="F2541" s="9" t="s">
        <v>6575</v>
      </c>
      <c r="G2541" s="9" t="s">
        <v>6506</v>
      </c>
      <c r="H2541" s="13">
        <v>14462</v>
      </c>
      <c r="I2541" s="11" t="s">
        <v>6507</v>
      </c>
      <c r="J2541" s="9" t="s">
        <v>68</v>
      </c>
      <c r="K2541" s="9" t="s">
        <v>7</v>
      </c>
      <c r="L2541" s="9" t="s">
        <v>8</v>
      </c>
      <c r="M2541" s="9" t="s">
        <v>9</v>
      </c>
      <c r="N2541" s="9" t="s">
        <v>10</v>
      </c>
      <c r="O2541" s="9" t="s">
        <v>1826</v>
      </c>
      <c r="P2541" s="9" t="s">
        <v>1834</v>
      </c>
      <c r="Q2541" s="9" t="s">
        <v>1837</v>
      </c>
      <c r="R2541" s="9" t="s">
        <v>14</v>
      </c>
      <c r="S2541" s="9" t="s">
        <v>15</v>
      </c>
      <c r="T2541" s="9" t="s">
        <v>7</v>
      </c>
      <c r="U2541" s="9" t="s">
        <v>133</v>
      </c>
      <c r="V2541" s="9" t="s">
        <v>40</v>
      </c>
      <c r="W2541" s="9" t="s">
        <v>17</v>
      </c>
      <c r="X2541" s="9" t="s">
        <v>18</v>
      </c>
      <c r="Y2541" s="9" t="s">
        <v>31</v>
      </c>
      <c r="Z2541" s="9" t="s">
        <v>20</v>
      </c>
      <c r="AA2541" s="9" t="s">
        <v>17</v>
      </c>
      <c r="AB2541" s="9" t="s">
        <v>6508</v>
      </c>
      <c r="AC2541" s="9" t="s">
        <v>6509</v>
      </c>
      <c r="AD2541" s="9" t="s">
        <v>6510</v>
      </c>
    </row>
    <row r="2542" spans="1:30" ht="140.25" x14ac:dyDescent="0.25">
      <c r="A2542" s="113">
        <f t="shared" si="40"/>
        <v>2353</v>
      </c>
      <c r="B2542" s="9" t="s">
        <v>1821</v>
      </c>
      <c r="C2542" s="9" t="s">
        <v>6336</v>
      </c>
      <c r="D2542" s="9" t="s">
        <v>6337</v>
      </c>
      <c r="E2542" s="9" t="s">
        <v>6576</v>
      </c>
      <c r="F2542" s="9" t="s">
        <v>6577</v>
      </c>
      <c r="G2542" s="9" t="s">
        <v>6506</v>
      </c>
      <c r="H2542" s="13">
        <v>693</v>
      </c>
      <c r="I2542" s="11" t="s">
        <v>6507</v>
      </c>
      <c r="J2542" s="9" t="s">
        <v>68</v>
      </c>
      <c r="K2542" s="9" t="s">
        <v>7</v>
      </c>
      <c r="L2542" s="9" t="s">
        <v>8</v>
      </c>
      <c r="M2542" s="9" t="s">
        <v>9</v>
      </c>
      <c r="N2542" s="9" t="s">
        <v>10</v>
      </c>
      <c r="O2542" s="9" t="s">
        <v>1826</v>
      </c>
      <c r="P2542" s="9" t="s">
        <v>1834</v>
      </c>
      <c r="Q2542" s="9" t="s">
        <v>1837</v>
      </c>
      <c r="R2542" s="9" t="s">
        <v>14</v>
      </c>
      <c r="S2542" s="9" t="s">
        <v>15</v>
      </c>
      <c r="T2542" s="9" t="s">
        <v>7</v>
      </c>
      <c r="U2542" s="9" t="s">
        <v>133</v>
      </c>
      <c r="V2542" s="9" t="s">
        <v>40</v>
      </c>
      <c r="W2542" s="9" t="s">
        <v>17</v>
      </c>
      <c r="X2542" s="9" t="s">
        <v>18</v>
      </c>
      <c r="Y2542" s="9" t="s">
        <v>31</v>
      </c>
      <c r="Z2542" s="9" t="s">
        <v>20</v>
      </c>
      <c r="AA2542" s="9" t="s">
        <v>17</v>
      </c>
      <c r="AB2542" s="9" t="s">
        <v>6508</v>
      </c>
      <c r="AC2542" s="9" t="s">
        <v>6509</v>
      </c>
      <c r="AD2542" s="9" t="s">
        <v>6510</v>
      </c>
    </row>
    <row r="2543" spans="1:30" ht="153" x14ac:dyDescent="0.25">
      <c r="A2543" s="113">
        <f t="shared" si="40"/>
        <v>2354</v>
      </c>
      <c r="B2543" s="9" t="s">
        <v>1821</v>
      </c>
      <c r="C2543" s="9" t="s">
        <v>6336</v>
      </c>
      <c r="D2543" s="9" t="s">
        <v>6337</v>
      </c>
      <c r="E2543" s="9" t="s">
        <v>6578</v>
      </c>
      <c r="F2543" s="9" t="s">
        <v>6579</v>
      </c>
      <c r="G2543" s="9" t="s">
        <v>6506</v>
      </c>
      <c r="H2543" s="13">
        <v>4311.96</v>
      </c>
      <c r="I2543" s="11" t="s">
        <v>6507</v>
      </c>
      <c r="J2543" s="9" t="s">
        <v>68</v>
      </c>
      <c r="K2543" s="9" t="s">
        <v>7</v>
      </c>
      <c r="L2543" s="9" t="s">
        <v>8</v>
      </c>
      <c r="M2543" s="9" t="s">
        <v>9</v>
      </c>
      <c r="N2543" s="9" t="s">
        <v>10</v>
      </c>
      <c r="O2543" s="9" t="s">
        <v>1826</v>
      </c>
      <c r="P2543" s="9" t="s">
        <v>1834</v>
      </c>
      <c r="Q2543" s="9" t="s">
        <v>1837</v>
      </c>
      <c r="R2543" s="9" t="s">
        <v>14</v>
      </c>
      <c r="S2543" s="9" t="s">
        <v>15</v>
      </c>
      <c r="T2543" s="9" t="s">
        <v>7</v>
      </c>
      <c r="U2543" s="9" t="s">
        <v>133</v>
      </c>
      <c r="V2543" s="9" t="s">
        <v>40</v>
      </c>
      <c r="W2543" s="9" t="s">
        <v>17</v>
      </c>
      <c r="X2543" s="9" t="s">
        <v>18</v>
      </c>
      <c r="Y2543" s="9" t="s">
        <v>19</v>
      </c>
      <c r="Z2543" s="9" t="s">
        <v>20</v>
      </c>
      <c r="AA2543" s="9" t="s">
        <v>21</v>
      </c>
      <c r="AB2543" s="9" t="s">
        <v>6508</v>
      </c>
      <c r="AC2543" s="9" t="s">
        <v>6509</v>
      </c>
      <c r="AD2543" s="9" t="s">
        <v>6510</v>
      </c>
    </row>
    <row r="2544" spans="1:30" ht="127.5" x14ac:dyDescent="0.25">
      <c r="A2544" s="113">
        <f t="shared" si="40"/>
        <v>2355</v>
      </c>
      <c r="B2544" s="9" t="s">
        <v>1821</v>
      </c>
      <c r="C2544" s="9" t="s">
        <v>6336</v>
      </c>
      <c r="D2544" s="9" t="s">
        <v>6337</v>
      </c>
      <c r="E2544" s="9" t="s">
        <v>6580</v>
      </c>
      <c r="F2544" s="9" t="s">
        <v>680</v>
      </c>
      <c r="G2544" s="9" t="s">
        <v>6506</v>
      </c>
      <c r="H2544" s="13">
        <v>4084.68</v>
      </c>
      <c r="I2544" s="11" t="s">
        <v>6507</v>
      </c>
      <c r="J2544" s="9" t="s">
        <v>68</v>
      </c>
      <c r="K2544" s="9" t="s">
        <v>7</v>
      </c>
      <c r="L2544" s="9" t="s">
        <v>8</v>
      </c>
      <c r="M2544" s="9" t="s">
        <v>9</v>
      </c>
      <c r="N2544" s="9" t="s">
        <v>10</v>
      </c>
      <c r="O2544" s="9" t="s">
        <v>1826</v>
      </c>
      <c r="P2544" s="9" t="s">
        <v>1834</v>
      </c>
      <c r="Q2544" s="9" t="s">
        <v>1837</v>
      </c>
      <c r="R2544" s="9" t="s">
        <v>14</v>
      </c>
      <c r="S2544" s="9" t="s">
        <v>15</v>
      </c>
      <c r="T2544" s="9" t="s">
        <v>7</v>
      </c>
      <c r="U2544" s="9" t="s">
        <v>133</v>
      </c>
      <c r="V2544" s="9" t="s">
        <v>40</v>
      </c>
      <c r="W2544" s="9" t="s">
        <v>17</v>
      </c>
      <c r="X2544" s="9" t="s">
        <v>18</v>
      </c>
      <c r="Y2544" s="9" t="s">
        <v>31</v>
      </c>
      <c r="Z2544" s="9" t="s">
        <v>20</v>
      </c>
      <c r="AA2544" s="9" t="s">
        <v>17</v>
      </c>
      <c r="AB2544" s="9" t="s">
        <v>6508</v>
      </c>
      <c r="AC2544" s="9" t="s">
        <v>6509</v>
      </c>
      <c r="AD2544" s="9" t="s">
        <v>6510</v>
      </c>
    </row>
    <row r="2545" spans="1:30" ht="127.5" x14ac:dyDescent="0.25">
      <c r="A2545" s="113">
        <f t="shared" si="40"/>
        <v>2356</v>
      </c>
      <c r="B2545" s="9" t="s">
        <v>1821</v>
      </c>
      <c r="C2545" s="9" t="s">
        <v>6336</v>
      </c>
      <c r="D2545" s="9" t="s">
        <v>6337</v>
      </c>
      <c r="E2545" s="9" t="s">
        <v>6581</v>
      </c>
      <c r="F2545" s="9" t="s">
        <v>681</v>
      </c>
      <c r="G2545" s="9" t="s">
        <v>6506</v>
      </c>
      <c r="H2545" s="13">
        <v>28713.3</v>
      </c>
      <c r="I2545" s="11" t="s">
        <v>6507</v>
      </c>
      <c r="J2545" s="9" t="s">
        <v>68</v>
      </c>
      <c r="K2545" s="9" t="s">
        <v>7</v>
      </c>
      <c r="L2545" s="9" t="s">
        <v>8</v>
      </c>
      <c r="M2545" s="9" t="s">
        <v>9</v>
      </c>
      <c r="N2545" s="9" t="s">
        <v>10</v>
      </c>
      <c r="O2545" s="9" t="s">
        <v>1826</v>
      </c>
      <c r="P2545" s="9" t="s">
        <v>1834</v>
      </c>
      <c r="Q2545" s="9" t="s">
        <v>1837</v>
      </c>
      <c r="R2545" s="9" t="s">
        <v>14</v>
      </c>
      <c r="S2545" s="9" t="s">
        <v>15</v>
      </c>
      <c r="T2545" s="9" t="s">
        <v>7</v>
      </c>
      <c r="U2545" s="9" t="s">
        <v>133</v>
      </c>
      <c r="V2545" s="9" t="s">
        <v>40</v>
      </c>
      <c r="W2545" s="9" t="s">
        <v>17</v>
      </c>
      <c r="X2545" s="9" t="s">
        <v>18</v>
      </c>
      <c r="Y2545" s="9" t="s">
        <v>19</v>
      </c>
      <c r="Z2545" s="9" t="s">
        <v>20</v>
      </c>
      <c r="AA2545" s="9" t="s">
        <v>21</v>
      </c>
      <c r="AB2545" s="9" t="s">
        <v>6508</v>
      </c>
      <c r="AC2545" s="9" t="s">
        <v>6509</v>
      </c>
      <c r="AD2545" s="9" t="s">
        <v>6510</v>
      </c>
    </row>
    <row r="2546" spans="1:30" ht="127.5" x14ac:dyDescent="0.25">
      <c r="A2546" s="113">
        <f t="shared" si="40"/>
        <v>2357</v>
      </c>
      <c r="B2546" s="9" t="s">
        <v>1821</v>
      </c>
      <c r="C2546" s="9" t="s">
        <v>6336</v>
      </c>
      <c r="D2546" s="9" t="s">
        <v>6337</v>
      </c>
      <c r="E2546" s="9" t="s">
        <v>6582</v>
      </c>
      <c r="F2546" s="9" t="s">
        <v>6583</v>
      </c>
      <c r="G2546" s="9" t="s">
        <v>6506</v>
      </c>
      <c r="H2546" s="13">
        <v>9882.81</v>
      </c>
      <c r="I2546" s="11" t="s">
        <v>6507</v>
      </c>
      <c r="J2546" s="9" t="s">
        <v>68</v>
      </c>
      <c r="K2546" s="9" t="s">
        <v>7</v>
      </c>
      <c r="L2546" s="9" t="s">
        <v>8</v>
      </c>
      <c r="M2546" s="9" t="s">
        <v>9</v>
      </c>
      <c r="N2546" s="9" t="s">
        <v>10</v>
      </c>
      <c r="O2546" s="9" t="s">
        <v>1826</v>
      </c>
      <c r="P2546" s="9" t="s">
        <v>1834</v>
      </c>
      <c r="Q2546" s="9" t="s">
        <v>1837</v>
      </c>
      <c r="R2546" s="9" t="s">
        <v>14</v>
      </c>
      <c r="S2546" s="9" t="s">
        <v>15</v>
      </c>
      <c r="T2546" s="9" t="s">
        <v>7</v>
      </c>
      <c r="U2546" s="9" t="s">
        <v>133</v>
      </c>
      <c r="V2546" s="9" t="s">
        <v>40</v>
      </c>
      <c r="W2546" s="9" t="s">
        <v>17</v>
      </c>
      <c r="X2546" s="9" t="s">
        <v>18</v>
      </c>
      <c r="Y2546" s="9" t="s">
        <v>31</v>
      </c>
      <c r="Z2546" s="9" t="s">
        <v>20</v>
      </c>
      <c r="AA2546" s="9" t="s">
        <v>17</v>
      </c>
      <c r="AB2546" s="9" t="s">
        <v>6508</v>
      </c>
      <c r="AC2546" s="9" t="s">
        <v>6509</v>
      </c>
      <c r="AD2546" s="9" t="s">
        <v>6510</v>
      </c>
    </row>
    <row r="2547" spans="1:30" ht="76.5" x14ac:dyDescent="0.25">
      <c r="A2547" s="113">
        <f t="shared" si="40"/>
        <v>2358</v>
      </c>
      <c r="B2547" s="9" t="s">
        <v>1821</v>
      </c>
      <c r="C2547" s="9" t="s">
        <v>6336</v>
      </c>
      <c r="D2547" s="9" t="s">
        <v>6337</v>
      </c>
      <c r="E2547" s="9" t="s">
        <v>6584</v>
      </c>
      <c r="F2547" s="9" t="s">
        <v>6585</v>
      </c>
      <c r="G2547" s="9" t="s">
        <v>6586</v>
      </c>
      <c r="H2547" s="13">
        <v>800</v>
      </c>
      <c r="I2547" s="11" t="s">
        <v>6507</v>
      </c>
      <c r="J2547" s="9" t="s">
        <v>68</v>
      </c>
      <c r="K2547" s="9" t="s">
        <v>7</v>
      </c>
      <c r="L2547" s="9" t="s">
        <v>69</v>
      </c>
      <c r="M2547" s="9" t="s">
        <v>9</v>
      </c>
      <c r="N2547" s="9" t="s">
        <v>10</v>
      </c>
      <c r="O2547" s="9" t="s">
        <v>1826</v>
      </c>
      <c r="P2547" s="9" t="s">
        <v>1834</v>
      </c>
      <c r="Q2547" s="9" t="s">
        <v>1837</v>
      </c>
      <c r="R2547" s="9" t="s">
        <v>29</v>
      </c>
      <c r="S2547" s="9" t="s">
        <v>15</v>
      </c>
      <c r="T2547" s="9" t="s">
        <v>7</v>
      </c>
      <c r="U2547" s="9" t="s">
        <v>133</v>
      </c>
      <c r="V2547" s="9" t="s">
        <v>40</v>
      </c>
      <c r="W2547" s="9" t="s">
        <v>17</v>
      </c>
      <c r="X2547" s="9" t="s">
        <v>18</v>
      </c>
      <c r="Y2547" s="9" t="s">
        <v>31</v>
      </c>
      <c r="Z2547" s="9" t="s">
        <v>20</v>
      </c>
      <c r="AA2547" s="9" t="s">
        <v>17</v>
      </c>
      <c r="AB2547" s="9" t="s">
        <v>6508</v>
      </c>
      <c r="AC2547" s="9" t="s">
        <v>6509</v>
      </c>
      <c r="AD2547" s="9" t="s">
        <v>6510</v>
      </c>
    </row>
    <row r="2548" spans="1:30" ht="127.5" x14ac:dyDescent="0.25">
      <c r="A2548" s="113">
        <f t="shared" si="40"/>
        <v>2359</v>
      </c>
      <c r="B2548" s="9" t="s">
        <v>1821</v>
      </c>
      <c r="C2548" s="9" t="s">
        <v>6336</v>
      </c>
      <c r="D2548" s="9" t="s">
        <v>6337</v>
      </c>
      <c r="E2548" s="9" t="s">
        <v>6587</v>
      </c>
      <c r="F2548" s="9" t="s">
        <v>6588</v>
      </c>
      <c r="G2548" s="9" t="s">
        <v>6506</v>
      </c>
      <c r="H2548" s="13">
        <v>13289.1</v>
      </c>
      <c r="I2548" s="11" t="s">
        <v>6507</v>
      </c>
      <c r="J2548" s="9" t="s">
        <v>68</v>
      </c>
      <c r="K2548" s="9" t="s">
        <v>7</v>
      </c>
      <c r="L2548" s="9" t="s">
        <v>8</v>
      </c>
      <c r="M2548" s="9" t="s">
        <v>9</v>
      </c>
      <c r="N2548" s="9" t="s">
        <v>10</v>
      </c>
      <c r="O2548" s="9" t="s">
        <v>1826</v>
      </c>
      <c r="P2548" s="9" t="s">
        <v>1834</v>
      </c>
      <c r="Q2548" s="9" t="s">
        <v>1837</v>
      </c>
      <c r="R2548" s="9" t="s">
        <v>14</v>
      </c>
      <c r="S2548" s="9" t="s">
        <v>15</v>
      </c>
      <c r="T2548" s="9" t="s">
        <v>7</v>
      </c>
      <c r="U2548" s="9" t="s">
        <v>133</v>
      </c>
      <c r="V2548" s="9" t="s">
        <v>40</v>
      </c>
      <c r="W2548" s="9" t="s">
        <v>17</v>
      </c>
      <c r="X2548" s="9" t="s">
        <v>18</v>
      </c>
      <c r="Y2548" s="9" t="s">
        <v>31</v>
      </c>
      <c r="Z2548" s="9" t="s">
        <v>20</v>
      </c>
      <c r="AA2548" s="9" t="s">
        <v>17</v>
      </c>
      <c r="AB2548" s="9" t="s">
        <v>6508</v>
      </c>
      <c r="AC2548" s="9" t="s">
        <v>6509</v>
      </c>
      <c r="AD2548" s="9" t="s">
        <v>6510</v>
      </c>
    </row>
    <row r="2549" spans="1:30" ht="76.5" x14ac:dyDescent="0.25">
      <c r="A2549" s="113">
        <f t="shared" si="40"/>
        <v>2360</v>
      </c>
      <c r="B2549" s="9" t="s">
        <v>1821</v>
      </c>
      <c r="C2549" s="9" t="s">
        <v>6336</v>
      </c>
      <c r="D2549" s="9" t="s">
        <v>6337</v>
      </c>
      <c r="E2549" s="9" t="s">
        <v>6589</v>
      </c>
      <c r="F2549" s="9" t="s">
        <v>3309</v>
      </c>
      <c r="G2549" s="9" t="s">
        <v>6586</v>
      </c>
      <c r="H2549" s="13">
        <v>3726</v>
      </c>
      <c r="I2549" s="11" t="s">
        <v>6507</v>
      </c>
      <c r="J2549" s="9" t="s">
        <v>68</v>
      </c>
      <c r="K2549" s="9" t="s">
        <v>7</v>
      </c>
      <c r="L2549" s="9" t="s">
        <v>69</v>
      </c>
      <c r="M2549" s="9" t="s">
        <v>9</v>
      </c>
      <c r="N2549" s="9" t="s">
        <v>10</v>
      </c>
      <c r="O2549" s="9" t="s">
        <v>1826</v>
      </c>
      <c r="P2549" s="9" t="s">
        <v>1834</v>
      </c>
      <c r="Q2549" s="9" t="s">
        <v>1837</v>
      </c>
      <c r="R2549" s="9" t="s">
        <v>29</v>
      </c>
      <c r="S2549" s="9" t="s">
        <v>15</v>
      </c>
      <c r="T2549" s="9" t="s">
        <v>7</v>
      </c>
      <c r="U2549" s="9" t="s">
        <v>133</v>
      </c>
      <c r="V2549" s="9" t="s">
        <v>40</v>
      </c>
      <c r="W2549" s="9" t="s">
        <v>17</v>
      </c>
      <c r="X2549" s="9" t="s">
        <v>18</v>
      </c>
      <c r="Y2549" s="9" t="s">
        <v>31</v>
      </c>
      <c r="Z2549" s="9" t="s">
        <v>20</v>
      </c>
      <c r="AA2549" s="9" t="s">
        <v>17</v>
      </c>
      <c r="AB2549" s="9" t="s">
        <v>6508</v>
      </c>
      <c r="AC2549" s="9" t="s">
        <v>6509</v>
      </c>
      <c r="AD2549" s="9" t="s">
        <v>6510</v>
      </c>
    </row>
    <row r="2550" spans="1:30" ht="127.5" x14ac:dyDescent="0.25">
      <c r="A2550" s="113">
        <f t="shared" si="40"/>
        <v>2361</v>
      </c>
      <c r="B2550" s="9" t="s">
        <v>1821</v>
      </c>
      <c r="C2550" s="9" t="s">
        <v>6336</v>
      </c>
      <c r="D2550" s="9" t="s">
        <v>6337</v>
      </c>
      <c r="E2550" s="9" t="s">
        <v>6590</v>
      </c>
      <c r="F2550" s="9" t="s">
        <v>6591</v>
      </c>
      <c r="G2550" s="9" t="s">
        <v>6506</v>
      </c>
      <c r="H2550" s="13">
        <v>39201.699999999997</v>
      </c>
      <c r="I2550" s="11" t="s">
        <v>6507</v>
      </c>
      <c r="J2550" s="9" t="s">
        <v>68</v>
      </c>
      <c r="K2550" s="9" t="s">
        <v>7</v>
      </c>
      <c r="L2550" s="9" t="s">
        <v>8</v>
      </c>
      <c r="M2550" s="9" t="s">
        <v>9</v>
      </c>
      <c r="N2550" s="9" t="s">
        <v>10</v>
      </c>
      <c r="O2550" s="9" t="s">
        <v>1826</v>
      </c>
      <c r="P2550" s="9" t="s">
        <v>1834</v>
      </c>
      <c r="Q2550" s="9" t="s">
        <v>1837</v>
      </c>
      <c r="R2550" s="9" t="s">
        <v>14</v>
      </c>
      <c r="S2550" s="9" t="s">
        <v>15</v>
      </c>
      <c r="T2550" s="9" t="s">
        <v>7</v>
      </c>
      <c r="U2550" s="9" t="s">
        <v>133</v>
      </c>
      <c r="V2550" s="9" t="s">
        <v>40</v>
      </c>
      <c r="W2550" s="9" t="s">
        <v>17</v>
      </c>
      <c r="X2550" s="9" t="s">
        <v>18</v>
      </c>
      <c r="Y2550" s="9" t="s">
        <v>31</v>
      </c>
      <c r="Z2550" s="9" t="s">
        <v>20</v>
      </c>
      <c r="AA2550" s="9" t="s">
        <v>17</v>
      </c>
      <c r="AB2550" s="9" t="s">
        <v>6508</v>
      </c>
      <c r="AC2550" s="9" t="s">
        <v>6509</v>
      </c>
      <c r="AD2550" s="9" t="s">
        <v>6510</v>
      </c>
    </row>
    <row r="2551" spans="1:30" ht="153" x14ac:dyDescent="0.25">
      <c r="A2551" s="113">
        <f t="shared" si="40"/>
        <v>2362</v>
      </c>
      <c r="B2551" s="9" t="s">
        <v>1821</v>
      </c>
      <c r="C2551" s="9" t="s">
        <v>6336</v>
      </c>
      <c r="D2551" s="9" t="s">
        <v>6337</v>
      </c>
      <c r="E2551" s="9" t="s">
        <v>6592</v>
      </c>
      <c r="F2551" s="9" t="s">
        <v>6593</v>
      </c>
      <c r="G2551" s="9" t="s">
        <v>6506</v>
      </c>
      <c r="H2551" s="13">
        <v>10516.62</v>
      </c>
      <c r="I2551" s="11" t="s">
        <v>6507</v>
      </c>
      <c r="J2551" s="9" t="s">
        <v>68</v>
      </c>
      <c r="K2551" s="9" t="s">
        <v>7</v>
      </c>
      <c r="L2551" s="9" t="s">
        <v>8</v>
      </c>
      <c r="M2551" s="9" t="s">
        <v>9</v>
      </c>
      <c r="N2551" s="9" t="s">
        <v>10</v>
      </c>
      <c r="O2551" s="9" t="s">
        <v>1826</v>
      </c>
      <c r="P2551" s="9" t="s">
        <v>1834</v>
      </c>
      <c r="Q2551" s="9" t="s">
        <v>1837</v>
      </c>
      <c r="R2551" s="9" t="s">
        <v>14</v>
      </c>
      <c r="S2551" s="9" t="s">
        <v>15</v>
      </c>
      <c r="T2551" s="9" t="s">
        <v>7</v>
      </c>
      <c r="U2551" s="9" t="s">
        <v>133</v>
      </c>
      <c r="V2551" s="9" t="s">
        <v>40</v>
      </c>
      <c r="W2551" s="9" t="s">
        <v>17</v>
      </c>
      <c r="X2551" s="9" t="s">
        <v>18</v>
      </c>
      <c r="Y2551" s="9" t="s">
        <v>31</v>
      </c>
      <c r="Z2551" s="9" t="s">
        <v>20</v>
      </c>
      <c r="AA2551" s="9" t="s">
        <v>17</v>
      </c>
      <c r="AB2551" s="9" t="s">
        <v>6508</v>
      </c>
      <c r="AC2551" s="9" t="s">
        <v>6509</v>
      </c>
      <c r="AD2551" s="9" t="s">
        <v>6510</v>
      </c>
    </row>
    <row r="2552" spans="1:30" ht="216.75" x14ac:dyDescent="0.25">
      <c r="A2552" s="113">
        <f t="shared" si="40"/>
        <v>2363</v>
      </c>
      <c r="B2552" s="9" t="s">
        <v>1821</v>
      </c>
      <c r="C2552" s="9" t="s">
        <v>6336</v>
      </c>
      <c r="D2552" s="9" t="s">
        <v>6337</v>
      </c>
      <c r="E2552" s="9" t="s">
        <v>6594</v>
      </c>
      <c r="F2552" s="9" t="s">
        <v>685</v>
      </c>
      <c r="G2552" s="9" t="s">
        <v>6506</v>
      </c>
      <c r="H2552" s="13">
        <v>5191.2299999999996</v>
      </c>
      <c r="I2552" s="11" t="s">
        <v>6507</v>
      </c>
      <c r="J2552" s="9" t="s">
        <v>68</v>
      </c>
      <c r="K2552" s="9" t="s">
        <v>7</v>
      </c>
      <c r="L2552" s="9" t="s">
        <v>8</v>
      </c>
      <c r="M2552" s="9" t="s">
        <v>9</v>
      </c>
      <c r="N2552" s="9" t="s">
        <v>10</v>
      </c>
      <c r="O2552" s="9" t="s">
        <v>1826</v>
      </c>
      <c r="P2552" s="9" t="s">
        <v>1834</v>
      </c>
      <c r="Q2552" s="9" t="s">
        <v>1837</v>
      </c>
      <c r="R2552" s="9" t="s">
        <v>14</v>
      </c>
      <c r="S2552" s="9" t="s">
        <v>15</v>
      </c>
      <c r="T2552" s="9" t="s">
        <v>7</v>
      </c>
      <c r="U2552" s="9" t="s">
        <v>133</v>
      </c>
      <c r="V2552" s="9" t="s">
        <v>40</v>
      </c>
      <c r="W2552" s="9" t="s">
        <v>17</v>
      </c>
      <c r="X2552" s="9" t="s">
        <v>18</v>
      </c>
      <c r="Y2552" s="9" t="s">
        <v>31</v>
      </c>
      <c r="Z2552" s="9" t="s">
        <v>20</v>
      </c>
      <c r="AA2552" s="9" t="s">
        <v>17</v>
      </c>
      <c r="AB2552" s="9" t="s">
        <v>6508</v>
      </c>
      <c r="AC2552" s="9" t="s">
        <v>6509</v>
      </c>
      <c r="AD2552" s="9" t="s">
        <v>6510</v>
      </c>
    </row>
    <row r="2553" spans="1:30" ht="191.25" x14ac:dyDescent="0.25">
      <c r="A2553" s="113">
        <f t="shared" si="40"/>
        <v>2364</v>
      </c>
      <c r="B2553" s="9" t="s">
        <v>1821</v>
      </c>
      <c r="C2553" s="9" t="s">
        <v>6336</v>
      </c>
      <c r="D2553" s="9" t="s">
        <v>6337</v>
      </c>
      <c r="E2553" s="9" t="s">
        <v>6595</v>
      </c>
      <c r="F2553" s="9" t="s">
        <v>6596</v>
      </c>
      <c r="G2553" s="9" t="s">
        <v>6506</v>
      </c>
      <c r="H2553" s="13">
        <v>6278.3</v>
      </c>
      <c r="I2553" s="11" t="s">
        <v>6507</v>
      </c>
      <c r="J2553" s="9" t="s">
        <v>68</v>
      </c>
      <c r="K2553" s="9" t="s">
        <v>7</v>
      </c>
      <c r="L2553" s="9" t="s">
        <v>8</v>
      </c>
      <c r="M2553" s="9" t="s">
        <v>9</v>
      </c>
      <c r="N2553" s="9" t="s">
        <v>10</v>
      </c>
      <c r="O2553" s="9" t="s">
        <v>1826</v>
      </c>
      <c r="P2553" s="9" t="s">
        <v>1834</v>
      </c>
      <c r="Q2553" s="9" t="s">
        <v>1837</v>
      </c>
      <c r="R2553" s="9" t="s">
        <v>14</v>
      </c>
      <c r="S2553" s="9" t="s">
        <v>15</v>
      </c>
      <c r="T2553" s="9" t="s">
        <v>7</v>
      </c>
      <c r="U2553" s="9" t="s">
        <v>133</v>
      </c>
      <c r="V2553" s="9" t="s">
        <v>40</v>
      </c>
      <c r="W2553" s="9" t="s">
        <v>17</v>
      </c>
      <c r="X2553" s="9" t="s">
        <v>18</v>
      </c>
      <c r="Y2553" s="9" t="s">
        <v>31</v>
      </c>
      <c r="Z2553" s="9" t="s">
        <v>20</v>
      </c>
      <c r="AA2553" s="9" t="s">
        <v>17</v>
      </c>
      <c r="AB2553" s="9" t="s">
        <v>6508</v>
      </c>
      <c r="AC2553" s="9" t="s">
        <v>6509</v>
      </c>
      <c r="AD2553" s="9" t="s">
        <v>6510</v>
      </c>
    </row>
    <row r="2554" spans="1:30" ht="76.5" x14ac:dyDescent="0.25">
      <c r="A2554" s="113">
        <f t="shared" si="40"/>
        <v>2365</v>
      </c>
      <c r="B2554" s="9" t="s">
        <v>1821</v>
      </c>
      <c r="C2554" s="9" t="s">
        <v>6336</v>
      </c>
      <c r="D2554" s="9" t="s">
        <v>6337</v>
      </c>
      <c r="E2554" s="9" t="s">
        <v>6597</v>
      </c>
      <c r="F2554" s="9" t="s">
        <v>3257</v>
      </c>
      <c r="G2554" s="9" t="s">
        <v>6586</v>
      </c>
      <c r="H2554" s="13">
        <v>1608</v>
      </c>
      <c r="I2554" s="11" t="s">
        <v>6507</v>
      </c>
      <c r="J2554" s="9" t="s">
        <v>68</v>
      </c>
      <c r="K2554" s="9" t="s">
        <v>7</v>
      </c>
      <c r="L2554" s="9" t="s">
        <v>69</v>
      </c>
      <c r="M2554" s="9" t="s">
        <v>9</v>
      </c>
      <c r="N2554" s="9" t="s">
        <v>10</v>
      </c>
      <c r="O2554" s="9" t="s">
        <v>1826</v>
      </c>
      <c r="P2554" s="9" t="s">
        <v>1834</v>
      </c>
      <c r="Q2554" s="9" t="s">
        <v>1837</v>
      </c>
      <c r="R2554" s="9" t="s">
        <v>29</v>
      </c>
      <c r="S2554" s="9" t="s">
        <v>15</v>
      </c>
      <c r="T2554" s="9" t="s">
        <v>7</v>
      </c>
      <c r="U2554" s="9" t="s">
        <v>133</v>
      </c>
      <c r="V2554" s="9" t="s">
        <v>40</v>
      </c>
      <c r="W2554" s="9" t="s">
        <v>17</v>
      </c>
      <c r="X2554" s="9" t="s">
        <v>18</v>
      </c>
      <c r="Y2554" s="9" t="s">
        <v>31</v>
      </c>
      <c r="Z2554" s="9" t="s">
        <v>20</v>
      </c>
      <c r="AA2554" s="9" t="s">
        <v>17</v>
      </c>
      <c r="AB2554" s="9" t="s">
        <v>6508</v>
      </c>
      <c r="AC2554" s="9" t="s">
        <v>6509</v>
      </c>
      <c r="AD2554" s="9" t="s">
        <v>6510</v>
      </c>
    </row>
    <row r="2555" spans="1:30" ht="178.5" x14ac:dyDescent="0.25">
      <c r="A2555" s="113">
        <f t="shared" si="40"/>
        <v>2366</v>
      </c>
      <c r="B2555" s="9" t="s">
        <v>1821</v>
      </c>
      <c r="C2555" s="9" t="s">
        <v>6336</v>
      </c>
      <c r="D2555" s="9" t="s">
        <v>6337</v>
      </c>
      <c r="E2555" s="9" t="s">
        <v>6598</v>
      </c>
      <c r="F2555" s="9" t="s">
        <v>682</v>
      </c>
      <c r="G2555" s="9" t="s">
        <v>6506</v>
      </c>
      <c r="H2555" s="13">
        <v>895.7</v>
      </c>
      <c r="I2555" s="11" t="s">
        <v>6507</v>
      </c>
      <c r="J2555" s="9" t="s">
        <v>68</v>
      </c>
      <c r="K2555" s="9" t="s">
        <v>7</v>
      </c>
      <c r="L2555" s="9" t="s">
        <v>8</v>
      </c>
      <c r="M2555" s="9" t="s">
        <v>9</v>
      </c>
      <c r="N2555" s="9" t="s">
        <v>10</v>
      </c>
      <c r="O2555" s="9" t="s">
        <v>1826</v>
      </c>
      <c r="P2555" s="9" t="s">
        <v>1834</v>
      </c>
      <c r="Q2555" s="9" t="s">
        <v>1837</v>
      </c>
      <c r="R2555" s="9" t="s">
        <v>14</v>
      </c>
      <c r="S2555" s="9" t="s">
        <v>15</v>
      </c>
      <c r="T2555" s="9" t="s">
        <v>7</v>
      </c>
      <c r="U2555" s="9" t="s">
        <v>133</v>
      </c>
      <c r="V2555" s="9" t="s">
        <v>40</v>
      </c>
      <c r="W2555" s="9" t="s">
        <v>17</v>
      </c>
      <c r="X2555" s="9" t="s">
        <v>18</v>
      </c>
      <c r="Y2555" s="9" t="s">
        <v>31</v>
      </c>
      <c r="Z2555" s="9" t="s">
        <v>20</v>
      </c>
      <c r="AA2555" s="9" t="s">
        <v>17</v>
      </c>
      <c r="AB2555" s="9" t="s">
        <v>6508</v>
      </c>
      <c r="AC2555" s="9" t="s">
        <v>6509</v>
      </c>
      <c r="AD2555" s="9" t="s">
        <v>6510</v>
      </c>
    </row>
    <row r="2556" spans="1:30" ht="369.75" x14ac:dyDescent="0.25">
      <c r="A2556" s="113">
        <f t="shared" si="40"/>
        <v>2367</v>
      </c>
      <c r="B2556" s="9" t="s">
        <v>1821</v>
      </c>
      <c r="C2556" s="9" t="s">
        <v>6336</v>
      </c>
      <c r="D2556" s="9" t="s">
        <v>6337</v>
      </c>
      <c r="E2556" s="9" t="s">
        <v>6599</v>
      </c>
      <c r="F2556" s="9" t="s">
        <v>6600</v>
      </c>
      <c r="G2556" s="9" t="s">
        <v>6506</v>
      </c>
      <c r="H2556" s="13">
        <v>7615.16</v>
      </c>
      <c r="I2556" s="11" t="s">
        <v>6507</v>
      </c>
      <c r="J2556" s="9" t="s">
        <v>68</v>
      </c>
      <c r="K2556" s="9" t="s">
        <v>7</v>
      </c>
      <c r="L2556" s="9" t="s">
        <v>8</v>
      </c>
      <c r="M2556" s="9" t="s">
        <v>9</v>
      </c>
      <c r="N2556" s="9" t="s">
        <v>10</v>
      </c>
      <c r="O2556" s="9" t="s">
        <v>1826</v>
      </c>
      <c r="P2556" s="9" t="s">
        <v>1834</v>
      </c>
      <c r="Q2556" s="9" t="s">
        <v>1837</v>
      </c>
      <c r="R2556" s="9" t="s">
        <v>14</v>
      </c>
      <c r="S2556" s="9" t="s">
        <v>15</v>
      </c>
      <c r="T2556" s="9" t="s">
        <v>7</v>
      </c>
      <c r="U2556" s="9" t="s">
        <v>133</v>
      </c>
      <c r="V2556" s="9" t="s">
        <v>40</v>
      </c>
      <c r="W2556" s="9" t="s">
        <v>17</v>
      </c>
      <c r="X2556" s="9" t="s">
        <v>18</v>
      </c>
      <c r="Y2556" s="9" t="s">
        <v>31</v>
      </c>
      <c r="Z2556" s="9" t="s">
        <v>20</v>
      </c>
      <c r="AA2556" s="9" t="s">
        <v>17</v>
      </c>
      <c r="AB2556" s="9" t="s">
        <v>6508</v>
      </c>
      <c r="AC2556" s="9" t="s">
        <v>6509</v>
      </c>
      <c r="AD2556" s="9" t="s">
        <v>6510</v>
      </c>
    </row>
    <row r="2557" spans="1:30" ht="127.5" x14ac:dyDescent="0.25">
      <c r="A2557" s="113">
        <f t="shared" si="40"/>
        <v>2368</v>
      </c>
      <c r="B2557" s="9" t="s">
        <v>1821</v>
      </c>
      <c r="C2557" s="9" t="s">
        <v>6336</v>
      </c>
      <c r="D2557" s="9" t="s">
        <v>6337</v>
      </c>
      <c r="E2557" s="9" t="s">
        <v>6601</v>
      </c>
      <c r="F2557" s="9" t="s">
        <v>6602</v>
      </c>
      <c r="G2557" s="9" t="s">
        <v>6506</v>
      </c>
      <c r="H2557" s="13">
        <v>862.47</v>
      </c>
      <c r="I2557" s="11" t="s">
        <v>6507</v>
      </c>
      <c r="J2557" s="9" t="s">
        <v>68</v>
      </c>
      <c r="K2557" s="9" t="s">
        <v>7</v>
      </c>
      <c r="L2557" s="9" t="s">
        <v>8</v>
      </c>
      <c r="M2557" s="9" t="s">
        <v>9</v>
      </c>
      <c r="N2557" s="9" t="s">
        <v>10</v>
      </c>
      <c r="O2557" s="9" t="s">
        <v>1826</v>
      </c>
      <c r="P2557" s="9" t="s">
        <v>1834</v>
      </c>
      <c r="Q2557" s="9" t="s">
        <v>1837</v>
      </c>
      <c r="R2557" s="9" t="s">
        <v>14</v>
      </c>
      <c r="S2557" s="9" t="s">
        <v>15</v>
      </c>
      <c r="T2557" s="9" t="s">
        <v>7</v>
      </c>
      <c r="U2557" s="9" t="s">
        <v>133</v>
      </c>
      <c r="V2557" s="9" t="s">
        <v>40</v>
      </c>
      <c r="W2557" s="9" t="s">
        <v>17</v>
      </c>
      <c r="X2557" s="9" t="s">
        <v>18</v>
      </c>
      <c r="Y2557" s="9" t="s">
        <v>31</v>
      </c>
      <c r="Z2557" s="9" t="s">
        <v>20</v>
      </c>
      <c r="AA2557" s="9" t="s">
        <v>17</v>
      </c>
      <c r="AB2557" s="9" t="s">
        <v>6508</v>
      </c>
      <c r="AC2557" s="9" t="s">
        <v>6509</v>
      </c>
      <c r="AD2557" s="9" t="s">
        <v>6510</v>
      </c>
    </row>
    <row r="2558" spans="1:30" ht="114.75" x14ac:dyDescent="0.25">
      <c r="A2558" s="113">
        <f t="shared" si="40"/>
        <v>2369</v>
      </c>
      <c r="B2558" s="9" t="s">
        <v>1821</v>
      </c>
      <c r="C2558" s="9" t="s">
        <v>6336</v>
      </c>
      <c r="D2558" s="9" t="s">
        <v>6337</v>
      </c>
      <c r="E2558" s="9" t="s">
        <v>6603</v>
      </c>
      <c r="F2558" s="9" t="s">
        <v>6604</v>
      </c>
      <c r="G2558" s="9" t="s">
        <v>6586</v>
      </c>
      <c r="H2558" s="13">
        <v>188</v>
      </c>
      <c r="I2558" s="11" t="s">
        <v>6507</v>
      </c>
      <c r="J2558" s="9" t="s">
        <v>68</v>
      </c>
      <c r="K2558" s="9" t="s">
        <v>7</v>
      </c>
      <c r="L2558" s="9" t="s">
        <v>69</v>
      </c>
      <c r="M2558" s="9" t="s">
        <v>9</v>
      </c>
      <c r="N2558" s="9" t="s">
        <v>10</v>
      </c>
      <c r="O2558" s="9" t="s">
        <v>1826</v>
      </c>
      <c r="P2558" s="9" t="s">
        <v>1834</v>
      </c>
      <c r="Q2558" s="9" t="s">
        <v>1837</v>
      </c>
      <c r="R2558" s="9" t="s">
        <v>29</v>
      </c>
      <c r="S2558" s="9" t="s">
        <v>15</v>
      </c>
      <c r="T2558" s="9" t="s">
        <v>7</v>
      </c>
      <c r="U2558" s="9" t="s">
        <v>133</v>
      </c>
      <c r="V2558" s="9" t="s">
        <v>40</v>
      </c>
      <c r="W2558" s="9" t="s">
        <v>17</v>
      </c>
      <c r="X2558" s="9" t="s">
        <v>18</v>
      </c>
      <c r="Y2558" s="9" t="s">
        <v>31</v>
      </c>
      <c r="Z2558" s="9" t="s">
        <v>20</v>
      </c>
      <c r="AA2558" s="9" t="s">
        <v>17</v>
      </c>
      <c r="AB2558" s="9" t="s">
        <v>6508</v>
      </c>
      <c r="AC2558" s="9" t="s">
        <v>6509</v>
      </c>
      <c r="AD2558" s="9" t="s">
        <v>6510</v>
      </c>
    </row>
    <row r="2559" spans="1:30" ht="127.5" x14ac:dyDescent="0.25">
      <c r="A2559" s="113">
        <f t="shared" si="40"/>
        <v>2370</v>
      </c>
      <c r="B2559" s="9" t="s">
        <v>1821</v>
      </c>
      <c r="C2559" s="9" t="s">
        <v>6336</v>
      </c>
      <c r="D2559" s="9" t="s">
        <v>6337</v>
      </c>
      <c r="E2559" s="9" t="s">
        <v>6605</v>
      </c>
      <c r="F2559" s="9" t="s">
        <v>6606</v>
      </c>
      <c r="G2559" s="9" t="s">
        <v>6506</v>
      </c>
      <c r="H2559" s="13">
        <v>16036.08</v>
      </c>
      <c r="I2559" s="11" t="s">
        <v>6507</v>
      </c>
      <c r="J2559" s="9" t="s">
        <v>68</v>
      </c>
      <c r="K2559" s="9" t="s">
        <v>7</v>
      </c>
      <c r="L2559" s="9" t="s">
        <v>8</v>
      </c>
      <c r="M2559" s="9" t="s">
        <v>9</v>
      </c>
      <c r="N2559" s="9" t="s">
        <v>10</v>
      </c>
      <c r="O2559" s="9" t="s">
        <v>1826</v>
      </c>
      <c r="P2559" s="9" t="s">
        <v>1834</v>
      </c>
      <c r="Q2559" s="9" t="s">
        <v>1837</v>
      </c>
      <c r="R2559" s="9" t="s">
        <v>14</v>
      </c>
      <c r="S2559" s="9" t="s">
        <v>15</v>
      </c>
      <c r="T2559" s="9" t="s">
        <v>7</v>
      </c>
      <c r="U2559" s="9" t="s">
        <v>133</v>
      </c>
      <c r="V2559" s="9" t="s">
        <v>40</v>
      </c>
      <c r="W2559" s="9" t="s">
        <v>17</v>
      </c>
      <c r="X2559" s="9" t="s">
        <v>18</v>
      </c>
      <c r="Y2559" s="9" t="s">
        <v>31</v>
      </c>
      <c r="Z2559" s="9" t="s">
        <v>20</v>
      </c>
      <c r="AA2559" s="9" t="s">
        <v>17</v>
      </c>
      <c r="AB2559" s="9" t="s">
        <v>6508</v>
      </c>
      <c r="AC2559" s="9" t="s">
        <v>6509</v>
      </c>
      <c r="AD2559" s="9" t="s">
        <v>6510</v>
      </c>
    </row>
    <row r="2560" spans="1:30" ht="127.5" x14ac:dyDescent="0.25">
      <c r="A2560" s="113">
        <f t="shared" si="40"/>
        <v>2371</v>
      </c>
      <c r="B2560" s="9" t="s">
        <v>1821</v>
      </c>
      <c r="C2560" s="9" t="s">
        <v>6336</v>
      </c>
      <c r="D2560" s="9" t="s">
        <v>6337</v>
      </c>
      <c r="E2560" s="9" t="s">
        <v>6607</v>
      </c>
      <c r="F2560" s="9" t="s">
        <v>6608</v>
      </c>
      <c r="G2560" s="9" t="s">
        <v>6506</v>
      </c>
      <c r="H2560" s="13">
        <v>276</v>
      </c>
      <c r="I2560" s="11" t="s">
        <v>6507</v>
      </c>
      <c r="J2560" s="9" t="s">
        <v>68</v>
      </c>
      <c r="K2560" s="9" t="s">
        <v>7</v>
      </c>
      <c r="L2560" s="9" t="s">
        <v>8</v>
      </c>
      <c r="M2560" s="9" t="s">
        <v>9</v>
      </c>
      <c r="N2560" s="9" t="s">
        <v>10</v>
      </c>
      <c r="O2560" s="9" t="s">
        <v>1826</v>
      </c>
      <c r="P2560" s="9" t="s">
        <v>1834</v>
      </c>
      <c r="Q2560" s="9" t="s">
        <v>1837</v>
      </c>
      <c r="R2560" s="9" t="s">
        <v>14</v>
      </c>
      <c r="S2560" s="9" t="s">
        <v>15</v>
      </c>
      <c r="T2560" s="9" t="s">
        <v>7</v>
      </c>
      <c r="U2560" s="9" t="s">
        <v>133</v>
      </c>
      <c r="V2560" s="9" t="s">
        <v>40</v>
      </c>
      <c r="W2560" s="9" t="s">
        <v>17</v>
      </c>
      <c r="X2560" s="9" t="s">
        <v>18</v>
      </c>
      <c r="Y2560" s="9" t="s">
        <v>31</v>
      </c>
      <c r="Z2560" s="9" t="s">
        <v>20</v>
      </c>
      <c r="AA2560" s="9" t="s">
        <v>17</v>
      </c>
      <c r="AB2560" s="9" t="s">
        <v>6508</v>
      </c>
      <c r="AC2560" s="9" t="s">
        <v>6509</v>
      </c>
      <c r="AD2560" s="9" t="s">
        <v>6510</v>
      </c>
    </row>
    <row r="2561" spans="1:30" ht="191.25" x14ac:dyDescent="0.25">
      <c r="A2561" s="113">
        <f t="shared" si="40"/>
        <v>2372</v>
      </c>
      <c r="B2561" s="9" t="s">
        <v>1821</v>
      </c>
      <c r="C2561" s="9" t="s">
        <v>6336</v>
      </c>
      <c r="D2561" s="9" t="s">
        <v>6337</v>
      </c>
      <c r="E2561" s="9" t="s">
        <v>6609</v>
      </c>
      <c r="F2561" s="9" t="s">
        <v>3301</v>
      </c>
      <c r="G2561" s="9" t="s">
        <v>6506</v>
      </c>
      <c r="H2561" s="13">
        <v>4599.96</v>
      </c>
      <c r="I2561" s="11" t="s">
        <v>6507</v>
      </c>
      <c r="J2561" s="9" t="s">
        <v>68</v>
      </c>
      <c r="K2561" s="9" t="s">
        <v>7</v>
      </c>
      <c r="L2561" s="9" t="s">
        <v>8</v>
      </c>
      <c r="M2561" s="9" t="s">
        <v>9</v>
      </c>
      <c r="N2561" s="9" t="s">
        <v>10</v>
      </c>
      <c r="O2561" s="9" t="s">
        <v>1826</v>
      </c>
      <c r="P2561" s="9" t="s">
        <v>1834</v>
      </c>
      <c r="Q2561" s="9" t="s">
        <v>1837</v>
      </c>
      <c r="R2561" s="9" t="s">
        <v>14</v>
      </c>
      <c r="S2561" s="9" t="s">
        <v>15</v>
      </c>
      <c r="T2561" s="9" t="s">
        <v>7</v>
      </c>
      <c r="U2561" s="9" t="s">
        <v>133</v>
      </c>
      <c r="V2561" s="9" t="s">
        <v>40</v>
      </c>
      <c r="W2561" s="9" t="s">
        <v>17</v>
      </c>
      <c r="X2561" s="9" t="s">
        <v>18</v>
      </c>
      <c r="Y2561" s="9" t="s">
        <v>31</v>
      </c>
      <c r="Z2561" s="9" t="s">
        <v>20</v>
      </c>
      <c r="AA2561" s="9" t="s">
        <v>17</v>
      </c>
      <c r="AB2561" s="9" t="s">
        <v>6508</v>
      </c>
      <c r="AC2561" s="9" t="s">
        <v>6509</v>
      </c>
      <c r="AD2561" s="9" t="s">
        <v>6510</v>
      </c>
    </row>
    <row r="2562" spans="1:30" ht="127.5" x14ac:dyDescent="0.25">
      <c r="A2562" s="113">
        <f t="shared" si="40"/>
        <v>2373</v>
      </c>
      <c r="B2562" s="9" t="s">
        <v>1821</v>
      </c>
      <c r="C2562" s="9" t="s">
        <v>6336</v>
      </c>
      <c r="D2562" s="9" t="s">
        <v>6337</v>
      </c>
      <c r="E2562" s="9" t="s">
        <v>6610</v>
      </c>
      <c r="F2562" s="9" t="s">
        <v>6611</v>
      </c>
      <c r="G2562" s="9" t="s">
        <v>6506</v>
      </c>
      <c r="H2562" s="13">
        <v>6317.65</v>
      </c>
      <c r="I2562" s="11" t="s">
        <v>6507</v>
      </c>
      <c r="J2562" s="9" t="s">
        <v>68</v>
      </c>
      <c r="K2562" s="9" t="s">
        <v>7</v>
      </c>
      <c r="L2562" s="9" t="s">
        <v>8</v>
      </c>
      <c r="M2562" s="9" t="s">
        <v>9</v>
      </c>
      <c r="N2562" s="9" t="s">
        <v>10</v>
      </c>
      <c r="O2562" s="9" t="s">
        <v>1826</v>
      </c>
      <c r="P2562" s="9" t="s">
        <v>1834</v>
      </c>
      <c r="Q2562" s="9" t="s">
        <v>1837</v>
      </c>
      <c r="R2562" s="9" t="s">
        <v>14</v>
      </c>
      <c r="S2562" s="9" t="s">
        <v>15</v>
      </c>
      <c r="T2562" s="9" t="s">
        <v>7</v>
      </c>
      <c r="U2562" s="9" t="s">
        <v>133</v>
      </c>
      <c r="V2562" s="9" t="s">
        <v>40</v>
      </c>
      <c r="W2562" s="9" t="s">
        <v>17</v>
      </c>
      <c r="X2562" s="9" t="s">
        <v>18</v>
      </c>
      <c r="Y2562" s="9" t="s">
        <v>31</v>
      </c>
      <c r="Z2562" s="9" t="s">
        <v>20</v>
      </c>
      <c r="AA2562" s="9" t="s">
        <v>17</v>
      </c>
      <c r="AB2562" s="9" t="s">
        <v>6508</v>
      </c>
      <c r="AC2562" s="9" t="s">
        <v>6509</v>
      </c>
      <c r="AD2562" s="9" t="s">
        <v>6510</v>
      </c>
    </row>
    <row r="2563" spans="1:30" ht="127.5" x14ac:dyDescent="0.25">
      <c r="A2563" s="113">
        <f t="shared" si="40"/>
        <v>2374</v>
      </c>
      <c r="B2563" s="9" t="s">
        <v>1821</v>
      </c>
      <c r="C2563" s="9" t="s">
        <v>6336</v>
      </c>
      <c r="D2563" s="9" t="s">
        <v>6337</v>
      </c>
      <c r="E2563" s="9" t="s">
        <v>6612</v>
      </c>
      <c r="F2563" s="9" t="s">
        <v>6613</v>
      </c>
      <c r="G2563" s="9" t="s">
        <v>6506</v>
      </c>
      <c r="H2563" s="13">
        <v>2767.68</v>
      </c>
      <c r="I2563" s="11" t="s">
        <v>6507</v>
      </c>
      <c r="J2563" s="9" t="s">
        <v>68</v>
      </c>
      <c r="K2563" s="9" t="s">
        <v>7</v>
      </c>
      <c r="L2563" s="9" t="s">
        <v>8</v>
      </c>
      <c r="M2563" s="9" t="s">
        <v>9</v>
      </c>
      <c r="N2563" s="9" t="s">
        <v>10</v>
      </c>
      <c r="O2563" s="9" t="s">
        <v>1826</v>
      </c>
      <c r="P2563" s="9" t="s">
        <v>1834</v>
      </c>
      <c r="Q2563" s="9" t="s">
        <v>1837</v>
      </c>
      <c r="R2563" s="9" t="s">
        <v>14</v>
      </c>
      <c r="S2563" s="9" t="s">
        <v>15</v>
      </c>
      <c r="T2563" s="9" t="s">
        <v>7</v>
      </c>
      <c r="U2563" s="9" t="s">
        <v>133</v>
      </c>
      <c r="V2563" s="9" t="s">
        <v>40</v>
      </c>
      <c r="W2563" s="9" t="s">
        <v>17</v>
      </c>
      <c r="X2563" s="9" t="s">
        <v>18</v>
      </c>
      <c r="Y2563" s="9" t="s">
        <v>31</v>
      </c>
      <c r="Z2563" s="9" t="s">
        <v>20</v>
      </c>
      <c r="AA2563" s="9" t="s">
        <v>17</v>
      </c>
      <c r="AB2563" s="9" t="s">
        <v>6508</v>
      </c>
      <c r="AC2563" s="9" t="s">
        <v>6509</v>
      </c>
      <c r="AD2563" s="9" t="s">
        <v>6510</v>
      </c>
    </row>
    <row r="2564" spans="1:30" ht="140.25" x14ac:dyDescent="0.25">
      <c r="A2564" s="113">
        <f t="shared" si="40"/>
        <v>2375</v>
      </c>
      <c r="B2564" s="9" t="s">
        <v>1821</v>
      </c>
      <c r="C2564" s="9" t="s">
        <v>6336</v>
      </c>
      <c r="D2564" s="9" t="s">
        <v>6337</v>
      </c>
      <c r="E2564" s="9" t="s">
        <v>6614</v>
      </c>
      <c r="F2564" s="9" t="s">
        <v>6615</v>
      </c>
      <c r="G2564" s="9" t="s">
        <v>6506</v>
      </c>
      <c r="H2564" s="13">
        <v>17631.36</v>
      </c>
      <c r="I2564" s="11" t="s">
        <v>6507</v>
      </c>
      <c r="J2564" s="9" t="s">
        <v>68</v>
      </c>
      <c r="K2564" s="9" t="s">
        <v>7</v>
      </c>
      <c r="L2564" s="9" t="s">
        <v>8</v>
      </c>
      <c r="M2564" s="9" t="s">
        <v>9</v>
      </c>
      <c r="N2564" s="9" t="s">
        <v>10</v>
      </c>
      <c r="O2564" s="9" t="s">
        <v>1826</v>
      </c>
      <c r="P2564" s="9" t="s">
        <v>1834</v>
      </c>
      <c r="Q2564" s="9" t="s">
        <v>1837</v>
      </c>
      <c r="R2564" s="9" t="s">
        <v>14</v>
      </c>
      <c r="S2564" s="9" t="s">
        <v>15</v>
      </c>
      <c r="T2564" s="9" t="s">
        <v>7</v>
      </c>
      <c r="U2564" s="9" t="s">
        <v>133</v>
      </c>
      <c r="V2564" s="9" t="s">
        <v>40</v>
      </c>
      <c r="W2564" s="9" t="s">
        <v>17</v>
      </c>
      <c r="X2564" s="9" t="s">
        <v>18</v>
      </c>
      <c r="Y2564" s="9" t="s">
        <v>31</v>
      </c>
      <c r="Z2564" s="9" t="s">
        <v>20</v>
      </c>
      <c r="AA2564" s="9" t="s">
        <v>17</v>
      </c>
      <c r="AB2564" s="9" t="s">
        <v>6508</v>
      </c>
      <c r="AC2564" s="9" t="s">
        <v>6509</v>
      </c>
      <c r="AD2564" s="9" t="s">
        <v>6510</v>
      </c>
    </row>
    <row r="2565" spans="1:30" ht="165.75" x14ac:dyDescent="0.25">
      <c r="A2565" s="113">
        <f t="shared" si="40"/>
        <v>2376</v>
      </c>
      <c r="B2565" s="9" t="s">
        <v>1821</v>
      </c>
      <c r="C2565" s="9" t="s">
        <v>6336</v>
      </c>
      <c r="D2565" s="9" t="s">
        <v>6337</v>
      </c>
      <c r="E2565" s="9" t="s">
        <v>6616</v>
      </c>
      <c r="F2565" s="9" t="s">
        <v>6617</v>
      </c>
      <c r="G2565" s="9" t="s">
        <v>6506</v>
      </c>
      <c r="H2565" s="13">
        <v>31119.759999999998</v>
      </c>
      <c r="I2565" s="11" t="s">
        <v>6507</v>
      </c>
      <c r="J2565" s="9" t="s">
        <v>68</v>
      </c>
      <c r="K2565" s="9" t="s">
        <v>7</v>
      </c>
      <c r="L2565" s="9" t="s">
        <v>8</v>
      </c>
      <c r="M2565" s="9" t="s">
        <v>9</v>
      </c>
      <c r="N2565" s="9" t="s">
        <v>10</v>
      </c>
      <c r="O2565" s="9" t="s">
        <v>1826</v>
      </c>
      <c r="P2565" s="9" t="s">
        <v>1834</v>
      </c>
      <c r="Q2565" s="9" t="s">
        <v>1837</v>
      </c>
      <c r="R2565" s="9" t="s">
        <v>14</v>
      </c>
      <c r="S2565" s="9" t="s">
        <v>15</v>
      </c>
      <c r="T2565" s="9" t="s">
        <v>7</v>
      </c>
      <c r="U2565" s="9" t="s">
        <v>133</v>
      </c>
      <c r="V2565" s="9" t="s">
        <v>40</v>
      </c>
      <c r="W2565" s="9" t="s">
        <v>17</v>
      </c>
      <c r="X2565" s="9" t="s">
        <v>18</v>
      </c>
      <c r="Y2565" s="9" t="s">
        <v>31</v>
      </c>
      <c r="Z2565" s="9" t="s">
        <v>20</v>
      </c>
      <c r="AA2565" s="9" t="s">
        <v>17</v>
      </c>
      <c r="AB2565" s="9" t="s">
        <v>6508</v>
      </c>
      <c r="AC2565" s="9" t="s">
        <v>6509</v>
      </c>
      <c r="AD2565" s="9" t="s">
        <v>6510</v>
      </c>
    </row>
    <row r="2566" spans="1:30" ht="153" x14ac:dyDescent="0.25">
      <c r="A2566" s="113">
        <f t="shared" si="40"/>
        <v>2377</v>
      </c>
      <c r="B2566" s="9" t="s">
        <v>1821</v>
      </c>
      <c r="C2566" s="9" t="s">
        <v>6336</v>
      </c>
      <c r="D2566" s="9" t="s">
        <v>6337</v>
      </c>
      <c r="E2566" s="9" t="s">
        <v>6618</v>
      </c>
      <c r="F2566" s="9" t="s">
        <v>6619</v>
      </c>
      <c r="G2566" s="9" t="s">
        <v>6506</v>
      </c>
      <c r="H2566" s="13">
        <v>34612.800000000003</v>
      </c>
      <c r="I2566" s="11" t="s">
        <v>6507</v>
      </c>
      <c r="J2566" s="9" t="s">
        <v>68</v>
      </c>
      <c r="K2566" s="9" t="s">
        <v>7</v>
      </c>
      <c r="L2566" s="9" t="s">
        <v>8</v>
      </c>
      <c r="M2566" s="9" t="s">
        <v>9</v>
      </c>
      <c r="N2566" s="9" t="s">
        <v>10</v>
      </c>
      <c r="O2566" s="9" t="s">
        <v>1826</v>
      </c>
      <c r="P2566" s="9" t="s">
        <v>1834</v>
      </c>
      <c r="Q2566" s="9" t="s">
        <v>1837</v>
      </c>
      <c r="R2566" s="9" t="s">
        <v>14</v>
      </c>
      <c r="S2566" s="9" t="s">
        <v>15</v>
      </c>
      <c r="T2566" s="9" t="s">
        <v>7</v>
      </c>
      <c r="U2566" s="9" t="s">
        <v>133</v>
      </c>
      <c r="V2566" s="9" t="s">
        <v>40</v>
      </c>
      <c r="W2566" s="9" t="s">
        <v>17</v>
      </c>
      <c r="X2566" s="9" t="s">
        <v>18</v>
      </c>
      <c r="Y2566" s="9" t="s">
        <v>31</v>
      </c>
      <c r="Z2566" s="9" t="s">
        <v>20</v>
      </c>
      <c r="AA2566" s="9" t="s">
        <v>17</v>
      </c>
      <c r="AB2566" s="9" t="s">
        <v>6508</v>
      </c>
      <c r="AC2566" s="9" t="s">
        <v>6509</v>
      </c>
      <c r="AD2566" s="9" t="s">
        <v>6510</v>
      </c>
    </row>
    <row r="2567" spans="1:30" ht="127.5" x14ac:dyDescent="0.25">
      <c r="A2567" s="113">
        <f t="shared" si="40"/>
        <v>2378</v>
      </c>
      <c r="B2567" s="9" t="s">
        <v>1821</v>
      </c>
      <c r="C2567" s="9" t="s">
        <v>6336</v>
      </c>
      <c r="D2567" s="9" t="s">
        <v>6337</v>
      </c>
      <c r="E2567" s="9" t="s">
        <v>6620</v>
      </c>
      <c r="F2567" s="9" t="s">
        <v>6621</v>
      </c>
      <c r="G2567" s="9" t="s">
        <v>6506</v>
      </c>
      <c r="H2567" s="13">
        <v>34612.800000000003</v>
      </c>
      <c r="I2567" s="11" t="s">
        <v>6507</v>
      </c>
      <c r="J2567" s="9" t="s">
        <v>68</v>
      </c>
      <c r="K2567" s="9" t="s">
        <v>7</v>
      </c>
      <c r="L2567" s="9" t="s">
        <v>8</v>
      </c>
      <c r="M2567" s="9" t="s">
        <v>9</v>
      </c>
      <c r="N2567" s="9" t="s">
        <v>10</v>
      </c>
      <c r="O2567" s="9" t="s">
        <v>1826</v>
      </c>
      <c r="P2567" s="9" t="s">
        <v>1834</v>
      </c>
      <c r="Q2567" s="9" t="s">
        <v>1837</v>
      </c>
      <c r="R2567" s="9" t="s">
        <v>14</v>
      </c>
      <c r="S2567" s="9" t="s">
        <v>15</v>
      </c>
      <c r="T2567" s="9" t="s">
        <v>7</v>
      </c>
      <c r="U2567" s="9" t="s">
        <v>133</v>
      </c>
      <c r="V2567" s="9" t="s">
        <v>40</v>
      </c>
      <c r="W2567" s="9" t="s">
        <v>17</v>
      </c>
      <c r="X2567" s="9" t="s">
        <v>18</v>
      </c>
      <c r="Y2567" s="9" t="s">
        <v>31</v>
      </c>
      <c r="Z2567" s="9" t="s">
        <v>20</v>
      </c>
      <c r="AA2567" s="9" t="s">
        <v>17</v>
      </c>
      <c r="AB2567" s="9" t="s">
        <v>6508</v>
      </c>
      <c r="AC2567" s="9" t="s">
        <v>6509</v>
      </c>
      <c r="AD2567" s="9" t="s">
        <v>6510</v>
      </c>
    </row>
    <row r="2568" spans="1:30" ht="127.5" x14ac:dyDescent="0.25">
      <c r="A2568" s="113">
        <f t="shared" si="40"/>
        <v>2379</v>
      </c>
      <c r="B2568" s="9" t="s">
        <v>1821</v>
      </c>
      <c r="C2568" s="9" t="s">
        <v>6336</v>
      </c>
      <c r="D2568" s="9" t="s">
        <v>6337</v>
      </c>
      <c r="E2568" s="9" t="s">
        <v>6622</v>
      </c>
      <c r="F2568" s="9" t="s">
        <v>6623</v>
      </c>
      <c r="G2568" s="9" t="s">
        <v>6506</v>
      </c>
      <c r="H2568" s="13">
        <v>1421.46</v>
      </c>
      <c r="I2568" s="11" t="s">
        <v>6507</v>
      </c>
      <c r="J2568" s="9" t="s">
        <v>68</v>
      </c>
      <c r="K2568" s="9" t="s">
        <v>7</v>
      </c>
      <c r="L2568" s="9" t="s">
        <v>8</v>
      </c>
      <c r="M2568" s="9" t="s">
        <v>9</v>
      </c>
      <c r="N2568" s="9" t="s">
        <v>10</v>
      </c>
      <c r="O2568" s="9" t="s">
        <v>1826</v>
      </c>
      <c r="P2568" s="9" t="s">
        <v>1834</v>
      </c>
      <c r="Q2568" s="9" t="s">
        <v>1837</v>
      </c>
      <c r="R2568" s="9" t="s">
        <v>14</v>
      </c>
      <c r="S2568" s="9" t="s">
        <v>15</v>
      </c>
      <c r="T2568" s="9" t="s">
        <v>7</v>
      </c>
      <c r="U2568" s="9" t="s">
        <v>133</v>
      </c>
      <c r="V2568" s="9" t="s">
        <v>40</v>
      </c>
      <c r="W2568" s="9" t="s">
        <v>17</v>
      </c>
      <c r="X2568" s="9" t="s">
        <v>18</v>
      </c>
      <c r="Y2568" s="9" t="s">
        <v>31</v>
      </c>
      <c r="Z2568" s="9" t="s">
        <v>20</v>
      </c>
      <c r="AA2568" s="9" t="s">
        <v>17</v>
      </c>
      <c r="AB2568" s="9" t="s">
        <v>6508</v>
      </c>
      <c r="AC2568" s="9" t="s">
        <v>6509</v>
      </c>
      <c r="AD2568" s="9" t="s">
        <v>6510</v>
      </c>
    </row>
    <row r="2569" spans="1:30" ht="76.5" x14ac:dyDescent="0.25">
      <c r="A2569" s="113">
        <f t="shared" si="40"/>
        <v>2380</v>
      </c>
      <c r="B2569" s="9" t="s">
        <v>1821</v>
      </c>
      <c r="C2569" s="9" t="s">
        <v>6336</v>
      </c>
      <c r="D2569" s="9" t="s">
        <v>6337</v>
      </c>
      <c r="E2569" s="9" t="s">
        <v>6624</v>
      </c>
      <c r="F2569" s="9" t="s">
        <v>6625</v>
      </c>
      <c r="G2569" s="9" t="s">
        <v>6586</v>
      </c>
      <c r="H2569" s="13">
        <v>670.6</v>
      </c>
      <c r="I2569" s="11" t="s">
        <v>6507</v>
      </c>
      <c r="J2569" s="9" t="s">
        <v>68</v>
      </c>
      <c r="K2569" s="9" t="s">
        <v>7</v>
      </c>
      <c r="L2569" s="9" t="s">
        <v>69</v>
      </c>
      <c r="M2569" s="9" t="s">
        <v>9</v>
      </c>
      <c r="N2569" s="9" t="s">
        <v>10</v>
      </c>
      <c r="O2569" s="9" t="s">
        <v>1826</v>
      </c>
      <c r="P2569" s="9" t="s">
        <v>1834</v>
      </c>
      <c r="Q2569" s="9" t="s">
        <v>1837</v>
      </c>
      <c r="R2569" s="9" t="s">
        <v>29</v>
      </c>
      <c r="S2569" s="9" t="s">
        <v>15</v>
      </c>
      <c r="T2569" s="9" t="s">
        <v>7</v>
      </c>
      <c r="U2569" s="9" t="s">
        <v>133</v>
      </c>
      <c r="V2569" s="9" t="s">
        <v>40</v>
      </c>
      <c r="W2569" s="9" t="s">
        <v>17</v>
      </c>
      <c r="X2569" s="9" t="s">
        <v>18</v>
      </c>
      <c r="Y2569" s="9" t="s">
        <v>31</v>
      </c>
      <c r="Z2569" s="9" t="s">
        <v>20</v>
      </c>
      <c r="AA2569" s="9" t="s">
        <v>17</v>
      </c>
      <c r="AB2569" s="9" t="s">
        <v>6508</v>
      </c>
      <c r="AC2569" s="9" t="s">
        <v>6509</v>
      </c>
      <c r="AD2569" s="9" t="s">
        <v>6510</v>
      </c>
    </row>
    <row r="2570" spans="1:30" ht="89.25" x14ac:dyDescent="0.25">
      <c r="A2570" s="113">
        <f t="shared" si="40"/>
        <v>2381</v>
      </c>
      <c r="B2570" s="9" t="s">
        <v>1821</v>
      </c>
      <c r="C2570" s="9" t="s">
        <v>6336</v>
      </c>
      <c r="D2570" s="9" t="s">
        <v>6337</v>
      </c>
      <c r="E2570" s="9" t="s">
        <v>6626</v>
      </c>
      <c r="F2570" s="9" t="s">
        <v>6627</v>
      </c>
      <c r="G2570" s="9" t="s">
        <v>6586</v>
      </c>
      <c r="H2570" s="13">
        <v>277.2</v>
      </c>
      <c r="I2570" s="11" t="s">
        <v>6507</v>
      </c>
      <c r="J2570" s="9" t="s">
        <v>68</v>
      </c>
      <c r="K2570" s="9" t="s">
        <v>7</v>
      </c>
      <c r="L2570" s="9" t="s">
        <v>69</v>
      </c>
      <c r="M2570" s="9" t="s">
        <v>9</v>
      </c>
      <c r="N2570" s="9" t="s">
        <v>10</v>
      </c>
      <c r="O2570" s="9" t="s">
        <v>1826</v>
      </c>
      <c r="P2570" s="9" t="s">
        <v>1834</v>
      </c>
      <c r="Q2570" s="9" t="s">
        <v>1837</v>
      </c>
      <c r="R2570" s="9" t="s">
        <v>29</v>
      </c>
      <c r="S2570" s="9" t="s">
        <v>15</v>
      </c>
      <c r="T2570" s="9" t="s">
        <v>7</v>
      </c>
      <c r="U2570" s="9" t="s">
        <v>133</v>
      </c>
      <c r="V2570" s="9" t="s">
        <v>40</v>
      </c>
      <c r="W2570" s="9" t="s">
        <v>17</v>
      </c>
      <c r="X2570" s="9" t="s">
        <v>18</v>
      </c>
      <c r="Y2570" s="9" t="s">
        <v>31</v>
      </c>
      <c r="Z2570" s="9" t="s">
        <v>20</v>
      </c>
      <c r="AA2570" s="9" t="s">
        <v>17</v>
      </c>
      <c r="AB2570" s="9" t="s">
        <v>6508</v>
      </c>
      <c r="AC2570" s="9" t="s">
        <v>6509</v>
      </c>
      <c r="AD2570" s="9" t="s">
        <v>6510</v>
      </c>
    </row>
    <row r="2571" spans="1:30" ht="102" x14ac:dyDescent="0.25">
      <c r="A2571" s="113">
        <f t="shared" si="40"/>
        <v>2382</v>
      </c>
      <c r="B2571" s="9" t="s">
        <v>1821</v>
      </c>
      <c r="C2571" s="9" t="s">
        <v>6336</v>
      </c>
      <c r="D2571" s="9" t="s">
        <v>6337</v>
      </c>
      <c r="E2571" s="9" t="s">
        <v>6628</v>
      </c>
      <c r="F2571" s="9" t="s">
        <v>6627</v>
      </c>
      <c r="G2571" s="9" t="s">
        <v>6586</v>
      </c>
      <c r="H2571" s="13">
        <v>185.4</v>
      </c>
      <c r="I2571" s="11" t="s">
        <v>6507</v>
      </c>
      <c r="J2571" s="9" t="s">
        <v>68</v>
      </c>
      <c r="K2571" s="9" t="s">
        <v>7</v>
      </c>
      <c r="L2571" s="9" t="s">
        <v>69</v>
      </c>
      <c r="M2571" s="9" t="s">
        <v>9</v>
      </c>
      <c r="N2571" s="9" t="s">
        <v>10</v>
      </c>
      <c r="O2571" s="9" t="s">
        <v>1826</v>
      </c>
      <c r="P2571" s="9" t="s">
        <v>1834</v>
      </c>
      <c r="Q2571" s="9" t="s">
        <v>1837</v>
      </c>
      <c r="R2571" s="9" t="s">
        <v>29</v>
      </c>
      <c r="S2571" s="9" t="s">
        <v>15</v>
      </c>
      <c r="T2571" s="9" t="s">
        <v>7</v>
      </c>
      <c r="U2571" s="9" t="s">
        <v>133</v>
      </c>
      <c r="V2571" s="9" t="s">
        <v>40</v>
      </c>
      <c r="W2571" s="9" t="s">
        <v>17</v>
      </c>
      <c r="X2571" s="9" t="s">
        <v>18</v>
      </c>
      <c r="Y2571" s="9" t="s">
        <v>31</v>
      </c>
      <c r="Z2571" s="9" t="s">
        <v>20</v>
      </c>
      <c r="AA2571" s="9" t="s">
        <v>17</v>
      </c>
      <c r="AB2571" s="9" t="s">
        <v>6508</v>
      </c>
      <c r="AC2571" s="9" t="s">
        <v>6509</v>
      </c>
      <c r="AD2571" s="9" t="s">
        <v>6510</v>
      </c>
    </row>
    <row r="2572" spans="1:30" ht="89.25" x14ac:dyDescent="0.25">
      <c r="A2572" s="113">
        <f t="shared" si="40"/>
        <v>2383</v>
      </c>
      <c r="B2572" s="9" t="s">
        <v>1821</v>
      </c>
      <c r="C2572" s="9" t="s">
        <v>6336</v>
      </c>
      <c r="D2572" s="9" t="s">
        <v>6337</v>
      </c>
      <c r="E2572" s="9" t="s">
        <v>6629</v>
      </c>
      <c r="F2572" s="9" t="s">
        <v>6627</v>
      </c>
      <c r="G2572" s="9" t="s">
        <v>6586</v>
      </c>
      <c r="H2572" s="13">
        <v>253.8</v>
      </c>
      <c r="I2572" s="11" t="s">
        <v>6507</v>
      </c>
      <c r="J2572" s="9" t="s">
        <v>68</v>
      </c>
      <c r="K2572" s="9" t="s">
        <v>7</v>
      </c>
      <c r="L2572" s="9" t="s">
        <v>69</v>
      </c>
      <c r="M2572" s="9" t="s">
        <v>9</v>
      </c>
      <c r="N2572" s="9" t="s">
        <v>10</v>
      </c>
      <c r="O2572" s="9" t="s">
        <v>1826</v>
      </c>
      <c r="P2572" s="9" t="s">
        <v>1834</v>
      </c>
      <c r="Q2572" s="9" t="s">
        <v>1837</v>
      </c>
      <c r="R2572" s="9" t="s">
        <v>29</v>
      </c>
      <c r="S2572" s="9" t="s">
        <v>15</v>
      </c>
      <c r="T2572" s="9" t="s">
        <v>7</v>
      </c>
      <c r="U2572" s="9" t="s">
        <v>133</v>
      </c>
      <c r="V2572" s="9" t="s">
        <v>40</v>
      </c>
      <c r="W2572" s="9" t="s">
        <v>17</v>
      </c>
      <c r="X2572" s="9" t="s">
        <v>18</v>
      </c>
      <c r="Y2572" s="9" t="s">
        <v>31</v>
      </c>
      <c r="Z2572" s="9" t="s">
        <v>20</v>
      </c>
      <c r="AA2572" s="9" t="s">
        <v>17</v>
      </c>
      <c r="AB2572" s="9" t="s">
        <v>6508</v>
      </c>
      <c r="AC2572" s="9" t="s">
        <v>6509</v>
      </c>
      <c r="AD2572" s="9" t="s">
        <v>6510</v>
      </c>
    </row>
    <row r="2573" spans="1:30" ht="114.75" x14ac:dyDescent="0.25">
      <c r="A2573" s="113">
        <f t="shared" si="40"/>
        <v>2384</v>
      </c>
      <c r="B2573" s="9" t="s">
        <v>1821</v>
      </c>
      <c r="C2573" s="9" t="s">
        <v>6336</v>
      </c>
      <c r="D2573" s="9" t="s">
        <v>6337</v>
      </c>
      <c r="E2573" s="9" t="s">
        <v>6630</v>
      </c>
      <c r="F2573" s="9" t="s">
        <v>6627</v>
      </c>
      <c r="G2573" s="9" t="s">
        <v>6586</v>
      </c>
      <c r="H2573" s="13">
        <v>373</v>
      </c>
      <c r="I2573" s="11" t="s">
        <v>6507</v>
      </c>
      <c r="J2573" s="9" t="s">
        <v>68</v>
      </c>
      <c r="K2573" s="9" t="s">
        <v>7</v>
      </c>
      <c r="L2573" s="9" t="s">
        <v>69</v>
      </c>
      <c r="M2573" s="9" t="s">
        <v>9</v>
      </c>
      <c r="N2573" s="9" t="s">
        <v>10</v>
      </c>
      <c r="O2573" s="9" t="s">
        <v>1826</v>
      </c>
      <c r="P2573" s="9" t="s">
        <v>1834</v>
      </c>
      <c r="Q2573" s="9" t="s">
        <v>1837</v>
      </c>
      <c r="R2573" s="9" t="s">
        <v>29</v>
      </c>
      <c r="S2573" s="9" t="s">
        <v>15</v>
      </c>
      <c r="T2573" s="9" t="s">
        <v>7</v>
      </c>
      <c r="U2573" s="9" t="s">
        <v>133</v>
      </c>
      <c r="V2573" s="9" t="s">
        <v>40</v>
      </c>
      <c r="W2573" s="9" t="s">
        <v>17</v>
      </c>
      <c r="X2573" s="9" t="s">
        <v>18</v>
      </c>
      <c r="Y2573" s="9" t="s">
        <v>31</v>
      </c>
      <c r="Z2573" s="9" t="s">
        <v>20</v>
      </c>
      <c r="AA2573" s="9" t="s">
        <v>17</v>
      </c>
      <c r="AB2573" s="9" t="s">
        <v>6508</v>
      </c>
      <c r="AC2573" s="9" t="s">
        <v>6509</v>
      </c>
      <c r="AD2573" s="9" t="s">
        <v>6510</v>
      </c>
    </row>
    <row r="2574" spans="1:30" ht="76.5" x14ac:dyDescent="0.25">
      <c r="A2574" s="113">
        <f t="shared" ref="A2574:A2637" si="41">A2573+1</f>
        <v>2385</v>
      </c>
      <c r="B2574" s="9" t="s">
        <v>1821</v>
      </c>
      <c r="C2574" s="9" t="s">
        <v>6336</v>
      </c>
      <c r="D2574" s="9" t="s">
        <v>6337</v>
      </c>
      <c r="E2574" s="9" t="s">
        <v>6631</v>
      </c>
      <c r="F2574" s="9" t="s">
        <v>3311</v>
      </c>
      <c r="G2574" s="9" t="s">
        <v>6586</v>
      </c>
      <c r="H2574" s="13">
        <v>5730</v>
      </c>
      <c r="I2574" s="11" t="s">
        <v>6507</v>
      </c>
      <c r="J2574" s="9" t="s">
        <v>68</v>
      </c>
      <c r="K2574" s="9" t="s">
        <v>7</v>
      </c>
      <c r="L2574" s="9" t="s">
        <v>69</v>
      </c>
      <c r="M2574" s="9" t="s">
        <v>9</v>
      </c>
      <c r="N2574" s="9" t="s">
        <v>10</v>
      </c>
      <c r="O2574" s="9" t="s">
        <v>1826</v>
      </c>
      <c r="P2574" s="9" t="s">
        <v>1834</v>
      </c>
      <c r="Q2574" s="9" t="s">
        <v>1837</v>
      </c>
      <c r="R2574" s="9" t="s">
        <v>29</v>
      </c>
      <c r="S2574" s="9" t="s">
        <v>15</v>
      </c>
      <c r="T2574" s="9" t="s">
        <v>7</v>
      </c>
      <c r="U2574" s="9" t="s">
        <v>133</v>
      </c>
      <c r="V2574" s="9" t="s">
        <v>40</v>
      </c>
      <c r="W2574" s="9" t="s">
        <v>17</v>
      </c>
      <c r="X2574" s="9" t="s">
        <v>18</v>
      </c>
      <c r="Y2574" s="9" t="s">
        <v>31</v>
      </c>
      <c r="Z2574" s="9" t="s">
        <v>20</v>
      </c>
      <c r="AA2574" s="9" t="s">
        <v>17</v>
      </c>
      <c r="AB2574" s="9" t="s">
        <v>6508</v>
      </c>
      <c r="AC2574" s="9" t="s">
        <v>6509</v>
      </c>
      <c r="AD2574" s="9" t="s">
        <v>6510</v>
      </c>
    </row>
    <row r="2575" spans="1:30" ht="140.25" x14ac:dyDescent="0.25">
      <c r="A2575" s="113">
        <f t="shared" si="41"/>
        <v>2386</v>
      </c>
      <c r="B2575" s="9" t="s">
        <v>1821</v>
      </c>
      <c r="C2575" s="9" t="s">
        <v>6336</v>
      </c>
      <c r="D2575" s="9" t="s">
        <v>6337</v>
      </c>
      <c r="E2575" s="9" t="s">
        <v>6632</v>
      </c>
      <c r="F2575" s="9" t="s">
        <v>6633</v>
      </c>
      <c r="G2575" s="9" t="s">
        <v>6634</v>
      </c>
      <c r="H2575" s="13">
        <v>18805</v>
      </c>
      <c r="I2575" s="11" t="s">
        <v>189</v>
      </c>
      <c r="J2575" s="9" t="s">
        <v>68</v>
      </c>
      <c r="K2575" s="9" t="s">
        <v>7</v>
      </c>
      <c r="L2575" s="9" t="s">
        <v>69</v>
      </c>
      <c r="M2575" s="9" t="s">
        <v>9</v>
      </c>
      <c r="N2575" s="9" t="s">
        <v>10</v>
      </c>
      <c r="O2575" s="9" t="s">
        <v>1826</v>
      </c>
      <c r="P2575" s="9" t="s">
        <v>1834</v>
      </c>
      <c r="Q2575" s="9" t="s">
        <v>1837</v>
      </c>
      <c r="R2575" s="9" t="s">
        <v>29</v>
      </c>
      <c r="S2575" s="9" t="s">
        <v>15</v>
      </c>
      <c r="T2575" s="9" t="s">
        <v>7</v>
      </c>
      <c r="U2575" s="9" t="s">
        <v>133</v>
      </c>
      <c r="V2575" s="9" t="s">
        <v>40</v>
      </c>
      <c r="W2575" s="9" t="s">
        <v>17</v>
      </c>
      <c r="X2575" s="9" t="s">
        <v>18</v>
      </c>
      <c r="Y2575" s="9" t="s">
        <v>31</v>
      </c>
      <c r="Z2575" s="9" t="s">
        <v>20</v>
      </c>
      <c r="AA2575" s="9" t="s">
        <v>17</v>
      </c>
      <c r="AB2575" s="9" t="s">
        <v>6508</v>
      </c>
      <c r="AC2575" s="9" t="s">
        <v>6509</v>
      </c>
      <c r="AD2575" s="9" t="s">
        <v>6510</v>
      </c>
    </row>
    <row r="2576" spans="1:30" ht="127.5" x14ac:dyDescent="0.25">
      <c r="A2576" s="113">
        <f t="shared" si="41"/>
        <v>2387</v>
      </c>
      <c r="B2576" s="9" t="s">
        <v>1821</v>
      </c>
      <c r="C2576" s="9" t="s">
        <v>6336</v>
      </c>
      <c r="D2576" s="9" t="s">
        <v>6337</v>
      </c>
      <c r="E2576" s="9" t="s">
        <v>6635</v>
      </c>
      <c r="F2576" s="9" t="s">
        <v>6636</v>
      </c>
      <c r="G2576" s="9" t="s">
        <v>6634</v>
      </c>
      <c r="H2576" s="13">
        <v>20016</v>
      </c>
      <c r="I2576" s="11" t="s">
        <v>189</v>
      </c>
      <c r="J2576" s="9" t="s">
        <v>68</v>
      </c>
      <c r="K2576" s="9" t="s">
        <v>7</v>
      </c>
      <c r="L2576" s="9" t="s">
        <v>69</v>
      </c>
      <c r="M2576" s="9" t="s">
        <v>9</v>
      </c>
      <c r="N2576" s="9" t="s">
        <v>10</v>
      </c>
      <c r="O2576" s="9" t="s">
        <v>1826</v>
      </c>
      <c r="P2576" s="9" t="s">
        <v>1834</v>
      </c>
      <c r="Q2576" s="9" t="s">
        <v>1837</v>
      </c>
      <c r="R2576" s="9" t="s">
        <v>29</v>
      </c>
      <c r="S2576" s="9" t="s">
        <v>15</v>
      </c>
      <c r="T2576" s="9" t="s">
        <v>7</v>
      </c>
      <c r="U2576" s="9" t="s">
        <v>133</v>
      </c>
      <c r="V2576" s="9" t="s">
        <v>40</v>
      </c>
      <c r="W2576" s="9" t="s">
        <v>17</v>
      </c>
      <c r="X2576" s="9" t="s">
        <v>18</v>
      </c>
      <c r="Y2576" s="9" t="s">
        <v>31</v>
      </c>
      <c r="Z2576" s="9" t="s">
        <v>20</v>
      </c>
      <c r="AA2576" s="9" t="s">
        <v>17</v>
      </c>
      <c r="AB2576" s="9" t="s">
        <v>6508</v>
      </c>
      <c r="AC2576" s="9" t="s">
        <v>6509</v>
      </c>
      <c r="AD2576" s="9" t="s">
        <v>6510</v>
      </c>
    </row>
    <row r="2577" spans="1:30" ht="127.5" x14ac:dyDescent="0.25">
      <c r="A2577" s="113">
        <f t="shared" si="41"/>
        <v>2388</v>
      </c>
      <c r="B2577" s="9" t="s">
        <v>1821</v>
      </c>
      <c r="C2577" s="9" t="s">
        <v>6336</v>
      </c>
      <c r="D2577" s="9" t="s">
        <v>6337</v>
      </c>
      <c r="E2577" s="9" t="s">
        <v>6637</v>
      </c>
      <c r="F2577" s="9" t="s">
        <v>6638</v>
      </c>
      <c r="G2577" s="9" t="s">
        <v>6634</v>
      </c>
      <c r="H2577" s="13">
        <v>5269.55</v>
      </c>
      <c r="I2577" s="11" t="s">
        <v>189</v>
      </c>
      <c r="J2577" s="9" t="s">
        <v>68</v>
      </c>
      <c r="K2577" s="9" t="s">
        <v>7</v>
      </c>
      <c r="L2577" s="9" t="s">
        <v>69</v>
      </c>
      <c r="M2577" s="9" t="s">
        <v>9</v>
      </c>
      <c r="N2577" s="9" t="s">
        <v>10</v>
      </c>
      <c r="O2577" s="9" t="s">
        <v>1826</v>
      </c>
      <c r="P2577" s="9" t="s">
        <v>1834</v>
      </c>
      <c r="Q2577" s="9" t="s">
        <v>1837</v>
      </c>
      <c r="R2577" s="9" t="s">
        <v>29</v>
      </c>
      <c r="S2577" s="9" t="s">
        <v>15</v>
      </c>
      <c r="T2577" s="9" t="s">
        <v>7</v>
      </c>
      <c r="U2577" s="9" t="s">
        <v>133</v>
      </c>
      <c r="V2577" s="9" t="s">
        <v>40</v>
      </c>
      <c r="W2577" s="9" t="s">
        <v>17</v>
      </c>
      <c r="X2577" s="9" t="s">
        <v>18</v>
      </c>
      <c r="Y2577" s="9" t="s">
        <v>19</v>
      </c>
      <c r="Z2577" s="9" t="s">
        <v>20</v>
      </c>
      <c r="AA2577" s="9" t="s">
        <v>21</v>
      </c>
      <c r="AB2577" s="9" t="s">
        <v>6508</v>
      </c>
      <c r="AC2577" s="9" t="s">
        <v>6509</v>
      </c>
      <c r="AD2577" s="9" t="s">
        <v>6510</v>
      </c>
    </row>
    <row r="2578" spans="1:30" ht="127.5" x14ac:dyDescent="0.25">
      <c r="A2578" s="113">
        <f t="shared" si="41"/>
        <v>2389</v>
      </c>
      <c r="B2578" s="9" t="s">
        <v>1821</v>
      </c>
      <c r="C2578" s="9" t="s">
        <v>6336</v>
      </c>
      <c r="D2578" s="9" t="s">
        <v>6337</v>
      </c>
      <c r="E2578" s="9" t="s">
        <v>6639</v>
      </c>
      <c r="F2578" s="9" t="s">
        <v>6640</v>
      </c>
      <c r="G2578" s="9" t="s">
        <v>6634</v>
      </c>
      <c r="H2578" s="13">
        <v>1689.3</v>
      </c>
      <c r="I2578" s="11" t="s">
        <v>189</v>
      </c>
      <c r="J2578" s="9" t="s">
        <v>68</v>
      </c>
      <c r="K2578" s="9" t="s">
        <v>7</v>
      </c>
      <c r="L2578" s="9" t="s">
        <v>69</v>
      </c>
      <c r="M2578" s="9" t="s">
        <v>9</v>
      </c>
      <c r="N2578" s="9" t="s">
        <v>10</v>
      </c>
      <c r="O2578" s="9" t="s">
        <v>1826</v>
      </c>
      <c r="P2578" s="9" t="s">
        <v>1834</v>
      </c>
      <c r="Q2578" s="9" t="s">
        <v>1837</v>
      </c>
      <c r="R2578" s="9" t="s">
        <v>29</v>
      </c>
      <c r="S2578" s="9" t="s">
        <v>15</v>
      </c>
      <c r="T2578" s="9" t="s">
        <v>7</v>
      </c>
      <c r="U2578" s="9" t="s">
        <v>133</v>
      </c>
      <c r="V2578" s="9" t="s">
        <v>40</v>
      </c>
      <c r="W2578" s="9" t="s">
        <v>17</v>
      </c>
      <c r="X2578" s="9" t="s">
        <v>18</v>
      </c>
      <c r="Y2578" s="9" t="s">
        <v>31</v>
      </c>
      <c r="Z2578" s="9" t="s">
        <v>20</v>
      </c>
      <c r="AA2578" s="9" t="s">
        <v>17</v>
      </c>
      <c r="AB2578" s="9" t="s">
        <v>6508</v>
      </c>
      <c r="AC2578" s="9" t="s">
        <v>6509</v>
      </c>
      <c r="AD2578" s="9" t="s">
        <v>6510</v>
      </c>
    </row>
    <row r="2579" spans="1:30" ht="178.5" x14ac:dyDescent="0.25">
      <c r="A2579" s="113">
        <f t="shared" si="41"/>
        <v>2390</v>
      </c>
      <c r="B2579" s="9" t="s">
        <v>1821</v>
      </c>
      <c r="C2579" s="9" t="s">
        <v>6336</v>
      </c>
      <c r="D2579" s="9" t="s">
        <v>6337</v>
      </c>
      <c r="E2579" s="9" t="s">
        <v>6641</v>
      </c>
      <c r="F2579" s="9" t="s">
        <v>6642</v>
      </c>
      <c r="G2579" s="9" t="s">
        <v>6634</v>
      </c>
      <c r="H2579" s="13">
        <v>15416.05</v>
      </c>
      <c r="I2579" s="11" t="s">
        <v>189</v>
      </c>
      <c r="J2579" s="9" t="s">
        <v>68</v>
      </c>
      <c r="K2579" s="9" t="s">
        <v>7</v>
      </c>
      <c r="L2579" s="9" t="s">
        <v>69</v>
      </c>
      <c r="M2579" s="9" t="s">
        <v>9</v>
      </c>
      <c r="N2579" s="9" t="s">
        <v>10</v>
      </c>
      <c r="O2579" s="9" t="s">
        <v>1826</v>
      </c>
      <c r="P2579" s="9" t="s">
        <v>1834</v>
      </c>
      <c r="Q2579" s="9" t="s">
        <v>1837</v>
      </c>
      <c r="R2579" s="9" t="s">
        <v>14</v>
      </c>
      <c r="S2579" s="9" t="s">
        <v>15</v>
      </c>
      <c r="T2579" s="9" t="s">
        <v>7</v>
      </c>
      <c r="U2579" s="9" t="s">
        <v>133</v>
      </c>
      <c r="V2579" s="9" t="s">
        <v>15</v>
      </c>
      <c r="W2579" s="9" t="s">
        <v>17</v>
      </c>
      <c r="X2579" s="9" t="s">
        <v>18</v>
      </c>
      <c r="Y2579" s="9" t="s">
        <v>31</v>
      </c>
      <c r="Z2579" s="9" t="s">
        <v>20</v>
      </c>
      <c r="AA2579" s="9" t="s">
        <v>17</v>
      </c>
      <c r="AB2579" s="9" t="s">
        <v>6508</v>
      </c>
      <c r="AC2579" s="9" t="s">
        <v>6509</v>
      </c>
      <c r="AD2579" s="9" t="s">
        <v>6510</v>
      </c>
    </row>
    <row r="2580" spans="1:30" ht="242.25" x14ac:dyDescent="0.25">
      <c r="A2580" s="113">
        <f t="shared" si="41"/>
        <v>2391</v>
      </c>
      <c r="B2580" s="9" t="s">
        <v>1821</v>
      </c>
      <c r="C2580" s="9" t="s">
        <v>6336</v>
      </c>
      <c r="D2580" s="9" t="s">
        <v>6337</v>
      </c>
      <c r="E2580" s="9" t="s">
        <v>6643</v>
      </c>
      <c r="F2580" s="9" t="s">
        <v>6644</v>
      </c>
      <c r="G2580" s="9" t="s">
        <v>6634</v>
      </c>
      <c r="H2580" s="13">
        <v>30084.05</v>
      </c>
      <c r="I2580" s="11" t="s">
        <v>189</v>
      </c>
      <c r="J2580" s="9" t="s">
        <v>68</v>
      </c>
      <c r="K2580" s="9" t="s">
        <v>7</v>
      </c>
      <c r="L2580" s="9" t="s">
        <v>69</v>
      </c>
      <c r="M2580" s="9" t="s">
        <v>9</v>
      </c>
      <c r="N2580" s="9" t="s">
        <v>10</v>
      </c>
      <c r="O2580" s="9" t="s">
        <v>1826</v>
      </c>
      <c r="P2580" s="9" t="s">
        <v>1834</v>
      </c>
      <c r="Q2580" s="9" t="s">
        <v>1837</v>
      </c>
      <c r="R2580" s="9" t="s">
        <v>29</v>
      </c>
      <c r="S2580" s="9" t="s">
        <v>15</v>
      </c>
      <c r="T2580" s="9" t="s">
        <v>7</v>
      </c>
      <c r="U2580" s="9" t="s">
        <v>133</v>
      </c>
      <c r="V2580" s="9" t="s">
        <v>40</v>
      </c>
      <c r="W2580" s="9" t="s">
        <v>17</v>
      </c>
      <c r="X2580" s="9" t="s">
        <v>18</v>
      </c>
      <c r="Y2580" s="9" t="s">
        <v>31</v>
      </c>
      <c r="Z2580" s="9" t="s">
        <v>20</v>
      </c>
      <c r="AA2580" s="9" t="s">
        <v>17</v>
      </c>
      <c r="AB2580" s="9" t="s">
        <v>6508</v>
      </c>
      <c r="AC2580" s="9" t="s">
        <v>6509</v>
      </c>
      <c r="AD2580" s="9" t="s">
        <v>6510</v>
      </c>
    </row>
    <row r="2581" spans="1:30" ht="178.5" x14ac:dyDescent="0.25">
      <c r="A2581" s="113">
        <f t="shared" si="41"/>
        <v>2392</v>
      </c>
      <c r="B2581" s="9" t="s">
        <v>1821</v>
      </c>
      <c r="C2581" s="9" t="s">
        <v>6336</v>
      </c>
      <c r="D2581" s="9" t="s">
        <v>6337</v>
      </c>
      <c r="E2581" s="9" t="s">
        <v>6645</v>
      </c>
      <c r="F2581" s="9" t="s">
        <v>6646</v>
      </c>
      <c r="G2581" s="9" t="s">
        <v>6634</v>
      </c>
      <c r="H2581" s="13">
        <v>8933.2000000000007</v>
      </c>
      <c r="I2581" s="11" t="s">
        <v>189</v>
      </c>
      <c r="J2581" s="9" t="s">
        <v>68</v>
      </c>
      <c r="K2581" s="9" t="s">
        <v>7</v>
      </c>
      <c r="L2581" s="9" t="s">
        <v>69</v>
      </c>
      <c r="M2581" s="9" t="s">
        <v>9</v>
      </c>
      <c r="N2581" s="9" t="s">
        <v>10</v>
      </c>
      <c r="O2581" s="9" t="s">
        <v>1826</v>
      </c>
      <c r="P2581" s="9" t="s">
        <v>1834</v>
      </c>
      <c r="Q2581" s="9" t="s">
        <v>1837</v>
      </c>
      <c r="R2581" s="9" t="s">
        <v>29</v>
      </c>
      <c r="S2581" s="9" t="s">
        <v>15</v>
      </c>
      <c r="T2581" s="9" t="s">
        <v>7</v>
      </c>
      <c r="U2581" s="9" t="s">
        <v>133</v>
      </c>
      <c r="V2581" s="9" t="s">
        <v>40</v>
      </c>
      <c r="W2581" s="9" t="s">
        <v>17</v>
      </c>
      <c r="X2581" s="9" t="s">
        <v>18</v>
      </c>
      <c r="Y2581" s="9" t="s">
        <v>31</v>
      </c>
      <c r="Z2581" s="9" t="s">
        <v>20</v>
      </c>
      <c r="AA2581" s="9" t="s">
        <v>17</v>
      </c>
      <c r="AB2581" s="9" t="s">
        <v>6508</v>
      </c>
      <c r="AC2581" s="9" t="s">
        <v>6509</v>
      </c>
      <c r="AD2581" s="9" t="s">
        <v>6510</v>
      </c>
    </row>
    <row r="2582" spans="1:30" ht="204" x14ac:dyDescent="0.25">
      <c r="A2582" s="113">
        <f t="shared" si="41"/>
        <v>2393</v>
      </c>
      <c r="B2582" s="9" t="s">
        <v>1821</v>
      </c>
      <c r="C2582" s="9" t="s">
        <v>6336</v>
      </c>
      <c r="D2582" s="9" t="s">
        <v>6337</v>
      </c>
      <c r="E2582" s="9" t="s">
        <v>6647</v>
      </c>
      <c r="F2582" s="9" t="s">
        <v>6648</v>
      </c>
      <c r="G2582" s="9" t="s">
        <v>6634</v>
      </c>
      <c r="H2582" s="13">
        <v>9905.4</v>
      </c>
      <c r="I2582" s="11" t="s">
        <v>189</v>
      </c>
      <c r="J2582" s="9" t="s">
        <v>68</v>
      </c>
      <c r="K2582" s="9" t="s">
        <v>7</v>
      </c>
      <c r="L2582" s="9" t="s">
        <v>69</v>
      </c>
      <c r="M2582" s="9" t="s">
        <v>9</v>
      </c>
      <c r="N2582" s="9" t="s">
        <v>10</v>
      </c>
      <c r="O2582" s="9" t="s">
        <v>1826</v>
      </c>
      <c r="P2582" s="9" t="s">
        <v>1834</v>
      </c>
      <c r="Q2582" s="9" t="s">
        <v>1837</v>
      </c>
      <c r="R2582" s="9" t="s">
        <v>29</v>
      </c>
      <c r="S2582" s="9" t="s">
        <v>15</v>
      </c>
      <c r="T2582" s="9" t="s">
        <v>7</v>
      </c>
      <c r="U2582" s="9" t="s">
        <v>133</v>
      </c>
      <c r="V2582" s="9" t="s">
        <v>40</v>
      </c>
      <c r="W2582" s="9" t="s">
        <v>17</v>
      </c>
      <c r="X2582" s="9" t="s">
        <v>18</v>
      </c>
      <c r="Y2582" s="9" t="s">
        <v>31</v>
      </c>
      <c r="Z2582" s="9" t="s">
        <v>20</v>
      </c>
      <c r="AA2582" s="9" t="s">
        <v>17</v>
      </c>
      <c r="AB2582" s="9" t="s">
        <v>6508</v>
      </c>
      <c r="AC2582" s="9" t="s">
        <v>6509</v>
      </c>
      <c r="AD2582" s="9" t="s">
        <v>6510</v>
      </c>
    </row>
    <row r="2583" spans="1:30" ht="127.5" x14ac:dyDescent="0.25">
      <c r="A2583" s="113">
        <f t="shared" si="41"/>
        <v>2394</v>
      </c>
      <c r="B2583" s="9" t="s">
        <v>1821</v>
      </c>
      <c r="C2583" s="9" t="s">
        <v>6336</v>
      </c>
      <c r="D2583" s="9" t="s">
        <v>6337</v>
      </c>
      <c r="E2583" s="9" t="s">
        <v>6649</v>
      </c>
      <c r="F2583" s="9" t="s">
        <v>6650</v>
      </c>
      <c r="G2583" s="9" t="s">
        <v>6634</v>
      </c>
      <c r="H2583" s="13">
        <v>711.6</v>
      </c>
      <c r="I2583" s="11" t="s">
        <v>189</v>
      </c>
      <c r="J2583" s="9" t="s">
        <v>68</v>
      </c>
      <c r="K2583" s="9" t="s">
        <v>7</v>
      </c>
      <c r="L2583" s="9" t="s">
        <v>69</v>
      </c>
      <c r="M2583" s="9" t="s">
        <v>9</v>
      </c>
      <c r="N2583" s="9" t="s">
        <v>10</v>
      </c>
      <c r="O2583" s="9" t="s">
        <v>1826</v>
      </c>
      <c r="P2583" s="9" t="s">
        <v>1834</v>
      </c>
      <c r="Q2583" s="9" t="s">
        <v>1837</v>
      </c>
      <c r="R2583" s="9" t="s">
        <v>14</v>
      </c>
      <c r="S2583" s="9" t="s">
        <v>15</v>
      </c>
      <c r="T2583" s="9" t="s">
        <v>7</v>
      </c>
      <c r="U2583" s="9" t="s">
        <v>133</v>
      </c>
      <c r="V2583" s="9" t="s">
        <v>40</v>
      </c>
      <c r="W2583" s="9" t="s">
        <v>17</v>
      </c>
      <c r="X2583" s="9" t="s">
        <v>18</v>
      </c>
      <c r="Y2583" s="9" t="s">
        <v>31</v>
      </c>
      <c r="Z2583" s="9" t="s">
        <v>20</v>
      </c>
      <c r="AA2583" s="9" t="s">
        <v>17</v>
      </c>
      <c r="AB2583" s="9" t="s">
        <v>6508</v>
      </c>
      <c r="AC2583" s="9" t="s">
        <v>6509</v>
      </c>
      <c r="AD2583" s="9" t="s">
        <v>6510</v>
      </c>
    </row>
    <row r="2584" spans="1:30" ht="127.5" x14ac:dyDescent="0.25">
      <c r="A2584" s="113">
        <f t="shared" si="41"/>
        <v>2395</v>
      </c>
      <c r="B2584" s="9" t="s">
        <v>1821</v>
      </c>
      <c r="C2584" s="9" t="s">
        <v>6336</v>
      </c>
      <c r="D2584" s="9" t="s">
        <v>6337</v>
      </c>
      <c r="E2584" s="9" t="s">
        <v>6651</v>
      </c>
      <c r="F2584" s="9" t="s">
        <v>6652</v>
      </c>
      <c r="G2584" s="9" t="s">
        <v>6634</v>
      </c>
      <c r="H2584" s="13">
        <v>3199.2</v>
      </c>
      <c r="I2584" s="11" t="s">
        <v>189</v>
      </c>
      <c r="J2584" s="9" t="s">
        <v>68</v>
      </c>
      <c r="K2584" s="9" t="s">
        <v>7</v>
      </c>
      <c r="L2584" s="9" t="s">
        <v>69</v>
      </c>
      <c r="M2584" s="9" t="s">
        <v>9</v>
      </c>
      <c r="N2584" s="9" t="s">
        <v>10</v>
      </c>
      <c r="O2584" s="9" t="s">
        <v>1826</v>
      </c>
      <c r="P2584" s="9" t="s">
        <v>1834</v>
      </c>
      <c r="Q2584" s="9" t="s">
        <v>1837</v>
      </c>
      <c r="R2584" s="9" t="s">
        <v>14</v>
      </c>
      <c r="S2584" s="9" t="s">
        <v>15</v>
      </c>
      <c r="T2584" s="9" t="s">
        <v>7</v>
      </c>
      <c r="U2584" s="9" t="s">
        <v>133</v>
      </c>
      <c r="V2584" s="9" t="s">
        <v>40</v>
      </c>
      <c r="W2584" s="9" t="s">
        <v>17</v>
      </c>
      <c r="X2584" s="9" t="s">
        <v>18</v>
      </c>
      <c r="Y2584" s="9" t="s">
        <v>31</v>
      </c>
      <c r="Z2584" s="9" t="s">
        <v>20</v>
      </c>
      <c r="AA2584" s="9" t="s">
        <v>17</v>
      </c>
      <c r="AB2584" s="9" t="s">
        <v>6508</v>
      </c>
      <c r="AC2584" s="9" t="s">
        <v>6509</v>
      </c>
      <c r="AD2584" s="9" t="s">
        <v>6510</v>
      </c>
    </row>
    <row r="2585" spans="1:30" ht="127.5" x14ac:dyDescent="0.25">
      <c r="A2585" s="113">
        <f t="shared" si="41"/>
        <v>2396</v>
      </c>
      <c r="B2585" s="9" t="s">
        <v>1821</v>
      </c>
      <c r="C2585" s="9" t="s">
        <v>6336</v>
      </c>
      <c r="D2585" s="9" t="s">
        <v>6337</v>
      </c>
      <c r="E2585" s="9" t="s">
        <v>6653</v>
      </c>
      <c r="F2585" s="9" t="s">
        <v>6654</v>
      </c>
      <c r="G2585" s="9" t="s">
        <v>6634</v>
      </c>
      <c r="H2585" s="13">
        <v>2045.3</v>
      </c>
      <c r="I2585" s="11" t="s">
        <v>189</v>
      </c>
      <c r="J2585" s="9" t="s">
        <v>68</v>
      </c>
      <c r="K2585" s="9" t="s">
        <v>7</v>
      </c>
      <c r="L2585" s="9" t="s">
        <v>69</v>
      </c>
      <c r="M2585" s="9" t="s">
        <v>9</v>
      </c>
      <c r="N2585" s="9" t="s">
        <v>10</v>
      </c>
      <c r="O2585" s="9" t="s">
        <v>1826</v>
      </c>
      <c r="P2585" s="9" t="s">
        <v>1834</v>
      </c>
      <c r="Q2585" s="9" t="s">
        <v>1837</v>
      </c>
      <c r="R2585" s="9" t="s">
        <v>29</v>
      </c>
      <c r="S2585" s="9" t="s">
        <v>15</v>
      </c>
      <c r="T2585" s="9" t="s">
        <v>7</v>
      </c>
      <c r="U2585" s="9" t="s">
        <v>133</v>
      </c>
      <c r="V2585" s="9" t="s">
        <v>40</v>
      </c>
      <c r="W2585" s="9" t="s">
        <v>17</v>
      </c>
      <c r="X2585" s="9" t="s">
        <v>18</v>
      </c>
      <c r="Y2585" s="9" t="s">
        <v>31</v>
      </c>
      <c r="Z2585" s="9" t="s">
        <v>20</v>
      </c>
      <c r="AA2585" s="9" t="s">
        <v>17</v>
      </c>
      <c r="AB2585" s="9" t="s">
        <v>6508</v>
      </c>
      <c r="AC2585" s="9" t="s">
        <v>6509</v>
      </c>
      <c r="AD2585" s="9" t="s">
        <v>6510</v>
      </c>
    </row>
    <row r="2586" spans="1:30" ht="140.25" x14ac:dyDescent="0.25">
      <c r="A2586" s="113">
        <f t="shared" si="41"/>
        <v>2397</v>
      </c>
      <c r="B2586" s="9" t="s">
        <v>1821</v>
      </c>
      <c r="C2586" s="9" t="s">
        <v>6336</v>
      </c>
      <c r="D2586" s="9" t="s">
        <v>6337</v>
      </c>
      <c r="E2586" s="9" t="s">
        <v>6655</v>
      </c>
      <c r="F2586" s="9" t="s">
        <v>6656</v>
      </c>
      <c r="G2586" s="9" t="s">
        <v>6634</v>
      </c>
      <c r="H2586" s="13">
        <v>1672.5</v>
      </c>
      <c r="I2586" s="11" t="s">
        <v>189</v>
      </c>
      <c r="J2586" s="9" t="s">
        <v>68</v>
      </c>
      <c r="K2586" s="9" t="s">
        <v>7</v>
      </c>
      <c r="L2586" s="9" t="s">
        <v>69</v>
      </c>
      <c r="M2586" s="9" t="s">
        <v>9</v>
      </c>
      <c r="N2586" s="9" t="s">
        <v>10</v>
      </c>
      <c r="O2586" s="9" t="s">
        <v>1826</v>
      </c>
      <c r="P2586" s="9" t="s">
        <v>1834</v>
      </c>
      <c r="Q2586" s="9" t="s">
        <v>1837</v>
      </c>
      <c r="R2586" s="9" t="s">
        <v>29</v>
      </c>
      <c r="S2586" s="9" t="s">
        <v>15</v>
      </c>
      <c r="T2586" s="9" t="s">
        <v>7</v>
      </c>
      <c r="U2586" s="9" t="s">
        <v>133</v>
      </c>
      <c r="V2586" s="9" t="s">
        <v>40</v>
      </c>
      <c r="W2586" s="9" t="s">
        <v>17</v>
      </c>
      <c r="X2586" s="9" t="s">
        <v>18</v>
      </c>
      <c r="Y2586" s="9" t="s">
        <v>31</v>
      </c>
      <c r="Z2586" s="9" t="s">
        <v>20</v>
      </c>
      <c r="AA2586" s="9" t="s">
        <v>17</v>
      </c>
      <c r="AB2586" s="9" t="s">
        <v>6508</v>
      </c>
      <c r="AC2586" s="9" t="s">
        <v>6509</v>
      </c>
      <c r="AD2586" s="9" t="s">
        <v>6510</v>
      </c>
    </row>
    <row r="2587" spans="1:30" ht="127.5" x14ac:dyDescent="0.25">
      <c r="A2587" s="113">
        <f t="shared" si="41"/>
        <v>2398</v>
      </c>
      <c r="B2587" s="9" t="s">
        <v>1821</v>
      </c>
      <c r="C2587" s="9" t="s">
        <v>6336</v>
      </c>
      <c r="D2587" s="9" t="s">
        <v>6337</v>
      </c>
      <c r="E2587" s="9" t="s">
        <v>6657</v>
      </c>
      <c r="F2587" s="9" t="s">
        <v>6658</v>
      </c>
      <c r="G2587" s="9" t="s">
        <v>6586</v>
      </c>
      <c r="H2587" s="13">
        <v>804</v>
      </c>
      <c r="I2587" s="11" t="s">
        <v>6507</v>
      </c>
      <c r="J2587" s="9" t="s">
        <v>68</v>
      </c>
      <c r="K2587" s="9" t="s">
        <v>7</v>
      </c>
      <c r="L2587" s="9" t="s">
        <v>69</v>
      </c>
      <c r="M2587" s="9" t="s">
        <v>9</v>
      </c>
      <c r="N2587" s="9" t="s">
        <v>10</v>
      </c>
      <c r="O2587" s="9" t="s">
        <v>1826</v>
      </c>
      <c r="P2587" s="9" t="s">
        <v>1834</v>
      </c>
      <c r="Q2587" s="9" t="s">
        <v>1837</v>
      </c>
      <c r="R2587" s="9" t="s">
        <v>29</v>
      </c>
      <c r="S2587" s="9" t="s">
        <v>15</v>
      </c>
      <c r="T2587" s="9" t="s">
        <v>7</v>
      </c>
      <c r="U2587" s="9" t="s">
        <v>133</v>
      </c>
      <c r="V2587" s="9" t="s">
        <v>40</v>
      </c>
      <c r="W2587" s="9" t="s">
        <v>17</v>
      </c>
      <c r="X2587" s="9" t="s">
        <v>18</v>
      </c>
      <c r="Y2587" s="9" t="s">
        <v>31</v>
      </c>
      <c r="Z2587" s="9" t="s">
        <v>20</v>
      </c>
      <c r="AA2587" s="9" t="s">
        <v>17</v>
      </c>
      <c r="AB2587" s="9" t="s">
        <v>6508</v>
      </c>
      <c r="AC2587" s="9" t="s">
        <v>6509</v>
      </c>
      <c r="AD2587" s="9" t="s">
        <v>6510</v>
      </c>
    </row>
    <row r="2588" spans="1:30" ht="242.25" x14ac:dyDescent="0.25">
      <c r="A2588" s="113">
        <f t="shared" si="41"/>
        <v>2399</v>
      </c>
      <c r="B2588" s="9" t="s">
        <v>1821</v>
      </c>
      <c r="C2588" s="9" t="s">
        <v>6336</v>
      </c>
      <c r="D2588" s="9" t="s">
        <v>6337</v>
      </c>
      <c r="E2588" s="9" t="s">
        <v>6659</v>
      </c>
      <c r="F2588" s="9" t="s">
        <v>6660</v>
      </c>
      <c r="G2588" s="9" t="s">
        <v>6634</v>
      </c>
      <c r="H2588" s="13">
        <v>8039.28</v>
      </c>
      <c r="I2588" s="11" t="s">
        <v>189</v>
      </c>
      <c r="J2588" s="9" t="s">
        <v>68</v>
      </c>
      <c r="K2588" s="9" t="s">
        <v>7</v>
      </c>
      <c r="L2588" s="9" t="s">
        <v>69</v>
      </c>
      <c r="M2588" s="9" t="s">
        <v>9</v>
      </c>
      <c r="N2588" s="9" t="s">
        <v>10</v>
      </c>
      <c r="O2588" s="9" t="s">
        <v>1826</v>
      </c>
      <c r="P2588" s="9" t="s">
        <v>1834</v>
      </c>
      <c r="Q2588" s="9" t="s">
        <v>1837</v>
      </c>
      <c r="R2588" s="9" t="s">
        <v>29</v>
      </c>
      <c r="S2588" s="9" t="s">
        <v>15</v>
      </c>
      <c r="T2588" s="9" t="s">
        <v>7</v>
      </c>
      <c r="U2588" s="9" t="s">
        <v>133</v>
      </c>
      <c r="V2588" s="9" t="s">
        <v>40</v>
      </c>
      <c r="W2588" s="9" t="s">
        <v>17</v>
      </c>
      <c r="X2588" s="9" t="s">
        <v>18</v>
      </c>
      <c r="Y2588" s="9" t="s">
        <v>31</v>
      </c>
      <c r="Z2588" s="9" t="s">
        <v>20</v>
      </c>
      <c r="AA2588" s="9" t="s">
        <v>17</v>
      </c>
      <c r="AB2588" s="9" t="s">
        <v>6508</v>
      </c>
      <c r="AC2588" s="9" t="s">
        <v>6509</v>
      </c>
      <c r="AD2588" s="9" t="s">
        <v>6510</v>
      </c>
    </row>
    <row r="2589" spans="1:30" ht="395.25" x14ac:dyDescent="0.25">
      <c r="A2589" s="113">
        <f t="shared" si="41"/>
        <v>2400</v>
      </c>
      <c r="B2589" s="9" t="s">
        <v>1821</v>
      </c>
      <c r="C2589" s="9" t="s">
        <v>6336</v>
      </c>
      <c r="D2589" s="9" t="s">
        <v>6337</v>
      </c>
      <c r="E2589" s="9" t="s">
        <v>6661</v>
      </c>
      <c r="F2589" s="9" t="s">
        <v>6662</v>
      </c>
      <c r="G2589" s="9" t="s">
        <v>6634</v>
      </c>
      <c r="H2589" s="13">
        <v>10352.6</v>
      </c>
      <c r="I2589" s="11" t="s">
        <v>189</v>
      </c>
      <c r="J2589" s="9" t="s">
        <v>68</v>
      </c>
      <c r="K2589" s="9" t="s">
        <v>7</v>
      </c>
      <c r="L2589" s="9" t="s">
        <v>69</v>
      </c>
      <c r="M2589" s="9" t="s">
        <v>9</v>
      </c>
      <c r="N2589" s="9" t="s">
        <v>10</v>
      </c>
      <c r="O2589" s="9" t="s">
        <v>1826</v>
      </c>
      <c r="P2589" s="9" t="s">
        <v>1834</v>
      </c>
      <c r="Q2589" s="9" t="s">
        <v>1837</v>
      </c>
      <c r="R2589" s="9" t="s">
        <v>29</v>
      </c>
      <c r="S2589" s="9" t="s">
        <v>15</v>
      </c>
      <c r="T2589" s="9" t="s">
        <v>7</v>
      </c>
      <c r="U2589" s="9" t="s">
        <v>133</v>
      </c>
      <c r="V2589" s="9" t="s">
        <v>40</v>
      </c>
      <c r="W2589" s="9" t="s">
        <v>17</v>
      </c>
      <c r="X2589" s="9" t="s">
        <v>18</v>
      </c>
      <c r="Y2589" s="9" t="s">
        <v>31</v>
      </c>
      <c r="Z2589" s="9" t="s">
        <v>20</v>
      </c>
      <c r="AA2589" s="9" t="s">
        <v>17</v>
      </c>
      <c r="AB2589" s="9" t="s">
        <v>6508</v>
      </c>
      <c r="AC2589" s="9" t="s">
        <v>6509</v>
      </c>
      <c r="AD2589" s="9" t="s">
        <v>6510</v>
      </c>
    </row>
    <row r="2590" spans="1:30" ht="127.5" x14ac:dyDescent="0.25">
      <c r="A2590" s="113">
        <f t="shared" si="41"/>
        <v>2401</v>
      </c>
      <c r="B2590" s="9" t="s">
        <v>1821</v>
      </c>
      <c r="C2590" s="9" t="s">
        <v>6336</v>
      </c>
      <c r="D2590" s="9" t="s">
        <v>6337</v>
      </c>
      <c r="E2590" s="9" t="s">
        <v>6663</v>
      </c>
      <c r="F2590" s="9" t="s">
        <v>6658</v>
      </c>
      <c r="G2590" s="9" t="s">
        <v>6586</v>
      </c>
      <c r="H2590" s="13">
        <v>834</v>
      </c>
      <c r="I2590" s="11" t="s">
        <v>6507</v>
      </c>
      <c r="J2590" s="9" t="s">
        <v>68</v>
      </c>
      <c r="K2590" s="9" t="s">
        <v>7</v>
      </c>
      <c r="L2590" s="9" t="s">
        <v>69</v>
      </c>
      <c r="M2590" s="9" t="s">
        <v>9</v>
      </c>
      <c r="N2590" s="9" t="s">
        <v>10</v>
      </c>
      <c r="O2590" s="9" t="s">
        <v>1826</v>
      </c>
      <c r="P2590" s="9" t="s">
        <v>1834</v>
      </c>
      <c r="Q2590" s="9" t="s">
        <v>1837</v>
      </c>
      <c r="R2590" s="9" t="s">
        <v>29</v>
      </c>
      <c r="S2590" s="9" t="s">
        <v>15</v>
      </c>
      <c r="T2590" s="9" t="s">
        <v>7</v>
      </c>
      <c r="U2590" s="9" t="s">
        <v>133</v>
      </c>
      <c r="V2590" s="9" t="s">
        <v>40</v>
      </c>
      <c r="W2590" s="9" t="s">
        <v>17</v>
      </c>
      <c r="X2590" s="9" t="s">
        <v>18</v>
      </c>
      <c r="Y2590" s="9" t="s">
        <v>31</v>
      </c>
      <c r="Z2590" s="9" t="s">
        <v>20</v>
      </c>
      <c r="AA2590" s="9" t="s">
        <v>17</v>
      </c>
      <c r="AB2590" s="9" t="s">
        <v>6508</v>
      </c>
      <c r="AC2590" s="9" t="s">
        <v>6509</v>
      </c>
      <c r="AD2590" s="9" t="s">
        <v>6510</v>
      </c>
    </row>
    <row r="2591" spans="1:30" ht="140.25" x14ac:dyDescent="0.25">
      <c r="A2591" s="113">
        <f t="shared" si="41"/>
        <v>2402</v>
      </c>
      <c r="B2591" s="9" t="s">
        <v>1821</v>
      </c>
      <c r="C2591" s="9" t="s">
        <v>6336</v>
      </c>
      <c r="D2591" s="9" t="s">
        <v>6337</v>
      </c>
      <c r="E2591" s="9" t="s">
        <v>6664</v>
      </c>
      <c r="F2591" s="9" t="s">
        <v>6665</v>
      </c>
      <c r="G2591" s="9" t="s">
        <v>6634</v>
      </c>
      <c r="H2591" s="13">
        <v>1999.05</v>
      </c>
      <c r="I2591" s="11" t="s">
        <v>189</v>
      </c>
      <c r="J2591" s="9" t="s">
        <v>68</v>
      </c>
      <c r="K2591" s="9" t="s">
        <v>7</v>
      </c>
      <c r="L2591" s="9" t="s">
        <v>69</v>
      </c>
      <c r="M2591" s="9" t="s">
        <v>9</v>
      </c>
      <c r="N2591" s="9" t="s">
        <v>10</v>
      </c>
      <c r="O2591" s="9" t="s">
        <v>1826</v>
      </c>
      <c r="P2591" s="9" t="s">
        <v>1834</v>
      </c>
      <c r="Q2591" s="9" t="s">
        <v>1837</v>
      </c>
      <c r="R2591" s="9" t="s">
        <v>29</v>
      </c>
      <c r="S2591" s="9" t="s">
        <v>15</v>
      </c>
      <c r="T2591" s="9" t="s">
        <v>7</v>
      </c>
      <c r="U2591" s="9" t="s">
        <v>133</v>
      </c>
      <c r="V2591" s="9" t="s">
        <v>40</v>
      </c>
      <c r="W2591" s="9" t="s">
        <v>17</v>
      </c>
      <c r="X2591" s="9" t="s">
        <v>18</v>
      </c>
      <c r="Y2591" s="9" t="s">
        <v>31</v>
      </c>
      <c r="Z2591" s="9" t="s">
        <v>20</v>
      </c>
      <c r="AA2591" s="9" t="s">
        <v>17</v>
      </c>
      <c r="AB2591" s="9" t="s">
        <v>6508</v>
      </c>
      <c r="AC2591" s="9" t="s">
        <v>6509</v>
      </c>
      <c r="AD2591" s="9" t="s">
        <v>6510</v>
      </c>
    </row>
    <row r="2592" spans="1:30" ht="127.5" x14ac:dyDescent="0.25">
      <c r="A2592" s="113">
        <f t="shared" si="41"/>
        <v>2403</v>
      </c>
      <c r="B2592" s="9" t="s">
        <v>1821</v>
      </c>
      <c r="C2592" s="9" t="s">
        <v>6336</v>
      </c>
      <c r="D2592" s="9" t="s">
        <v>6337</v>
      </c>
      <c r="E2592" s="9" t="s">
        <v>6666</v>
      </c>
      <c r="F2592" s="9" t="s">
        <v>6658</v>
      </c>
      <c r="G2592" s="9" t="s">
        <v>6586</v>
      </c>
      <c r="H2592" s="13">
        <v>822</v>
      </c>
      <c r="I2592" s="11" t="s">
        <v>6507</v>
      </c>
      <c r="J2592" s="9" t="s">
        <v>68</v>
      </c>
      <c r="K2592" s="9" t="s">
        <v>7</v>
      </c>
      <c r="L2592" s="9" t="s">
        <v>69</v>
      </c>
      <c r="M2592" s="9" t="s">
        <v>80</v>
      </c>
      <c r="N2592" s="9" t="s">
        <v>10</v>
      </c>
      <c r="O2592" s="9" t="s">
        <v>1826</v>
      </c>
      <c r="P2592" s="9" t="s">
        <v>1834</v>
      </c>
      <c r="Q2592" s="9" t="s">
        <v>1837</v>
      </c>
      <c r="R2592" s="9" t="s">
        <v>29</v>
      </c>
      <c r="S2592" s="9" t="s">
        <v>15</v>
      </c>
      <c r="T2592" s="9" t="s">
        <v>7</v>
      </c>
      <c r="U2592" s="9" t="s">
        <v>133</v>
      </c>
      <c r="V2592" s="9" t="s">
        <v>40</v>
      </c>
      <c r="W2592" s="9" t="s">
        <v>17</v>
      </c>
      <c r="X2592" s="9" t="s">
        <v>18</v>
      </c>
      <c r="Y2592" s="9" t="s">
        <v>31</v>
      </c>
      <c r="Z2592" s="9" t="s">
        <v>20</v>
      </c>
      <c r="AA2592" s="9" t="s">
        <v>17</v>
      </c>
      <c r="AB2592" s="9" t="s">
        <v>6508</v>
      </c>
      <c r="AC2592" s="9" t="s">
        <v>6509</v>
      </c>
      <c r="AD2592" s="9" t="s">
        <v>6510</v>
      </c>
    </row>
    <row r="2593" spans="1:30" ht="127.5" x14ac:dyDescent="0.25">
      <c r="A2593" s="113">
        <f t="shared" si="41"/>
        <v>2404</v>
      </c>
      <c r="B2593" s="9" t="s">
        <v>1821</v>
      </c>
      <c r="C2593" s="9" t="s">
        <v>6336</v>
      </c>
      <c r="D2593" s="9" t="s">
        <v>6337</v>
      </c>
      <c r="E2593" s="9" t="s">
        <v>6667</v>
      </c>
      <c r="F2593" s="9" t="s">
        <v>6668</v>
      </c>
      <c r="G2593" s="9" t="s">
        <v>6634</v>
      </c>
      <c r="H2593" s="13">
        <v>3061.5</v>
      </c>
      <c r="I2593" s="11" t="s">
        <v>189</v>
      </c>
      <c r="J2593" s="9" t="s">
        <v>68</v>
      </c>
      <c r="K2593" s="9" t="s">
        <v>7</v>
      </c>
      <c r="L2593" s="9" t="s">
        <v>69</v>
      </c>
      <c r="M2593" s="9" t="s">
        <v>9</v>
      </c>
      <c r="N2593" s="9" t="s">
        <v>10</v>
      </c>
      <c r="O2593" s="9" t="s">
        <v>1826</v>
      </c>
      <c r="P2593" s="9" t="s">
        <v>1834</v>
      </c>
      <c r="Q2593" s="9" t="s">
        <v>1837</v>
      </c>
      <c r="R2593" s="9" t="s">
        <v>29</v>
      </c>
      <c r="S2593" s="9" t="s">
        <v>15</v>
      </c>
      <c r="T2593" s="9" t="s">
        <v>7</v>
      </c>
      <c r="U2593" s="9" t="s">
        <v>133</v>
      </c>
      <c r="V2593" s="9" t="s">
        <v>40</v>
      </c>
      <c r="W2593" s="9" t="s">
        <v>17</v>
      </c>
      <c r="X2593" s="9" t="s">
        <v>18</v>
      </c>
      <c r="Y2593" s="9" t="s">
        <v>31</v>
      </c>
      <c r="Z2593" s="9" t="s">
        <v>20</v>
      </c>
      <c r="AA2593" s="9" t="s">
        <v>17</v>
      </c>
      <c r="AB2593" s="9" t="s">
        <v>6508</v>
      </c>
      <c r="AC2593" s="9" t="s">
        <v>6509</v>
      </c>
      <c r="AD2593" s="9" t="s">
        <v>6510</v>
      </c>
    </row>
    <row r="2594" spans="1:30" ht="76.5" x14ac:dyDescent="0.25">
      <c r="A2594" s="113">
        <f t="shared" si="41"/>
        <v>2405</v>
      </c>
      <c r="B2594" s="9" t="s">
        <v>1821</v>
      </c>
      <c r="C2594" s="9" t="s">
        <v>6336</v>
      </c>
      <c r="D2594" s="9" t="s">
        <v>6337</v>
      </c>
      <c r="E2594" s="9" t="s">
        <v>6669</v>
      </c>
      <c r="F2594" s="9" t="s">
        <v>3272</v>
      </c>
      <c r="G2594" s="9" t="s">
        <v>6586</v>
      </c>
      <c r="H2594" s="13">
        <v>67</v>
      </c>
      <c r="I2594" s="11" t="s">
        <v>6507</v>
      </c>
      <c r="J2594" s="9" t="s">
        <v>68</v>
      </c>
      <c r="K2594" s="9" t="s">
        <v>7</v>
      </c>
      <c r="L2594" s="9" t="s">
        <v>69</v>
      </c>
      <c r="M2594" s="9" t="s">
        <v>9</v>
      </c>
      <c r="N2594" s="9" t="s">
        <v>10</v>
      </c>
      <c r="O2594" s="9" t="s">
        <v>1826</v>
      </c>
      <c r="P2594" s="9" t="s">
        <v>1834</v>
      </c>
      <c r="Q2594" s="9" t="s">
        <v>1837</v>
      </c>
      <c r="R2594" s="9" t="s">
        <v>29</v>
      </c>
      <c r="S2594" s="9" t="s">
        <v>15</v>
      </c>
      <c r="T2594" s="9" t="s">
        <v>7</v>
      </c>
      <c r="U2594" s="9" t="s">
        <v>133</v>
      </c>
      <c r="V2594" s="9" t="s">
        <v>40</v>
      </c>
      <c r="W2594" s="9" t="s">
        <v>17</v>
      </c>
      <c r="X2594" s="9" t="s">
        <v>18</v>
      </c>
      <c r="Y2594" s="9" t="s">
        <v>31</v>
      </c>
      <c r="Z2594" s="9" t="s">
        <v>20</v>
      </c>
      <c r="AA2594" s="9" t="s">
        <v>17</v>
      </c>
      <c r="AB2594" s="9" t="s">
        <v>6508</v>
      </c>
      <c r="AC2594" s="9" t="s">
        <v>6509</v>
      </c>
      <c r="AD2594" s="9" t="s">
        <v>6510</v>
      </c>
    </row>
    <row r="2595" spans="1:30" ht="216.75" x14ac:dyDescent="0.25">
      <c r="A2595" s="113">
        <f t="shared" si="41"/>
        <v>2406</v>
      </c>
      <c r="B2595" s="9" t="s">
        <v>1821</v>
      </c>
      <c r="C2595" s="9" t="s">
        <v>6336</v>
      </c>
      <c r="D2595" s="9" t="s">
        <v>6337</v>
      </c>
      <c r="E2595" s="9" t="s">
        <v>6670</v>
      </c>
      <c r="F2595" s="9" t="s">
        <v>6671</v>
      </c>
      <c r="G2595" s="9" t="s">
        <v>6634</v>
      </c>
      <c r="H2595" s="13">
        <v>5635.2</v>
      </c>
      <c r="I2595" s="11" t="s">
        <v>189</v>
      </c>
      <c r="J2595" s="9" t="s">
        <v>68</v>
      </c>
      <c r="K2595" s="9" t="s">
        <v>7</v>
      </c>
      <c r="L2595" s="9" t="s">
        <v>69</v>
      </c>
      <c r="M2595" s="9" t="s">
        <v>9</v>
      </c>
      <c r="N2595" s="9" t="s">
        <v>10</v>
      </c>
      <c r="O2595" s="9" t="s">
        <v>1826</v>
      </c>
      <c r="P2595" s="9" t="s">
        <v>1834</v>
      </c>
      <c r="Q2595" s="9" t="s">
        <v>1837</v>
      </c>
      <c r="R2595" s="9" t="s">
        <v>29</v>
      </c>
      <c r="S2595" s="9" t="s">
        <v>15</v>
      </c>
      <c r="T2595" s="9" t="s">
        <v>7</v>
      </c>
      <c r="U2595" s="9" t="s">
        <v>133</v>
      </c>
      <c r="V2595" s="9" t="s">
        <v>40</v>
      </c>
      <c r="W2595" s="9" t="s">
        <v>17</v>
      </c>
      <c r="X2595" s="9" t="s">
        <v>18</v>
      </c>
      <c r="Y2595" s="9" t="s">
        <v>31</v>
      </c>
      <c r="Z2595" s="9" t="s">
        <v>20</v>
      </c>
      <c r="AA2595" s="9" t="s">
        <v>17</v>
      </c>
      <c r="AB2595" s="9" t="s">
        <v>6508</v>
      </c>
      <c r="AC2595" s="9" t="s">
        <v>6509</v>
      </c>
      <c r="AD2595" s="9" t="s">
        <v>6510</v>
      </c>
    </row>
    <row r="2596" spans="1:30" ht="89.25" x14ac:dyDescent="0.25">
      <c r="A2596" s="113">
        <f t="shared" si="41"/>
        <v>2407</v>
      </c>
      <c r="B2596" s="9" t="s">
        <v>1821</v>
      </c>
      <c r="C2596" s="9" t="s">
        <v>6336</v>
      </c>
      <c r="D2596" s="9" t="s">
        <v>6337</v>
      </c>
      <c r="E2596" s="9" t="s">
        <v>6672</v>
      </c>
      <c r="F2596" s="9" t="s">
        <v>3272</v>
      </c>
      <c r="G2596" s="9" t="s">
        <v>6586</v>
      </c>
      <c r="H2596" s="13">
        <v>52.5</v>
      </c>
      <c r="I2596" s="11" t="s">
        <v>6507</v>
      </c>
      <c r="J2596" s="9" t="s">
        <v>68</v>
      </c>
      <c r="K2596" s="9" t="s">
        <v>7</v>
      </c>
      <c r="L2596" s="9" t="s">
        <v>69</v>
      </c>
      <c r="M2596" s="9" t="s">
        <v>9</v>
      </c>
      <c r="N2596" s="9" t="s">
        <v>10</v>
      </c>
      <c r="O2596" s="9" t="s">
        <v>1826</v>
      </c>
      <c r="P2596" s="9" t="s">
        <v>1834</v>
      </c>
      <c r="Q2596" s="9" t="s">
        <v>1837</v>
      </c>
      <c r="R2596" s="9" t="s">
        <v>29</v>
      </c>
      <c r="S2596" s="9" t="s">
        <v>15</v>
      </c>
      <c r="T2596" s="9" t="s">
        <v>7</v>
      </c>
      <c r="U2596" s="9" t="s">
        <v>133</v>
      </c>
      <c r="V2596" s="9" t="s">
        <v>40</v>
      </c>
      <c r="W2596" s="9" t="s">
        <v>17</v>
      </c>
      <c r="X2596" s="9" t="s">
        <v>18</v>
      </c>
      <c r="Y2596" s="9" t="s">
        <v>31</v>
      </c>
      <c r="Z2596" s="9" t="s">
        <v>20</v>
      </c>
      <c r="AA2596" s="9" t="s">
        <v>17</v>
      </c>
      <c r="AB2596" s="9" t="s">
        <v>6508</v>
      </c>
      <c r="AC2596" s="9" t="s">
        <v>6509</v>
      </c>
      <c r="AD2596" s="9" t="s">
        <v>6510</v>
      </c>
    </row>
    <row r="2597" spans="1:30" ht="178.5" x14ac:dyDescent="0.25">
      <c r="A2597" s="113">
        <f t="shared" si="41"/>
        <v>2408</v>
      </c>
      <c r="B2597" s="9" t="s">
        <v>1821</v>
      </c>
      <c r="C2597" s="9" t="s">
        <v>6336</v>
      </c>
      <c r="D2597" s="9" t="s">
        <v>6337</v>
      </c>
      <c r="E2597" s="9" t="s">
        <v>6673</v>
      </c>
      <c r="F2597" s="9" t="s">
        <v>6674</v>
      </c>
      <c r="G2597" s="9" t="s">
        <v>6634</v>
      </c>
      <c r="H2597" s="13">
        <v>8610.9599999999991</v>
      </c>
      <c r="I2597" s="11" t="s">
        <v>189</v>
      </c>
      <c r="J2597" s="9" t="s">
        <v>68</v>
      </c>
      <c r="K2597" s="9" t="s">
        <v>7</v>
      </c>
      <c r="L2597" s="9" t="s">
        <v>69</v>
      </c>
      <c r="M2597" s="9" t="s">
        <v>9</v>
      </c>
      <c r="N2597" s="9" t="s">
        <v>10</v>
      </c>
      <c r="O2597" s="9" t="s">
        <v>1826</v>
      </c>
      <c r="P2597" s="9" t="s">
        <v>1834</v>
      </c>
      <c r="Q2597" s="9" t="s">
        <v>1837</v>
      </c>
      <c r="R2597" s="9" t="s">
        <v>29</v>
      </c>
      <c r="S2597" s="9" t="s">
        <v>15</v>
      </c>
      <c r="T2597" s="9" t="s">
        <v>7</v>
      </c>
      <c r="U2597" s="9" t="s">
        <v>133</v>
      </c>
      <c r="V2597" s="9" t="s">
        <v>40</v>
      </c>
      <c r="W2597" s="9" t="s">
        <v>17</v>
      </c>
      <c r="X2597" s="9" t="s">
        <v>18</v>
      </c>
      <c r="Y2597" s="9" t="s">
        <v>31</v>
      </c>
      <c r="Z2597" s="9" t="s">
        <v>20</v>
      </c>
      <c r="AA2597" s="9" t="s">
        <v>17</v>
      </c>
      <c r="AB2597" s="9" t="s">
        <v>6508</v>
      </c>
      <c r="AC2597" s="9" t="s">
        <v>6509</v>
      </c>
      <c r="AD2597" s="9" t="s">
        <v>6510</v>
      </c>
    </row>
    <row r="2598" spans="1:30" ht="89.25" x14ac:dyDescent="0.25">
      <c r="A2598" s="113">
        <f t="shared" si="41"/>
        <v>2409</v>
      </c>
      <c r="B2598" s="9" t="s">
        <v>1821</v>
      </c>
      <c r="C2598" s="9" t="s">
        <v>6336</v>
      </c>
      <c r="D2598" s="9" t="s">
        <v>6337</v>
      </c>
      <c r="E2598" s="9" t="s">
        <v>6675</v>
      </c>
      <c r="F2598" s="9" t="s">
        <v>6676</v>
      </c>
      <c r="G2598" s="9" t="s">
        <v>6586</v>
      </c>
      <c r="H2598" s="13">
        <v>98</v>
      </c>
      <c r="I2598" s="11" t="s">
        <v>6507</v>
      </c>
      <c r="J2598" s="9" t="s">
        <v>68</v>
      </c>
      <c r="K2598" s="9" t="s">
        <v>7</v>
      </c>
      <c r="L2598" s="9" t="s">
        <v>69</v>
      </c>
      <c r="M2598" s="9" t="s">
        <v>9</v>
      </c>
      <c r="N2598" s="9" t="s">
        <v>10</v>
      </c>
      <c r="O2598" s="9" t="s">
        <v>1826</v>
      </c>
      <c r="P2598" s="9" t="s">
        <v>1834</v>
      </c>
      <c r="Q2598" s="9" t="s">
        <v>1837</v>
      </c>
      <c r="R2598" s="9" t="s">
        <v>29</v>
      </c>
      <c r="S2598" s="9" t="s">
        <v>15</v>
      </c>
      <c r="T2598" s="9" t="s">
        <v>7</v>
      </c>
      <c r="U2598" s="9" t="s">
        <v>133</v>
      </c>
      <c r="V2598" s="9" t="s">
        <v>40</v>
      </c>
      <c r="W2598" s="9" t="s">
        <v>17</v>
      </c>
      <c r="X2598" s="9" t="s">
        <v>18</v>
      </c>
      <c r="Y2598" s="9" t="s">
        <v>31</v>
      </c>
      <c r="Z2598" s="9" t="s">
        <v>20</v>
      </c>
      <c r="AA2598" s="9" t="s">
        <v>17</v>
      </c>
      <c r="AB2598" s="9" t="s">
        <v>6508</v>
      </c>
      <c r="AC2598" s="9" t="s">
        <v>6509</v>
      </c>
      <c r="AD2598" s="9" t="s">
        <v>6510</v>
      </c>
    </row>
    <row r="2599" spans="1:30" ht="127.5" x14ac:dyDescent="0.25">
      <c r="A2599" s="113">
        <f t="shared" si="41"/>
        <v>2410</v>
      </c>
      <c r="B2599" s="9" t="s">
        <v>1821</v>
      </c>
      <c r="C2599" s="9" t="s">
        <v>6336</v>
      </c>
      <c r="D2599" s="9" t="s">
        <v>6337</v>
      </c>
      <c r="E2599" s="9" t="s">
        <v>6677</v>
      </c>
      <c r="F2599" s="9" t="s">
        <v>6678</v>
      </c>
      <c r="G2599" s="9" t="s">
        <v>6634</v>
      </c>
      <c r="H2599" s="13">
        <v>4230</v>
      </c>
      <c r="I2599" s="11" t="s">
        <v>189</v>
      </c>
      <c r="J2599" s="9" t="s">
        <v>68</v>
      </c>
      <c r="K2599" s="9" t="s">
        <v>7</v>
      </c>
      <c r="L2599" s="9" t="s">
        <v>69</v>
      </c>
      <c r="M2599" s="9" t="s">
        <v>9</v>
      </c>
      <c r="N2599" s="9" t="s">
        <v>10</v>
      </c>
      <c r="O2599" s="9" t="s">
        <v>1826</v>
      </c>
      <c r="P2599" s="9" t="s">
        <v>1834</v>
      </c>
      <c r="Q2599" s="9" t="s">
        <v>1837</v>
      </c>
      <c r="R2599" s="9" t="s">
        <v>29</v>
      </c>
      <c r="S2599" s="9" t="s">
        <v>15</v>
      </c>
      <c r="T2599" s="9" t="s">
        <v>7</v>
      </c>
      <c r="U2599" s="9" t="s">
        <v>133</v>
      </c>
      <c r="V2599" s="9" t="s">
        <v>40</v>
      </c>
      <c r="W2599" s="9" t="s">
        <v>17</v>
      </c>
      <c r="X2599" s="9" t="s">
        <v>18</v>
      </c>
      <c r="Y2599" s="9" t="s">
        <v>31</v>
      </c>
      <c r="Z2599" s="9" t="s">
        <v>20</v>
      </c>
      <c r="AA2599" s="9" t="s">
        <v>17</v>
      </c>
      <c r="AB2599" s="9" t="s">
        <v>6508</v>
      </c>
      <c r="AC2599" s="9" t="s">
        <v>6509</v>
      </c>
      <c r="AD2599" s="9" t="s">
        <v>6510</v>
      </c>
    </row>
    <row r="2600" spans="1:30" ht="127.5" x14ac:dyDescent="0.25">
      <c r="A2600" s="113">
        <f t="shared" si="41"/>
        <v>2411</v>
      </c>
      <c r="B2600" s="9" t="s">
        <v>1821</v>
      </c>
      <c r="C2600" s="9" t="s">
        <v>6336</v>
      </c>
      <c r="D2600" s="9" t="s">
        <v>6337</v>
      </c>
      <c r="E2600" s="9" t="s">
        <v>6679</v>
      </c>
      <c r="F2600" s="9" t="s">
        <v>6680</v>
      </c>
      <c r="G2600" s="9" t="s">
        <v>6586</v>
      </c>
      <c r="H2600" s="13">
        <v>1108.4000000000001</v>
      </c>
      <c r="I2600" s="11" t="s">
        <v>6507</v>
      </c>
      <c r="J2600" s="9" t="s">
        <v>68</v>
      </c>
      <c r="K2600" s="9" t="s">
        <v>7</v>
      </c>
      <c r="L2600" s="9" t="s">
        <v>69</v>
      </c>
      <c r="M2600" s="9" t="s">
        <v>9</v>
      </c>
      <c r="N2600" s="9" t="s">
        <v>10</v>
      </c>
      <c r="O2600" s="9" t="s">
        <v>1826</v>
      </c>
      <c r="P2600" s="9" t="s">
        <v>1834</v>
      </c>
      <c r="Q2600" s="9" t="s">
        <v>1837</v>
      </c>
      <c r="R2600" s="9" t="s">
        <v>29</v>
      </c>
      <c r="S2600" s="9" t="s">
        <v>15</v>
      </c>
      <c r="T2600" s="9" t="s">
        <v>7</v>
      </c>
      <c r="U2600" s="9" t="s">
        <v>133</v>
      </c>
      <c r="V2600" s="9" t="s">
        <v>40</v>
      </c>
      <c r="W2600" s="9" t="s">
        <v>17</v>
      </c>
      <c r="X2600" s="9" t="s">
        <v>18</v>
      </c>
      <c r="Y2600" s="9" t="s">
        <v>31</v>
      </c>
      <c r="Z2600" s="9" t="s">
        <v>20</v>
      </c>
      <c r="AA2600" s="9" t="s">
        <v>17</v>
      </c>
      <c r="AB2600" s="9" t="s">
        <v>6508</v>
      </c>
      <c r="AC2600" s="9" t="s">
        <v>6509</v>
      </c>
      <c r="AD2600" s="9" t="s">
        <v>6510</v>
      </c>
    </row>
    <row r="2601" spans="1:30" ht="127.5" x14ac:dyDescent="0.25">
      <c r="A2601" s="113">
        <f t="shared" si="41"/>
        <v>2412</v>
      </c>
      <c r="B2601" s="9" t="s">
        <v>1821</v>
      </c>
      <c r="C2601" s="9" t="s">
        <v>6336</v>
      </c>
      <c r="D2601" s="9" t="s">
        <v>6337</v>
      </c>
      <c r="E2601" s="9" t="s">
        <v>6681</v>
      </c>
      <c r="F2601" s="9" t="s">
        <v>6682</v>
      </c>
      <c r="G2601" s="9" t="s">
        <v>6634</v>
      </c>
      <c r="H2601" s="13">
        <v>17400</v>
      </c>
      <c r="I2601" s="11" t="s">
        <v>189</v>
      </c>
      <c r="J2601" s="9" t="s">
        <v>68</v>
      </c>
      <c r="K2601" s="9" t="s">
        <v>7</v>
      </c>
      <c r="L2601" s="9" t="s">
        <v>69</v>
      </c>
      <c r="M2601" s="9" t="s">
        <v>9</v>
      </c>
      <c r="N2601" s="9" t="s">
        <v>10</v>
      </c>
      <c r="O2601" s="9" t="s">
        <v>1826</v>
      </c>
      <c r="P2601" s="9" t="s">
        <v>1834</v>
      </c>
      <c r="Q2601" s="9" t="s">
        <v>1837</v>
      </c>
      <c r="R2601" s="9" t="s">
        <v>29</v>
      </c>
      <c r="S2601" s="9" t="s">
        <v>15</v>
      </c>
      <c r="T2601" s="9" t="s">
        <v>7</v>
      </c>
      <c r="U2601" s="9" t="s">
        <v>133</v>
      </c>
      <c r="V2601" s="9" t="s">
        <v>40</v>
      </c>
      <c r="W2601" s="9" t="s">
        <v>17</v>
      </c>
      <c r="X2601" s="9" t="s">
        <v>18</v>
      </c>
      <c r="Y2601" s="9" t="s">
        <v>31</v>
      </c>
      <c r="Z2601" s="9" t="s">
        <v>20</v>
      </c>
      <c r="AA2601" s="9" t="s">
        <v>17</v>
      </c>
      <c r="AB2601" s="9" t="s">
        <v>6508</v>
      </c>
      <c r="AC2601" s="9" t="s">
        <v>6509</v>
      </c>
      <c r="AD2601" s="9" t="s">
        <v>6510</v>
      </c>
    </row>
    <row r="2602" spans="1:30" ht="76.5" x14ac:dyDescent="0.25">
      <c r="A2602" s="113">
        <f t="shared" si="41"/>
        <v>2413</v>
      </c>
      <c r="B2602" s="9" t="s">
        <v>1821</v>
      </c>
      <c r="C2602" s="9" t="s">
        <v>6336</v>
      </c>
      <c r="D2602" s="9" t="s">
        <v>6337</v>
      </c>
      <c r="E2602" s="9" t="s">
        <v>6683</v>
      </c>
      <c r="F2602" s="9" t="s">
        <v>3264</v>
      </c>
      <c r="G2602" s="9" t="s">
        <v>6586</v>
      </c>
      <c r="H2602" s="13">
        <v>97</v>
      </c>
      <c r="I2602" s="11" t="s">
        <v>6507</v>
      </c>
      <c r="J2602" s="9" t="s">
        <v>68</v>
      </c>
      <c r="K2602" s="9" t="s">
        <v>7</v>
      </c>
      <c r="L2602" s="9" t="s">
        <v>69</v>
      </c>
      <c r="M2602" s="9" t="s">
        <v>9</v>
      </c>
      <c r="N2602" s="9" t="s">
        <v>10</v>
      </c>
      <c r="O2602" s="9" t="s">
        <v>1826</v>
      </c>
      <c r="P2602" s="9" t="s">
        <v>1834</v>
      </c>
      <c r="Q2602" s="9" t="s">
        <v>1837</v>
      </c>
      <c r="R2602" s="9" t="s">
        <v>29</v>
      </c>
      <c r="S2602" s="9" t="s">
        <v>15</v>
      </c>
      <c r="T2602" s="9" t="s">
        <v>7</v>
      </c>
      <c r="U2602" s="9" t="s">
        <v>133</v>
      </c>
      <c r="V2602" s="9" t="s">
        <v>40</v>
      </c>
      <c r="W2602" s="9" t="s">
        <v>17</v>
      </c>
      <c r="X2602" s="9" t="s">
        <v>18</v>
      </c>
      <c r="Y2602" s="9" t="s">
        <v>31</v>
      </c>
      <c r="Z2602" s="9" t="s">
        <v>20</v>
      </c>
      <c r="AA2602" s="9" t="s">
        <v>17</v>
      </c>
      <c r="AB2602" s="9" t="s">
        <v>6508</v>
      </c>
      <c r="AC2602" s="9" t="s">
        <v>6509</v>
      </c>
      <c r="AD2602" s="9" t="s">
        <v>6510</v>
      </c>
    </row>
    <row r="2603" spans="1:30" ht="140.25" x14ac:dyDescent="0.25">
      <c r="A2603" s="113">
        <f t="shared" si="41"/>
        <v>2414</v>
      </c>
      <c r="B2603" s="9" t="s">
        <v>1821</v>
      </c>
      <c r="C2603" s="9" t="s">
        <v>6336</v>
      </c>
      <c r="D2603" s="9" t="s">
        <v>6337</v>
      </c>
      <c r="E2603" s="9" t="s">
        <v>6684</v>
      </c>
      <c r="F2603" s="9" t="s">
        <v>6685</v>
      </c>
      <c r="G2603" s="9" t="s">
        <v>6634</v>
      </c>
      <c r="H2603" s="13">
        <v>14672.4</v>
      </c>
      <c r="I2603" s="11" t="s">
        <v>189</v>
      </c>
      <c r="J2603" s="9" t="s">
        <v>68</v>
      </c>
      <c r="K2603" s="9" t="s">
        <v>7</v>
      </c>
      <c r="L2603" s="9" t="s">
        <v>69</v>
      </c>
      <c r="M2603" s="9" t="s">
        <v>9</v>
      </c>
      <c r="N2603" s="9" t="s">
        <v>10</v>
      </c>
      <c r="O2603" s="9" t="s">
        <v>1826</v>
      </c>
      <c r="P2603" s="9" t="s">
        <v>1834</v>
      </c>
      <c r="Q2603" s="9" t="s">
        <v>1837</v>
      </c>
      <c r="R2603" s="9" t="s">
        <v>29</v>
      </c>
      <c r="S2603" s="9" t="s">
        <v>15</v>
      </c>
      <c r="T2603" s="9" t="s">
        <v>7</v>
      </c>
      <c r="U2603" s="9" t="s">
        <v>133</v>
      </c>
      <c r="V2603" s="9" t="s">
        <v>40</v>
      </c>
      <c r="W2603" s="9" t="s">
        <v>17</v>
      </c>
      <c r="X2603" s="9" t="s">
        <v>18</v>
      </c>
      <c r="Y2603" s="9" t="s">
        <v>31</v>
      </c>
      <c r="Z2603" s="9" t="s">
        <v>20</v>
      </c>
      <c r="AA2603" s="9" t="s">
        <v>17</v>
      </c>
      <c r="AB2603" s="9" t="s">
        <v>6508</v>
      </c>
      <c r="AC2603" s="9" t="s">
        <v>6509</v>
      </c>
      <c r="AD2603" s="9" t="s">
        <v>6510</v>
      </c>
    </row>
    <row r="2604" spans="1:30" ht="76.5" x14ac:dyDescent="0.25">
      <c r="A2604" s="113">
        <f t="shared" si="41"/>
        <v>2415</v>
      </c>
      <c r="B2604" s="9" t="s">
        <v>1821</v>
      </c>
      <c r="C2604" s="9" t="s">
        <v>6336</v>
      </c>
      <c r="D2604" s="9" t="s">
        <v>6337</v>
      </c>
      <c r="E2604" s="9" t="s">
        <v>6686</v>
      </c>
      <c r="F2604" s="9" t="s">
        <v>3280</v>
      </c>
      <c r="G2604" s="9" t="s">
        <v>6586</v>
      </c>
      <c r="H2604" s="13">
        <v>240</v>
      </c>
      <c r="I2604" s="11" t="s">
        <v>6507</v>
      </c>
      <c r="J2604" s="9" t="s">
        <v>68</v>
      </c>
      <c r="K2604" s="9" t="s">
        <v>7</v>
      </c>
      <c r="L2604" s="9" t="s">
        <v>69</v>
      </c>
      <c r="M2604" s="9" t="s">
        <v>9</v>
      </c>
      <c r="N2604" s="9" t="s">
        <v>10</v>
      </c>
      <c r="O2604" s="9" t="s">
        <v>1826</v>
      </c>
      <c r="P2604" s="9" t="s">
        <v>1834</v>
      </c>
      <c r="Q2604" s="9" t="s">
        <v>1837</v>
      </c>
      <c r="R2604" s="9" t="s">
        <v>29</v>
      </c>
      <c r="S2604" s="9" t="s">
        <v>15</v>
      </c>
      <c r="T2604" s="9" t="s">
        <v>7</v>
      </c>
      <c r="U2604" s="9" t="s">
        <v>133</v>
      </c>
      <c r="V2604" s="9" t="s">
        <v>40</v>
      </c>
      <c r="W2604" s="9" t="s">
        <v>17</v>
      </c>
      <c r="X2604" s="9" t="s">
        <v>18</v>
      </c>
      <c r="Y2604" s="9" t="s">
        <v>31</v>
      </c>
      <c r="Z2604" s="9" t="s">
        <v>20</v>
      </c>
      <c r="AA2604" s="9" t="s">
        <v>17</v>
      </c>
      <c r="AB2604" s="9" t="s">
        <v>6508</v>
      </c>
      <c r="AC2604" s="9" t="s">
        <v>6509</v>
      </c>
      <c r="AD2604" s="9" t="s">
        <v>6510</v>
      </c>
    </row>
    <row r="2605" spans="1:30" ht="127.5" x14ac:dyDescent="0.25">
      <c r="A2605" s="113">
        <f t="shared" si="41"/>
        <v>2416</v>
      </c>
      <c r="B2605" s="9" t="s">
        <v>1821</v>
      </c>
      <c r="C2605" s="9" t="s">
        <v>6336</v>
      </c>
      <c r="D2605" s="9" t="s">
        <v>6337</v>
      </c>
      <c r="E2605" s="9" t="s">
        <v>6687</v>
      </c>
      <c r="F2605" s="9" t="s">
        <v>3783</v>
      </c>
      <c r="G2605" s="9" t="s">
        <v>6634</v>
      </c>
      <c r="H2605" s="13">
        <v>4873.3</v>
      </c>
      <c r="I2605" s="11" t="s">
        <v>189</v>
      </c>
      <c r="J2605" s="9" t="s">
        <v>68</v>
      </c>
      <c r="K2605" s="9" t="s">
        <v>7</v>
      </c>
      <c r="L2605" s="9" t="s">
        <v>69</v>
      </c>
      <c r="M2605" s="9" t="s">
        <v>9</v>
      </c>
      <c r="N2605" s="9" t="s">
        <v>10</v>
      </c>
      <c r="O2605" s="9" t="s">
        <v>1826</v>
      </c>
      <c r="P2605" s="9" t="s">
        <v>1834</v>
      </c>
      <c r="Q2605" s="9" t="s">
        <v>1837</v>
      </c>
      <c r="R2605" s="9" t="s">
        <v>29</v>
      </c>
      <c r="S2605" s="9" t="s">
        <v>15</v>
      </c>
      <c r="T2605" s="9" t="s">
        <v>7</v>
      </c>
      <c r="U2605" s="9" t="s">
        <v>133</v>
      </c>
      <c r="V2605" s="9" t="s">
        <v>40</v>
      </c>
      <c r="W2605" s="9" t="s">
        <v>17</v>
      </c>
      <c r="X2605" s="9" t="s">
        <v>18</v>
      </c>
      <c r="Y2605" s="9" t="s">
        <v>31</v>
      </c>
      <c r="Z2605" s="9" t="s">
        <v>20</v>
      </c>
      <c r="AA2605" s="9" t="s">
        <v>17</v>
      </c>
      <c r="AB2605" s="9" t="s">
        <v>6508</v>
      </c>
      <c r="AC2605" s="9" t="s">
        <v>6509</v>
      </c>
      <c r="AD2605" s="9" t="s">
        <v>6510</v>
      </c>
    </row>
    <row r="2606" spans="1:30" ht="76.5" x14ac:dyDescent="0.25">
      <c r="A2606" s="113">
        <f t="shared" si="41"/>
        <v>2417</v>
      </c>
      <c r="B2606" s="9" t="s">
        <v>1821</v>
      </c>
      <c r="C2606" s="9" t="s">
        <v>6336</v>
      </c>
      <c r="D2606" s="9" t="s">
        <v>6337</v>
      </c>
      <c r="E2606" s="9" t="s">
        <v>6688</v>
      </c>
      <c r="F2606" s="9" t="s">
        <v>620</v>
      </c>
      <c r="G2606" s="9" t="s">
        <v>6586</v>
      </c>
      <c r="H2606" s="13">
        <v>8381</v>
      </c>
      <c r="I2606" s="11" t="s">
        <v>6507</v>
      </c>
      <c r="J2606" s="9" t="s">
        <v>68</v>
      </c>
      <c r="K2606" s="9" t="s">
        <v>7</v>
      </c>
      <c r="L2606" s="9" t="s">
        <v>69</v>
      </c>
      <c r="M2606" s="9" t="s">
        <v>9</v>
      </c>
      <c r="N2606" s="9" t="s">
        <v>10</v>
      </c>
      <c r="O2606" s="9" t="s">
        <v>1826</v>
      </c>
      <c r="P2606" s="9" t="s">
        <v>1834</v>
      </c>
      <c r="Q2606" s="9" t="s">
        <v>1837</v>
      </c>
      <c r="R2606" s="9" t="s">
        <v>29</v>
      </c>
      <c r="S2606" s="9" t="s">
        <v>15</v>
      </c>
      <c r="T2606" s="9" t="s">
        <v>7</v>
      </c>
      <c r="U2606" s="9" t="s">
        <v>133</v>
      </c>
      <c r="V2606" s="9" t="s">
        <v>40</v>
      </c>
      <c r="W2606" s="9" t="s">
        <v>17</v>
      </c>
      <c r="X2606" s="9" t="s">
        <v>18</v>
      </c>
      <c r="Y2606" s="9" t="s">
        <v>31</v>
      </c>
      <c r="Z2606" s="9" t="s">
        <v>20</v>
      </c>
      <c r="AA2606" s="9" t="s">
        <v>17</v>
      </c>
      <c r="AB2606" s="9" t="s">
        <v>6508</v>
      </c>
      <c r="AC2606" s="9" t="s">
        <v>6509</v>
      </c>
      <c r="AD2606" s="9" t="s">
        <v>6510</v>
      </c>
    </row>
    <row r="2607" spans="1:30" ht="127.5" x14ac:dyDescent="0.25">
      <c r="A2607" s="113">
        <f t="shared" si="41"/>
        <v>2418</v>
      </c>
      <c r="B2607" s="9" t="s">
        <v>1821</v>
      </c>
      <c r="C2607" s="9" t="s">
        <v>6336</v>
      </c>
      <c r="D2607" s="9" t="s">
        <v>6337</v>
      </c>
      <c r="E2607" s="9" t="s">
        <v>6689</v>
      </c>
      <c r="F2607" s="9" t="s">
        <v>6690</v>
      </c>
      <c r="G2607" s="9" t="s">
        <v>6634</v>
      </c>
      <c r="H2607" s="13">
        <v>2914.4</v>
      </c>
      <c r="I2607" s="11" t="s">
        <v>189</v>
      </c>
      <c r="J2607" s="9" t="s">
        <v>68</v>
      </c>
      <c r="K2607" s="9" t="s">
        <v>7</v>
      </c>
      <c r="L2607" s="9" t="s">
        <v>69</v>
      </c>
      <c r="M2607" s="9" t="s">
        <v>9</v>
      </c>
      <c r="N2607" s="9" t="s">
        <v>10</v>
      </c>
      <c r="O2607" s="9" t="s">
        <v>1826</v>
      </c>
      <c r="P2607" s="9" t="s">
        <v>1834</v>
      </c>
      <c r="Q2607" s="9" t="s">
        <v>1837</v>
      </c>
      <c r="R2607" s="9" t="s">
        <v>29</v>
      </c>
      <c r="S2607" s="9" t="s">
        <v>15</v>
      </c>
      <c r="T2607" s="9" t="s">
        <v>7</v>
      </c>
      <c r="U2607" s="9" t="s">
        <v>133</v>
      </c>
      <c r="V2607" s="9" t="s">
        <v>40</v>
      </c>
      <c r="W2607" s="9" t="s">
        <v>17</v>
      </c>
      <c r="X2607" s="9" t="s">
        <v>18</v>
      </c>
      <c r="Y2607" s="9" t="s">
        <v>31</v>
      </c>
      <c r="Z2607" s="9" t="s">
        <v>20</v>
      </c>
      <c r="AA2607" s="9" t="s">
        <v>17</v>
      </c>
      <c r="AB2607" s="9" t="s">
        <v>6508</v>
      </c>
      <c r="AC2607" s="9" t="s">
        <v>6509</v>
      </c>
      <c r="AD2607" s="9" t="s">
        <v>6510</v>
      </c>
    </row>
    <row r="2608" spans="1:30" ht="76.5" x14ac:dyDescent="0.25">
      <c r="A2608" s="113">
        <f t="shared" si="41"/>
        <v>2419</v>
      </c>
      <c r="B2608" s="9" t="s">
        <v>1821</v>
      </c>
      <c r="C2608" s="9" t="s">
        <v>6336</v>
      </c>
      <c r="D2608" s="9" t="s">
        <v>6337</v>
      </c>
      <c r="E2608" s="9" t="s">
        <v>6691</v>
      </c>
      <c r="F2608" s="9" t="s">
        <v>6692</v>
      </c>
      <c r="G2608" s="9" t="s">
        <v>6586</v>
      </c>
      <c r="H2608" s="13">
        <v>226.1</v>
      </c>
      <c r="I2608" s="11" t="s">
        <v>6507</v>
      </c>
      <c r="J2608" s="9" t="s">
        <v>68</v>
      </c>
      <c r="K2608" s="9" t="s">
        <v>7</v>
      </c>
      <c r="L2608" s="9" t="s">
        <v>69</v>
      </c>
      <c r="M2608" s="9" t="s">
        <v>9</v>
      </c>
      <c r="N2608" s="9" t="s">
        <v>10</v>
      </c>
      <c r="O2608" s="9" t="s">
        <v>1826</v>
      </c>
      <c r="P2608" s="9" t="s">
        <v>1834</v>
      </c>
      <c r="Q2608" s="9" t="s">
        <v>1837</v>
      </c>
      <c r="R2608" s="9" t="s">
        <v>29</v>
      </c>
      <c r="S2608" s="9" t="s">
        <v>15</v>
      </c>
      <c r="T2608" s="9" t="s">
        <v>7</v>
      </c>
      <c r="U2608" s="9" t="s">
        <v>133</v>
      </c>
      <c r="V2608" s="9" t="s">
        <v>40</v>
      </c>
      <c r="W2608" s="9" t="s">
        <v>17</v>
      </c>
      <c r="X2608" s="9" t="s">
        <v>18</v>
      </c>
      <c r="Y2608" s="9" t="s">
        <v>31</v>
      </c>
      <c r="Z2608" s="9" t="s">
        <v>20</v>
      </c>
      <c r="AA2608" s="9" t="s">
        <v>17</v>
      </c>
      <c r="AB2608" s="9" t="s">
        <v>6508</v>
      </c>
      <c r="AC2608" s="9" t="s">
        <v>6509</v>
      </c>
      <c r="AD2608" s="9" t="s">
        <v>6510</v>
      </c>
    </row>
    <row r="2609" spans="1:30" ht="293.25" x14ac:dyDescent="0.25">
      <c r="A2609" s="113">
        <f t="shared" si="41"/>
        <v>2420</v>
      </c>
      <c r="B2609" s="9" t="s">
        <v>1821</v>
      </c>
      <c r="C2609" s="9" t="s">
        <v>6336</v>
      </c>
      <c r="D2609" s="9" t="s">
        <v>6337</v>
      </c>
      <c r="E2609" s="9" t="s">
        <v>6693</v>
      </c>
      <c r="F2609" s="9" t="s">
        <v>6694</v>
      </c>
      <c r="G2609" s="9" t="s">
        <v>6634</v>
      </c>
      <c r="H2609" s="13">
        <v>5799.12</v>
      </c>
      <c r="I2609" s="11" t="s">
        <v>189</v>
      </c>
      <c r="J2609" s="9" t="s">
        <v>68</v>
      </c>
      <c r="K2609" s="9" t="s">
        <v>7</v>
      </c>
      <c r="L2609" s="9" t="s">
        <v>69</v>
      </c>
      <c r="M2609" s="9" t="s">
        <v>9</v>
      </c>
      <c r="N2609" s="9" t="s">
        <v>10</v>
      </c>
      <c r="O2609" s="9" t="s">
        <v>1826</v>
      </c>
      <c r="P2609" s="9" t="s">
        <v>1834</v>
      </c>
      <c r="Q2609" s="9" t="s">
        <v>1837</v>
      </c>
      <c r="R2609" s="9" t="s">
        <v>29</v>
      </c>
      <c r="S2609" s="9" t="s">
        <v>15</v>
      </c>
      <c r="T2609" s="9" t="s">
        <v>7</v>
      </c>
      <c r="U2609" s="9" t="s">
        <v>133</v>
      </c>
      <c r="V2609" s="9" t="s">
        <v>40</v>
      </c>
      <c r="W2609" s="9" t="s">
        <v>17</v>
      </c>
      <c r="X2609" s="9" t="s">
        <v>18</v>
      </c>
      <c r="Y2609" s="9" t="s">
        <v>31</v>
      </c>
      <c r="Z2609" s="9" t="s">
        <v>20</v>
      </c>
      <c r="AA2609" s="9" t="s">
        <v>17</v>
      </c>
      <c r="AB2609" s="9" t="s">
        <v>6508</v>
      </c>
      <c r="AC2609" s="9" t="s">
        <v>6695</v>
      </c>
      <c r="AD2609" s="9" t="s">
        <v>6510</v>
      </c>
    </row>
    <row r="2610" spans="1:30" ht="76.5" x14ac:dyDescent="0.25">
      <c r="A2610" s="113">
        <f t="shared" si="41"/>
        <v>2421</v>
      </c>
      <c r="B2610" s="9" t="s">
        <v>1821</v>
      </c>
      <c r="C2610" s="9" t="s">
        <v>6336</v>
      </c>
      <c r="D2610" s="9" t="s">
        <v>6337</v>
      </c>
      <c r="E2610" s="9" t="s">
        <v>6696</v>
      </c>
      <c r="F2610" s="9" t="s">
        <v>6697</v>
      </c>
      <c r="G2610" s="9" t="s">
        <v>6586</v>
      </c>
      <c r="H2610" s="13">
        <v>132</v>
      </c>
      <c r="I2610" s="11" t="s">
        <v>6507</v>
      </c>
      <c r="J2610" s="9" t="s">
        <v>68</v>
      </c>
      <c r="K2610" s="9" t="s">
        <v>7</v>
      </c>
      <c r="L2610" s="9" t="s">
        <v>69</v>
      </c>
      <c r="M2610" s="9" t="s">
        <v>9</v>
      </c>
      <c r="N2610" s="9" t="s">
        <v>10</v>
      </c>
      <c r="O2610" s="9" t="s">
        <v>1826</v>
      </c>
      <c r="P2610" s="9" t="s">
        <v>1834</v>
      </c>
      <c r="Q2610" s="9" t="s">
        <v>1837</v>
      </c>
      <c r="R2610" s="9" t="s">
        <v>29</v>
      </c>
      <c r="S2610" s="9" t="s">
        <v>15</v>
      </c>
      <c r="T2610" s="9" t="s">
        <v>7</v>
      </c>
      <c r="U2610" s="9" t="s">
        <v>133</v>
      </c>
      <c r="V2610" s="9" t="s">
        <v>40</v>
      </c>
      <c r="W2610" s="9" t="s">
        <v>17</v>
      </c>
      <c r="X2610" s="9" t="s">
        <v>18</v>
      </c>
      <c r="Y2610" s="9" t="s">
        <v>31</v>
      </c>
      <c r="Z2610" s="9" t="s">
        <v>20</v>
      </c>
      <c r="AA2610" s="9" t="s">
        <v>17</v>
      </c>
      <c r="AB2610" s="9" t="s">
        <v>6508</v>
      </c>
      <c r="AC2610" s="9" t="s">
        <v>6509</v>
      </c>
      <c r="AD2610" s="9" t="s">
        <v>6510</v>
      </c>
    </row>
    <row r="2611" spans="1:30" ht="114.75" x14ac:dyDescent="0.25">
      <c r="A2611" s="113">
        <f t="shared" si="41"/>
        <v>2422</v>
      </c>
      <c r="B2611" s="9" t="s">
        <v>1821</v>
      </c>
      <c r="C2611" s="9" t="s">
        <v>6336</v>
      </c>
      <c r="D2611" s="9" t="s">
        <v>6337</v>
      </c>
      <c r="E2611" s="9" t="s">
        <v>6698</v>
      </c>
      <c r="F2611" s="9" t="s">
        <v>653</v>
      </c>
      <c r="G2611" s="9" t="s">
        <v>6586</v>
      </c>
      <c r="H2611" s="13">
        <v>75000</v>
      </c>
      <c r="I2611" s="11" t="s">
        <v>6507</v>
      </c>
      <c r="J2611" s="9" t="s">
        <v>68</v>
      </c>
      <c r="K2611" s="9" t="s">
        <v>7</v>
      </c>
      <c r="L2611" s="9" t="s">
        <v>69</v>
      </c>
      <c r="M2611" s="9" t="s">
        <v>9</v>
      </c>
      <c r="N2611" s="9" t="s">
        <v>10</v>
      </c>
      <c r="O2611" s="9" t="s">
        <v>1826</v>
      </c>
      <c r="P2611" s="9" t="s">
        <v>1834</v>
      </c>
      <c r="Q2611" s="9" t="s">
        <v>1837</v>
      </c>
      <c r="R2611" s="9" t="s">
        <v>29</v>
      </c>
      <c r="S2611" s="9" t="s">
        <v>15</v>
      </c>
      <c r="T2611" s="9" t="s">
        <v>7</v>
      </c>
      <c r="U2611" s="9" t="s">
        <v>133</v>
      </c>
      <c r="V2611" s="9" t="s">
        <v>40</v>
      </c>
      <c r="W2611" s="9" t="s">
        <v>17</v>
      </c>
      <c r="X2611" s="9" t="s">
        <v>18</v>
      </c>
      <c r="Y2611" s="9" t="s">
        <v>31</v>
      </c>
      <c r="Z2611" s="9" t="s">
        <v>20</v>
      </c>
      <c r="AA2611" s="9" t="s">
        <v>17</v>
      </c>
      <c r="AB2611" s="9" t="s">
        <v>6508</v>
      </c>
      <c r="AC2611" s="9" t="s">
        <v>6509</v>
      </c>
      <c r="AD2611" s="9" t="s">
        <v>6510</v>
      </c>
    </row>
    <row r="2612" spans="1:30" ht="140.25" x14ac:dyDescent="0.25">
      <c r="A2612" s="113">
        <f t="shared" si="41"/>
        <v>2423</v>
      </c>
      <c r="B2612" s="9" t="s">
        <v>1821</v>
      </c>
      <c r="C2612" s="9" t="s">
        <v>6336</v>
      </c>
      <c r="D2612" s="9" t="s">
        <v>6337</v>
      </c>
      <c r="E2612" s="9" t="s">
        <v>6699</v>
      </c>
      <c r="F2612" s="9" t="s">
        <v>6700</v>
      </c>
      <c r="G2612" s="9" t="s">
        <v>6634</v>
      </c>
      <c r="H2612" s="13">
        <v>5035</v>
      </c>
      <c r="I2612" s="11" t="s">
        <v>189</v>
      </c>
      <c r="J2612" s="9" t="s">
        <v>68</v>
      </c>
      <c r="K2612" s="9" t="s">
        <v>7</v>
      </c>
      <c r="L2612" s="9" t="s">
        <v>69</v>
      </c>
      <c r="M2612" s="9" t="s">
        <v>9</v>
      </c>
      <c r="N2612" s="9" t="s">
        <v>10</v>
      </c>
      <c r="O2612" s="9" t="s">
        <v>1826</v>
      </c>
      <c r="P2612" s="9" t="s">
        <v>1834</v>
      </c>
      <c r="Q2612" s="9" t="s">
        <v>1837</v>
      </c>
      <c r="R2612" s="9" t="s">
        <v>29</v>
      </c>
      <c r="S2612" s="9" t="s">
        <v>15</v>
      </c>
      <c r="T2612" s="9" t="s">
        <v>7</v>
      </c>
      <c r="U2612" s="9" t="s">
        <v>133</v>
      </c>
      <c r="V2612" s="9" t="s">
        <v>40</v>
      </c>
      <c r="W2612" s="9" t="s">
        <v>17</v>
      </c>
      <c r="X2612" s="9" t="s">
        <v>18</v>
      </c>
      <c r="Y2612" s="9" t="s">
        <v>31</v>
      </c>
      <c r="Z2612" s="9" t="s">
        <v>20</v>
      </c>
      <c r="AA2612" s="9" t="s">
        <v>17</v>
      </c>
      <c r="AB2612" s="9" t="s">
        <v>6508</v>
      </c>
      <c r="AC2612" s="9" t="s">
        <v>6509</v>
      </c>
      <c r="AD2612" s="9" t="s">
        <v>6510</v>
      </c>
    </row>
    <row r="2613" spans="1:30" ht="76.5" x14ac:dyDescent="0.25">
      <c r="A2613" s="113">
        <f t="shared" si="41"/>
        <v>2424</v>
      </c>
      <c r="B2613" s="9" t="s">
        <v>1821</v>
      </c>
      <c r="C2613" s="9" t="s">
        <v>6336</v>
      </c>
      <c r="D2613" s="9" t="s">
        <v>6337</v>
      </c>
      <c r="E2613" s="9" t="s">
        <v>6701</v>
      </c>
      <c r="F2613" s="9" t="s">
        <v>3282</v>
      </c>
      <c r="G2613" s="9" t="s">
        <v>6586</v>
      </c>
      <c r="H2613" s="13">
        <v>19</v>
      </c>
      <c r="I2613" s="11" t="s">
        <v>6507</v>
      </c>
      <c r="J2613" s="9" t="s">
        <v>68</v>
      </c>
      <c r="K2613" s="9" t="s">
        <v>7</v>
      </c>
      <c r="L2613" s="9" t="s">
        <v>69</v>
      </c>
      <c r="M2613" s="9" t="s">
        <v>9</v>
      </c>
      <c r="N2613" s="9" t="s">
        <v>10</v>
      </c>
      <c r="O2613" s="9" t="s">
        <v>1826</v>
      </c>
      <c r="P2613" s="9" t="s">
        <v>1834</v>
      </c>
      <c r="Q2613" s="9" t="s">
        <v>1837</v>
      </c>
      <c r="R2613" s="9" t="s">
        <v>29</v>
      </c>
      <c r="S2613" s="9" t="s">
        <v>15</v>
      </c>
      <c r="T2613" s="9" t="s">
        <v>7</v>
      </c>
      <c r="U2613" s="9" t="s">
        <v>133</v>
      </c>
      <c r="V2613" s="9" t="s">
        <v>40</v>
      </c>
      <c r="W2613" s="9" t="s">
        <v>17</v>
      </c>
      <c r="X2613" s="9" t="s">
        <v>18</v>
      </c>
      <c r="Y2613" s="9" t="s">
        <v>31</v>
      </c>
      <c r="Z2613" s="9" t="s">
        <v>20</v>
      </c>
      <c r="AA2613" s="9" t="s">
        <v>17</v>
      </c>
      <c r="AB2613" s="9" t="s">
        <v>6508</v>
      </c>
      <c r="AC2613" s="9" t="s">
        <v>6509</v>
      </c>
      <c r="AD2613" s="9" t="s">
        <v>6510</v>
      </c>
    </row>
    <row r="2614" spans="1:30" ht="76.5" x14ac:dyDescent="0.25">
      <c r="A2614" s="113">
        <f t="shared" si="41"/>
        <v>2425</v>
      </c>
      <c r="B2614" s="9" t="s">
        <v>1821</v>
      </c>
      <c r="C2614" s="9" t="s">
        <v>6336</v>
      </c>
      <c r="D2614" s="9" t="s">
        <v>6337</v>
      </c>
      <c r="E2614" s="9" t="s">
        <v>6702</v>
      </c>
      <c r="F2614" s="9" t="s">
        <v>3284</v>
      </c>
      <c r="G2614" s="9" t="s">
        <v>6586</v>
      </c>
      <c r="H2614" s="13">
        <v>115.8</v>
      </c>
      <c r="I2614" s="11" t="s">
        <v>6507</v>
      </c>
      <c r="J2614" s="9" t="s">
        <v>68</v>
      </c>
      <c r="K2614" s="9" t="s">
        <v>7</v>
      </c>
      <c r="L2614" s="9" t="s">
        <v>69</v>
      </c>
      <c r="M2614" s="9" t="s">
        <v>9</v>
      </c>
      <c r="N2614" s="9" t="s">
        <v>10</v>
      </c>
      <c r="O2614" s="9" t="s">
        <v>1826</v>
      </c>
      <c r="P2614" s="9" t="s">
        <v>1834</v>
      </c>
      <c r="Q2614" s="9" t="s">
        <v>1837</v>
      </c>
      <c r="R2614" s="9" t="s">
        <v>29</v>
      </c>
      <c r="S2614" s="9" t="s">
        <v>15</v>
      </c>
      <c r="T2614" s="9" t="s">
        <v>7</v>
      </c>
      <c r="U2614" s="9" t="s">
        <v>133</v>
      </c>
      <c r="V2614" s="9" t="s">
        <v>40</v>
      </c>
      <c r="W2614" s="9" t="s">
        <v>17</v>
      </c>
      <c r="X2614" s="9" t="s">
        <v>18</v>
      </c>
      <c r="Y2614" s="9" t="s">
        <v>31</v>
      </c>
      <c r="Z2614" s="9" t="s">
        <v>20</v>
      </c>
      <c r="AA2614" s="9" t="s">
        <v>17</v>
      </c>
      <c r="AB2614" s="9" t="s">
        <v>6508</v>
      </c>
      <c r="AC2614" s="9" t="s">
        <v>6509</v>
      </c>
      <c r="AD2614" s="9" t="s">
        <v>6510</v>
      </c>
    </row>
    <row r="2615" spans="1:30" ht="127.5" x14ac:dyDescent="0.25">
      <c r="A2615" s="113">
        <f t="shared" si="41"/>
        <v>2426</v>
      </c>
      <c r="B2615" s="9" t="s">
        <v>1821</v>
      </c>
      <c r="C2615" s="9" t="s">
        <v>6336</v>
      </c>
      <c r="D2615" s="9" t="s">
        <v>6337</v>
      </c>
      <c r="E2615" s="9" t="s">
        <v>6703</v>
      </c>
      <c r="F2615" s="9" t="s">
        <v>6704</v>
      </c>
      <c r="G2615" s="9" t="s">
        <v>6634</v>
      </c>
      <c r="H2615" s="13">
        <v>10002.4</v>
      </c>
      <c r="I2615" s="11" t="s">
        <v>189</v>
      </c>
      <c r="J2615" s="9" t="s">
        <v>68</v>
      </c>
      <c r="K2615" s="9" t="s">
        <v>7</v>
      </c>
      <c r="L2615" s="9" t="s">
        <v>69</v>
      </c>
      <c r="M2615" s="9" t="s">
        <v>9</v>
      </c>
      <c r="N2615" s="9" t="s">
        <v>10</v>
      </c>
      <c r="O2615" s="9" t="s">
        <v>1826</v>
      </c>
      <c r="P2615" s="9" t="s">
        <v>1834</v>
      </c>
      <c r="Q2615" s="9" t="s">
        <v>1837</v>
      </c>
      <c r="R2615" s="9" t="s">
        <v>29</v>
      </c>
      <c r="S2615" s="9" t="s">
        <v>15</v>
      </c>
      <c r="T2615" s="9" t="s">
        <v>7</v>
      </c>
      <c r="U2615" s="9" t="s">
        <v>133</v>
      </c>
      <c r="V2615" s="9" t="s">
        <v>40</v>
      </c>
      <c r="W2615" s="9" t="s">
        <v>17</v>
      </c>
      <c r="X2615" s="9" t="s">
        <v>18</v>
      </c>
      <c r="Y2615" s="9" t="s">
        <v>31</v>
      </c>
      <c r="Z2615" s="9" t="s">
        <v>20</v>
      </c>
      <c r="AA2615" s="9" t="s">
        <v>17</v>
      </c>
      <c r="AB2615" s="9" t="s">
        <v>6508</v>
      </c>
      <c r="AC2615" s="9" t="s">
        <v>6509</v>
      </c>
      <c r="AD2615" s="9" t="s">
        <v>6510</v>
      </c>
    </row>
    <row r="2616" spans="1:30" ht="114.75" x14ac:dyDescent="0.25">
      <c r="A2616" s="113">
        <f t="shared" si="41"/>
        <v>2427</v>
      </c>
      <c r="B2616" s="9" t="s">
        <v>1821</v>
      </c>
      <c r="C2616" s="9" t="s">
        <v>6336</v>
      </c>
      <c r="D2616" s="9" t="s">
        <v>6337</v>
      </c>
      <c r="E2616" s="9" t="s">
        <v>6705</v>
      </c>
      <c r="F2616" s="9" t="s">
        <v>3285</v>
      </c>
      <c r="G2616" s="9" t="s">
        <v>6586</v>
      </c>
      <c r="H2616" s="13">
        <v>458.7</v>
      </c>
      <c r="I2616" s="11" t="s">
        <v>6507</v>
      </c>
      <c r="J2616" s="9" t="s">
        <v>68</v>
      </c>
      <c r="K2616" s="9" t="s">
        <v>7</v>
      </c>
      <c r="L2616" s="9" t="s">
        <v>69</v>
      </c>
      <c r="M2616" s="9" t="s">
        <v>9</v>
      </c>
      <c r="N2616" s="9" t="s">
        <v>10</v>
      </c>
      <c r="O2616" s="9" t="s">
        <v>1826</v>
      </c>
      <c r="P2616" s="9" t="s">
        <v>1834</v>
      </c>
      <c r="Q2616" s="9" t="s">
        <v>1837</v>
      </c>
      <c r="R2616" s="9" t="s">
        <v>29</v>
      </c>
      <c r="S2616" s="9" t="s">
        <v>15</v>
      </c>
      <c r="T2616" s="9" t="s">
        <v>7</v>
      </c>
      <c r="U2616" s="9" t="s">
        <v>133</v>
      </c>
      <c r="V2616" s="9" t="s">
        <v>40</v>
      </c>
      <c r="W2616" s="9" t="s">
        <v>17</v>
      </c>
      <c r="X2616" s="9" t="s">
        <v>18</v>
      </c>
      <c r="Y2616" s="9" t="s">
        <v>31</v>
      </c>
      <c r="Z2616" s="9" t="s">
        <v>20</v>
      </c>
      <c r="AA2616" s="9" t="s">
        <v>17</v>
      </c>
      <c r="AB2616" s="9" t="s">
        <v>6508</v>
      </c>
      <c r="AC2616" s="9" t="s">
        <v>6509</v>
      </c>
      <c r="AD2616" s="9" t="s">
        <v>6510</v>
      </c>
    </row>
    <row r="2617" spans="1:30" ht="76.5" x14ac:dyDescent="0.25">
      <c r="A2617" s="113">
        <f t="shared" si="41"/>
        <v>2428</v>
      </c>
      <c r="B2617" s="9" t="s">
        <v>1821</v>
      </c>
      <c r="C2617" s="9" t="s">
        <v>6336</v>
      </c>
      <c r="D2617" s="9" t="s">
        <v>6337</v>
      </c>
      <c r="E2617" s="9" t="s">
        <v>6706</v>
      </c>
      <c r="F2617" s="9" t="s">
        <v>3286</v>
      </c>
      <c r="G2617" s="9" t="s">
        <v>6586</v>
      </c>
      <c r="H2617" s="13">
        <v>798</v>
      </c>
      <c r="I2617" s="11" t="s">
        <v>6507</v>
      </c>
      <c r="J2617" s="9" t="s">
        <v>68</v>
      </c>
      <c r="K2617" s="9" t="s">
        <v>7</v>
      </c>
      <c r="L2617" s="9" t="s">
        <v>69</v>
      </c>
      <c r="M2617" s="9" t="s">
        <v>9</v>
      </c>
      <c r="N2617" s="9" t="s">
        <v>10</v>
      </c>
      <c r="O2617" s="9" t="s">
        <v>1826</v>
      </c>
      <c r="P2617" s="9" t="s">
        <v>1834</v>
      </c>
      <c r="Q2617" s="9" t="s">
        <v>1837</v>
      </c>
      <c r="R2617" s="9" t="s">
        <v>29</v>
      </c>
      <c r="S2617" s="9" t="s">
        <v>15</v>
      </c>
      <c r="T2617" s="9" t="s">
        <v>7</v>
      </c>
      <c r="U2617" s="9" t="s">
        <v>133</v>
      </c>
      <c r="V2617" s="9" t="s">
        <v>40</v>
      </c>
      <c r="W2617" s="9" t="s">
        <v>17</v>
      </c>
      <c r="X2617" s="9" t="s">
        <v>18</v>
      </c>
      <c r="Y2617" s="9" t="s">
        <v>31</v>
      </c>
      <c r="Z2617" s="9" t="s">
        <v>20</v>
      </c>
      <c r="AA2617" s="9" t="s">
        <v>17</v>
      </c>
      <c r="AB2617" s="9" t="s">
        <v>6508</v>
      </c>
      <c r="AC2617" s="9" t="s">
        <v>6509</v>
      </c>
      <c r="AD2617" s="9" t="s">
        <v>6510</v>
      </c>
    </row>
    <row r="2618" spans="1:30" ht="76.5" x14ac:dyDescent="0.25">
      <c r="A2618" s="113">
        <f t="shared" si="41"/>
        <v>2429</v>
      </c>
      <c r="B2618" s="9" t="s">
        <v>1821</v>
      </c>
      <c r="C2618" s="9" t="s">
        <v>6336</v>
      </c>
      <c r="D2618" s="9" t="s">
        <v>6337</v>
      </c>
      <c r="E2618" s="9" t="s">
        <v>6707</v>
      </c>
      <c r="F2618" s="9" t="s">
        <v>3286</v>
      </c>
      <c r="G2618" s="9" t="s">
        <v>6586</v>
      </c>
      <c r="H2618" s="13">
        <v>612</v>
      </c>
      <c r="I2618" s="11" t="s">
        <v>6507</v>
      </c>
      <c r="J2618" s="9" t="s">
        <v>68</v>
      </c>
      <c r="K2618" s="9" t="s">
        <v>7</v>
      </c>
      <c r="L2618" s="9" t="s">
        <v>69</v>
      </c>
      <c r="M2618" s="9" t="s">
        <v>9</v>
      </c>
      <c r="N2618" s="9" t="s">
        <v>10</v>
      </c>
      <c r="O2618" s="9" t="s">
        <v>1826</v>
      </c>
      <c r="P2618" s="9" t="s">
        <v>1834</v>
      </c>
      <c r="Q2618" s="9" t="s">
        <v>1837</v>
      </c>
      <c r="R2618" s="9" t="s">
        <v>29</v>
      </c>
      <c r="S2618" s="9" t="s">
        <v>15</v>
      </c>
      <c r="T2618" s="9" t="s">
        <v>7</v>
      </c>
      <c r="U2618" s="9" t="s">
        <v>133</v>
      </c>
      <c r="V2618" s="9" t="s">
        <v>40</v>
      </c>
      <c r="W2618" s="9" t="s">
        <v>17</v>
      </c>
      <c r="X2618" s="9" t="s">
        <v>18</v>
      </c>
      <c r="Y2618" s="9" t="s">
        <v>31</v>
      </c>
      <c r="Z2618" s="9" t="s">
        <v>20</v>
      </c>
      <c r="AA2618" s="9" t="s">
        <v>17</v>
      </c>
      <c r="AB2618" s="9" t="s">
        <v>6508</v>
      </c>
      <c r="AC2618" s="9" t="s">
        <v>6509</v>
      </c>
      <c r="AD2618" s="9" t="s">
        <v>6510</v>
      </c>
    </row>
    <row r="2619" spans="1:30" ht="89.25" x14ac:dyDescent="0.25">
      <c r="A2619" s="113">
        <f t="shared" si="41"/>
        <v>2430</v>
      </c>
      <c r="B2619" s="9" t="s">
        <v>1821</v>
      </c>
      <c r="C2619" s="9" t="s">
        <v>6336</v>
      </c>
      <c r="D2619" s="9" t="s">
        <v>6337</v>
      </c>
      <c r="E2619" s="9" t="s">
        <v>6708</v>
      </c>
      <c r="F2619" s="9" t="s">
        <v>3286</v>
      </c>
      <c r="G2619" s="9" t="s">
        <v>6586</v>
      </c>
      <c r="H2619" s="13">
        <v>786</v>
      </c>
      <c r="I2619" s="11" t="s">
        <v>6507</v>
      </c>
      <c r="J2619" s="9" t="s">
        <v>68</v>
      </c>
      <c r="K2619" s="9" t="s">
        <v>7</v>
      </c>
      <c r="L2619" s="9" t="s">
        <v>69</v>
      </c>
      <c r="M2619" s="9" t="s">
        <v>9</v>
      </c>
      <c r="N2619" s="9" t="s">
        <v>10</v>
      </c>
      <c r="O2619" s="9" t="s">
        <v>1826</v>
      </c>
      <c r="P2619" s="9" t="s">
        <v>1834</v>
      </c>
      <c r="Q2619" s="9" t="s">
        <v>1837</v>
      </c>
      <c r="R2619" s="9" t="s">
        <v>29</v>
      </c>
      <c r="S2619" s="9" t="s">
        <v>15</v>
      </c>
      <c r="T2619" s="9" t="s">
        <v>7</v>
      </c>
      <c r="U2619" s="9" t="s">
        <v>133</v>
      </c>
      <c r="V2619" s="9" t="s">
        <v>40</v>
      </c>
      <c r="W2619" s="9" t="s">
        <v>17</v>
      </c>
      <c r="X2619" s="9" t="s">
        <v>18</v>
      </c>
      <c r="Y2619" s="9" t="s">
        <v>31</v>
      </c>
      <c r="Z2619" s="9" t="s">
        <v>20</v>
      </c>
      <c r="AA2619" s="9" t="s">
        <v>17</v>
      </c>
      <c r="AB2619" s="9" t="s">
        <v>6508</v>
      </c>
      <c r="AC2619" s="9" t="s">
        <v>6509</v>
      </c>
      <c r="AD2619" s="9" t="s">
        <v>6510</v>
      </c>
    </row>
    <row r="2620" spans="1:30" ht="76.5" x14ac:dyDescent="0.25">
      <c r="A2620" s="113">
        <f t="shared" si="41"/>
        <v>2431</v>
      </c>
      <c r="B2620" s="9" t="s">
        <v>1821</v>
      </c>
      <c r="C2620" s="9" t="s">
        <v>6336</v>
      </c>
      <c r="D2620" s="9" t="s">
        <v>6337</v>
      </c>
      <c r="E2620" s="9" t="s">
        <v>6709</v>
      </c>
      <c r="F2620" s="9" t="s">
        <v>3287</v>
      </c>
      <c r="G2620" s="9" t="s">
        <v>6586</v>
      </c>
      <c r="H2620" s="13">
        <v>399</v>
      </c>
      <c r="I2620" s="11" t="s">
        <v>6507</v>
      </c>
      <c r="J2620" s="9" t="s">
        <v>68</v>
      </c>
      <c r="K2620" s="9" t="s">
        <v>7</v>
      </c>
      <c r="L2620" s="9" t="s">
        <v>69</v>
      </c>
      <c r="M2620" s="9" t="s">
        <v>9</v>
      </c>
      <c r="N2620" s="9" t="s">
        <v>10</v>
      </c>
      <c r="O2620" s="9" t="s">
        <v>1826</v>
      </c>
      <c r="P2620" s="9" t="s">
        <v>1834</v>
      </c>
      <c r="Q2620" s="9" t="s">
        <v>1837</v>
      </c>
      <c r="R2620" s="9" t="s">
        <v>29</v>
      </c>
      <c r="S2620" s="9" t="s">
        <v>15</v>
      </c>
      <c r="T2620" s="9" t="s">
        <v>7</v>
      </c>
      <c r="U2620" s="9" t="s">
        <v>133</v>
      </c>
      <c r="V2620" s="9" t="s">
        <v>40</v>
      </c>
      <c r="W2620" s="9" t="s">
        <v>17</v>
      </c>
      <c r="X2620" s="9" t="s">
        <v>18</v>
      </c>
      <c r="Y2620" s="9" t="s">
        <v>31</v>
      </c>
      <c r="Z2620" s="9" t="s">
        <v>20</v>
      </c>
      <c r="AA2620" s="9" t="s">
        <v>17</v>
      </c>
      <c r="AB2620" s="9" t="s">
        <v>6508</v>
      </c>
      <c r="AC2620" s="9" t="s">
        <v>6509</v>
      </c>
      <c r="AD2620" s="9" t="s">
        <v>6510</v>
      </c>
    </row>
    <row r="2621" spans="1:30" ht="204" x14ac:dyDescent="0.25">
      <c r="A2621" s="113">
        <f t="shared" si="41"/>
        <v>2432</v>
      </c>
      <c r="B2621" s="9" t="s">
        <v>1821</v>
      </c>
      <c r="C2621" s="9" t="s">
        <v>6336</v>
      </c>
      <c r="D2621" s="9" t="s">
        <v>6337</v>
      </c>
      <c r="E2621" s="9" t="s">
        <v>6710</v>
      </c>
      <c r="F2621" s="9" t="s">
        <v>6711</v>
      </c>
      <c r="G2621" s="9" t="s">
        <v>6634</v>
      </c>
      <c r="H2621" s="13">
        <v>312.64999999999998</v>
      </c>
      <c r="I2621" s="11" t="s">
        <v>189</v>
      </c>
      <c r="J2621" s="9" t="s">
        <v>68</v>
      </c>
      <c r="K2621" s="9" t="s">
        <v>7</v>
      </c>
      <c r="L2621" s="9" t="s">
        <v>69</v>
      </c>
      <c r="M2621" s="9" t="s">
        <v>9</v>
      </c>
      <c r="N2621" s="9" t="s">
        <v>10</v>
      </c>
      <c r="O2621" s="9" t="s">
        <v>1826</v>
      </c>
      <c r="P2621" s="9" t="s">
        <v>1834</v>
      </c>
      <c r="Q2621" s="9" t="s">
        <v>1837</v>
      </c>
      <c r="R2621" s="9" t="s">
        <v>29</v>
      </c>
      <c r="S2621" s="9" t="s">
        <v>15</v>
      </c>
      <c r="T2621" s="9" t="s">
        <v>7</v>
      </c>
      <c r="U2621" s="9" t="s">
        <v>133</v>
      </c>
      <c r="V2621" s="9" t="s">
        <v>40</v>
      </c>
      <c r="W2621" s="9" t="s">
        <v>17</v>
      </c>
      <c r="X2621" s="9" t="s">
        <v>18</v>
      </c>
      <c r="Y2621" s="9" t="s">
        <v>31</v>
      </c>
      <c r="Z2621" s="9" t="s">
        <v>20</v>
      </c>
      <c r="AA2621" s="9" t="s">
        <v>17</v>
      </c>
      <c r="AB2621" s="9" t="s">
        <v>6508</v>
      </c>
      <c r="AC2621" s="9" t="s">
        <v>6695</v>
      </c>
      <c r="AD2621" s="9" t="s">
        <v>6510</v>
      </c>
    </row>
    <row r="2622" spans="1:30" ht="76.5" x14ac:dyDescent="0.25">
      <c r="A2622" s="113">
        <f t="shared" si="41"/>
        <v>2433</v>
      </c>
      <c r="B2622" s="9" t="s">
        <v>1821</v>
      </c>
      <c r="C2622" s="9" t="s">
        <v>6336</v>
      </c>
      <c r="D2622" s="9" t="s">
        <v>6337</v>
      </c>
      <c r="E2622" s="9" t="s">
        <v>6712</v>
      </c>
      <c r="F2622" s="9" t="s">
        <v>6713</v>
      </c>
      <c r="G2622" s="9" t="s">
        <v>6586</v>
      </c>
      <c r="H2622" s="13">
        <v>200</v>
      </c>
      <c r="I2622" s="11" t="s">
        <v>6507</v>
      </c>
      <c r="J2622" s="9" t="s">
        <v>68</v>
      </c>
      <c r="K2622" s="9" t="s">
        <v>7</v>
      </c>
      <c r="L2622" s="9" t="s">
        <v>69</v>
      </c>
      <c r="M2622" s="9" t="s">
        <v>9</v>
      </c>
      <c r="N2622" s="9" t="s">
        <v>10</v>
      </c>
      <c r="O2622" s="9" t="s">
        <v>1826</v>
      </c>
      <c r="P2622" s="9" t="s">
        <v>1834</v>
      </c>
      <c r="Q2622" s="9" t="s">
        <v>1837</v>
      </c>
      <c r="R2622" s="9" t="s">
        <v>29</v>
      </c>
      <c r="S2622" s="9" t="s">
        <v>15</v>
      </c>
      <c r="T2622" s="9" t="s">
        <v>7</v>
      </c>
      <c r="U2622" s="9" t="s">
        <v>133</v>
      </c>
      <c r="V2622" s="9" t="s">
        <v>40</v>
      </c>
      <c r="W2622" s="9" t="s">
        <v>17</v>
      </c>
      <c r="X2622" s="9" t="s">
        <v>18</v>
      </c>
      <c r="Y2622" s="9" t="s">
        <v>31</v>
      </c>
      <c r="Z2622" s="9" t="s">
        <v>20</v>
      </c>
      <c r="AA2622" s="9" t="s">
        <v>17</v>
      </c>
      <c r="AB2622" s="9" t="s">
        <v>6508</v>
      </c>
      <c r="AC2622" s="9" t="s">
        <v>6509</v>
      </c>
      <c r="AD2622" s="9" t="s">
        <v>6510</v>
      </c>
    </row>
    <row r="2623" spans="1:30" ht="178.5" x14ac:dyDescent="0.25">
      <c r="A2623" s="113">
        <f t="shared" si="41"/>
        <v>2434</v>
      </c>
      <c r="B2623" s="9" t="s">
        <v>1821</v>
      </c>
      <c r="C2623" s="9" t="s">
        <v>6336</v>
      </c>
      <c r="D2623" s="9" t="s">
        <v>6337</v>
      </c>
      <c r="E2623" s="9" t="s">
        <v>6714</v>
      </c>
      <c r="F2623" s="9" t="s">
        <v>6715</v>
      </c>
      <c r="G2623" s="9" t="s">
        <v>6634</v>
      </c>
      <c r="H2623" s="13">
        <v>2544.3000000000002</v>
      </c>
      <c r="I2623" s="11" t="s">
        <v>189</v>
      </c>
      <c r="J2623" s="9" t="s">
        <v>68</v>
      </c>
      <c r="K2623" s="9" t="s">
        <v>7</v>
      </c>
      <c r="L2623" s="9" t="s">
        <v>69</v>
      </c>
      <c r="M2623" s="9" t="s">
        <v>9</v>
      </c>
      <c r="N2623" s="9" t="s">
        <v>10</v>
      </c>
      <c r="O2623" s="9" t="s">
        <v>1826</v>
      </c>
      <c r="P2623" s="9" t="s">
        <v>1834</v>
      </c>
      <c r="Q2623" s="9" t="s">
        <v>1837</v>
      </c>
      <c r="R2623" s="9" t="s">
        <v>29</v>
      </c>
      <c r="S2623" s="9" t="s">
        <v>15</v>
      </c>
      <c r="T2623" s="9" t="s">
        <v>7</v>
      </c>
      <c r="U2623" s="9" t="s">
        <v>133</v>
      </c>
      <c r="V2623" s="9" t="s">
        <v>40</v>
      </c>
      <c r="W2623" s="9" t="s">
        <v>17</v>
      </c>
      <c r="X2623" s="9" t="s">
        <v>18</v>
      </c>
      <c r="Y2623" s="9" t="s">
        <v>31</v>
      </c>
      <c r="Z2623" s="9" t="s">
        <v>20</v>
      </c>
      <c r="AA2623" s="9" t="s">
        <v>17</v>
      </c>
      <c r="AB2623" s="9" t="s">
        <v>6508</v>
      </c>
      <c r="AC2623" s="9" t="s">
        <v>6695</v>
      </c>
      <c r="AD2623" s="9" t="s">
        <v>6510</v>
      </c>
    </row>
    <row r="2624" spans="1:30" ht="140.25" x14ac:dyDescent="0.25">
      <c r="A2624" s="113">
        <f t="shared" si="41"/>
        <v>2435</v>
      </c>
      <c r="B2624" s="9" t="s">
        <v>1821</v>
      </c>
      <c r="C2624" s="9" t="s">
        <v>6336</v>
      </c>
      <c r="D2624" s="9" t="s">
        <v>6337</v>
      </c>
      <c r="E2624" s="9" t="s">
        <v>6716</v>
      </c>
      <c r="F2624" s="9" t="s">
        <v>6717</v>
      </c>
      <c r="G2624" s="9" t="s">
        <v>6586</v>
      </c>
      <c r="H2624" s="13">
        <v>442.5</v>
      </c>
      <c r="I2624" s="11" t="s">
        <v>6507</v>
      </c>
      <c r="J2624" s="9" t="s">
        <v>68</v>
      </c>
      <c r="K2624" s="9" t="s">
        <v>7</v>
      </c>
      <c r="L2624" s="9" t="s">
        <v>69</v>
      </c>
      <c r="M2624" s="9" t="s">
        <v>9</v>
      </c>
      <c r="N2624" s="9" t="s">
        <v>10</v>
      </c>
      <c r="O2624" s="9" t="s">
        <v>1826</v>
      </c>
      <c r="P2624" s="9" t="s">
        <v>1834</v>
      </c>
      <c r="Q2624" s="9" t="s">
        <v>1837</v>
      </c>
      <c r="R2624" s="9" t="s">
        <v>29</v>
      </c>
      <c r="S2624" s="9" t="s">
        <v>15</v>
      </c>
      <c r="T2624" s="9" t="s">
        <v>7</v>
      </c>
      <c r="U2624" s="9" t="s">
        <v>133</v>
      </c>
      <c r="V2624" s="9" t="s">
        <v>40</v>
      </c>
      <c r="W2624" s="9" t="s">
        <v>17</v>
      </c>
      <c r="X2624" s="9" t="s">
        <v>18</v>
      </c>
      <c r="Y2624" s="9" t="s">
        <v>31</v>
      </c>
      <c r="Z2624" s="9" t="s">
        <v>20</v>
      </c>
      <c r="AA2624" s="9" t="s">
        <v>17</v>
      </c>
      <c r="AB2624" s="9" t="s">
        <v>6508</v>
      </c>
      <c r="AC2624" s="9" t="s">
        <v>6509</v>
      </c>
      <c r="AD2624" s="9" t="s">
        <v>6510</v>
      </c>
    </row>
    <row r="2625" spans="1:30" ht="293.25" x14ac:dyDescent="0.25">
      <c r="A2625" s="113">
        <f t="shared" si="41"/>
        <v>2436</v>
      </c>
      <c r="B2625" s="9" t="s">
        <v>1821</v>
      </c>
      <c r="C2625" s="9" t="s">
        <v>6336</v>
      </c>
      <c r="D2625" s="9" t="s">
        <v>6337</v>
      </c>
      <c r="E2625" s="9" t="s">
        <v>6718</v>
      </c>
      <c r="F2625" s="9" t="s">
        <v>6719</v>
      </c>
      <c r="G2625" s="9" t="s">
        <v>6634</v>
      </c>
      <c r="H2625" s="13">
        <v>476.4</v>
      </c>
      <c r="I2625" s="11" t="s">
        <v>189</v>
      </c>
      <c r="J2625" s="9" t="s">
        <v>68</v>
      </c>
      <c r="K2625" s="9" t="s">
        <v>7</v>
      </c>
      <c r="L2625" s="9" t="s">
        <v>69</v>
      </c>
      <c r="M2625" s="9" t="s">
        <v>9</v>
      </c>
      <c r="N2625" s="9" t="s">
        <v>10</v>
      </c>
      <c r="O2625" s="9" t="s">
        <v>1826</v>
      </c>
      <c r="P2625" s="9" t="s">
        <v>1834</v>
      </c>
      <c r="Q2625" s="9" t="s">
        <v>1837</v>
      </c>
      <c r="R2625" s="9" t="s">
        <v>29</v>
      </c>
      <c r="S2625" s="9" t="s">
        <v>15</v>
      </c>
      <c r="T2625" s="9" t="s">
        <v>7</v>
      </c>
      <c r="U2625" s="9" t="s">
        <v>133</v>
      </c>
      <c r="V2625" s="9" t="s">
        <v>40</v>
      </c>
      <c r="W2625" s="9" t="s">
        <v>17</v>
      </c>
      <c r="X2625" s="9" t="s">
        <v>18</v>
      </c>
      <c r="Y2625" s="9" t="s">
        <v>31</v>
      </c>
      <c r="Z2625" s="9" t="s">
        <v>20</v>
      </c>
      <c r="AA2625" s="9" t="s">
        <v>17</v>
      </c>
      <c r="AB2625" s="9" t="s">
        <v>6508</v>
      </c>
      <c r="AC2625" s="9" t="s">
        <v>6695</v>
      </c>
      <c r="AD2625" s="9" t="s">
        <v>6510</v>
      </c>
    </row>
    <row r="2626" spans="1:30" ht="178.5" x14ac:dyDescent="0.25">
      <c r="A2626" s="113">
        <f t="shared" si="41"/>
        <v>2437</v>
      </c>
      <c r="B2626" s="9" t="s">
        <v>1821</v>
      </c>
      <c r="C2626" s="9" t="s">
        <v>6336</v>
      </c>
      <c r="D2626" s="9" t="s">
        <v>6337</v>
      </c>
      <c r="E2626" s="9" t="s">
        <v>6720</v>
      </c>
      <c r="F2626" s="9" t="s">
        <v>6721</v>
      </c>
      <c r="G2626" s="9" t="s">
        <v>6634</v>
      </c>
      <c r="H2626" s="13">
        <v>3527.75</v>
      </c>
      <c r="I2626" s="11" t="s">
        <v>189</v>
      </c>
      <c r="J2626" s="9" t="s">
        <v>68</v>
      </c>
      <c r="K2626" s="9" t="s">
        <v>7</v>
      </c>
      <c r="L2626" s="9" t="s">
        <v>69</v>
      </c>
      <c r="M2626" s="9" t="s">
        <v>9</v>
      </c>
      <c r="N2626" s="9" t="s">
        <v>10</v>
      </c>
      <c r="O2626" s="9" t="s">
        <v>1826</v>
      </c>
      <c r="P2626" s="9" t="s">
        <v>1834</v>
      </c>
      <c r="Q2626" s="9" t="s">
        <v>1837</v>
      </c>
      <c r="R2626" s="9" t="s">
        <v>29</v>
      </c>
      <c r="S2626" s="9" t="s">
        <v>15</v>
      </c>
      <c r="T2626" s="9" t="s">
        <v>7</v>
      </c>
      <c r="U2626" s="9" t="s">
        <v>133</v>
      </c>
      <c r="V2626" s="9" t="s">
        <v>40</v>
      </c>
      <c r="W2626" s="9" t="s">
        <v>17</v>
      </c>
      <c r="X2626" s="9" t="s">
        <v>18</v>
      </c>
      <c r="Y2626" s="9" t="s">
        <v>31</v>
      </c>
      <c r="Z2626" s="9" t="s">
        <v>20</v>
      </c>
      <c r="AA2626" s="9" t="s">
        <v>17</v>
      </c>
      <c r="AB2626" s="9" t="s">
        <v>6508</v>
      </c>
      <c r="AC2626" s="9" t="s">
        <v>6695</v>
      </c>
      <c r="AD2626" s="9" t="s">
        <v>6510</v>
      </c>
    </row>
    <row r="2627" spans="1:30" ht="127.5" x14ac:dyDescent="0.25">
      <c r="A2627" s="113">
        <f t="shared" si="41"/>
        <v>2438</v>
      </c>
      <c r="B2627" s="9" t="s">
        <v>1821</v>
      </c>
      <c r="C2627" s="9" t="s">
        <v>6336</v>
      </c>
      <c r="D2627" s="9" t="s">
        <v>6337</v>
      </c>
      <c r="E2627" s="9" t="s">
        <v>6722</v>
      </c>
      <c r="F2627" s="9" t="s">
        <v>3293</v>
      </c>
      <c r="G2627" s="9" t="s">
        <v>6586</v>
      </c>
      <c r="H2627" s="13">
        <v>12472</v>
      </c>
      <c r="I2627" s="11" t="s">
        <v>6507</v>
      </c>
      <c r="J2627" s="9" t="s">
        <v>68</v>
      </c>
      <c r="K2627" s="9" t="s">
        <v>7</v>
      </c>
      <c r="L2627" s="9" t="s">
        <v>69</v>
      </c>
      <c r="M2627" s="9" t="s">
        <v>9</v>
      </c>
      <c r="N2627" s="9" t="s">
        <v>10</v>
      </c>
      <c r="O2627" s="9" t="s">
        <v>1826</v>
      </c>
      <c r="P2627" s="9" t="s">
        <v>1834</v>
      </c>
      <c r="Q2627" s="9" t="s">
        <v>1837</v>
      </c>
      <c r="R2627" s="9" t="s">
        <v>29</v>
      </c>
      <c r="S2627" s="9" t="s">
        <v>15</v>
      </c>
      <c r="T2627" s="9" t="s">
        <v>7</v>
      </c>
      <c r="U2627" s="9" t="s">
        <v>133</v>
      </c>
      <c r="V2627" s="9" t="s">
        <v>40</v>
      </c>
      <c r="W2627" s="9" t="s">
        <v>17</v>
      </c>
      <c r="X2627" s="9" t="s">
        <v>18</v>
      </c>
      <c r="Y2627" s="9" t="s">
        <v>31</v>
      </c>
      <c r="Z2627" s="9" t="s">
        <v>20</v>
      </c>
      <c r="AA2627" s="9" t="s">
        <v>17</v>
      </c>
      <c r="AB2627" s="9" t="s">
        <v>6508</v>
      </c>
      <c r="AC2627" s="9" t="s">
        <v>6509</v>
      </c>
      <c r="AD2627" s="9" t="s">
        <v>6510</v>
      </c>
    </row>
    <row r="2628" spans="1:30" ht="178.5" x14ac:dyDescent="0.25">
      <c r="A2628" s="113">
        <f t="shared" si="41"/>
        <v>2439</v>
      </c>
      <c r="B2628" s="9" t="s">
        <v>1821</v>
      </c>
      <c r="C2628" s="9" t="s">
        <v>6336</v>
      </c>
      <c r="D2628" s="9" t="s">
        <v>6337</v>
      </c>
      <c r="E2628" s="9" t="s">
        <v>6723</v>
      </c>
      <c r="F2628" s="9" t="s">
        <v>3293</v>
      </c>
      <c r="G2628" s="9" t="s">
        <v>6586</v>
      </c>
      <c r="H2628" s="13">
        <v>11140</v>
      </c>
      <c r="I2628" s="11" t="s">
        <v>6507</v>
      </c>
      <c r="J2628" s="9" t="s">
        <v>68</v>
      </c>
      <c r="K2628" s="9" t="s">
        <v>7</v>
      </c>
      <c r="L2628" s="9" t="s">
        <v>69</v>
      </c>
      <c r="M2628" s="9" t="s">
        <v>9</v>
      </c>
      <c r="N2628" s="9" t="s">
        <v>10</v>
      </c>
      <c r="O2628" s="9" t="s">
        <v>1826</v>
      </c>
      <c r="P2628" s="9" t="s">
        <v>1834</v>
      </c>
      <c r="Q2628" s="9" t="s">
        <v>1837</v>
      </c>
      <c r="R2628" s="9" t="s">
        <v>29</v>
      </c>
      <c r="S2628" s="9" t="s">
        <v>15</v>
      </c>
      <c r="T2628" s="9" t="s">
        <v>7</v>
      </c>
      <c r="U2628" s="9" t="s">
        <v>133</v>
      </c>
      <c r="V2628" s="9" t="s">
        <v>40</v>
      </c>
      <c r="W2628" s="9" t="s">
        <v>17</v>
      </c>
      <c r="X2628" s="9" t="s">
        <v>18</v>
      </c>
      <c r="Y2628" s="9" t="s">
        <v>31</v>
      </c>
      <c r="Z2628" s="9" t="s">
        <v>20</v>
      </c>
      <c r="AA2628" s="9" t="s">
        <v>17</v>
      </c>
      <c r="AB2628" s="9" t="s">
        <v>6508</v>
      </c>
      <c r="AC2628" s="9" t="s">
        <v>6509</v>
      </c>
      <c r="AD2628" s="9" t="s">
        <v>6510</v>
      </c>
    </row>
    <row r="2629" spans="1:30" ht="127.5" x14ac:dyDescent="0.25">
      <c r="A2629" s="113">
        <f t="shared" si="41"/>
        <v>2440</v>
      </c>
      <c r="B2629" s="9" t="s">
        <v>1821</v>
      </c>
      <c r="C2629" s="9" t="s">
        <v>6336</v>
      </c>
      <c r="D2629" s="9" t="s">
        <v>6337</v>
      </c>
      <c r="E2629" s="9" t="s">
        <v>6724</v>
      </c>
      <c r="F2629" s="9" t="s">
        <v>6725</v>
      </c>
      <c r="G2629" s="9" t="s">
        <v>6634</v>
      </c>
      <c r="H2629" s="13">
        <v>22708.5</v>
      </c>
      <c r="I2629" s="11" t="s">
        <v>189</v>
      </c>
      <c r="J2629" s="9" t="s">
        <v>68</v>
      </c>
      <c r="K2629" s="9" t="s">
        <v>7</v>
      </c>
      <c r="L2629" s="9" t="s">
        <v>69</v>
      </c>
      <c r="M2629" s="9" t="s">
        <v>9</v>
      </c>
      <c r="N2629" s="9" t="s">
        <v>10</v>
      </c>
      <c r="O2629" s="9" t="s">
        <v>1826</v>
      </c>
      <c r="P2629" s="9" t="s">
        <v>1834</v>
      </c>
      <c r="Q2629" s="9" t="s">
        <v>1837</v>
      </c>
      <c r="R2629" s="9" t="s">
        <v>29</v>
      </c>
      <c r="S2629" s="9" t="s">
        <v>15</v>
      </c>
      <c r="T2629" s="9" t="s">
        <v>7</v>
      </c>
      <c r="U2629" s="9" t="s">
        <v>133</v>
      </c>
      <c r="V2629" s="9" t="s">
        <v>40</v>
      </c>
      <c r="W2629" s="9" t="s">
        <v>17</v>
      </c>
      <c r="X2629" s="9" t="s">
        <v>18</v>
      </c>
      <c r="Y2629" s="9" t="s">
        <v>31</v>
      </c>
      <c r="Z2629" s="9" t="s">
        <v>20</v>
      </c>
      <c r="AA2629" s="9" t="s">
        <v>17</v>
      </c>
      <c r="AB2629" s="9" t="s">
        <v>6508</v>
      </c>
      <c r="AC2629" s="9" t="s">
        <v>6695</v>
      </c>
      <c r="AD2629" s="9" t="s">
        <v>6510</v>
      </c>
    </row>
    <row r="2630" spans="1:30" ht="89.25" x14ac:dyDescent="0.25">
      <c r="A2630" s="113">
        <f t="shared" si="41"/>
        <v>2441</v>
      </c>
      <c r="B2630" s="9" t="s">
        <v>1821</v>
      </c>
      <c r="C2630" s="9" t="s">
        <v>6336</v>
      </c>
      <c r="D2630" s="9" t="s">
        <v>6337</v>
      </c>
      <c r="E2630" s="9" t="s">
        <v>6726</v>
      </c>
      <c r="F2630" s="9" t="s">
        <v>6727</v>
      </c>
      <c r="G2630" s="9" t="s">
        <v>6586</v>
      </c>
      <c r="H2630" s="13">
        <v>8282</v>
      </c>
      <c r="I2630" s="11" t="s">
        <v>6507</v>
      </c>
      <c r="J2630" s="9" t="s">
        <v>68</v>
      </c>
      <c r="K2630" s="9" t="s">
        <v>7</v>
      </c>
      <c r="L2630" s="9" t="s">
        <v>69</v>
      </c>
      <c r="M2630" s="9" t="s">
        <v>9</v>
      </c>
      <c r="N2630" s="9" t="s">
        <v>10</v>
      </c>
      <c r="O2630" s="9" t="s">
        <v>1826</v>
      </c>
      <c r="P2630" s="9" t="s">
        <v>1834</v>
      </c>
      <c r="Q2630" s="9" t="s">
        <v>1837</v>
      </c>
      <c r="R2630" s="9" t="s">
        <v>29</v>
      </c>
      <c r="S2630" s="9" t="s">
        <v>15</v>
      </c>
      <c r="T2630" s="9" t="s">
        <v>7</v>
      </c>
      <c r="U2630" s="9" t="s">
        <v>133</v>
      </c>
      <c r="V2630" s="9" t="s">
        <v>40</v>
      </c>
      <c r="W2630" s="9" t="s">
        <v>17</v>
      </c>
      <c r="X2630" s="9" t="s">
        <v>18</v>
      </c>
      <c r="Y2630" s="9" t="s">
        <v>31</v>
      </c>
      <c r="Z2630" s="9" t="s">
        <v>20</v>
      </c>
      <c r="AA2630" s="9" t="s">
        <v>17</v>
      </c>
      <c r="AB2630" s="9" t="s">
        <v>6508</v>
      </c>
      <c r="AC2630" s="9" t="s">
        <v>6509</v>
      </c>
      <c r="AD2630" s="9" t="s">
        <v>6510</v>
      </c>
    </row>
    <row r="2631" spans="1:30" ht="178.5" x14ac:dyDescent="0.25">
      <c r="A2631" s="113">
        <f t="shared" si="41"/>
        <v>2442</v>
      </c>
      <c r="B2631" s="9" t="s">
        <v>1821</v>
      </c>
      <c r="C2631" s="9" t="s">
        <v>6336</v>
      </c>
      <c r="D2631" s="9" t="s">
        <v>6337</v>
      </c>
      <c r="E2631" s="9" t="s">
        <v>6728</v>
      </c>
      <c r="F2631" s="9" t="s">
        <v>6729</v>
      </c>
      <c r="G2631" s="9" t="s">
        <v>6634</v>
      </c>
      <c r="H2631" s="13">
        <v>3924.9</v>
      </c>
      <c r="I2631" s="11" t="s">
        <v>189</v>
      </c>
      <c r="J2631" s="9" t="s">
        <v>68</v>
      </c>
      <c r="K2631" s="9" t="s">
        <v>7</v>
      </c>
      <c r="L2631" s="9" t="s">
        <v>69</v>
      </c>
      <c r="M2631" s="9" t="s">
        <v>9</v>
      </c>
      <c r="N2631" s="9" t="s">
        <v>10</v>
      </c>
      <c r="O2631" s="9" t="s">
        <v>1826</v>
      </c>
      <c r="P2631" s="9" t="s">
        <v>1834</v>
      </c>
      <c r="Q2631" s="9" t="s">
        <v>1837</v>
      </c>
      <c r="R2631" s="9" t="s">
        <v>29</v>
      </c>
      <c r="S2631" s="9" t="s">
        <v>15</v>
      </c>
      <c r="T2631" s="9" t="s">
        <v>7</v>
      </c>
      <c r="U2631" s="9" t="s">
        <v>133</v>
      </c>
      <c r="V2631" s="9" t="s">
        <v>40</v>
      </c>
      <c r="W2631" s="9" t="s">
        <v>17</v>
      </c>
      <c r="X2631" s="9" t="s">
        <v>18</v>
      </c>
      <c r="Y2631" s="9" t="s">
        <v>31</v>
      </c>
      <c r="Z2631" s="9" t="s">
        <v>20</v>
      </c>
      <c r="AA2631" s="9" t="s">
        <v>17</v>
      </c>
      <c r="AB2631" s="9" t="s">
        <v>6508</v>
      </c>
      <c r="AC2631" s="9" t="s">
        <v>6695</v>
      </c>
      <c r="AD2631" s="9" t="s">
        <v>6510</v>
      </c>
    </row>
    <row r="2632" spans="1:30" ht="178.5" x14ac:dyDescent="0.25">
      <c r="A2632" s="113">
        <f t="shared" si="41"/>
        <v>2443</v>
      </c>
      <c r="B2632" s="9" t="s">
        <v>1821</v>
      </c>
      <c r="C2632" s="9" t="s">
        <v>6336</v>
      </c>
      <c r="D2632" s="9" t="s">
        <v>6337</v>
      </c>
      <c r="E2632" s="9" t="s">
        <v>6728</v>
      </c>
      <c r="F2632" s="9" t="s">
        <v>6729</v>
      </c>
      <c r="G2632" s="9" t="s">
        <v>6634</v>
      </c>
      <c r="H2632" s="13">
        <v>3924.9</v>
      </c>
      <c r="I2632" s="11" t="s">
        <v>189</v>
      </c>
      <c r="J2632" s="9" t="s">
        <v>68</v>
      </c>
      <c r="K2632" s="9" t="s">
        <v>7</v>
      </c>
      <c r="L2632" s="9" t="s">
        <v>69</v>
      </c>
      <c r="M2632" s="9" t="s">
        <v>9</v>
      </c>
      <c r="N2632" s="9" t="s">
        <v>10</v>
      </c>
      <c r="O2632" s="9" t="s">
        <v>1826</v>
      </c>
      <c r="P2632" s="9" t="s">
        <v>1834</v>
      </c>
      <c r="Q2632" s="9" t="s">
        <v>1837</v>
      </c>
      <c r="R2632" s="9" t="s">
        <v>29</v>
      </c>
      <c r="S2632" s="9" t="s">
        <v>15</v>
      </c>
      <c r="T2632" s="9" t="s">
        <v>7</v>
      </c>
      <c r="U2632" s="9" t="s">
        <v>133</v>
      </c>
      <c r="V2632" s="9" t="s">
        <v>40</v>
      </c>
      <c r="W2632" s="9" t="s">
        <v>17</v>
      </c>
      <c r="X2632" s="9" t="s">
        <v>18</v>
      </c>
      <c r="Y2632" s="9" t="s">
        <v>31</v>
      </c>
      <c r="Z2632" s="9" t="s">
        <v>20</v>
      </c>
      <c r="AA2632" s="9" t="s">
        <v>17</v>
      </c>
      <c r="AB2632" s="9" t="s">
        <v>6508</v>
      </c>
      <c r="AC2632" s="9" t="s">
        <v>6695</v>
      </c>
      <c r="AD2632" s="9" t="s">
        <v>6510</v>
      </c>
    </row>
    <row r="2633" spans="1:30" ht="102" x14ac:dyDescent="0.25">
      <c r="A2633" s="113">
        <f t="shared" si="41"/>
        <v>2444</v>
      </c>
      <c r="B2633" s="9" t="s">
        <v>1821</v>
      </c>
      <c r="C2633" s="9" t="s">
        <v>6336</v>
      </c>
      <c r="D2633" s="9" t="s">
        <v>6337</v>
      </c>
      <c r="E2633" s="9" t="s">
        <v>6730</v>
      </c>
      <c r="F2633" s="9" t="s">
        <v>6731</v>
      </c>
      <c r="G2633" s="9" t="s">
        <v>6586</v>
      </c>
      <c r="H2633" s="13">
        <v>669</v>
      </c>
      <c r="I2633" s="11" t="s">
        <v>6507</v>
      </c>
      <c r="J2633" s="9" t="s">
        <v>68</v>
      </c>
      <c r="K2633" s="9" t="s">
        <v>7</v>
      </c>
      <c r="L2633" s="9" t="s">
        <v>69</v>
      </c>
      <c r="M2633" s="9" t="s">
        <v>9</v>
      </c>
      <c r="N2633" s="9" t="s">
        <v>10</v>
      </c>
      <c r="O2633" s="9" t="s">
        <v>1826</v>
      </c>
      <c r="P2633" s="9" t="s">
        <v>1834</v>
      </c>
      <c r="Q2633" s="9" t="s">
        <v>1837</v>
      </c>
      <c r="R2633" s="9" t="s">
        <v>29</v>
      </c>
      <c r="S2633" s="9" t="s">
        <v>15</v>
      </c>
      <c r="T2633" s="9" t="s">
        <v>7</v>
      </c>
      <c r="U2633" s="9" t="s">
        <v>133</v>
      </c>
      <c r="V2633" s="9" t="s">
        <v>40</v>
      </c>
      <c r="W2633" s="9" t="s">
        <v>17</v>
      </c>
      <c r="X2633" s="9" t="s">
        <v>18</v>
      </c>
      <c r="Y2633" s="9" t="s">
        <v>31</v>
      </c>
      <c r="Z2633" s="9" t="s">
        <v>20</v>
      </c>
      <c r="AA2633" s="9" t="s">
        <v>17</v>
      </c>
      <c r="AB2633" s="9" t="s">
        <v>6508</v>
      </c>
      <c r="AC2633" s="9" t="s">
        <v>6509</v>
      </c>
      <c r="AD2633" s="9" t="s">
        <v>6510</v>
      </c>
    </row>
    <row r="2634" spans="1:30" ht="102" x14ac:dyDescent="0.25">
      <c r="A2634" s="113">
        <f t="shared" si="41"/>
        <v>2445</v>
      </c>
      <c r="B2634" s="9" t="s">
        <v>1821</v>
      </c>
      <c r="C2634" s="9" t="s">
        <v>6336</v>
      </c>
      <c r="D2634" s="9" t="s">
        <v>6337</v>
      </c>
      <c r="E2634" s="9" t="s">
        <v>6732</v>
      </c>
      <c r="F2634" s="9" t="s">
        <v>6733</v>
      </c>
      <c r="G2634" s="9" t="s">
        <v>6586</v>
      </c>
      <c r="H2634" s="13">
        <v>16650</v>
      </c>
      <c r="I2634" s="11" t="s">
        <v>6507</v>
      </c>
      <c r="J2634" s="9" t="s">
        <v>68</v>
      </c>
      <c r="K2634" s="9" t="s">
        <v>7</v>
      </c>
      <c r="L2634" s="9" t="s">
        <v>69</v>
      </c>
      <c r="M2634" s="9" t="s">
        <v>9</v>
      </c>
      <c r="N2634" s="9" t="s">
        <v>10</v>
      </c>
      <c r="O2634" s="9" t="s">
        <v>1826</v>
      </c>
      <c r="P2634" s="9" t="s">
        <v>1834</v>
      </c>
      <c r="Q2634" s="9" t="s">
        <v>1837</v>
      </c>
      <c r="R2634" s="9" t="s">
        <v>29</v>
      </c>
      <c r="S2634" s="9" t="s">
        <v>15</v>
      </c>
      <c r="T2634" s="9" t="s">
        <v>7</v>
      </c>
      <c r="U2634" s="9" t="s">
        <v>133</v>
      </c>
      <c r="V2634" s="9" t="s">
        <v>40</v>
      </c>
      <c r="W2634" s="9" t="s">
        <v>17</v>
      </c>
      <c r="X2634" s="9" t="s">
        <v>18</v>
      </c>
      <c r="Y2634" s="9" t="s">
        <v>31</v>
      </c>
      <c r="Z2634" s="9" t="s">
        <v>20</v>
      </c>
      <c r="AA2634" s="9" t="s">
        <v>17</v>
      </c>
      <c r="AB2634" s="9" t="s">
        <v>6508</v>
      </c>
      <c r="AC2634" s="9" t="s">
        <v>6509</v>
      </c>
      <c r="AD2634" s="9" t="s">
        <v>6510</v>
      </c>
    </row>
    <row r="2635" spans="1:30" ht="76.5" x14ac:dyDescent="0.25">
      <c r="A2635" s="113">
        <f t="shared" si="41"/>
        <v>2446</v>
      </c>
      <c r="B2635" s="9" t="s">
        <v>1821</v>
      </c>
      <c r="C2635" s="9" t="s">
        <v>6336</v>
      </c>
      <c r="D2635" s="9" t="s">
        <v>6337</v>
      </c>
      <c r="E2635" s="9" t="s">
        <v>6734</v>
      </c>
      <c r="F2635" s="9" t="s">
        <v>6735</v>
      </c>
      <c r="G2635" s="9" t="s">
        <v>6586</v>
      </c>
      <c r="H2635" s="13">
        <v>2476.8000000000002</v>
      </c>
      <c r="I2635" s="11" t="s">
        <v>6507</v>
      </c>
      <c r="J2635" s="9" t="s">
        <v>68</v>
      </c>
      <c r="K2635" s="9" t="s">
        <v>7</v>
      </c>
      <c r="L2635" s="9" t="s">
        <v>69</v>
      </c>
      <c r="M2635" s="9" t="s">
        <v>9</v>
      </c>
      <c r="N2635" s="9" t="s">
        <v>10</v>
      </c>
      <c r="O2635" s="9" t="s">
        <v>1826</v>
      </c>
      <c r="P2635" s="9" t="s">
        <v>1834</v>
      </c>
      <c r="Q2635" s="9" t="s">
        <v>1837</v>
      </c>
      <c r="R2635" s="9" t="s">
        <v>29</v>
      </c>
      <c r="S2635" s="9" t="s">
        <v>15</v>
      </c>
      <c r="T2635" s="9" t="s">
        <v>7</v>
      </c>
      <c r="U2635" s="9" t="s">
        <v>133</v>
      </c>
      <c r="V2635" s="9" t="s">
        <v>40</v>
      </c>
      <c r="W2635" s="9" t="s">
        <v>17</v>
      </c>
      <c r="X2635" s="9" t="s">
        <v>18</v>
      </c>
      <c r="Y2635" s="9" t="s">
        <v>31</v>
      </c>
      <c r="Z2635" s="9" t="s">
        <v>20</v>
      </c>
      <c r="AA2635" s="9" t="s">
        <v>17</v>
      </c>
      <c r="AB2635" s="9" t="s">
        <v>6508</v>
      </c>
      <c r="AC2635" s="9" t="s">
        <v>6509</v>
      </c>
      <c r="AD2635" s="9" t="s">
        <v>6510</v>
      </c>
    </row>
    <row r="2636" spans="1:30" ht="102" x14ac:dyDescent="0.25">
      <c r="A2636" s="113">
        <f t="shared" si="41"/>
        <v>2447</v>
      </c>
      <c r="B2636" s="9" t="s">
        <v>1821</v>
      </c>
      <c r="C2636" s="9" t="s">
        <v>6336</v>
      </c>
      <c r="D2636" s="9" t="s">
        <v>6337</v>
      </c>
      <c r="E2636" s="9" t="s">
        <v>6736</v>
      </c>
      <c r="F2636" s="9" t="s">
        <v>6735</v>
      </c>
      <c r="G2636" s="9" t="s">
        <v>6586</v>
      </c>
      <c r="H2636" s="13">
        <v>2036.8</v>
      </c>
      <c r="I2636" s="11" t="s">
        <v>6507</v>
      </c>
      <c r="J2636" s="9" t="s">
        <v>68</v>
      </c>
      <c r="K2636" s="9" t="s">
        <v>7</v>
      </c>
      <c r="L2636" s="9" t="s">
        <v>69</v>
      </c>
      <c r="M2636" s="9" t="s">
        <v>9</v>
      </c>
      <c r="N2636" s="9" t="s">
        <v>10</v>
      </c>
      <c r="O2636" s="9" t="s">
        <v>1826</v>
      </c>
      <c r="P2636" s="9" t="s">
        <v>1834</v>
      </c>
      <c r="Q2636" s="9" t="s">
        <v>1837</v>
      </c>
      <c r="R2636" s="9" t="s">
        <v>29</v>
      </c>
      <c r="S2636" s="9" t="s">
        <v>15</v>
      </c>
      <c r="T2636" s="9" t="s">
        <v>7</v>
      </c>
      <c r="U2636" s="9" t="s">
        <v>133</v>
      </c>
      <c r="V2636" s="9" t="s">
        <v>40</v>
      </c>
      <c r="W2636" s="9" t="s">
        <v>17</v>
      </c>
      <c r="X2636" s="9" t="s">
        <v>18</v>
      </c>
      <c r="Y2636" s="9" t="s">
        <v>31</v>
      </c>
      <c r="Z2636" s="9" t="s">
        <v>20</v>
      </c>
      <c r="AA2636" s="9" t="s">
        <v>17</v>
      </c>
      <c r="AB2636" s="9" t="s">
        <v>6508</v>
      </c>
      <c r="AC2636" s="9" t="s">
        <v>6509</v>
      </c>
      <c r="AD2636" s="9" t="s">
        <v>6510</v>
      </c>
    </row>
    <row r="2637" spans="1:30" ht="76.5" x14ac:dyDescent="0.25">
      <c r="A2637" s="113">
        <f t="shared" si="41"/>
        <v>2448</v>
      </c>
      <c r="B2637" s="9" t="s">
        <v>1821</v>
      </c>
      <c r="C2637" s="9" t="s">
        <v>6336</v>
      </c>
      <c r="D2637" s="9" t="s">
        <v>6337</v>
      </c>
      <c r="E2637" s="9" t="s">
        <v>6737</v>
      </c>
      <c r="F2637" s="9" t="s">
        <v>6738</v>
      </c>
      <c r="G2637" s="9" t="s">
        <v>6586</v>
      </c>
      <c r="H2637" s="13">
        <v>782.4</v>
      </c>
      <c r="I2637" s="11" t="s">
        <v>6507</v>
      </c>
      <c r="J2637" s="9" t="s">
        <v>68</v>
      </c>
      <c r="K2637" s="9" t="s">
        <v>7</v>
      </c>
      <c r="L2637" s="9" t="s">
        <v>69</v>
      </c>
      <c r="M2637" s="9" t="s">
        <v>9</v>
      </c>
      <c r="N2637" s="9" t="s">
        <v>10</v>
      </c>
      <c r="O2637" s="9" t="s">
        <v>1826</v>
      </c>
      <c r="P2637" s="9" t="s">
        <v>1834</v>
      </c>
      <c r="Q2637" s="9" t="s">
        <v>1837</v>
      </c>
      <c r="R2637" s="9" t="s">
        <v>29</v>
      </c>
      <c r="S2637" s="9" t="s">
        <v>15</v>
      </c>
      <c r="T2637" s="9" t="s">
        <v>7</v>
      </c>
      <c r="U2637" s="9" t="s">
        <v>133</v>
      </c>
      <c r="V2637" s="9" t="s">
        <v>40</v>
      </c>
      <c r="W2637" s="9" t="s">
        <v>17</v>
      </c>
      <c r="X2637" s="9" t="s">
        <v>18</v>
      </c>
      <c r="Y2637" s="9" t="s">
        <v>31</v>
      </c>
      <c r="Z2637" s="9" t="s">
        <v>20</v>
      </c>
      <c r="AA2637" s="9" t="s">
        <v>17</v>
      </c>
      <c r="AB2637" s="9" t="s">
        <v>6508</v>
      </c>
      <c r="AC2637" s="9" t="s">
        <v>6509</v>
      </c>
      <c r="AD2637" s="9" t="s">
        <v>6510</v>
      </c>
    </row>
    <row r="2638" spans="1:30" ht="76.5" x14ac:dyDescent="0.25">
      <c r="A2638" s="113">
        <f t="shared" ref="A2638:A2701" si="42">A2637+1</f>
        <v>2449</v>
      </c>
      <c r="B2638" s="9" t="s">
        <v>1821</v>
      </c>
      <c r="C2638" s="9" t="s">
        <v>6336</v>
      </c>
      <c r="D2638" s="9" t="s">
        <v>6337</v>
      </c>
      <c r="E2638" s="9" t="s">
        <v>6739</v>
      </c>
      <c r="F2638" s="9" t="s">
        <v>6738</v>
      </c>
      <c r="G2638" s="9" t="s">
        <v>6586</v>
      </c>
      <c r="H2638" s="13">
        <v>1132.8</v>
      </c>
      <c r="I2638" s="11" t="s">
        <v>6507</v>
      </c>
      <c r="J2638" s="9" t="s">
        <v>68</v>
      </c>
      <c r="K2638" s="9" t="s">
        <v>7</v>
      </c>
      <c r="L2638" s="9" t="s">
        <v>69</v>
      </c>
      <c r="M2638" s="9" t="s">
        <v>9</v>
      </c>
      <c r="N2638" s="9" t="s">
        <v>10</v>
      </c>
      <c r="O2638" s="9" t="s">
        <v>1826</v>
      </c>
      <c r="P2638" s="9" t="s">
        <v>1834</v>
      </c>
      <c r="Q2638" s="9" t="s">
        <v>1837</v>
      </c>
      <c r="R2638" s="9" t="s">
        <v>29</v>
      </c>
      <c r="S2638" s="9" t="s">
        <v>15</v>
      </c>
      <c r="T2638" s="9" t="s">
        <v>7</v>
      </c>
      <c r="U2638" s="9" t="s">
        <v>133</v>
      </c>
      <c r="V2638" s="9" t="s">
        <v>40</v>
      </c>
      <c r="W2638" s="9" t="s">
        <v>17</v>
      </c>
      <c r="X2638" s="9" t="s">
        <v>18</v>
      </c>
      <c r="Y2638" s="9" t="s">
        <v>31</v>
      </c>
      <c r="Z2638" s="9" t="s">
        <v>20</v>
      </c>
      <c r="AA2638" s="9" t="s">
        <v>17</v>
      </c>
      <c r="AB2638" s="9" t="s">
        <v>6508</v>
      </c>
      <c r="AC2638" s="9" t="s">
        <v>6509</v>
      </c>
      <c r="AD2638" s="9" t="s">
        <v>6510</v>
      </c>
    </row>
    <row r="2639" spans="1:30" ht="140.25" x14ac:dyDescent="0.25">
      <c r="A2639" s="113">
        <f t="shared" si="42"/>
        <v>2450</v>
      </c>
      <c r="B2639" s="9" t="s">
        <v>1821</v>
      </c>
      <c r="C2639" s="9" t="s">
        <v>6336</v>
      </c>
      <c r="D2639" s="9" t="s">
        <v>6337</v>
      </c>
      <c r="E2639" s="9" t="s">
        <v>6740</v>
      </c>
      <c r="F2639" s="9" t="s">
        <v>6741</v>
      </c>
      <c r="G2639" s="9" t="s">
        <v>6634</v>
      </c>
      <c r="H2639" s="13">
        <v>11399.6</v>
      </c>
      <c r="I2639" s="11" t="s">
        <v>189</v>
      </c>
      <c r="J2639" s="9" t="s">
        <v>68</v>
      </c>
      <c r="K2639" s="9" t="s">
        <v>7</v>
      </c>
      <c r="L2639" s="9" t="s">
        <v>69</v>
      </c>
      <c r="M2639" s="9" t="s">
        <v>9</v>
      </c>
      <c r="N2639" s="9" t="s">
        <v>10</v>
      </c>
      <c r="O2639" s="9" t="s">
        <v>1826</v>
      </c>
      <c r="P2639" s="9" t="s">
        <v>1834</v>
      </c>
      <c r="Q2639" s="9" t="s">
        <v>1837</v>
      </c>
      <c r="R2639" s="9" t="s">
        <v>29</v>
      </c>
      <c r="S2639" s="9" t="s">
        <v>15</v>
      </c>
      <c r="T2639" s="9" t="s">
        <v>7</v>
      </c>
      <c r="U2639" s="9" t="s">
        <v>133</v>
      </c>
      <c r="V2639" s="9" t="s">
        <v>40</v>
      </c>
      <c r="W2639" s="9" t="s">
        <v>17</v>
      </c>
      <c r="X2639" s="9" t="s">
        <v>30</v>
      </c>
      <c r="Y2639" s="9" t="s">
        <v>31</v>
      </c>
      <c r="Z2639" s="9" t="s">
        <v>20</v>
      </c>
      <c r="AA2639" s="9" t="s">
        <v>17</v>
      </c>
      <c r="AB2639" s="9" t="s">
        <v>6508</v>
      </c>
      <c r="AC2639" s="9" t="s">
        <v>6695</v>
      </c>
      <c r="AD2639" s="9" t="s">
        <v>6510</v>
      </c>
    </row>
    <row r="2640" spans="1:30" ht="76.5" x14ac:dyDescent="0.25">
      <c r="A2640" s="113">
        <f t="shared" si="42"/>
        <v>2451</v>
      </c>
      <c r="B2640" s="9" t="s">
        <v>1821</v>
      </c>
      <c r="C2640" s="9" t="s">
        <v>6336</v>
      </c>
      <c r="D2640" s="9" t="s">
        <v>6337</v>
      </c>
      <c r="E2640" s="9" t="s">
        <v>6742</v>
      </c>
      <c r="F2640" s="9" t="s">
        <v>6738</v>
      </c>
      <c r="G2640" s="9" t="s">
        <v>6586</v>
      </c>
      <c r="H2640" s="13">
        <v>734.4</v>
      </c>
      <c r="I2640" s="11" t="s">
        <v>6507</v>
      </c>
      <c r="J2640" s="9" t="s">
        <v>68</v>
      </c>
      <c r="K2640" s="9" t="s">
        <v>7</v>
      </c>
      <c r="L2640" s="9" t="s">
        <v>69</v>
      </c>
      <c r="M2640" s="9" t="s">
        <v>9</v>
      </c>
      <c r="N2640" s="9" t="s">
        <v>10</v>
      </c>
      <c r="O2640" s="9" t="s">
        <v>1826</v>
      </c>
      <c r="P2640" s="9" t="s">
        <v>1834</v>
      </c>
      <c r="Q2640" s="9" t="s">
        <v>1837</v>
      </c>
      <c r="R2640" s="9" t="s">
        <v>29</v>
      </c>
      <c r="S2640" s="9" t="s">
        <v>15</v>
      </c>
      <c r="T2640" s="9" t="s">
        <v>7</v>
      </c>
      <c r="U2640" s="9" t="s">
        <v>133</v>
      </c>
      <c r="V2640" s="9" t="s">
        <v>40</v>
      </c>
      <c r="W2640" s="9" t="s">
        <v>17</v>
      </c>
      <c r="X2640" s="9" t="s">
        <v>18</v>
      </c>
      <c r="Y2640" s="9" t="s">
        <v>31</v>
      </c>
      <c r="Z2640" s="9" t="s">
        <v>20</v>
      </c>
      <c r="AA2640" s="9" t="s">
        <v>17</v>
      </c>
      <c r="AB2640" s="9" t="s">
        <v>6508</v>
      </c>
      <c r="AC2640" s="9" t="s">
        <v>6509</v>
      </c>
      <c r="AD2640" s="9" t="s">
        <v>6510</v>
      </c>
    </row>
    <row r="2641" spans="1:30" ht="127.5" x14ac:dyDescent="0.25">
      <c r="A2641" s="113">
        <f t="shared" si="42"/>
        <v>2452</v>
      </c>
      <c r="B2641" s="9" t="s">
        <v>1821</v>
      </c>
      <c r="C2641" s="9" t="s">
        <v>6336</v>
      </c>
      <c r="D2641" s="9" t="s">
        <v>6337</v>
      </c>
      <c r="E2641" s="9" t="s">
        <v>6743</v>
      </c>
      <c r="F2641" s="9" t="s">
        <v>6744</v>
      </c>
      <c r="G2641" s="9" t="s">
        <v>6634</v>
      </c>
      <c r="H2641" s="13">
        <v>5994.25</v>
      </c>
      <c r="I2641" s="11" t="s">
        <v>189</v>
      </c>
      <c r="J2641" s="9" t="s">
        <v>68</v>
      </c>
      <c r="K2641" s="9" t="s">
        <v>7</v>
      </c>
      <c r="L2641" s="9" t="s">
        <v>69</v>
      </c>
      <c r="M2641" s="9" t="s">
        <v>9</v>
      </c>
      <c r="N2641" s="9" t="s">
        <v>10</v>
      </c>
      <c r="O2641" s="9" t="s">
        <v>1826</v>
      </c>
      <c r="P2641" s="9" t="s">
        <v>1834</v>
      </c>
      <c r="Q2641" s="9" t="s">
        <v>1837</v>
      </c>
      <c r="R2641" s="9" t="s">
        <v>29</v>
      </c>
      <c r="S2641" s="9" t="s">
        <v>15</v>
      </c>
      <c r="T2641" s="9" t="s">
        <v>7</v>
      </c>
      <c r="U2641" s="9" t="s">
        <v>133</v>
      </c>
      <c r="V2641" s="9" t="s">
        <v>40</v>
      </c>
      <c r="W2641" s="9" t="s">
        <v>17</v>
      </c>
      <c r="X2641" s="9" t="s">
        <v>18</v>
      </c>
      <c r="Y2641" s="9" t="s">
        <v>31</v>
      </c>
      <c r="Z2641" s="9" t="s">
        <v>20</v>
      </c>
      <c r="AA2641" s="9" t="s">
        <v>17</v>
      </c>
      <c r="AB2641" s="9" t="s">
        <v>6508</v>
      </c>
      <c r="AC2641" s="9" t="s">
        <v>6695</v>
      </c>
      <c r="AD2641" s="9" t="s">
        <v>6510</v>
      </c>
    </row>
    <row r="2642" spans="1:30" ht="102" x14ac:dyDescent="0.25">
      <c r="A2642" s="113">
        <f t="shared" si="42"/>
        <v>2453</v>
      </c>
      <c r="B2642" s="9" t="s">
        <v>1821</v>
      </c>
      <c r="C2642" s="9" t="s">
        <v>6336</v>
      </c>
      <c r="D2642" s="9" t="s">
        <v>6337</v>
      </c>
      <c r="E2642" s="9" t="s">
        <v>6745</v>
      </c>
      <c r="F2642" s="9" t="s">
        <v>6746</v>
      </c>
      <c r="G2642" s="9" t="s">
        <v>6586</v>
      </c>
      <c r="H2642" s="13">
        <v>504.7</v>
      </c>
      <c r="I2642" s="11" t="s">
        <v>6507</v>
      </c>
      <c r="J2642" s="9" t="s">
        <v>68</v>
      </c>
      <c r="K2642" s="9" t="s">
        <v>7</v>
      </c>
      <c r="L2642" s="9" t="s">
        <v>69</v>
      </c>
      <c r="M2642" s="9" t="s">
        <v>9</v>
      </c>
      <c r="N2642" s="9" t="s">
        <v>10</v>
      </c>
      <c r="O2642" s="9" t="s">
        <v>1826</v>
      </c>
      <c r="P2642" s="9" t="s">
        <v>1834</v>
      </c>
      <c r="Q2642" s="9" t="s">
        <v>1837</v>
      </c>
      <c r="R2642" s="9" t="s">
        <v>29</v>
      </c>
      <c r="S2642" s="9" t="s">
        <v>15</v>
      </c>
      <c r="T2642" s="9" t="s">
        <v>7</v>
      </c>
      <c r="U2642" s="9" t="s">
        <v>133</v>
      </c>
      <c r="V2642" s="9" t="s">
        <v>40</v>
      </c>
      <c r="W2642" s="9" t="s">
        <v>17</v>
      </c>
      <c r="X2642" s="9" t="s">
        <v>18</v>
      </c>
      <c r="Y2642" s="9" t="s">
        <v>31</v>
      </c>
      <c r="Z2642" s="9" t="s">
        <v>20</v>
      </c>
      <c r="AA2642" s="9" t="s">
        <v>17</v>
      </c>
      <c r="AB2642" s="9" t="s">
        <v>6508</v>
      </c>
      <c r="AC2642" s="9" t="s">
        <v>6509</v>
      </c>
      <c r="AD2642" s="9" t="s">
        <v>6510</v>
      </c>
    </row>
    <row r="2643" spans="1:30" ht="127.5" x14ac:dyDescent="0.25">
      <c r="A2643" s="113">
        <f t="shared" si="42"/>
        <v>2454</v>
      </c>
      <c r="B2643" s="9" t="s">
        <v>1821</v>
      </c>
      <c r="C2643" s="9" t="s">
        <v>6336</v>
      </c>
      <c r="D2643" s="9" t="s">
        <v>6337</v>
      </c>
      <c r="E2643" s="9" t="s">
        <v>6747</v>
      </c>
      <c r="F2643" s="9" t="s">
        <v>6748</v>
      </c>
      <c r="G2643" s="9" t="s">
        <v>6634</v>
      </c>
      <c r="H2643" s="13">
        <v>1544.34</v>
      </c>
      <c r="I2643" s="11" t="s">
        <v>189</v>
      </c>
      <c r="J2643" s="9" t="s">
        <v>68</v>
      </c>
      <c r="K2643" s="9" t="s">
        <v>7</v>
      </c>
      <c r="L2643" s="9" t="s">
        <v>69</v>
      </c>
      <c r="M2643" s="9" t="s">
        <v>9</v>
      </c>
      <c r="N2643" s="9" t="s">
        <v>10</v>
      </c>
      <c r="O2643" s="9" t="s">
        <v>1826</v>
      </c>
      <c r="P2643" s="9" t="s">
        <v>1834</v>
      </c>
      <c r="Q2643" s="9" t="s">
        <v>1837</v>
      </c>
      <c r="R2643" s="9" t="s">
        <v>29</v>
      </c>
      <c r="S2643" s="9" t="s">
        <v>15</v>
      </c>
      <c r="T2643" s="9" t="s">
        <v>7</v>
      </c>
      <c r="U2643" s="9" t="s">
        <v>133</v>
      </c>
      <c r="V2643" s="9" t="s">
        <v>40</v>
      </c>
      <c r="W2643" s="9" t="s">
        <v>17</v>
      </c>
      <c r="X2643" s="9" t="s">
        <v>18</v>
      </c>
      <c r="Y2643" s="9" t="s">
        <v>31</v>
      </c>
      <c r="Z2643" s="9" t="s">
        <v>20</v>
      </c>
      <c r="AA2643" s="9" t="s">
        <v>17</v>
      </c>
      <c r="AB2643" s="9" t="s">
        <v>6508</v>
      </c>
      <c r="AC2643" s="9" t="s">
        <v>6695</v>
      </c>
      <c r="AD2643" s="9" t="s">
        <v>6510</v>
      </c>
    </row>
    <row r="2644" spans="1:30" ht="102" x14ac:dyDescent="0.25">
      <c r="A2644" s="113">
        <f t="shared" si="42"/>
        <v>2455</v>
      </c>
      <c r="B2644" s="9" t="s">
        <v>1821</v>
      </c>
      <c r="C2644" s="9" t="s">
        <v>6336</v>
      </c>
      <c r="D2644" s="9" t="s">
        <v>6337</v>
      </c>
      <c r="E2644" s="9" t="s">
        <v>6749</v>
      </c>
      <c r="F2644" s="9" t="s">
        <v>6746</v>
      </c>
      <c r="G2644" s="9" t="s">
        <v>6586</v>
      </c>
      <c r="H2644" s="13">
        <v>420</v>
      </c>
      <c r="I2644" s="11" t="s">
        <v>6507</v>
      </c>
      <c r="J2644" s="9" t="s">
        <v>68</v>
      </c>
      <c r="K2644" s="9" t="s">
        <v>7</v>
      </c>
      <c r="L2644" s="9" t="s">
        <v>69</v>
      </c>
      <c r="M2644" s="9" t="s">
        <v>9</v>
      </c>
      <c r="N2644" s="9" t="s">
        <v>10</v>
      </c>
      <c r="O2644" s="9" t="s">
        <v>1826</v>
      </c>
      <c r="P2644" s="9" t="s">
        <v>1834</v>
      </c>
      <c r="Q2644" s="9" t="s">
        <v>1837</v>
      </c>
      <c r="R2644" s="9" t="s">
        <v>29</v>
      </c>
      <c r="S2644" s="9" t="s">
        <v>15</v>
      </c>
      <c r="T2644" s="9" t="s">
        <v>7</v>
      </c>
      <c r="U2644" s="9" t="s">
        <v>133</v>
      </c>
      <c r="V2644" s="9" t="s">
        <v>40</v>
      </c>
      <c r="W2644" s="9" t="s">
        <v>17</v>
      </c>
      <c r="X2644" s="9" t="s">
        <v>18</v>
      </c>
      <c r="Y2644" s="9" t="s">
        <v>31</v>
      </c>
      <c r="Z2644" s="9" t="s">
        <v>20</v>
      </c>
      <c r="AA2644" s="9" t="s">
        <v>17</v>
      </c>
      <c r="AB2644" s="9" t="s">
        <v>6508</v>
      </c>
      <c r="AC2644" s="9" t="s">
        <v>6509</v>
      </c>
      <c r="AD2644" s="9" t="s">
        <v>6510</v>
      </c>
    </row>
    <row r="2645" spans="1:30" ht="127.5" x14ac:dyDescent="0.25">
      <c r="A2645" s="113">
        <f t="shared" si="42"/>
        <v>2456</v>
      </c>
      <c r="B2645" s="9" t="s">
        <v>1821</v>
      </c>
      <c r="C2645" s="9" t="s">
        <v>6336</v>
      </c>
      <c r="D2645" s="9" t="s">
        <v>6337</v>
      </c>
      <c r="E2645" s="9" t="s">
        <v>6750</v>
      </c>
      <c r="F2645" s="9" t="s">
        <v>6751</v>
      </c>
      <c r="G2645" s="9" t="s">
        <v>6634</v>
      </c>
      <c r="H2645" s="13">
        <v>5982.75</v>
      </c>
      <c r="I2645" s="11" t="s">
        <v>189</v>
      </c>
      <c r="J2645" s="9" t="s">
        <v>68</v>
      </c>
      <c r="K2645" s="9" t="s">
        <v>7</v>
      </c>
      <c r="L2645" s="9" t="s">
        <v>69</v>
      </c>
      <c r="M2645" s="9" t="s">
        <v>9</v>
      </c>
      <c r="N2645" s="9" t="s">
        <v>10</v>
      </c>
      <c r="O2645" s="9" t="s">
        <v>1826</v>
      </c>
      <c r="P2645" s="9" t="s">
        <v>1834</v>
      </c>
      <c r="Q2645" s="9" t="s">
        <v>1837</v>
      </c>
      <c r="R2645" s="9" t="s">
        <v>29</v>
      </c>
      <c r="S2645" s="9" t="s">
        <v>15</v>
      </c>
      <c r="T2645" s="9" t="s">
        <v>7</v>
      </c>
      <c r="U2645" s="9" t="s">
        <v>133</v>
      </c>
      <c r="V2645" s="9" t="s">
        <v>40</v>
      </c>
      <c r="W2645" s="9" t="s">
        <v>17</v>
      </c>
      <c r="X2645" s="9" t="s">
        <v>18</v>
      </c>
      <c r="Y2645" s="9" t="s">
        <v>31</v>
      </c>
      <c r="Z2645" s="9" t="s">
        <v>20</v>
      </c>
      <c r="AA2645" s="9" t="s">
        <v>17</v>
      </c>
      <c r="AB2645" s="9" t="s">
        <v>6508</v>
      </c>
      <c r="AC2645" s="9" t="s">
        <v>6695</v>
      </c>
      <c r="AD2645" s="9" t="s">
        <v>6510</v>
      </c>
    </row>
    <row r="2646" spans="1:30" ht="102" x14ac:dyDescent="0.25">
      <c r="A2646" s="113">
        <f t="shared" si="42"/>
        <v>2457</v>
      </c>
      <c r="B2646" s="9" t="s">
        <v>1821</v>
      </c>
      <c r="C2646" s="9" t="s">
        <v>6336</v>
      </c>
      <c r="D2646" s="9" t="s">
        <v>6337</v>
      </c>
      <c r="E2646" s="9" t="s">
        <v>6752</v>
      </c>
      <c r="F2646" s="9" t="s">
        <v>6746</v>
      </c>
      <c r="G2646" s="9" t="s">
        <v>6586</v>
      </c>
      <c r="H2646" s="13">
        <v>549.9</v>
      </c>
      <c r="I2646" s="11" t="s">
        <v>6507</v>
      </c>
      <c r="J2646" s="9" t="s">
        <v>68</v>
      </c>
      <c r="K2646" s="9" t="s">
        <v>7</v>
      </c>
      <c r="L2646" s="9" t="s">
        <v>69</v>
      </c>
      <c r="M2646" s="9" t="s">
        <v>9</v>
      </c>
      <c r="N2646" s="9" t="s">
        <v>10</v>
      </c>
      <c r="O2646" s="9" t="s">
        <v>1826</v>
      </c>
      <c r="P2646" s="9" t="s">
        <v>1834</v>
      </c>
      <c r="Q2646" s="9" t="s">
        <v>1837</v>
      </c>
      <c r="R2646" s="9" t="s">
        <v>29</v>
      </c>
      <c r="S2646" s="9" t="s">
        <v>15</v>
      </c>
      <c r="T2646" s="9" t="s">
        <v>7</v>
      </c>
      <c r="U2646" s="9" t="s">
        <v>133</v>
      </c>
      <c r="V2646" s="9" t="s">
        <v>40</v>
      </c>
      <c r="W2646" s="9" t="s">
        <v>17</v>
      </c>
      <c r="X2646" s="9" t="s">
        <v>18</v>
      </c>
      <c r="Y2646" s="9" t="s">
        <v>31</v>
      </c>
      <c r="Z2646" s="9" t="s">
        <v>20</v>
      </c>
      <c r="AA2646" s="9" t="s">
        <v>17</v>
      </c>
      <c r="AB2646" s="9" t="s">
        <v>6508</v>
      </c>
      <c r="AC2646" s="9" t="s">
        <v>6509</v>
      </c>
      <c r="AD2646" s="9" t="s">
        <v>6510</v>
      </c>
    </row>
    <row r="2647" spans="1:30" ht="76.5" x14ac:dyDescent="0.25">
      <c r="A2647" s="113">
        <f t="shared" si="42"/>
        <v>2458</v>
      </c>
      <c r="B2647" s="9" t="s">
        <v>1821</v>
      </c>
      <c r="C2647" s="9" t="s">
        <v>6336</v>
      </c>
      <c r="D2647" s="9" t="s">
        <v>6337</v>
      </c>
      <c r="E2647" s="9" t="s">
        <v>6753</v>
      </c>
      <c r="F2647" s="9" t="s">
        <v>6754</v>
      </c>
      <c r="G2647" s="9" t="s">
        <v>6586</v>
      </c>
      <c r="H2647" s="13">
        <v>578.4</v>
      </c>
      <c r="I2647" s="11" t="s">
        <v>6507</v>
      </c>
      <c r="J2647" s="9" t="s">
        <v>68</v>
      </c>
      <c r="K2647" s="9" t="s">
        <v>7</v>
      </c>
      <c r="L2647" s="9" t="s">
        <v>69</v>
      </c>
      <c r="M2647" s="9" t="s">
        <v>9</v>
      </c>
      <c r="N2647" s="9" t="s">
        <v>10</v>
      </c>
      <c r="O2647" s="9" t="s">
        <v>1826</v>
      </c>
      <c r="P2647" s="9" t="s">
        <v>1834</v>
      </c>
      <c r="Q2647" s="9" t="s">
        <v>1837</v>
      </c>
      <c r="R2647" s="9" t="s">
        <v>29</v>
      </c>
      <c r="S2647" s="9" t="s">
        <v>15</v>
      </c>
      <c r="T2647" s="9" t="s">
        <v>7</v>
      </c>
      <c r="U2647" s="9" t="s">
        <v>133</v>
      </c>
      <c r="V2647" s="9" t="s">
        <v>40</v>
      </c>
      <c r="W2647" s="9" t="s">
        <v>17</v>
      </c>
      <c r="X2647" s="9" t="s">
        <v>18</v>
      </c>
      <c r="Y2647" s="9" t="s">
        <v>31</v>
      </c>
      <c r="Z2647" s="9" t="s">
        <v>20</v>
      </c>
      <c r="AA2647" s="9" t="s">
        <v>17</v>
      </c>
      <c r="AB2647" s="9" t="s">
        <v>6508</v>
      </c>
      <c r="AC2647" s="9" t="s">
        <v>6509</v>
      </c>
      <c r="AD2647" s="9" t="s">
        <v>6510</v>
      </c>
    </row>
    <row r="2648" spans="1:30" ht="102" x14ac:dyDescent="0.25">
      <c r="A2648" s="113">
        <f t="shared" si="42"/>
        <v>2459</v>
      </c>
      <c r="B2648" s="9" t="s">
        <v>1821</v>
      </c>
      <c r="C2648" s="9" t="s">
        <v>6336</v>
      </c>
      <c r="D2648" s="9" t="s">
        <v>6337</v>
      </c>
      <c r="E2648" s="9" t="s">
        <v>6755</v>
      </c>
      <c r="F2648" s="9" t="s">
        <v>6756</v>
      </c>
      <c r="G2648" s="9" t="s">
        <v>6586</v>
      </c>
      <c r="H2648" s="13">
        <v>1061.75</v>
      </c>
      <c r="I2648" s="11" t="s">
        <v>6507</v>
      </c>
      <c r="J2648" s="9" t="s">
        <v>68</v>
      </c>
      <c r="K2648" s="9" t="s">
        <v>7</v>
      </c>
      <c r="L2648" s="9" t="s">
        <v>69</v>
      </c>
      <c r="M2648" s="9" t="s">
        <v>9</v>
      </c>
      <c r="N2648" s="9" t="s">
        <v>10</v>
      </c>
      <c r="O2648" s="9" t="s">
        <v>1826</v>
      </c>
      <c r="P2648" s="9" t="s">
        <v>1834</v>
      </c>
      <c r="Q2648" s="9" t="s">
        <v>1837</v>
      </c>
      <c r="R2648" s="9" t="s">
        <v>29</v>
      </c>
      <c r="S2648" s="9" t="s">
        <v>15</v>
      </c>
      <c r="T2648" s="9" t="s">
        <v>7</v>
      </c>
      <c r="U2648" s="9" t="s">
        <v>133</v>
      </c>
      <c r="V2648" s="9" t="s">
        <v>40</v>
      </c>
      <c r="W2648" s="9" t="s">
        <v>17</v>
      </c>
      <c r="X2648" s="9" t="s">
        <v>18</v>
      </c>
      <c r="Y2648" s="9" t="s">
        <v>31</v>
      </c>
      <c r="Z2648" s="9" t="s">
        <v>20</v>
      </c>
      <c r="AA2648" s="9" t="s">
        <v>17</v>
      </c>
      <c r="AB2648" s="9" t="s">
        <v>6508</v>
      </c>
      <c r="AC2648" s="9" t="s">
        <v>6509</v>
      </c>
      <c r="AD2648" s="9" t="s">
        <v>6510</v>
      </c>
    </row>
    <row r="2649" spans="1:30" ht="102" x14ac:dyDescent="0.25">
      <c r="A2649" s="113">
        <f t="shared" si="42"/>
        <v>2460</v>
      </c>
      <c r="B2649" s="9" t="s">
        <v>1821</v>
      </c>
      <c r="C2649" s="9" t="s">
        <v>6757</v>
      </c>
      <c r="D2649" s="9" t="s">
        <v>6337</v>
      </c>
      <c r="E2649" s="9" t="s">
        <v>6758</v>
      </c>
      <c r="F2649" s="9" t="s">
        <v>6759</v>
      </c>
      <c r="G2649" s="9" t="s">
        <v>6586</v>
      </c>
      <c r="H2649" s="13">
        <v>436.1</v>
      </c>
      <c r="I2649" s="11" t="s">
        <v>6507</v>
      </c>
      <c r="J2649" s="9" t="s">
        <v>68</v>
      </c>
      <c r="K2649" s="9" t="s">
        <v>7</v>
      </c>
      <c r="L2649" s="9" t="s">
        <v>69</v>
      </c>
      <c r="M2649" s="9" t="s">
        <v>9</v>
      </c>
      <c r="N2649" s="9" t="s">
        <v>10</v>
      </c>
      <c r="O2649" s="9" t="s">
        <v>1826</v>
      </c>
      <c r="P2649" s="9" t="s">
        <v>1834</v>
      </c>
      <c r="Q2649" s="9" t="s">
        <v>1837</v>
      </c>
      <c r="R2649" s="9" t="s">
        <v>29</v>
      </c>
      <c r="S2649" s="9" t="s">
        <v>15</v>
      </c>
      <c r="T2649" s="9" t="s">
        <v>7</v>
      </c>
      <c r="U2649" s="9" t="s">
        <v>133</v>
      </c>
      <c r="V2649" s="9" t="s">
        <v>40</v>
      </c>
      <c r="W2649" s="9" t="s">
        <v>17</v>
      </c>
      <c r="X2649" s="9" t="s">
        <v>18</v>
      </c>
      <c r="Y2649" s="9" t="s">
        <v>31</v>
      </c>
      <c r="Z2649" s="9" t="s">
        <v>20</v>
      </c>
      <c r="AA2649" s="9" t="s">
        <v>17</v>
      </c>
      <c r="AB2649" s="9" t="s">
        <v>6508</v>
      </c>
      <c r="AC2649" s="9" t="s">
        <v>6509</v>
      </c>
      <c r="AD2649" s="9" t="s">
        <v>6510</v>
      </c>
    </row>
    <row r="2650" spans="1:30" ht="76.5" x14ac:dyDescent="0.25">
      <c r="A2650" s="113">
        <f t="shared" si="42"/>
        <v>2461</v>
      </c>
      <c r="B2650" s="9" t="s">
        <v>1821</v>
      </c>
      <c r="C2650" s="9" t="s">
        <v>6336</v>
      </c>
      <c r="D2650" s="9" t="s">
        <v>6337</v>
      </c>
      <c r="E2650" s="9" t="s">
        <v>6760</v>
      </c>
      <c r="F2650" s="9" t="s">
        <v>6759</v>
      </c>
      <c r="G2650" s="9" t="s">
        <v>6586</v>
      </c>
      <c r="H2650" s="13">
        <v>674.1</v>
      </c>
      <c r="I2650" s="11" t="s">
        <v>6507</v>
      </c>
      <c r="J2650" s="9" t="s">
        <v>68</v>
      </c>
      <c r="K2650" s="9" t="s">
        <v>7</v>
      </c>
      <c r="L2650" s="9" t="s">
        <v>69</v>
      </c>
      <c r="M2650" s="9" t="s">
        <v>9</v>
      </c>
      <c r="N2650" s="9" t="s">
        <v>10</v>
      </c>
      <c r="O2650" s="9" t="s">
        <v>1826</v>
      </c>
      <c r="P2650" s="9" t="s">
        <v>1834</v>
      </c>
      <c r="Q2650" s="9" t="s">
        <v>1837</v>
      </c>
      <c r="R2650" s="9" t="s">
        <v>29</v>
      </c>
      <c r="S2650" s="9" t="s">
        <v>15</v>
      </c>
      <c r="T2650" s="9" t="s">
        <v>7</v>
      </c>
      <c r="U2650" s="9" t="s">
        <v>133</v>
      </c>
      <c r="V2650" s="9" t="s">
        <v>40</v>
      </c>
      <c r="W2650" s="9" t="s">
        <v>17</v>
      </c>
      <c r="X2650" s="9" t="s">
        <v>18</v>
      </c>
      <c r="Y2650" s="9" t="s">
        <v>31</v>
      </c>
      <c r="Z2650" s="9" t="s">
        <v>20</v>
      </c>
      <c r="AA2650" s="9" t="s">
        <v>17</v>
      </c>
      <c r="AB2650" s="9" t="s">
        <v>6508</v>
      </c>
      <c r="AC2650" s="9" t="s">
        <v>6509</v>
      </c>
      <c r="AD2650" s="9" t="s">
        <v>6510</v>
      </c>
    </row>
    <row r="2651" spans="1:30" ht="76.5" x14ac:dyDescent="0.25">
      <c r="A2651" s="113">
        <f t="shared" si="42"/>
        <v>2462</v>
      </c>
      <c r="B2651" s="9" t="s">
        <v>1821</v>
      </c>
      <c r="C2651" s="9" t="s">
        <v>6336</v>
      </c>
      <c r="D2651" s="9" t="s">
        <v>6337</v>
      </c>
      <c r="E2651" s="9" t="s">
        <v>6761</v>
      </c>
      <c r="F2651" s="9" t="s">
        <v>6762</v>
      </c>
      <c r="G2651" s="9" t="s">
        <v>6586</v>
      </c>
      <c r="H2651" s="13">
        <v>176</v>
      </c>
      <c r="I2651" s="11" t="s">
        <v>6507</v>
      </c>
      <c r="J2651" s="9" t="s">
        <v>68</v>
      </c>
      <c r="K2651" s="9" t="s">
        <v>7</v>
      </c>
      <c r="L2651" s="9" t="s">
        <v>69</v>
      </c>
      <c r="M2651" s="9" t="s">
        <v>9</v>
      </c>
      <c r="N2651" s="9" t="s">
        <v>10</v>
      </c>
      <c r="O2651" s="9" t="s">
        <v>1826</v>
      </c>
      <c r="P2651" s="9" t="s">
        <v>1834</v>
      </c>
      <c r="Q2651" s="9" t="s">
        <v>1837</v>
      </c>
      <c r="R2651" s="9" t="s">
        <v>29</v>
      </c>
      <c r="S2651" s="9" t="s">
        <v>15</v>
      </c>
      <c r="T2651" s="9" t="s">
        <v>7</v>
      </c>
      <c r="U2651" s="9" t="s">
        <v>133</v>
      </c>
      <c r="V2651" s="9" t="s">
        <v>40</v>
      </c>
      <c r="W2651" s="9" t="s">
        <v>17</v>
      </c>
      <c r="X2651" s="9" t="s">
        <v>18</v>
      </c>
      <c r="Y2651" s="9" t="s">
        <v>31</v>
      </c>
      <c r="Z2651" s="9" t="s">
        <v>20</v>
      </c>
      <c r="AA2651" s="9" t="s">
        <v>17</v>
      </c>
      <c r="AB2651" s="9" t="s">
        <v>6508</v>
      </c>
      <c r="AC2651" s="9" t="s">
        <v>6509</v>
      </c>
      <c r="AD2651" s="9" t="s">
        <v>6510</v>
      </c>
    </row>
    <row r="2652" spans="1:30" ht="408" x14ac:dyDescent="0.25">
      <c r="A2652" s="113">
        <f t="shared" si="42"/>
        <v>2463</v>
      </c>
      <c r="B2652" s="9" t="s">
        <v>1821</v>
      </c>
      <c r="C2652" s="9" t="s">
        <v>6336</v>
      </c>
      <c r="D2652" s="9" t="s">
        <v>6337</v>
      </c>
      <c r="E2652" s="9" t="s">
        <v>6763</v>
      </c>
      <c r="F2652" s="9" t="s">
        <v>6764</v>
      </c>
      <c r="G2652" s="9" t="s">
        <v>6634</v>
      </c>
      <c r="H2652" s="13">
        <v>19065</v>
      </c>
      <c r="I2652" s="11" t="s">
        <v>189</v>
      </c>
      <c r="J2652" s="9" t="s">
        <v>68</v>
      </c>
      <c r="K2652" s="9" t="s">
        <v>7</v>
      </c>
      <c r="L2652" s="9" t="s">
        <v>69</v>
      </c>
      <c r="M2652" s="9" t="s">
        <v>9</v>
      </c>
      <c r="N2652" s="9" t="s">
        <v>10</v>
      </c>
      <c r="O2652" s="9" t="s">
        <v>1826</v>
      </c>
      <c r="P2652" s="9" t="s">
        <v>1834</v>
      </c>
      <c r="Q2652" s="9" t="s">
        <v>1837</v>
      </c>
      <c r="R2652" s="9" t="s">
        <v>29</v>
      </c>
      <c r="S2652" s="9" t="s">
        <v>15</v>
      </c>
      <c r="T2652" s="9" t="s">
        <v>7</v>
      </c>
      <c r="U2652" s="9" t="s">
        <v>133</v>
      </c>
      <c r="V2652" s="9" t="s">
        <v>40</v>
      </c>
      <c r="W2652" s="9" t="s">
        <v>17</v>
      </c>
      <c r="X2652" s="9" t="s">
        <v>18</v>
      </c>
      <c r="Y2652" s="9" t="s">
        <v>31</v>
      </c>
      <c r="Z2652" s="9" t="s">
        <v>20</v>
      </c>
      <c r="AA2652" s="9" t="s">
        <v>17</v>
      </c>
      <c r="AB2652" s="9" t="s">
        <v>6508</v>
      </c>
      <c r="AC2652" s="9" t="s">
        <v>6695</v>
      </c>
      <c r="AD2652" s="9" t="s">
        <v>6510</v>
      </c>
    </row>
    <row r="2653" spans="1:30" ht="76.5" x14ac:dyDescent="0.25">
      <c r="A2653" s="113">
        <f t="shared" si="42"/>
        <v>2464</v>
      </c>
      <c r="B2653" s="9" t="s">
        <v>1821</v>
      </c>
      <c r="C2653" s="9" t="s">
        <v>6336</v>
      </c>
      <c r="D2653" s="9" t="s">
        <v>6337</v>
      </c>
      <c r="E2653" s="9" t="s">
        <v>6765</v>
      </c>
      <c r="F2653" s="9" t="s">
        <v>6762</v>
      </c>
      <c r="G2653" s="9" t="s">
        <v>6586</v>
      </c>
      <c r="H2653" s="13">
        <v>195</v>
      </c>
      <c r="I2653" s="11" t="s">
        <v>6507</v>
      </c>
      <c r="J2653" s="9" t="s">
        <v>68</v>
      </c>
      <c r="K2653" s="9" t="s">
        <v>7</v>
      </c>
      <c r="L2653" s="9" t="s">
        <v>69</v>
      </c>
      <c r="M2653" s="9" t="s">
        <v>9</v>
      </c>
      <c r="N2653" s="9" t="s">
        <v>10</v>
      </c>
      <c r="O2653" s="9" t="s">
        <v>1826</v>
      </c>
      <c r="P2653" s="9" t="s">
        <v>1834</v>
      </c>
      <c r="Q2653" s="9" t="s">
        <v>1837</v>
      </c>
      <c r="R2653" s="9" t="s">
        <v>29</v>
      </c>
      <c r="S2653" s="9" t="s">
        <v>15</v>
      </c>
      <c r="T2653" s="9" t="s">
        <v>7</v>
      </c>
      <c r="U2653" s="9" t="s">
        <v>133</v>
      </c>
      <c r="V2653" s="9" t="s">
        <v>40</v>
      </c>
      <c r="W2653" s="9" t="s">
        <v>17</v>
      </c>
      <c r="X2653" s="9" t="s">
        <v>18</v>
      </c>
      <c r="Y2653" s="9" t="s">
        <v>31</v>
      </c>
      <c r="Z2653" s="9" t="s">
        <v>20</v>
      </c>
      <c r="AA2653" s="9" t="s">
        <v>17</v>
      </c>
      <c r="AB2653" s="9" t="s">
        <v>6508</v>
      </c>
      <c r="AC2653" s="9" t="s">
        <v>6509</v>
      </c>
      <c r="AD2653" s="9" t="s">
        <v>6510</v>
      </c>
    </row>
    <row r="2654" spans="1:30" ht="76.5" x14ac:dyDescent="0.25">
      <c r="A2654" s="113">
        <f t="shared" si="42"/>
        <v>2465</v>
      </c>
      <c r="B2654" s="9" t="s">
        <v>1821</v>
      </c>
      <c r="C2654" s="9" t="s">
        <v>6336</v>
      </c>
      <c r="D2654" s="9" t="s">
        <v>6337</v>
      </c>
      <c r="E2654" s="9" t="s">
        <v>6766</v>
      </c>
      <c r="F2654" s="9" t="s">
        <v>6762</v>
      </c>
      <c r="G2654" s="9" t="s">
        <v>6586</v>
      </c>
      <c r="H2654" s="13">
        <v>178</v>
      </c>
      <c r="I2654" s="11" t="s">
        <v>6507</v>
      </c>
      <c r="J2654" s="9" t="s">
        <v>68</v>
      </c>
      <c r="K2654" s="9" t="s">
        <v>7</v>
      </c>
      <c r="L2654" s="9" t="s">
        <v>69</v>
      </c>
      <c r="M2654" s="9" t="s">
        <v>9</v>
      </c>
      <c r="N2654" s="9" t="s">
        <v>10</v>
      </c>
      <c r="O2654" s="9" t="s">
        <v>1826</v>
      </c>
      <c r="P2654" s="9" t="s">
        <v>1834</v>
      </c>
      <c r="Q2654" s="9" t="s">
        <v>1837</v>
      </c>
      <c r="R2654" s="9" t="s">
        <v>29</v>
      </c>
      <c r="S2654" s="9" t="s">
        <v>15</v>
      </c>
      <c r="T2654" s="9" t="s">
        <v>7</v>
      </c>
      <c r="U2654" s="9" t="s">
        <v>133</v>
      </c>
      <c r="V2654" s="9" t="s">
        <v>40</v>
      </c>
      <c r="W2654" s="9" t="s">
        <v>17</v>
      </c>
      <c r="X2654" s="9" t="s">
        <v>18</v>
      </c>
      <c r="Y2654" s="9" t="s">
        <v>31</v>
      </c>
      <c r="Z2654" s="9" t="s">
        <v>20</v>
      </c>
      <c r="AA2654" s="9" t="s">
        <v>17</v>
      </c>
      <c r="AB2654" s="9" t="s">
        <v>6508</v>
      </c>
      <c r="AC2654" s="9" t="s">
        <v>6509</v>
      </c>
      <c r="AD2654" s="9" t="s">
        <v>6510</v>
      </c>
    </row>
    <row r="2655" spans="1:30" ht="76.5" x14ac:dyDescent="0.25">
      <c r="A2655" s="113">
        <f t="shared" si="42"/>
        <v>2466</v>
      </c>
      <c r="B2655" s="9" t="s">
        <v>1821</v>
      </c>
      <c r="C2655" s="9" t="s">
        <v>6336</v>
      </c>
      <c r="D2655" s="9" t="s">
        <v>6337</v>
      </c>
      <c r="E2655" s="9" t="s">
        <v>6767</v>
      </c>
      <c r="F2655" s="9" t="s">
        <v>3305</v>
      </c>
      <c r="G2655" s="9" t="s">
        <v>6586</v>
      </c>
      <c r="H2655" s="13">
        <v>818.5</v>
      </c>
      <c r="I2655" s="11" t="s">
        <v>6507</v>
      </c>
      <c r="J2655" s="9" t="s">
        <v>68</v>
      </c>
      <c r="K2655" s="9" t="s">
        <v>7</v>
      </c>
      <c r="L2655" s="9" t="s">
        <v>69</v>
      </c>
      <c r="M2655" s="9" t="s">
        <v>9</v>
      </c>
      <c r="N2655" s="9" t="s">
        <v>10</v>
      </c>
      <c r="O2655" s="9" t="s">
        <v>1826</v>
      </c>
      <c r="P2655" s="9" t="s">
        <v>1834</v>
      </c>
      <c r="Q2655" s="9" t="s">
        <v>1837</v>
      </c>
      <c r="R2655" s="9" t="s">
        <v>29</v>
      </c>
      <c r="S2655" s="9" t="s">
        <v>15</v>
      </c>
      <c r="T2655" s="9" t="s">
        <v>7</v>
      </c>
      <c r="U2655" s="9" t="s">
        <v>133</v>
      </c>
      <c r="V2655" s="9" t="s">
        <v>40</v>
      </c>
      <c r="W2655" s="9" t="s">
        <v>17</v>
      </c>
      <c r="X2655" s="9" t="s">
        <v>18</v>
      </c>
      <c r="Y2655" s="9" t="s">
        <v>31</v>
      </c>
      <c r="Z2655" s="9" t="s">
        <v>20</v>
      </c>
      <c r="AA2655" s="9" t="s">
        <v>17</v>
      </c>
      <c r="AB2655" s="9" t="s">
        <v>6508</v>
      </c>
      <c r="AC2655" s="9" t="s">
        <v>6509</v>
      </c>
      <c r="AD2655" s="9" t="s">
        <v>6510</v>
      </c>
    </row>
    <row r="2656" spans="1:30" ht="76.5" x14ac:dyDescent="0.25">
      <c r="A2656" s="113">
        <f t="shared" si="42"/>
        <v>2467</v>
      </c>
      <c r="B2656" s="9" t="s">
        <v>1821</v>
      </c>
      <c r="C2656" s="9" t="s">
        <v>6336</v>
      </c>
      <c r="D2656" s="9" t="s">
        <v>6337</v>
      </c>
      <c r="E2656" s="9" t="s">
        <v>6768</v>
      </c>
      <c r="F2656" s="9" t="s">
        <v>3305</v>
      </c>
      <c r="G2656" s="9" t="s">
        <v>6586</v>
      </c>
      <c r="H2656" s="13">
        <v>1217.5</v>
      </c>
      <c r="I2656" s="11" t="s">
        <v>6507</v>
      </c>
      <c r="J2656" s="9" t="s">
        <v>68</v>
      </c>
      <c r="K2656" s="9" t="s">
        <v>7</v>
      </c>
      <c r="L2656" s="9" t="s">
        <v>69</v>
      </c>
      <c r="M2656" s="9" t="s">
        <v>9</v>
      </c>
      <c r="N2656" s="9" t="s">
        <v>10</v>
      </c>
      <c r="O2656" s="9" t="s">
        <v>1826</v>
      </c>
      <c r="P2656" s="9" t="s">
        <v>1834</v>
      </c>
      <c r="Q2656" s="9" t="s">
        <v>1837</v>
      </c>
      <c r="R2656" s="9" t="s">
        <v>29</v>
      </c>
      <c r="S2656" s="9" t="s">
        <v>15</v>
      </c>
      <c r="T2656" s="9" t="s">
        <v>7</v>
      </c>
      <c r="U2656" s="9" t="s">
        <v>133</v>
      </c>
      <c r="V2656" s="9" t="s">
        <v>40</v>
      </c>
      <c r="W2656" s="9" t="s">
        <v>17</v>
      </c>
      <c r="X2656" s="9" t="s">
        <v>18</v>
      </c>
      <c r="Y2656" s="9" t="s">
        <v>31</v>
      </c>
      <c r="Z2656" s="9" t="s">
        <v>20</v>
      </c>
      <c r="AA2656" s="9" t="s">
        <v>17</v>
      </c>
      <c r="AB2656" s="9" t="s">
        <v>6508</v>
      </c>
      <c r="AC2656" s="9" t="s">
        <v>6509</v>
      </c>
      <c r="AD2656" s="9" t="s">
        <v>6510</v>
      </c>
    </row>
    <row r="2657" spans="1:30" ht="153" x14ac:dyDescent="0.25">
      <c r="A2657" s="113">
        <f t="shared" si="42"/>
        <v>2468</v>
      </c>
      <c r="B2657" s="9" t="s">
        <v>1821</v>
      </c>
      <c r="C2657" s="9" t="s">
        <v>6336</v>
      </c>
      <c r="D2657" s="9" t="s">
        <v>6337</v>
      </c>
      <c r="E2657" s="9" t="s">
        <v>6769</v>
      </c>
      <c r="F2657" s="9" t="s">
        <v>6770</v>
      </c>
      <c r="G2657" s="9" t="s">
        <v>6634</v>
      </c>
      <c r="H2657" s="13">
        <v>697.2</v>
      </c>
      <c r="I2657" s="11" t="s">
        <v>189</v>
      </c>
      <c r="J2657" s="9" t="s">
        <v>68</v>
      </c>
      <c r="K2657" s="9" t="s">
        <v>7</v>
      </c>
      <c r="L2657" s="9" t="s">
        <v>69</v>
      </c>
      <c r="M2657" s="9" t="s">
        <v>9</v>
      </c>
      <c r="N2657" s="9" t="s">
        <v>10</v>
      </c>
      <c r="O2657" s="9" t="s">
        <v>1826</v>
      </c>
      <c r="P2657" s="9" t="s">
        <v>1834</v>
      </c>
      <c r="Q2657" s="9" t="s">
        <v>1837</v>
      </c>
      <c r="R2657" s="9" t="s">
        <v>29</v>
      </c>
      <c r="S2657" s="9" t="s">
        <v>15</v>
      </c>
      <c r="T2657" s="9" t="s">
        <v>7</v>
      </c>
      <c r="U2657" s="9" t="s">
        <v>133</v>
      </c>
      <c r="V2657" s="9" t="s">
        <v>40</v>
      </c>
      <c r="W2657" s="9" t="s">
        <v>17</v>
      </c>
      <c r="X2657" s="9" t="s">
        <v>18</v>
      </c>
      <c r="Y2657" s="9" t="s">
        <v>31</v>
      </c>
      <c r="Z2657" s="9" t="s">
        <v>20</v>
      </c>
      <c r="AA2657" s="9" t="s">
        <v>17</v>
      </c>
      <c r="AB2657" s="9" t="s">
        <v>6508</v>
      </c>
      <c r="AC2657" s="9" t="s">
        <v>6695</v>
      </c>
      <c r="AD2657" s="9" t="s">
        <v>6510</v>
      </c>
    </row>
    <row r="2658" spans="1:30" ht="76.5" x14ac:dyDescent="0.25">
      <c r="A2658" s="113">
        <f t="shared" si="42"/>
        <v>2469</v>
      </c>
      <c r="B2658" s="9" t="s">
        <v>1821</v>
      </c>
      <c r="C2658" s="9" t="s">
        <v>6336</v>
      </c>
      <c r="D2658" s="9" t="s">
        <v>6337</v>
      </c>
      <c r="E2658" s="9" t="s">
        <v>6771</v>
      </c>
      <c r="F2658" s="9" t="s">
        <v>3306</v>
      </c>
      <c r="G2658" s="9" t="s">
        <v>6586</v>
      </c>
      <c r="H2658" s="13">
        <v>1090</v>
      </c>
      <c r="I2658" s="11" t="s">
        <v>6507</v>
      </c>
      <c r="J2658" s="9" t="s">
        <v>68</v>
      </c>
      <c r="K2658" s="9" t="s">
        <v>7</v>
      </c>
      <c r="L2658" s="9" t="s">
        <v>69</v>
      </c>
      <c r="M2658" s="9" t="s">
        <v>9</v>
      </c>
      <c r="N2658" s="9" t="s">
        <v>10</v>
      </c>
      <c r="O2658" s="9" t="s">
        <v>1826</v>
      </c>
      <c r="P2658" s="9" t="s">
        <v>1834</v>
      </c>
      <c r="Q2658" s="9" t="s">
        <v>1837</v>
      </c>
      <c r="R2658" s="9" t="s">
        <v>29</v>
      </c>
      <c r="S2658" s="9" t="s">
        <v>15</v>
      </c>
      <c r="T2658" s="9" t="s">
        <v>7</v>
      </c>
      <c r="U2658" s="9" t="s">
        <v>133</v>
      </c>
      <c r="V2658" s="9" t="s">
        <v>40</v>
      </c>
      <c r="W2658" s="9" t="s">
        <v>17</v>
      </c>
      <c r="X2658" s="9" t="s">
        <v>18</v>
      </c>
      <c r="Y2658" s="9" t="s">
        <v>31</v>
      </c>
      <c r="Z2658" s="9" t="s">
        <v>20</v>
      </c>
      <c r="AA2658" s="9" t="s">
        <v>17</v>
      </c>
      <c r="AB2658" s="9" t="s">
        <v>6508</v>
      </c>
      <c r="AC2658" s="9" t="s">
        <v>6509</v>
      </c>
      <c r="AD2658" s="9" t="s">
        <v>6510</v>
      </c>
    </row>
    <row r="2659" spans="1:30" ht="165.75" x14ac:dyDescent="0.25">
      <c r="A2659" s="113">
        <f t="shared" si="42"/>
        <v>2470</v>
      </c>
      <c r="B2659" s="9" t="s">
        <v>1821</v>
      </c>
      <c r="C2659" s="9" t="s">
        <v>6336</v>
      </c>
      <c r="D2659" s="9" t="s">
        <v>6337</v>
      </c>
      <c r="E2659" s="9" t="s">
        <v>6772</v>
      </c>
      <c r="F2659" s="9" t="s">
        <v>6773</v>
      </c>
      <c r="G2659" s="9" t="s">
        <v>6634</v>
      </c>
      <c r="H2659" s="13">
        <v>477</v>
      </c>
      <c r="I2659" s="11" t="s">
        <v>189</v>
      </c>
      <c r="J2659" s="9" t="s">
        <v>68</v>
      </c>
      <c r="K2659" s="9" t="s">
        <v>7</v>
      </c>
      <c r="L2659" s="9" t="s">
        <v>69</v>
      </c>
      <c r="M2659" s="9" t="s">
        <v>9</v>
      </c>
      <c r="N2659" s="9" t="s">
        <v>10</v>
      </c>
      <c r="O2659" s="9" t="s">
        <v>1826</v>
      </c>
      <c r="P2659" s="9" t="s">
        <v>1834</v>
      </c>
      <c r="Q2659" s="9" t="s">
        <v>1837</v>
      </c>
      <c r="R2659" s="9" t="s">
        <v>29</v>
      </c>
      <c r="S2659" s="9" t="s">
        <v>15</v>
      </c>
      <c r="T2659" s="9" t="s">
        <v>7</v>
      </c>
      <c r="U2659" s="9" t="s">
        <v>133</v>
      </c>
      <c r="V2659" s="9" t="s">
        <v>40</v>
      </c>
      <c r="W2659" s="9" t="s">
        <v>17</v>
      </c>
      <c r="X2659" s="9" t="s">
        <v>18</v>
      </c>
      <c r="Y2659" s="9" t="s">
        <v>31</v>
      </c>
      <c r="Z2659" s="9" t="s">
        <v>20</v>
      </c>
      <c r="AA2659" s="9" t="s">
        <v>17</v>
      </c>
      <c r="AB2659" s="9" t="s">
        <v>6508</v>
      </c>
      <c r="AC2659" s="9" t="s">
        <v>6695</v>
      </c>
      <c r="AD2659" s="9" t="s">
        <v>6510</v>
      </c>
    </row>
    <row r="2660" spans="1:30" ht="153" x14ac:dyDescent="0.25">
      <c r="A2660" s="113">
        <f t="shared" si="42"/>
        <v>2471</v>
      </c>
      <c r="B2660" s="9" t="s">
        <v>1821</v>
      </c>
      <c r="C2660" s="9" t="s">
        <v>6336</v>
      </c>
      <c r="D2660" s="9" t="s">
        <v>6337</v>
      </c>
      <c r="E2660" s="9" t="s">
        <v>6774</v>
      </c>
      <c r="F2660" s="9" t="s">
        <v>6775</v>
      </c>
      <c r="G2660" s="9" t="s">
        <v>6634</v>
      </c>
      <c r="H2660" s="13">
        <v>860.2</v>
      </c>
      <c r="I2660" s="11" t="s">
        <v>189</v>
      </c>
      <c r="J2660" s="9" t="s">
        <v>68</v>
      </c>
      <c r="K2660" s="9" t="s">
        <v>7</v>
      </c>
      <c r="L2660" s="9" t="s">
        <v>69</v>
      </c>
      <c r="M2660" s="9" t="s">
        <v>9</v>
      </c>
      <c r="N2660" s="9" t="s">
        <v>10</v>
      </c>
      <c r="O2660" s="9" t="s">
        <v>1826</v>
      </c>
      <c r="P2660" s="9" t="s">
        <v>1834</v>
      </c>
      <c r="Q2660" s="9" t="s">
        <v>1837</v>
      </c>
      <c r="R2660" s="9" t="s">
        <v>29</v>
      </c>
      <c r="S2660" s="9" t="s">
        <v>15</v>
      </c>
      <c r="T2660" s="9" t="s">
        <v>7</v>
      </c>
      <c r="U2660" s="9" t="s">
        <v>133</v>
      </c>
      <c r="V2660" s="9" t="s">
        <v>40</v>
      </c>
      <c r="W2660" s="9" t="s">
        <v>17</v>
      </c>
      <c r="X2660" s="9" t="s">
        <v>18</v>
      </c>
      <c r="Y2660" s="9" t="s">
        <v>31</v>
      </c>
      <c r="Z2660" s="9" t="s">
        <v>20</v>
      </c>
      <c r="AA2660" s="9" t="s">
        <v>17</v>
      </c>
      <c r="AB2660" s="9" t="s">
        <v>6508</v>
      </c>
      <c r="AC2660" s="9" t="s">
        <v>6695</v>
      </c>
      <c r="AD2660" s="9" t="s">
        <v>6510</v>
      </c>
    </row>
    <row r="2661" spans="1:30" ht="229.5" x14ac:dyDescent="0.25">
      <c r="A2661" s="113">
        <f t="shared" si="42"/>
        <v>2472</v>
      </c>
      <c r="B2661" s="9" t="s">
        <v>1821</v>
      </c>
      <c r="C2661" s="9" t="s">
        <v>6336</v>
      </c>
      <c r="D2661" s="9" t="s">
        <v>6337</v>
      </c>
      <c r="E2661" s="9" t="s">
        <v>6776</v>
      </c>
      <c r="F2661" s="9" t="s">
        <v>6777</v>
      </c>
      <c r="G2661" s="9" t="s">
        <v>6634</v>
      </c>
      <c r="H2661" s="13">
        <v>6933</v>
      </c>
      <c r="I2661" s="11" t="s">
        <v>189</v>
      </c>
      <c r="J2661" s="9" t="s">
        <v>68</v>
      </c>
      <c r="K2661" s="9" t="s">
        <v>7</v>
      </c>
      <c r="L2661" s="9" t="s">
        <v>69</v>
      </c>
      <c r="M2661" s="9" t="s">
        <v>9</v>
      </c>
      <c r="N2661" s="9" t="s">
        <v>10</v>
      </c>
      <c r="O2661" s="9" t="s">
        <v>1826</v>
      </c>
      <c r="P2661" s="9" t="s">
        <v>1834</v>
      </c>
      <c r="Q2661" s="9" t="s">
        <v>1837</v>
      </c>
      <c r="R2661" s="9" t="s">
        <v>29</v>
      </c>
      <c r="S2661" s="9" t="s">
        <v>15</v>
      </c>
      <c r="T2661" s="9" t="s">
        <v>7</v>
      </c>
      <c r="U2661" s="9" t="s">
        <v>133</v>
      </c>
      <c r="V2661" s="9" t="s">
        <v>40</v>
      </c>
      <c r="W2661" s="9" t="s">
        <v>17</v>
      </c>
      <c r="X2661" s="9" t="s">
        <v>18</v>
      </c>
      <c r="Y2661" s="9" t="s">
        <v>31</v>
      </c>
      <c r="Z2661" s="9" t="s">
        <v>20</v>
      </c>
      <c r="AA2661" s="9" t="s">
        <v>17</v>
      </c>
      <c r="AB2661" s="9" t="s">
        <v>6508</v>
      </c>
      <c r="AC2661" s="9" t="s">
        <v>6695</v>
      </c>
      <c r="AD2661" s="9" t="s">
        <v>6510</v>
      </c>
    </row>
    <row r="2662" spans="1:30" ht="204" x14ac:dyDescent="0.25">
      <c r="A2662" s="113">
        <f t="shared" si="42"/>
        <v>2473</v>
      </c>
      <c r="B2662" s="9" t="s">
        <v>1821</v>
      </c>
      <c r="C2662" s="9" t="s">
        <v>6336</v>
      </c>
      <c r="D2662" s="9" t="s">
        <v>6337</v>
      </c>
      <c r="E2662" s="9" t="s">
        <v>6778</v>
      </c>
      <c r="F2662" s="9" t="s">
        <v>6779</v>
      </c>
      <c r="G2662" s="9" t="s">
        <v>6634</v>
      </c>
      <c r="H2662" s="13">
        <v>5079.75</v>
      </c>
      <c r="I2662" s="11" t="s">
        <v>189</v>
      </c>
      <c r="J2662" s="9" t="s">
        <v>68</v>
      </c>
      <c r="K2662" s="9" t="s">
        <v>7</v>
      </c>
      <c r="L2662" s="9" t="s">
        <v>69</v>
      </c>
      <c r="M2662" s="9" t="s">
        <v>9</v>
      </c>
      <c r="N2662" s="9" t="s">
        <v>10</v>
      </c>
      <c r="O2662" s="9" t="s">
        <v>1826</v>
      </c>
      <c r="P2662" s="9" t="s">
        <v>1834</v>
      </c>
      <c r="Q2662" s="9" t="s">
        <v>1837</v>
      </c>
      <c r="R2662" s="9" t="s">
        <v>29</v>
      </c>
      <c r="S2662" s="9" t="s">
        <v>15</v>
      </c>
      <c r="T2662" s="9" t="s">
        <v>7</v>
      </c>
      <c r="U2662" s="9" t="s">
        <v>133</v>
      </c>
      <c r="V2662" s="9" t="s">
        <v>40</v>
      </c>
      <c r="W2662" s="9" t="s">
        <v>17</v>
      </c>
      <c r="X2662" s="9" t="s">
        <v>18</v>
      </c>
      <c r="Y2662" s="9" t="s">
        <v>31</v>
      </c>
      <c r="Z2662" s="9" t="s">
        <v>20</v>
      </c>
      <c r="AA2662" s="9" t="s">
        <v>17</v>
      </c>
      <c r="AB2662" s="9" t="s">
        <v>6508</v>
      </c>
      <c r="AC2662" s="9" t="s">
        <v>6695</v>
      </c>
      <c r="AD2662" s="9" t="s">
        <v>6510</v>
      </c>
    </row>
    <row r="2663" spans="1:30" ht="127.5" x14ac:dyDescent="0.25">
      <c r="A2663" s="113">
        <f t="shared" si="42"/>
        <v>2474</v>
      </c>
      <c r="B2663" s="9" t="s">
        <v>1821</v>
      </c>
      <c r="C2663" s="9" t="s">
        <v>6336</v>
      </c>
      <c r="D2663" s="9" t="s">
        <v>6337</v>
      </c>
      <c r="E2663" s="9" t="s">
        <v>6780</v>
      </c>
      <c r="F2663" s="9" t="s">
        <v>6781</v>
      </c>
      <c r="G2663" s="9" t="s">
        <v>6634</v>
      </c>
      <c r="H2663" s="13">
        <v>1939</v>
      </c>
      <c r="I2663" s="11" t="s">
        <v>189</v>
      </c>
      <c r="J2663" s="9" t="s">
        <v>68</v>
      </c>
      <c r="K2663" s="9" t="s">
        <v>7</v>
      </c>
      <c r="L2663" s="9" t="s">
        <v>69</v>
      </c>
      <c r="M2663" s="9" t="s">
        <v>9</v>
      </c>
      <c r="N2663" s="9" t="s">
        <v>10</v>
      </c>
      <c r="O2663" s="9" t="s">
        <v>1826</v>
      </c>
      <c r="P2663" s="9" t="s">
        <v>1834</v>
      </c>
      <c r="Q2663" s="9" t="s">
        <v>1837</v>
      </c>
      <c r="R2663" s="9" t="s">
        <v>29</v>
      </c>
      <c r="S2663" s="9" t="s">
        <v>15</v>
      </c>
      <c r="T2663" s="9" t="s">
        <v>7</v>
      </c>
      <c r="U2663" s="9" t="s">
        <v>133</v>
      </c>
      <c r="V2663" s="9" t="s">
        <v>40</v>
      </c>
      <c r="W2663" s="9" t="s">
        <v>17</v>
      </c>
      <c r="X2663" s="9" t="s">
        <v>18</v>
      </c>
      <c r="Y2663" s="9" t="s">
        <v>31</v>
      </c>
      <c r="Z2663" s="9" t="s">
        <v>20</v>
      </c>
      <c r="AA2663" s="9" t="s">
        <v>17</v>
      </c>
      <c r="AB2663" s="9" t="s">
        <v>6508</v>
      </c>
      <c r="AC2663" s="9" t="s">
        <v>6695</v>
      </c>
      <c r="AD2663" s="9" t="s">
        <v>6510</v>
      </c>
    </row>
    <row r="2664" spans="1:30" ht="178.5" x14ac:dyDescent="0.25">
      <c r="A2664" s="113">
        <f t="shared" si="42"/>
        <v>2475</v>
      </c>
      <c r="B2664" s="9" t="s">
        <v>1821</v>
      </c>
      <c r="C2664" s="9" t="s">
        <v>6336</v>
      </c>
      <c r="D2664" s="9" t="s">
        <v>6337</v>
      </c>
      <c r="E2664" s="9" t="s">
        <v>6782</v>
      </c>
      <c r="F2664" s="9" t="s">
        <v>6783</v>
      </c>
      <c r="G2664" s="9" t="s">
        <v>6634</v>
      </c>
      <c r="H2664" s="13">
        <v>1098.02</v>
      </c>
      <c r="I2664" s="11" t="s">
        <v>189</v>
      </c>
      <c r="J2664" s="9" t="s">
        <v>68</v>
      </c>
      <c r="K2664" s="9" t="s">
        <v>7</v>
      </c>
      <c r="L2664" s="9" t="s">
        <v>69</v>
      </c>
      <c r="M2664" s="9" t="s">
        <v>9</v>
      </c>
      <c r="N2664" s="9" t="s">
        <v>10</v>
      </c>
      <c r="O2664" s="9" t="s">
        <v>1826</v>
      </c>
      <c r="P2664" s="9" t="s">
        <v>1834</v>
      </c>
      <c r="Q2664" s="9" t="s">
        <v>1837</v>
      </c>
      <c r="R2664" s="9" t="s">
        <v>29</v>
      </c>
      <c r="S2664" s="9" t="s">
        <v>15</v>
      </c>
      <c r="T2664" s="9" t="s">
        <v>7</v>
      </c>
      <c r="U2664" s="9" t="s">
        <v>133</v>
      </c>
      <c r="V2664" s="9" t="s">
        <v>40</v>
      </c>
      <c r="W2664" s="9" t="s">
        <v>17</v>
      </c>
      <c r="X2664" s="9" t="s">
        <v>18</v>
      </c>
      <c r="Y2664" s="9" t="s">
        <v>31</v>
      </c>
      <c r="Z2664" s="9" t="s">
        <v>20</v>
      </c>
      <c r="AA2664" s="9" t="s">
        <v>17</v>
      </c>
      <c r="AB2664" s="9" t="s">
        <v>6508</v>
      </c>
      <c r="AC2664" s="9" t="s">
        <v>6695</v>
      </c>
      <c r="AD2664" s="9" t="s">
        <v>6510</v>
      </c>
    </row>
    <row r="2665" spans="1:30" ht="127.5" x14ac:dyDescent="0.25">
      <c r="A2665" s="113">
        <f t="shared" si="42"/>
        <v>2476</v>
      </c>
      <c r="B2665" s="9" t="s">
        <v>1821</v>
      </c>
      <c r="C2665" s="9" t="s">
        <v>6336</v>
      </c>
      <c r="D2665" s="9" t="s">
        <v>6337</v>
      </c>
      <c r="E2665" s="9" t="s">
        <v>6784</v>
      </c>
      <c r="F2665" s="9" t="s">
        <v>6785</v>
      </c>
      <c r="G2665" s="9" t="s">
        <v>6634</v>
      </c>
      <c r="H2665" s="13">
        <v>1641.6</v>
      </c>
      <c r="I2665" s="11" t="s">
        <v>189</v>
      </c>
      <c r="J2665" s="9" t="s">
        <v>68</v>
      </c>
      <c r="K2665" s="9" t="s">
        <v>7</v>
      </c>
      <c r="L2665" s="9" t="s">
        <v>69</v>
      </c>
      <c r="M2665" s="9" t="s">
        <v>9</v>
      </c>
      <c r="N2665" s="9" t="s">
        <v>10</v>
      </c>
      <c r="O2665" s="9" t="s">
        <v>1826</v>
      </c>
      <c r="P2665" s="9" t="s">
        <v>1834</v>
      </c>
      <c r="Q2665" s="9" t="s">
        <v>1837</v>
      </c>
      <c r="R2665" s="9" t="s">
        <v>29</v>
      </c>
      <c r="S2665" s="9" t="s">
        <v>15</v>
      </c>
      <c r="T2665" s="9" t="s">
        <v>7</v>
      </c>
      <c r="U2665" s="9" t="s">
        <v>133</v>
      </c>
      <c r="V2665" s="9" t="s">
        <v>40</v>
      </c>
      <c r="W2665" s="9" t="s">
        <v>17</v>
      </c>
      <c r="X2665" s="9" t="s">
        <v>18</v>
      </c>
      <c r="Y2665" s="9" t="s">
        <v>31</v>
      </c>
      <c r="Z2665" s="9" t="s">
        <v>20</v>
      </c>
      <c r="AA2665" s="9" t="s">
        <v>17</v>
      </c>
      <c r="AB2665" s="9" t="s">
        <v>6508</v>
      </c>
      <c r="AC2665" s="9" t="s">
        <v>6695</v>
      </c>
      <c r="AD2665" s="9" t="s">
        <v>6510</v>
      </c>
    </row>
    <row r="2666" spans="1:30" ht="178.5" x14ac:dyDescent="0.25">
      <c r="A2666" s="113">
        <f t="shared" si="42"/>
        <v>2477</v>
      </c>
      <c r="B2666" s="9" t="s">
        <v>1821</v>
      </c>
      <c r="C2666" s="9" t="s">
        <v>6336</v>
      </c>
      <c r="D2666" s="9" t="s">
        <v>6337</v>
      </c>
      <c r="E2666" s="9" t="s">
        <v>6786</v>
      </c>
      <c r="F2666" s="9" t="s">
        <v>6787</v>
      </c>
      <c r="G2666" s="9" t="s">
        <v>6634</v>
      </c>
      <c r="H2666" s="13">
        <v>3323.34</v>
      </c>
      <c r="I2666" s="11" t="s">
        <v>189</v>
      </c>
      <c r="J2666" s="9" t="s">
        <v>68</v>
      </c>
      <c r="K2666" s="9" t="s">
        <v>7</v>
      </c>
      <c r="L2666" s="9" t="s">
        <v>69</v>
      </c>
      <c r="M2666" s="9" t="s">
        <v>9</v>
      </c>
      <c r="N2666" s="9" t="s">
        <v>10</v>
      </c>
      <c r="O2666" s="9" t="s">
        <v>1826</v>
      </c>
      <c r="P2666" s="9" t="s">
        <v>1834</v>
      </c>
      <c r="Q2666" s="9" t="s">
        <v>1837</v>
      </c>
      <c r="R2666" s="9" t="s">
        <v>29</v>
      </c>
      <c r="S2666" s="9" t="s">
        <v>15</v>
      </c>
      <c r="T2666" s="9" t="s">
        <v>7</v>
      </c>
      <c r="U2666" s="9" t="s">
        <v>133</v>
      </c>
      <c r="V2666" s="9" t="s">
        <v>40</v>
      </c>
      <c r="W2666" s="9" t="s">
        <v>17</v>
      </c>
      <c r="X2666" s="9" t="s">
        <v>18</v>
      </c>
      <c r="Y2666" s="9" t="s">
        <v>31</v>
      </c>
      <c r="Z2666" s="9" t="s">
        <v>20</v>
      </c>
      <c r="AA2666" s="9" t="s">
        <v>17</v>
      </c>
      <c r="AB2666" s="9" t="s">
        <v>6508</v>
      </c>
      <c r="AC2666" s="9" t="s">
        <v>6695</v>
      </c>
      <c r="AD2666" s="9" t="s">
        <v>6510</v>
      </c>
    </row>
    <row r="2667" spans="1:30" ht="127.5" x14ac:dyDescent="0.25">
      <c r="A2667" s="113">
        <f t="shared" si="42"/>
        <v>2478</v>
      </c>
      <c r="B2667" s="9" t="s">
        <v>1821</v>
      </c>
      <c r="C2667" s="9" t="s">
        <v>6336</v>
      </c>
      <c r="D2667" s="9" t="s">
        <v>6337</v>
      </c>
      <c r="E2667" s="9" t="s">
        <v>6788</v>
      </c>
      <c r="F2667" s="9" t="s">
        <v>6789</v>
      </c>
      <c r="G2667" s="9" t="s">
        <v>6634</v>
      </c>
      <c r="H2667" s="13">
        <v>3849.12</v>
      </c>
      <c r="I2667" s="11" t="s">
        <v>189</v>
      </c>
      <c r="J2667" s="9" t="s">
        <v>68</v>
      </c>
      <c r="K2667" s="9" t="s">
        <v>7</v>
      </c>
      <c r="L2667" s="9" t="s">
        <v>69</v>
      </c>
      <c r="M2667" s="9" t="s">
        <v>9</v>
      </c>
      <c r="N2667" s="9" t="s">
        <v>10</v>
      </c>
      <c r="O2667" s="9" t="s">
        <v>1826</v>
      </c>
      <c r="P2667" s="9" t="s">
        <v>1834</v>
      </c>
      <c r="Q2667" s="9" t="s">
        <v>1837</v>
      </c>
      <c r="R2667" s="9" t="s">
        <v>29</v>
      </c>
      <c r="S2667" s="9" t="s">
        <v>15</v>
      </c>
      <c r="T2667" s="9" t="s">
        <v>7</v>
      </c>
      <c r="U2667" s="9" t="s">
        <v>133</v>
      </c>
      <c r="V2667" s="9" t="s">
        <v>40</v>
      </c>
      <c r="W2667" s="9" t="s">
        <v>17</v>
      </c>
      <c r="X2667" s="9" t="s">
        <v>18</v>
      </c>
      <c r="Y2667" s="9" t="s">
        <v>31</v>
      </c>
      <c r="Z2667" s="9" t="s">
        <v>20</v>
      </c>
      <c r="AA2667" s="9" t="s">
        <v>17</v>
      </c>
      <c r="AB2667" s="9" t="s">
        <v>6508</v>
      </c>
      <c r="AC2667" s="9" t="s">
        <v>6695</v>
      </c>
      <c r="AD2667" s="9" t="s">
        <v>6510</v>
      </c>
    </row>
    <row r="2668" spans="1:30" ht="127.5" x14ac:dyDescent="0.25">
      <c r="A2668" s="113">
        <f t="shared" si="42"/>
        <v>2479</v>
      </c>
      <c r="B2668" s="9" t="s">
        <v>1821</v>
      </c>
      <c r="C2668" s="9" t="s">
        <v>6336</v>
      </c>
      <c r="D2668" s="9" t="s">
        <v>6337</v>
      </c>
      <c r="E2668" s="9" t="s">
        <v>6790</v>
      </c>
      <c r="F2668" s="9" t="s">
        <v>6791</v>
      </c>
      <c r="G2668" s="9" t="s">
        <v>6634</v>
      </c>
      <c r="H2668" s="13">
        <v>4580.2</v>
      </c>
      <c r="I2668" s="11" t="s">
        <v>189</v>
      </c>
      <c r="J2668" s="9" t="s">
        <v>68</v>
      </c>
      <c r="K2668" s="9" t="s">
        <v>7</v>
      </c>
      <c r="L2668" s="9" t="s">
        <v>69</v>
      </c>
      <c r="M2668" s="9" t="s">
        <v>9</v>
      </c>
      <c r="N2668" s="9" t="s">
        <v>10</v>
      </c>
      <c r="O2668" s="9" t="s">
        <v>1826</v>
      </c>
      <c r="P2668" s="9" t="s">
        <v>1834</v>
      </c>
      <c r="Q2668" s="9" t="s">
        <v>1837</v>
      </c>
      <c r="R2668" s="9" t="s">
        <v>29</v>
      </c>
      <c r="S2668" s="9" t="s">
        <v>15</v>
      </c>
      <c r="T2668" s="9" t="s">
        <v>7</v>
      </c>
      <c r="U2668" s="9" t="s">
        <v>133</v>
      </c>
      <c r="V2668" s="9" t="s">
        <v>40</v>
      </c>
      <c r="W2668" s="9" t="s">
        <v>17</v>
      </c>
      <c r="X2668" s="9" t="s">
        <v>18</v>
      </c>
      <c r="Y2668" s="9" t="s">
        <v>31</v>
      </c>
      <c r="Z2668" s="9" t="s">
        <v>20</v>
      </c>
      <c r="AA2668" s="9" t="s">
        <v>17</v>
      </c>
      <c r="AB2668" s="9" t="s">
        <v>6508</v>
      </c>
      <c r="AC2668" s="9" t="s">
        <v>6695</v>
      </c>
      <c r="AD2668" s="9" t="s">
        <v>6510</v>
      </c>
    </row>
    <row r="2669" spans="1:30" ht="127.5" x14ac:dyDescent="0.25">
      <c r="A2669" s="113">
        <f t="shared" si="42"/>
        <v>2480</v>
      </c>
      <c r="B2669" s="9" t="s">
        <v>1821</v>
      </c>
      <c r="C2669" s="9" t="s">
        <v>6336</v>
      </c>
      <c r="D2669" s="9" t="s">
        <v>6337</v>
      </c>
      <c r="E2669" s="9" t="s">
        <v>6792</v>
      </c>
      <c r="F2669" s="9" t="s">
        <v>6793</v>
      </c>
      <c r="G2669" s="9" t="s">
        <v>6634</v>
      </c>
      <c r="H2669" s="13">
        <v>6789</v>
      </c>
      <c r="I2669" s="11" t="s">
        <v>189</v>
      </c>
      <c r="J2669" s="9" t="s">
        <v>68</v>
      </c>
      <c r="K2669" s="9" t="s">
        <v>7</v>
      </c>
      <c r="L2669" s="9" t="s">
        <v>69</v>
      </c>
      <c r="M2669" s="9" t="s">
        <v>9</v>
      </c>
      <c r="N2669" s="9" t="s">
        <v>10</v>
      </c>
      <c r="O2669" s="9" t="s">
        <v>1826</v>
      </c>
      <c r="P2669" s="9" t="s">
        <v>1834</v>
      </c>
      <c r="Q2669" s="9" t="s">
        <v>1837</v>
      </c>
      <c r="R2669" s="9" t="s">
        <v>29</v>
      </c>
      <c r="S2669" s="9" t="s">
        <v>15</v>
      </c>
      <c r="T2669" s="9" t="s">
        <v>7</v>
      </c>
      <c r="U2669" s="9" t="s">
        <v>133</v>
      </c>
      <c r="V2669" s="9" t="s">
        <v>40</v>
      </c>
      <c r="W2669" s="9" t="s">
        <v>17</v>
      </c>
      <c r="X2669" s="9" t="s">
        <v>18</v>
      </c>
      <c r="Y2669" s="9" t="s">
        <v>31</v>
      </c>
      <c r="Z2669" s="9" t="s">
        <v>20</v>
      </c>
      <c r="AA2669" s="9" t="s">
        <v>17</v>
      </c>
      <c r="AB2669" s="9" t="s">
        <v>6508</v>
      </c>
      <c r="AC2669" s="9" t="s">
        <v>6695</v>
      </c>
      <c r="AD2669" s="9" t="s">
        <v>6510</v>
      </c>
    </row>
    <row r="2670" spans="1:30" ht="127.5" x14ac:dyDescent="0.25">
      <c r="A2670" s="113">
        <f t="shared" si="42"/>
        <v>2481</v>
      </c>
      <c r="B2670" s="9" t="s">
        <v>1821</v>
      </c>
      <c r="C2670" s="9" t="s">
        <v>6336</v>
      </c>
      <c r="D2670" s="9" t="s">
        <v>6337</v>
      </c>
      <c r="E2670" s="9" t="s">
        <v>6794</v>
      </c>
      <c r="F2670" s="9" t="s">
        <v>6795</v>
      </c>
      <c r="G2670" s="9" t="s">
        <v>6634</v>
      </c>
      <c r="H2670" s="13">
        <v>1095.3599999999999</v>
      </c>
      <c r="I2670" s="11" t="s">
        <v>189</v>
      </c>
      <c r="J2670" s="9" t="s">
        <v>68</v>
      </c>
      <c r="K2670" s="9" t="s">
        <v>7</v>
      </c>
      <c r="L2670" s="9" t="s">
        <v>69</v>
      </c>
      <c r="M2670" s="9" t="s">
        <v>9</v>
      </c>
      <c r="N2670" s="9" t="s">
        <v>10</v>
      </c>
      <c r="O2670" s="9" t="s">
        <v>1826</v>
      </c>
      <c r="P2670" s="9" t="s">
        <v>1834</v>
      </c>
      <c r="Q2670" s="9" t="s">
        <v>1837</v>
      </c>
      <c r="R2670" s="9" t="s">
        <v>29</v>
      </c>
      <c r="S2670" s="9" t="s">
        <v>15</v>
      </c>
      <c r="T2670" s="9" t="s">
        <v>7</v>
      </c>
      <c r="U2670" s="9" t="s">
        <v>133</v>
      </c>
      <c r="V2670" s="9" t="s">
        <v>40</v>
      </c>
      <c r="W2670" s="9" t="s">
        <v>17</v>
      </c>
      <c r="X2670" s="9" t="s">
        <v>18</v>
      </c>
      <c r="Y2670" s="9" t="s">
        <v>31</v>
      </c>
      <c r="Z2670" s="9" t="s">
        <v>20</v>
      </c>
      <c r="AA2670" s="9" t="s">
        <v>17</v>
      </c>
      <c r="AB2670" s="9" t="s">
        <v>6508</v>
      </c>
      <c r="AC2670" s="9" t="s">
        <v>6695</v>
      </c>
      <c r="AD2670" s="9" t="s">
        <v>6510</v>
      </c>
    </row>
    <row r="2671" spans="1:30" ht="127.5" x14ac:dyDescent="0.25">
      <c r="A2671" s="113">
        <f t="shared" si="42"/>
        <v>2482</v>
      </c>
      <c r="B2671" s="9" t="s">
        <v>1821</v>
      </c>
      <c r="C2671" s="9" t="s">
        <v>6336</v>
      </c>
      <c r="D2671" s="9" t="s">
        <v>6337</v>
      </c>
      <c r="E2671" s="9" t="s">
        <v>6796</v>
      </c>
      <c r="F2671" s="9" t="s">
        <v>6797</v>
      </c>
      <c r="G2671" s="9" t="s">
        <v>6634</v>
      </c>
      <c r="H2671" s="13">
        <v>1529.2</v>
      </c>
      <c r="I2671" s="11" t="s">
        <v>189</v>
      </c>
      <c r="J2671" s="9" t="s">
        <v>68</v>
      </c>
      <c r="K2671" s="9" t="s">
        <v>7</v>
      </c>
      <c r="L2671" s="9" t="s">
        <v>69</v>
      </c>
      <c r="M2671" s="9" t="s">
        <v>9</v>
      </c>
      <c r="N2671" s="9" t="s">
        <v>10</v>
      </c>
      <c r="O2671" s="9" t="s">
        <v>1826</v>
      </c>
      <c r="P2671" s="9" t="s">
        <v>1834</v>
      </c>
      <c r="Q2671" s="9" t="s">
        <v>1837</v>
      </c>
      <c r="R2671" s="9" t="s">
        <v>29</v>
      </c>
      <c r="S2671" s="9" t="s">
        <v>15</v>
      </c>
      <c r="T2671" s="9" t="s">
        <v>7</v>
      </c>
      <c r="U2671" s="9" t="s">
        <v>133</v>
      </c>
      <c r="V2671" s="9" t="s">
        <v>40</v>
      </c>
      <c r="W2671" s="9" t="s">
        <v>17</v>
      </c>
      <c r="X2671" s="9" t="s">
        <v>18</v>
      </c>
      <c r="Y2671" s="9" t="s">
        <v>31</v>
      </c>
      <c r="Z2671" s="9" t="s">
        <v>20</v>
      </c>
      <c r="AA2671" s="9" t="s">
        <v>17</v>
      </c>
      <c r="AB2671" s="9" t="s">
        <v>6508</v>
      </c>
      <c r="AC2671" s="9" t="s">
        <v>6695</v>
      </c>
      <c r="AD2671" s="9" t="s">
        <v>6510</v>
      </c>
    </row>
    <row r="2672" spans="1:30" ht="178.5" x14ac:dyDescent="0.25">
      <c r="A2672" s="113">
        <f t="shared" si="42"/>
        <v>2483</v>
      </c>
      <c r="B2672" s="9" t="s">
        <v>1821</v>
      </c>
      <c r="C2672" s="9" t="s">
        <v>6336</v>
      </c>
      <c r="D2672" s="9" t="s">
        <v>6337</v>
      </c>
      <c r="E2672" s="9" t="s">
        <v>6798</v>
      </c>
      <c r="F2672" s="9" t="s">
        <v>6799</v>
      </c>
      <c r="G2672" s="9" t="s">
        <v>6634</v>
      </c>
      <c r="H2672" s="13">
        <v>10089.9</v>
      </c>
      <c r="I2672" s="11" t="s">
        <v>189</v>
      </c>
      <c r="J2672" s="9" t="s">
        <v>68</v>
      </c>
      <c r="K2672" s="9" t="s">
        <v>7</v>
      </c>
      <c r="L2672" s="9" t="s">
        <v>69</v>
      </c>
      <c r="M2672" s="9" t="s">
        <v>9</v>
      </c>
      <c r="N2672" s="9" t="s">
        <v>10</v>
      </c>
      <c r="O2672" s="9" t="s">
        <v>1826</v>
      </c>
      <c r="P2672" s="9" t="s">
        <v>1834</v>
      </c>
      <c r="Q2672" s="9" t="s">
        <v>1837</v>
      </c>
      <c r="R2672" s="9" t="s">
        <v>29</v>
      </c>
      <c r="S2672" s="9" t="s">
        <v>15</v>
      </c>
      <c r="T2672" s="9" t="s">
        <v>7</v>
      </c>
      <c r="U2672" s="9" t="s">
        <v>133</v>
      </c>
      <c r="V2672" s="9" t="s">
        <v>40</v>
      </c>
      <c r="W2672" s="9" t="s">
        <v>17</v>
      </c>
      <c r="X2672" s="9" t="s">
        <v>18</v>
      </c>
      <c r="Y2672" s="9" t="s">
        <v>31</v>
      </c>
      <c r="Z2672" s="9" t="s">
        <v>20</v>
      </c>
      <c r="AA2672" s="9" t="s">
        <v>17</v>
      </c>
      <c r="AB2672" s="9" t="s">
        <v>6508</v>
      </c>
      <c r="AC2672" s="9" t="s">
        <v>6695</v>
      </c>
      <c r="AD2672" s="9" t="s">
        <v>6510</v>
      </c>
    </row>
    <row r="2673" spans="1:30" ht="127.5" x14ac:dyDescent="0.25">
      <c r="A2673" s="113">
        <f t="shared" si="42"/>
        <v>2484</v>
      </c>
      <c r="B2673" s="9" t="s">
        <v>1821</v>
      </c>
      <c r="C2673" s="9" t="s">
        <v>6336</v>
      </c>
      <c r="D2673" s="9" t="s">
        <v>6337</v>
      </c>
      <c r="E2673" s="9" t="s">
        <v>6800</v>
      </c>
      <c r="F2673" s="9" t="s">
        <v>6801</v>
      </c>
      <c r="G2673" s="9" t="s">
        <v>6634</v>
      </c>
      <c r="H2673" s="13">
        <v>381</v>
      </c>
      <c r="I2673" s="11" t="s">
        <v>189</v>
      </c>
      <c r="J2673" s="9" t="s">
        <v>68</v>
      </c>
      <c r="K2673" s="9" t="s">
        <v>7</v>
      </c>
      <c r="L2673" s="9" t="s">
        <v>69</v>
      </c>
      <c r="M2673" s="9" t="s">
        <v>9</v>
      </c>
      <c r="N2673" s="9" t="s">
        <v>10</v>
      </c>
      <c r="O2673" s="9" t="s">
        <v>1826</v>
      </c>
      <c r="P2673" s="9" t="s">
        <v>1834</v>
      </c>
      <c r="Q2673" s="9" t="s">
        <v>1837</v>
      </c>
      <c r="R2673" s="9" t="s">
        <v>29</v>
      </c>
      <c r="S2673" s="9" t="s">
        <v>15</v>
      </c>
      <c r="T2673" s="9" t="s">
        <v>7</v>
      </c>
      <c r="U2673" s="9" t="s">
        <v>133</v>
      </c>
      <c r="V2673" s="9" t="s">
        <v>40</v>
      </c>
      <c r="W2673" s="9" t="s">
        <v>17</v>
      </c>
      <c r="X2673" s="9" t="s">
        <v>18</v>
      </c>
      <c r="Y2673" s="9" t="s">
        <v>31</v>
      </c>
      <c r="Z2673" s="9" t="s">
        <v>20</v>
      </c>
      <c r="AA2673" s="9" t="s">
        <v>17</v>
      </c>
      <c r="AB2673" s="9" t="s">
        <v>6508</v>
      </c>
      <c r="AC2673" s="9" t="s">
        <v>6695</v>
      </c>
      <c r="AD2673" s="9" t="s">
        <v>6510</v>
      </c>
    </row>
    <row r="2674" spans="1:30" ht="127.5" x14ac:dyDescent="0.25">
      <c r="A2674" s="113">
        <f t="shared" si="42"/>
        <v>2485</v>
      </c>
      <c r="B2674" s="9" t="s">
        <v>1821</v>
      </c>
      <c r="C2674" s="9" t="s">
        <v>6336</v>
      </c>
      <c r="D2674" s="9" t="s">
        <v>6337</v>
      </c>
      <c r="E2674" s="9" t="s">
        <v>6802</v>
      </c>
      <c r="F2674" s="9" t="s">
        <v>6803</v>
      </c>
      <c r="G2674" s="9" t="s">
        <v>6634</v>
      </c>
      <c r="H2674" s="13">
        <v>1821</v>
      </c>
      <c r="I2674" s="11" t="s">
        <v>189</v>
      </c>
      <c r="J2674" s="9" t="s">
        <v>68</v>
      </c>
      <c r="K2674" s="9" t="s">
        <v>7</v>
      </c>
      <c r="L2674" s="9" t="s">
        <v>69</v>
      </c>
      <c r="M2674" s="9" t="s">
        <v>9</v>
      </c>
      <c r="N2674" s="9" t="s">
        <v>10</v>
      </c>
      <c r="O2674" s="9" t="s">
        <v>1826</v>
      </c>
      <c r="P2674" s="9" t="s">
        <v>1834</v>
      </c>
      <c r="Q2674" s="9" t="s">
        <v>1837</v>
      </c>
      <c r="R2674" s="9" t="s">
        <v>29</v>
      </c>
      <c r="S2674" s="9" t="s">
        <v>15</v>
      </c>
      <c r="T2674" s="9" t="s">
        <v>7</v>
      </c>
      <c r="U2674" s="9" t="s">
        <v>133</v>
      </c>
      <c r="V2674" s="9" t="s">
        <v>40</v>
      </c>
      <c r="W2674" s="9" t="s">
        <v>17</v>
      </c>
      <c r="X2674" s="9" t="s">
        <v>18</v>
      </c>
      <c r="Y2674" s="9" t="s">
        <v>31</v>
      </c>
      <c r="Z2674" s="9" t="s">
        <v>20</v>
      </c>
      <c r="AA2674" s="9" t="s">
        <v>17</v>
      </c>
      <c r="AB2674" s="9" t="s">
        <v>6508</v>
      </c>
      <c r="AC2674" s="9" t="s">
        <v>6695</v>
      </c>
      <c r="AD2674" s="9" t="s">
        <v>6510</v>
      </c>
    </row>
    <row r="2675" spans="1:30" ht="165.75" x14ac:dyDescent="0.25">
      <c r="A2675" s="113">
        <f t="shared" si="42"/>
        <v>2486</v>
      </c>
      <c r="B2675" s="9" t="s">
        <v>1821</v>
      </c>
      <c r="C2675" s="9" t="s">
        <v>6336</v>
      </c>
      <c r="D2675" s="9" t="s">
        <v>6337</v>
      </c>
      <c r="E2675" s="9" t="s">
        <v>6804</v>
      </c>
      <c r="F2675" s="9" t="s">
        <v>6805</v>
      </c>
      <c r="G2675" s="9" t="s">
        <v>6634</v>
      </c>
      <c r="H2675" s="13">
        <v>6079.55</v>
      </c>
      <c r="I2675" s="11" t="s">
        <v>189</v>
      </c>
      <c r="J2675" s="9" t="s">
        <v>68</v>
      </c>
      <c r="K2675" s="9" t="s">
        <v>7</v>
      </c>
      <c r="L2675" s="9" t="s">
        <v>69</v>
      </c>
      <c r="M2675" s="9" t="s">
        <v>9</v>
      </c>
      <c r="N2675" s="9" t="s">
        <v>10</v>
      </c>
      <c r="O2675" s="9" t="s">
        <v>1826</v>
      </c>
      <c r="P2675" s="9" t="s">
        <v>1834</v>
      </c>
      <c r="Q2675" s="9" t="s">
        <v>1837</v>
      </c>
      <c r="R2675" s="9" t="s">
        <v>29</v>
      </c>
      <c r="S2675" s="9" t="s">
        <v>15</v>
      </c>
      <c r="T2675" s="9" t="s">
        <v>7</v>
      </c>
      <c r="U2675" s="9" t="s">
        <v>133</v>
      </c>
      <c r="V2675" s="9" t="s">
        <v>40</v>
      </c>
      <c r="W2675" s="9" t="s">
        <v>17</v>
      </c>
      <c r="X2675" s="9" t="s">
        <v>18</v>
      </c>
      <c r="Y2675" s="9" t="s">
        <v>31</v>
      </c>
      <c r="Z2675" s="9" t="s">
        <v>20</v>
      </c>
      <c r="AA2675" s="9" t="s">
        <v>17</v>
      </c>
      <c r="AB2675" s="9" t="s">
        <v>6508</v>
      </c>
      <c r="AC2675" s="9" t="s">
        <v>6695</v>
      </c>
      <c r="AD2675" s="9" t="s">
        <v>6510</v>
      </c>
    </row>
    <row r="2676" spans="1:30" ht="127.5" x14ac:dyDescent="0.25">
      <c r="A2676" s="113">
        <f t="shared" si="42"/>
        <v>2487</v>
      </c>
      <c r="B2676" s="9" t="s">
        <v>1821</v>
      </c>
      <c r="C2676" s="9" t="s">
        <v>6336</v>
      </c>
      <c r="D2676" s="9" t="s">
        <v>6337</v>
      </c>
      <c r="E2676" s="9" t="s">
        <v>6806</v>
      </c>
      <c r="F2676" s="9" t="s">
        <v>6807</v>
      </c>
      <c r="G2676" s="9" t="s">
        <v>6634</v>
      </c>
      <c r="H2676" s="13">
        <v>13243.6</v>
      </c>
      <c r="I2676" s="11" t="s">
        <v>189</v>
      </c>
      <c r="J2676" s="9" t="s">
        <v>68</v>
      </c>
      <c r="K2676" s="9" t="s">
        <v>7</v>
      </c>
      <c r="L2676" s="9" t="s">
        <v>69</v>
      </c>
      <c r="M2676" s="9" t="s">
        <v>9</v>
      </c>
      <c r="N2676" s="9" t="s">
        <v>10</v>
      </c>
      <c r="O2676" s="9" t="s">
        <v>1826</v>
      </c>
      <c r="P2676" s="9" t="s">
        <v>1834</v>
      </c>
      <c r="Q2676" s="9" t="s">
        <v>1837</v>
      </c>
      <c r="R2676" s="9" t="s">
        <v>29</v>
      </c>
      <c r="S2676" s="9" t="s">
        <v>15</v>
      </c>
      <c r="T2676" s="9" t="s">
        <v>7</v>
      </c>
      <c r="U2676" s="9" t="s">
        <v>133</v>
      </c>
      <c r="V2676" s="9" t="s">
        <v>40</v>
      </c>
      <c r="W2676" s="9" t="s">
        <v>17</v>
      </c>
      <c r="X2676" s="9" t="s">
        <v>18</v>
      </c>
      <c r="Y2676" s="9" t="s">
        <v>31</v>
      </c>
      <c r="Z2676" s="9" t="s">
        <v>20</v>
      </c>
      <c r="AA2676" s="9" t="s">
        <v>17</v>
      </c>
      <c r="AB2676" s="9" t="s">
        <v>6508</v>
      </c>
      <c r="AC2676" s="9" t="s">
        <v>6695</v>
      </c>
      <c r="AD2676" s="9" t="s">
        <v>6510</v>
      </c>
    </row>
    <row r="2677" spans="1:30" ht="127.5" x14ac:dyDescent="0.25">
      <c r="A2677" s="113">
        <f t="shared" si="42"/>
        <v>2488</v>
      </c>
      <c r="B2677" s="9" t="s">
        <v>1821</v>
      </c>
      <c r="C2677" s="9" t="s">
        <v>6336</v>
      </c>
      <c r="D2677" s="9" t="s">
        <v>6337</v>
      </c>
      <c r="E2677" s="9" t="s">
        <v>6808</v>
      </c>
      <c r="F2677" s="9" t="s">
        <v>6809</v>
      </c>
      <c r="G2677" s="9" t="s">
        <v>6634</v>
      </c>
      <c r="H2677" s="13">
        <v>256.66000000000003</v>
      </c>
      <c r="I2677" s="11">
        <v>45017</v>
      </c>
      <c r="J2677" s="9" t="s">
        <v>68</v>
      </c>
      <c r="K2677" s="9" t="s">
        <v>7</v>
      </c>
      <c r="L2677" s="9" t="s">
        <v>69</v>
      </c>
      <c r="M2677" s="9" t="s">
        <v>9</v>
      </c>
      <c r="N2677" s="9" t="s">
        <v>10</v>
      </c>
      <c r="O2677" s="9" t="s">
        <v>1826</v>
      </c>
      <c r="P2677" s="9" t="s">
        <v>1834</v>
      </c>
      <c r="Q2677" s="9" t="s">
        <v>1837</v>
      </c>
      <c r="R2677" s="9" t="s">
        <v>29</v>
      </c>
      <c r="S2677" s="9" t="s">
        <v>15</v>
      </c>
      <c r="T2677" s="9" t="s">
        <v>7</v>
      </c>
      <c r="U2677" s="9" t="s">
        <v>133</v>
      </c>
      <c r="V2677" s="9" t="s">
        <v>40</v>
      </c>
      <c r="W2677" s="9" t="s">
        <v>17</v>
      </c>
      <c r="X2677" s="9" t="s">
        <v>18</v>
      </c>
      <c r="Y2677" s="9" t="s">
        <v>31</v>
      </c>
      <c r="Z2677" s="9" t="s">
        <v>20</v>
      </c>
      <c r="AA2677" s="9" t="s">
        <v>17</v>
      </c>
      <c r="AB2677" s="9" t="s">
        <v>6508</v>
      </c>
      <c r="AC2677" s="9" t="s">
        <v>6695</v>
      </c>
      <c r="AD2677" s="9" t="s">
        <v>6510</v>
      </c>
    </row>
    <row r="2678" spans="1:30" ht="140.25" x14ac:dyDescent="0.25">
      <c r="A2678" s="113">
        <f t="shared" si="42"/>
        <v>2489</v>
      </c>
      <c r="B2678" s="9" t="s">
        <v>1821</v>
      </c>
      <c r="C2678" s="9" t="s">
        <v>6336</v>
      </c>
      <c r="D2678" s="9" t="s">
        <v>6337</v>
      </c>
      <c r="E2678" s="9" t="s">
        <v>6810</v>
      </c>
      <c r="F2678" s="9" t="s">
        <v>6811</v>
      </c>
      <c r="G2678" s="9" t="s">
        <v>6634</v>
      </c>
      <c r="H2678" s="13">
        <v>2526</v>
      </c>
      <c r="I2678" s="11" t="s">
        <v>189</v>
      </c>
      <c r="J2678" s="9" t="s">
        <v>68</v>
      </c>
      <c r="K2678" s="9" t="s">
        <v>7</v>
      </c>
      <c r="L2678" s="9" t="s">
        <v>69</v>
      </c>
      <c r="M2678" s="9" t="s">
        <v>9</v>
      </c>
      <c r="N2678" s="9" t="s">
        <v>10</v>
      </c>
      <c r="O2678" s="9" t="s">
        <v>1826</v>
      </c>
      <c r="P2678" s="9" t="s">
        <v>1834</v>
      </c>
      <c r="Q2678" s="9" t="s">
        <v>1837</v>
      </c>
      <c r="R2678" s="9" t="s">
        <v>29</v>
      </c>
      <c r="S2678" s="9" t="s">
        <v>15</v>
      </c>
      <c r="T2678" s="9" t="s">
        <v>7</v>
      </c>
      <c r="U2678" s="9" t="s">
        <v>133</v>
      </c>
      <c r="V2678" s="9" t="s">
        <v>40</v>
      </c>
      <c r="W2678" s="9" t="s">
        <v>17</v>
      </c>
      <c r="X2678" s="9" t="s">
        <v>18</v>
      </c>
      <c r="Y2678" s="9" t="s">
        <v>31</v>
      </c>
      <c r="Z2678" s="9" t="s">
        <v>20</v>
      </c>
      <c r="AA2678" s="9" t="s">
        <v>17</v>
      </c>
      <c r="AB2678" s="9" t="s">
        <v>6508</v>
      </c>
      <c r="AC2678" s="9" t="s">
        <v>6695</v>
      </c>
      <c r="AD2678" s="9" t="s">
        <v>6510</v>
      </c>
    </row>
    <row r="2679" spans="1:30" ht="267.75" x14ac:dyDescent="0.25">
      <c r="A2679" s="113">
        <f t="shared" si="42"/>
        <v>2490</v>
      </c>
      <c r="B2679" s="9" t="s">
        <v>1821</v>
      </c>
      <c r="C2679" s="9" t="s">
        <v>6336</v>
      </c>
      <c r="D2679" s="9" t="s">
        <v>6337</v>
      </c>
      <c r="E2679" s="9" t="s">
        <v>6812</v>
      </c>
      <c r="F2679" s="9" t="s">
        <v>6813</v>
      </c>
      <c r="G2679" s="9" t="s">
        <v>6634</v>
      </c>
      <c r="H2679" s="13">
        <v>402.04</v>
      </c>
      <c r="I2679" s="11" t="s">
        <v>189</v>
      </c>
      <c r="J2679" s="9" t="s">
        <v>68</v>
      </c>
      <c r="K2679" s="9" t="s">
        <v>7</v>
      </c>
      <c r="L2679" s="9" t="s">
        <v>69</v>
      </c>
      <c r="M2679" s="9" t="s">
        <v>9</v>
      </c>
      <c r="N2679" s="9" t="s">
        <v>10</v>
      </c>
      <c r="O2679" s="9" t="s">
        <v>1826</v>
      </c>
      <c r="P2679" s="9" t="s">
        <v>1834</v>
      </c>
      <c r="Q2679" s="9" t="s">
        <v>1837</v>
      </c>
      <c r="R2679" s="9" t="s">
        <v>29</v>
      </c>
      <c r="S2679" s="9" t="s">
        <v>15</v>
      </c>
      <c r="T2679" s="9" t="s">
        <v>7</v>
      </c>
      <c r="U2679" s="9" t="s">
        <v>133</v>
      </c>
      <c r="V2679" s="9" t="s">
        <v>40</v>
      </c>
      <c r="W2679" s="9" t="s">
        <v>17</v>
      </c>
      <c r="X2679" s="9" t="s">
        <v>18</v>
      </c>
      <c r="Y2679" s="9" t="s">
        <v>31</v>
      </c>
      <c r="Z2679" s="9" t="s">
        <v>20</v>
      </c>
      <c r="AA2679" s="9" t="s">
        <v>17</v>
      </c>
      <c r="AB2679" s="9" t="s">
        <v>6508</v>
      </c>
      <c r="AC2679" s="9" t="s">
        <v>6695</v>
      </c>
      <c r="AD2679" s="9" t="s">
        <v>6510</v>
      </c>
    </row>
    <row r="2680" spans="1:30" ht="127.5" x14ac:dyDescent="0.25">
      <c r="A2680" s="113">
        <f t="shared" si="42"/>
        <v>2491</v>
      </c>
      <c r="B2680" s="9" t="s">
        <v>1821</v>
      </c>
      <c r="C2680" s="9" t="s">
        <v>6336</v>
      </c>
      <c r="D2680" s="9" t="s">
        <v>6337</v>
      </c>
      <c r="E2680" s="9" t="s">
        <v>6814</v>
      </c>
      <c r="F2680" s="9" t="s">
        <v>6815</v>
      </c>
      <c r="G2680" s="9" t="s">
        <v>6634</v>
      </c>
      <c r="H2680" s="13">
        <v>12713.92</v>
      </c>
      <c r="I2680" s="11" t="s">
        <v>189</v>
      </c>
      <c r="J2680" s="9" t="s">
        <v>68</v>
      </c>
      <c r="K2680" s="9" t="s">
        <v>7</v>
      </c>
      <c r="L2680" s="9" t="s">
        <v>69</v>
      </c>
      <c r="M2680" s="9" t="s">
        <v>9</v>
      </c>
      <c r="N2680" s="9" t="s">
        <v>10</v>
      </c>
      <c r="O2680" s="9" t="s">
        <v>1826</v>
      </c>
      <c r="P2680" s="9" t="s">
        <v>1834</v>
      </c>
      <c r="Q2680" s="9" t="s">
        <v>1837</v>
      </c>
      <c r="R2680" s="9" t="s">
        <v>29</v>
      </c>
      <c r="S2680" s="9" t="s">
        <v>15</v>
      </c>
      <c r="T2680" s="9" t="s">
        <v>7</v>
      </c>
      <c r="U2680" s="9" t="s">
        <v>133</v>
      </c>
      <c r="V2680" s="9" t="s">
        <v>40</v>
      </c>
      <c r="W2680" s="9" t="s">
        <v>17</v>
      </c>
      <c r="X2680" s="9" t="s">
        <v>18</v>
      </c>
      <c r="Y2680" s="9" t="s">
        <v>31</v>
      </c>
      <c r="Z2680" s="9" t="s">
        <v>20</v>
      </c>
      <c r="AA2680" s="9" t="s">
        <v>17</v>
      </c>
      <c r="AB2680" s="9" t="s">
        <v>6508</v>
      </c>
      <c r="AC2680" s="9" t="s">
        <v>6695</v>
      </c>
      <c r="AD2680" s="9" t="s">
        <v>6510</v>
      </c>
    </row>
    <row r="2681" spans="1:30" ht="127.5" x14ac:dyDescent="0.25">
      <c r="A2681" s="113">
        <f t="shared" si="42"/>
        <v>2492</v>
      </c>
      <c r="B2681" s="9" t="s">
        <v>1821</v>
      </c>
      <c r="C2681" s="9" t="s">
        <v>6336</v>
      </c>
      <c r="D2681" s="9" t="s">
        <v>6337</v>
      </c>
      <c r="E2681" s="9" t="s">
        <v>6816</v>
      </c>
      <c r="F2681" s="9" t="s">
        <v>6817</v>
      </c>
      <c r="G2681" s="9" t="s">
        <v>6634</v>
      </c>
      <c r="H2681" s="13">
        <v>848</v>
      </c>
      <c r="I2681" s="11" t="s">
        <v>189</v>
      </c>
      <c r="J2681" s="9" t="s">
        <v>68</v>
      </c>
      <c r="K2681" s="9" t="s">
        <v>7</v>
      </c>
      <c r="L2681" s="9" t="s">
        <v>69</v>
      </c>
      <c r="M2681" s="9" t="s">
        <v>9</v>
      </c>
      <c r="N2681" s="9" t="s">
        <v>10</v>
      </c>
      <c r="O2681" s="9" t="s">
        <v>1826</v>
      </c>
      <c r="P2681" s="9" t="s">
        <v>1834</v>
      </c>
      <c r="Q2681" s="9" t="s">
        <v>1837</v>
      </c>
      <c r="R2681" s="9" t="s">
        <v>29</v>
      </c>
      <c r="S2681" s="9" t="s">
        <v>15</v>
      </c>
      <c r="T2681" s="9" t="s">
        <v>7</v>
      </c>
      <c r="U2681" s="9" t="s">
        <v>133</v>
      </c>
      <c r="V2681" s="9" t="s">
        <v>40</v>
      </c>
      <c r="W2681" s="9" t="s">
        <v>17</v>
      </c>
      <c r="X2681" s="9" t="s">
        <v>18</v>
      </c>
      <c r="Y2681" s="9" t="s">
        <v>31</v>
      </c>
      <c r="Z2681" s="9" t="s">
        <v>20</v>
      </c>
      <c r="AA2681" s="9" t="s">
        <v>17</v>
      </c>
      <c r="AB2681" s="9" t="s">
        <v>6508</v>
      </c>
      <c r="AC2681" s="9" t="s">
        <v>6695</v>
      </c>
      <c r="AD2681" s="9" t="s">
        <v>6510</v>
      </c>
    </row>
    <row r="2682" spans="1:30" ht="204" x14ac:dyDescent="0.25">
      <c r="A2682" s="113">
        <f t="shared" si="42"/>
        <v>2493</v>
      </c>
      <c r="B2682" s="9" t="s">
        <v>1821</v>
      </c>
      <c r="C2682" s="9" t="s">
        <v>6336</v>
      </c>
      <c r="D2682" s="9" t="s">
        <v>6337</v>
      </c>
      <c r="E2682" s="9" t="s">
        <v>6818</v>
      </c>
      <c r="F2682" s="9" t="s">
        <v>6819</v>
      </c>
      <c r="G2682" s="9" t="s">
        <v>6634</v>
      </c>
      <c r="H2682" s="13">
        <v>3604</v>
      </c>
      <c r="I2682" s="11" t="s">
        <v>189</v>
      </c>
      <c r="J2682" s="9" t="s">
        <v>68</v>
      </c>
      <c r="K2682" s="9" t="s">
        <v>7</v>
      </c>
      <c r="L2682" s="9" t="s">
        <v>69</v>
      </c>
      <c r="M2682" s="9" t="s">
        <v>9</v>
      </c>
      <c r="N2682" s="9" t="s">
        <v>10</v>
      </c>
      <c r="O2682" s="9" t="s">
        <v>1826</v>
      </c>
      <c r="P2682" s="9" t="s">
        <v>1834</v>
      </c>
      <c r="Q2682" s="9" t="s">
        <v>1837</v>
      </c>
      <c r="R2682" s="9" t="s">
        <v>14</v>
      </c>
      <c r="S2682" s="9" t="s">
        <v>15</v>
      </c>
      <c r="T2682" s="9" t="s">
        <v>7</v>
      </c>
      <c r="U2682" s="9" t="s">
        <v>133</v>
      </c>
      <c r="V2682" s="9" t="s">
        <v>40</v>
      </c>
      <c r="W2682" s="9" t="s">
        <v>17</v>
      </c>
      <c r="X2682" s="9" t="s">
        <v>18</v>
      </c>
      <c r="Y2682" s="9" t="s">
        <v>31</v>
      </c>
      <c r="Z2682" s="9" t="s">
        <v>20</v>
      </c>
      <c r="AA2682" s="9" t="s">
        <v>17</v>
      </c>
      <c r="AB2682" s="9" t="s">
        <v>6508</v>
      </c>
      <c r="AC2682" s="9" t="s">
        <v>6695</v>
      </c>
      <c r="AD2682" s="9" t="s">
        <v>6510</v>
      </c>
    </row>
    <row r="2683" spans="1:30" ht="127.5" x14ac:dyDescent="0.25">
      <c r="A2683" s="113">
        <f t="shared" si="42"/>
        <v>2494</v>
      </c>
      <c r="B2683" s="9" t="s">
        <v>1821</v>
      </c>
      <c r="C2683" s="9" t="s">
        <v>6336</v>
      </c>
      <c r="D2683" s="9" t="s">
        <v>6337</v>
      </c>
      <c r="E2683" s="9" t="s">
        <v>6820</v>
      </c>
      <c r="F2683" s="9" t="s">
        <v>6821</v>
      </c>
      <c r="G2683" s="9" t="s">
        <v>6634</v>
      </c>
      <c r="H2683" s="13">
        <v>3327</v>
      </c>
      <c r="I2683" s="11" t="s">
        <v>189</v>
      </c>
      <c r="J2683" s="9" t="s">
        <v>68</v>
      </c>
      <c r="K2683" s="9" t="s">
        <v>7</v>
      </c>
      <c r="L2683" s="9" t="s">
        <v>69</v>
      </c>
      <c r="M2683" s="9" t="s">
        <v>9</v>
      </c>
      <c r="N2683" s="9" t="s">
        <v>10</v>
      </c>
      <c r="O2683" s="9" t="s">
        <v>1826</v>
      </c>
      <c r="P2683" s="9" t="s">
        <v>1834</v>
      </c>
      <c r="Q2683" s="9" t="s">
        <v>1837</v>
      </c>
      <c r="R2683" s="9" t="s">
        <v>29</v>
      </c>
      <c r="S2683" s="9" t="s">
        <v>15</v>
      </c>
      <c r="T2683" s="9" t="s">
        <v>7</v>
      </c>
      <c r="U2683" s="9" t="s">
        <v>133</v>
      </c>
      <c r="V2683" s="9" t="s">
        <v>40</v>
      </c>
      <c r="W2683" s="9" t="s">
        <v>17</v>
      </c>
      <c r="X2683" s="9" t="s">
        <v>18</v>
      </c>
      <c r="Y2683" s="9" t="s">
        <v>31</v>
      </c>
      <c r="Z2683" s="9" t="s">
        <v>20</v>
      </c>
      <c r="AA2683" s="9" t="s">
        <v>17</v>
      </c>
      <c r="AB2683" s="9" t="s">
        <v>6508</v>
      </c>
      <c r="AC2683" s="9" t="s">
        <v>6695</v>
      </c>
      <c r="AD2683" s="9" t="s">
        <v>6510</v>
      </c>
    </row>
    <row r="2684" spans="1:30" ht="127.5" x14ac:dyDescent="0.25">
      <c r="A2684" s="113">
        <f t="shared" si="42"/>
        <v>2495</v>
      </c>
      <c r="B2684" s="9" t="s">
        <v>1821</v>
      </c>
      <c r="C2684" s="9" t="s">
        <v>6336</v>
      </c>
      <c r="D2684" s="9" t="s">
        <v>6337</v>
      </c>
      <c r="E2684" s="9" t="s">
        <v>6822</v>
      </c>
      <c r="F2684" s="9" t="s">
        <v>6823</v>
      </c>
      <c r="G2684" s="9" t="s">
        <v>6634</v>
      </c>
      <c r="H2684" s="13">
        <v>683.6</v>
      </c>
      <c r="I2684" s="11" t="s">
        <v>189</v>
      </c>
      <c r="J2684" s="9" t="s">
        <v>68</v>
      </c>
      <c r="K2684" s="9" t="s">
        <v>7</v>
      </c>
      <c r="L2684" s="9" t="s">
        <v>69</v>
      </c>
      <c r="M2684" s="9" t="s">
        <v>9</v>
      </c>
      <c r="N2684" s="9" t="s">
        <v>10</v>
      </c>
      <c r="O2684" s="9" t="s">
        <v>1826</v>
      </c>
      <c r="P2684" s="9" t="s">
        <v>1834</v>
      </c>
      <c r="Q2684" s="9" t="s">
        <v>1837</v>
      </c>
      <c r="R2684" s="9" t="s">
        <v>29</v>
      </c>
      <c r="S2684" s="9" t="s">
        <v>15</v>
      </c>
      <c r="T2684" s="9" t="s">
        <v>7</v>
      </c>
      <c r="U2684" s="9" t="s">
        <v>133</v>
      </c>
      <c r="V2684" s="9" t="s">
        <v>40</v>
      </c>
      <c r="W2684" s="9" t="s">
        <v>17</v>
      </c>
      <c r="X2684" s="9" t="s">
        <v>18</v>
      </c>
      <c r="Y2684" s="9" t="s">
        <v>31</v>
      </c>
      <c r="Z2684" s="9" t="s">
        <v>20</v>
      </c>
      <c r="AA2684" s="9" t="s">
        <v>17</v>
      </c>
      <c r="AB2684" s="9" t="s">
        <v>6508</v>
      </c>
      <c r="AC2684" s="9" t="s">
        <v>6695</v>
      </c>
      <c r="AD2684" s="9" t="s">
        <v>6510</v>
      </c>
    </row>
    <row r="2685" spans="1:30" ht="127.5" x14ac:dyDescent="0.25">
      <c r="A2685" s="113">
        <f t="shared" si="42"/>
        <v>2496</v>
      </c>
      <c r="B2685" s="9" t="s">
        <v>1821</v>
      </c>
      <c r="C2685" s="9" t="s">
        <v>6336</v>
      </c>
      <c r="D2685" s="9" t="s">
        <v>6337</v>
      </c>
      <c r="E2685" s="9" t="s">
        <v>6824</v>
      </c>
      <c r="F2685" s="9" t="s">
        <v>6825</v>
      </c>
      <c r="G2685" s="9" t="s">
        <v>6634</v>
      </c>
      <c r="H2685" s="13">
        <v>336.08</v>
      </c>
      <c r="I2685" s="11" t="s">
        <v>189</v>
      </c>
      <c r="J2685" s="9" t="s">
        <v>68</v>
      </c>
      <c r="K2685" s="9" t="s">
        <v>7</v>
      </c>
      <c r="L2685" s="9" t="s">
        <v>69</v>
      </c>
      <c r="M2685" s="9" t="s">
        <v>9</v>
      </c>
      <c r="N2685" s="9" t="s">
        <v>10</v>
      </c>
      <c r="O2685" s="9" t="s">
        <v>1826</v>
      </c>
      <c r="P2685" s="9" t="s">
        <v>1834</v>
      </c>
      <c r="Q2685" s="9" t="s">
        <v>1837</v>
      </c>
      <c r="R2685" s="9" t="s">
        <v>29</v>
      </c>
      <c r="S2685" s="9" t="s">
        <v>15</v>
      </c>
      <c r="T2685" s="9" t="s">
        <v>7</v>
      </c>
      <c r="U2685" s="9" t="s">
        <v>133</v>
      </c>
      <c r="V2685" s="9" t="s">
        <v>40</v>
      </c>
      <c r="W2685" s="9" t="s">
        <v>17</v>
      </c>
      <c r="X2685" s="9" t="s">
        <v>18</v>
      </c>
      <c r="Y2685" s="9" t="s">
        <v>31</v>
      </c>
      <c r="Z2685" s="9" t="s">
        <v>20</v>
      </c>
      <c r="AA2685" s="9" t="s">
        <v>17</v>
      </c>
      <c r="AB2685" s="9" t="s">
        <v>6508</v>
      </c>
      <c r="AC2685" s="9" t="s">
        <v>6695</v>
      </c>
      <c r="AD2685" s="9" t="s">
        <v>6510</v>
      </c>
    </row>
    <row r="2686" spans="1:30" ht="127.5" x14ac:dyDescent="0.25">
      <c r="A2686" s="113">
        <f t="shared" si="42"/>
        <v>2497</v>
      </c>
      <c r="B2686" s="9" t="s">
        <v>1821</v>
      </c>
      <c r="C2686" s="9" t="s">
        <v>6336</v>
      </c>
      <c r="D2686" s="9" t="s">
        <v>6337</v>
      </c>
      <c r="E2686" s="9" t="s">
        <v>6826</v>
      </c>
      <c r="F2686" s="9" t="s">
        <v>6827</v>
      </c>
      <c r="G2686" s="9" t="s">
        <v>6634</v>
      </c>
      <c r="H2686" s="13">
        <v>7400</v>
      </c>
      <c r="I2686" s="11" t="s">
        <v>189</v>
      </c>
      <c r="J2686" s="9" t="s">
        <v>68</v>
      </c>
      <c r="K2686" s="9" t="s">
        <v>7</v>
      </c>
      <c r="L2686" s="9" t="s">
        <v>69</v>
      </c>
      <c r="M2686" s="9" t="s">
        <v>9</v>
      </c>
      <c r="N2686" s="9" t="s">
        <v>10</v>
      </c>
      <c r="O2686" s="9" t="s">
        <v>1826</v>
      </c>
      <c r="P2686" s="9" t="s">
        <v>1834</v>
      </c>
      <c r="Q2686" s="9" t="s">
        <v>1837</v>
      </c>
      <c r="R2686" s="9" t="s">
        <v>29</v>
      </c>
      <c r="S2686" s="9" t="s">
        <v>15</v>
      </c>
      <c r="T2686" s="9" t="s">
        <v>7</v>
      </c>
      <c r="U2686" s="9" t="s">
        <v>133</v>
      </c>
      <c r="V2686" s="9" t="s">
        <v>40</v>
      </c>
      <c r="W2686" s="9" t="s">
        <v>17</v>
      </c>
      <c r="X2686" s="9" t="s">
        <v>18</v>
      </c>
      <c r="Y2686" s="9" t="s">
        <v>31</v>
      </c>
      <c r="Z2686" s="9" t="s">
        <v>20</v>
      </c>
      <c r="AA2686" s="9" t="s">
        <v>17</v>
      </c>
      <c r="AB2686" s="9" t="s">
        <v>6508</v>
      </c>
      <c r="AC2686" s="9" t="s">
        <v>6695</v>
      </c>
      <c r="AD2686" s="9" t="s">
        <v>6510</v>
      </c>
    </row>
    <row r="2687" spans="1:30" ht="127.5" x14ac:dyDescent="0.25">
      <c r="A2687" s="113">
        <f t="shared" si="42"/>
        <v>2498</v>
      </c>
      <c r="B2687" s="9" t="s">
        <v>1821</v>
      </c>
      <c r="C2687" s="9" t="s">
        <v>6336</v>
      </c>
      <c r="D2687" s="9" t="s">
        <v>6337</v>
      </c>
      <c r="E2687" s="9" t="s">
        <v>6828</v>
      </c>
      <c r="F2687" s="9" t="s">
        <v>6829</v>
      </c>
      <c r="G2687" s="9" t="s">
        <v>6634</v>
      </c>
      <c r="H2687" s="13">
        <v>662.55</v>
      </c>
      <c r="I2687" s="11" t="s">
        <v>189</v>
      </c>
      <c r="J2687" s="9" t="s">
        <v>68</v>
      </c>
      <c r="K2687" s="9" t="s">
        <v>7</v>
      </c>
      <c r="L2687" s="9" t="s">
        <v>69</v>
      </c>
      <c r="M2687" s="9" t="s">
        <v>9</v>
      </c>
      <c r="N2687" s="9" t="s">
        <v>10</v>
      </c>
      <c r="O2687" s="9" t="s">
        <v>1826</v>
      </c>
      <c r="P2687" s="9" t="s">
        <v>1834</v>
      </c>
      <c r="Q2687" s="9" t="s">
        <v>1837</v>
      </c>
      <c r="R2687" s="9" t="s">
        <v>29</v>
      </c>
      <c r="S2687" s="9" t="s">
        <v>15</v>
      </c>
      <c r="T2687" s="9" t="s">
        <v>7</v>
      </c>
      <c r="U2687" s="9" t="s">
        <v>133</v>
      </c>
      <c r="V2687" s="9" t="s">
        <v>40</v>
      </c>
      <c r="W2687" s="9" t="s">
        <v>17</v>
      </c>
      <c r="X2687" s="9" t="s">
        <v>18</v>
      </c>
      <c r="Y2687" s="9" t="s">
        <v>31</v>
      </c>
      <c r="Z2687" s="9" t="s">
        <v>20</v>
      </c>
      <c r="AA2687" s="9" t="s">
        <v>17</v>
      </c>
      <c r="AB2687" s="9" t="s">
        <v>6508</v>
      </c>
      <c r="AC2687" s="9" t="s">
        <v>6695</v>
      </c>
      <c r="AD2687" s="9" t="s">
        <v>6510</v>
      </c>
    </row>
    <row r="2688" spans="1:30" ht="153" x14ac:dyDescent="0.25">
      <c r="A2688" s="113">
        <f t="shared" si="42"/>
        <v>2499</v>
      </c>
      <c r="B2688" s="9" t="s">
        <v>1821</v>
      </c>
      <c r="C2688" s="9" t="s">
        <v>6336</v>
      </c>
      <c r="D2688" s="9" t="s">
        <v>6337</v>
      </c>
      <c r="E2688" s="9" t="s">
        <v>6830</v>
      </c>
      <c r="F2688" s="9" t="s">
        <v>6831</v>
      </c>
      <c r="G2688" s="9" t="s">
        <v>6634</v>
      </c>
      <c r="H2688" s="13">
        <v>5211</v>
      </c>
      <c r="I2688" s="11" t="s">
        <v>189</v>
      </c>
      <c r="J2688" s="9" t="s">
        <v>68</v>
      </c>
      <c r="K2688" s="9" t="s">
        <v>7</v>
      </c>
      <c r="L2688" s="9" t="s">
        <v>69</v>
      </c>
      <c r="M2688" s="9" t="s">
        <v>9</v>
      </c>
      <c r="N2688" s="9" t="s">
        <v>10</v>
      </c>
      <c r="O2688" s="9" t="s">
        <v>1826</v>
      </c>
      <c r="P2688" s="9" t="s">
        <v>1834</v>
      </c>
      <c r="Q2688" s="9" t="s">
        <v>1837</v>
      </c>
      <c r="R2688" s="9" t="s">
        <v>29</v>
      </c>
      <c r="S2688" s="9" t="s">
        <v>15</v>
      </c>
      <c r="T2688" s="9" t="s">
        <v>7</v>
      </c>
      <c r="U2688" s="9" t="s">
        <v>133</v>
      </c>
      <c r="V2688" s="9" t="s">
        <v>40</v>
      </c>
      <c r="W2688" s="9" t="s">
        <v>17</v>
      </c>
      <c r="X2688" s="9" t="s">
        <v>18</v>
      </c>
      <c r="Y2688" s="9" t="s">
        <v>31</v>
      </c>
      <c r="Z2688" s="9" t="s">
        <v>20</v>
      </c>
      <c r="AA2688" s="9" t="s">
        <v>17</v>
      </c>
      <c r="AB2688" s="9" t="s">
        <v>6508</v>
      </c>
      <c r="AC2688" s="9" t="s">
        <v>6695</v>
      </c>
      <c r="AD2688" s="9" t="s">
        <v>6510</v>
      </c>
    </row>
    <row r="2689" spans="1:30" ht="140.25" x14ac:dyDescent="0.25">
      <c r="A2689" s="113">
        <f t="shared" si="42"/>
        <v>2500</v>
      </c>
      <c r="B2689" s="9" t="s">
        <v>1821</v>
      </c>
      <c r="C2689" s="9" t="s">
        <v>6336</v>
      </c>
      <c r="D2689" s="9" t="s">
        <v>6337</v>
      </c>
      <c r="E2689" s="9" t="s">
        <v>6832</v>
      </c>
      <c r="F2689" s="9" t="s">
        <v>6833</v>
      </c>
      <c r="G2689" s="9" t="s">
        <v>6634</v>
      </c>
      <c r="H2689" s="13">
        <v>8912.85</v>
      </c>
      <c r="I2689" s="11" t="s">
        <v>189</v>
      </c>
      <c r="J2689" s="9" t="s">
        <v>68</v>
      </c>
      <c r="K2689" s="9" t="s">
        <v>7</v>
      </c>
      <c r="L2689" s="9" t="s">
        <v>69</v>
      </c>
      <c r="M2689" s="9" t="s">
        <v>9</v>
      </c>
      <c r="N2689" s="9" t="s">
        <v>10</v>
      </c>
      <c r="O2689" s="9" t="s">
        <v>1826</v>
      </c>
      <c r="P2689" s="9" t="s">
        <v>1834</v>
      </c>
      <c r="Q2689" s="9" t="s">
        <v>1837</v>
      </c>
      <c r="R2689" s="9" t="s">
        <v>29</v>
      </c>
      <c r="S2689" s="9" t="s">
        <v>15</v>
      </c>
      <c r="T2689" s="9" t="s">
        <v>7</v>
      </c>
      <c r="U2689" s="9" t="s">
        <v>133</v>
      </c>
      <c r="V2689" s="9" t="s">
        <v>40</v>
      </c>
      <c r="W2689" s="9" t="s">
        <v>17</v>
      </c>
      <c r="X2689" s="9" t="s">
        <v>18</v>
      </c>
      <c r="Y2689" s="9" t="s">
        <v>31</v>
      </c>
      <c r="Z2689" s="9" t="s">
        <v>20</v>
      </c>
      <c r="AA2689" s="9" t="s">
        <v>17</v>
      </c>
      <c r="AB2689" s="9" t="s">
        <v>6508</v>
      </c>
      <c r="AC2689" s="9" t="s">
        <v>6695</v>
      </c>
      <c r="AD2689" s="9" t="s">
        <v>6510</v>
      </c>
    </row>
    <row r="2690" spans="1:30" ht="127.5" x14ac:dyDescent="0.25">
      <c r="A2690" s="113">
        <f t="shared" si="42"/>
        <v>2501</v>
      </c>
      <c r="B2690" s="9" t="s">
        <v>1821</v>
      </c>
      <c r="C2690" s="9" t="s">
        <v>6336</v>
      </c>
      <c r="D2690" s="9" t="s">
        <v>6337</v>
      </c>
      <c r="E2690" s="9" t="s">
        <v>6834</v>
      </c>
      <c r="F2690" s="9" t="s">
        <v>6835</v>
      </c>
      <c r="G2690" s="9" t="s">
        <v>6634</v>
      </c>
      <c r="H2690" s="13">
        <v>7819</v>
      </c>
      <c r="I2690" s="11" t="s">
        <v>189</v>
      </c>
      <c r="J2690" s="9" t="s">
        <v>68</v>
      </c>
      <c r="K2690" s="9" t="s">
        <v>7</v>
      </c>
      <c r="L2690" s="9" t="s">
        <v>69</v>
      </c>
      <c r="M2690" s="9" t="s">
        <v>9</v>
      </c>
      <c r="N2690" s="9" t="s">
        <v>10</v>
      </c>
      <c r="O2690" s="9" t="s">
        <v>1826</v>
      </c>
      <c r="P2690" s="9" t="s">
        <v>1834</v>
      </c>
      <c r="Q2690" s="9" t="s">
        <v>1837</v>
      </c>
      <c r="R2690" s="9" t="s">
        <v>29</v>
      </c>
      <c r="S2690" s="9" t="s">
        <v>15</v>
      </c>
      <c r="T2690" s="9" t="s">
        <v>7</v>
      </c>
      <c r="U2690" s="9" t="s">
        <v>133</v>
      </c>
      <c r="V2690" s="9" t="s">
        <v>40</v>
      </c>
      <c r="W2690" s="9" t="s">
        <v>17</v>
      </c>
      <c r="X2690" s="9" t="s">
        <v>18</v>
      </c>
      <c r="Y2690" s="9" t="s">
        <v>31</v>
      </c>
      <c r="Z2690" s="9" t="s">
        <v>20</v>
      </c>
      <c r="AA2690" s="9" t="s">
        <v>17</v>
      </c>
      <c r="AB2690" s="9" t="s">
        <v>6508</v>
      </c>
      <c r="AC2690" s="9" t="s">
        <v>6695</v>
      </c>
      <c r="AD2690" s="9" t="s">
        <v>6510</v>
      </c>
    </row>
    <row r="2691" spans="1:30" ht="204" x14ac:dyDescent="0.25">
      <c r="A2691" s="113">
        <f t="shared" si="42"/>
        <v>2502</v>
      </c>
      <c r="B2691" s="9" t="s">
        <v>1821</v>
      </c>
      <c r="C2691" s="9" t="s">
        <v>6336</v>
      </c>
      <c r="D2691" s="9" t="s">
        <v>6337</v>
      </c>
      <c r="E2691" s="9" t="s">
        <v>6836</v>
      </c>
      <c r="F2691" s="9" t="s">
        <v>6837</v>
      </c>
      <c r="G2691" s="9" t="s">
        <v>6634</v>
      </c>
      <c r="H2691" s="13">
        <v>187568.24</v>
      </c>
      <c r="I2691" s="11" t="s">
        <v>189</v>
      </c>
      <c r="J2691" s="9" t="s">
        <v>68</v>
      </c>
      <c r="K2691" s="9" t="s">
        <v>7</v>
      </c>
      <c r="L2691" s="9" t="s">
        <v>444</v>
      </c>
      <c r="M2691" s="9" t="s">
        <v>9</v>
      </c>
      <c r="N2691" s="9" t="s">
        <v>10</v>
      </c>
      <c r="O2691" s="9" t="s">
        <v>1826</v>
      </c>
      <c r="P2691" s="9" t="s">
        <v>1834</v>
      </c>
      <c r="Q2691" s="9" t="s">
        <v>1837</v>
      </c>
      <c r="R2691" s="9" t="s">
        <v>29</v>
      </c>
      <c r="S2691" s="9" t="s">
        <v>15</v>
      </c>
      <c r="T2691" s="9" t="s">
        <v>7</v>
      </c>
      <c r="U2691" s="9" t="s">
        <v>133</v>
      </c>
      <c r="V2691" s="9" t="s">
        <v>40</v>
      </c>
      <c r="W2691" s="9" t="s">
        <v>17</v>
      </c>
      <c r="X2691" s="9" t="s">
        <v>18</v>
      </c>
      <c r="Y2691" s="9" t="s">
        <v>31</v>
      </c>
      <c r="Z2691" s="9" t="s">
        <v>20</v>
      </c>
      <c r="AA2691" s="9" t="s">
        <v>17</v>
      </c>
      <c r="AB2691" s="9" t="s">
        <v>6508</v>
      </c>
      <c r="AC2691" s="9" t="s">
        <v>6695</v>
      </c>
      <c r="AD2691" s="9" t="s">
        <v>6510</v>
      </c>
    </row>
    <row r="2692" spans="1:30" ht="127.5" x14ac:dyDescent="0.25">
      <c r="A2692" s="113">
        <f t="shared" si="42"/>
        <v>2503</v>
      </c>
      <c r="B2692" s="9" t="s">
        <v>1821</v>
      </c>
      <c r="C2692" s="9" t="s">
        <v>6336</v>
      </c>
      <c r="D2692" s="9" t="s">
        <v>6337</v>
      </c>
      <c r="E2692" s="9" t="s">
        <v>6838</v>
      </c>
      <c r="F2692" s="9" t="s">
        <v>6839</v>
      </c>
      <c r="G2692" s="9" t="s">
        <v>6634</v>
      </c>
      <c r="H2692" s="13">
        <v>120.06</v>
      </c>
      <c r="I2692" s="11" t="s">
        <v>189</v>
      </c>
      <c r="J2692" s="9" t="s">
        <v>68</v>
      </c>
      <c r="K2692" s="9" t="s">
        <v>7</v>
      </c>
      <c r="L2692" s="9" t="s">
        <v>69</v>
      </c>
      <c r="M2692" s="9" t="s">
        <v>9</v>
      </c>
      <c r="N2692" s="9" t="s">
        <v>10</v>
      </c>
      <c r="O2692" s="9" t="s">
        <v>1826</v>
      </c>
      <c r="P2692" s="9" t="s">
        <v>1834</v>
      </c>
      <c r="Q2692" s="9" t="s">
        <v>1837</v>
      </c>
      <c r="R2692" s="9" t="s">
        <v>29</v>
      </c>
      <c r="S2692" s="9" t="s">
        <v>15</v>
      </c>
      <c r="T2692" s="9" t="s">
        <v>7</v>
      </c>
      <c r="U2692" s="9" t="s">
        <v>133</v>
      </c>
      <c r="V2692" s="9" t="s">
        <v>40</v>
      </c>
      <c r="W2692" s="9" t="s">
        <v>17</v>
      </c>
      <c r="X2692" s="9" t="s">
        <v>18</v>
      </c>
      <c r="Y2692" s="9" t="s">
        <v>31</v>
      </c>
      <c r="Z2692" s="9" t="s">
        <v>20</v>
      </c>
      <c r="AA2692" s="9" t="s">
        <v>17</v>
      </c>
      <c r="AB2692" s="9" t="s">
        <v>6508</v>
      </c>
      <c r="AC2692" s="9" t="s">
        <v>6695</v>
      </c>
      <c r="AD2692" s="9" t="s">
        <v>6510</v>
      </c>
    </row>
    <row r="2693" spans="1:30" ht="127.5" x14ac:dyDescent="0.25">
      <c r="A2693" s="113">
        <f t="shared" si="42"/>
        <v>2504</v>
      </c>
      <c r="B2693" s="9" t="s">
        <v>1821</v>
      </c>
      <c r="C2693" s="9" t="s">
        <v>6336</v>
      </c>
      <c r="D2693" s="9" t="s">
        <v>6337</v>
      </c>
      <c r="E2693" s="9" t="s">
        <v>6840</v>
      </c>
      <c r="F2693" s="9" t="s">
        <v>6841</v>
      </c>
      <c r="G2693" s="9" t="s">
        <v>6634</v>
      </c>
      <c r="H2693" s="13">
        <v>1198</v>
      </c>
      <c r="I2693" s="11" t="s">
        <v>189</v>
      </c>
      <c r="J2693" s="9" t="s">
        <v>68</v>
      </c>
      <c r="K2693" s="9" t="s">
        <v>7</v>
      </c>
      <c r="L2693" s="9" t="s">
        <v>69</v>
      </c>
      <c r="M2693" s="9" t="s">
        <v>9</v>
      </c>
      <c r="N2693" s="9" t="s">
        <v>10</v>
      </c>
      <c r="O2693" s="9" t="s">
        <v>1826</v>
      </c>
      <c r="P2693" s="9" t="s">
        <v>1834</v>
      </c>
      <c r="Q2693" s="9" t="s">
        <v>1837</v>
      </c>
      <c r="R2693" s="9" t="s">
        <v>29</v>
      </c>
      <c r="S2693" s="9" t="s">
        <v>15</v>
      </c>
      <c r="T2693" s="9" t="s">
        <v>7</v>
      </c>
      <c r="U2693" s="9" t="s">
        <v>133</v>
      </c>
      <c r="V2693" s="9" t="s">
        <v>40</v>
      </c>
      <c r="W2693" s="9" t="s">
        <v>17</v>
      </c>
      <c r="X2693" s="9" t="s">
        <v>18</v>
      </c>
      <c r="Y2693" s="9" t="s">
        <v>31</v>
      </c>
      <c r="Z2693" s="9" t="s">
        <v>20</v>
      </c>
      <c r="AA2693" s="9" t="s">
        <v>17</v>
      </c>
      <c r="AB2693" s="9" t="s">
        <v>6508</v>
      </c>
      <c r="AC2693" s="9" t="s">
        <v>6695</v>
      </c>
      <c r="AD2693" s="9" t="s">
        <v>6510</v>
      </c>
    </row>
    <row r="2694" spans="1:30" ht="127.5" x14ac:dyDescent="0.25">
      <c r="A2694" s="113">
        <f t="shared" si="42"/>
        <v>2505</v>
      </c>
      <c r="B2694" s="9" t="s">
        <v>1821</v>
      </c>
      <c r="C2694" s="9" t="s">
        <v>6336</v>
      </c>
      <c r="D2694" s="9" t="s">
        <v>6337</v>
      </c>
      <c r="E2694" s="9" t="s">
        <v>6842</v>
      </c>
      <c r="F2694" s="9" t="s">
        <v>6843</v>
      </c>
      <c r="G2694" s="9" t="s">
        <v>6634</v>
      </c>
      <c r="H2694" s="13">
        <v>1489.16</v>
      </c>
      <c r="I2694" s="11" t="s">
        <v>189</v>
      </c>
      <c r="J2694" s="9" t="s">
        <v>68</v>
      </c>
      <c r="K2694" s="9" t="s">
        <v>7</v>
      </c>
      <c r="L2694" s="9" t="s">
        <v>69</v>
      </c>
      <c r="M2694" s="9" t="s">
        <v>9</v>
      </c>
      <c r="N2694" s="9" t="s">
        <v>10</v>
      </c>
      <c r="O2694" s="9" t="s">
        <v>1826</v>
      </c>
      <c r="P2694" s="9" t="s">
        <v>1834</v>
      </c>
      <c r="Q2694" s="9" t="s">
        <v>1837</v>
      </c>
      <c r="R2694" s="9" t="s">
        <v>29</v>
      </c>
      <c r="S2694" s="9" t="s">
        <v>15</v>
      </c>
      <c r="T2694" s="9" t="s">
        <v>7</v>
      </c>
      <c r="U2694" s="9" t="s">
        <v>133</v>
      </c>
      <c r="V2694" s="9" t="s">
        <v>40</v>
      </c>
      <c r="W2694" s="9" t="s">
        <v>17</v>
      </c>
      <c r="X2694" s="9" t="s">
        <v>18</v>
      </c>
      <c r="Y2694" s="9" t="s">
        <v>31</v>
      </c>
      <c r="Z2694" s="9" t="s">
        <v>20</v>
      </c>
      <c r="AA2694" s="9" t="s">
        <v>17</v>
      </c>
      <c r="AB2694" s="9" t="s">
        <v>6508</v>
      </c>
      <c r="AC2694" s="9" t="s">
        <v>6695</v>
      </c>
      <c r="AD2694" s="9" t="s">
        <v>6510</v>
      </c>
    </row>
    <row r="2695" spans="1:30" ht="127.5" x14ac:dyDescent="0.25">
      <c r="A2695" s="113">
        <f t="shared" si="42"/>
        <v>2506</v>
      </c>
      <c r="B2695" s="9" t="s">
        <v>1821</v>
      </c>
      <c r="C2695" s="9" t="s">
        <v>6336</v>
      </c>
      <c r="D2695" s="9" t="s">
        <v>6337</v>
      </c>
      <c r="E2695" s="9" t="s">
        <v>6844</v>
      </c>
      <c r="F2695" s="9" t="s">
        <v>6845</v>
      </c>
      <c r="G2695" s="9" t="s">
        <v>6634</v>
      </c>
      <c r="H2695" s="13">
        <v>718.14</v>
      </c>
      <c r="I2695" s="11" t="s">
        <v>189</v>
      </c>
      <c r="J2695" s="9" t="s">
        <v>68</v>
      </c>
      <c r="K2695" s="9" t="s">
        <v>7</v>
      </c>
      <c r="L2695" s="9" t="s">
        <v>69</v>
      </c>
      <c r="M2695" s="9" t="s">
        <v>9</v>
      </c>
      <c r="N2695" s="9" t="s">
        <v>10</v>
      </c>
      <c r="O2695" s="9" t="s">
        <v>1826</v>
      </c>
      <c r="P2695" s="9" t="s">
        <v>1834</v>
      </c>
      <c r="Q2695" s="9" t="s">
        <v>1837</v>
      </c>
      <c r="R2695" s="9" t="s">
        <v>29</v>
      </c>
      <c r="S2695" s="9" t="s">
        <v>15</v>
      </c>
      <c r="T2695" s="9" t="s">
        <v>7</v>
      </c>
      <c r="U2695" s="9" t="s">
        <v>133</v>
      </c>
      <c r="V2695" s="9" t="s">
        <v>40</v>
      </c>
      <c r="W2695" s="9" t="s">
        <v>17</v>
      </c>
      <c r="X2695" s="9" t="s">
        <v>18</v>
      </c>
      <c r="Y2695" s="9" t="s">
        <v>31</v>
      </c>
      <c r="Z2695" s="9" t="s">
        <v>20</v>
      </c>
      <c r="AA2695" s="9" t="s">
        <v>17</v>
      </c>
      <c r="AB2695" s="9" t="s">
        <v>6508</v>
      </c>
      <c r="AC2695" s="9" t="s">
        <v>6695</v>
      </c>
      <c r="AD2695" s="9" t="s">
        <v>6510</v>
      </c>
    </row>
    <row r="2696" spans="1:30" ht="306" x14ac:dyDescent="0.25">
      <c r="A2696" s="113">
        <f t="shared" si="42"/>
        <v>2507</v>
      </c>
      <c r="B2696" s="9" t="s">
        <v>1821</v>
      </c>
      <c r="C2696" s="9" t="s">
        <v>6336</v>
      </c>
      <c r="D2696" s="9" t="s">
        <v>6337</v>
      </c>
      <c r="E2696" s="9" t="s">
        <v>6846</v>
      </c>
      <c r="F2696" s="9" t="s">
        <v>6847</v>
      </c>
      <c r="G2696" s="9" t="s">
        <v>6634</v>
      </c>
      <c r="H2696" s="13">
        <v>113007.8</v>
      </c>
      <c r="I2696" s="11" t="s">
        <v>189</v>
      </c>
      <c r="J2696" s="9" t="s">
        <v>68</v>
      </c>
      <c r="K2696" s="9" t="s">
        <v>7</v>
      </c>
      <c r="L2696" s="9" t="s">
        <v>69</v>
      </c>
      <c r="M2696" s="9" t="s">
        <v>9</v>
      </c>
      <c r="N2696" s="9" t="s">
        <v>10</v>
      </c>
      <c r="O2696" s="9" t="s">
        <v>1826</v>
      </c>
      <c r="P2696" s="9" t="s">
        <v>1834</v>
      </c>
      <c r="Q2696" s="9" t="s">
        <v>1837</v>
      </c>
      <c r="R2696" s="9" t="s">
        <v>29</v>
      </c>
      <c r="S2696" s="9" t="s">
        <v>15</v>
      </c>
      <c r="T2696" s="9" t="s">
        <v>7</v>
      </c>
      <c r="U2696" s="9" t="s">
        <v>133</v>
      </c>
      <c r="V2696" s="9" t="s">
        <v>40</v>
      </c>
      <c r="W2696" s="9" t="s">
        <v>17</v>
      </c>
      <c r="X2696" s="9" t="s">
        <v>18</v>
      </c>
      <c r="Y2696" s="9" t="s">
        <v>31</v>
      </c>
      <c r="Z2696" s="9" t="s">
        <v>20</v>
      </c>
      <c r="AA2696" s="9" t="s">
        <v>17</v>
      </c>
      <c r="AB2696" s="9" t="s">
        <v>6508</v>
      </c>
      <c r="AC2696" s="9" t="s">
        <v>6695</v>
      </c>
      <c r="AD2696" s="9" t="s">
        <v>6510</v>
      </c>
    </row>
    <row r="2697" spans="1:30" ht="127.5" x14ac:dyDescent="0.25">
      <c r="A2697" s="113">
        <f t="shared" si="42"/>
        <v>2508</v>
      </c>
      <c r="B2697" s="9" t="s">
        <v>1821</v>
      </c>
      <c r="C2697" s="9" t="s">
        <v>6336</v>
      </c>
      <c r="D2697" s="9" t="s">
        <v>6337</v>
      </c>
      <c r="E2697" s="9" t="s">
        <v>6848</v>
      </c>
      <c r="F2697" s="9" t="s">
        <v>6849</v>
      </c>
      <c r="G2697" s="9" t="s">
        <v>6634</v>
      </c>
      <c r="H2697" s="13">
        <v>1456.5</v>
      </c>
      <c r="I2697" s="11" t="s">
        <v>189</v>
      </c>
      <c r="J2697" s="9" t="s">
        <v>68</v>
      </c>
      <c r="K2697" s="9" t="s">
        <v>7</v>
      </c>
      <c r="L2697" s="9" t="s">
        <v>69</v>
      </c>
      <c r="M2697" s="9" t="s">
        <v>9</v>
      </c>
      <c r="N2697" s="9" t="s">
        <v>10</v>
      </c>
      <c r="O2697" s="9" t="s">
        <v>1826</v>
      </c>
      <c r="P2697" s="9" t="s">
        <v>1834</v>
      </c>
      <c r="Q2697" s="9" t="s">
        <v>1837</v>
      </c>
      <c r="R2697" s="9" t="s">
        <v>29</v>
      </c>
      <c r="S2697" s="9" t="s">
        <v>15</v>
      </c>
      <c r="T2697" s="9" t="s">
        <v>7</v>
      </c>
      <c r="U2697" s="9" t="s">
        <v>133</v>
      </c>
      <c r="V2697" s="9" t="s">
        <v>40</v>
      </c>
      <c r="W2697" s="9" t="s">
        <v>17</v>
      </c>
      <c r="X2697" s="9" t="s">
        <v>18</v>
      </c>
      <c r="Y2697" s="9" t="s">
        <v>31</v>
      </c>
      <c r="Z2697" s="9" t="s">
        <v>20</v>
      </c>
      <c r="AA2697" s="9" t="s">
        <v>17</v>
      </c>
      <c r="AB2697" s="9" t="s">
        <v>6508</v>
      </c>
      <c r="AC2697" s="9" t="s">
        <v>6695</v>
      </c>
      <c r="AD2697" s="9" t="s">
        <v>6510</v>
      </c>
    </row>
    <row r="2698" spans="1:30" ht="178.5" x14ac:dyDescent="0.25">
      <c r="A2698" s="113">
        <f t="shared" si="42"/>
        <v>2509</v>
      </c>
      <c r="B2698" s="9" t="s">
        <v>1821</v>
      </c>
      <c r="C2698" s="9" t="s">
        <v>6336</v>
      </c>
      <c r="D2698" s="9" t="s">
        <v>6337</v>
      </c>
      <c r="E2698" s="9" t="s">
        <v>6850</v>
      </c>
      <c r="F2698" s="9" t="s">
        <v>6851</v>
      </c>
      <c r="G2698" s="9" t="s">
        <v>6634</v>
      </c>
      <c r="H2698" s="13">
        <v>1847.1</v>
      </c>
      <c r="I2698" s="11" t="s">
        <v>189</v>
      </c>
      <c r="J2698" s="9" t="s">
        <v>68</v>
      </c>
      <c r="K2698" s="9" t="s">
        <v>7</v>
      </c>
      <c r="L2698" s="9" t="s">
        <v>69</v>
      </c>
      <c r="M2698" s="9" t="s">
        <v>9</v>
      </c>
      <c r="N2698" s="9" t="s">
        <v>10</v>
      </c>
      <c r="O2698" s="9" t="s">
        <v>1826</v>
      </c>
      <c r="P2698" s="9" t="s">
        <v>1834</v>
      </c>
      <c r="Q2698" s="9" t="s">
        <v>1837</v>
      </c>
      <c r="R2698" s="9" t="s">
        <v>29</v>
      </c>
      <c r="S2698" s="9" t="s">
        <v>15</v>
      </c>
      <c r="T2698" s="9" t="s">
        <v>7</v>
      </c>
      <c r="U2698" s="9" t="s">
        <v>133</v>
      </c>
      <c r="V2698" s="9" t="s">
        <v>40</v>
      </c>
      <c r="W2698" s="9" t="s">
        <v>17</v>
      </c>
      <c r="X2698" s="9" t="s">
        <v>18</v>
      </c>
      <c r="Y2698" s="9" t="s">
        <v>31</v>
      </c>
      <c r="Z2698" s="9" t="s">
        <v>20</v>
      </c>
      <c r="AA2698" s="9" t="s">
        <v>17</v>
      </c>
      <c r="AB2698" s="9" t="s">
        <v>6508</v>
      </c>
      <c r="AC2698" s="9" t="s">
        <v>6695</v>
      </c>
      <c r="AD2698" s="9" t="s">
        <v>6510</v>
      </c>
    </row>
    <row r="2699" spans="1:30" ht="127.5" x14ac:dyDescent="0.25">
      <c r="A2699" s="113">
        <f t="shared" si="42"/>
        <v>2510</v>
      </c>
      <c r="B2699" s="9" t="s">
        <v>1821</v>
      </c>
      <c r="C2699" s="9" t="s">
        <v>6336</v>
      </c>
      <c r="D2699" s="9" t="s">
        <v>6337</v>
      </c>
      <c r="E2699" s="9" t="s">
        <v>6852</v>
      </c>
      <c r="F2699" s="9" t="s">
        <v>6853</v>
      </c>
      <c r="G2699" s="9" t="s">
        <v>6634</v>
      </c>
      <c r="H2699" s="13">
        <v>1431.2</v>
      </c>
      <c r="I2699" s="11" t="s">
        <v>189</v>
      </c>
      <c r="J2699" s="9" t="s">
        <v>68</v>
      </c>
      <c r="K2699" s="9" t="s">
        <v>7</v>
      </c>
      <c r="L2699" s="9" t="s">
        <v>69</v>
      </c>
      <c r="M2699" s="9" t="s">
        <v>9</v>
      </c>
      <c r="N2699" s="9" t="s">
        <v>10</v>
      </c>
      <c r="O2699" s="9" t="s">
        <v>1826</v>
      </c>
      <c r="P2699" s="9" t="s">
        <v>1834</v>
      </c>
      <c r="Q2699" s="9" t="s">
        <v>1837</v>
      </c>
      <c r="R2699" s="9" t="s">
        <v>29</v>
      </c>
      <c r="S2699" s="9" t="s">
        <v>15</v>
      </c>
      <c r="T2699" s="9" t="s">
        <v>7</v>
      </c>
      <c r="U2699" s="9" t="s">
        <v>133</v>
      </c>
      <c r="V2699" s="9" t="s">
        <v>40</v>
      </c>
      <c r="W2699" s="9" t="s">
        <v>17</v>
      </c>
      <c r="X2699" s="9" t="s">
        <v>18</v>
      </c>
      <c r="Y2699" s="9" t="s">
        <v>31</v>
      </c>
      <c r="Z2699" s="9" t="s">
        <v>20</v>
      </c>
      <c r="AA2699" s="9" t="s">
        <v>17</v>
      </c>
      <c r="AB2699" s="9" t="s">
        <v>6508</v>
      </c>
      <c r="AC2699" s="9" t="s">
        <v>6695</v>
      </c>
      <c r="AD2699" s="9" t="s">
        <v>6510</v>
      </c>
    </row>
    <row r="2700" spans="1:30" ht="127.5" x14ac:dyDescent="0.25">
      <c r="A2700" s="113">
        <f t="shared" si="42"/>
        <v>2511</v>
      </c>
      <c r="B2700" s="9" t="s">
        <v>1821</v>
      </c>
      <c r="C2700" s="9" t="s">
        <v>6336</v>
      </c>
      <c r="D2700" s="9" t="s">
        <v>6337</v>
      </c>
      <c r="E2700" s="9" t="s">
        <v>6854</v>
      </c>
      <c r="F2700" s="9" t="s">
        <v>6855</v>
      </c>
      <c r="G2700" s="9" t="s">
        <v>6634</v>
      </c>
      <c r="H2700" s="13">
        <v>389.9</v>
      </c>
      <c r="I2700" s="11" t="s">
        <v>189</v>
      </c>
      <c r="J2700" s="9" t="s">
        <v>68</v>
      </c>
      <c r="K2700" s="9" t="s">
        <v>7</v>
      </c>
      <c r="L2700" s="9" t="s">
        <v>69</v>
      </c>
      <c r="M2700" s="9" t="s">
        <v>9</v>
      </c>
      <c r="N2700" s="9" t="s">
        <v>10</v>
      </c>
      <c r="O2700" s="9" t="s">
        <v>1826</v>
      </c>
      <c r="P2700" s="9" t="s">
        <v>1834</v>
      </c>
      <c r="Q2700" s="9" t="s">
        <v>1837</v>
      </c>
      <c r="R2700" s="9" t="s">
        <v>29</v>
      </c>
      <c r="S2700" s="9" t="s">
        <v>15</v>
      </c>
      <c r="T2700" s="9" t="s">
        <v>7</v>
      </c>
      <c r="U2700" s="9" t="s">
        <v>133</v>
      </c>
      <c r="V2700" s="9" t="s">
        <v>40</v>
      </c>
      <c r="W2700" s="9" t="s">
        <v>17</v>
      </c>
      <c r="X2700" s="9" t="s">
        <v>18</v>
      </c>
      <c r="Y2700" s="9" t="s">
        <v>31</v>
      </c>
      <c r="Z2700" s="9" t="s">
        <v>20</v>
      </c>
      <c r="AA2700" s="9" t="s">
        <v>17</v>
      </c>
      <c r="AB2700" s="9" t="s">
        <v>6508</v>
      </c>
      <c r="AC2700" s="9" t="s">
        <v>6695</v>
      </c>
      <c r="AD2700" s="9" t="s">
        <v>6510</v>
      </c>
    </row>
    <row r="2701" spans="1:30" ht="216.75" x14ac:dyDescent="0.25">
      <c r="A2701" s="113">
        <f t="shared" si="42"/>
        <v>2512</v>
      </c>
      <c r="B2701" s="9" t="s">
        <v>1821</v>
      </c>
      <c r="C2701" s="9" t="s">
        <v>6336</v>
      </c>
      <c r="D2701" s="9" t="s">
        <v>6337</v>
      </c>
      <c r="E2701" s="9" t="s">
        <v>6856</v>
      </c>
      <c r="F2701" s="9" t="s">
        <v>6857</v>
      </c>
      <c r="G2701" s="9" t="s">
        <v>6634</v>
      </c>
      <c r="H2701" s="13">
        <v>1407.98</v>
      </c>
      <c r="I2701" s="11" t="s">
        <v>189</v>
      </c>
      <c r="J2701" s="9" t="s">
        <v>68</v>
      </c>
      <c r="K2701" s="9" t="s">
        <v>7</v>
      </c>
      <c r="L2701" s="9" t="s">
        <v>69</v>
      </c>
      <c r="M2701" s="9" t="s">
        <v>9</v>
      </c>
      <c r="N2701" s="9" t="s">
        <v>10</v>
      </c>
      <c r="O2701" s="9" t="s">
        <v>1826</v>
      </c>
      <c r="P2701" s="9" t="s">
        <v>1834</v>
      </c>
      <c r="Q2701" s="9" t="s">
        <v>1837</v>
      </c>
      <c r="R2701" s="9" t="s">
        <v>29</v>
      </c>
      <c r="S2701" s="9" t="s">
        <v>15</v>
      </c>
      <c r="T2701" s="9" t="s">
        <v>7</v>
      </c>
      <c r="U2701" s="9" t="s">
        <v>133</v>
      </c>
      <c r="V2701" s="9" t="s">
        <v>40</v>
      </c>
      <c r="W2701" s="9" t="s">
        <v>17</v>
      </c>
      <c r="X2701" s="9" t="s">
        <v>18</v>
      </c>
      <c r="Y2701" s="9" t="s">
        <v>31</v>
      </c>
      <c r="Z2701" s="9" t="s">
        <v>20</v>
      </c>
      <c r="AA2701" s="9" t="s">
        <v>17</v>
      </c>
      <c r="AB2701" s="9" t="s">
        <v>6508</v>
      </c>
      <c r="AC2701" s="9" t="s">
        <v>6695</v>
      </c>
      <c r="AD2701" s="9" t="s">
        <v>6510</v>
      </c>
    </row>
    <row r="2702" spans="1:30" ht="127.5" x14ac:dyDescent="0.25">
      <c r="A2702" s="113">
        <f t="shared" ref="A2702:A2765" si="43">A2701+1</f>
        <v>2513</v>
      </c>
      <c r="B2702" s="9" t="s">
        <v>1821</v>
      </c>
      <c r="C2702" s="9" t="s">
        <v>6336</v>
      </c>
      <c r="D2702" s="9" t="s">
        <v>6337</v>
      </c>
      <c r="E2702" s="9" t="s">
        <v>6858</v>
      </c>
      <c r="F2702" s="9" t="s">
        <v>6859</v>
      </c>
      <c r="G2702" s="9" t="s">
        <v>6634</v>
      </c>
      <c r="H2702" s="13">
        <v>4392</v>
      </c>
      <c r="I2702" s="11" t="s">
        <v>189</v>
      </c>
      <c r="J2702" s="9" t="s">
        <v>68</v>
      </c>
      <c r="K2702" s="9" t="s">
        <v>7</v>
      </c>
      <c r="L2702" s="9" t="s">
        <v>69</v>
      </c>
      <c r="M2702" s="9" t="s">
        <v>9</v>
      </c>
      <c r="N2702" s="9" t="s">
        <v>10</v>
      </c>
      <c r="O2702" s="9" t="s">
        <v>1826</v>
      </c>
      <c r="P2702" s="9" t="s">
        <v>1834</v>
      </c>
      <c r="Q2702" s="9" t="s">
        <v>1837</v>
      </c>
      <c r="R2702" s="9" t="s">
        <v>29</v>
      </c>
      <c r="S2702" s="9" t="s">
        <v>15</v>
      </c>
      <c r="T2702" s="9" t="s">
        <v>7</v>
      </c>
      <c r="U2702" s="9" t="s">
        <v>133</v>
      </c>
      <c r="V2702" s="9" t="s">
        <v>40</v>
      </c>
      <c r="W2702" s="9" t="s">
        <v>17</v>
      </c>
      <c r="X2702" s="9" t="s">
        <v>18</v>
      </c>
      <c r="Y2702" s="9" t="s">
        <v>31</v>
      </c>
      <c r="Z2702" s="9" t="s">
        <v>20</v>
      </c>
      <c r="AA2702" s="9" t="s">
        <v>17</v>
      </c>
      <c r="AB2702" s="9" t="s">
        <v>6508</v>
      </c>
      <c r="AC2702" s="9" t="s">
        <v>6695</v>
      </c>
      <c r="AD2702" s="9" t="s">
        <v>6510</v>
      </c>
    </row>
    <row r="2703" spans="1:30" ht="140.25" x14ac:dyDescent="0.25">
      <c r="A2703" s="113">
        <f t="shared" si="43"/>
        <v>2514</v>
      </c>
      <c r="B2703" s="9" t="s">
        <v>1821</v>
      </c>
      <c r="C2703" s="9" t="s">
        <v>6336</v>
      </c>
      <c r="D2703" s="9" t="s">
        <v>6337</v>
      </c>
      <c r="E2703" s="9" t="s">
        <v>6860</v>
      </c>
      <c r="F2703" s="9" t="s">
        <v>6861</v>
      </c>
      <c r="G2703" s="9" t="s">
        <v>6634</v>
      </c>
      <c r="H2703" s="13">
        <v>4705</v>
      </c>
      <c r="I2703" s="11" t="s">
        <v>189</v>
      </c>
      <c r="J2703" s="9" t="s">
        <v>68</v>
      </c>
      <c r="K2703" s="9" t="s">
        <v>7</v>
      </c>
      <c r="L2703" s="9" t="s">
        <v>69</v>
      </c>
      <c r="M2703" s="9" t="s">
        <v>9</v>
      </c>
      <c r="N2703" s="9" t="s">
        <v>10</v>
      </c>
      <c r="O2703" s="9" t="s">
        <v>1826</v>
      </c>
      <c r="P2703" s="9" t="s">
        <v>1834</v>
      </c>
      <c r="Q2703" s="9" t="s">
        <v>1837</v>
      </c>
      <c r="R2703" s="9" t="s">
        <v>29</v>
      </c>
      <c r="S2703" s="9" t="s">
        <v>15</v>
      </c>
      <c r="T2703" s="9" t="s">
        <v>7</v>
      </c>
      <c r="U2703" s="9" t="s">
        <v>133</v>
      </c>
      <c r="V2703" s="9" t="s">
        <v>40</v>
      </c>
      <c r="W2703" s="9" t="s">
        <v>17</v>
      </c>
      <c r="X2703" s="9" t="s">
        <v>18</v>
      </c>
      <c r="Y2703" s="9" t="s">
        <v>31</v>
      </c>
      <c r="Z2703" s="9" t="s">
        <v>20</v>
      </c>
      <c r="AA2703" s="9" t="s">
        <v>17</v>
      </c>
      <c r="AB2703" s="9" t="s">
        <v>6508</v>
      </c>
      <c r="AC2703" s="9" t="s">
        <v>6695</v>
      </c>
      <c r="AD2703" s="9" t="s">
        <v>6510</v>
      </c>
    </row>
    <row r="2704" spans="1:30" ht="127.5" x14ac:dyDescent="0.25">
      <c r="A2704" s="113">
        <f t="shared" si="43"/>
        <v>2515</v>
      </c>
      <c r="B2704" s="9" t="s">
        <v>1821</v>
      </c>
      <c r="C2704" s="9" t="s">
        <v>6336</v>
      </c>
      <c r="D2704" s="9" t="s">
        <v>6337</v>
      </c>
      <c r="E2704" s="9" t="s">
        <v>6862</v>
      </c>
      <c r="F2704" s="9" t="s">
        <v>6863</v>
      </c>
      <c r="G2704" s="9" t="s">
        <v>6634</v>
      </c>
      <c r="H2704" s="13">
        <v>222.4</v>
      </c>
      <c r="I2704" s="11" t="s">
        <v>189</v>
      </c>
      <c r="J2704" s="9" t="s">
        <v>68</v>
      </c>
      <c r="K2704" s="9" t="s">
        <v>7</v>
      </c>
      <c r="L2704" s="9" t="s">
        <v>69</v>
      </c>
      <c r="M2704" s="9" t="s">
        <v>9</v>
      </c>
      <c r="N2704" s="9" t="s">
        <v>10</v>
      </c>
      <c r="O2704" s="9" t="s">
        <v>1826</v>
      </c>
      <c r="P2704" s="9" t="s">
        <v>1834</v>
      </c>
      <c r="Q2704" s="9" t="s">
        <v>1837</v>
      </c>
      <c r="R2704" s="9" t="s">
        <v>29</v>
      </c>
      <c r="S2704" s="9" t="s">
        <v>15</v>
      </c>
      <c r="T2704" s="9" t="s">
        <v>7</v>
      </c>
      <c r="U2704" s="9" t="s">
        <v>133</v>
      </c>
      <c r="V2704" s="9" t="s">
        <v>40</v>
      </c>
      <c r="W2704" s="9" t="s">
        <v>17</v>
      </c>
      <c r="X2704" s="9" t="s">
        <v>18</v>
      </c>
      <c r="Y2704" s="9" t="s">
        <v>31</v>
      </c>
      <c r="Z2704" s="9" t="s">
        <v>20</v>
      </c>
      <c r="AA2704" s="9" t="s">
        <v>17</v>
      </c>
      <c r="AB2704" s="9" t="s">
        <v>6508</v>
      </c>
      <c r="AC2704" s="9" t="s">
        <v>6695</v>
      </c>
      <c r="AD2704" s="9" t="s">
        <v>6510</v>
      </c>
    </row>
    <row r="2705" spans="1:30" ht="127.5" x14ac:dyDescent="0.25">
      <c r="A2705" s="113">
        <f t="shared" si="43"/>
        <v>2516</v>
      </c>
      <c r="B2705" s="9" t="s">
        <v>1821</v>
      </c>
      <c r="C2705" s="9" t="s">
        <v>6336</v>
      </c>
      <c r="D2705" s="9" t="s">
        <v>6337</v>
      </c>
      <c r="E2705" s="9" t="s">
        <v>6864</v>
      </c>
      <c r="F2705" s="9" t="s">
        <v>6865</v>
      </c>
      <c r="G2705" s="9" t="s">
        <v>6634</v>
      </c>
      <c r="H2705" s="13">
        <v>2109</v>
      </c>
      <c r="I2705" s="11" t="s">
        <v>189</v>
      </c>
      <c r="J2705" s="9" t="s">
        <v>68</v>
      </c>
      <c r="K2705" s="9" t="s">
        <v>7</v>
      </c>
      <c r="L2705" s="9" t="s">
        <v>69</v>
      </c>
      <c r="M2705" s="9" t="s">
        <v>9</v>
      </c>
      <c r="N2705" s="9" t="s">
        <v>10</v>
      </c>
      <c r="O2705" s="9" t="s">
        <v>1826</v>
      </c>
      <c r="P2705" s="9" t="s">
        <v>1834</v>
      </c>
      <c r="Q2705" s="9" t="s">
        <v>1837</v>
      </c>
      <c r="R2705" s="9" t="s">
        <v>29</v>
      </c>
      <c r="S2705" s="9" t="s">
        <v>15</v>
      </c>
      <c r="T2705" s="9" t="s">
        <v>7</v>
      </c>
      <c r="U2705" s="9" t="s">
        <v>133</v>
      </c>
      <c r="V2705" s="9" t="s">
        <v>40</v>
      </c>
      <c r="W2705" s="9" t="s">
        <v>17</v>
      </c>
      <c r="X2705" s="9" t="s">
        <v>18</v>
      </c>
      <c r="Y2705" s="9" t="s">
        <v>31</v>
      </c>
      <c r="Z2705" s="9" t="s">
        <v>20</v>
      </c>
      <c r="AA2705" s="9" t="s">
        <v>17</v>
      </c>
      <c r="AB2705" s="9" t="s">
        <v>6508</v>
      </c>
      <c r="AC2705" s="9" t="s">
        <v>6695</v>
      </c>
      <c r="AD2705" s="9" t="s">
        <v>6510</v>
      </c>
    </row>
    <row r="2706" spans="1:30" ht="127.5" x14ac:dyDescent="0.25">
      <c r="A2706" s="113">
        <f t="shared" si="43"/>
        <v>2517</v>
      </c>
      <c r="B2706" s="9" t="s">
        <v>1821</v>
      </c>
      <c r="C2706" s="9" t="s">
        <v>6336</v>
      </c>
      <c r="D2706" s="9" t="s">
        <v>6337</v>
      </c>
      <c r="E2706" s="9" t="s">
        <v>6866</v>
      </c>
      <c r="F2706" s="9" t="s">
        <v>6867</v>
      </c>
      <c r="G2706" s="9" t="s">
        <v>6634</v>
      </c>
      <c r="H2706" s="13">
        <v>3236</v>
      </c>
      <c r="I2706" s="11" t="s">
        <v>189</v>
      </c>
      <c r="J2706" s="9" t="s">
        <v>68</v>
      </c>
      <c r="K2706" s="9" t="s">
        <v>7</v>
      </c>
      <c r="L2706" s="9" t="s">
        <v>69</v>
      </c>
      <c r="M2706" s="9" t="s">
        <v>9</v>
      </c>
      <c r="N2706" s="9" t="s">
        <v>10</v>
      </c>
      <c r="O2706" s="9" t="s">
        <v>1826</v>
      </c>
      <c r="P2706" s="9" t="s">
        <v>1834</v>
      </c>
      <c r="Q2706" s="9" t="s">
        <v>1837</v>
      </c>
      <c r="R2706" s="9" t="s">
        <v>29</v>
      </c>
      <c r="S2706" s="9" t="s">
        <v>15</v>
      </c>
      <c r="T2706" s="9" t="s">
        <v>7</v>
      </c>
      <c r="U2706" s="9" t="s">
        <v>133</v>
      </c>
      <c r="V2706" s="9" t="s">
        <v>40</v>
      </c>
      <c r="W2706" s="9" t="s">
        <v>17</v>
      </c>
      <c r="X2706" s="9" t="s">
        <v>18</v>
      </c>
      <c r="Y2706" s="9" t="s">
        <v>31</v>
      </c>
      <c r="Z2706" s="9" t="s">
        <v>20</v>
      </c>
      <c r="AA2706" s="9" t="s">
        <v>17</v>
      </c>
      <c r="AB2706" s="9" t="s">
        <v>6508</v>
      </c>
      <c r="AC2706" s="9" t="s">
        <v>6695</v>
      </c>
      <c r="AD2706" s="9" t="s">
        <v>6510</v>
      </c>
    </row>
    <row r="2707" spans="1:30" ht="127.5" x14ac:dyDescent="0.25">
      <c r="A2707" s="113">
        <f t="shared" si="43"/>
        <v>2518</v>
      </c>
      <c r="B2707" s="9" t="s">
        <v>1821</v>
      </c>
      <c r="C2707" s="9" t="s">
        <v>6336</v>
      </c>
      <c r="D2707" s="9" t="s">
        <v>6337</v>
      </c>
      <c r="E2707" s="9" t="s">
        <v>6868</v>
      </c>
      <c r="F2707" s="9" t="s">
        <v>6869</v>
      </c>
      <c r="G2707" s="9" t="s">
        <v>6634</v>
      </c>
      <c r="H2707" s="13">
        <v>8185.2</v>
      </c>
      <c r="I2707" s="11" t="s">
        <v>189</v>
      </c>
      <c r="J2707" s="9" t="s">
        <v>68</v>
      </c>
      <c r="K2707" s="9" t="s">
        <v>7</v>
      </c>
      <c r="L2707" s="9" t="s">
        <v>69</v>
      </c>
      <c r="M2707" s="9" t="s">
        <v>9</v>
      </c>
      <c r="N2707" s="9" t="s">
        <v>10</v>
      </c>
      <c r="O2707" s="9" t="s">
        <v>1826</v>
      </c>
      <c r="P2707" s="9" t="s">
        <v>1834</v>
      </c>
      <c r="Q2707" s="9" t="s">
        <v>1837</v>
      </c>
      <c r="R2707" s="9" t="s">
        <v>29</v>
      </c>
      <c r="S2707" s="9" t="s">
        <v>15</v>
      </c>
      <c r="T2707" s="9" t="s">
        <v>7</v>
      </c>
      <c r="U2707" s="9" t="s">
        <v>133</v>
      </c>
      <c r="V2707" s="9" t="s">
        <v>40</v>
      </c>
      <c r="W2707" s="9" t="s">
        <v>17</v>
      </c>
      <c r="X2707" s="9" t="s">
        <v>18</v>
      </c>
      <c r="Y2707" s="9" t="s">
        <v>31</v>
      </c>
      <c r="Z2707" s="9" t="s">
        <v>20</v>
      </c>
      <c r="AA2707" s="9" t="s">
        <v>17</v>
      </c>
      <c r="AB2707" s="9" t="s">
        <v>6508</v>
      </c>
      <c r="AC2707" s="9" t="s">
        <v>6695</v>
      </c>
      <c r="AD2707" s="9" t="s">
        <v>6510</v>
      </c>
    </row>
    <row r="2708" spans="1:30" ht="204" x14ac:dyDescent="0.25">
      <c r="A2708" s="113">
        <f t="shared" si="43"/>
        <v>2519</v>
      </c>
      <c r="B2708" s="9" t="s">
        <v>1821</v>
      </c>
      <c r="C2708" s="9" t="s">
        <v>6336</v>
      </c>
      <c r="D2708" s="9" t="s">
        <v>6337</v>
      </c>
      <c r="E2708" s="9" t="s">
        <v>6870</v>
      </c>
      <c r="F2708" s="9" t="s">
        <v>6871</v>
      </c>
      <c r="G2708" s="9" t="s">
        <v>6634</v>
      </c>
      <c r="H2708" s="13">
        <v>33900</v>
      </c>
      <c r="I2708" s="11" t="s">
        <v>189</v>
      </c>
      <c r="J2708" s="9" t="s">
        <v>68</v>
      </c>
      <c r="K2708" s="9" t="s">
        <v>7</v>
      </c>
      <c r="L2708" s="9" t="s">
        <v>69</v>
      </c>
      <c r="M2708" s="9" t="s">
        <v>9</v>
      </c>
      <c r="N2708" s="9" t="s">
        <v>10</v>
      </c>
      <c r="O2708" s="9" t="s">
        <v>1826</v>
      </c>
      <c r="P2708" s="9" t="s">
        <v>1834</v>
      </c>
      <c r="Q2708" s="9" t="s">
        <v>1837</v>
      </c>
      <c r="R2708" s="9" t="s">
        <v>29</v>
      </c>
      <c r="S2708" s="9" t="s">
        <v>15</v>
      </c>
      <c r="T2708" s="9" t="s">
        <v>7</v>
      </c>
      <c r="U2708" s="9" t="s">
        <v>133</v>
      </c>
      <c r="V2708" s="9" t="s">
        <v>40</v>
      </c>
      <c r="W2708" s="9" t="s">
        <v>17</v>
      </c>
      <c r="X2708" s="9" t="s">
        <v>18</v>
      </c>
      <c r="Y2708" s="9" t="s">
        <v>31</v>
      </c>
      <c r="Z2708" s="9" t="s">
        <v>20</v>
      </c>
      <c r="AA2708" s="9" t="s">
        <v>17</v>
      </c>
      <c r="AB2708" s="9" t="s">
        <v>6508</v>
      </c>
      <c r="AC2708" s="9" t="s">
        <v>6695</v>
      </c>
      <c r="AD2708" s="9" t="s">
        <v>6510</v>
      </c>
    </row>
    <row r="2709" spans="1:30" ht="204" x14ac:dyDescent="0.25">
      <c r="A2709" s="113">
        <f t="shared" si="43"/>
        <v>2520</v>
      </c>
      <c r="B2709" s="9" t="s">
        <v>1821</v>
      </c>
      <c r="C2709" s="9" t="s">
        <v>6336</v>
      </c>
      <c r="D2709" s="9" t="s">
        <v>6337</v>
      </c>
      <c r="E2709" s="9" t="s">
        <v>6872</v>
      </c>
      <c r="F2709" s="9" t="s">
        <v>6873</v>
      </c>
      <c r="G2709" s="9" t="s">
        <v>6634</v>
      </c>
      <c r="H2709" s="13">
        <v>3510.9</v>
      </c>
      <c r="I2709" s="11" t="s">
        <v>189</v>
      </c>
      <c r="J2709" s="9" t="s">
        <v>68</v>
      </c>
      <c r="K2709" s="9" t="s">
        <v>7</v>
      </c>
      <c r="L2709" s="9" t="s">
        <v>69</v>
      </c>
      <c r="M2709" s="9" t="s">
        <v>9</v>
      </c>
      <c r="N2709" s="9" t="s">
        <v>10</v>
      </c>
      <c r="O2709" s="9" t="s">
        <v>1826</v>
      </c>
      <c r="P2709" s="9" t="s">
        <v>1834</v>
      </c>
      <c r="Q2709" s="9" t="s">
        <v>1837</v>
      </c>
      <c r="R2709" s="9" t="s">
        <v>29</v>
      </c>
      <c r="S2709" s="9" t="s">
        <v>15</v>
      </c>
      <c r="T2709" s="9" t="s">
        <v>7</v>
      </c>
      <c r="U2709" s="9" t="s">
        <v>133</v>
      </c>
      <c r="V2709" s="9" t="s">
        <v>40</v>
      </c>
      <c r="W2709" s="9" t="s">
        <v>17</v>
      </c>
      <c r="X2709" s="9" t="s">
        <v>18</v>
      </c>
      <c r="Y2709" s="9" t="s">
        <v>31</v>
      </c>
      <c r="Z2709" s="9" t="s">
        <v>20</v>
      </c>
      <c r="AA2709" s="9" t="s">
        <v>17</v>
      </c>
      <c r="AB2709" s="9" t="s">
        <v>6508</v>
      </c>
      <c r="AC2709" s="9" t="s">
        <v>6695</v>
      </c>
      <c r="AD2709" s="9" t="s">
        <v>6510</v>
      </c>
    </row>
    <row r="2710" spans="1:30" ht="127.5" x14ac:dyDescent="0.25">
      <c r="A2710" s="113">
        <f t="shared" si="43"/>
        <v>2521</v>
      </c>
      <c r="B2710" s="9" t="s">
        <v>1821</v>
      </c>
      <c r="C2710" s="9" t="s">
        <v>6336</v>
      </c>
      <c r="D2710" s="9" t="s">
        <v>6337</v>
      </c>
      <c r="E2710" s="9" t="s">
        <v>6874</v>
      </c>
      <c r="F2710" s="9" t="s">
        <v>6875</v>
      </c>
      <c r="G2710" s="9" t="s">
        <v>6634</v>
      </c>
      <c r="H2710" s="13">
        <v>3943.89</v>
      </c>
      <c r="I2710" s="11" t="s">
        <v>189</v>
      </c>
      <c r="J2710" s="9" t="s">
        <v>68</v>
      </c>
      <c r="K2710" s="9" t="s">
        <v>7</v>
      </c>
      <c r="L2710" s="9" t="s">
        <v>69</v>
      </c>
      <c r="M2710" s="9" t="s">
        <v>9</v>
      </c>
      <c r="N2710" s="9" t="s">
        <v>10</v>
      </c>
      <c r="O2710" s="9" t="s">
        <v>1826</v>
      </c>
      <c r="P2710" s="9" t="s">
        <v>1834</v>
      </c>
      <c r="Q2710" s="9" t="s">
        <v>1837</v>
      </c>
      <c r="R2710" s="9" t="s">
        <v>29</v>
      </c>
      <c r="S2710" s="9" t="s">
        <v>15</v>
      </c>
      <c r="T2710" s="9" t="s">
        <v>7</v>
      </c>
      <c r="U2710" s="9" t="s">
        <v>133</v>
      </c>
      <c r="V2710" s="9" t="s">
        <v>40</v>
      </c>
      <c r="W2710" s="9" t="s">
        <v>17</v>
      </c>
      <c r="X2710" s="9" t="s">
        <v>18</v>
      </c>
      <c r="Y2710" s="9" t="s">
        <v>31</v>
      </c>
      <c r="Z2710" s="9" t="s">
        <v>20</v>
      </c>
      <c r="AA2710" s="9" t="s">
        <v>17</v>
      </c>
      <c r="AB2710" s="9" t="s">
        <v>6508</v>
      </c>
      <c r="AC2710" s="9" t="s">
        <v>6695</v>
      </c>
      <c r="AD2710" s="9" t="s">
        <v>6510</v>
      </c>
    </row>
    <row r="2711" spans="1:30" ht="357" x14ac:dyDescent="0.25">
      <c r="A2711" s="113">
        <f t="shared" si="43"/>
        <v>2522</v>
      </c>
      <c r="B2711" s="9" t="s">
        <v>1821</v>
      </c>
      <c r="C2711" s="9" t="s">
        <v>6336</v>
      </c>
      <c r="D2711" s="9" t="s">
        <v>6337</v>
      </c>
      <c r="E2711" s="9" t="s">
        <v>6876</v>
      </c>
      <c r="F2711" s="9" t="s">
        <v>6877</v>
      </c>
      <c r="G2711" s="9" t="s">
        <v>6634</v>
      </c>
      <c r="H2711" s="13">
        <v>31640.1</v>
      </c>
      <c r="I2711" s="11" t="s">
        <v>189</v>
      </c>
      <c r="J2711" s="9" t="s">
        <v>68</v>
      </c>
      <c r="K2711" s="9" t="s">
        <v>7</v>
      </c>
      <c r="L2711" s="9" t="s">
        <v>69</v>
      </c>
      <c r="M2711" s="9" t="s">
        <v>9</v>
      </c>
      <c r="N2711" s="9" t="s">
        <v>10</v>
      </c>
      <c r="O2711" s="9" t="s">
        <v>1826</v>
      </c>
      <c r="P2711" s="9" t="s">
        <v>1834</v>
      </c>
      <c r="Q2711" s="9" t="s">
        <v>1837</v>
      </c>
      <c r="R2711" s="9" t="s">
        <v>29</v>
      </c>
      <c r="S2711" s="9" t="s">
        <v>15</v>
      </c>
      <c r="T2711" s="9" t="s">
        <v>7</v>
      </c>
      <c r="U2711" s="9" t="s">
        <v>133</v>
      </c>
      <c r="V2711" s="9" t="s">
        <v>40</v>
      </c>
      <c r="W2711" s="9" t="s">
        <v>17</v>
      </c>
      <c r="X2711" s="9" t="s">
        <v>18</v>
      </c>
      <c r="Y2711" s="9" t="s">
        <v>31</v>
      </c>
      <c r="Z2711" s="9" t="s">
        <v>20</v>
      </c>
      <c r="AA2711" s="9" t="s">
        <v>17</v>
      </c>
      <c r="AB2711" s="9" t="s">
        <v>6508</v>
      </c>
      <c r="AC2711" s="9" t="s">
        <v>6695</v>
      </c>
      <c r="AD2711" s="9" t="s">
        <v>6510</v>
      </c>
    </row>
    <row r="2712" spans="1:30" ht="369.75" x14ac:dyDescent="0.25">
      <c r="A2712" s="113">
        <f t="shared" si="43"/>
        <v>2523</v>
      </c>
      <c r="B2712" s="9" t="s">
        <v>1821</v>
      </c>
      <c r="C2712" s="9" t="s">
        <v>6336</v>
      </c>
      <c r="D2712" s="9" t="s">
        <v>6337</v>
      </c>
      <c r="E2712" s="9" t="s">
        <v>6878</v>
      </c>
      <c r="F2712" s="9" t="s">
        <v>6879</v>
      </c>
      <c r="G2712" s="9" t="s">
        <v>6634</v>
      </c>
      <c r="H2712" s="13">
        <v>18988.5</v>
      </c>
      <c r="I2712" s="11" t="s">
        <v>189</v>
      </c>
      <c r="J2712" s="9" t="s">
        <v>68</v>
      </c>
      <c r="K2712" s="9" t="s">
        <v>7</v>
      </c>
      <c r="L2712" s="9" t="s">
        <v>69</v>
      </c>
      <c r="M2712" s="9" t="s">
        <v>9</v>
      </c>
      <c r="N2712" s="9" t="s">
        <v>10</v>
      </c>
      <c r="O2712" s="9" t="s">
        <v>1826</v>
      </c>
      <c r="P2712" s="9" t="s">
        <v>1834</v>
      </c>
      <c r="Q2712" s="9" t="s">
        <v>1837</v>
      </c>
      <c r="R2712" s="9" t="s">
        <v>29</v>
      </c>
      <c r="S2712" s="9" t="s">
        <v>15</v>
      </c>
      <c r="T2712" s="9" t="s">
        <v>7</v>
      </c>
      <c r="U2712" s="9" t="s">
        <v>133</v>
      </c>
      <c r="V2712" s="9" t="s">
        <v>40</v>
      </c>
      <c r="W2712" s="9" t="s">
        <v>17</v>
      </c>
      <c r="X2712" s="9" t="s">
        <v>18</v>
      </c>
      <c r="Y2712" s="9" t="s">
        <v>31</v>
      </c>
      <c r="Z2712" s="9" t="s">
        <v>20</v>
      </c>
      <c r="AA2712" s="9" t="s">
        <v>17</v>
      </c>
      <c r="AB2712" s="9" t="s">
        <v>6508</v>
      </c>
      <c r="AC2712" s="9" t="s">
        <v>6695</v>
      </c>
      <c r="AD2712" s="9" t="s">
        <v>6510</v>
      </c>
    </row>
    <row r="2713" spans="1:30" ht="127.5" x14ac:dyDescent="0.25">
      <c r="A2713" s="113">
        <f t="shared" si="43"/>
        <v>2524</v>
      </c>
      <c r="B2713" s="9" t="s">
        <v>1821</v>
      </c>
      <c r="C2713" s="9" t="s">
        <v>6336</v>
      </c>
      <c r="D2713" s="9" t="s">
        <v>6337</v>
      </c>
      <c r="E2713" s="9" t="s">
        <v>6880</v>
      </c>
      <c r="F2713" s="9" t="s">
        <v>6881</v>
      </c>
      <c r="G2713" s="9" t="s">
        <v>6634</v>
      </c>
      <c r="H2713" s="13">
        <v>2030.4</v>
      </c>
      <c r="I2713" s="11" t="s">
        <v>189</v>
      </c>
      <c r="J2713" s="9" t="s">
        <v>68</v>
      </c>
      <c r="K2713" s="9" t="s">
        <v>7</v>
      </c>
      <c r="L2713" s="9" t="s">
        <v>69</v>
      </c>
      <c r="M2713" s="9" t="s">
        <v>9</v>
      </c>
      <c r="N2713" s="9" t="s">
        <v>10</v>
      </c>
      <c r="O2713" s="9" t="s">
        <v>1826</v>
      </c>
      <c r="P2713" s="9" t="s">
        <v>1834</v>
      </c>
      <c r="Q2713" s="9" t="s">
        <v>1837</v>
      </c>
      <c r="R2713" s="9" t="s">
        <v>29</v>
      </c>
      <c r="S2713" s="9" t="s">
        <v>15</v>
      </c>
      <c r="T2713" s="9" t="s">
        <v>7</v>
      </c>
      <c r="U2713" s="9" t="s">
        <v>133</v>
      </c>
      <c r="V2713" s="9" t="s">
        <v>40</v>
      </c>
      <c r="W2713" s="9" t="s">
        <v>17</v>
      </c>
      <c r="X2713" s="9" t="s">
        <v>18</v>
      </c>
      <c r="Y2713" s="9" t="s">
        <v>31</v>
      </c>
      <c r="Z2713" s="9" t="s">
        <v>20</v>
      </c>
      <c r="AA2713" s="9" t="s">
        <v>17</v>
      </c>
      <c r="AB2713" s="9" t="s">
        <v>6508</v>
      </c>
      <c r="AC2713" s="9" t="s">
        <v>6695</v>
      </c>
      <c r="AD2713" s="9" t="s">
        <v>6510</v>
      </c>
    </row>
    <row r="2714" spans="1:30" ht="140.25" x14ac:dyDescent="0.25">
      <c r="A2714" s="113">
        <f t="shared" si="43"/>
        <v>2525</v>
      </c>
      <c r="B2714" s="9" t="s">
        <v>1821</v>
      </c>
      <c r="C2714" s="9" t="s">
        <v>6336</v>
      </c>
      <c r="D2714" s="9" t="s">
        <v>6337</v>
      </c>
      <c r="E2714" s="9" t="s">
        <v>6882</v>
      </c>
      <c r="F2714" s="9" t="s">
        <v>6883</v>
      </c>
      <c r="G2714" s="9" t="s">
        <v>6634</v>
      </c>
      <c r="H2714" s="13">
        <v>5052.96</v>
      </c>
      <c r="I2714" s="11" t="s">
        <v>189</v>
      </c>
      <c r="J2714" s="9" t="s">
        <v>68</v>
      </c>
      <c r="K2714" s="9" t="s">
        <v>7</v>
      </c>
      <c r="L2714" s="9" t="s">
        <v>69</v>
      </c>
      <c r="M2714" s="9" t="s">
        <v>9</v>
      </c>
      <c r="N2714" s="9" t="s">
        <v>10</v>
      </c>
      <c r="O2714" s="9" t="s">
        <v>1826</v>
      </c>
      <c r="P2714" s="9" t="s">
        <v>1834</v>
      </c>
      <c r="Q2714" s="9" t="s">
        <v>1837</v>
      </c>
      <c r="R2714" s="9" t="s">
        <v>29</v>
      </c>
      <c r="S2714" s="9" t="s">
        <v>15</v>
      </c>
      <c r="T2714" s="9" t="s">
        <v>7</v>
      </c>
      <c r="U2714" s="9" t="s">
        <v>133</v>
      </c>
      <c r="V2714" s="9" t="s">
        <v>40</v>
      </c>
      <c r="W2714" s="9" t="s">
        <v>17</v>
      </c>
      <c r="X2714" s="9" t="s">
        <v>18</v>
      </c>
      <c r="Y2714" s="9" t="s">
        <v>31</v>
      </c>
      <c r="Z2714" s="9" t="s">
        <v>20</v>
      </c>
      <c r="AA2714" s="9" t="s">
        <v>17</v>
      </c>
      <c r="AB2714" s="9" t="s">
        <v>6508</v>
      </c>
      <c r="AC2714" s="9" t="s">
        <v>6695</v>
      </c>
      <c r="AD2714" s="9" t="s">
        <v>6510</v>
      </c>
    </row>
    <row r="2715" spans="1:30" ht="409.5" x14ac:dyDescent="0.25">
      <c r="A2715" s="113">
        <f t="shared" si="43"/>
        <v>2526</v>
      </c>
      <c r="B2715" s="9" t="s">
        <v>1821</v>
      </c>
      <c r="C2715" s="9" t="s">
        <v>6336</v>
      </c>
      <c r="D2715" s="9" t="s">
        <v>6337</v>
      </c>
      <c r="E2715" s="9" t="s">
        <v>6884</v>
      </c>
      <c r="F2715" s="9" t="s">
        <v>6885</v>
      </c>
      <c r="G2715" s="9" t="s">
        <v>6634</v>
      </c>
      <c r="H2715" s="13">
        <v>11007</v>
      </c>
      <c r="I2715" s="11" t="s">
        <v>189</v>
      </c>
      <c r="J2715" s="9" t="s">
        <v>68</v>
      </c>
      <c r="K2715" s="9" t="s">
        <v>7</v>
      </c>
      <c r="L2715" s="9" t="s">
        <v>69</v>
      </c>
      <c r="M2715" s="9" t="s">
        <v>9</v>
      </c>
      <c r="N2715" s="9" t="s">
        <v>10</v>
      </c>
      <c r="O2715" s="9" t="s">
        <v>1826</v>
      </c>
      <c r="P2715" s="9" t="s">
        <v>1834</v>
      </c>
      <c r="Q2715" s="9" t="s">
        <v>1837</v>
      </c>
      <c r="R2715" s="9" t="s">
        <v>29</v>
      </c>
      <c r="S2715" s="9" t="s">
        <v>15</v>
      </c>
      <c r="T2715" s="9" t="s">
        <v>7</v>
      </c>
      <c r="U2715" s="9" t="s">
        <v>133</v>
      </c>
      <c r="V2715" s="9" t="s">
        <v>40</v>
      </c>
      <c r="W2715" s="9" t="s">
        <v>17</v>
      </c>
      <c r="X2715" s="9" t="s">
        <v>18</v>
      </c>
      <c r="Y2715" s="9" t="s">
        <v>31</v>
      </c>
      <c r="Z2715" s="9" t="s">
        <v>20</v>
      </c>
      <c r="AA2715" s="9" t="s">
        <v>17</v>
      </c>
      <c r="AB2715" s="9" t="s">
        <v>6508</v>
      </c>
      <c r="AC2715" s="9" t="s">
        <v>6695</v>
      </c>
      <c r="AD2715" s="9" t="s">
        <v>6510</v>
      </c>
    </row>
    <row r="2716" spans="1:30" ht="216.75" x14ac:dyDescent="0.25">
      <c r="A2716" s="113">
        <f t="shared" si="43"/>
        <v>2527</v>
      </c>
      <c r="B2716" s="9" t="s">
        <v>1821</v>
      </c>
      <c r="C2716" s="9" t="s">
        <v>6336</v>
      </c>
      <c r="D2716" s="9" t="s">
        <v>6337</v>
      </c>
      <c r="E2716" s="9" t="s">
        <v>6886</v>
      </c>
      <c r="F2716" s="9" t="s">
        <v>6887</v>
      </c>
      <c r="G2716" s="9" t="s">
        <v>6634</v>
      </c>
      <c r="H2716" s="13">
        <v>2685.6</v>
      </c>
      <c r="I2716" s="11" t="s">
        <v>189</v>
      </c>
      <c r="J2716" s="9" t="s">
        <v>68</v>
      </c>
      <c r="K2716" s="9" t="s">
        <v>7</v>
      </c>
      <c r="L2716" s="9" t="s">
        <v>69</v>
      </c>
      <c r="M2716" s="9" t="s">
        <v>9</v>
      </c>
      <c r="N2716" s="9" t="s">
        <v>10</v>
      </c>
      <c r="O2716" s="9" t="s">
        <v>1826</v>
      </c>
      <c r="P2716" s="9" t="s">
        <v>1834</v>
      </c>
      <c r="Q2716" s="9" t="s">
        <v>1837</v>
      </c>
      <c r="R2716" s="9" t="s">
        <v>29</v>
      </c>
      <c r="S2716" s="9" t="s">
        <v>15</v>
      </c>
      <c r="T2716" s="9" t="s">
        <v>7</v>
      </c>
      <c r="U2716" s="9" t="s">
        <v>133</v>
      </c>
      <c r="V2716" s="9" t="s">
        <v>40</v>
      </c>
      <c r="W2716" s="9" t="s">
        <v>17</v>
      </c>
      <c r="X2716" s="9" t="s">
        <v>18</v>
      </c>
      <c r="Y2716" s="9" t="s">
        <v>31</v>
      </c>
      <c r="Z2716" s="9" t="s">
        <v>20</v>
      </c>
      <c r="AA2716" s="9" t="s">
        <v>17</v>
      </c>
      <c r="AB2716" s="9" t="s">
        <v>6508</v>
      </c>
      <c r="AC2716" s="9" t="s">
        <v>6695</v>
      </c>
      <c r="AD2716" s="9" t="s">
        <v>6510</v>
      </c>
    </row>
    <row r="2717" spans="1:30" ht="127.5" x14ac:dyDescent="0.25">
      <c r="A2717" s="113">
        <f t="shared" si="43"/>
        <v>2528</v>
      </c>
      <c r="B2717" s="9" t="s">
        <v>1821</v>
      </c>
      <c r="C2717" s="9" t="s">
        <v>6336</v>
      </c>
      <c r="D2717" s="9" t="s">
        <v>6337</v>
      </c>
      <c r="E2717" s="9" t="s">
        <v>6888</v>
      </c>
      <c r="F2717" s="9" t="s">
        <v>6889</v>
      </c>
      <c r="G2717" s="9" t="s">
        <v>6634</v>
      </c>
      <c r="H2717" s="13">
        <v>1493.58</v>
      </c>
      <c r="I2717" s="11" t="s">
        <v>189</v>
      </c>
      <c r="J2717" s="9" t="s">
        <v>68</v>
      </c>
      <c r="K2717" s="9" t="s">
        <v>7</v>
      </c>
      <c r="L2717" s="9" t="s">
        <v>69</v>
      </c>
      <c r="M2717" s="9" t="s">
        <v>9</v>
      </c>
      <c r="N2717" s="9" t="s">
        <v>10</v>
      </c>
      <c r="O2717" s="9" t="s">
        <v>1826</v>
      </c>
      <c r="P2717" s="9" t="s">
        <v>1834</v>
      </c>
      <c r="Q2717" s="9" t="s">
        <v>1837</v>
      </c>
      <c r="R2717" s="9" t="s">
        <v>29</v>
      </c>
      <c r="S2717" s="9" t="s">
        <v>15</v>
      </c>
      <c r="T2717" s="9" t="s">
        <v>7</v>
      </c>
      <c r="U2717" s="9" t="s">
        <v>133</v>
      </c>
      <c r="V2717" s="9" t="s">
        <v>40</v>
      </c>
      <c r="W2717" s="9" t="s">
        <v>17</v>
      </c>
      <c r="X2717" s="9" t="s">
        <v>18</v>
      </c>
      <c r="Y2717" s="9" t="s">
        <v>31</v>
      </c>
      <c r="Z2717" s="9" t="s">
        <v>20</v>
      </c>
      <c r="AA2717" s="9" t="s">
        <v>17</v>
      </c>
      <c r="AB2717" s="9" t="s">
        <v>6508</v>
      </c>
      <c r="AC2717" s="9" t="s">
        <v>6695</v>
      </c>
      <c r="AD2717" s="9" t="s">
        <v>6510</v>
      </c>
    </row>
    <row r="2718" spans="1:30" ht="140.25" x14ac:dyDescent="0.25">
      <c r="A2718" s="113">
        <f t="shared" si="43"/>
        <v>2529</v>
      </c>
      <c r="B2718" s="9" t="s">
        <v>1821</v>
      </c>
      <c r="C2718" s="9" t="s">
        <v>6336</v>
      </c>
      <c r="D2718" s="9" t="s">
        <v>6337</v>
      </c>
      <c r="E2718" s="9" t="s">
        <v>6890</v>
      </c>
      <c r="F2718" s="9" t="s">
        <v>6891</v>
      </c>
      <c r="G2718" s="9" t="s">
        <v>6634</v>
      </c>
      <c r="H2718" s="13">
        <v>3619.4</v>
      </c>
      <c r="I2718" s="11" t="s">
        <v>189</v>
      </c>
      <c r="J2718" s="9" t="s">
        <v>68</v>
      </c>
      <c r="K2718" s="9" t="s">
        <v>7</v>
      </c>
      <c r="L2718" s="9" t="s">
        <v>69</v>
      </c>
      <c r="M2718" s="9" t="s">
        <v>9</v>
      </c>
      <c r="N2718" s="9" t="s">
        <v>10</v>
      </c>
      <c r="O2718" s="9" t="s">
        <v>1826</v>
      </c>
      <c r="P2718" s="9" t="s">
        <v>1834</v>
      </c>
      <c r="Q2718" s="9" t="s">
        <v>1837</v>
      </c>
      <c r="R2718" s="9" t="s">
        <v>29</v>
      </c>
      <c r="S2718" s="9" t="s">
        <v>15</v>
      </c>
      <c r="T2718" s="9" t="s">
        <v>7</v>
      </c>
      <c r="U2718" s="9" t="s">
        <v>133</v>
      </c>
      <c r="V2718" s="9" t="s">
        <v>40</v>
      </c>
      <c r="W2718" s="9" t="s">
        <v>17</v>
      </c>
      <c r="X2718" s="9" t="s">
        <v>18</v>
      </c>
      <c r="Y2718" s="9" t="s">
        <v>31</v>
      </c>
      <c r="Z2718" s="9" t="s">
        <v>20</v>
      </c>
      <c r="AA2718" s="9" t="s">
        <v>17</v>
      </c>
      <c r="AB2718" s="9" t="s">
        <v>6508</v>
      </c>
      <c r="AC2718" s="9" t="s">
        <v>6695</v>
      </c>
      <c r="AD2718" s="9" t="s">
        <v>6510</v>
      </c>
    </row>
    <row r="2719" spans="1:30" ht="140.25" x14ac:dyDescent="0.25">
      <c r="A2719" s="113">
        <f t="shared" si="43"/>
        <v>2530</v>
      </c>
      <c r="B2719" s="9" t="s">
        <v>1821</v>
      </c>
      <c r="C2719" s="9" t="s">
        <v>6336</v>
      </c>
      <c r="D2719" s="9" t="s">
        <v>6337</v>
      </c>
      <c r="E2719" s="9" t="s">
        <v>6892</v>
      </c>
      <c r="F2719" s="9" t="s">
        <v>6893</v>
      </c>
      <c r="G2719" s="9" t="s">
        <v>6634</v>
      </c>
      <c r="H2719" s="13">
        <v>1501.6</v>
      </c>
      <c r="I2719" s="11" t="s">
        <v>189</v>
      </c>
      <c r="J2719" s="9" t="s">
        <v>68</v>
      </c>
      <c r="K2719" s="9" t="s">
        <v>7</v>
      </c>
      <c r="L2719" s="9" t="s">
        <v>69</v>
      </c>
      <c r="M2719" s="9" t="s">
        <v>9</v>
      </c>
      <c r="N2719" s="9" t="s">
        <v>10</v>
      </c>
      <c r="O2719" s="9" t="s">
        <v>1826</v>
      </c>
      <c r="P2719" s="9" t="s">
        <v>1834</v>
      </c>
      <c r="Q2719" s="9" t="s">
        <v>1837</v>
      </c>
      <c r="R2719" s="9" t="s">
        <v>29</v>
      </c>
      <c r="S2719" s="9" t="s">
        <v>15</v>
      </c>
      <c r="T2719" s="9" t="s">
        <v>7</v>
      </c>
      <c r="U2719" s="9" t="s">
        <v>133</v>
      </c>
      <c r="V2719" s="9" t="s">
        <v>40</v>
      </c>
      <c r="W2719" s="9" t="s">
        <v>17</v>
      </c>
      <c r="X2719" s="9" t="s">
        <v>18</v>
      </c>
      <c r="Y2719" s="9" t="s">
        <v>31</v>
      </c>
      <c r="Z2719" s="9" t="s">
        <v>20</v>
      </c>
      <c r="AA2719" s="9" t="s">
        <v>17</v>
      </c>
      <c r="AB2719" s="9" t="s">
        <v>6508</v>
      </c>
      <c r="AC2719" s="9" t="s">
        <v>6695</v>
      </c>
      <c r="AD2719" s="9" t="s">
        <v>6510</v>
      </c>
    </row>
    <row r="2720" spans="1:30" ht="178.5" x14ac:dyDescent="0.25">
      <c r="A2720" s="113">
        <f t="shared" si="43"/>
        <v>2531</v>
      </c>
      <c r="B2720" s="9" t="s">
        <v>1821</v>
      </c>
      <c r="C2720" s="9" t="s">
        <v>6336</v>
      </c>
      <c r="D2720" s="9" t="s">
        <v>6337</v>
      </c>
      <c r="E2720" s="9" t="s">
        <v>6894</v>
      </c>
      <c r="F2720" s="9" t="s">
        <v>6895</v>
      </c>
      <c r="G2720" s="9" t="s">
        <v>6634</v>
      </c>
      <c r="H2720" s="13">
        <v>3287.4</v>
      </c>
      <c r="I2720" s="11" t="s">
        <v>189</v>
      </c>
      <c r="J2720" s="9" t="s">
        <v>68</v>
      </c>
      <c r="K2720" s="9" t="s">
        <v>7</v>
      </c>
      <c r="L2720" s="9" t="s">
        <v>69</v>
      </c>
      <c r="M2720" s="9" t="s">
        <v>9</v>
      </c>
      <c r="N2720" s="9" t="s">
        <v>10</v>
      </c>
      <c r="O2720" s="9" t="s">
        <v>1826</v>
      </c>
      <c r="P2720" s="9" t="s">
        <v>1834</v>
      </c>
      <c r="Q2720" s="9" t="s">
        <v>1837</v>
      </c>
      <c r="R2720" s="9" t="s">
        <v>29</v>
      </c>
      <c r="S2720" s="9" t="s">
        <v>15</v>
      </c>
      <c r="T2720" s="9" t="s">
        <v>7</v>
      </c>
      <c r="U2720" s="9" t="s">
        <v>133</v>
      </c>
      <c r="V2720" s="9" t="s">
        <v>40</v>
      </c>
      <c r="W2720" s="9" t="s">
        <v>17</v>
      </c>
      <c r="X2720" s="9" t="s">
        <v>18</v>
      </c>
      <c r="Y2720" s="9" t="s">
        <v>31</v>
      </c>
      <c r="Z2720" s="9" t="s">
        <v>20</v>
      </c>
      <c r="AA2720" s="9" t="s">
        <v>17</v>
      </c>
      <c r="AB2720" s="9" t="s">
        <v>6508</v>
      </c>
      <c r="AC2720" s="9" t="s">
        <v>6695</v>
      </c>
      <c r="AD2720" s="9" t="s">
        <v>6510</v>
      </c>
    </row>
    <row r="2721" spans="1:30" ht="204" x14ac:dyDescent="0.25">
      <c r="A2721" s="113">
        <f t="shared" si="43"/>
        <v>2532</v>
      </c>
      <c r="B2721" s="9" t="s">
        <v>1821</v>
      </c>
      <c r="C2721" s="9" t="s">
        <v>6336</v>
      </c>
      <c r="D2721" s="9" t="s">
        <v>6337</v>
      </c>
      <c r="E2721" s="9" t="s">
        <v>6896</v>
      </c>
      <c r="F2721" s="9" t="s">
        <v>6897</v>
      </c>
      <c r="G2721" s="9" t="s">
        <v>6634</v>
      </c>
      <c r="H2721" s="13">
        <v>2506.35</v>
      </c>
      <c r="I2721" s="11" t="s">
        <v>189</v>
      </c>
      <c r="J2721" s="9" t="s">
        <v>68</v>
      </c>
      <c r="K2721" s="9" t="s">
        <v>7</v>
      </c>
      <c r="L2721" s="9" t="s">
        <v>69</v>
      </c>
      <c r="M2721" s="9" t="s">
        <v>9</v>
      </c>
      <c r="N2721" s="9" t="s">
        <v>10</v>
      </c>
      <c r="O2721" s="9" t="s">
        <v>1826</v>
      </c>
      <c r="P2721" s="9" t="s">
        <v>1834</v>
      </c>
      <c r="Q2721" s="9" t="s">
        <v>1837</v>
      </c>
      <c r="R2721" s="9" t="s">
        <v>29</v>
      </c>
      <c r="S2721" s="9" t="s">
        <v>15</v>
      </c>
      <c r="T2721" s="9" t="s">
        <v>7</v>
      </c>
      <c r="U2721" s="9" t="s">
        <v>133</v>
      </c>
      <c r="V2721" s="9" t="s">
        <v>40</v>
      </c>
      <c r="W2721" s="9" t="s">
        <v>17</v>
      </c>
      <c r="X2721" s="9" t="s">
        <v>18</v>
      </c>
      <c r="Y2721" s="9" t="s">
        <v>31</v>
      </c>
      <c r="Z2721" s="9" t="s">
        <v>20</v>
      </c>
      <c r="AA2721" s="9" t="s">
        <v>17</v>
      </c>
      <c r="AB2721" s="9" t="s">
        <v>6508</v>
      </c>
      <c r="AC2721" s="9" t="s">
        <v>6695</v>
      </c>
      <c r="AD2721" s="9" t="s">
        <v>6510</v>
      </c>
    </row>
    <row r="2722" spans="1:30" ht="127.5" x14ac:dyDescent="0.25">
      <c r="A2722" s="113">
        <f t="shared" si="43"/>
        <v>2533</v>
      </c>
      <c r="B2722" s="9" t="s">
        <v>1821</v>
      </c>
      <c r="C2722" s="9" t="s">
        <v>6336</v>
      </c>
      <c r="D2722" s="9" t="s">
        <v>6337</v>
      </c>
      <c r="E2722" s="9" t="s">
        <v>6898</v>
      </c>
      <c r="F2722" s="9" t="s">
        <v>6899</v>
      </c>
      <c r="G2722" s="9" t="s">
        <v>6634</v>
      </c>
      <c r="H2722" s="13">
        <v>2247</v>
      </c>
      <c r="I2722" s="11" t="s">
        <v>189</v>
      </c>
      <c r="J2722" s="9" t="s">
        <v>68</v>
      </c>
      <c r="K2722" s="9" t="s">
        <v>7</v>
      </c>
      <c r="L2722" s="9" t="s">
        <v>69</v>
      </c>
      <c r="M2722" s="9" t="s">
        <v>9</v>
      </c>
      <c r="N2722" s="9" t="s">
        <v>10</v>
      </c>
      <c r="O2722" s="9" t="s">
        <v>1826</v>
      </c>
      <c r="P2722" s="9" t="s">
        <v>1834</v>
      </c>
      <c r="Q2722" s="9" t="s">
        <v>1837</v>
      </c>
      <c r="R2722" s="9" t="s">
        <v>29</v>
      </c>
      <c r="S2722" s="9" t="s">
        <v>15</v>
      </c>
      <c r="T2722" s="9" t="s">
        <v>7</v>
      </c>
      <c r="U2722" s="9" t="s">
        <v>133</v>
      </c>
      <c r="V2722" s="9" t="s">
        <v>40</v>
      </c>
      <c r="W2722" s="9" t="s">
        <v>17</v>
      </c>
      <c r="X2722" s="9" t="s">
        <v>18</v>
      </c>
      <c r="Y2722" s="9" t="s">
        <v>31</v>
      </c>
      <c r="Z2722" s="9" t="s">
        <v>20</v>
      </c>
      <c r="AA2722" s="9" t="s">
        <v>17</v>
      </c>
      <c r="AB2722" s="9" t="s">
        <v>6508</v>
      </c>
      <c r="AC2722" s="9" t="s">
        <v>6695</v>
      </c>
      <c r="AD2722" s="9" t="s">
        <v>6510</v>
      </c>
    </row>
    <row r="2723" spans="1:30" ht="127.5" x14ac:dyDescent="0.25">
      <c r="A2723" s="113">
        <f t="shared" si="43"/>
        <v>2534</v>
      </c>
      <c r="B2723" s="9" t="s">
        <v>1821</v>
      </c>
      <c r="C2723" s="9" t="s">
        <v>6336</v>
      </c>
      <c r="D2723" s="9" t="s">
        <v>6337</v>
      </c>
      <c r="E2723" s="9" t="s">
        <v>6900</v>
      </c>
      <c r="F2723" s="9" t="s">
        <v>6901</v>
      </c>
      <c r="G2723" s="9" t="s">
        <v>6634</v>
      </c>
      <c r="H2723" s="13">
        <v>8393.4</v>
      </c>
      <c r="I2723" s="11" t="s">
        <v>189</v>
      </c>
      <c r="J2723" s="9" t="s">
        <v>6</v>
      </c>
      <c r="K2723" s="9" t="s">
        <v>7</v>
      </c>
      <c r="L2723" s="9" t="s">
        <v>69</v>
      </c>
      <c r="M2723" s="9" t="s">
        <v>9</v>
      </c>
      <c r="N2723" s="9" t="s">
        <v>10</v>
      </c>
      <c r="O2723" s="9" t="s">
        <v>1826</v>
      </c>
      <c r="P2723" s="9" t="s">
        <v>1834</v>
      </c>
      <c r="Q2723" s="9" t="s">
        <v>1837</v>
      </c>
      <c r="R2723" s="9" t="s">
        <v>29</v>
      </c>
      <c r="S2723" s="9" t="s">
        <v>15</v>
      </c>
      <c r="T2723" s="9" t="s">
        <v>7</v>
      </c>
      <c r="U2723" s="9" t="s">
        <v>133</v>
      </c>
      <c r="V2723" s="9" t="s">
        <v>40</v>
      </c>
      <c r="W2723" s="9" t="s">
        <v>17</v>
      </c>
      <c r="X2723" s="9" t="s">
        <v>18</v>
      </c>
      <c r="Y2723" s="9" t="s">
        <v>31</v>
      </c>
      <c r="Z2723" s="9" t="s">
        <v>20</v>
      </c>
      <c r="AA2723" s="9" t="s">
        <v>17</v>
      </c>
      <c r="AB2723" s="9" t="s">
        <v>6508</v>
      </c>
      <c r="AC2723" s="9" t="s">
        <v>6695</v>
      </c>
      <c r="AD2723" s="9" t="s">
        <v>6510</v>
      </c>
    </row>
    <row r="2724" spans="1:30" ht="127.5" x14ac:dyDescent="0.25">
      <c r="A2724" s="113">
        <f t="shared" si="43"/>
        <v>2535</v>
      </c>
      <c r="B2724" s="9" t="s">
        <v>1821</v>
      </c>
      <c r="C2724" s="9" t="s">
        <v>6336</v>
      </c>
      <c r="D2724" s="9" t="s">
        <v>6337</v>
      </c>
      <c r="E2724" s="9" t="s">
        <v>6902</v>
      </c>
      <c r="F2724" s="9" t="s">
        <v>6903</v>
      </c>
      <c r="G2724" s="9" t="s">
        <v>6634</v>
      </c>
      <c r="H2724" s="13">
        <v>2227.6</v>
      </c>
      <c r="I2724" s="11" t="s">
        <v>189</v>
      </c>
      <c r="J2724" s="9" t="s">
        <v>68</v>
      </c>
      <c r="K2724" s="9" t="s">
        <v>7</v>
      </c>
      <c r="L2724" s="9" t="s">
        <v>69</v>
      </c>
      <c r="M2724" s="9" t="s">
        <v>9</v>
      </c>
      <c r="N2724" s="9" t="s">
        <v>10</v>
      </c>
      <c r="O2724" s="9" t="s">
        <v>1826</v>
      </c>
      <c r="P2724" s="9" t="s">
        <v>1834</v>
      </c>
      <c r="Q2724" s="9" t="s">
        <v>1837</v>
      </c>
      <c r="R2724" s="9" t="s">
        <v>29</v>
      </c>
      <c r="S2724" s="9" t="s">
        <v>15</v>
      </c>
      <c r="T2724" s="9" t="s">
        <v>7</v>
      </c>
      <c r="U2724" s="9" t="s">
        <v>133</v>
      </c>
      <c r="V2724" s="9" t="s">
        <v>40</v>
      </c>
      <c r="W2724" s="9" t="s">
        <v>17</v>
      </c>
      <c r="X2724" s="9" t="s">
        <v>18</v>
      </c>
      <c r="Y2724" s="9" t="s">
        <v>31</v>
      </c>
      <c r="Z2724" s="9" t="s">
        <v>20</v>
      </c>
      <c r="AA2724" s="9" t="s">
        <v>17</v>
      </c>
      <c r="AB2724" s="9" t="s">
        <v>6508</v>
      </c>
      <c r="AC2724" s="9" t="s">
        <v>6695</v>
      </c>
      <c r="AD2724" s="9" t="s">
        <v>6510</v>
      </c>
    </row>
    <row r="2725" spans="1:30" ht="165.75" x14ac:dyDescent="0.25">
      <c r="A2725" s="113">
        <f t="shared" si="43"/>
        <v>2536</v>
      </c>
      <c r="B2725" s="9" t="s">
        <v>1821</v>
      </c>
      <c r="C2725" s="9" t="s">
        <v>6336</v>
      </c>
      <c r="D2725" s="9" t="s">
        <v>6337</v>
      </c>
      <c r="E2725" s="9" t="s">
        <v>6904</v>
      </c>
      <c r="F2725" s="9" t="s">
        <v>6905</v>
      </c>
      <c r="G2725" s="9" t="s">
        <v>6634</v>
      </c>
      <c r="H2725" s="13">
        <v>2251.41</v>
      </c>
      <c r="I2725" s="11" t="s">
        <v>189</v>
      </c>
      <c r="J2725" s="9" t="s">
        <v>68</v>
      </c>
      <c r="K2725" s="9" t="s">
        <v>7</v>
      </c>
      <c r="L2725" s="9" t="s">
        <v>69</v>
      </c>
      <c r="M2725" s="9" t="s">
        <v>9</v>
      </c>
      <c r="N2725" s="9" t="s">
        <v>10</v>
      </c>
      <c r="O2725" s="9" t="s">
        <v>1826</v>
      </c>
      <c r="P2725" s="9" t="s">
        <v>1834</v>
      </c>
      <c r="Q2725" s="9" t="s">
        <v>1837</v>
      </c>
      <c r="R2725" s="9" t="s">
        <v>29</v>
      </c>
      <c r="S2725" s="9" t="s">
        <v>15</v>
      </c>
      <c r="T2725" s="9" t="s">
        <v>7</v>
      </c>
      <c r="U2725" s="9" t="s">
        <v>133</v>
      </c>
      <c r="V2725" s="9" t="s">
        <v>40</v>
      </c>
      <c r="W2725" s="9" t="s">
        <v>17</v>
      </c>
      <c r="X2725" s="9" t="s">
        <v>18</v>
      </c>
      <c r="Y2725" s="9" t="s">
        <v>31</v>
      </c>
      <c r="Z2725" s="9" t="s">
        <v>20</v>
      </c>
      <c r="AA2725" s="9" t="s">
        <v>17</v>
      </c>
      <c r="AB2725" s="9" t="s">
        <v>6508</v>
      </c>
      <c r="AC2725" s="9" t="s">
        <v>6695</v>
      </c>
      <c r="AD2725" s="9" t="s">
        <v>6510</v>
      </c>
    </row>
    <row r="2726" spans="1:30" ht="140.25" x14ac:dyDescent="0.25">
      <c r="A2726" s="113">
        <f t="shared" si="43"/>
        <v>2537</v>
      </c>
      <c r="B2726" s="9" t="s">
        <v>1821</v>
      </c>
      <c r="C2726" s="9" t="s">
        <v>6336</v>
      </c>
      <c r="D2726" s="9" t="s">
        <v>6337</v>
      </c>
      <c r="E2726" s="9" t="s">
        <v>6906</v>
      </c>
      <c r="F2726" s="9" t="s">
        <v>6907</v>
      </c>
      <c r="G2726" s="9" t="s">
        <v>6634</v>
      </c>
      <c r="H2726" s="13">
        <v>8671.1</v>
      </c>
      <c r="I2726" s="11" t="s">
        <v>189</v>
      </c>
      <c r="J2726" s="9" t="s">
        <v>68</v>
      </c>
      <c r="K2726" s="9" t="s">
        <v>7</v>
      </c>
      <c r="L2726" s="9" t="s">
        <v>69</v>
      </c>
      <c r="M2726" s="9" t="s">
        <v>9</v>
      </c>
      <c r="N2726" s="9" t="s">
        <v>10</v>
      </c>
      <c r="O2726" s="9" t="s">
        <v>1826</v>
      </c>
      <c r="P2726" s="9" t="s">
        <v>1834</v>
      </c>
      <c r="Q2726" s="9" t="s">
        <v>1837</v>
      </c>
      <c r="R2726" s="9" t="s">
        <v>29</v>
      </c>
      <c r="S2726" s="9" t="s">
        <v>15</v>
      </c>
      <c r="T2726" s="9" t="s">
        <v>7</v>
      </c>
      <c r="U2726" s="9" t="s">
        <v>133</v>
      </c>
      <c r="V2726" s="9" t="s">
        <v>40</v>
      </c>
      <c r="W2726" s="9" t="s">
        <v>17</v>
      </c>
      <c r="X2726" s="9" t="s">
        <v>18</v>
      </c>
      <c r="Y2726" s="9" t="s">
        <v>31</v>
      </c>
      <c r="Z2726" s="9" t="s">
        <v>20</v>
      </c>
      <c r="AA2726" s="9" t="s">
        <v>17</v>
      </c>
      <c r="AB2726" s="9" t="s">
        <v>6508</v>
      </c>
      <c r="AC2726" s="9" t="s">
        <v>6695</v>
      </c>
      <c r="AD2726" s="9" t="s">
        <v>6510</v>
      </c>
    </row>
    <row r="2727" spans="1:30" ht="127.5" x14ac:dyDescent="0.25">
      <c r="A2727" s="113">
        <f t="shared" si="43"/>
        <v>2538</v>
      </c>
      <c r="B2727" s="9" t="s">
        <v>1821</v>
      </c>
      <c r="C2727" s="9" t="s">
        <v>6336</v>
      </c>
      <c r="D2727" s="9" t="s">
        <v>6337</v>
      </c>
      <c r="E2727" s="9" t="s">
        <v>6908</v>
      </c>
      <c r="F2727" s="9" t="s">
        <v>6909</v>
      </c>
      <c r="G2727" s="9" t="s">
        <v>6634</v>
      </c>
      <c r="H2727" s="13">
        <v>1253.5</v>
      </c>
      <c r="I2727" s="11" t="s">
        <v>189</v>
      </c>
      <c r="J2727" s="9" t="s">
        <v>68</v>
      </c>
      <c r="K2727" s="9" t="s">
        <v>7</v>
      </c>
      <c r="L2727" s="9" t="s">
        <v>69</v>
      </c>
      <c r="M2727" s="9" t="s">
        <v>9</v>
      </c>
      <c r="N2727" s="9" t="s">
        <v>10</v>
      </c>
      <c r="O2727" s="9" t="s">
        <v>1826</v>
      </c>
      <c r="P2727" s="9" t="s">
        <v>1834</v>
      </c>
      <c r="Q2727" s="9" t="s">
        <v>1837</v>
      </c>
      <c r="R2727" s="9" t="s">
        <v>29</v>
      </c>
      <c r="S2727" s="9" t="s">
        <v>15</v>
      </c>
      <c r="T2727" s="9" t="s">
        <v>7</v>
      </c>
      <c r="U2727" s="9" t="s">
        <v>133</v>
      </c>
      <c r="V2727" s="9" t="s">
        <v>40</v>
      </c>
      <c r="W2727" s="9" t="s">
        <v>17</v>
      </c>
      <c r="X2727" s="9" t="s">
        <v>18</v>
      </c>
      <c r="Y2727" s="9" t="s">
        <v>31</v>
      </c>
      <c r="Z2727" s="9" t="s">
        <v>20</v>
      </c>
      <c r="AA2727" s="9" t="s">
        <v>17</v>
      </c>
      <c r="AB2727" s="9" t="s">
        <v>6508</v>
      </c>
      <c r="AC2727" s="9" t="s">
        <v>6695</v>
      </c>
      <c r="AD2727" s="9" t="s">
        <v>6510</v>
      </c>
    </row>
    <row r="2728" spans="1:30" ht="127.5" x14ac:dyDescent="0.25">
      <c r="A2728" s="113">
        <f t="shared" si="43"/>
        <v>2539</v>
      </c>
      <c r="B2728" s="9" t="s">
        <v>1821</v>
      </c>
      <c r="C2728" s="9" t="s">
        <v>6336</v>
      </c>
      <c r="D2728" s="9" t="s">
        <v>6337</v>
      </c>
      <c r="E2728" s="9" t="s">
        <v>6910</v>
      </c>
      <c r="F2728" s="9" t="s">
        <v>6911</v>
      </c>
      <c r="G2728" s="9" t="s">
        <v>6634</v>
      </c>
      <c r="H2728" s="13">
        <v>1368.29</v>
      </c>
      <c r="I2728" s="11" t="s">
        <v>189</v>
      </c>
      <c r="J2728" s="9" t="s">
        <v>68</v>
      </c>
      <c r="K2728" s="9" t="s">
        <v>7</v>
      </c>
      <c r="L2728" s="9" t="s">
        <v>69</v>
      </c>
      <c r="M2728" s="9" t="s">
        <v>9</v>
      </c>
      <c r="N2728" s="9" t="s">
        <v>10</v>
      </c>
      <c r="O2728" s="9" t="s">
        <v>1826</v>
      </c>
      <c r="P2728" s="9" t="s">
        <v>1834</v>
      </c>
      <c r="Q2728" s="9" t="s">
        <v>1837</v>
      </c>
      <c r="R2728" s="9" t="s">
        <v>29</v>
      </c>
      <c r="S2728" s="9" t="s">
        <v>15</v>
      </c>
      <c r="T2728" s="9" t="s">
        <v>7</v>
      </c>
      <c r="U2728" s="9" t="s">
        <v>133</v>
      </c>
      <c r="V2728" s="9" t="s">
        <v>40</v>
      </c>
      <c r="W2728" s="9" t="s">
        <v>17</v>
      </c>
      <c r="X2728" s="9" t="s">
        <v>18</v>
      </c>
      <c r="Y2728" s="9" t="s">
        <v>31</v>
      </c>
      <c r="Z2728" s="9" t="s">
        <v>20</v>
      </c>
      <c r="AA2728" s="9" t="s">
        <v>17</v>
      </c>
      <c r="AB2728" s="9" t="s">
        <v>6508</v>
      </c>
      <c r="AC2728" s="9" t="s">
        <v>6695</v>
      </c>
      <c r="AD2728" s="9" t="s">
        <v>6510</v>
      </c>
    </row>
    <row r="2729" spans="1:30" ht="76.5" x14ac:dyDescent="0.25">
      <c r="A2729" s="113">
        <f t="shared" si="43"/>
        <v>2540</v>
      </c>
      <c r="B2729" s="9" t="s">
        <v>1821</v>
      </c>
      <c r="C2729" s="9" t="s">
        <v>6912</v>
      </c>
      <c r="D2729" s="9" t="s">
        <v>6913</v>
      </c>
      <c r="E2729" s="9" t="s">
        <v>6914</v>
      </c>
      <c r="F2729" s="9" t="s">
        <v>6915</v>
      </c>
      <c r="G2729" s="9" t="s">
        <v>6916</v>
      </c>
      <c r="H2729" s="13">
        <v>8000</v>
      </c>
      <c r="I2729" s="11" t="s">
        <v>883</v>
      </c>
      <c r="J2729" s="9" t="s">
        <v>68</v>
      </c>
      <c r="K2729" s="9" t="s">
        <v>7</v>
      </c>
      <c r="L2729" s="9" t="s">
        <v>69</v>
      </c>
      <c r="M2729" s="9" t="s">
        <v>80</v>
      </c>
      <c r="N2729" s="9" t="s">
        <v>10</v>
      </c>
      <c r="O2729" s="9" t="s">
        <v>1826</v>
      </c>
      <c r="P2729" s="9" t="s">
        <v>1834</v>
      </c>
      <c r="Q2729" s="9" t="s">
        <v>1857</v>
      </c>
      <c r="R2729" s="9" t="s">
        <v>14</v>
      </c>
      <c r="S2729" s="9" t="s">
        <v>15</v>
      </c>
      <c r="T2729" s="9" t="s">
        <v>7</v>
      </c>
      <c r="U2729" s="9" t="s">
        <v>146</v>
      </c>
      <c r="V2729" s="9" t="s">
        <v>40</v>
      </c>
      <c r="W2729" s="9" t="s">
        <v>17</v>
      </c>
      <c r="X2729" s="9" t="s">
        <v>18</v>
      </c>
      <c r="Y2729" s="9" t="s">
        <v>19</v>
      </c>
      <c r="Z2729" s="9" t="s">
        <v>41</v>
      </c>
      <c r="AA2729" s="9" t="s">
        <v>21</v>
      </c>
      <c r="AB2729" s="9" t="s">
        <v>6917</v>
      </c>
      <c r="AC2729" s="9">
        <v>63999342243</v>
      </c>
      <c r="AD2729" s="9" t="s">
        <v>6918</v>
      </c>
    </row>
    <row r="2730" spans="1:30" ht="76.5" x14ac:dyDescent="0.25">
      <c r="A2730" s="113">
        <f t="shared" si="43"/>
        <v>2541</v>
      </c>
      <c r="B2730" s="9" t="s">
        <v>1821</v>
      </c>
      <c r="C2730" s="9" t="s">
        <v>6912</v>
      </c>
      <c r="D2730" s="9" t="s">
        <v>6913</v>
      </c>
      <c r="E2730" s="9" t="s">
        <v>6919</v>
      </c>
      <c r="F2730" s="9" t="s">
        <v>6920</v>
      </c>
      <c r="G2730" s="9" t="s">
        <v>6921</v>
      </c>
      <c r="H2730" s="13">
        <v>6300</v>
      </c>
      <c r="I2730" s="11" t="s">
        <v>883</v>
      </c>
      <c r="J2730" s="9" t="s">
        <v>68</v>
      </c>
      <c r="K2730" s="9" t="s">
        <v>7</v>
      </c>
      <c r="L2730" s="9" t="s">
        <v>69</v>
      </c>
      <c r="M2730" s="9" t="s">
        <v>9</v>
      </c>
      <c r="N2730" s="9" t="s">
        <v>10</v>
      </c>
      <c r="O2730" s="9" t="s">
        <v>1826</v>
      </c>
      <c r="P2730" s="9" t="s">
        <v>1834</v>
      </c>
      <c r="Q2730" s="9" t="s">
        <v>1857</v>
      </c>
      <c r="R2730" s="9" t="s">
        <v>14</v>
      </c>
      <c r="S2730" s="9" t="s">
        <v>15</v>
      </c>
      <c r="T2730" s="9" t="s">
        <v>7</v>
      </c>
      <c r="U2730" s="9" t="s">
        <v>146</v>
      </c>
      <c r="V2730" s="9" t="s">
        <v>40</v>
      </c>
      <c r="W2730" s="9" t="s">
        <v>17</v>
      </c>
      <c r="X2730" s="9" t="s">
        <v>18</v>
      </c>
      <c r="Y2730" s="9" t="s">
        <v>19</v>
      </c>
      <c r="Z2730" s="9" t="s">
        <v>41</v>
      </c>
      <c r="AA2730" s="9" t="s">
        <v>21</v>
      </c>
      <c r="AB2730" s="9" t="s">
        <v>6917</v>
      </c>
      <c r="AC2730" s="9">
        <v>63999342243</v>
      </c>
      <c r="AD2730" s="9" t="s">
        <v>6922</v>
      </c>
    </row>
    <row r="2731" spans="1:30" ht="76.5" x14ac:dyDescent="0.25">
      <c r="A2731" s="113">
        <f t="shared" si="43"/>
        <v>2542</v>
      </c>
      <c r="B2731" s="9" t="s">
        <v>1821</v>
      </c>
      <c r="C2731" s="9" t="s">
        <v>6912</v>
      </c>
      <c r="D2731" s="9" t="s">
        <v>6913</v>
      </c>
      <c r="E2731" s="9" t="s">
        <v>6923</v>
      </c>
      <c r="F2731" s="9" t="s">
        <v>6924</v>
      </c>
      <c r="G2731" s="9" t="s">
        <v>6925</v>
      </c>
      <c r="H2731" s="13">
        <v>5400</v>
      </c>
      <c r="I2731" s="11" t="s">
        <v>883</v>
      </c>
      <c r="J2731" s="9" t="s">
        <v>68</v>
      </c>
      <c r="K2731" s="9" t="s">
        <v>7</v>
      </c>
      <c r="L2731" s="9" t="s">
        <v>69</v>
      </c>
      <c r="M2731" s="9" t="s">
        <v>9</v>
      </c>
      <c r="N2731" s="9" t="s">
        <v>10</v>
      </c>
      <c r="O2731" s="9" t="s">
        <v>1826</v>
      </c>
      <c r="P2731" s="9" t="s">
        <v>1834</v>
      </c>
      <c r="Q2731" s="9" t="s">
        <v>1857</v>
      </c>
      <c r="R2731" s="9" t="s">
        <v>14</v>
      </c>
      <c r="S2731" s="9" t="s">
        <v>15</v>
      </c>
      <c r="T2731" s="9" t="s">
        <v>7</v>
      </c>
      <c r="U2731" s="9" t="s">
        <v>146</v>
      </c>
      <c r="V2731" s="9" t="s">
        <v>40</v>
      </c>
      <c r="W2731" s="9" t="s">
        <v>17</v>
      </c>
      <c r="X2731" s="9" t="s">
        <v>18</v>
      </c>
      <c r="Y2731" s="9" t="s">
        <v>19</v>
      </c>
      <c r="Z2731" s="9" t="s">
        <v>41</v>
      </c>
      <c r="AA2731" s="9" t="s">
        <v>21</v>
      </c>
      <c r="AB2731" s="9" t="s">
        <v>6917</v>
      </c>
      <c r="AC2731" s="9">
        <v>63999342243</v>
      </c>
      <c r="AD2731" s="9" t="s">
        <v>6922</v>
      </c>
    </row>
    <row r="2732" spans="1:30" ht="76.5" x14ac:dyDescent="0.25">
      <c r="A2732" s="113">
        <f t="shared" si="43"/>
        <v>2543</v>
      </c>
      <c r="B2732" s="9" t="s">
        <v>1821</v>
      </c>
      <c r="C2732" s="9" t="s">
        <v>6912</v>
      </c>
      <c r="D2732" s="9" t="s">
        <v>6913</v>
      </c>
      <c r="E2732" s="9" t="s">
        <v>6926</v>
      </c>
      <c r="F2732" s="9" t="s">
        <v>6927</v>
      </c>
      <c r="G2732" s="9" t="s">
        <v>6928</v>
      </c>
      <c r="H2732" s="13">
        <v>3420</v>
      </c>
      <c r="I2732" s="11" t="s">
        <v>883</v>
      </c>
      <c r="J2732" s="9" t="s">
        <v>68</v>
      </c>
      <c r="K2732" s="9" t="s">
        <v>7</v>
      </c>
      <c r="L2732" s="9" t="s">
        <v>69</v>
      </c>
      <c r="M2732" s="9" t="s">
        <v>9</v>
      </c>
      <c r="N2732" s="9" t="s">
        <v>10</v>
      </c>
      <c r="O2732" s="9" t="s">
        <v>1826</v>
      </c>
      <c r="P2732" s="9" t="s">
        <v>1834</v>
      </c>
      <c r="Q2732" s="9" t="s">
        <v>1857</v>
      </c>
      <c r="R2732" s="9" t="s">
        <v>14</v>
      </c>
      <c r="S2732" s="9" t="s">
        <v>15</v>
      </c>
      <c r="T2732" s="9" t="s">
        <v>7</v>
      </c>
      <c r="U2732" s="9" t="s">
        <v>146</v>
      </c>
      <c r="V2732" s="9" t="s">
        <v>40</v>
      </c>
      <c r="W2732" s="9" t="s">
        <v>17</v>
      </c>
      <c r="X2732" s="9" t="s">
        <v>18</v>
      </c>
      <c r="Y2732" s="9" t="s">
        <v>19</v>
      </c>
      <c r="Z2732" s="9" t="s">
        <v>41</v>
      </c>
      <c r="AA2732" s="9" t="s">
        <v>21</v>
      </c>
      <c r="AB2732" s="9" t="s">
        <v>6917</v>
      </c>
      <c r="AC2732" s="9">
        <v>63999342243</v>
      </c>
      <c r="AD2732" s="9" t="s">
        <v>6922</v>
      </c>
    </row>
    <row r="2733" spans="1:30" ht="76.5" x14ac:dyDescent="0.25">
      <c r="A2733" s="113">
        <f t="shared" si="43"/>
        <v>2544</v>
      </c>
      <c r="B2733" s="9" t="s">
        <v>1821</v>
      </c>
      <c r="C2733" s="9" t="s">
        <v>6912</v>
      </c>
      <c r="D2733" s="9" t="s">
        <v>6913</v>
      </c>
      <c r="E2733" s="9" t="s">
        <v>6929</v>
      </c>
      <c r="F2733" s="9" t="s">
        <v>6930</v>
      </c>
      <c r="G2733" s="9" t="s">
        <v>6928</v>
      </c>
      <c r="H2733" s="13">
        <v>2880</v>
      </c>
      <c r="I2733" s="11" t="s">
        <v>883</v>
      </c>
      <c r="J2733" s="9" t="s">
        <v>68</v>
      </c>
      <c r="K2733" s="9" t="s">
        <v>7</v>
      </c>
      <c r="L2733" s="9" t="s">
        <v>69</v>
      </c>
      <c r="M2733" s="9" t="s">
        <v>9</v>
      </c>
      <c r="N2733" s="9" t="s">
        <v>10</v>
      </c>
      <c r="O2733" s="9" t="s">
        <v>1826</v>
      </c>
      <c r="P2733" s="9" t="s">
        <v>1834</v>
      </c>
      <c r="Q2733" s="9" t="s">
        <v>1857</v>
      </c>
      <c r="R2733" s="9" t="s">
        <v>14</v>
      </c>
      <c r="S2733" s="9" t="s">
        <v>15</v>
      </c>
      <c r="T2733" s="9" t="s">
        <v>7</v>
      </c>
      <c r="U2733" s="9" t="s">
        <v>146</v>
      </c>
      <c r="V2733" s="9" t="s">
        <v>40</v>
      </c>
      <c r="W2733" s="9" t="s">
        <v>17</v>
      </c>
      <c r="X2733" s="9" t="s">
        <v>18</v>
      </c>
      <c r="Y2733" s="9" t="s">
        <v>19</v>
      </c>
      <c r="Z2733" s="9" t="s">
        <v>41</v>
      </c>
      <c r="AA2733" s="9" t="s">
        <v>21</v>
      </c>
      <c r="AB2733" s="9" t="s">
        <v>6917</v>
      </c>
      <c r="AC2733" s="9">
        <v>63999342243</v>
      </c>
      <c r="AD2733" s="9" t="s">
        <v>6922</v>
      </c>
    </row>
    <row r="2734" spans="1:30" ht="76.5" x14ac:dyDescent="0.25">
      <c r="A2734" s="113">
        <f t="shared" si="43"/>
        <v>2545</v>
      </c>
      <c r="B2734" s="9" t="s">
        <v>1821</v>
      </c>
      <c r="C2734" s="9" t="s">
        <v>6912</v>
      </c>
      <c r="D2734" s="9" t="s">
        <v>6913</v>
      </c>
      <c r="E2734" s="9" t="s">
        <v>6931</v>
      </c>
      <c r="F2734" s="9" t="s">
        <v>6932</v>
      </c>
      <c r="G2734" s="9" t="s">
        <v>6933</v>
      </c>
      <c r="H2734" s="13">
        <v>4000</v>
      </c>
      <c r="I2734" s="11" t="s">
        <v>883</v>
      </c>
      <c r="J2734" s="9" t="s">
        <v>68</v>
      </c>
      <c r="K2734" s="9" t="s">
        <v>7</v>
      </c>
      <c r="L2734" s="9" t="s">
        <v>69</v>
      </c>
      <c r="M2734" s="9" t="s">
        <v>9</v>
      </c>
      <c r="N2734" s="9" t="s">
        <v>10</v>
      </c>
      <c r="O2734" s="9" t="s">
        <v>1826</v>
      </c>
      <c r="P2734" s="9" t="s">
        <v>1834</v>
      </c>
      <c r="Q2734" s="9" t="s">
        <v>1857</v>
      </c>
      <c r="R2734" s="9" t="s">
        <v>14</v>
      </c>
      <c r="S2734" s="9" t="s">
        <v>15</v>
      </c>
      <c r="T2734" s="9" t="s">
        <v>7</v>
      </c>
      <c r="U2734" s="9" t="s">
        <v>146</v>
      </c>
      <c r="V2734" s="9" t="s">
        <v>40</v>
      </c>
      <c r="W2734" s="9" t="s">
        <v>17</v>
      </c>
      <c r="X2734" s="9" t="s">
        <v>18</v>
      </c>
      <c r="Y2734" s="9" t="s">
        <v>19</v>
      </c>
      <c r="Z2734" s="9" t="s">
        <v>41</v>
      </c>
      <c r="AA2734" s="9" t="s">
        <v>21</v>
      </c>
      <c r="AB2734" s="9" t="s">
        <v>6917</v>
      </c>
      <c r="AC2734" s="9">
        <v>63999342243</v>
      </c>
      <c r="AD2734" s="9" t="s">
        <v>6922</v>
      </c>
    </row>
    <row r="2735" spans="1:30" ht="76.5" x14ac:dyDescent="0.25">
      <c r="A2735" s="113">
        <f t="shared" si="43"/>
        <v>2546</v>
      </c>
      <c r="B2735" s="9" t="s">
        <v>1821</v>
      </c>
      <c r="C2735" s="9" t="s">
        <v>6912</v>
      </c>
      <c r="D2735" s="9" t="s">
        <v>6913</v>
      </c>
      <c r="E2735" s="9" t="s">
        <v>6934</v>
      </c>
      <c r="F2735" s="9" t="s">
        <v>6935</v>
      </c>
      <c r="G2735" s="9" t="s">
        <v>6936</v>
      </c>
      <c r="H2735" s="13">
        <v>1000</v>
      </c>
      <c r="I2735" s="11" t="s">
        <v>883</v>
      </c>
      <c r="J2735" s="9" t="s">
        <v>68</v>
      </c>
      <c r="K2735" s="9" t="s">
        <v>7</v>
      </c>
      <c r="L2735" s="9" t="s">
        <v>69</v>
      </c>
      <c r="M2735" s="9" t="s">
        <v>9</v>
      </c>
      <c r="N2735" s="9" t="s">
        <v>10</v>
      </c>
      <c r="O2735" s="9" t="s">
        <v>1826</v>
      </c>
      <c r="P2735" s="9" t="s">
        <v>1834</v>
      </c>
      <c r="Q2735" s="9" t="s">
        <v>1857</v>
      </c>
      <c r="R2735" s="9" t="s">
        <v>14</v>
      </c>
      <c r="S2735" s="9" t="s">
        <v>15</v>
      </c>
      <c r="T2735" s="9" t="s">
        <v>7</v>
      </c>
      <c r="U2735" s="9" t="s">
        <v>146</v>
      </c>
      <c r="V2735" s="9" t="s">
        <v>40</v>
      </c>
      <c r="W2735" s="9" t="s">
        <v>17</v>
      </c>
      <c r="X2735" s="9" t="s">
        <v>18</v>
      </c>
      <c r="Y2735" s="9" t="s">
        <v>19</v>
      </c>
      <c r="Z2735" s="9" t="s">
        <v>41</v>
      </c>
      <c r="AA2735" s="9" t="s">
        <v>21</v>
      </c>
      <c r="AB2735" s="9" t="s">
        <v>6917</v>
      </c>
      <c r="AC2735" s="9">
        <v>63999342243</v>
      </c>
      <c r="AD2735" s="9" t="s">
        <v>6922</v>
      </c>
    </row>
    <row r="2736" spans="1:30" ht="76.5" x14ac:dyDescent="0.25">
      <c r="A2736" s="113">
        <f t="shared" si="43"/>
        <v>2547</v>
      </c>
      <c r="B2736" s="9" t="s">
        <v>1821</v>
      </c>
      <c r="C2736" s="9" t="s">
        <v>6912</v>
      </c>
      <c r="D2736" s="9" t="s">
        <v>6913</v>
      </c>
      <c r="E2736" s="9" t="s">
        <v>6937</v>
      </c>
      <c r="F2736" s="9" t="s">
        <v>6938</v>
      </c>
      <c r="G2736" s="9" t="s">
        <v>6921</v>
      </c>
      <c r="H2736" s="13">
        <v>480</v>
      </c>
      <c r="I2736" s="11" t="s">
        <v>883</v>
      </c>
      <c r="J2736" s="9" t="s">
        <v>68</v>
      </c>
      <c r="K2736" s="9" t="s">
        <v>7</v>
      </c>
      <c r="L2736" s="9" t="s">
        <v>69</v>
      </c>
      <c r="M2736" s="9" t="s">
        <v>9</v>
      </c>
      <c r="N2736" s="9" t="s">
        <v>10</v>
      </c>
      <c r="O2736" s="9" t="s">
        <v>1826</v>
      </c>
      <c r="P2736" s="9" t="s">
        <v>1834</v>
      </c>
      <c r="Q2736" s="9" t="s">
        <v>1857</v>
      </c>
      <c r="R2736" s="9" t="s">
        <v>14</v>
      </c>
      <c r="S2736" s="9" t="s">
        <v>15</v>
      </c>
      <c r="T2736" s="9" t="s">
        <v>7</v>
      </c>
      <c r="U2736" s="9" t="s">
        <v>146</v>
      </c>
      <c r="V2736" s="9" t="s">
        <v>40</v>
      </c>
      <c r="W2736" s="9" t="s">
        <v>17</v>
      </c>
      <c r="X2736" s="9" t="s">
        <v>18</v>
      </c>
      <c r="Y2736" s="9" t="s">
        <v>19</v>
      </c>
      <c r="Z2736" s="9" t="s">
        <v>41</v>
      </c>
      <c r="AA2736" s="9" t="s">
        <v>21</v>
      </c>
      <c r="AB2736" s="9" t="s">
        <v>6917</v>
      </c>
      <c r="AC2736" s="9">
        <v>63999342243</v>
      </c>
      <c r="AD2736" s="9" t="s">
        <v>6922</v>
      </c>
    </row>
    <row r="2737" spans="1:30" ht="76.5" x14ac:dyDescent="0.25">
      <c r="A2737" s="113">
        <f t="shared" si="43"/>
        <v>2548</v>
      </c>
      <c r="B2737" s="9" t="s">
        <v>1821</v>
      </c>
      <c r="C2737" s="9" t="s">
        <v>6912</v>
      </c>
      <c r="D2737" s="9" t="s">
        <v>6913</v>
      </c>
      <c r="E2737" s="9" t="s">
        <v>6939</v>
      </c>
      <c r="F2737" s="9" t="s">
        <v>6940</v>
      </c>
      <c r="G2737" s="9" t="s">
        <v>6928</v>
      </c>
      <c r="H2737" s="13">
        <v>1200</v>
      </c>
      <c r="I2737" s="11" t="s">
        <v>883</v>
      </c>
      <c r="J2737" s="9" t="s">
        <v>68</v>
      </c>
      <c r="K2737" s="9" t="s">
        <v>7</v>
      </c>
      <c r="L2737" s="9" t="s">
        <v>69</v>
      </c>
      <c r="M2737" s="9" t="s">
        <v>9</v>
      </c>
      <c r="N2737" s="9" t="s">
        <v>10</v>
      </c>
      <c r="O2737" s="9" t="s">
        <v>1826</v>
      </c>
      <c r="P2737" s="9" t="s">
        <v>1834</v>
      </c>
      <c r="Q2737" s="9" t="s">
        <v>1857</v>
      </c>
      <c r="R2737" s="9" t="s">
        <v>14</v>
      </c>
      <c r="S2737" s="9" t="s">
        <v>15</v>
      </c>
      <c r="T2737" s="9" t="s">
        <v>7</v>
      </c>
      <c r="U2737" s="9" t="s">
        <v>146</v>
      </c>
      <c r="V2737" s="9" t="s">
        <v>40</v>
      </c>
      <c r="W2737" s="9" t="s">
        <v>17</v>
      </c>
      <c r="X2737" s="9" t="s">
        <v>18</v>
      </c>
      <c r="Y2737" s="9" t="s">
        <v>19</v>
      </c>
      <c r="Z2737" s="9" t="s">
        <v>41</v>
      </c>
      <c r="AA2737" s="9" t="s">
        <v>21</v>
      </c>
      <c r="AB2737" s="9" t="s">
        <v>6917</v>
      </c>
      <c r="AC2737" s="9">
        <v>63999342243</v>
      </c>
      <c r="AD2737" s="9" t="s">
        <v>6922</v>
      </c>
    </row>
    <row r="2738" spans="1:30" ht="76.5" x14ac:dyDescent="0.25">
      <c r="A2738" s="113">
        <f t="shared" si="43"/>
        <v>2549</v>
      </c>
      <c r="B2738" s="9" t="s">
        <v>1821</v>
      </c>
      <c r="C2738" s="9" t="s">
        <v>6912</v>
      </c>
      <c r="D2738" s="9" t="s">
        <v>6913</v>
      </c>
      <c r="E2738" s="9" t="s">
        <v>6941</v>
      </c>
      <c r="F2738" s="9" t="s">
        <v>6942</v>
      </c>
      <c r="G2738" s="9" t="s">
        <v>6928</v>
      </c>
      <c r="H2738" s="13">
        <v>1600</v>
      </c>
      <c r="I2738" s="11" t="s">
        <v>883</v>
      </c>
      <c r="J2738" s="9" t="s">
        <v>68</v>
      </c>
      <c r="K2738" s="9" t="s">
        <v>7</v>
      </c>
      <c r="L2738" s="9" t="s">
        <v>69</v>
      </c>
      <c r="M2738" s="9" t="s">
        <v>9</v>
      </c>
      <c r="N2738" s="9" t="s">
        <v>10</v>
      </c>
      <c r="O2738" s="9" t="s">
        <v>1826</v>
      </c>
      <c r="P2738" s="9" t="s">
        <v>1834</v>
      </c>
      <c r="Q2738" s="9" t="s">
        <v>1857</v>
      </c>
      <c r="R2738" s="9" t="s">
        <v>14</v>
      </c>
      <c r="S2738" s="9" t="s">
        <v>15</v>
      </c>
      <c r="T2738" s="9" t="s">
        <v>7</v>
      </c>
      <c r="U2738" s="9" t="s">
        <v>146</v>
      </c>
      <c r="V2738" s="9" t="s">
        <v>40</v>
      </c>
      <c r="W2738" s="9" t="s">
        <v>17</v>
      </c>
      <c r="X2738" s="9" t="s">
        <v>18</v>
      </c>
      <c r="Y2738" s="9" t="s">
        <v>19</v>
      </c>
      <c r="Z2738" s="9" t="s">
        <v>41</v>
      </c>
      <c r="AA2738" s="9" t="s">
        <v>21</v>
      </c>
      <c r="AB2738" s="9" t="s">
        <v>6917</v>
      </c>
      <c r="AC2738" s="9">
        <v>63999342243</v>
      </c>
      <c r="AD2738" s="9" t="s">
        <v>6922</v>
      </c>
    </row>
    <row r="2739" spans="1:30" ht="76.5" x14ac:dyDescent="0.25">
      <c r="A2739" s="113">
        <f t="shared" si="43"/>
        <v>2550</v>
      </c>
      <c r="B2739" s="9" t="s">
        <v>1821</v>
      </c>
      <c r="C2739" s="9" t="s">
        <v>6912</v>
      </c>
      <c r="D2739" s="9" t="s">
        <v>6913</v>
      </c>
      <c r="E2739" s="9" t="s">
        <v>6943</v>
      </c>
      <c r="F2739" s="9" t="s">
        <v>6944</v>
      </c>
      <c r="G2739" s="9" t="s">
        <v>6928</v>
      </c>
      <c r="H2739" s="13">
        <v>260</v>
      </c>
      <c r="I2739" s="11" t="s">
        <v>883</v>
      </c>
      <c r="J2739" s="9" t="s">
        <v>68</v>
      </c>
      <c r="K2739" s="9" t="s">
        <v>7</v>
      </c>
      <c r="L2739" s="9" t="s">
        <v>69</v>
      </c>
      <c r="M2739" s="9" t="s">
        <v>9</v>
      </c>
      <c r="N2739" s="9" t="s">
        <v>10</v>
      </c>
      <c r="O2739" s="9" t="s">
        <v>1826</v>
      </c>
      <c r="P2739" s="9" t="s">
        <v>1834</v>
      </c>
      <c r="Q2739" s="9" t="s">
        <v>1857</v>
      </c>
      <c r="R2739" s="9" t="s">
        <v>14</v>
      </c>
      <c r="S2739" s="9" t="s">
        <v>15</v>
      </c>
      <c r="T2739" s="9" t="s">
        <v>7</v>
      </c>
      <c r="U2739" s="9" t="s">
        <v>146</v>
      </c>
      <c r="V2739" s="9" t="s">
        <v>40</v>
      </c>
      <c r="W2739" s="9" t="s">
        <v>17</v>
      </c>
      <c r="X2739" s="9" t="s">
        <v>18</v>
      </c>
      <c r="Y2739" s="9" t="s">
        <v>19</v>
      </c>
      <c r="Z2739" s="9" t="s">
        <v>41</v>
      </c>
      <c r="AA2739" s="9" t="s">
        <v>21</v>
      </c>
      <c r="AB2739" s="9" t="s">
        <v>6917</v>
      </c>
      <c r="AC2739" s="9">
        <v>63999342243</v>
      </c>
      <c r="AD2739" s="9" t="s">
        <v>6922</v>
      </c>
    </row>
    <row r="2740" spans="1:30" ht="76.5" x14ac:dyDescent="0.25">
      <c r="A2740" s="113">
        <f t="shared" si="43"/>
        <v>2551</v>
      </c>
      <c r="B2740" s="9" t="s">
        <v>1821</v>
      </c>
      <c r="C2740" s="9" t="s">
        <v>6912</v>
      </c>
      <c r="D2740" s="9" t="s">
        <v>6913</v>
      </c>
      <c r="E2740" s="9" t="s">
        <v>6945</v>
      </c>
      <c r="F2740" s="9" t="s">
        <v>6946</v>
      </c>
      <c r="G2740" s="9" t="s">
        <v>6947</v>
      </c>
      <c r="H2740" s="13">
        <v>200</v>
      </c>
      <c r="I2740" s="11" t="s">
        <v>883</v>
      </c>
      <c r="J2740" s="9" t="s">
        <v>68</v>
      </c>
      <c r="K2740" s="9" t="s">
        <v>7</v>
      </c>
      <c r="L2740" s="9" t="s">
        <v>69</v>
      </c>
      <c r="M2740" s="9" t="s">
        <v>9</v>
      </c>
      <c r="N2740" s="9" t="s">
        <v>10</v>
      </c>
      <c r="O2740" s="9" t="s">
        <v>1826</v>
      </c>
      <c r="P2740" s="9" t="s">
        <v>1834</v>
      </c>
      <c r="Q2740" s="9" t="s">
        <v>1857</v>
      </c>
      <c r="R2740" s="9" t="s">
        <v>14</v>
      </c>
      <c r="S2740" s="9" t="s">
        <v>15</v>
      </c>
      <c r="T2740" s="9" t="s">
        <v>7</v>
      </c>
      <c r="U2740" s="9" t="s">
        <v>146</v>
      </c>
      <c r="V2740" s="9" t="s">
        <v>40</v>
      </c>
      <c r="W2740" s="9" t="s">
        <v>17</v>
      </c>
      <c r="X2740" s="9" t="s">
        <v>18</v>
      </c>
      <c r="Y2740" s="9" t="s">
        <v>19</v>
      </c>
      <c r="Z2740" s="9" t="s">
        <v>41</v>
      </c>
      <c r="AA2740" s="9" t="s">
        <v>21</v>
      </c>
      <c r="AB2740" s="9" t="s">
        <v>6917</v>
      </c>
      <c r="AC2740" s="9">
        <v>63999342243</v>
      </c>
      <c r="AD2740" s="9" t="s">
        <v>6922</v>
      </c>
    </row>
    <row r="2741" spans="1:30" ht="76.5" x14ac:dyDescent="0.25">
      <c r="A2741" s="113">
        <f t="shared" si="43"/>
        <v>2552</v>
      </c>
      <c r="B2741" s="9" t="s">
        <v>1821</v>
      </c>
      <c r="C2741" s="9" t="s">
        <v>6912</v>
      </c>
      <c r="D2741" s="9" t="s">
        <v>6913</v>
      </c>
      <c r="E2741" s="9" t="s">
        <v>6948</v>
      </c>
      <c r="F2741" s="9" t="s">
        <v>6949</v>
      </c>
      <c r="G2741" s="9" t="s">
        <v>6950</v>
      </c>
      <c r="H2741" s="13">
        <v>48600</v>
      </c>
      <c r="I2741" s="11" t="s">
        <v>6951</v>
      </c>
      <c r="J2741" s="9" t="s">
        <v>68</v>
      </c>
      <c r="K2741" s="9" t="s">
        <v>7</v>
      </c>
      <c r="L2741" s="9" t="s">
        <v>69</v>
      </c>
      <c r="M2741" s="9" t="s">
        <v>51</v>
      </c>
      <c r="N2741" s="9" t="s">
        <v>10</v>
      </c>
      <c r="O2741" s="9" t="s">
        <v>1826</v>
      </c>
      <c r="P2741" s="9" t="s">
        <v>1834</v>
      </c>
      <c r="Q2741" s="9" t="s">
        <v>1857</v>
      </c>
      <c r="R2741" s="9" t="s">
        <v>14</v>
      </c>
      <c r="S2741" s="9" t="s">
        <v>15</v>
      </c>
      <c r="T2741" s="9" t="s">
        <v>7</v>
      </c>
      <c r="U2741" s="9" t="s">
        <v>60</v>
      </c>
      <c r="V2741" s="9" t="s">
        <v>15</v>
      </c>
      <c r="W2741" s="9" t="s">
        <v>17</v>
      </c>
      <c r="X2741" s="9" t="s">
        <v>18</v>
      </c>
      <c r="Y2741" s="9" t="s">
        <v>19</v>
      </c>
      <c r="Z2741" s="9" t="s">
        <v>20</v>
      </c>
      <c r="AA2741" s="9" t="s">
        <v>21</v>
      </c>
      <c r="AB2741" s="9" t="s">
        <v>6952</v>
      </c>
      <c r="AC2741" s="9" t="s">
        <v>6953</v>
      </c>
      <c r="AD2741" s="9" t="s">
        <v>6954</v>
      </c>
    </row>
    <row r="2742" spans="1:30" ht="76.5" x14ac:dyDescent="0.25">
      <c r="A2742" s="113">
        <f t="shared" si="43"/>
        <v>2553</v>
      </c>
      <c r="B2742" s="9" t="s">
        <v>1821</v>
      </c>
      <c r="C2742" s="9" t="s">
        <v>6912</v>
      </c>
      <c r="D2742" s="9" t="s">
        <v>6913</v>
      </c>
      <c r="E2742" s="9" t="s">
        <v>6955</v>
      </c>
      <c r="F2742" s="9" t="s">
        <v>6956</v>
      </c>
      <c r="G2742" s="9" t="s">
        <v>6928</v>
      </c>
      <c r="H2742" s="13">
        <v>2000</v>
      </c>
      <c r="I2742" s="11" t="s">
        <v>883</v>
      </c>
      <c r="J2742" s="9" t="s">
        <v>68</v>
      </c>
      <c r="K2742" s="9" t="s">
        <v>7</v>
      </c>
      <c r="L2742" s="9" t="s">
        <v>69</v>
      </c>
      <c r="M2742" s="9" t="s">
        <v>9</v>
      </c>
      <c r="N2742" s="9" t="s">
        <v>10</v>
      </c>
      <c r="O2742" s="9" t="s">
        <v>1826</v>
      </c>
      <c r="P2742" s="9" t="s">
        <v>1834</v>
      </c>
      <c r="Q2742" s="9" t="s">
        <v>1857</v>
      </c>
      <c r="R2742" s="9" t="s">
        <v>14</v>
      </c>
      <c r="S2742" s="9" t="s">
        <v>15</v>
      </c>
      <c r="T2742" s="9" t="s">
        <v>7</v>
      </c>
      <c r="U2742" s="9" t="s">
        <v>146</v>
      </c>
      <c r="V2742" s="9" t="s">
        <v>40</v>
      </c>
      <c r="W2742" s="9" t="s">
        <v>17</v>
      </c>
      <c r="X2742" s="9" t="s">
        <v>18</v>
      </c>
      <c r="Y2742" s="9" t="s">
        <v>19</v>
      </c>
      <c r="Z2742" s="9" t="s">
        <v>41</v>
      </c>
      <c r="AA2742" s="9" t="s">
        <v>21</v>
      </c>
      <c r="AB2742" s="9" t="s">
        <v>6917</v>
      </c>
      <c r="AC2742" s="9">
        <v>63999342243</v>
      </c>
      <c r="AD2742" s="9" t="s">
        <v>6922</v>
      </c>
    </row>
    <row r="2743" spans="1:30" ht="76.5" x14ac:dyDescent="0.25">
      <c r="A2743" s="113">
        <f t="shared" si="43"/>
        <v>2554</v>
      </c>
      <c r="B2743" s="9" t="s">
        <v>1821</v>
      </c>
      <c r="C2743" s="9" t="s">
        <v>6912</v>
      </c>
      <c r="D2743" s="9" t="s">
        <v>6913</v>
      </c>
      <c r="E2743" s="9" t="s">
        <v>6957</v>
      </c>
      <c r="F2743" s="9" t="s">
        <v>6958</v>
      </c>
      <c r="G2743" s="9" t="s">
        <v>6959</v>
      </c>
      <c r="H2743" s="13">
        <v>272</v>
      </c>
      <c r="I2743" s="11" t="s">
        <v>883</v>
      </c>
      <c r="J2743" s="9" t="s">
        <v>68</v>
      </c>
      <c r="K2743" s="9" t="s">
        <v>7</v>
      </c>
      <c r="L2743" s="9" t="s">
        <v>69</v>
      </c>
      <c r="M2743" s="9" t="s">
        <v>9</v>
      </c>
      <c r="N2743" s="9" t="s">
        <v>10</v>
      </c>
      <c r="O2743" s="9" t="s">
        <v>1826</v>
      </c>
      <c r="P2743" s="9" t="s">
        <v>1834</v>
      </c>
      <c r="Q2743" s="9" t="s">
        <v>1857</v>
      </c>
      <c r="R2743" s="9" t="s">
        <v>14</v>
      </c>
      <c r="S2743" s="9" t="s">
        <v>15</v>
      </c>
      <c r="T2743" s="9" t="s">
        <v>7</v>
      </c>
      <c r="U2743" s="9" t="s">
        <v>146</v>
      </c>
      <c r="V2743" s="9" t="s">
        <v>40</v>
      </c>
      <c r="W2743" s="9" t="s">
        <v>17</v>
      </c>
      <c r="X2743" s="9" t="s">
        <v>18</v>
      </c>
      <c r="Y2743" s="9" t="s">
        <v>19</v>
      </c>
      <c r="Z2743" s="9" t="s">
        <v>41</v>
      </c>
      <c r="AA2743" s="9" t="s">
        <v>21</v>
      </c>
      <c r="AB2743" s="9" t="s">
        <v>6917</v>
      </c>
      <c r="AC2743" s="9">
        <v>63999342243</v>
      </c>
      <c r="AD2743" s="9" t="s">
        <v>6922</v>
      </c>
    </row>
    <row r="2744" spans="1:30" ht="76.5" x14ac:dyDescent="0.25">
      <c r="A2744" s="113">
        <f t="shared" si="43"/>
        <v>2555</v>
      </c>
      <c r="B2744" s="9" t="s">
        <v>1821</v>
      </c>
      <c r="C2744" s="9" t="s">
        <v>6912</v>
      </c>
      <c r="D2744" s="9" t="s">
        <v>6913</v>
      </c>
      <c r="E2744" s="9" t="s">
        <v>6960</v>
      </c>
      <c r="F2744" s="9" t="s">
        <v>6961</v>
      </c>
      <c r="G2744" s="9" t="s">
        <v>6962</v>
      </c>
      <c r="H2744" s="13">
        <v>610</v>
      </c>
      <c r="I2744" s="11" t="s">
        <v>883</v>
      </c>
      <c r="J2744" s="9" t="s">
        <v>68</v>
      </c>
      <c r="K2744" s="9" t="s">
        <v>7</v>
      </c>
      <c r="L2744" s="9" t="s">
        <v>69</v>
      </c>
      <c r="M2744" s="9" t="s">
        <v>9</v>
      </c>
      <c r="N2744" s="9" t="s">
        <v>10</v>
      </c>
      <c r="O2744" s="9" t="s">
        <v>1826</v>
      </c>
      <c r="P2744" s="9" t="s">
        <v>1834</v>
      </c>
      <c r="Q2744" s="9" t="s">
        <v>1857</v>
      </c>
      <c r="R2744" s="9" t="s">
        <v>14</v>
      </c>
      <c r="S2744" s="9" t="s">
        <v>15</v>
      </c>
      <c r="T2744" s="9" t="s">
        <v>7</v>
      </c>
      <c r="U2744" s="9" t="s">
        <v>146</v>
      </c>
      <c r="V2744" s="9" t="s">
        <v>40</v>
      </c>
      <c r="W2744" s="9" t="s">
        <v>17</v>
      </c>
      <c r="X2744" s="9" t="s">
        <v>18</v>
      </c>
      <c r="Y2744" s="9" t="s">
        <v>19</v>
      </c>
      <c r="Z2744" s="9" t="s">
        <v>41</v>
      </c>
      <c r="AA2744" s="9" t="s">
        <v>21</v>
      </c>
      <c r="AB2744" s="9" t="s">
        <v>6917</v>
      </c>
      <c r="AC2744" s="9">
        <v>63999342243</v>
      </c>
      <c r="AD2744" s="9" t="s">
        <v>6922</v>
      </c>
    </row>
    <row r="2745" spans="1:30" ht="76.5" x14ac:dyDescent="0.25">
      <c r="A2745" s="113">
        <f t="shared" si="43"/>
        <v>2556</v>
      </c>
      <c r="B2745" s="9" t="s">
        <v>1821</v>
      </c>
      <c r="C2745" s="9" t="s">
        <v>6912</v>
      </c>
      <c r="D2745" s="9" t="s">
        <v>6913</v>
      </c>
      <c r="E2745" s="9" t="s">
        <v>6963</v>
      </c>
      <c r="F2745" s="9" t="s">
        <v>6964</v>
      </c>
      <c r="G2745" s="9" t="s">
        <v>6965</v>
      </c>
      <c r="H2745" s="13">
        <v>3200</v>
      </c>
      <c r="I2745" s="11" t="s">
        <v>6951</v>
      </c>
      <c r="J2745" s="9" t="s">
        <v>68</v>
      </c>
      <c r="K2745" s="9" t="s">
        <v>7</v>
      </c>
      <c r="L2745" s="9" t="s">
        <v>69</v>
      </c>
      <c r="M2745" s="9" t="s">
        <v>51</v>
      </c>
      <c r="N2745" s="9" t="s">
        <v>10</v>
      </c>
      <c r="O2745" s="9" t="s">
        <v>1826</v>
      </c>
      <c r="P2745" s="9" t="s">
        <v>1834</v>
      </c>
      <c r="Q2745" s="9" t="s">
        <v>52</v>
      </c>
      <c r="R2745" s="9" t="s">
        <v>29</v>
      </c>
      <c r="S2745" s="9" t="s">
        <v>15</v>
      </c>
      <c r="T2745" s="9" t="s">
        <v>7</v>
      </c>
      <c r="U2745" s="9" t="s">
        <v>133</v>
      </c>
      <c r="V2745" s="9" t="s">
        <v>40</v>
      </c>
      <c r="W2745" s="9" t="s">
        <v>17</v>
      </c>
      <c r="X2745" s="9" t="s">
        <v>18</v>
      </c>
      <c r="Y2745" s="9" t="s">
        <v>19</v>
      </c>
      <c r="Z2745" s="9" t="s">
        <v>41</v>
      </c>
      <c r="AA2745" s="9" t="s">
        <v>21</v>
      </c>
      <c r="AB2745" s="9" t="s">
        <v>6966</v>
      </c>
      <c r="AC2745" s="9" t="s">
        <v>6967</v>
      </c>
      <c r="AD2745" s="9" t="s">
        <v>6954</v>
      </c>
    </row>
    <row r="2746" spans="1:30" ht="76.5" x14ac:dyDescent="0.25">
      <c r="A2746" s="113">
        <f t="shared" si="43"/>
        <v>2557</v>
      </c>
      <c r="B2746" s="9" t="s">
        <v>1821</v>
      </c>
      <c r="C2746" s="9" t="s">
        <v>6912</v>
      </c>
      <c r="D2746" s="9" t="s">
        <v>6913</v>
      </c>
      <c r="E2746" s="9" t="s">
        <v>6968</v>
      </c>
      <c r="F2746" s="9" t="s">
        <v>6969</v>
      </c>
      <c r="G2746" s="9" t="s">
        <v>6970</v>
      </c>
      <c r="H2746" s="13">
        <v>4000</v>
      </c>
      <c r="I2746" s="11" t="s">
        <v>883</v>
      </c>
      <c r="J2746" s="9" t="s">
        <v>68</v>
      </c>
      <c r="K2746" s="9" t="s">
        <v>7</v>
      </c>
      <c r="L2746" s="9" t="s">
        <v>69</v>
      </c>
      <c r="M2746" s="9" t="s">
        <v>9</v>
      </c>
      <c r="N2746" s="9" t="s">
        <v>10</v>
      </c>
      <c r="O2746" s="9" t="s">
        <v>1826</v>
      </c>
      <c r="P2746" s="9" t="s">
        <v>1834</v>
      </c>
      <c r="Q2746" s="9" t="s">
        <v>1857</v>
      </c>
      <c r="R2746" s="9" t="s">
        <v>14</v>
      </c>
      <c r="S2746" s="9" t="s">
        <v>15</v>
      </c>
      <c r="T2746" s="9" t="s">
        <v>7</v>
      </c>
      <c r="U2746" s="9" t="s">
        <v>146</v>
      </c>
      <c r="V2746" s="9" t="s">
        <v>40</v>
      </c>
      <c r="W2746" s="9" t="s">
        <v>17</v>
      </c>
      <c r="X2746" s="9" t="s">
        <v>18</v>
      </c>
      <c r="Y2746" s="9" t="s">
        <v>19</v>
      </c>
      <c r="Z2746" s="9" t="s">
        <v>41</v>
      </c>
      <c r="AA2746" s="9" t="s">
        <v>21</v>
      </c>
      <c r="AB2746" s="9" t="s">
        <v>6917</v>
      </c>
      <c r="AC2746" s="9">
        <v>63999342243</v>
      </c>
      <c r="AD2746" s="9" t="s">
        <v>6922</v>
      </c>
    </row>
    <row r="2747" spans="1:30" ht="76.5" x14ac:dyDescent="0.25">
      <c r="A2747" s="113">
        <f t="shared" si="43"/>
        <v>2558</v>
      </c>
      <c r="B2747" s="9" t="s">
        <v>1821</v>
      </c>
      <c r="C2747" s="9" t="s">
        <v>6912</v>
      </c>
      <c r="D2747" s="9" t="s">
        <v>6913</v>
      </c>
      <c r="E2747" s="9" t="s">
        <v>6971</v>
      </c>
      <c r="F2747" s="9" t="s">
        <v>6972</v>
      </c>
      <c r="G2747" s="9" t="s">
        <v>6925</v>
      </c>
      <c r="H2747" s="13">
        <v>4500</v>
      </c>
      <c r="I2747" s="11" t="s">
        <v>883</v>
      </c>
      <c r="J2747" s="9" t="s">
        <v>68</v>
      </c>
      <c r="K2747" s="9" t="s">
        <v>7</v>
      </c>
      <c r="L2747" s="9" t="s">
        <v>69</v>
      </c>
      <c r="M2747" s="9" t="s">
        <v>9</v>
      </c>
      <c r="N2747" s="9" t="s">
        <v>10</v>
      </c>
      <c r="O2747" s="9" t="s">
        <v>1826</v>
      </c>
      <c r="P2747" s="9" t="s">
        <v>1834</v>
      </c>
      <c r="Q2747" s="9" t="s">
        <v>1857</v>
      </c>
      <c r="R2747" s="9" t="s">
        <v>14</v>
      </c>
      <c r="S2747" s="9" t="s">
        <v>15</v>
      </c>
      <c r="T2747" s="9" t="s">
        <v>7</v>
      </c>
      <c r="U2747" s="9" t="s">
        <v>146</v>
      </c>
      <c r="V2747" s="9" t="s">
        <v>40</v>
      </c>
      <c r="W2747" s="9" t="s">
        <v>17</v>
      </c>
      <c r="X2747" s="9" t="s">
        <v>18</v>
      </c>
      <c r="Y2747" s="9" t="s">
        <v>19</v>
      </c>
      <c r="Z2747" s="9" t="s">
        <v>41</v>
      </c>
      <c r="AA2747" s="9" t="s">
        <v>21</v>
      </c>
      <c r="AB2747" s="9" t="s">
        <v>6917</v>
      </c>
      <c r="AC2747" s="9">
        <v>63999342243</v>
      </c>
      <c r="AD2747" s="9" t="s">
        <v>6922</v>
      </c>
    </row>
    <row r="2748" spans="1:30" ht="127.5" x14ac:dyDescent="0.25">
      <c r="A2748" s="113">
        <f t="shared" si="43"/>
        <v>2559</v>
      </c>
      <c r="B2748" s="9" t="s">
        <v>1821</v>
      </c>
      <c r="C2748" s="9" t="s">
        <v>6912</v>
      </c>
      <c r="D2748" s="9" t="s">
        <v>6913</v>
      </c>
      <c r="E2748" s="9" t="s">
        <v>6973</v>
      </c>
      <c r="F2748" s="9" t="s">
        <v>6973</v>
      </c>
      <c r="G2748" s="9" t="s">
        <v>6974</v>
      </c>
      <c r="H2748" s="13">
        <v>130</v>
      </c>
      <c r="I2748" s="11" t="s">
        <v>883</v>
      </c>
      <c r="J2748" s="9" t="s">
        <v>68</v>
      </c>
      <c r="K2748" s="9" t="s">
        <v>7</v>
      </c>
      <c r="L2748" s="9" t="s">
        <v>69</v>
      </c>
      <c r="M2748" s="9" t="s">
        <v>51</v>
      </c>
      <c r="N2748" s="9" t="s">
        <v>10</v>
      </c>
      <c r="O2748" s="9" t="s">
        <v>1826</v>
      </c>
      <c r="P2748" s="9" t="s">
        <v>1834</v>
      </c>
      <c r="Q2748" s="9" t="s">
        <v>1857</v>
      </c>
      <c r="R2748" s="9" t="s">
        <v>14</v>
      </c>
      <c r="S2748" s="9" t="s">
        <v>15</v>
      </c>
      <c r="T2748" s="9" t="s">
        <v>7</v>
      </c>
      <c r="U2748" s="9" t="s">
        <v>146</v>
      </c>
      <c r="V2748" s="9" t="s">
        <v>40</v>
      </c>
      <c r="W2748" s="9" t="s">
        <v>21</v>
      </c>
      <c r="X2748" s="9" t="s">
        <v>18</v>
      </c>
      <c r="Y2748" s="9" t="s">
        <v>31</v>
      </c>
      <c r="Z2748" s="9" t="s">
        <v>20</v>
      </c>
      <c r="AA2748" s="9" t="s">
        <v>17</v>
      </c>
      <c r="AB2748" s="9" t="s">
        <v>6975</v>
      </c>
      <c r="AC2748" s="9">
        <v>61992557764</v>
      </c>
      <c r="AD2748" s="9" t="s">
        <v>6976</v>
      </c>
    </row>
    <row r="2749" spans="1:30" ht="76.5" x14ac:dyDescent="0.25">
      <c r="A2749" s="113">
        <f t="shared" si="43"/>
        <v>2560</v>
      </c>
      <c r="B2749" s="9" t="s">
        <v>1821</v>
      </c>
      <c r="C2749" s="9" t="s">
        <v>6912</v>
      </c>
      <c r="D2749" s="9" t="s">
        <v>6913</v>
      </c>
      <c r="E2749" s="9" t="s">
        <v>6977</v>
      </c>
      <c r="F2749" s="9" t="s">
        <v>6978</v>
      </c>
      <c r="G2749" s="9" t="s">
        <v>6979</v>
      </c>
      <c r="H2749" s="13">
        <v>12000</v>
      </c>
      <c r="I2749" s="11" t="s">
        <v>883</v>
      </c>
      <c r="J2749" s="9" t="s">
        <v>68</v>
      </c>
      <c r="K2749" s="9" t="s">
        <v>7</v>
      </c>
      <c r="L2749" s="9" t="s">
        <v>69</v>
      </c>
      <c r="M2749" s="9" t="s">
        <v>9</v>
      </c>
      <c r="N2749" s="9" t="s">
        <v>10</v>
      </c>
      <c r="O2749" s="9" t="s">
        <v>1826</v>
      </c>
      <c r="P2749" s="9" t="s">
        <v>1834</v>
      </c>
      <c r="Q2749" s="9" t="s">
        <v>1857</v>
      </c>
      <c r="R2749" s="9" t="s">
        <v>14</v>
      </c>
      <c r="S2749" s="9" t="s">
        <v>15</v>
      </c>
      <c r="T2749" s="9" t="s">
        <v>7</v>
      </c>
      <c r="U2749" s="9" t="s">
        <v>146</v>
      </c>
      <c r="V2749" s="9" t="s">
        <v>40</v>
      </c>
      <c r="W2749" s="9" t="s">
        <v>17</v>
      </c>
      <c r="X2749" s="9" t="s">
        <v>18</v>
      </c>
      <c r="Y2749" s="9" t="s">
        <v>19</v>
      </c>
      <c r="Z2749" s="9" t="s">
        <v>41</v>
      </c>
      <c r="AA2749" s="9" t="s">
        <v>21</v>
      </c>
      <c r="AB2749" s="9" t="s">
        <v>6917</v>
      </c>
      <c r="AC2749" s="9">
        <v>63999342243</v>
      </c>
      <c r="AD2749" s="9" t="s">
        <v>6922</v>
      </c>
    </row>
    <row r="2750" spans="1:30" ht="76.5" x14ac:dyDescent="0.25">
      <c r="A2750" s="113">
        <f t="shared" si="43"/>
        <v>2561</v>
      </c>
      <c r="B2750" s="9" t="s">
        <v>1821</v>
      </c>
      <c r="C2750" s="9" t="s">
        <v>6912</v>
      </c>
      <c r="D2750" s="9" t="s">
        <v>6913</v>
      </c>
      <c r="E2750" s="9" t="s">
        <v>6980</v>
      </c>
      <c r="F2750" s="9" t="s">
        <v>6981</v>
      </c>
      <c r="G2750" s="9" t="s">
        <v>6982</v>
      </c>
      <c r="H2750" s="13">
        <v>14380</v>
      </c>
      <c r="I2750" s="11" t="s">
        <v>6500</v>
      </c>
      <c r="J2750" s="9" t="s">
        <v>6</v>
      </c>
      <c r="K2750" s="9" t="s">
        <v>7</v>
      </c>
      <c r="L2750" s="9" t="s">
        <v>27</v>
      </c>
      <c r="M2750" s="9" t="s">
        <v>51</v>
      </c>
      <c r="N2750" s="9" t="s">
        <v>10</v>
      </c>
      <c r="O2750" s="9" t="s">
        <v>1826</v>
      </c>
      <c r="P2750" s="9" t="s">
        <v>1834</v>
      </c>
      <c r="Q2750" s="9" t="s">
        <v>52</v>
      </c>
      <c r="R2750" s="9" t="s">
        <v>29</v>
      </c>
      <c r="S2750" s="9" t="s">
        <v>15</v>
      </c>
      <c r="T2750" s="9" t="s">
        <v>7</v>
      </c>
      <c r="U2750" s="9" t="s">
        <v>133</v>
      </c>
      <c r="V2750" s="9" t="s">
        <v>40</v>
      </c>
      <c r="W2750" s="9" t="s">
        <v>17</v>
      </c>
      <c r="X2750" s="9" t="s">
        <v>18</v>
      </c>
      <c r="Y2750" s="9" t="s">
        <v>19</v>
      </c>
      <c r="Z2750" s="9" t="s">
        <v>41</v>
      </c>
      <c r="AA2750" s="9" t="s">
        <v>21</v>
      </c>
      <c r="AB2750" s="9" t="s">
        <v>6983</v>
      </c>
      <c r="AC2750" s="9" t="s">
        <v>6984</v>
      </c>
      <c r="AD2750" s="9" t="s">
        <v>6954</v>
      </c>
    </row>
    <row r="2751" spans="1:30" ht="76.5" x14ac:dyDescent="0.25">
      <c r="A2751" s="113">
        <f t="shared" si="43"/>
        <v>2562</v>
      </c>
      <c r="B2751" s="9" t="s">
        <v>1821</v>
      </c>
      <c r="C2751" s="9" t="s">
        <v>6912</v>
      </c>
      <c r="D2751" s="9" t="s">
        <v>6913</v>
      </c>
      <c r="E2751" s="9" t="s">
        <v>6943</v>
      </c>
      <c r="F2751" s="9" t="s">
        <v>6985</v>
      </c>
      <c r="G2751" s="9" t="s">
        <v>6986</v>
      </c>
      <c r="H2751" s="13">
        <v>875</v>
      </c>
      <c r="I2751" s="11" t="s">
        <v>883</v>
      </c>
      <c r="J2751" s="9" t="s">
        <v>68</v>
      </c>
      <c r="K2751" s="9" t="s">
        <v>7</v>
      </c>
      <c r="L2751" s="9" t="s">
        <v>69</v>
      </c>
      <c r="M2751" s="9" t="s">
        <v>9</v>
      </c>
      <c r="N2751" s="9" t="s">
        <v>10</v>
      </c>
      <c r="O2751" s="9" t="s">
        <v>1826</v>
      </c>
      <c r="P2751" s="9" t="s">
        <v>1834</v>
      </c>
      <c r="Q2751" s="9" t="s">
        <v>1857</v>
      </c>
      <c r="R2751" s="9" t="s">
        <v>14</v>
      </c>
      <c r="S2751" s="9" t="s">
        <v>15</v>
      </c>
      <c r="T2751" s="9" t="s">
        <v>7</v>
      </c>
      <c r="U2751" s="9" t="s">
        <v>146</v>
      </c>
      <c r="V2751" s="9" t="s">
        <v>40</v>
      </c>
      <c r="W2751" s="9" t="s">
        <v>17</v>
      </c>
      <c r="X2751" s="9" t="s">
        <v>18</v>
      </c>
      <c r="Y2751" s="9" t="s">
        <v>19</v>
      </c>
      <c r="Z2751" s="9" t="s">
        <v>41</v>
      </c>
      <c r="AA2751" s="9" t="s">
        <v>21</v>
      </c>
      <c r="AB2751" s="9" t="s">
        <v>6917</v>
      </c>
      <c r="AC2751" s="9">
        <v>63999342243</v>
      </c>
      <c r="AD2751" s="9" t="s">
        <v>6922</v>
      </c>
    </row>
    <row r="2752" spans="1:30" ht="76.5" x14ac:dyDescent="0.25">
      <c r="A2752" s="113">
        <f t="shared" si="43"/>
        <v>2563</v>
      </c>
      <c r="B2752" s="9" t="s">
        <v>1821</v>
      </c>
      <c r="C2752" s="9" t="s">
        <v>6912</v>
      </c>
      <c r="D2752" s="9" t="s">
        <v>6913</v>
      </c>
      <c r="E2752" s="9" t="s">
        <v>6987</v>
      </c>
      <c r="F2752" s="9" t="s">
        <v>6988</v>
      </c>
      <c r="G2752" s="9" t="s">
        <v>6989</v>
      </c>
      <c r="H2752" s="13">
        <v>9672</v>
      </c>
      <c r="I2752" s="11" t="s">
        <v>883</v>
      </c>
      <c r="J2752" s="9" t="s">
        <v>68</v>
      </c>
      <c r="K2752" s="9" t="s">
        <v>7</v>
      </c>
      <c r="L2752" s="9" t="s">
        <v>69</v>
      </c>
      <c r="M2752" s="9" t="s">
        <v>9</v>
      </c>
      <c r="N2752" s="9" t="s">
        <v>10</v>
      </c>
      <c r="O2752" s="9" t="s">
        <v>1826</v>
      </c>
      <c r="P2752" s="9" t="s">
        <v>1834</v>
      </c>
      <c r="Q2752" s="9" t="s">
        <v>1857</v>
      </c>
      <c r="R2752" s="9" t="s">
        <v>14</v>
      </c>
      <c r="S2752" s="9" t="s">
        <v>15</v>
      </c>
      <c r="T2752" s="9" t="s">
        <v>7</v>
      </c>
      <c r="U2752" s="9" t="s">
        <v>146</v>
      </c>
      <c r="V2752" s="9" t="s">
        <v>40</v>
      </c>
      <c r="W2752" s="9" t="s">
        <v>17</v>
      </c>
      <c r="X2752" s="9" t="s">
        <v>18</v>
      </c>
      <c r="Y2752" s="9" t="s">
        <v>19</v>
      </c>
      <c r="Z2752" s="9" t="s">
        <v>41</v>
      </c>
      <c r="AA2752" s="9" t="s">
        <v>21</v>
      </c>
      <c r="AB2752" s="9" t="s">
        <v>6917</v>
      </c>
      <c r="AC2752" s="9">
        <v>63999342243</v>
      </c>
      <c r="AD2752" s="9" t="s">
        <v>6922</v>
      </c>
    </row>
    <row r="2753" spans="1:30" ht="76.5" x14ac:dyDescent="0.25">
      <c r="A2753" s="113">
        <f t="shared" si="43"/>
        <v>2564</v>
      </c>
      <c r="B2753" s="9" t="s">
        <v>1821</v>
      </c>
      <c r="C2753" s="9" t="s">
        <v>6912</v>
      </c>
      <c r="D2753" s="9" t="s">
        <v>6913</v>
      </c>
      <c r="E2753" s="9" t="s">
        <v>6990</v>
      </c>
      <c r="F2753" s="9" t="s">
        <v>6991</v>
      </c>
      <c r="G2753" s="9" t="s">
        <v>6992</v>
      </c>
      <c r="H2753" s="13">
        <v>11996</v>
      </c>
      <c r="I2753" s="11" t="s">
        <v>883</v>
      </c>
      <c r="J2753" s="9" t="s">
        <v>68</v>
      </c>
      <c r="K2753" s="9" t="s">
        <v>7</v>
      </c>
      <c r="L2753" s="9" t="s">
        <v>69</v>
      </c>
      <c r="M2753" s="9" t="s">
        <v>9</v>
      </c>
      <c r="N2753" s="9" t="s">
        <v>10</v>
      </c>
      <c r="O2753" s="9" t="s">
        <v>1826</v>
      </c>
      <c r="P2753" s="9" t="s">
        <v>1834</v>
      </c>
      <c r="Q2753" s="9" t="s">
        <v>1857</v>
      </c>
      <c r="R2753" s="9" t="s">
        <v>14</v>
      </c>
      <c r="S2753" s="9" t="s">
        <v>15</v>
      </c>
      <c r="T2753" s="9" t="s">
        <v>7</v>
      </c>
      <c r="U2753" s="9" t="s">
        <v>146</v>
      </c>
      <c r="V2753" s="9" t="s">
        <v>40</v>
      </c>
      <c r="W2753" s="9" t="s">
        <v>17</v>
      </c>
      <c r="X2753" s="9" t="s">
        <v>18</v>
      </c>
      <c r="Y2753" s="9" t="s">
        <v>19</v>
      </c>
      <c r="Z2753" s="9" t="s">
        <v>41</v>
      </c>
      <c r="AA2753" s="9" t="s">
        <v>21</v>
      </c>
      <c r="AB2753" s="9" t="s">
        <v>6917</v>
      </c>
      <c r="AC2753" s="9">
        <v>63999342243</v>
      </c>
      <c r="AD2753" s="9" t="s">
        <v>6922</v>
      </c>
    </row>
    <row r="2754" spans="1:30" ht="76.5" x14ac:dyDescent="0.25">
      <c r="A2754" s="113">
        <f t="shared" si="43"/>
        <v>2565</v>
      </c>
      <c r="B2754" s="9" t="s">
        <v>1821</v>
      </c>
      <c r="C2754" s="9" t="s">
        <v>6912</v>
      </c>
      <c r="D2754" s="9" t="s">
        <v>6913</v>
      </c>
      <c r="E2754" s="9" t="s">
        <v>6993</v>
      </c>
      <c r="F2754" s="9" t="s">
        <v>6994</v>
      </c>
      <c r="G2754" s="9" t="s">
        <v>6995</v>
      </c>
      <c r="H2754" s="13">
        <v>172</v>
      </c>
      <c r="I2754" s="11" t="s">
        <v>883</v>
      </c>
      <c r="J2754" s="9" t="s">
        <v>68</v>
      </c>
      <c r="K2754" s="9" t="s">
        <v>7</v>
      </c>
      <c r="L2754" s="9" t="s">
        <v>69</v>
      </c>
      <c r="M2754" s="9" t="s">
        <v>9</v>
      </c>
      <c r="N2754" s="9" t="s">
        <v>10</v>
      </c>
      <c r="O2754" s="9" t="s">
        <v>1826</v>
      </c>
      <c r="P2754" s="9" t="s">
        <v>1834</v>
      </c>
      <c r="Q2754" s="9" t="s">
        <v>1857</v>
      </c>
      <c r="R2754" s="9" t="s">
        <v>14</v>
      </c>
      <c r="S2754" s="9" t="s">
        <v>15</v>
      </c>
      <c r="T2754" s="9" t="s">
        <v>7</v>
      </c>
      <c r="U2754" s="9" t="s">
        <v>146</v>
      </c>
      <c r="V2754" s="9" t="s">
        <v>40</v>
      </c>
      <c r="W2754" s="9" t="s">
        <v>17</v>
      </c>
      <c r="X2754" s="9" t="s">
        <v>18</v>
      </c>
      <c r="Y2754" s="9" t="s">
        <v>19</v>
      </c>
      <c r="Z2754" s="9" t="s">
        <v>41</v>
      </c>
      <c r="AA2754" s="9" t="s">
        <v>21</v>
      </c>
      <c r="AB2754" s="9" t="s">
        <v>6917</v>
      </c>
      <c r="AC2754" s="9">
        <v>63999342243</v>
      </c>
      <c r="AD2754" s="9" t="s">
        <v>6922</v>
      </c>
    </row>
    <row r="2755" spans="1:30" ht="76.5" x14ac:dyDescent="0.25">
      <c r="A2755" s="113">
        <f t="shared" si="43"/>
        <v>2566</v>
      </c>
      <c r="B2755" s="9" t="s">
        <v>1821</v>
      </c>
      <c r="C2755" s="9" t="s">
        <v>6912</v>
      </c>
      <c r="D2755" s="9" t="s">
        <v>6913</v>
      </c>
      <c r="E2755" s="9" t="s">
        <v>6996</v>
      </c>
      <c r="F2755" s="9" t="s">
        <v>6997</v>
      </c>
      <c r="G2755" s="9" t="s">
        <v>6996</v>
      </c>
      <c r="H2755" s="13">
        <v>410940</v>
      </c>
      <c r="I2755" s="11" t="s">
        <v>6951</v>
      </c>
      <c r="J2755" s="9" t="s">
        <v>68</v>
      </c>
      <c r="K2755" s="9" t="s">
        <v>7</v>
      </c>
      <c r="L2755" s="9" t="s">
        <v>69</v>
      </c>
      <c r="M2755" s="9" t="s">
        <v>51</v>
      </c>
      <c r="N2755" s="9" t="s">
        <v>10</v>
      </c>
      <c r="O2755" s="9" t="s">
        <v>1826</v>
      </c>
      <c r="P2755" s="9" t="s">
        <v>1834</v>
      </c>
      <c r="Q2755" s="9" t="s">
        <v>52</v>
      </c>
      <c r="R2755" s="9" t="s">
        <v>29</v>
      </c>
      <c r="S2755" s="9" t="s">
        <v>15</v>
      </c>
      <c r="T2755" s="9" t="s">
        <v>7</v>
      </c>
      <c r="U2755" s="9" t="s">
        <v>133</v>
      </c>
      <c r="V2755" s="9" t="s">
        <v>40</v>
      </c>
      <c r="W2755" s="9" t="s">
        <v>17</v>
      </c>
      <c r="X2755" s="9" t="s">
        <v>18</v>
      </c>
      <c r="Y2755" s="9" t="s">
        <v>19</v>
      </c>
      <c r="Z2755" s="9" t="s">
        <v>41</v>
      </c>
      <c r="AA2755" s="9" t="s">
        <v>21</v>
      </c>
      <c r="AB2755" s="9" t="s">
        <v>6952</v>
      </c>
      <c r="AC2755" s="9" t="s">
        <v>6984</v>
      </c>
      <c r="AD2755" s="9" t="s">
        <v>6998</v>
      </c>
    </row>
    <row r="2756" spans="1:30" ht="76.5" x14ac:dyDescent="0.25">
      <c r="A2756" s="113">
        <f t="shared" si="43"/>
        <v>2567</v>
      </c>
      <c r="B2756" s="9" t="s">
        <v>1821</v>
      </c>
      <c r="C2756" s="9" t="s">
        <v>6912</v>
      </c>
      <c r="D2756" s="9" t="s">
        <v>6913</v>
      </c>
      <c r="E2756" s="9" t="s">
        <v>6999</v>
      </c>
      <c r="F2756" s="9" t="s">
        <v>7000</v>
      </c>
      <c r="G2756" s="9" t="s">
        <v>6921</v>
      </c>
      <c r="H2756" s="13">
        <v>842</v>
      </c>
      <c r="I2756" s="11" t="s">
        <v>883</v>
      </c>
      <c r="J2756" s="9" t="s">
        <v>68</v>
      </c>
      <c r="K2756" s="9" t="s">
        <v>7</v>
      </c>
      <c r="L2756" s="9" t="s">
        <v>69</v>
      </c>
      <c r="M2756" s="9" t="s">
        <v>9</v>
      </c>
      <c r="N2756" s="9" t="s">
        <v>10</v>
      </c>
      <c r="O2756" s="9" t="s">
        <v>1826</v>
      </c>
      <c r="P2756" s="9" t="s">
        <v>1834</v>
      </c>
      <c r="Q2756" s="9" t="s">
        <v>1857</v>
      </c>
      <c r="R2756" s="9" t="s">
        <v>14</v>
      </c>
      <c r="S2756" s="9" t="s">
        <v>15</v>
      </c>
      <c r="T2756" s="9" t="s">
        <v>7</v>
      </c>
      <c r="U2756" s="9" t="s">
        <v>146</v>
      </c>
      <c r="V2756" s="9" t="s">
        <v>40</v>
      </c>
      <c r="W2756" s="9" t="s">
        <v>17</v>
      </c>
      <c r="X2756" s="9" t="s">
        <v>18</v>
      </c>
      <c r="Y2756" s="9" t="s">
        <v>19</v>
      </c>
      <c r="Z2756" s="9" t="s">
        <v>41</v>
      </c>
      <c r="AA2756" s="9" t="s">
        <v>21</v>
      </c>
      <c r="AB2756" s="9" t="s">
        <v>6917</v>
      </c>
      <c r="AC2756" s="9">
        <v>63999342243</v>
      </c>
      <c r="AD2756" s="9" t="s">
        <v>6922</v>
      </c>
    </row>
    <row r="2757" spans="1:30" ht="76.5" x14ac:dyDescent="0.25">
      <c r="A2757" s="113">
        <f t="shared" si="43"/>
        <v>2568</v>
      </c>
      <c r="B2757" s="9" t="s">
        <v>1821</v>
      </c>
      <c r="C2757" s="9" t="s">
        <v>6912</v>
      </c>
      <c r="D2757" s="9" t="s">
        <v>6913</v>
      </c>
      <c r="E2757" s="9" t="s">
        <v>7001</v>
      </c>
      <c r="F2757" s="9" t="s">
        <v>7002</v>
      </c>
      <c r="G2757" s="9" t="s">
        <v>7003</v>
      </c>
      <c r="H2757" s="13">
        <v>2417</v>
      </c>
      <c r="I2757" s="11" t="s">
        <v>883</v>
      </c>
      <c r="J2757" s="9" t="s">
        <v>68</v>
      </c>
      <c r="K2757" s="9" t="s">
        <v>7</v>
      </c>
      <c r="L2757" s="9" t="s">
        <v>69</v>
      </c>
      <c r="M2757" s="9" t="s">
        <v>9</v>
      </c>
      <c r="N2757" s="9" t="s">
        <v>10</v>
      </c>
      <c r="O2757" s="9" t="s">
        <v>1826</v>
      </c>
      <c r="P2757" s="9" t="s">
        <v>1834</v>
      </c>
      <c r="Q2757" s="9" t="s">
        <v>1857</v>
      </c>
      <c r="R2757" s="9" t="s">
        <v>14</v>
      </c>
      <c r="S2757" s="9" t="s">
        <v>15</v>
      </c>
      <c r="T2757" s="9" t="s">
        <v>7</v>
      </c>
      <c r="U2757" s="9" t="s">
        <v>146</v>
      </c>
      <c r="V2757" s="9" t="s">
        <v>40</v>
      </c>
      <c r="W2757" s="9" t="s">
        <v>17</v>
      </c>
      <c r="X2757" s="9" t="s">
        <v>18</v>
      </c>
      <c r="Y2757" s="9" t="s">
        <v>19</v>
      </c>
      <c r="Z2757" s="9" t="s">
        <v>41</v>
      </c>
      <c r="AA2757" s="9" t="s">
        <v>21</v>
      </c>
      <c r="AB2757" s="9" t="s">
        <v>6917</v>
      </c>
      <c r="AC2757" s="9">
        <v>63999342243</v>
      </c>
      <c r="AD2757" s="9" t="s">
        <v>6922</v>
      </c>
    </row>
    <row r="2758" spans="1:30" ht="76.5" x14ac:dyDescent="0.25">
      <c r="A2758" s="113">
        <f t="shared" si="43"/>
        <v>2569</v>
      </c>
      <c r="B2758" s="9" t="s">
        <v>1821</v>
      </c>
      <c r="C2758" s="9" t="s">
        <v>6912</v>
      </c>
      <c r="D2758" s="9" t="s">
        <v>6913</v>
      </c>
      <c r="E2758" s="9" t="s">
        <v>7004</v>
      </c>
      <c r="F2758" s="9" t="s">
        <v>7005</v>
      </c>
      <c r="G2758" s="9" t="s">
        <v>7005</v>
      </c>
      <c r="H2758" s="13">
        <v>8600</v>
      </c>
      <c r="I2758" s="11" t="s">
        <v>7006</v>
      </c>
      <c r="J2758" s="9" t="s">
        <v>68</v>
      </c>
      <c r="K2758" s="9" t="s">
        <v>7</v>
      </c>
      <c r="L2758" s="9" t="s">
        <v>69</v>
      </c>
      <c r="M2758" s="9" t="s">
        <v>51</v>
      </c>
      <c r="N2758" s="9" t="s">
        <v>10</v>
      </c>
      <c r="O2758" s="9" t="s">
        <v>1826</v>
      </c>
      <c r="P2758" s="9" t="s">
        <v>1834</v>
      </c>
      <c r="Q2758" s="9" t="s">
        <v>52</v>
      </c>
      <c r="R2758" s="9" t="s">
        <v>29</v>
      </c>
      <c r="S2758" s="9" t="s">
        <v>15</v>
      </c>
      <c r="T2758" s="9" t="s">
        <v>7</v>
      </c>
      <c r="U2758" s="9" t="s">
        <v>133</v>
      </c>
      <c r="V2758" s="9" t="s">
        <v>40</v>
      </c>
      <c r="W2758" s="9" t="s">
        <v>17</v>
      </c>
      <c r="X2758" s="9" t="s">
        <v>18</v>
      </c>
      <c r="Y2758" s="9" t="s">
        <v>19</v>
      </c>
      <c r="Z2758" s="9" t="s">
        <v>41</v>
      </c>
      <c r="AA2758" s="9" t="s">
        <v>21</v>
      </c>
      <c r="AB2758" s="9" t="s">
        <v>6952</v>
      </c>
      <c r="AC2758" s="9" t="s">
        <v>6967</v>
      </c>
      <c r="AD2758" s="9" t="s">
        <v>6954</v>
      </c>
    </row>
    <row r="2759" spans="1:30" ht="76.5" x14ac:dyDescent="0.25">
      <c r="A2759" s="113">
        <f t="shared" si="43"/>
        <v>2570</v>
      </c>
      <c r="B2759" s="9" t="s">
        <v>1821</v>
      </c>
      <c r="C2759" s="9" t="s">
        <v>6912</v>
      </c>
      <c r="D2759" s="9" t="s">
        <v>6913</v>
      </c>
      <c r="E2759" s="9" t="s">
        <v>7007</v>
      </c>
      <c r="F2759" s="9" t="s">
        <v>7008</v>
      </c>
      <c r="G2759" s="9" t="s">
        <v>7009</v>
      </c>
      <c r="H2759" s="13">
        <v>294</v>
      </c>
      <c r="I2759" s="11" t="s">
        <v>883</v>
      </c>
      <c r="J2759" s="9" t="s">
        <v>68</v>
      </c>
      <c r="K2759" s="9" t="s">
        <v>7</v>
      </c>
      <c r="L2759" s="9" t="s">
        <v>69</v>
      </c>
      <c r="M2759" s="9" t="s">
        <v>9</v>
      </c>
      <c r="N2759" s="9" t="s">
        <v>10</v>
      </c>
      <c r="O2759" s="9" t="s">
        <v>1826</v>
      </c>
      <c r="P2759" s="9" t="s">
        <v>1834</v>
      </c>
      <c r="Q2759" s="9" t="s">
        <v>1857</v>
      </c>
      <c r="R2759" s="9" t="s">
        <v>14</v>
      </c>
      <c r="S2759" s="9" t="s">
        <v>15</v>
      </c>
      <c r="T2759" s="9" t="s">
        <v>7</v>
      </c>
      <c r="U2759" s="9" t="s">
        <v>146</v>
      </c>
      <c r="V2759" s="9" t="s">
        <v>40</v>
      </c>
      <c r="W2759" s="9" t="s">
        <v>17</v>
      </c>
      <c r="X2759" s="9" t="s">
        <v>18</v>
      </c>
      <c r="Y2759" s="9" t="s">
        <v>19</v>
      </c>
      <c r="Z2759" s="9" t="s">
        <v>41</v>
      </c>
      <c r="AA2759" s="9" t="s">
        <v>21</v>
      </c>
      <c r="AB2759" s="9" t="s">
        <v>6917</v>
      </c>
      <c r="AC2759" s="9">
        <v>63999342243</v>
      </c>
      <c r="AD2759" s="9" t="s">
        <v>6922</v>
      </c>
    </row>
    <row r="2760" spans="1:30" ht="127.5" x14ac:dyDescent="0.25">
      <c r="A2760" s="113">
        <f t="shared" si="43"/>
        <v>2571</v>
      </c>
      <c r="B2760" s="9" t="s">
        <v>1821</v>
      </c>
      <c r="C2760" s="9" t="s">
        <v>6912</v>
      </c>
      <c r="D2760" s="9" t="s">
        <v>6913</v>
      </c>
      <c r="E2760" s="9" t="s">
        <v>7010</v>
      </c>
      <c r="F2760" s="9" t="s">
        <v>7010</v>
      </c>
      <c r="G2760" s="9" t="s">
        <v>7011</v>
      </c>
      <c r="H2760" s="13">
        <v>1364</v>
      </c>
      <c r="I2760" s="11" t="s">
        <v>883</v>
      </c>
      <c r="J2760" s="9" t="s">
        <v>68</v>
      </c>
      <c r="K2760" s="9" t="s">
        <v>7</v>
      </c>
      <c r="L2760" s="9" t="s">
        <v>69</v>
      </c>
      <c r="M2760" s="9" t="s">
        <v>51</v>
      </c>
      <c r="N2760" s="9" t="s">
        <v>10</v>
      </c>
      <c r="O2760" s="9" t="s">
        <v>1826</v>
      </c>
      <c r="P2760" s="9" t="s">
        <v>1834</v>
      </c>
      <c r="Q2760" s="9" t="s">
        <v>1857</v>
      </c>
      <c r="R2760" s="9" t="s">
        <v>14</v>
      </c>
      <c r="S2760" s="9" t="s">
        <v>15</v>
      </c>
      <c r="T2760" s="9" t="s">
        <v>7</v>
      </c>
      <c r="U2760" s="9" t="s">
        <v>146</v>
      </c>
      <c r="V2760" s="9" t="s">
        <v>40</v>
      </c>
      <c r="W2760" s="9" t="s">
        <v>21</v>
      </c>
      <c r="X2760" s="9" t="s">
        <v>18</v>
      </c>
      <c r="Y2760" s="9" t="s">
        <v>31</v>
      </c>
      <c r="Z2760" s="9" t="s">
        <v>20</v>
      </c>
      <c r="AA2760" s="9" t="s">
        <v>17</v>
      </c>
      <c r="AB2760" s="9" t="s">
        <v>6975</v>
      </c>
      <c r="AC2760" s="9">
        <v>61992557764</v>
      </c>
      <c r="AD2760" s="9" t="s">
        <v>6976</v>
      </c>
    </row>
    <row r="2761" spans="1:30" ht="76.5" x14ac:dyDescent="0.25">
      <c r="A2761" s="113">
        <f t="shared" si="43"/>
        <v>2572</v>
      </c>
      <c r="B2761" s="9" t="s">
        <v>1821</v>
      </c>
      <c r="C2761" s="9" t="s">
        <v>6912</v>
      </c>
      <c r="D2761" s="9" t="s">
        <v>6913</v>
      </c>
      <c r="E2761" s="9" t="s">
        <v>7012</v>
      </c>
      <c r="F2761" s="9" t="s">
        <v>7013</v>
      </c>
      <c r="G2761" s="9" t="s">
        <v>7009</v>
      </c>
      <c r="H2761" s="13">
        <v>320</v>
      </c>
      <c r="I2761" s="11" t="s">
        <v>883</v>
      </c>
      <c r="J2761" s="9" t="s">
        <v>68</v>
      </c>
      <c r="K2761" s="9" t="s">
        <v>7</v>
      </c>
      <c r="L2761" s="9" t="s">
        <v>69</v>
      </c>
      <c r="M2761" s="9" t="s">
        <v>9</v>
      </c>
      <c r="N2761" s="9" t="s">
        <v>10</v>
      </c>
      <c r="O2761" s="9" t="s">
        <v>1826</v>
      </c>
      <c r="P2761" s="9" t="s">
        <v>1834</v>
      </c>
      <c r="Q2761" s="9" t="s">
        <v>1857</v>
      </c>
      <c r="R2761" s="9" t="s">
        <v>14</v>
      </c>
      <c r="S2761" s="9" t="s">
        <v>15</v>
      </c>
      <c r="T2761" s="9" t="s">
        <v>7</v>
      </c>
      <c r="U2761" s="9" t="s">
        <v>146</v>
      </c>
      <c r="V2761" s="9" t="s">
        <v>40</v>
      </c>
      <c r="W2761" s="9" t="s">
        <v>17</v>
      </c>
      <c r="X2761" s="9" t="s">
        <v>18</v>
      </c>
      <c r="Y2761" s="9" t="s">
        <v>19</v>
      </c>
      <c r="Z2761" s="9" t="s">
        <v>41</v>
      </c>
      <c r="AA2761" s="9" t="s">
        <v>21</v>
      </c>
      <c r="AB2761" s="9" t="s">
        <v>6917</v>
      </c>
      <c r="AC2761" s="9">
        <v>63999342243</v>
      </c>
      <c r="AD2761" s="9" t="s">
        <v>6922</v>
      </c>
    </row>
    <row r="2762" spans="1:30" ht="76.5" x14ac:dyDescent="0.25">
      <c r="A2762" s="113">
        <f t="shared" si="43"/>
        <v>2573</v>
      </c>
      <c r="B2762" s="9" t="s">
        <v>1821</v>
      </c>
      <c r="C2762" s="9" t="s">
        <v>6912</v>
      </c>
      <c r="D2762" s="9" t="s">
        <v>6913</v>
      </c>
      <c r="E2762" s="9" t="s">
        <v>7014</v>
      </c>
      <c r="F2762" s="9" t="s">
        <v>7015</v>
      </c>
      <c r="G2762" s="9" t="s">
        <v>7016</v>
      </c>
      <c r="H2762" s="13">
        <v>2520</v>
      </c>
      <c r="I2762" s="11" t="s">
        <v>883</v>
      </c>
      <c r="J2762" s="9" t="s">
        <v>68</v>
      </c>
      <c r="K2762" s="9" t="s">
        <v>7</v>
      </c>
      <c r="L2762" s="9" t="s">
        <v>69</v>
      </c>
      <c r="M2762" s="9" t="s">
        <v>9</v>
      </c>
      <c r="N2762" s="9" t="s">
        <v>10</v>
      </c>
      <c r="O2762" s="9" t="s">
        <v>1826</v>
      </c>
      <c r="P2762" s="9" t="s">
        <v>1834</v>
      </c>
      <c r="Q2762" s="9" t="s">
        <v>1857</v>
      </c>
      <c r="R2762" s="9" t="s">
        <v>14</v>
      </c>
      <c r="S2762" s="9" t="s">
        <v>15</v>
      </c>
      <c r="T2762" s="9" t="s">
        <v>7</v>
      </c>
      <c r="U2762" s="9" t="s">
        <v>146</v>
      </c>
      <c r="V2762" s="9" t="s">
        <v>40</v>
      </c>
      <c r="W2762" s="9" t="s">
        <v>17</v>
      </c>
      <c r="X2762" s="9" t="s">
        <v>18</v>
      </c>
      <c r="Y2762" s="9" t="s">
        <v>19</v>
      </c>
      <c r="Z2762" s="9" t="s">
        <v>41</v>
      </c>
      <c r="AA2762" s="9" t="s">
        <v>21</v>
      </c>
      <c r="AB2762" s="9" t="s">
        <v>7017</v>
      </c>
      <c r="AC2762" s="9">
        <v>63999342243</v>
      </c>
      <c r="AD2762" s="9" t="s">
        <v>6922</v>
      </c>
    </row>
    <row r="2763" spans="1:30" ht="76.5" x14ac:dyDescent="0.25">
      <c r="A2763" s="113">
        <f t="shared" si="43"/>
        <v>2574</v>
      </c>
      <c r="B2763" s="9" t="s">
        <v>1821</v>
      </c>
      <c r="C2763" s="9" t="s">
        <v>6912</v>
      </c>
      <c r="D2763" s="9" t="s">
        <v>6913</v>
      </c>
      <c r="E2763" s="9" t="s">
        <v>7018</v>
      </c>
      <c r="F2763" s="9" t="s">
        <v>7019</v>
      </c>
      <c r="G2763" s="9" t="s">
        <v>7020</v>
      </c>
      <c r="H2763" s="13">
        <v>4600</v>
      </c>
      <c r="I2763" s="11" t="s">
        <v>6951</v>
      </c>
      <c r="J2763" s="9" t="s">
        <v>6</v>
      </c>
      <c r="K2763" s="9" t="s">
        <v>7</v>
      </c>
      <c r="L2763" s="9" t="s">
        <v>27</v>
      </c>
      <c r="M2763" s="9" t="s">
        <v>51</v>
      </c>
      <c r="N2763" s="9" t="s">
        <v>10</v>
      </c>
      <c r="O2763" s="9" t="s">
        <v>1826</v>
      </c>
      <c r="P2763" s="9" t="s">
        <v>1834</v>
      </c>
      <c r="Q2763" s="9" t="s">
        <v>52</v>
      </c>
      <c r="R2763" s="9" t="s">
        <v>29</v>
      </c>
      <c r="S2763" s="9" t="s">
        <v>15</v>
      </c>
      <c r="T2763" s="9" t="s">
        <v>7</v>
      </c>
      <c r="U2763" s="9" t="s">
        <v>133</v>
      </c>
      <c r="V2763" s="9" t="s">
        <v>40</v>
      </c>
      <c r="W2763" s="9" t="s">
        <v>17</v>
      </c>
      <c r="X2763" s="9" t="s">
        <v>18</v>
      </c>
      <c r="Y2763" s="9" t="s">
        <v>19</v>
      </c>
      <c r="Z2763" s="9" t="s">
        <v>41</v>
      </c>
      <c r="AA2763" s="9" t="s">
        <v>21</v>
      </c>
      <c r="AB2763" s="9" t="s">
        <v>6952</v>
      </c>
      <c r="AC2763" s="9" t="s">
        <v>6984</v>
      </c>
      <c r="AD2763" s="9" t="s">
        <v>6954</v>
      </c>
    </row>
    <row r="2764" spans="1:30" ht="76.5" x14ac:dyDescent="0.25">
      <c r="A2764" s="113">
        <f t="shared" si="43"/>
        <v>2575</v>
      </c>
      <c r="B2764" s="9" t="s">
        <v>1821</v>
      </c>
      <c r="C2764" s="9" t="s">
        <v>6912</v>
      </c>
      <c r="D2764" s="9" t="s">
        <v>6913</v>
      </c>
      <c r="E2764" s="9" t="s">
        <v>7021</v>
      </c>
      <c r="F2764" s="9" t="s">
        <v>7022</v>
      </c>
      <c r="G2764" s="9" t="s">
        <v>7023</v>
      </c>
      <c r="H2764" s="13">
        <v>1980</v>
      </c>
      <c r="I2764" s="11" t="s">
        <v>883</v>
      </c>
      <c r="J2764" s="9" t="s">
        <v>68</v>
      </c>
      <c r="K2764" s="9" t="s">
        <v>7</v>
      </c>
      <c r="L2764" s="9" t="s">
        <v>444</v>
      </c>
      <c r="M2764" s="9" t="s">
        <v>9</v>
      </c>
      <c r="N2764" s="9" t="s">
        <v>10</v>
      </c>
      <c r="O2764" s="9" t="s">
        <v>1826</v>
      </c>
      <c r="P2764" s="9" t="s">
        <v>1834</v>
      </c>
      <c r="Q2764" s="9" t="s">
        <v>1837</v>
      </c>
      <c r="R2764" s="9" t="s">
        <v>14</v>
      </c>
      <c r="S2764" s="9" t="s">
        <v>15</v>
      </c>
      <c r="T2764" s="9" t="s">
        <v>7</v>
      </c>
      <c r="U2764" s="9" t="s">
        <v>146</v>
      </c>
      <c r="V2764" s="9" t="s">
        <v>40</v>
      </c>
      <c r="W2764" s="9" t="s">
        <v>17</v>
      </c>
      <c r="X2764" s="9" t="s">
        <v>18</v>
      </c>
      <c r="Y2764" s="9" t="s">
        <v>19</v>
      </c>
      <c r="Z2764" s="9" t="s">
        <v>41</v>
      </c>
      <c r="AA2764" s="9" t="s">
        <v>21</v>
      </c>
      <c r="AB2764" s="9" t="s">
        <v>7017</v>
      </c>
      <c r="AC2764" s="9">
        <v>63999342243</v>
      </c>
      <c r="AD2764" s="9" t="s">
        <v>6922</v>
      </c>
    </row>
    <row r="2765" spans="1:30" ht="127.5" x14ac:dyDescent="0.25">
      <c r="A2765" s="113">
        <f t="shared" si="43"/>
        <v>2576</v>
      </c>
      <c r="B2765" s="9" t="s">
        <v>1821</v>
      </c>
      <c r="C2765" s="9" t="s">
        <v>6912</v>
      </c>
      <c r="D2765" s="9" t="s">
        <v>6913</v>
      </c>
      <c r="E2765" s="9" t="s">
        <v>7024</v>
      </c>
      <c r="F2765" s="9" t="s">
        <v>7024</v>
      </c>
      <c r="G2765" s="9" t="s">
        <v>7025</v>
      </c>
      <c r="H2765" s="13">
        <v>1986</v>
      </c>
      <c r="I2765" s="11" t="s">
        <v>883</v>
      </c>
      <c r="J2765" s="9" t="s">
        <v>68</v>
      </c>
      <c r="K2765" s="9" t="s">
        <v>7</v>
      </c>
      <c r="L2765" s="9" t="s">
        <v>69</v>
      </c>
      <c r="M2765" s="9" t="s">
        <v>51</v>
      </c>
      <c r="N2765" s="9" t="s">
        <v>10</v>
      </c>
      <c r="O2765" s="9" t="s">
        <v>1826</v>
      </c>
      <c r="P2765" s="9" t="s">
        <v>1834</v>
      </c>
      <c r="Q2765" s="9" t="s">
        <v>1857</v>
      </c>
      <c r="R2765" s="9" t="s">
        <v>14</v>
      </c>
      <c r="S2765" s="9" t="s">
        <v>15</v>
      </c>
      <c r="T2765" s="9" t="s">
        <v>7</v>
      </c>
      <c r="U2765" s="9" t="s">
        <v>146</v>
      </c>
      <c r="V2765" s="9" t="s">
        <v>40</v>
      </c>
      <c r="W2765" s="9" t="s">
        <v>21</v>
      </c>
      <c r="X2765" s="9" t="s">
        <v>18</v>
      </c>
      <c r="Y2765" s="9" t="s">
        <v>31</v>
      </c>
      <c r="Z2765" s="9" t="s">
        <v>20</v>
      </c>
      <c r="AA2765" s="9" t="s">
        <v>17</v>
      </c>
      <c r="AB2765" s="9" t="s">
        <v>6975</v>
      </c>
      <c r="AC2765" s="9" t="s">
        <v>7026</v>
      </c>
      <c r="AD2765" s="9" t="s">
        <v>6976</v>
      </c>
    </row>
    <row r="2766" spans="1:30" ht="76.5" x14ac:dyDescent="0.25">
      <c r="A2766" s="113">
        <f t="shared" ref="A2766:A2829" si="44">A2765+1</f>
        <v>2577</v>
      </c>
      <c r="B2766" s="9" t="s">
        <v>1821</v>
      </c>
      <c r="C2766" s="9" t="s">
        <v>6912</v>
      </c>
      <c r="D2766" s="9" t="s">
        <v>6913</v>
      </c>
      <c r="E2766" s="9" t="s">
        <v>7027</v>
      </c>
      <c r="F2766" s="9" t="s">
        <v>7028</v>
      </c>
      <c r="G2766" s="9" t="s">
        <v>7029</v>
      </c>
      <c r="H2766" s="13">
        <v>2500</v>
      </c>
      <c r="I2766" s="11" t="s">
        <v>6951</v>
      </c>
      <c r="J2766" s="9" t="s">
        <v>6</v>
      </c>
      <c r="K2766" s="9" t="s">
        <v>7</v>
      </c>
      <c r="L2766" s="9" t="s">
        <v>27</v>
      </c>
      <c r="M2766" s="9" t="s">
        <v>51</v>
      </c>
      <c r="N2766" s="9" t="s">
        <v>10</v>
      </c>
      <c r="O2766" s="9" t="s">
        <v>1826</v>
      </c>
      <c r="P2766" s="9" t="s">
        <v>1834</v>
      </c>
      <c r="Q2766" s="9" t="s">
        <v>52</v>
      </c>
      <c r="R2766" s="9" t="s">
        <v>29</v>
      </c>
      <c r="S2766" s="9" t="s">
        <v>15</v>
      </c>
      <c r="T2766" s="9" t="s">
        <v>7</v>
      </c>
      <c r="U2766" s="9" t="s">
        <v>133</v>
      </c>
      <c r="V2766" s="9" t="s">
        <v>40</v>
      </c>
      <c r="W2766" s="9" t="s">
        <v>17</v>
      </c>
      <c r="X2766" s="9" t="s">
        <v>18</v>
      </c>
      <c r="Y2766" s="9" t="s">
        <v>19</v>
      </c>
      <c r="Z2766" s="9" t="s">
        <v>41</v>
      </c>
      <c r="AA2766" s="9" t="s">
        <v>21</v>
      </c>
      <c r="AB2766" s="9" t="s">
        <v>7030</v>
      </c>
      <c r="AC2766" s="9" t="s">
        <v>7031</v>
      </c>
      <c r="AD2766" s="9" t="s">
        <v>7032</v>
      </c>
    </row>
    <row r="2767" spans="1:30" ht="76.5" x14ac:dyDescent="0.25">
      <c r="A2767" s="113">
        <f t="shared" si="44"/>
        <v>2578</v>
      </c>
      <c r="B2767" s="9" t="s">
        <v>1821</v>
      </c>
      <c r="C2767" s="9" t="s">
        <v>6912</v>
      </c>
      <c r="D2767" s="9" t="s">
        <v>6913</v>
      </c>
      <c r="E2767" s="9" t="s">
        <v>7033</v>
      </c>
      <c r="F2767" s="9" t="s">
        <v>7034</v>
      </c>
      <c r="G2767" s="9" t="s">
        <v>7035</v>
      </c>
      <c r="H2767" s="13">
        <v>4000</v>
      </c>
      <c r="I2767" s="11" t="s">
        <v>883</v>
      </c>
      <c r="J2767" s="9" t="s">
        <v>68</v>
      </c>
      <c r="K2767" s="9" t="s">
        <v>7</v>
      </c>
      <c r="L2767" s="9" t="s">
        <v>69</v>
      </c>
      <c r="M2767" s="9" t="s">
        <v>9</v>
      </c>
      <c r="N2767" s="9" t="s">
        <v>10</v>
      </c>
      <c r="O2767" s="9" t="s">
        <v>1826</v>
      </c>
      <c r="P2767" s="9" t="s">
        <v>1834</v>
      </c>
      <c r="Q2767" s="9" t="s">
        <v>1837</v>
      </c>
      <c r="R2767" s="9" t="s">
        <v>14</v>
      </c>
      <c r="S2767" s="9" t="s">
        <v>15</v>
      </c>
      <c r="T2767" s="9" t="s">
        <v>7</v>
      </c>
      <c r="U2767" s="9" t="s">
        <v>146</v>
      </c>
      <c r="V2767" s="9" t="s">
        <v>40</v>
      </c>
      <c r="W2767" s="9" t="s">
        <v>17</v>
      </c>
      <c r="X2767" s="9" t="s">
        <v>18</v>
      </c>
      <c r="Y2767" s="9" t="s">
        <v>19</v>
      </c>
      <c r="Z2767" s="9" t="s">
        <v>41</v>
      </c>
      <c r="AA2767" s="9" t="s">
        <v>21</v>
      </c>
      <c r="AB2767" s="9" t="s">
        <v>7017</v>
      </c>
      <c r="AC2767" s="9" t="s">
        <v>7036</v>
      </c>
      <c r="AD2767" s="9" t="s">
        <v>6922</v>
      </c>
    </row>
    <row r="2768" spans="1:30" ht="76.5" x14ac:dyDescent="0.25">
      <c r="A2768" s="113">
        <f t="shared" si="44"/>
        <v>2579</v>
      </c>
      <c r="B2768" s="9" t="s">
        <v>1821</v>
      </c>
      <c r="C2768" s="9" t="s">
        <v>6912</v>
      </c>
      <c r="D2768" s="9" t="s">
        <v>6913</v>
      </c>
      <c r="E2768" s="9" t="s">
        <v>7037</v>
      </c>
      <c r="F2768" s="9" t="s">
        <v>7038</v>
      </c>
      <c r="G2768" s="9" t="s">
        <v>7039</v>
      </c>
      <c r="H2768" s="13">
        <v>900</v>
      </c>
      <c r="I2768" s="11" t="s">
        <v>883</v>
      </c>
      <c r="J2768" s="9" t="s">
        <v>68</v>
      </c>
      <c r="K2768" s="9" t="s">
        <v>7</v>
      </c>
      <c r="L2768" s="9" t="s">
        <v>69</v>
      </c>
      <c r="M2768" s="9" t="s">
        <v>9</v>
      </c>
      <c r="N2768" s="9" t="s">
        <v>10</v>
      </c>
      <c r="O2768" s="9" t="s">
        <v>1826</v>
      </c>
      <c r="P2768" s="9" t="s">
        <v>1834</v>
      </c>
      <c r="Q2768" s="9" t="s">
        <v>1837</v>
      </c>
      <c r="R2768" s="9" t="s">
        <v>14</v>
      </c>
      <c r="S2768" s="9" t="s">
        <v>15</v>
      </c>
      <c r="T2768" s="9" t="s">
        <v>7</v>
      </c>
      <c r="U2768" s="9" t="s">
        <v>146</v>
      </c>
      <c r="V2768" s="9" t="s">
        <v>40</v>
      </c>
      <c r="W2768" s="9" t="s">
        <v>17</v>
      </c>
      <c r="X2768" s="9" t="s">
        <v>18</v>
      </c>
      <c r="Y2768" s="9" t="s">
        <v>19</v>
      </c>
      <c r="Z2768" s="9" t="s">
        <v>41</v>
      </c>
      <c r="AA2768" s="9" t="s">
        <v>21</v>
      </c>
      <c r="AB2768" s="9" t="s">
        <v>7017</v>
      </c>
      <c r="AC2768" s="9">
        <v>63999342243</v>
      </c>
      <c r="AD2768" s="9" t="s">
        <v>6922</v>
      </c>
    </row>
    <row r="2769" spans="1:30" ht="76.5" x14ac:dyDescent="0.25">
      <c r="A2769" s="113">
        <f t="shared" si="44"/>
        <v>2580</v>
      </c>
      <c r="B2769" s="9" t="s">
        <v>1821</v>
      </c>
      <c r="C2769" s="9" t="s">
        <v>6912</v>
      </c>
      <c r="D2769" s="9" t="s">
        <v>6913</v>
      </c>
      <c r="E2769" s="9" t="s">
        <v>7040</v>
      </c>
      <c r="F2769" s="9" t="s">
        <v>7041</v>
      </c>
      <c r="G2769" s="9" t="s">
        <v>7042</v>
      </c>
      <c r="H2769" s="13">
        <v>1200</v>
      </c>
      <c r="I2769" s="11" t="s">
        <v>883</v>
      </c>
      <c r="J2769" s="9" t="s">
        <v>68</v>
      </c>
      <c r="K2769" s="9" t="s">
        <v>7</v>
      </c>
      <c r="L2769" s="9" t="s">
        <v>69</v>
      </c>
      <c r="M2769" s="9" t="s">
        <v>9</v>
      </c>
      <c r="N2769" s="9" t="s">
        <v>10</v>
      </c>
      <c r="O2769" s="9" t="s">
        <v>1826</v>
      </c>
      <c r="P2769" s="9" t="s">
        <v>1834</v>
      </c>
      <c r="Q2769" s="9" t="s">
        <v>1837</v>
      </c>
      <c r="R2769" s="9" t="s">
        <v>14</v>
      </c>
      <c r="S2769" s="9" t="s">
        <v>15</v>
      </c>
      <c r="T2769" s="9" t="s">
        <v>7</v>
      </c>
      <c r="U2769" s="9" t="s">
        <v>146</v>
      </c>
      <c r="V2769" s="9" t="s">
        <v>40</v>
      </c>
      <c r="W2769" s="9" t="s">
        <v>17</v>
      </c>
      <c r="X2769" s="9" t="s">
        <v>18</v>
      </c>
      <c r="Y2769" s="9" t="s">
        <v>19</v>
      </c>
      <c r="Z2769" s="9" t="s">
        <v>41</v>
      </c>
      <c r="AA2769" s="9" t="s">
        <v>21</v>
      </c>
      <c r="AB2769" s="9" t="s">
        <v>7017</v>
      </c>
      <c r="AC2769" s="9">
        <v>63999342243</v>
      </c>
      <c r="AD2769" s="9" t="s">
        <v>6922</v>
      </c>
    </row>
    <row r="2770" spans="1:30" ht="76.5" x14ac:dyDescent="0.25">
      <c r="A2770" s="113">
        <f t="shared" si="44"/>
        <v>2581</v>
      </c>
      <c r="B2770" s="9" t="s">
        <v>1821</v>
      </c>
      <c r="C2770" s="9" t="s">
        <v>6912</v>
      </c>
      <c r="D2770" s="9" t="s">
        <v>6913</v>
      </c>
      <c r="E2770" s="9" t="s">
        <v>7043</v>
      </c>
      <c r="F2770" s="9" t="s">
        <v>7044</v>
      </c>
      <c r="G2770" s="9" t="s">
        <v>6989</v>
      </c>
      <c r="H2770" s="13">
        <v>1056</v>
      </c>
      <c r="I2770" s="11" t="s">
        <v>883</v>
      </c>
      <c r="J2770" s="9" t="s">
        <v>68</v>
      </c>
      <c r="K2770" s="9" t="s">
        <v>7</v>
      </c>
      <c r="L2770" s="9" t="s">
        <v>69</v>
      </c>
      <c r="M2770" s="9" t="s">
        <v>9</v>
      </c>
      <c r="N2770" s="9" t="s">
        <v>10</v>
      </c>
      <c r="O2770" s="9" t="s">
        <v>1826</v>
      </c>
      <c r="P2770" s="9" t="s">
        <v>1834</v>
      </c>
      <c r="Q2770" s="9" t="s">
        <v>1837</v>
      </c>
      <c r="R2770" s="9" t="s">
        <v>14</v>
      </c>
      <c r="S2770" s="9" t="s">
        <v>15</v>
      </c>
      <c r="T2770" s="9" t="s">
        <v>7</v>
      </c>
      <c r="U2770" s="9" t="s">
        <v>146</v>
      </c>
      <c r="V2770" s="9" t="s">
        <v>40</v>
      </c>
      <c r="W2770" s="9" t="s">
        <v>17</v>
      </c>
      <c r="X2770" s="9" t="s">
        <v>18</v>
      </c>
      <c r="Y2770" s="9" t="s">
        <v>19</v>
      </c>
      <c r="Z2770" s="9" t="s">
        <v>41</v>
      </c>
      <c r="AA2770" s="9" t="s">
        <v>21</v>
      </c>
      <c r="AB2770" s="9" t="s">
        <v>7017</v>
      </c>
      <c r="AC2770" s="9">
        <v>63999342243</v>
      </c>
      <c r="AD2770" s="9" t="s">
        <v>6922</v>
      </c>
    </row>
    <row r="2771" spans="1:30" ht="76.5" x14ac:dyDescent="0.25">
      <c r="A2771" s="113">
        <f t="shared" si="44"/>
        <v>2582</v>
      </c>
      <c r="B2771" s="9" t="s">
        <v>1821</v>
      </c>
      <c r="C2771" s="9" t="s">
        <v>6912</v>
      </c>
      <c r="D2771" s="9" t="s">
        <v>6913</v>
      </c>
      <c r="E2771" s="9" t="s">
        <v>7045</v>
      </c>
      <c r="F2771" s="9" t="s">
        <v>7046</v>
      </c>
      <c r="G2771" s="9" t="s">
        <v>7047</v>
      </c>
      <c r="H2771" s="13">
        <v>900</v>
      </c>
      <c r="I2771" s="11" t="s">
        <v>883</v>
      </c>
      <c r="J2771" s="9" t="s">
        <v>68</v>
      </c>
      <c r="K2771" s="9" t="s">
        <v>7</v>
      </c>
      <c r="L2771" s="9" t="s">
        <v>69</v>
      </c>
      <c r="M2771" s="9" t="s">
        <v>9</v>
      </c>
      <c r="N2771" s="9" t="s">
        <v>10</v>
      </c>
      <c r="O2771" s="9" t="s">
        <v>1826</v>
      </c>
      <c r="P2771" s="9" t="s">
        <v>1834</v>
      </c>
      <c r="Q2771" s="9" t="s">
        <v>1837</v>
      </c>
      <c r="R2771" s="9" t="s">
        <v>14</v>
      </c>
      <c r="S2771" s="9" t="s">
        <v>15</v>
      </c>
      <c r="T2771" s="9" t="s">
        <v>7</v>
      </c>
      <c r="U2771" s="9" t="s">
        <v>146</v>
      </c>
      <c r="V2771" s="9" t="s">
        <v>40</v>
      </c>
      <c r="W2771" s="9" t="s">
        <v>17</v>
      </c>
      <c r="X2771" s="9" t="s">
        <v>18</v>
      </c>
      <c r="Y2771" s="9" t="s">
        <v>19</v>
      </c>
      <c r="Z2771" s="9" t="s">
        <v>41</v>
      </c>
      <c r="AA2771" s="9" t="s">
        <v>21</v>
      </c>
      <c r="AB2771" s="9" t="s">
        <v>7017</v>
      </c>
      <c r="AC2771" s="9">
        <v>63999342243</v>
      </c>
      <c r="AD2771" s="9" t="s">
        <v>6922</v>
      </c>
    </row>
    <row r="2772" spans="1:30" ht="409.5" x14ac:dyDescent="0.25">
      <c r="A2772" s="113">
        <f t="shared" si="44"/>
        <v>2583</v>
      </c>
      <c r="B2772" s="9" t="s">
        <v>1821</v>
      </c>
      <c r="C2772" s="9" t="s">
        <v>6912</v>
      </c>
      <c r="D2772" s="9" t="s">
        <v>6913</v>
      </c>
      <c r="E2772" s="9" t="s">
        <v>7048</v>
      </c>
      <c r="F2772" s="9" t="s">
        <v>7049</v>
      </c>
      <c r="G2772" s="9" t="s">
        <v>7050</v>
      </c>
      <c r="H2772" s="13">
        <v>63000</v>
      </c>
      <c r="I2772" s="11" t="s">
        <v>883</v>
      </c>
      <c r="J2772" s="9" t="s">
        <v>68</v>
      </c>
      <c r="K2772" s="9" t="s">
        <v>7</v>
      </c>
      <c r="L2772" s="9" t="s">
        <v>8</v>
      </c>
      <c r="M2772" s="9" t="s">
        <v>9</v>
      </c>
      <c r="N2772" s="9" t="s">
        <v>10</v>
      </c>
      <c r="O2772" s="9" t="s">
        <v>1826</v>
      </c>
      <c r="P2772" s="9" t="s">
        <v>1834</v>
      </c>
      <c r="Q2772" s="9" t="s">
        <v>1857</v>
      </c>
      <c r="R2772" s="9" t="s">
        <v>14</v>
      </c>
      <c r="S2772" s="9" t="s">
        <v>15</v>
      </c>
      <c r="T2772" s="9" t="s">
        <v>7</v>
      </c>
      <c r="U2772" s="9" t="s">
        <v>146</v>
      </c>
      <c r="V2772" s="9" t="s">
        <v>40</v>
      </c>
      <c r="W2772" s="9" t="s">
        <v>17</v>
      </c>
      <c r="X2772" s="9" t="s">
        <v>18</v>
      </c>
      <c r="Y2772" s="9" t="s">
        <v>31</v>
      </c>
      <c r="Z2772" s="9" t="s">
        <v>20</v>
      </c>
      <c r="AA2772" s="9" t="s">
        <v>17</v>
      </c>
      <c r="AB2772" s="9" t="s">
        <v>7051</v>
      </c>
      <c r="AC2772" s="9" t="s">
        <v>7052</v>
      </c>
      <c r="AD2772" s="9" t="s">
        <v>7053</v>
      </c>
    </row>
    <row r="2773" spans="1:30" ht="140.25" x14ac:dyDescent="0.25">
      <c r="A2773" s="113">
        <f t="shared" si="44"/>
        <v>2584</v>
      </c>
      <c r="B2773" s="9" t="s">
        <v>1821</v>
      </c>
      <c r="C2773" s="9" t="s">
        <v>6912</v>
      </c>
      <c r="D2773" s="9" t="s">
        <v>6913</v>
      </c>
      <c r="E2773" s="9" t="s">
        <v>7054</v>
      </c>
      <c r="F2773" s="9" t="s">
        <v>7055</v>
      </c>
      <c r="G2773" s="9" t="s">
        <v>7056</v>
      </c>
      <c r="H2773" s="13">
        <v>700000</v>
      </c>
      <c r="I2773" s="11" t="s">
        <v>88</v>
      </c>
      <c r="J2773" s="9" t="s">
        <v>68</v>
      </c>
      <c r="K2773" s="9" t="s">
        <v>7</v>
      </c>
      <c r="L2773" s="9" t="s">
        <v>8</v>
      </c>
      <c r="M2773" s="9" t="s">
        <v>9</v>
      </c>
      <c r="N2773" s="9" t="s">
        <v>10</v>
      </c>
      <c r="O2773" s="9" t="s">
        <v>1826</v>
      </c>
      <c r="P2773" s="9" t="s">
        <v>1834</v>
      </c>
      <c r="Q2773" s="9" t="s">
        <v>1857</v>
      </c>
      <c r="R2773" s="9" t="s">
        <v>14</v>
      </c>
      <c r="S2773" s="9" t="s">
        <v>15</v>
      </c>
      <c r="T2773" s="9" t="s">
        <v>7</v>
      </c>
      <c r="U2773" s="9" t="s">
        <v>146</v>
      </c>
      <c r="V2773" s="9" t="s">
        <v>15</v>
      </c>
      <c r="W2773" s="9" t="s">
        <v>17</v>
      </c>
      <c r="X2773" s="9" t="s">
        <v>18</v>
      </c>
      <c r="Y2773" s="9" t="s">
        <v>19</v>
      </c>
      <c r="Z2773" s="9" t="s">
        <v>41</v>
      </c>
      <c r="AA2773" s="9" t="s">
        <v>21</v>
      </c>
      <c r="AB2773" s="9" t="s">
        <v>7051</v>
      </c>
      <c r="AC2773" s="9">
        <v>63981299292</v>
      </c>
      <c r="AD2773" s="9" t="s">
        <v>7053</v>
      </c>
    </row>
    <row r="2774" spans="1:30" ht="216.75" x14ac:dyDescent="0.25">
      <c r="A2774" s="113">
        <f t="shared" si="44"/>
        <v>2585</v>
      </c>
      <c r="B2774" s="9" t="s">
        <v>1821</v>
      </c>
      <c r="C2774" s="9" t="s">
        <v>6912</v>
      </c>
      <c r="D2774" s="9" t="s">
        <v>6913</v>
      </c>
      <c r="E2774" s="9" t="s">
        <v>7057</v>
      </c>
      <c r="F2774" s="9" t="s">
        <v>7057</v>
      </c>
      <c r="G2774" s="9" t="s">
        <v>7058</v>
      </c>
      <c r="H2774" s="13">
        <v>1579</v>
      </c>
      <c r="I2774" s="11" t="s">
        <v>883</v>
      </c>
      <c r="J2774" s="9" t="s">
        <v>68</v>
      </c>
      <c r="K2774" s="9" t="s">
        <v>7</v>
      </c>
      <c r="L2774" s="9" t="s">
        <v>69</v>
      </c>
      <c r="M2774" s="9" t="s">
        <v>51</v>
      </c>
      <c r="N2774" s="9" t="s">
        <v>10</v>
      </c>
      <c r="O2774" s="9" t="s">
        <v>1826</v>
      </c>
      <c r="P2774" s="9" t="s">
        <v>1834</v>
      </c>
      <c r="Q2774" s="9" t="s">
        <v>1857</v>
      </c>
      <c r="R2774" s="9" t="s">
        <v>14</v>
      </c>
      <c r="S2774" s="9" t="s">
        <v>15</v>
      </c>
      <c r="T2774" s="9" t="s">
        <v>7</v>
      </c>
      <c r="U2774" s="9" t="s">
        <v>146</v>
      </c>
      <c r="V2774" s="9" t="s">
        <v>40</v>
      </c>
      <c r="W2774" s="9" t="s">
        <v>21</v>
      </c>
      <c r="X2774" s="9" t="s">
        <v>18</v>
      </c>
      <c r="Y2774" s="9" t="s">
        <v>31</v>
      </c>
      <c r="Z2774" s="9" t="s">
        <v>20</v>
      </c>
      <c r="AA2774" s="9" t="s">
        <v>17</v>
      </c>
      <c r="AB2774" s="9" t="s">
        <v>6975</v>
      </c>
      <c r="AC2774" s="9" t="s">
        <v>7026</v>
      </c>
      <c r="AD2774" s="9" t="s">
        <v>6976</v>
      </c>
    </row>
    <row r="2775" spans="1:30" ht="409.5" x14ac:dyDescent="0.25">
      <c r="A2775" s="113">
        <f t="shared" si="44"/>
        <v>2586</v>
      </c>
      <c r="B2775" s="9" t="s">
        <v>1821</v>
      </c>
      <c r="C2775" s="9" t="s">
        <v>6912</v>
      </c>
      <c r="D2775" s="9" t="s">
        <v>6913</v>
      </c>
      <c r="E2775" s="9" t="s">
        <v>7059</v>
      </c>
      <c r="F2775" s="9" t="s">
        <v>7060</v>
      </c>
      <c r="G2775" s="9" t="s">
        <v>7061</v>
      </c>
      <c r="H2775" s="13">
        <v>70000</v>
      </c>
      <c r="I2775" s="11" t="s">
        <v>88</v>
      </c>
      <c r="J2775" s="9" t="s">
        <v>68</v>
      </c>
      <c r="K2775" s="9" t="s">
        <v>7</v>
      </c>
      <c r="L2775" s="9" t="s">
        <v>8</v>
      </c>
      <c r="M2775" s="9" t="s">
        <v>9</v>
      </c>
      <c r="N2775" s="9" t="s">
        <v>10</v>
      </c>
      <c r="O2775" s="9" t="s">
        <v>1826</v>
      </c>
      <c r="P2775" s="9" t="s">
        <v>1834</v>
      </c>
      <c r="Q2775" s="9" t="s">
        <v>1857</v>
      </c>
      <c r="R2775" s="9" t="s">
        <v>14</v>
      </c>
      <c r="S2775" s="9" t="s">
        <v>15</v>
      </c>
      <c r="T2775" s="9" t="s">
        <v>7</v>
      </c>
      <c r="U2775" s="9" t="s">
        <v>146</v>
      </c>
      <c r="V2775" s="9" t="s">
        <v>15</v>
      </c>
      <c r="W2775" s="9" t="s">
        <v>17</v>
      </c>
      <c r="X2775" s="9" t="s">
        <v>18</v>
      </c>
      <c r="Y2775" s="9" t="s">
        <v>31</v>
      </c>
      <c r="Z2775" s="9" t="s">
        <v>20</v>
      </c>
      <c r="AA2775" s="9" t="s">
        <v>17</v>
      </c>
      <c r="AB2775" s="9" t="s">
        <v>7051</v>
      </c>
      <c r="AC2775" s="9">
        <v>63981299292</v>
      </c>
      <c r="AD2775" s="9" t="s">
        <v>7053</v>
      </c>
    </row>
    <row r="2776" spans="1:30" ht="409.5" x14ac:dyDescent="0.25">
      <c r="A2776" s="113">
        <f t="shared" si="44"/>
        <v>2587</v>
      </c>
      <c r="B2776" s="9" t="s">
        <v>1821</v>
      </c>
      <c r="C2776" s="9" t="s">
        <v>6912</v>
      </c>
      <c r="D2776" s="9" t="s">
        <v>6913</v>
      </c>
      <c r="E2776" s="9" t="s">
        <v>7062</v>
      </c>
      <c r="F2776" s="9" t="s">
        <v>7063</v>
      </c>
      <c r="G2776" s="9" t="s">
        <v>7064</v>
      </c>
      <c r="H2776" s="13">
        <v>1300000</v>
      </c>
      <c r="I2776" s="11" t="s">
        <v>871</v>
      </c>
      <c r="J2776" s="9" t="s">
        <v>68</v>
      </c>
      <c r="K2776" s="9" t="s">
        <v>7</v>
      </c>
      <c r="L2776" s="9" t="s">
        <v>8</v>
      </c>
      <c r="M2776" s="9" t="s">
        <v>9</v>
      </c>
      <c r="N2776" s="9" t="s">
        <v>10</v>
      </c>
      <c r="O2776" s="9" t="s">
        <v>1826</v>
      </c>
      <c r="P2776" s="9" t="s">
        <v>1834</v>
      </c>
      <c r="Q2776" s="9" t="s">
        <v>1857</v>
      </c>
      <c r="R2776" s="9" t="s">
        <v>14</v>
      </c>
      <c r="S2776" s="9" t="s">
        <v>15</v>
      </c>
      <c r="T2776" s="9" t="s">
        <v>7</v>
      </c>
      <c r="U2776" s="9" t="s">
        <v>146</v>
      </c>
      <c r="V2776" s="9" t="s">
        <v>15</v>
      </c>
      <c r="W2776" s="9" t="s">
        <v>17</v>
      </c>
      <c r="X2776" s="9" t="s">
        <v>18</v>
      </c>
      <c r="Y2776" s="9" t="s">
        <v>19</v>
      </c>
      <c r="Z2776" s="9" t="s">
        <v>41</v>
      </c>
      <c r="AA2776" s="9" t="s">
        <v>21</v>
      </c>
      <c r="AB2776" s="9" t="s">
        <v>7051</v>
      </c>
      <c r="AC2776" s="9">
        <v>6398129292</v>
      </c>
      <c r="AD2776" s="9" t="s">
        <v>7053</v>
      </c>
    </row>
    <row r="2777" spans="1:30" ht="242.25" x14ac:dyDescent="0.25">
      <c r="A2777" s="113">
        <f t="shared" si="44"/>
        <v>2588</v>
      </c>
      <c r="B2777" s="9" t="s">
        <v>1821</v>
      </c>
      <c r="C2777" s="9" t="s">
        <v>6912</v>
      </c>
      <c r="D2777" s="9" t="s">
        <v>6913</v>
      </c>
      <c r="E2777" s="9" t="s">
        <v>7065</v>
      </c>
      <c r="F2777" s="9" t="s">
        <v>7065</v>
      </c>
      <c r="G2777" s="9" t="s">
        <v>7066</v>
      </c>
      <c r="H2777" s="13">
        <v>13032</v>
      </c>
      <c r="I2777" s="11" t="s">
        <v>883</v>
      </c>
      <c r="J2777" s="9" t="s">
        <v>68</v>
      </c>
      <c r="K2777" s="9" t="s">
        <v>7</v>
      </c>
      <c r="L2777" s="9" t="s">
        <v>69</v>
      </c>
      <c r="M2777" s="9" t="s">
        <v>51</v>
      </c>
      <c r="N2777" s="9" t="s">
        <v>10</v>
      </c>
      <c r="O2777" s="9" t="s">
        <v>1826</v>
      </c>
      <c r="P2777" s="9" t="s">
        <v>1834</v>
      </c>
      <c r="Q2777" s="9" t="s">
        <v>1857</v>
      </c>
      <c r="R2777" s="9" t="s">
        <v>14</v>
      </c>
      <c r="S2777" s="9" t="s">
        <v>15</v>
      </c>
      <c r="T2777" s="9" t="s">
        <v>7</v>
      </c>
      <c r="U2777" s="9" t="s">
        <v>146</v>
      </c>
      <c r="V2777" s="9" t="s">
        <v>40</v>
      </c>
      <c r="W2777" s="9" t="s">
        <v>21</v>
      </c>
      <c r="X2777" s="9" t="s">
        <v>18</v>
      </c>
      <c r="Y2777" s="9" t="s">
        <v>31</v>
      </c>
      <c r="Z2777" s="9" t="s">
        <v>20</v>
      </c>
      <c r="AA2777" s="9" t="s">
        <v>17</v>
      </c>
      <c r="AB2777" s="9" t="s">
        <v>6975</v>
      </c>
      <c r="AC2777" s="9" t="s">
        <v>7026</v>
      </c>
      <c r="AD2777" s="9" t="s">
        <v>6976</v>
      </c>
    </row>
    <row r="2778" spans="1:30" ht="89.25" x14ac:dyDescent="0.25">
      <c r="A2778" s="113">
        <f t="shared" si="44"/>
        <v>2589</v>
      </c>
      <c r="B2778" s="9" t="s">
        <v>1821</v>
      </c>
      <c r="C2778" s="9" t="s">
        <v>6912</v>
      </c>
      <c r="D2778" s="9" t="s">
        <v>6913</v>
      </c>
      <c r="E2778" s="9" t="s">
        <v>7067</v>
      </c>
      <c r="F2778" s="9" t="s">
        <v>7067</v>
      </c>
      <c r="G2778" s="9" t="s">
        <v>7068</v>
      </c>
      <c r="H2778" s="13">
        <v>1200</v>
      </c>
      <c r="I2778" s="11" t="s">
        <v>883</v>
      </c>
      <c r="J2778" s="9" t="s">
        <v>68</v>
      </c>
      <c r="K2778" s="9" t="s">
        <v>7</v>
      </c>
      <c r="L2778" s="9" t="s">
        <v>69</v>
      </c>
      <c r="M2778" s="9" t="s">
        <v>51</v>
      </c>
      <c r="N2778" s="9" t="s">
        <v>10</v>
      </c>
      <c r="O2778" s="9" t="s">
        <v>1826</v>
      </c>
      <c r="P2778" s="9" t="s">
        <v>1834</v>
      </c>
      <c r="Q2778" s="9" t="s">
        <v>1857</v>
      </c>
      <c r="R2778" s="9" t="s">
        <v>14</v>
      </c>
      <c r="S2778" s="9" t="s">
        <v>15</v>
      </c>
      <c r="T2778" s="9" t="s">
        <v>7</v>
      </c>
      <c r="U2778" s="9" t="s">
        <v>146</v>
      </c>
      <c r="V2778" s="9" t="s">
        <v>40</v>
      </c>
      <c r="W2778" s="9" t="s">
        <v>21</v>
      </c>
      <c r="X2778" s="9" t="s">
        <v>18</v>
      </c>
      <c r="Y2778" s="9" t="s">
        <v>31</v>
      </c>
      <c r="Z2778" s="9" t="s">
        <v>20</v>
      </c>
      <c r="AA2778" s="9" t="s">
        <v>17</v>
      </c>
      <c r="AB2778" s="9" t="s">
        <v>6975</v>
      </c>
      <c r="AC2778" s="9" t="s">
        <v>7026</v>
      </c>
      <c r="AD2778" s="9" t="s">
        <v>6976</v>
      </c>
    </row>
    <row r="2779" spans="1:30" ht="89.25" x14ac:dyDescent="0.25">
      <c r="A2779" s="113">
        <f t="shared" si="44"/>
        <v>2590</v>
      </c>
      <c r="B2779" s="9" t="s">
        <v>1821</v>
      </c>
      <c r="C2779" s="9" t="s">
        <v>6912</v>
      </c>
      <c r="D2779" s="9" t="s">
        <v>6913</v>
      </c>
      <c r="E2779" s="9" t="s">
        <v>7069</v>
      </c>
      <c r="F2779" s="9" t="s">
        <v>7069</v>
      </c>
      <c r="G2779" s="9" t="s">
        <v>7070</v>
      </c>
      <c r="H2779" s="13">
        <v>50000</v>
      </c>
      <c r="I2779" s="11" t="s">
        <v>7071</v>
      </c>
      <c r="J2779" s="9" t="s">
        <v>68</v>
      </c>
      <c r="K2779" s="9" t="s">
        <v>7</v>
      </c>
      <c r="L2779" s="9" t="s">
        <v>8</v>
      </c>
      <c r="M2779" s="9" t="s">
        <v>9</v>
      </c>
      <c r="N2779" s="9" t="s">
        <v>10</v>
      </c>
      <c r="O2779" s="9" t="s">
        <v>1826</v>
      </c>
      <c r="P2779" s="9" t="s">
        <v>1834</v>
      </c>
      <c r="Q2779" s="9" t="s">
        <v>1857</v>
      </c>
      <c r="R2779" s="9" t="s">
        <v>14</v>
      </c>
      <c r="S2779" s="9" t="s">
        <v>15</v>
      </c>
      <c r="T2779" s="9" t="s">
        <v>7</v>
      </c>
      <c r="U2779" s="9" t="s">
        <v>146</v>
      </c>
      <c r="V2779" s="9" t="s">
        <v>40</v>
      </c>
      <c r="W2779" s="9" t="s">
        <v>17</v>
      </c>
      <c r="X2779" s="9" t="s">
        <v>18</v>
      </c>
      <c r="Y2779" s="9" t="s">
        <v>19</v>
      </c>
      <c r="Z2779" s="9" t="s">
        <v>41</v>
      </c>
      <c r="AA2779" s="9" t="s">
        <v>21</v>
      </c>
      <c r="AB2779" s="9" t="s">
        <v>7072</v>
      </c>
      <c r="AC2779" s="9">
        <v>6332365431</v>
      </c>
      <c r="AD2779" s="9" t="s">
        <v>7073</v>
      </c>
    </row>
    <row r="2780" spans="1:30" ht="191.25" x14ac:dyDescent="0.25">
      <c r="A2780" s="113">
        <f t="shared" si="44"/>
        <v>2591</v>
      </c>
      <c r="B2780" s="9" t="s">
        <v>1821</v>
      </c>
      <c r="C2780" s="9" t="s">
        <v>6912</v>
      </c>
      <c r="D2780" s="9" t="s">
        <v>6913</v>
      </c>
      <c r="E2780" s="9" t="s">
        <v>7074</v>
      </c>
      <c r="F2780" s="9" t="s">
        <v>7074</v>
      </c>
      <c r="G2780" s="9" t="s">
        <v>7075</v>
      </c>
      <c r="H2780" s="13">
        <v>470000</v>
      </c>
      <c r="I2780" s="11" t="s">
        <v>878</v>
      </c>
      <c r="J2780" s="9" t="s">
        <v>68</v>
      </c>
      <c r="K2780" s="9" t="s">
        <v>7</v>
      </c>
      <c r="L2780" s="9" t="s">
        <v>8</v>
      </c>
      <c r="M2780" s="9" t="s">
        <v>9</v>
      </c>
      <c r="N2780" s="9" t="s">
        <v>10</v>
      </c>
      <c r="O2780" s="9" t="s">
        <v>1826</v>
      </c>
      <c r="P2780" s="9" t="s">
        <v>1834</v>
      </c>
      <c r="Q2780" s="9" t="s">
        <v>1857</v>
      </c>
      <c r="R2780" s="9" t="s">
        <v>14</v>
      </c>
      <c r="S2780" s="9" t="s">
        <v>15</v>
      </c>
      <c r="T2780" s="9" t="s">
        <v>7</v>
      </c>
      <c r="U2780" s="9" t="s">
        <v>146</v>
      </c>
      <c r="V2780" s="9" t="s">
        <v>40</v>
      </c>
      <c r="W2780" s="9" t="s">
        <v>17</v>
      </c>
      <c r="X2780" s="9" t="s">
        <v>18</v>
      </c>
      <c r="Y2780" s="9" t="s">
        <v>19</v>
      </c>
      <c r="Z2780" s="9" t="s">
        <v>41</v>
      </c>
      <c r="AA2780" s="9" t="s">
        <v>21</v>
      </c>
      <c r="AB2780" s="9" t="s">
        <v>7076</v>
      </c>
      <c r="AC2780" s="9" t="s">
        <v>7077</v>
      </c>
      <c r="AD2780" s="9" t="s">
        <v>7078</v>
      </c>
    </row>
    <row r="2781" spans="1:30" ht="76.5" x14ac:dyDescent="0.25">
      <c r="A2781" s="113">
        <f t="shared" si="44"/>
        <v>2592</v>
      </c>
      <c r="B2781" s="9" t="s">
        <v>1821</v>
      </c>
      <c r="C2781" s="9" t="s">
        <v>6912</v>
      </c>
      <c r="D2781" s="9" t="s">
        <v>6913</v>
      </c>
      <c r="E2781" s="9" t="s">
        <v>7079</v>
      </c>
      <c r="F2781" s="9" t="s">
        <v>7079</v>
      </c>
      <c r="G2781" s="9" t="s">
        <v>7080</v>
      </c>
      <c r="H2781" s="13">
        <v>5000</v>
      </c>
      <c r="I2781" s="11" t="s">
        <v>871</v>
      </c>
      <c r="J2781" s="9" t="s">
        <v>68</v>
      </c>
      <c r="K2781" s="9" t="s">
        <v>7</v>
      </c>
      <c r="L2781" s="9" t="s">
        <v>8</v>
      </c>
      <c r="M2781" s="9" t="s">
        <v>9</v>
      </c>
      <c r="N2781" s="9" t="s">
        <v>10</v>
      </c>
      <c r="O2781" s="9" t="s">
        <v>1826</v>
      </c>
      <c r="P2781" s="9" t="s">
        <v>1834</v>
      </c>
      <c r="Q2781" s="9" t="s">
        <v>1857</v>
      </c>
      <c r="R2781" s="9" t="s">
        <v>14</v>
      </c>
      <c r="S2781" s="9" t="s">
        <v>15</v>
      </c>
      <c r="T2781" s="9" t="s">
        <v>7</v>
      </c>
      <c r="U2781" s="9" t="s">
        <v>146</v>
      </c>
      <c r="V2781" s="9" t="s">
        <v>40</v>
      </c>
      <c r="W2781" s="9" t="s">
        <v>21</v>
      </c>
      <c r="X2781" s="9" t="s">
        <v>18</v>
      </c>
      <c r="Y2781" s="9" t="s">
        <v>19</v>
      </c>
      <c r="Z2781" s="9" t="s">
        <v>41</v>
      </c>
      <c r="AA2781" s="9" t="s">
        <v>21</v>
      </c>
      <c r="AB2781" s="9" t="s">
        <v>7081</v>
      </c>
      <c r="AC2781" s="9" t="s">
        <v>7082</v>
      </c>
      <c r="AD2781" s="9" t="s">
        <v>7083</v>
      </c>
    </row>
    <row r="2782" spans="1:30" ht="76.5" x14ac:dyDescent="0.25">
      <c r="A2782" s="113">
        <f t="shared" si="44"/>
        <v>2593</v>
      </c>
      <c r="B2782" s="9" t="s">
        <v>1821</v>
      </c>
      <c r="C2782" s="9" t="s">
        <v>6912</v>
      </c>
      <c r="D2782" s="9" t="s">
        <v>6913</v>
      </c>
      <c r="E2782" s="9" t="s">
        <v>7084</v>
      </c>
      <c r="F2782" s="9" t="s">
        <v>7084</v>
      </c>
      <c r="G2782" s="9" t="s">
        <v>7085</v>
      </c>
      <c r="H2782" s="13">
        <v>700</v>
      </c>
      <c r="I2782" s="11" t="s">
        <v>7086</v>
      </c>
      <c r="J2782" s="9" t="s">
        <v>68</v>
      </c>
      <c r="K2782" s="9" t="s">
        <v>7</v>
      </c>
      <c r="L2782" s="9" t="s">
        <v>8</v>
      </c>
      <c r="M2782" s="9" t="s">
        <v>9</v>
      </c>
      <c r="N2782" s="9" t="s">
        <v>10</v>
      </c>
      <c r="O2782" s="9" t="s">
        <v>1826</v>
      </c>
      <c r="P2782" s="9" t="s">
        <v>1834</v>
      </c>
      <c r="Q2782" s="9" t="s">
        <v>1857</v>
      </c>
      <c r="R2782" s="9" t="s">
        <v>14</v>
      </c>
      <c r="S2782" s="9" t="s">
        <v>15</v>
      </c>
      <c r="T2782" s="9" t="s">
        <v>7</v>
      </c>
      <c r="U2782" s="9" t="s">
        <v>146</v>
      </c>
      <c r="V2782" s="9" t="s">
        <v>40</v>
      </c>
      <c r="W2782" s="9" t="s">
        <v>21</v>
      </c>
      <c r="X2782" s="9" t="s">
        <v>18</v>
      </c>
      <c r="Y2782" s="9" t="s">
        <v>19</v>
      </c>
      <c r="Z2782" s="9" t="s">
        <v>41</v>
      </c>
      <c r="AA2782" s="9" t="s">
        <v>21</v>
      </c>
      <c r="AB2782" s="9" t="s">
        <v>7087</v>
      </c>
      <c r="AC2782" s="9">
        <v>6332365554</v>
      </c>
      <c r="AD2782" s="9" t="s">
        <v>7088</v>
      </c>
    </row>
    <row r="2783" spans="1:30" ht="76.5" x14ac:dyDescent="0.25">
      <c r="A2783" s="113">
        <f t="shared" si="44"/>
        <v>2594</v>
      </c>
      <c r="B2783" s="9" t="s">
        <v>1821</v>
      </c>
      <c r="C2783" s="9" t="s">
        <v>6912</v>
      </c>
      <c r="D2783" s="9" t="s">
        <v>6913</v>
      </c>
      <c r="E2783" s="9" t="s">
        <v>705</v>
      </c>
      <c r="F2783" s="9" t="s">
        <v>705</v>
      </c>
      <c r="G2783" s="9" t="s">
        <v>7089</v>
      </c>
      <c r="H2783" s="13">
        <v>1500</v>
      </c>
      <c r="I2783" s="11" t="s">
        <v>7086</v>
      </c>
      <c r="J2783" s="9" t="s">
        <v>68</v>
      </c>
      <c r="K2783" s="9" t="s">
        <v>7</v>
      </c>
      <c r="L2783" s="9" t="s">
        <v>8</v>
      </c>
      <c r="M2783" s="9" t="s">
        <v>9</v>
      </c>
      <c r="N2783" s="9" t="s">
        <v>10</v>
      </c>
      <c r="O2783" s="9" t="s">
        <v>1826</v>
      </c>
      <c r="P2783" s="9" t="s">
        <v>1834</v>
      </c>
      <c r="Q2783" s="9" t="s">
        <v>1857</v>
      </c>
      <c r="R2783" s="9" t="s">
        <v>14</v>
      </c>
      <c r="S2783" s="9" t="s">
        <v>15</v>
      </c>
      <c r="T2783" s="9" t="s">
        <v>7</v>
      </c>
      <c r="U2783" s="9" t="s">
        <v>146</v>
      </c>
      <c r="V2783" s="9" t="s">
        <v>40</v>
      </c>
      <c r="W2783" s="9" t="s">
        <v>21</v>
      </c>
      <c r="X2783" s="9" t="s">
        <v>18</v>
      </c>
      <c r="Y2783" s="9" t="s">
        <v>19</v>
      </c>
      <c r="Z2783" s="9" t="s">
        <v>41</v>
      </c>
      <c r="AA2783" s="9" t="s">
        <v>21</v>
      </c>
      <c r="AB2783" s="9" t="s">
        <v>7076</v>
      </c>
      <c r="AC2783" s="9">
        <v>6332365429</v>
      </c>
      <c r="AD2783" s="9" t="s">
        <v>7078</v>
      </c>
    </row>
    <row r="2784" spans="1:30" ht="102" x14ac:dyDescent="0.25">
      <c r="A2784" s="113">
        <f t="shared" si="44"/>
        <v>2595</v>
      </c>
      <c r="B2784" s="9" t="s">
        <v>1821</v>
      </c>
      <c r="C2784" s="9" t="s">
        <v>6912</v>
      </c>
      <c r="D2784" s="9" t="s">
        <v>6913</v>
      </c>
      <c r="E2784" s="9" t="s">
        <v>7090</v>
      </c>
      <c r="F2784" s="9" t="s">
        <v>7091</v>
      </c>
      <c r="G2784" s="9" t="s">
        <v>7092</v>
      </c>
      <c r="H2784" s="13">
        <v>1100</v>
      </c>
      <c r="I2784" s="11" t="s">
        <v>7093</v>
      </c>
      <c r="J2784" s="9" t="s">
        <v>68</v>
      </c>
      <c r="K2784" s="9" t="s">
        <v>7</v>
      </c>
      <c r="L2784" s="9" t="s">
        <v>69</v>
      </c>
      <c r="M2784" s="9" t="s">
        <v>9</v>
      </c>
      <c r="N2784" s="9" t="s">
        <v>10</v>
      </c>
      <c r="O2784" s="9" t="s">
        <v>1826</v>
      </c>
      <c r="P2784" s="9" t="s">
        <v>1834</v>
      </c>
      <c r="Q2784" s="9" t="s">
        <v>1857</v>
      </c>
      <c r="R2784" s="9" t="s">
        <v>14</v>
      </c>
      <c r="S2784" s="9" t="s">
        <v>15</v>
      </c>
      <c r="T2784" s="9" t="s">
        <v>7</v>
      </c>
      <c r="U2784" s="9" t="s">
        <v>146</v>
      </c>
      <c r="V2784" s="9" t="s">
        <v>40</v>
      </c>
      <c r="W2784" s="9" t="s">
        <v>17</v>
      </c>
      <c r="X2784" s="9" t="s">
        <v>18</v>
      </c>
      <c r="Y2784" s="9" t="s">
        <v>19</v>
      </c>
      <c r="Z2784" s="9" t="s">
        <v>41</v>
      </c>
      <c r="AA2784" s="9" t="s">
        <v>21</v>
      </c>
      <c r="AB2784" s="9" t="s">
        <v>7094</v>
      </c>
      <c r="AC2784" s="9">
        <v>6332365400</v>
      </c>
      <c r="AD2784" s="9" t="s">
        <v>7095</v>
      </c>
    </row>
    <row r="2785" spans="1:30" ht="76.5" x14ac:dyDescent="0.25">
      <c r="A2785" s="113">
        <f t="shared" si="44"/>
        <v>2596</v>
      </c>
      <c r="B2785" s="9" t="s">
        <v>1821</v>
      </c>
      <c r="C2785" s="9" t="s">
        <v>6912</v>
      </c>
      <c r="D2785" s="9" t="s">
        <v>6913</v>
      </c>
      <c r="E2785" s="9" t="s">
        <v>7096</v>
      </c>
      <c r="F2785" s="9" t="s">
        <v>7097</v>
      </c>
      <c r="G2785" s="9" t="s">
        <v>7098</v>
      </c>
      <c r="H2785" s="13">
        <v>1260</v>
      </c>
      <c r="I2785" s="11" t="s">
        <v>7093</v>
      </c>
      <c r="J2785" s="9" t="s">
        <v>68</v>
      </c>
      <c r="K2785" s="9" t="s">
        <v>7</v>
      </c>
      <c r="L2785" s="9" t="s">
        <v>69</v>
      </c>
      <c r="M2785" s="9" t="s">
        <v>9</v>
      </c>
      <c r="N2785" s="9" t="s">
        <v>10</v>
      </c>
      <c r="O2785" s="9" t="s">
        <v>1826</v>
      </c>
      <c r="P2785" s="9" t="s">
        <v>1834</v>
      </c>
      <c r="Q2785" s="9" t="s">
        <v>1857</v>
      </c>
      <c r="R2785" s="9" t="s">
        <v>14</v>
      </c>
      <c r="S2785" s="9" t="s">
        <v>15</v>
      </c>
      <c r="T2785" s="9" t="s">
        <v>7</v>
      </c>
      <c r="U2785" s="9" t="s">
        <v>146</v>
      </c>
      <c r="V2785" s="9" t="s">
        <v>40</v>
      </c>
      <c r="W2785" s="9" t="s">
        <v>17</v>
      </c>
      <c r="X2785" s="9" t="s">
        <v>18</v>
      </c>
      <c r="Y2785" s="9" t="s">
        <v>19</v>
      </c>
      <c r="Z2785" s="9" t="s">
        <v>41</v>
      </c>
      <c r="AA2785" s="9" t="s">
        <v>21</v>
      </c>
      <c r="AB2785" s="9" t="s">
        <v>7094</v>
      </c>
      <c r="AC2785" s="9">
        <v>6332365400</v>
      </c>
      <c r="AD2785" s="9" t="s">
        <v>7095</v>
      </c>
    </row>
    <row r="2786" spans="1:30" ht="76.5" x14ac:dyDescent="0.25">
      <c r="A2786" s="113">
        <f t="shared" si="44"/>
        <v>2597</v>
      </c>
      <c r="B2786" s="9" t="s">
        <v>1821</v>
      </c>
      <c r="C2786" s="9" t="s">
        <v>6912</v>
      </c>
      <c r="D2786" s="9" t="s">
        <v>6913</v>
      </c>
      <c r="E2786" s="9" t="s">
        <v>7099</v>
      </c>
      <c r="F2786" s="9" t="s">
        <v>7097</v>
      </c>
      <c r="G2786" s="9" t="s">
        <v>7100</v>
      </c>
      <c r="H2786" s="13">
        <v>1260</v>
      </c>
      <c r="I2786" s="11" t="s">
        <v>7093</v>
      </c>
      <c r="J2786" s="9" t="s">
        <v>68</v>
      </c>
      <c r="K2786" s="9" t="s">
        <v>7</v>
      </c>
      <c r="L2786" s="9" t="s">
        <v>8</v>
      </c>
      <c r="M2786" s="9" t="s">
        <v>9</v>
      </c>
      <c r="N2786" s="9" t="s">
        <v>10</v>
      </c>
      <c r="O2786" s="9" t="s">
        <v>1826</v>
      </c>
      <c r="P2786" s="9" t="s">
        <v>1834</v>
      </c>
      <c r="Q2786" s="9" t="s">
        <v>1857</v>
      </c>
      <c r="R2786" s="9" t="s">
        <v>14</v>
      </c>
      <c r="S2786" s="9" t="s">
        <v>15</v>
      </c>
      <c r="T2786" s="9" t="s">
        <v>7</v>
      </c>
      <c r="U2786" s="9" t="s">
        <v>133</v>
      </c>
      <c r="V2786" s="9" t="s">
        <v>40</v>
      </c>
      <c r="W2786" s="9" t="s">
        <v>17</v>
      </c>
      <c r="X2786" s="9" t="s">
        <v>18</v>
      </c>
      <c r="Y2786" s="9" t="s">
        <v>19</v>
      </c>
      <c r="Z2786" s="9" t="s">
        <v>41</v>
      </c>
      <c r="AA2786" s="9" t="s">
        <v>21</v>
      </c>
      <c r="AB2786" s="9" t="s">
        <v>7094</v>
      </c>
      <c r="AC2786" s="9">
        <v>6332365400</v>
      </c>
      <c r="AD2786" s="9" t="s">
        <v>7095</v>
      </c>
    </row>
    <row r="2787" spans="1:30" ht="89.25" x14ac:dyDescent="0.25">
      <c r="A2787" s="113">
        <f t="shared" si="44"/>
        <v>2598</v>
      </c>
      <c r="B2787" s="9" t="s">
        <v>1821</v>
      </c>
      <c r="C2787" s="9" t="s">
        <v>6912</v>
      </c>
      <c r="D2787" s="9" t="s">
        <v>6913</v>
      </c>
      <c r="E2787" s="9" t="s">
        <v>7101</v>
      </c>
      <c r="F2787" s="9" t="s">
        <v>7102</v>
      </c>
      <c r="G2787" s="9" t="s">
        <v>7103</v>
      </c>
      <c r="H2787" s="13">
        <v>440</v>
      </c>
      <c r="I2787" s="11" t="s">
        <v>7093</v>
      </c>
      <c r="J2787" s="9" t="s">
        <v>68</v>
      </c>
      <c r="K2787" s="9" t="s">
        <v>7</v>
      </c>
      <c r="L2787" s="9" t="s">
        <v>8</v>
      </c>
      <c r="M2787" s="9" t="s">
        <v>9</v>
      </c>
      <c r="N2787" s="9" t="s">
        <v>10</v>
      </c>
      <c r="O2787" s="9" t="s">
        <v>1826</v>
      </c>
      <c r="P2787" s="9" t="s">
        <v>1834</v>
      </c>
      <c r="Q2787" s="9" t="s">
        <v>1857</v>
      </c>
      <c r="R2787" s="9" t="s">
        <v>14</v>
      </c>
      <c r="S2787" s="9" t="s">
        <v>15</v>
      </c>
      <c r="T2787" s="9" t="s">
        <v>7</v>
      </c>
      <c r="U2787" s="9" t="s">
        <v>133</v>
      </c>
      <c r="V2787" s="9" t="s">
        <v>40</v>
      </c>
      <c r="W2787" s="9" t="s">
        <v>17</v>
      </c>
      <c r="X2787" s="9" t="s">
        <v>18</v>
      </c>
      <c r="Y2787" s="9" t="s">
        <v>19</v>
      </c>
      <c r="Z2787" s="9" t="s">
        <v>41</v>
      </c>
      <c r="AA2787" s="9" t="s">
        <v>21</v>
      </c>
      <c r="AB2787" s="9" t="s">
        <v>7094</v>
      </c>
      <c r="AC2787" s="9">
        <v>6332365400</v>
      </c>
      <c r="AD2787" s="9" t="s">
        <v>7095</v>
      </c>
    </row>
    <row r="2788" spans="1:30" ht="76.5" x14ac:dyDescent="0.25">
      <c r="A2788" s="113">
        <f t="shared" si="44"/>
        <v>2599</v>
      </c>
      <c r="B2788" s="9" t="s">
        <v>1821</v>
      </c>
      <c r="C2788" s="9" t="s">
        <v>6912</v>
      </c>
      <c r="D2788" s="9" t="s">
        <v>6913</v>
      </c>
      <c r="E2788" s="9" t="s">
        <v>7104</v>
      </c>
      <c r="F2788" s="9" t="s">
        <v>7105</v>
      </c>
      <c r="G2788" s="9" t="s">
        <v>7106</v>
      </c>
      <c r="H2788" s="13">
        <v>629</v>
      </c>
      <c r="I2788" s="11" t="s">
        <v>7093</v>
      </c>
      <c r="J2788" s="9" t="s">
        <v>68</v>
      </c>
      <c r="K2788" s="9" t="s">
        <v>7</v>
      </c>
      <c r="L2788" s="9" t="s">
        <v>8</v>
      </c>
      <c r="M2788" s="9" t="s">
        <v>9</v>
      </c>
      <c r="N2788" s="9" t="s">
        <v>10</v>
      </c>
      <c r="O2788" s="9" t="s">
        <v>1826</v>
      </c>
      <c r="P2788" s="9" t="s">
        <v>1834</v>
      </c>
      <c r="Q2788" s="9" t="s">
        <v>1857</v>
      </c>
      <c r="R2788" s="9" t="s">
        <v>14</v>
      </c>
      <c r="S2788" s="9" t="s">
        <v>15</v>
      </c>
      <c r="T2788" s="9" t="s">
        <v>7</v>
      </c>
      <c r="U2788" s="9" t="s">
        <v>133</v>
      </c>
      <c r="V2788" s="9" t="s">
        <v>40</v>
      </c>
      <c r="W2788" s="9" t="s">
        <v>17</v>
      </c>
      <c r="X2788" s="9" t="s">
        <v>18</v>
      </c>
      <c r="Y2788" s="9" t="s">
        <v>19</v>
      </c>
      <c r="Z2788" s="9" t="s">
        <v>41</v>
      </c>
      <c r="AA2788" s="9" t="s">
        <v>21</v>
      </c>
      <c r="AB2788" s="9" t="s">
        <v>7094</v>
      </c>
      <c r="AC2788" s="9">
        <v>6332365400</v>
      </c>
      <c r="AD2788" s="9" t="s">
        <v>7095</v>
      </c>
    </row>
    <row r="2789" spans="1:30" ht="76.5" x14ac:dyDescent="0.25">
      <c r="A2789" s="113">
        <f t="shared" si="44"/>
        <v>2600</v>
      </c>
      <c r="B2789" s="9" t="s">
        <v>1821</v>
      </c>
      <c r="C2789" s="9" t="s">
        <v>6912</v>
      </c>
      <c r="D2789" s="9" t="s">
        <v>6913</v>
      </c>
      <c r="E2789" s="9" t="s">
        <v>7107</v>
      </c>
      <c r="F2789" s="9" t="s">
        <v>7108</v>
      </c>
      <c r="G2789" s="9" t="s">
        <v>7109</v>
      </c>
      <c r="H2789" s="13">
        <v>359</v>
      </c>
      <c r="I2789" s="11" t="s">
        <v>7093</v>
      </c>
      <c r="J2789" s="9" t="s">
        <v>68</v>
      </c>
      <c r="K2789" s="9" t="s">
        <v>7</v>
      </c>
      <c r="L2789" s="9" t="s">
        <v>8</v>
      </c>
      <c r="M2789" s="9" t="s">
        <v>9</v>
      </c>
      <c r="N2789" s="9" t="s">
        <v>10</v>
      </c>
      <c r="O2789" s="9" t="s">
        <v>1826</v>
      </c>
      <c r="P2789" s="9" t="s">
        <v>1834</v>
      </c>
      <c r="Q2789" s="9" t="s">
        <v>1857</v>
      </c>
      <c r="R2789" s="9" t="s">
        <v>14</v>
      </c>
      <c r="S2789" s="9" t="s">
        <v>15</v>
      </c>
      <c r="T2789" s="9" t="s">
        <v>7</v>
      </c>
      <c r="U2789" s="9" t="s">
        <v>133</v>
      </c>
      <c r="V2789" s="9" t="s">
        <v>40</v>
      </c>
      <c r="W2789" s="9" t="s">
        <v>17</v>
      </c>
      <c r="X2789" s="9" t="s">
        <v>18</v>
      </c>
      <c r="Y2789" s="9" t="s">
        <v>19</v>
      </c>
      <c r="Z2789" s="9" t="s">
        <v>41</v>
      </c>
      <c r="AA2789" s="9" t="s">
        <v>21</v>
      </c>
      <c r="AB2789" s="9" t="s">
        <v>7094</v>
      </c>
      <c r="AC2789" s="9">
        <v>6332365400</v>
      </c>
      <c r="AD2789" s="9" t="s">
        <v>7110</v>
      </c>
    </row>
    <row r="2790" spans="1:30" ht="76.5" x14ac:dyDescent="0.25">
      <c r="A2790" s="113">
        <f t="shared" si="44"/>
        <v>2601</v>
      </c>
      <c r="B2790" s="9" t="s">
        <v>1821</v>
      </c>
      <c r="C2790" s="9" t="s">
        <v>6912</v>
      </c>
      <c r="D2790" s="9" t="s">
        <v>6913</v>
      </c>
      <c r="E2790" s="9" t="s">
        <v>7111</v>
      </c>
      <c r="F2790" s="9" t="s">
        <v>7112</v>
      </c>
      <c r="G2790" s="9" t="s">
        <v>7098</v>
      </c>
      <c r="H2790" s="13">
        <v>477.1</v>
      </c>
      <c r="I2790" s="11" t="s">
        <v>7093</v>
      </c>
      <c r="J2790" s="9" t="s">
        <v>68</v>
      </c>
      <c r="K2790" s="9" t="s">
        <v>7</v>
      </c>
      <c r="L2790" s="9" t="s">
        <v>8</v>
      </c>
      <c r="M2790" s="9" t="s">
        <v>9</v>
      </c>
      <c r="N2790" s="9" t="s">
        <v>10</v>
      </c>
      <c r="O2790" s="9" t="s">
        <v>1826</v>
      </c>
      <c r="P2790" s="9" t="s">
        <v>1834</v>
      </c>
      <c r="Q2790" s="9" t="s">
        <v>1857</v>
      </c>
      <c r="R2790" s="9" t="s">
        <v>14</v>
      </c>
      <c r="S2790" s="9" t="s">
        <v>15</v>
      </c>
      <c r="T2790" s="9" t="s">
        <v>7</v>
      </c>
      <c r="U2790" s="9" t="s">
        <v>133</v>
      </c>
      <c r="V2790" s="9" t="s">
        <v>40</v>
      </c>
      <c r="W2790" s="9" t="s">
        <v>17</v>
      </c>
      <c r="X2790" s="9" t="s">
        <v>18</v>
      </c>
      <c r="Y2790" s="9" t="s">
        <v>19</v>
      </c>
      <c r="Z2790" s="9" t="s">
        <v>41</v>
      </c>
      <c r="AA2790" s="9" t="s">
        <v>21</v>
      </c>
      <c r="AB2790" s="9" t="s">
        <v>7094</v>
      </c>
      <c r="AC2790" s="9">
        <v>6332365400</v>
      </c>
      <c r="AD2790" s="9" t="s">
        <v>7095</v>
      </c>
    </row>
    <row r="2791" spans="1:30" ht="76.5" x14ac:dyDescent="0.25">
      <c r="A2791" s="113">
        <f t="shared" si="44"/>
        <v>2602</v>
      </c>
      <c r="B2791" s="9" t="s">
        <v>1821</v>
      </c>
      <c r="C2791" s="9" t="s">
        <v>6912</v>
      </c>
      <c r="D2791" s="9" t="s">
        <v>6913</v>
      </c>
      <c r="E2791" s="9" t="s">
        <v>7113</v>
      </c>
      <c r="F2791" s="9" t="s">
        <v>7114</v>
      </c>
      <c r="G2791" s="9" t="s">
        <v>7098</v>
      </c>
      <c r="H2791" s="13">
        <v>353</v>
      </c>
      <c r="I2791" s="11" t="s">
        <v>7093</v>
      </c>
      <c r="J2791" s="9" t="s">
        <v>68</v>
      </c>
      <c r="K2791" s="9" t="s">
        <v>7</v>
      </c>
      <c r="L2791" s="9" t="s">
        <v>8</v>
      </c>
      <c r="M2791" s="9" t="s">
        <v>9</v>
      </c>
      <c r="N2791" s="9" t="s">
        <v>10</v>
      </c>
      <c r="O2791" s="9" t="s">
        <v>1826</v>
      </c>
      <c r="P2791" s="9" t="s">
        <v>1834</v>
      </c>
      <c r="Q2791" s="9" t="s">
        <v>1857</v>
      </c>
      <c r="R2791" s="9" t="s">
        <v>14</v>
      </c>
      <c r="S2791" s="9" t="s">
        <v>15</v>
      </c>
      <c r="T2791" s="9" t="s">
        <v>7</v>
      </c>
      <c r="U2791" s="9" t="s">
        <v>133</v>
      </c>
      <c r="V2791" s="9" t="s">
        <v>40</v>
      </c>
      <c r="W2791" s="9" t="s">
        <v>17</v>
      </c>
      <c r="X2791" s="9" t="s">
        <v>18</v>
      </c>
      <c r="Y2791" s="9" t="s">
        <v>19</v>
      </c>
      <c r="Z2791" s="9" t="s">
        <v>41</v>
      </c>
      <c r="AA2791" s="9" t="s">
        <v>21</v>
      </c>
      <c r="AB2791" s="9" t="s">
        <v>7115</v>
      </c>
      <c r="AC2791" s="9">
        <v>6332365400</v>
      </c>
      <c r="AD2791" s="9" t="s">
        <v>7095</v>
      </c>
    </row>
    <row r="2792" spans="1:30" ht="76.5" x14ac:dyDescent="0.25">
      <c r="A2792" s="113">
        <f t="shared" si="44"/>
        <v>2603</v>
      </c>
      <c r="B2792" s="9" t="s">
        <v>1821</v>
      </c>
      <c r="C2792" s="9" t="s">
        <v>6912</v>
      </c>
      <c r="D2792" s="9" t="s">
        <v>6913</v>
      </c>
      <c r="E2792" s="9" t="s">
        <v>7116</v>
      </c>
      <c r="F2792" s="9" t="s">
        <v>7117</v>
      </c>
      <c r="G2792" s="9" t="s">
        <v>7118</v>
      </c>
      <c r="H2792" s="13">
        <v>529</v>
      </c>
      <c r="I2792" s="11" t="s">
        <v>7093</v>
      </c>
      <c r="J2792" s="9" t="s">
        <v>68</v>
      </c>
      <c r="K2792" s="9" t="s">
        <v>7</v>
      </c>
      <c r="L2792" s="9" t="s">
        <v>8</v>
      </c>
      <c r="M2792" s="9" t="s">
        <v>9</v>
      </c>
      <c r="N2792" s="9" t="s">
        <v>10</v>
      </c>
      <c r="O2792" s="9" t="s">
        <v>1826</v>
      </c>
      <c r="P2792" s="9" t="s">
        <v>1834</v>
      </c>
      <c r="Q2792" s="9" t="s">
        <v>1857</v>
      </c>
      <c r="R2792" s="9" t="s">
        <v>14</v>
      </c>
      <c r="S2792" s="9" t="s">
        <v>15</v>
      </c>
      <c r="T2792" s="9" t="s">
        <v>7</v>
      </c>
      <c r="U2792" s="9" t="s">
        <v>133</v>
      </c>
      <c r="V2792" s="9" t="s">
        <v>40</v>
      </c>
      <c r="W2792" s="9" t="s">
        <v>17</v>
      </c>
      <c r="X2792" s="9" t="s">
        <v>18</v>
      </c>
      <c r="Y2792" s="9" t="s">
        <v>19</v>
      </c>
      <c r="Z2792" s="9" t="s">
        <v>41</v>
      </c>
      <c r="AA2792" s="9" t="s">
        <v>21</v>
      </c>
      <c r="AB2792" s="9" t="s">
        <v>7115</v>
      </c>
      <c r="AC2792" s="9">
        <v>6332365400</v>
      </c>
      <c r="AD2792" s="9" t="s">
        <v>7095</v>
      </c>
    </row>
    <row r="2793" spans="1:30" ht="76.5" x14ac:dyDescent="0.25">
      <c r="A2793" s="113">
        <f t="shared" si="44"/>
        <v>2604</v>
      </c>
      <c r="B2793" s="9" t="s">
        <v>1821</v>
      </c>
      <c r="C2793" s="9" t="s">
        <v>6912</v>
      </c>
      <c r="D2793" s="9" t="s">
        <v>6913</v>
      </c>
      <c r="E2793" s="9" t="s">
        <v>7119</v>
      </c>
      <c r="F2793" s="9" t="s">
        <v>7120</v>
      </c>
      <c r="G2793" s="9" t="s">
        <v>7121</v>
      </c>
      <c r="H2793" s="13">
        <v>7100</v>
      </c>
      <c r="I2793" s="11" t="s">
        <v>7093</v>
      </c>
      <c r="J2793" s="9" t="s">
        <v>68</v>
      </c>
      <c r="K2793" s="9" t="s">
        <v>7</v>
      </c>
      <c r="L2793" s="9" t="s">
        <v>8</v>
      </c>
      <c r="M2793" s="9" t="s">
        <v>9</v>
      </c>
      <c r="N2793" s="9" t="s">
        <v>10</v>
      </c>
      <c r="O2793" s="9" t="s">
        <v>1826</v>
      </c>
      <c r="P2793" s="9" t="s">
        <v>1834</v>
      </c>
      <c r="Q2793" s="9" t="s">
        <v>1857</v>
      </c>
      <c r="R2793" s="9" t="s">
        <v>14</v>
      </c>
      <c r="S2793" s="9" t="s">
        <v>15</v>
      </c>
      <c r="T2793" s="9" t="s">
        <v>7</v>
      </c>
      <c r="U2793" s="9" t="s">
        <v>133</v>
      </c>
      <c r="V2793" s="9" t="s">
        <v>40</v>
      </c>
      <c r="W2793" s="9" t="s">
        <v>17</v>
      </c>
      <c r="X2793" s="9" t="s">
        <v>18</v>
      </c>
      <c r="Y2793" s="9" t="s">
        <v>19</v>
      </c>
      <c r="Z2793" s="9" t="s">
        <v>41</v>
      </c>
      <c r="AA2793" s="9" t="s">
        <v>21</v>
      </c>
      <c r="AB2793" s="9" t="s">
        <v>7115</v>
      </c>
      <c r="AC2793" s="9">
        <v>6332365400</v>
      </c>
      <c r="AD2793" s="9" t="s">
        <v>7095</v>
      </c>
    </row>
    <row r="2794" spans="1:30" ht="76.5" x14ac:dyDescent="0.25">
      <c r="A2794" s="113">
        <f t="shared" si="44"/>
        <v>2605</v>
      </c>
      <c r="B2794" s="9" t="s">
        <v>1821</v>
      </c>
      <c r="C2794" s="9" t="s">
        <v>6912</v>
      </c>
      <c r="D2794" s="9" t="s">
        <v>6913</v>
      </c>
      <c r="E2794" s="9" t="s">
        <v>7122</v>
      </c>
      <c r="F2794" s="9" t="s">
        <v>7123</v>
      </c>
      <c r="G2794" s="9" t="s">
        <v>7124</v>
      </c>
      <c r="H2794" s="13">
        <v>1852</v>
      </c>
      <c r="I2794" s="11" t="s">
        <v>7093</v>
      </c>
      <c r="J2794" s="9" t="s">
        <v>68</v>
      </c>
      <c r="K2794" s="9" t="s">
        <v>7</v>
      </c>
      <c r="L2794" s="9" t="s">
        <v>8</v>
      </c>
      <c r="M2794" s="9" t="s">
        <v>9</v>
      </c>
      <c r="N2794" s="9" t="s">
        <v>10</v>
      </c>
      <c r="O2794" s="9" t="s">
        <v>1826</v>
      </c>
      <c r="P2794" s="9" t="s">
        <v>1834</v>
      </c>
      <c r="Q2794" s="9" t="s">
        <v>1857</v>
      </c>
      <c r="R2794" s="9" t="s">
        <v>14</v>
      </c>
      <c r="S2794" s="9" t="s">
        <v>15</v>
      </c>
      <c r="T2794" s="9" t="s">
        <v>7</v>
      </c>
      <c r="U2794" s="9" t="s">
        <v>133</v>
      </c>
      <c r="V2794" s="9" t="s">
        <v>40</v>
      </c>
      <c r="W2794" s="9" t="s">
        <v>17</v>
      </c>
      <c r="X2794" s="9" t="s">
        <v>18</v>
      </c>
      <c r="Y2794" s="9" t="s">
        <v>19</v>
      </c>
      <c r="Z2794" s="9" t="s">
        <v>41</v>
      </c>
      <c r="AA2794" s="9" t="s">
        <v>21</v>
      </c>
      <c r="AB2794" s="9" t="s">
        <v>7115</v>
      </c>
      <c r="AC2794" s="9">
        <v>6332365400</v>
      </c>
      <c r="AD2794" s="9" t="s">
        <v>7095</v>
      </c>
    </row>
    <row r="2795" spans="1:30" ht="89.25" x14ac:dyDescent="0.25">
      <c r="A2795" s="113">
        <f t="shared" si="44"/>
        <v>2606</v>
      </c>
      <c r="B2795" s="9" t="s">
        <v>1821</v>
      </c>
      <c r="C2795" s="9" t="s">
        <v>6912</v>
      </c>
      <c r="D2795" s="9" t="s">
        <v>6913</v>
      </c>
      <c r="E2795" s="9" t="s">
        <v>7125</v>
      </c>
      <c r="F2795" s="9" t="s">
        <v>7126</v>
      </c>
      <c r="G2795" s="9" t="s">
        <v>7127</v>
      </c>
      <c r="H2795" s="13">
        <v>550</v>
      </c>
      <c r="I2795" s="11" t="s">
        <v>7093</v>
      </c>
      <c r="J2795" s="9" t="s">
        <v>68</v>
      </c>
      <c r="K2795" s="9" t="s">
        <v>7</v>
      </c>
      <c r="L2795" s="9" t="s">
        <v>8</v>
      </c>
      <c r="M2795" s="9" t="s">
        <v>9</v>
      </c>
      <c r="N2795" s="9" t="s">
        <v>10</v>
      </c>
      <c r="O2795" s="9" t="s">
        <v>1826</v>
      </c>
      <c r="P2795" s="9" t="s">
        <v>1834</v>
      </c>
      <c r="Q2795" s="9" t="s">
        <v>1857</v>
      </c>
      <c r="R2795" s="9" t="s">
        <v>14</v>
      </c>
      <c r="S2795" s="9" t="s">
        <v>15</v>
      </c>
      <c r="T2795" s="9" t="s">
        <v>7</v>
      </c>
      <c r="U2795" s="9" t="s">
        <v>133</v>
      </c>
      <c r="V2795" s="9" t="s">
        <v>40</v>
      </c>
      <c r="W2795" s="9" t="s">
        <v>17</v>
      </c>
      <c r="X2795" s="9" t="s">
        <v>18</v>
      </c>
      <c r="Y2795" s="9" t="s">
        <v>19</v>
      </c>
      <c r="Z2795" s="9" t="s">
        <v>41</v>
      </c>
      <c r="AA2795" s="9" t="s">
        <v>21</v>
      </c>
      <c r="AB2795" s="9" t="s">
        <v>7115</v>
      </c>
      <c r="AC2795" s="9">
        <v>63323635400</v>
      </c>
      <c r="AD2795" s="9" t="s">
        <v>7110</v>
      </c>
    </row>
    <row r="2796" spans="1:30" ht="76.5" x14ac:dyDescent="0.25">
      <c r="A2796" s="113">
        <f t="shared" si="44"/>
        <v>2607</v>
      </c>
      <c r="B2796" s="9" t="s">
        <v>1821</v>
      </c>
      <c r="C2796" s="9" t="s">
        <v>6912</v>
      </c>
      <c r="D2796" s="9" t="s">
        <v>6913</v>
      </c>
      <c r="E2796" s="9" t="s">
        <v>7128</v>
      </c>
      <c r="F2796" s="9" t="s">
        <v>7129</v>
      </c>
      <c r="G2796" s="9" t="s">
        <v>7127</v>
      </c>
      <c r="H2796" s="13">
        <v>250</v>
      </c>
      <c r="I2796" s="11" t="s">
        <v>7093</v>
      </c>
      <c r="J2796" s="9" t="s">
        <v>68</v>
      </c>
      <c r="K2796" s="9" t="s">
        <v>7</v>
      </c>
      <c r="L2796" s="9" t="s">
        <v>69</v>
      </c>
      <c r="M2796" s="9" t="s">
        <v>9</v>
      </c>
      <c r="N2796" s="9" t="s">
        <v>10</v>
      </c>
      <c r="O2796" s="9" t="s">
        <v>1826</v>
      </c>
      <c r="P2796" s="9" t="s">
        <v>1834</v>
      </c>
      <c r="Q2796" s="9" t="s">
        <v>52</v>
      </c>
      <c r="R2796" s="9" t="s">
        <v>29</v>
      </c>
      <c r="S2796" s="9" t="s">
        <v>15</v>
      </c>
      <c r="T2796" s="9" t="s">
        <v>7</v>
      </c>
      <c r="U2796" s="9" t="s">
        <v>133</v>
      </c>
      <c r="V2796" s="9" t="s">
        <v>40</v>
      </c>
      <c r="W2796" s="9" t="s">
        <v>17</v>
      </c>
      <c r="X2796" s="9" t="s">
        <v>18</v>
      </c>
      <c r="Y2796" s="9" t="s">
        <v>19</v>
      </c>
      <c r="Z2796" s="9" t="s">
        <v>41</v>
      </c>
      <c r="AA2796" s="9" t="s">
        <v>21</v>
      </c>
      <c r="AB2796" s="9" t="s">
        <v>7115</v>
      </c>
      <c r="AC2796" s="9">
        <v>6332365400</v>
      </c>
      <c r="AD2796" s="9" t="s">
        <v>7095</v>
      </c>
    </row>
    <row r="2797" spans="1:30" ht="76.5" x14ac:dyDescent="0.25">
      <c r="A2797" s="113">
        <f t="shared" si="44"/>
        <v>2608</v>
      </c>
      <c r="B2797" s="9" t="s">
        <v>1821</v>
      </c>
      <c r="C2797" s="9" t="s">
        <v>6912</v>
      </c>
      <c r="D2797" s="9" t="s">
        <v>6913</v>
      </c>
      <c r="E2797" s="9" t="s">
        <v>7130</v>
      </c>
      <c r="F2797" s="9" t="s">
        <v>7131</v>
      </c>
      <c r="G2797" s="9" t="s">
        <v>7132</v>
      </c>
      <c r="H2797" s="13">
        <v>321.60000000000002</v>
      </c>
      <c r="I2797" s="11" t="s">
        <v>7093</v>
      </c>
      <c r="J2797" s="9" t="s">
        <v>68</v>
      </c>
      <c r="K2797" s="9" t="s">
        <v>7</v>
      </c>
      <c r="L2797" s="9" t="s">
        <v>69</v>
      </c>
      <c r="M2797" s="9" t="s">
        <v>9</v>
      </c>
      <c r="N2797" s="9" t="s">
        <v>10</v>
      </c>
      <c r="O2797" s="9" t="s">
        <v>1826</v>
      </c>
      <c r="P2797" s="9" t="s">
        <v>1834</v>
      </c>
      <c r="Q2797" s="9" t="s">
        <v>52</v>
      </c>
      <c r="R2797" s="9" t="s">
        <v>29</v>
      </c>
      <c r="S2797" s="9" t="s">
        <v>15</v>
      </c>
      <c r="T2797" s="9" t="s">
        <v>7</v>
      </c>
      <c r="U2797" s="9" t="s">
        <v>133</v>
      </c>
      <c r="V2797" s="9" t="s">
        <v>40</v>
      </c>
      <c r="W2797" s="9" t="s">
        <v>17</v>
      </c>
      <c r="X2797" s="9" t="s">
        <v>18</v>
      </c>
      <c r="Y2797" s="9" t="s">
        <v>19</v>
      </c>
      <c r="Z2797" s="9" t="s">
        <v>41</v>
      </c>
      <c r="AA2797" s="9" t="s">
        <v>21</v>
      </c>
      <c r="AB2797" s="9" t="s">
        <v>7115</v>
      </c>
      <c r="AC2797" s="9">
        <v>6332365400</v>
      </c>
      <c r="AD2797" s="9" t="s">
        <v>7095</v>
      </c>
    </row>
    <row r="2798" spans="1:30" ht="229.5" x14ac:dyDescent="0.25">
      <c r="A2798" s="113">
        <f t="shared" si="44"/>
        <v>2609</v>
      </c>
      <c r="B2798" s="9" t="s">
        <v>1821</v>
      </c>
      <c r="C2798" s="9" t="s">
        <v>6912</v>
      </c>
      <c r="D2798" s="9" t="s">
        <v>6913</v>
      </c>
      <c r="E2798" s="9" t="s">
        <v>7133</v>
      </c>
      <c r="F2798" s="9" t="s">
        <v>7134</v>
      </c>
      <c r="G2798" s="9" t="s">
        <v>7135</v>
      </c>
      <c r="H2798" s="13">
        <v>1700</v>
      </c>
      <c r="I2798" s="11" t="s">
        <v>7093</v>
      </c>
      <c r="J2798" s="9" t="s">
        <v>68</v>
      </c>
      <c r="K2798" s="9" t="s">
        <v>7</v>
      </c>
      <c r="L2798" s="9" t="s">
        <v>8</v>
      </c>
      <c r="M2798" s="9" t="s">
        <v>9</v>
      </c>
      <c r="N2798" s="9" t="s">
        <v>10</v>
      </c>
      <c r="O2798" s="9" t="s">
        <v>1826</v>
      </c>
      <c r="P2798" s="9" t="s">
        <v>1834</v>
      </c>
      <c r="Q2798" s="9" t="s">
        <v>1857</v>
      </c>
      <c r="R2798" s="9" t="s">
        <v>14</v>
      </c>
      <c r="S2798" s="9" t="s">
        <v>15</v>
      </c>
      <c r="T2798" s="9" t="s">
        <v>7</v>
      </c>
      <c r="U2798" s="9" t="s">
        <v>133</v>
      </c>
      <c r="V2798" s="9" t="s">
        <v>40</v>
      </c>
      <c r="W2798" s="9" t="s">
        <v>17</v>
      </c>
      <c r="X2798" s="9" t="s">
        <v>18</v>
      </c>
      <c r="Y2798" s="9" t="s">
        <v>19</v>
      </c>
      <c r="Z2798" s="9" t="s">
        <v>20</v>
      </c>
      <c r="AA2798" s="9" t="s">
        <v>21</v>
      </c>
      <c r="AB2798" s="9" t="s">
        <v>7115</v>
      </c>
      <c r="AC2798" s="9">
        <v>6332365400</v>
      </c>
      <c r="AD2798" s="9" t="s">
        <v>7095</v>
      </c>
    </row>
    <row r="2799" spans="1:30" ht="76.5" x14ac:dyDescent="0.25">
      <c r="A2799" s="113">
        <f t="shared" si="44"/>
        <v>2610</v>
      </c>
      <c r="B2799" s="9" t="s">
        <v>1821</v>
      </c>
      <c r="C2799" s="9" t="s">
        <v>6912</v>
      </c>
      <c r="D2799" s="9" t="s">
        <v>6913</v>
      </c>
      <c r="E2799" s="9" t="s">
        <v>7136</v>
      </c>
      <c r="F2799" s="9" t="s">
        <v>7137</v>
      </c>
      <c r="G2799" s="9" t="s">
        <v>7138</v>
      </c>
      <c r="H2799" s="13">
        <v>2720</v>
      </c>
      <c r="I2799" s="11" t="s">
        <v>7093</v>
      </c>
      <c r="J2799" s="9" t="s">
        <v>68</v>
      </c>
      <c r="K2799" s="9" t="s">
        <v>7</v>
      </c>
      <c r="L2799" s="9" t="s">
        <v>8</v>
      </c>
      <c r="M2799" s="9" t="s">
        <v>9</v>
      </c>
      <c r="N2799" s="9" t="s">
        <v>10</v>
      </c>
      <c r="O2799" s="9" t="s">
        <v>1826</v>
      </c>
      <c r="P2799" s="9" t="s">
        <v>1834</v>
      </c>
      <c r="Q2799" s="9" t="s">
        <v>1857</v>
      </c>
      <c r="R2799" s="9" t="s">
        <v>14</v>
      </c>
      <c r="S2799" s="9" t="s">
        <v>15</v>
      </c>
      <c r="T2799" s="9" t="s">
        <v>7</v>
      </c>
      <c r="U2799" s="9" t="s">
        <v>133</v>
      </c>
      <c r="V2799" s="9" t="s">
        <v>40</v>
      </c>
      <c r="W2799" s="9" t="s">
        <v>17</v>
      </c>
      <c r="X2799" s="9" t="s">
        <v>18</v>
      </c>
      <c r="Y2799" s="9" t="s">
        <v>19</v>
      </c>
      <c r="Z2799" s="9" t="s">
        <v>20</v>
      </c>
      <c r="AA2799" s="9" t="s">
        <v>21</v>
      </c>
      <c r="AB2799" s="9" t="s">
        <v>7115</v>
      </c>
      <c r="AC2799" s="9">
        <v>6332365400</v>
      </c>
      <c r="AD2799" s="9" t="s">
        <v>7095</v>
      </c>
    </row>
    <row r="2800" spans="1:30" ht="76.5" x14ac:dyDescent="0.25">
      <c r="A2800" s="113">
        <f t="shared" si="44"/>
        <v>2611</v>
      </c>
      <c r="B2800" s="9" t="s">
        <v>1821</v>
      </c>
      <c r="C2800" s="9" t="s">
        <v>6912</v>
      </c>
      <c r="D2800" s="9" t="s">
        <v>6913</v>
      </c>
      <c r="E2800" s="9" t="s">
        <v>7139</v>
      </c>
      <c r="F2800" s="9" t="s">
        <v>7140</v>
      </c>
      <c r="G2800" s="9" t="s">
        <v>7141</v>
      </c>
      <c r="H2800" s="13">
        <v>1212.4000000000001</v>
      </c>
      <c r="I2800" s="11" t="s">
        <v>7093</v>
      </c>
      <c r="J2800" s="9" t="s">
        <v>68</v>
      </c>
      <c r="K2800" s="9" t="s">
        <v>7</v>
      </c>
      <c r="L2800" s="9" t="s">
        <v>8</v>
      </c>
      <c r="M2800" s="9" t="s">
        <v>9</v>
      </c>
      <c r="N2800" s="9" t="s">
        <v>10</v>
      </c>
      <c r="O2800" s="9" t="s">
        <v>1826</v>
      </c>
      <c r="P2800" s="9" t="s">
        <v>1834</v>
      </c>
      <c r="Q2800" s="9" t="s">
        <v>1857</v>
      </c>
      <c r="R2800" s="9" t="s">
        <v>14</v>
      </c>
      <c r="S2800" s="9" t="s">
        <v>15</v>
      </c>
      <c r="T2800" s="9" t="s">
        <v>7</v>
      </c>
      <c r="U2800" s="9" t="s">
        <v>133</v>
      </c>
      <c r="V2800" s="9" t="s">
        <v>40</v>
      </c>
      <c r="W2800" s="9" t="s">
        <v>17</v>
      </c>
      <c r="X2800" s="9" t="s">
        <v>18</v>
      </c>
      <c r="Y2800" s="9" t="s">
        <v>19</v>
      </c>
      <c r="Z2800" s="9" t="s">
        <v>41</v>
      </c>
      <c r="AA2800" s="9" t="s">
        <v>21</v>
      </c>
      <c r="AB2800" s="9" t="s">
        <v>7115</v>
      </c>
      <c r="AC2800" s="9">
        <v>6332365400</v>
      </c>
      <c r="AD2800" s="9" t="s">
        <v>7095</v>
      </c>
    </row>
    <row r="2801" spans="1:30" ht="76.5" x14ac:dyDescent="0.25">
      <c r="A2801" s="113">
        <f t="shared" si="44"/>
        <v>2612</v>
      </c>
      <c r="B2801" s="9" t="s">
        <v>1821</v>
      </c>
      <c r="C2801" s="9" t="s">
        <v>6912</v>
      </c>
      <c r="D2801" s="9" t="s">
        <v>6913</v>
      </c>
      <c r="E2801" s="9" t="s">
        <v>7142</v>
      </c>
      <c r="F2801" s="9" t="s">
        <v>7143</v>
      </c>
      <c r="G2801" s="9" t="s">
        <v>7144</v>
      </c>
      <c r="H2801" s="13">
        <v>940</v>
      </c>
      <c r="I2801" s="11" t="s">
        <v>7093</v>
      </c>
      <c r="J2801" s="9" t="s">
        <v>68</v>
      </c>
      <c r="K2801" s="9" t="s">
        <v>7</v>
      </c>
      <c r="L2801" s="9" t="s">
        <v>69</v>
      </c>
      <c r="M2801" s="9" t="s">
        <v>9</v>
      </c>
      <c r="N2801" s="9" t="s">
        <v>10</v>
      </c>
      <c r="O2801" s="9" t="s">
        <v>1826</v>
      </c>
      <c r="P2801" s="9" t="s">
        <v>1834</v>
      </c>
      <c r="Q2801" s="9" t="s">
        <v>52</v>
      </c>
      <c r="R2801" s="9" t="s">
        <v>29</v>
      </c>
      <c r="S2801" s="9" t="s">
        <v>15</v>
      </c>
      <c r="T2801" s="9" t="s">
        <v>7</v>
      </c>
      <c r="U2801" s="9" t="s">
        <v>133</v>
      </c>
      <c r="V2801" s="9" t="s">
        <v>40</v>
      </c>
      <c r="W2801" s="9" t="s">
        <v>17</v>
      </c>
      <c r="X2801" s="9" t="s">
        <v>18</v>
      </c>
      <c r="Y2801" s="9" t="s">
        <v>19</v>
      </c>
      <c r="Z2801" s="9" t="s">
        <v>41</v>
      </c>
      <c r="AA2801" s="9" t="s">
        <v>21</v>
      </c>
      <c r="AB2801" s="9" t="s">
        <v>7115</v>
      </c>
      <c r="AC2801" s="9">
        <v>6332365400</v>
      </c>
      <c r="AD2801" s="9" t="s">
        <v>7095</v>
      </c>
    </row>
    <row r="2802" spans="1:30" ht="76.5" x14ac:dyDescent="0.25">
      <c r="A2802" s="113">
        <f t="shared" si="44"/>
        <v>2613</v>
      </c>
      <c r="B2802" s="9" t="s">
        <v>1821</v>
      </c>
      <c r="C2802" s="9" t="s">
        <v>6912</v>
      </c>
      <c r="D2802" s="9" t="s">
        <v>6913</v>
      </c>
      <c r="E2802" s="9" t="s">
        <v>7145</v>
      </c>
      <c r="F2802" s="9" t="s">
        <v>7146</v>
      </c>
      <c r="G2802" s="9" t="s">
        <v>7147</v>
      </c>
      <c r="H2802" s="13">
        <v>1100</v>
      </c>
      <c r="I2802" s="11" t="s">
        <v>7093</v>
      </c>
      <c r="J2802" s="9" t="s">
        <v>68</v>
      </c>
      <c r="K2802" s="9" t="s">
        <v>7</v>
      </c>
      <c r="L2802" s="9" t="s">
        <v>8</v>
      </c>
      <c r="M2802" s="9" t="s">
        <v>9</v>
      </c>
      <c r="N2802" s="9" t="s">
        <v>10</v>
      </c>
      <c r="O2802" s="9" t="s">
        <v>1826</v>
      </c>
      <c r="P2802" s="9" t="s">
        <v>1834</v>
      </c>
      <c r="Q2802" s="9" t="s">
        <v>1857</v>
      </c>
      <c r="R2802" s="9" t="s">
        <v>14</v>
      </c>
      <c r="S2802" s="9" t="s">
        <v>15</v>
      </c>
      <c r="T2802" s="9" t="s">
        <v>7</v>
      </c>
      <c r="U2802" s="9" t="s">
        <v>133</v>
      </c>
      <c r="V2802" s="9" t="s">
        <v>40</v>
      </c>
      <c r="W2802" s="9" t="s">
        <v>17</v>
      </c>
      <c r="X2802" s="9" t="s">
        <v>18</v>
      </c>
      <c r="Y2802" s="9" t="s">
        <v>19</v>
      </c>
      <c r="Z2802" s="9" t="s">
        <v>41</v>
      </c>
      <c r="AA2802" s="9" t="s">
        <v>21</v>
      </c>
      <c r="AB2802" s="9" t="s">
        <v>7115</v>
      </c>
      <c r="AC2802" s="9">
        <v>6332365400</v>
      </c>
      <c r="AD2802" s="9" t="s">
        <v>7095</v>
      </c>
    </row>
    <row r="2803" spans="1:30" ht="76.5" x14ac:dyDescent="0.25">
      <c r="A2803" s="113">
        <f t="shared" si="44"/>
        <v>2614</v>
      </c>
      <c r="B2803" s="9" t="s">
        <v>1821</v>
      </c>
      <c r="C2803" s="9" t="s">
        <v>6912</v>
      </c>
      <c r="D2803" s="9" t="s">
        <v>6913</v>
      </c>
      <c r="E2803" s="9" t="s">
        <v>7148</v>
      </c>
      <c r="F2803" s="9" t="s">
        <v>7149</v>
      </c>
      <c r="G2803" s="9" t="s">
        <v>7150</v>
      </c>
      <c r="H2803" s="13">
        <v>478.5</v>
      </c>
      <c r="I2803" s="11" t="s">
        <v>7093</v>
      </c>
      <c r="J2803" s="9" t="s">
        <v>68</v>
      </c>
      <c r="K2803" s="9" t="s">
        <v>7</v>
      </c>
      <c r="L2803" s="9" t="s">
        <v>8</v>
      </c>
      <c r="M2803" s="9" t="s">
        <v>9</v>
      </c>
      <c r="N2803" s="9" t="s">
        <v>10</v>
      </c>
      <c r="O2803" s="9" t="s">
        <v>1826</v>
      </c>
      <c r="P2803" s="9" t="s">
        <v>1834</v>
      </c>
      <c r="Q2803" s="9" t="s">
        <v>1857</v>
      </c>
      <c r="R2803" s="9" t="s">
        <v>14</v>
      </c>
      <c r="S2803" s="9" t="s">
        <v>15</v>
      </c>
      <c r="T2803" s="9" t="s">
        <v>7</v>
      </c>
      <c r="U2803" s="9" t="s">
        <v>133</v>
      </c>
      <c r="V2803" s="9" t="s">
        <v>40</v>
      </c>
      <c r="W2803" s="9" t="s">
        <v>17</v>
      </c>
      <c r="X2803" s="9" t="s">
        <v>18</v>
      </c>
      <c r="Y2803" s="9" t="s">
        <v>19</v>
      </c>
      <c r="Z2803" s="9" t="s">
        <v>41</v>
      </c>
      <c r="AA2803" s="9" t="s">
        <v>21</v>
      </c>
      <c r="AB2803" s="9" t="s">
        <v>7115</v>
      </c>
      <c r="AC2803" s="9">
        <v>6332365400</v>
      </c>
      <c r="AD2803" s="9" t="s">
        <v>7095</v>
      </c>
    </row>
    <row r="2804" spans="1:30" ht="76.5" x14ac:dyDescent="0.25">
      <c r="A2804" s="113">
        <f t="shared" si="44"/>
        <v>2615</v>
      </c>
      <c r="B2804" s="9" t="s">
        <v>1821</v>
      </c>
      <c r="C2804" s="9" t="s">
        <v>6912</v>
      </c>
      <c r="D2804" s="9" t="s">
        <v>6913</v>
      </c>
      <c r="E2804" s="9" t="s">
        <v>7151</v>
      </c>
      <c r="F2804" s="9" t="s">
        <v>7152</v>
      </c>
      <c r="G2804" s="9" t="s">
        <v>7153</v>
      </c>
      <c r="H2804" s="13">
        <v>1565.25</v>
      </c>
      <c r="I2804" s="11" t="s">
        <v>7093</v>
      </c>
      <c r="J2804" s="9" t="s">
        <v>68</v>
      </c>
      <c r="K2804" s="9" t="s">
        <v>7</v>
      </c>
      <c r="L2804" s="9" t="s">
        <v>8</v>
      </c>
      <c r="M2804" s="9" t="s">
        <v>9</v>
      </c>
      <c r="N2804" s="9" t="s">
        <v>10</v>
      </c>
      <c r="O2804" s="9" t="s">
        <v>1826</v>
      </c>
      <c r="P2804" s="9" t="s">
        <v>1834</v>
      </c>
      <c r="Q2804" s="9" t="s">
        <v>1857</v>
      </c>
      <c r="R2804" s="9" t="s">
        <v>14</v>
      </c>
      <c r="S2804" s="9" t="s">
        <v>15</v>
      </c>
      <c r="T2804" s="9" t="s">
        <v>7</v>
      </c>
      <c r="U2804" s="9" t="s">
        <v>133</v>
      </c>
      <c r="V2804" s="9" t="s">
        <v>40</v>
      </c>
      <c r="W2804" s="9" t="s">
        <v>17</v>
      </c>
      <c r="X2804" s="9" t="s">
        <v>18</v>
      </c>
      <c r="Y2804" s="9" t="s">
        <v>19</v>
      </c>
      <c r="Z2804" s="9" t="s">
        <v>41</v>
      </c>
      <c r="AA2804" s="9" t="s">
        <v>21</v>
      </c>
      <c r="AB2804" s="9" t="s">
        <v>7115</v>
      </c>
      <c r="AC2804" s="9">
        <v>6332365400</v>
      </c>
      <c r="AD2804" s="9" t="s">
        <v>7095</v>
      </c>
    </row>
    <row r="2805" spans="1:30" ht="76.5" x14ac:dyDescent="0.25">
      <c r="A2805" s="113">
        <f t="shared" si="44"/>
        <v>2616</v>
      </c>
      <c r="B2805" s="9" t="s">
        <v>1821</v>
      </c>
      <c r="C2805" s="9" t="s">
        <v>6912</v>
      </c>
      <c r="D2805" s="9" t="s">
        <v>6913</v>
      </c>
      <c r="E2805" s="9" t="s">
        <v>7154</v>
      </c>
      <c r="F2805" s="9" t="s">
        <v>7155</v>
      </c>
      <c r="G2805" s="9" t="s">
        <v>7156</v>
      </c>
      <c r="H2805" s="13">
        <v>900</v>
      </c>
      <c r="I2805" s="11" t="s">
        <v>7093</v>
      </c>
      <c r="J2805" s="9" t="s">
        <v>68</v>
      </c>
      <c r="K2805" s="9" t="s">
        <v>7</v>
      </c>
      <c r="L2805" s="9" t="s">
        <v>8</v>
      </c>
      <c r="M2805" s="9" t="s">
        <v>9</v>
      </c>
      <c r="N2805" s="9" t="s">
        <v>10</v>
      </c>
      <c r="O2805" s="9" t="s">
        <v>1826</v>
      </c>
      <c r="P2805" s="9" t="s">
        <v>1834</v>
      </c>
      <c r="Q2805" s="9" t="s">
        <v>1857</v>
      </c>
      <c r="R2805" s="9" t="s">
        <v>14</v>
      </c>
      <c r="S2805" s="9" t="s">
        <v>15</v>
      </c>
      <c r="T2805" s="9" t="s">
        <v>7</v>
      </c>
      <c r="U2805" s="9" t="s">
        <v>133</v>
      </c>
      <c r="V2805" s="9" t="s">
        <v>40</v>
      </c>
      <c r="W2805" s="9" t="s">
        <v>17</v>
      </c>
      <c r="X2805" s="9" t="s">
        <v>18</v>
      </c>
      <c r="Y2805" s="9" t="s">
        <v>19</v>
      </c>
      <c r="Z2805" s="9" t="s">
        <v>41</v>
      </c>
      <c r="AA2805" s="9" t="s">
        <v>21</v>
      </c>
      <c r="AB2805" s="9" t="s">
        <v>7115</v>
      </c>
      <c r="AC2805" s="9">
        <v>6332365400</v>
      </c>
      <c r="AD2805" s="9" t="s">
        <v>7095</v>
      </c>
    </row>
    <row r="2806" spans="1:30" ht="76.5" x14ac:dyDescent="0.25">
      <c r="A2806" s="113">
        <f t="shared" si="44"/>
        <v>2617</v>
      </c>
      <c r="B2806" s="9" t="s">
        <v>1821</v>
      </c>
      <c r="C2806" s="9" t="s">
        <v>6912</v>
      </c>
      <c r="D2806" s="9" t="s">
        <v>6913</v>
      </c>
      <c r="E2806" s="9" t="s">
        <v>7157</v>
      </c>
      <c r="F2806" s="9" t="s">
        <v>7158</v>
      </c>
      <c r="G2806" s="9" t="s">
        <v>7039</v>
      </c>
      <c r="H2806" s="13">
        <v>1978</v>
      </c>
      <c r="I2806" s="11" t="s">
        <v>7093</v>
      </c>
      <c r="J2806" s="9" t="s">
        <v>68</v>
      </c>
      <c r="K2806" s="9" t="s">
        <v>7</v>
      </c>
      <c r="L2806" s="9" t="s">
        <v>8</v>
      </c>
      <c r="M2806" s="9" t="s">
        <v>9</v>
      </c>
      <c r="N2806" s="9" t="s">
        <v>10</v>
      </c>
      <c r="O2806" s="9" t="s">
        <v>1826</v>
      </c>
      <c r="P2806" s="9" t="s">
        <v>1834</v>
      </c>
      <c r="Q2806" s="9" t="s">
        <v>1857</v>
      </c>
      <c r="R2806" s="9" t="s">
        <v>14</v>
      </c>
      <c r="S2806" s="9" t="s">
        <v>15</v>
      </c>
      <c r="T2806" s="9" t="s">
        <v>7</v>
      </c>
      <c r="U2806" s="9" t="s">
        <v>133</v>
      </c>
      <c r="V2806" s="9" t="s">
        <v>40</v>
      </c>
      <c r="W2806" s="9" t="s">
        <v>17</v>
      </c>
      <c r="X2806" s="9" t="s">
        <v>18</v>
      </c>
      <c r="Y2806" s="9" t="s">
        <v>19</v>
      </c>
      <c r="Z2806" s="9" t="s">
        <v>41</v>
      </c>
      <c r="AA2806" s="9" t="s">
        <v>21</v>
      </c>
      <c r="AB2806" s="9" t="s">
        <v>7115</v>
      </c>
      <c r="AC2806" s="9">
        <v>6332365400</v>
      </c>
      <c r="AD2806" s="9" t="s">
        <v>7095</v>
      </c>
    </row>
    <row r="2807" spans="1:30" ht="140.25" x14ac:dyDescent="0.25">
      <c r="A2807" s="113">
        <f t="shared" si="44"/>
        <v>2618</v>
      </c>
      <c r="B2807" s="9" t="s">
        <v>1821</v>
      </c>
      <c r="C2807" s="9" t="s">
        <v>6912</v>
      </c>
      <c r="D2807" s="9" t="s">
        <v>6913</v>
      </c>
      <c r="E2807" s="9" t="s">
        <v>7159</v>
      </c>
      <c r="F2807" s="9" t="s">
        <v>6923</v>
      </c>
      <c r="G2807" s="9" t="s">
        <v>6925</v>
      </c>
      <c r="H2807" s="13">
        <v>1800</v>
      </c>
      <c r="I2807" s="11" t="s">
        <v>7093</v>
      </c>
      <c r="J2807" s="9" t="s">
        <v>68</v>
      </c>
      <c r="K2807" s="9" t="s">
        <v>7</v>
      </c>
      <c r="L2807" s="9" t="s">
        <v>8</v>
      </c>
      <c r="M2807" s="9" t="s">
        <v>9</v>
      </c>
      <c r="N2807" s="9" t="s">
        <v>10</v>
      </c>
      <c r="O2807" s="9" t="s">
        <v>1826</v>
      </c>
      <c r="P2807" s="9" t="s">
        <v>1834</v>
      </c>
      <c r="Q2807" s="9" t="s">
        <v>1857</v>
      </c>
      <c r="R2807" s="9" t="s">
        <v>14</v>
      </c>
      <c r="S2807" s="9" t="s">
        <v>15</v>
      </c>
      <c r="T2807" s="9" t="s">
        <v>7</v>
      </c>
      <c r="U2807" s="9" t="s">
        <v>133</v>
      </c>
      <c r="V2807" s="9" t="s">
        <v>40</v>
      </c>
      <c r="W2807" s="9" t="s">
        <v>17</v>
      </c>
      <c r="X2807" s="9" t="s">
        <v>18</v>
      </c>
      <c r="Y2807" s="9" t="s">
        <v>19</v>
      </c>
      <c r="Z2807" s="9" t="s">
        <v>41</v>
      </c>
      <c r="AA2807" s="9" t="s">
        <v>21</v>
      </c>
      <c r="AB2807" s="9" t="s">
        <v>7115</v>
      </c>
      <c r="AC2807" s="9">
        <v>6332365400</v>
      </c>
      <c r="AD2807" s="9" t="s">
        <v>7095</v>
      </c>
    </row>
    <row r="2808" spans="1:30" ht="76.5" x14ac:dyDescent="0.25">
      <c r="A2808" s="113">
        <f t="shared" si="44"/>
        <v>2619</v>
      </c>
      <c r="B2808" s="9" t="s">
        <v>1821</v>
      </c>
      <c r="C2808" s="9" t="s">
        <v>6912</v>
      </c>
      <c r="D2808" s="9" t="s">
        <v>6913</v>
      </c>
      <c r="E2808" s="9" t="s">
        <v>7160</v>
      </c>
      <c r="F2808" s="9" t="s">
        <v>7161</v>
      </c>
      <c r="G2808" s="9" t="s">
        <v>6995</v>
      </c>
      <c r="H2808" s="13">
        <v>86.2</v>
      </c>
      <c r="I2808" s="11" t="s">
        <v>7093</v>
      </c>
      <c r="J2808" s="9" t="s">
        <v>68</v>
      </c>
      <c r="K2808" s="9" t="s">
        <v>7</v>
      </c>
      <c r="L2808" s="9" t="s">
        <v>8</v>
      </c>
      <c r="M2808" s="9" t="s">
        <v>9</v>
      </c>
      <c r="N2808" s="9" t="s">
        <v>10</v>
      </c>
      <c r="O2808" s="9" t="s">
        <v>1826</v>
      </c>
      <c r="P2808" s="9" t="s">
        <v>1834</v>
      </c>
      <c r="Q2808" s="9" t="s">
        <v>52</v>
      </c>
      <c r="R2808" s="9" t="s">
        <v>29</v>
      </c>
      <c r="S2808" s="9" t="s">
        <v>15</v>
      </c>
      <c r="T2808" s="9" t="s">
        <v>7</v>
      </c>
      <c r="U2808" s="9" t="s">
        <v>133</v>
      </c>
      <c r="V2808" s="9" t="s">
        <v>40</v>
      </c>
      <c r="W2808" s="9" t="s">
        <v>17</v>
      </c>
      <c r="X2808" s="9" t="s">
        <v>18</v>
      </c>
      <c r="Y2808" s="9" t="s">
        <v>19</v>
      </c>
      <c r="Z2808" s="9" t="s">
        <v>41</v>
      </c>
      <c r="AA2808" s="9" t="s">
        <v>21</v>
      </c>
      <c r="AB2808" s="9" t="s">
        <v>7115</v>
      </c>
      <c r="AC2808" s="9">
        <v>6332365400</v>
      </c>
      <c r="AD2808" s="9" t="s">
        <v>7095</v>
      </c>
    </row>
    <row r="2809" spans="1:30" ht="76.5" x14ac:dyDescent="0.25">
      <c r="A2809" s="113">
        <f t="shared" si="44"/>
        <v>2620</v>
      </c>
      <c r="B2809" s="9" t="s">
        <v>1821</v>
      </c>
      <c r="C2809" s="9" t="s">
        <v>6912</v>
      </c>
      <c r="D2809" s="9" t="s">
        <v>6913</v>
      </c>
      <c r="E2809" s="9" t="s">
        <v>7162</v>
      </c>
      <c r="F2809" s="9" t="s">
        <v>7163</v>
      </c>
      <c r="G2809" s="9" t="s">
        <v>7164</v>
      </c>
      <c r="H2809" s="13">
        <v>86.2</v>
      </c>
      <c r="I2809" s="11" t="s">
        <v>7093</v>
      </c>
      <c r="J2809" s="9" t="s">
        <v>68</v>
      </c>
      <c r="K2809" s="9" t="s">
        <v>7</v>
      </c>
      <c r="L2809" s="9" t="s">
        <v>69</v>
      </c>
      <c r="M2809" s="9" t="s">
        <v>9</v>
      </c>
      <c r="N2809" s="9" t="s">
        <v>10</v>
      </c>
      <c r="O2809" s="9" t="s">
        <v>1826</v>
      </c>
      <c r="P2809" s="9" t="s">
        <v>1834</v>
      </c>
      <c r="Q2809" s="9" t="s">
        <v>52</v>
      </c>
      <c r="R2809" s="9" t="s">
        <v>29</v>
      </c>
      <c r="S2809" s="9" t="s">
        <v>15</v>
      </c>
      <c r="T2809" s="9" t="s">
        <v>7</v>
      </c>
      <c r="U2809" s="9" t="s">
        <v>133</v>
      </c>
      <c r="V2809" s="9" t="s">
        <v>40</v>
      </c>
      <c r="W2809" s="9" t="s">
        <v>17</v>
      </c>
      <c r="X2809" s="9" t="s">
        <v>18</v>
      </c>
      <c r="Y2809" s="9" t="s">
        <v>19</v>
      </c>
      <c r="Z2809" s="9" t="s">
        <v>41</v>
      </c>
      <c r="AA2809" s="9" t="s">
        <v>21</v>
      </c>
      <c r="AB2809" s="9" t="s">
        <v>7115</v>
      </c>
      <c r="AC2809" s="9">
        <v>6332365400</v>
      </c>
      <c r="AD2809" s="9" t="s">
        <v>7095</v>
      </c>
    </row>
    <row r="2810" spans="1:30" ht="127.5" x14ac:dyDescent="0.25">
      <c r="A2810" s="113">
        <f t="shared" si="44"/>
        <v>2621</v>
      </c>
      <c r="B2810" s="9" t="s">
        <v>1821</v>
      </c>
      <c r="C2810" s="9" t="s">
        <v>6912</v>
      </c>
      <c r="D2810" s="9" t="s">
        <v>6913</v>
      </c>
      <c r="E2810" s="9" t="s">
        <v>7165</v>
      </c>
      <c r="F2810" s="9" t="s">
        <v>7166</v>
      </c>
      <c r="G2810" s="9" t="s">
        <v>6925</v>
      </c>
      <c r="H2810" s="13">
        <v>4400</v>
      </c>
      <c r="I2810" s="11" t="s">
        <v>7093</v>
      </c>
      <c r="J2810" s="9" t="s">
        <v>68</v>
      </c>
      <c r="K2810" s="9" t="s">
        <v>7</v>
      </c>
      <c r="L2810" s="9" t="s">
        <v>8</v>
      </c>
      <c r="M2810" s="9" t="s">
        <v>9</v>
      </c>
      <c r="N2810" s="9" t="s">
        <v>10</v>
      </c>
      <c r="O2810" s="9" t="s">
        <v>1826</v>
      </c>
      <c r="P2810" s="9" t="s">
        <v>1834</v>
      </c>
      <c r="Q2810" s="9" t="s">
        <v>1857</v>
      </c>
      <c r="R2810" s="9" t="s">
        <v>14</v>
      </c>
      <c r="S2810" s="9" t="s">
        <v>15</v>
      </c>
      <c r="T2810" s="9" t="s">
        <v>7</v>
      </c>
      <c r="U2810" s="9" t="s">
        <v>133</v>
      </c>
      <c r="V2810" s="9" t="s">
        <v>40</v>
      </c>
      <c r="W2810" s="9" t="s">
        <v>17</v>
      </c>
      <c r="X2810" s="9" t="s">
        <v>18</v>
      </c>
      <c r="Y2810" s="9" t="s">
        <v>19</v>
      </c>
      <c r="Z2810" s="9" t="s">
        <v>41</v>
      </c>
      <c r="AA2810" s="9" t="s">
        <v>21</v>
      </c>
      <c r="AB2810" s="9" t="s">
        <v>7115</v>
      </c>
      <c r="AC2810" s="9">
        <v>6332365400</v>
      </c>
      <c r="AD2810" s="9" t="s">
        <v>7095</v>
      </c>
    </row>
    <row r="2811" spans="1:30" ht="76.5" x14ac:dyDescent="0.25">
      <c r="A2811" s="113">
        <f t="shared" si="44"/>
        <v>2622</v>
      </c>
      <c r="B2811" s="9" t="s">
        <v>1821</v>
      </c>
      <c r="C2811" s="9" t="s">
        <v>6912</v>
      </c>
      <c r="D2811" s="9" t="s">
        <v>6913</v>
      </c>
      <c r="E2811" s="9" t="s">
        <v>7167</v>
      </c>
      <c r="F2811" s="9" t="s">
        <v>7168</v>
      </c>
      <c r="G2811" s="9" t="s">
        <v>7042</v>
      </c>
      <c r="H2811" s="13">
        <v>3200.24</v>
      </c>
      <c r="I2811" s="11" t="s">
        <v>7093</v>
      </c>
      <c r="J2811" s="9" t="s">
        <v>68</v>
      </c>
      <c r="K2811" s="9" t="s">
        <v>7</v>
      </c>
      <c r="L2811" s="9" t="s">
        <v>8</v>
      </c>
      <c r="M2811" s="9" t="s">
        <v>9</v>
      </c>
      <c r="N2811" s="9" t="s">
        <v>10</v>
      </c>
      <c r="O2811" s="9" t="s">
        <v>1826</v>
      </c>
      <c r="P2811" s="9" t="s">
        <v>1834</v>
      </c>
      <c r="Q2811" s="9" t="s">
        <v>1857</v>
      </c>
      <c r="R2811" s="9" t="s">
        <v>14</v>
      </c>
      <c r="S2811" s="9" t="s">
        <v>15</v>
      </c>
      <c r="T2811" s="9" t="s">
        <v>7</v>
      </c>
      <c r="U2811" s="9" t="s">
        <v>133</v>
      </c>
      <c r="V2811" s="9" t="s">
        <v>40</v>
      </c>
      <c r="W2811" s="9" t="s">
        <v>17</v>
      </c>
      <c r="X2811" s="9" t="s">
        <v>18</v>
      </c>
      <c r="Y2811" s="9" t="s">
        <v>19</v>
      </c>
      <c r="Z2811" s="9" t="s">
        <v>41</v>
      </c>
      <c r="AA2811" s="9" t="s">
        <v>21</v>
      </c>
      <c r="AB2811" s="9" t="s">
        <v>7115</v>
      </c>
      <c r="AC2811" s="9">
        <v>6332365400</v>
      </c>
      <c r="AD2811" s="9" t="s">
        <v>7095</v>
      </c>
    </row>
    <row r="2812" spans="1:30" ht="76.5" x14ac:dyDescent="0.25">
      <c r="A2812" s="113">
        <f t="shared" si="44"/>
        <v>2623</v>
      </c>
      <c r="B2812" s="9" t="s">
        <v>1821</v>
      </c>
      <c r="C2812" s="9" t="s">
        <v>6912</v>
      </c>
      <c r="D2812" s="9" t="s">
        <v>6913</v>
      </c>
      <c r="E2812" s="9" t="s">
        <v>7169</v>
      </c>
      <c r="F2812" s="9" t="s">
        <v>7170</v>
      </c>
      <c r="G2812" s="9" t="s">
        <v>7171</v>
      </c>
      <c r="H2812" s="13">
        <v>16060</v>
      </c>
      <c r="I2812" s="11" t="s">
        <v>7093</v>
      </c>
      <c r="J2812" s="9" t="s">
        <v>68</v>
      </c>
      <c r="K2812" s="9" t="s">
        <v>7</v>
      </c>
      <c r="L2812" s="9" t="s">
        <v>69</v>
      </c>
      <c r="M2812" s="9" t="s">
        <v>51</v>
      </c>
      <c r="N2812" s="9" t="s">
        <v>10</v>
      </c>
      <c r="O2812" s="9" t="s">
        <v>1826</v>
      </c>
      <c r="P2812" s="9" t="s">
        <v>1834</v>
      </c>
      <c r="Q2812" s="9" t="s">
        <v>52</v>
      </c>
      <c r="R2812" s="9" t="s">
        <v>29</v>
      </c>
      <c r="S2812" s="9" t="s">
        <v>15</v>
      </c>
      <c r="T2812" s="9" t="s">
        <v>7</v>
      </c>
      <c r="U2812" s="9" t="s">
        <v>133</v>
      </c>
      <c r="V2812" s="9" t="s">
        <v>40</v>
      </c>
      <c r="W2812" s="9" t="s">
        <v>17</v>
      </c>
      <c r="X2812" s="9" t="s">
        <v>18</v>
      </c>
      <c r="Y2812" s="9" t="s">
        <v>19</v>
      </c>
      <c r="Z2812" s="9" t="s">
        <v>41</v>
      </c>
      <c r="AA2812" s="9" t="s">
        <v>21</v>
      </c>
      <c r="AB2812" s="9" t="s">
        <v>7076</v>
      </c>
      <c r="AC2812" s="9">
        <v>6332365400</v>
      </c>
      <c r="AD2812" s="9" t="s">
        <v>7172</v>
      </c>
    </row>
    <row r="2813" spans="1:30" ht="76.5" x14ac:dyDescent="0.25">
      <c r="A2813" s="113">
        <f t="shared" si="44"/>
        <v>2624</v>
      </c>
      <c r="B2813" s="9" t="s">
        <v>1821</v>
      </c>
      <c r="C2813" s="9" t="s">
        <v>6912</v>
      </c>
      <c r="D2813" s="9" t="s">
        <v>6913</v>
      </c>
      <c r="E2813" s="9" t="s">
        <v>7173</v>
      </c>
      <c r="F2813" s="9" t="s">
        <v>7174</v>
      </c>
      <c r="G2813" s="9" t="s">
        <v>7175</v>
      </c>
      <c r="H2813" s="13">
        <v>1195774.2</v>
      </c>
      <c r="I2813" s="11" t="s">
        <v>7093</v>
      </c>
      <c r="J2813" s="9" t="s">
        <v>68</v>
      </c>
      <c r="K2813" s="9" t="s">
        <v>7</v>
      </c>
      <c r="L2813" s="9" t="s">
        <v>69</v>
      </c>
      <c r="M2813" s="9" t="s">
        <v>9</v>
      </c>
      <c r="N2813" s="9" t="s">
        <v>10</v>
      </c>
      <c r="O2813" s="9" t="s">
        <v>1826</v>
      </c>
      <c r="P2813" s="9" t="s">
        <v>1834</v>
      </c>
      <c r="Q2813" s="9" t="s">
        <v>1857</v>
      </c>
      <c r="R2813" s="9" t="s">
        <v>14</v>
      </c>
      <c r="S2813" s="9" t="s">
        <v>15</v>
      </c>
      <c r="T2813" s="9" t="s">
        <v>7</v>
      </c>
      <c r="U2813" s="9" t="s">
        <v>133</v>
      </c>
      <c r="V2813" s="9" t="s">
        <v>40</v>
      </c>
      <c r="W2813" s="9" t="s">
        <v>17</v>
      </c>
      <c r="X2813" s="9" t="s">
        <v>18</v>
      </c>
      <c r="Y2813" s="9" t="s">
        <v>19</v>
      </c>
      <c r="Z2813" s="9" t="s">
        <v>41</v>
      </c>
      <c r="AA2813" s="9" t="s">
        <v>17</v>
      </c>
      <c r="AB2813" s="9" t="s">
        <v>7176</v>
      </c>
      <c r="AC2813" s="9">
        <v>6332365400</v>
      </c>
      <c r="AD2813" s="9" t="s">
        <v>7177</v>
      </c>
    </row>
    <row r="2814" spans="1:30" ht="76.5" x14ac:dyDescent="0.25">
      <c r="A2814" s="113">
        <f t="shared" si="44"/>
        <v>2625</v>
      </c>
      <c r="B2814" s="9" t="s">
        <v>1821</v>
      </c>
      <c r="C2814" s="9" t="s">
        <v>6912</v>
      </c>
      <c r="D2814" s="9" t="s">
        <v>6913</v>
      </c>
      <c r="E2814" s="9" t="s">
        <v>7178</v>
      </c>
      <c r="F2814" s="9" t="s">
        <v>7179</v>
      </c>
      <c r="G2814" s="9" t="s">
        <v>7180</v>
      </c>
      <c r="H2814" s="13">
        <v>2628240.67</v>
      </c>
      <c r="I2814" s="11" t="s">
        <v>7093</v>
      </c>
      <c r="J2814" s="9" t="s">
        <v>68</v>
      </c>
      <c r="K2814" s="9" t="s">
        <v>7</v>
      </c>
      <c r="L2814" s="9" t="s">
        <v>8</v>
      </c>
      <c r="M2814" s="9" t="s">
        <v>9</v>
      </c>
      <c r="N2814" s="9" t="s">
        <v>10</v>
      </c>
      <c r="O2814" s="9" t="s">
        <v>1826</v>
      </c>
      <c r="P2814" s="9" t="s">
        <v>1834</v>
      </c>
      <c r="Q2814" s="9" t="s">
        <v>1857</v>
      </c>
      <c r="R2814" s="9" t="s">
        <v>14</v>
      </c>
      <c r="S2814" s="9" t="s">
        <v>15</v>
      </c>
      <c r="T2814" s="9" t="s">
        <v>7</v>
      </c>
      <c r="U2814" s="9" t="s">
        <v>133</v>
      </c>
      <c r="V2814" s="9" t="s">
        <v>40</v>
      </c>
      <c r="W2814" s="9" t="s">
        <v>17</v>
      </c>
      <c r="X2814" s="9" t="s">
        <v>18</v>
      </c>
      <c r="Y2814" s="9" t="s">
        <v>19</v>
      </c>
      <c r="Z2814" s="9" t="s">
        <v>41</v>
      </c>
      <c r="AA2814" s="9" t="s">
        <v>17</v>
      </c>
      <c r="AB2814" s="9" t="s">
        <v>7181</v>
      </c>
      <c r="AC2814" s="9">
        <v>6332365400</v>
      </c>
      <c r="AD2814" s="9" t="s">
        <v>7182</v>
      </c>
    </row>
    <row r="2815" spans="1:30" ht="76.5" x14ac:dyDescent="0.25">
      <c r="A2815" s="113">
        <f t="shared" si="44"/>
        <v>2626</v>
      </c>
      <c r="B2815" s="9" t="s">
        <v>1821</v>
      </c>
      <c r="C2815" s="9" t="s">
        <v>6912</v>
      </c>
      <c r="D2815" s="9" t="s">
        <v>6913</v>
      </c>
      <c r="E2815" s="9" t="s">
        <v>7183</v>
      </c>
      <c r="F2815" s="9" t="s">
        <v>7184</v>
      </c>
      <c r="G2815" s="9" t="s">
        <v>7185</v>
      </c>
      <c r="H2815" s="13">
        <v>1025644.62</v>
      </c>
      <c r="I2815" s="11" t="s">
        <v>7093</v>
      </c>
      <c r="J2815" s="9" t="s">
        <v>68</v>
      </c>
      <c r="K2815" s="9" t="s">
        <v>7</v>
      </c>
      <c r="L2815" s="9" t="s">
        <v>8</v>
      </c>
      <c r="M2815" s="9" t="s">
        <v>9</v>
      </c>
      <c r="N2815" s="9" t="s">
        <v>10</v>
      </c>
      <c r="O2815" s="9" t="s">
        <v>1826</v>
      </c>
      <c r="P2815" s="9" t="s">
        <v>1834</v>
      </c>
      <c r="Q2815" s="9" t="s">
        <v>1857</v>
      </c>
      <c r="R2815" s="9" t="s">
        <v>14</v>
      </c>
      <c r="S2815" s="9" t="s">
        <v>15</v>
      </c>
      <c r="T2815" s="9" t="s">
        <v>7</v>
      </c>
      <c r="U2815" s="9" t="s">
        <v>133</v>
      </c>
      <c r="V2815" s="9" t="s">
        <v>40</v>
      </c>
      <c r="W2815" s="9" t="s">
        <v>17</v>
      </c>
      <c r="X2815" s="9" t="s">
        <v>18</v>
      </c>
      <c r="Y2815" s="9" t="s">
        <v>19</v>
      </c>
      <c r="Z2815" s="9" t="s">
        <v>41</v>
      </c>
      <c r="AA2815" s="9" t="s">
        <v>21</v>
      </c>
      <c r="AB2815" s="9" t="s">
        <v>6952</v>
      </c>
      <c r="AC2815" s="9">
        <v>6332365400</v>
      </c>
      <c r="AD2815" s="9" t="s">
        <v>7186</v>
      </c>
    </row>
    <row r="2816" spans="1:30" ht="76.5" x14ac:dyDescent="0.25">
      <c r="A2816" s="113">
        <f t="shared" si="44"/>
        <v>2627</v>
      </c>
      <c r="B2816" s="9" t="s">
        <v>1821</v>
      </c>
      <c r="C2816" s="9" t="s">
        <v>6912</v>
      </c>
      <c r="D2816" s="9" t="s">
        <v>6913</v>
      </c>
      <c r="E2816" s="9" t="s">
        <v>7187</v>
      </c>
      <c r="F2816" s="9" t="s">
        <v>7188</v>
      </c>
      <c r="G2816" s="9" t="s">
        <v>7189</v>
      </c>
      <c r="H2816" s="13">
        <v>33700</v>
      </c>
      <c r="I2816" s="11" t="s">
        <v>7093</v>
      </c>
      <c r="J2816" s="9" t="s">
        <v>6</v>
      </c>
      <c r="K2816" s="9" t="s">
        <v>7</v>
      </c>
      <c r="L2816" s="9" t="s">
        <v>27</v>
      </c>
      <c r="M2816" s="9" t="s">
        <v>51</v>
      </c>
      <c r="N2816" s="9" t="s">
        <v>10</v>
      </c>
      <c r="O2816" s="9" t="s">
        <v>1826</v>
      </c>
      <c r="P2816" s="9" t="s">
        <v>1834</v>
      </c>
      <c r="Q2816" s="9" t="s">
        <v>52</v>
      </c>
      <c r="R2816" s="9" t="s">
        <v>29</v>
      </c>
      <c r="S2816" s="9" t="s">
        <v>15</v>
      </c>
      <c r="T2816" s="9" t="s">
        <v>7</v>
      </c>
      <c r="U2816" s="9" t="s">
        <v>133</v>
      </c>
      <c r="V2816" s="9" t="s">
        <v>40</v>
      </c>
      <c r="W2816" s="9" t="s">
        <v>17</v>
      </c>
      <c r="X2816" s="9" t="s">
        <v>18</v>
      </c>
      <c r="Y2816" s="9" t="s">
        <v>19</v>
      </c>
      <c r="Z2816" s="9" t="s">
        <v>41</v>
      </c>
      <c r="AA2816" s="9" t="s">
        <v>21</v>
      </c>
      <c r="AB2816" s="9" t="s">
        <v>7190</v>
      </c>
      <c r="AC2816" s="9">
        <v>6332365400</v>
      </c>
      <c r="AD2816" s="9" t="s">
        <v>7191</v>
      </c>
    </row>
    <row r="2817" spans="1:30" ht="76.5" x14ac:dyDescent="0.25">
      <c r="A2817" s="113">
        <f t="shared" si="44"/>
        <v>2628</v>
      </c>
      <c r="B2817" s="9" t="s">
        <v>1821</v>
      </c>
      <c r="C2817" s="9" t="s">
        <v>6912</v>
      </c>
      <c r="D2817" s="9" t="s">
        <v>6913</v>
      </c>
      <c r="E2817" s="9" t="s">
        <v>7192</v>
      </c>
      <c r="F2817" s="9" t="s">
        <v>7193</v>
      </c>
      <c r="G2817" s="9" t="s">
        <v>7194</v>
      </c>
      <c r="H2817" s="13">
        <v>360500</v>
      </c>
      <c r="I2817" s="11" t="s">
        <v>7093</v>
      </c>
      <c r="J2817" s="9" t="s">
        <v>68</v>
      </c>
      <c r="K2817" s="9" t="s">
        <v>7</v>
      </c>
      <c r="L2817" s="9" t="s">
        <v>8</v>
      </c>
      <c r="M2817" s="9" t="s">
        <v>9</v>
      </c>
      <c r="N2817" s="9" t="s">
        <v>10</v>
      </c>
      <c r="O2817" s="9" t="s">
        <v>1826</v>
      </c>
      <c r="P2817" s="9" t="s">
        <v>1834</v>
      </c>
      <c r="Q2817" s="9" t="s">
        <v>1857</v>
      </c>
      <c r="R2817" s="9" t="s">
        <v>14</v>
      </c>
      <c r="S2817" s="9" t="s">
        <v>15</v>
      </c>
      <c r="T2817" s="9" t="s">
        <v>7</v>
      </c>
      <c r="U2817" s="9" t="s">
        <v>133</v>
      </c>
      <c r="V2817" s="9" t="s">
        <v>40</v>
      </c>
      <c r="W2817" s="9" t="s">
        <v>17</v>
      </c>
      <c r="X2817" s="9" t="s">
        <v>18</v>
      </c>
      <c r="Y2817" s="9" t="s">
        <v>19</v>
      </c>
      <c r="Z2817" s="9" t="s">
        <v>41</v>
      </c>
      <c r="AA2817" s="9" t="s">
        <v>21</v>
      </c>
      <c r="AB2817" s="9" t="s">
        <v>7195</v>
      </c>
      <c r="AC2817" s="9">
        <v>6332365400</v>
      </c>
      <c r="AD2817" s="9" t="s">
        <v>7196</v>
      </c>
    </row>
    <row r="2818" spans="1:30" ht="255" x14ac:dyDescent="0.25">
      <c r="A2818" s="113">
        <f t="shared" si="44"/>
        <v>2629</v>
      </c>
      <c r="B2818" s="9" t="s">
        <v>1821</v>
      </c>
      <c r="C2818" s="9" t="s">
        <v>6912</v>
      </c>
      <c r="D2818" s="9" t="s">
        <v>6913</v>
      </c>
      <c r="E2818" s="9" t="s">
        <v>7197</v>
      </c>
      <c r="F2818" s="9" t="s">
        <v>7198</v>
      </c>
      <c r="G2818" s="9" t="s">
        <v>7199</v>
      </c>
      <c r="H2818" s="13">
        <v>193410</v>
      </c>
      <c r="I2818" s="11">
        <v>45017</v>
      </c>
      <c r="J2818" s="9" t="s">
        <v>6</v>
      </c>
      <c r="K2818" s="9" t="s">
        <v>7</v>
      </c>
      <c r="L2818" s="9" t="s">
        <v>27</v>
      </c>
      <c r="M2818" s="9" t="s">
        <v>9</v>
      </c>
      <c r="N2818" s="9" t="s">
        <v>10</v>
      </c>
      <c r="O2818" s="9" t="s">
        <v>1826</v>
      </c>
      <c r="P2818" s="9" t="s">
        <v>1834</v>
      </c>
      <c r="Q2818" s="9" t="s">
        <v>52</v>
      </c>
      <c r="R2818" s="9" t="s">
        <v>29</v>
      </c>
      <c r="S2818" s="9" t="s">
        <v>15</v>
      </c>
      <c r="T2818" s="9" t="s">
        <v>7</v>
      </c>
      <c r="U2818" s="9" t="s">
        <v>133</v>
      </c>
      <c r="V2818" s="9" t="s">
        <v>15</v>
      </c>
      <c r="W2818" s="9" t="s">
        <v>37</v>
      </c>
      <c r="X2818" s="9" t="s">
        <v>18</v>
      </c>
      <c r="Y2818" s="9" t="s">
        <v>31</v>
      </c>
      <c r="Z2818" s="9" t="s">
        <v>20</v>
      </c>
      <c r="AA2818" s="9" t="s">
        <v>37</v>
      </c>
      <c r="AB2818" s="9" t="s">
        <v>7200</v>
      </c>
      <c r="AC2818" s="9">
        <v>6332365400</v>
      </c>
      <c r="AD2818" s="9" t="s">
        <v>7201</v>
      </c>
    </row>
    <row r="2819" spans="1:30" ht="153" x14ac:dyDescent="0.25">
      <c r="A2819" s="113">
        <f t="shared" si="44"/>
        <v>2630</v>
      </c>
      <c r="B2819" s="9" t="s">
        <v>1821</v>
      </c>
      <c r="C2819" s="9" t="s">
        <v>6912</v>
      </c>
      <c r="D2819" s="9" t="s">
        <v>6913</v>
      </c>
      <c r="E2819" s="9" t="s">
        <v>7202</v>
      </c>
      <c r="F2819" s="9" t="s">
        <v>7203</v>
      </c>
      <c r="G2819" s="9" t="s">
        <v>7204</v>
      </c>
      <c r="H2819" s="13">
        <v>97316.97</v>
      </c>
      <c r="I2819" s="11">
        <v>45017</v>
      </c>
      <c r="J2819" s="9" t="s">
        <v>6</v>
      </c>
      <c r="K2819" s="9" t="s">
        <v>7</v>
      </c>
      <c r="L2819" s="9" t="s">
        <v>59</v>
      </c>
      <c r="M2819" s="9" t="s">
        <v>9</v>
      </c>
      <c r="N2819" s="9" t="s">
        <v>10</v>
      </c>
      <c r="O2819" s="9" t="s">
        <v>1826</v>
      </c>
      <c r="P2819" s="9" t="s">
        <v>1834</v>
      </c>
      <c r="Q2819" s="9" t="s">
        <v>52</v>
      </c>
      <c r="R2819" s="9" t="s">
        <v>29</v>
      </c>
      <c r="S2819" s="9" t="s">
        <v>15</v>
      </c>
      <c r="T2819" s="9" t="s">
        <v>7</v>
      </c>
      <c r="U2819" s="9" t="s">
        <v>133</v>
      </c>
      <c r="V2819" s="9" t="s">
        <v>15</v>
      </c>
      <c r="W2819" s="9" t="s">
        <v>17</v>
      </c>
      <c r="X2819" s="9" t="s">
        <v>18</v>
      </c>
      <c r="Y2819" s="9" t="s">
        <v>31</v>
      </c>
      <c r="Z2819" s="9" t="s">
        <v>20</v>
      </c>
      <c r="AA2819" s="9" t="s">
        <v>37</v>
      </c>
      <c r="AB2819" s="9" t="s">
        <v>7017</v>
      </c>
      <c r="AC2819" s="9">
        <v>63999342243</v>
      </c>
      <c r="AD2819" s="9" t="s">
        <v>7205</v>
      </c>
    </row>
    <row r="2820" spans="1:30" ht="89.25" x14ac:dyDescent="0.25">
      <c r="A2820" s="113">
        <f t="shared" si="44"/>
        <v>2631</v>
      </c>
      <c r="B2820" s="9" t="s">
        <v>1821</v>
      </c>
      <c r="C2820" s="9" t="s">
        <v>6912</v>
      </c>
      <c r="D2820" s="9" t="s">
        <v>6913</v>
      </c>
      <c r="E2820" s="9" t="s">
        <v>7206</v>
      </c>
      <c r="F2820" s="9" t="s">
        <v>7207</v>
      </c>
      <c r="G2820" s="9" t="s">
        <v>7208</v>
      </c>
      <c r="H2820" s="13">
        <v>734917.65</v>
      </c>
      <c r="I2820" s="11">
        <v>45017</v>
      </c>
      <c r="J2820" s="9" t="s">
        <v>6</v>
      </c>
      <c r="K2820" s="9" t="s">
        <v>7</v>
      </c>
      <c r="L2820" s="9" t="s">
        <v>59</v>
      </c>
      <c r="M2820" s="9" t="s">
        <v>9</v>
      </c>
      <c r="N2820" s="9" t="s">
        <v>10</v>
      </c>
      <c r="O2820" s="9" t="s">
        <v>1826</v>
      </c>
      <c r="P2820" s="9" t="s">
        <v>1834</v>
      </c>
      <c r="Q2820" s="9" t="s">
        <v>52</v>
      </c>
      <c r="R2820" s="9" t="s">
        <v>29</v>
      </c>
      <c r="S2820" s="9" t="s">
        <v>15</v>
      </c>
      <c r="T2820" s="9" t="s">
        <v>7</v>
      </c>
      <c r="U2820" s="9" t="s">
        <v>133</v>
      </c>
      <c r="V2820" s="9" t="s">
        <v>15</v>
      </c>
      <c r="W2820" s="9" t="s">
        <v>17</v>
      </c>
      <c r="X2820" s="9" t="s">
        <v>18</v>
      </c>
      <c r="Y2820" s="9" t="s">
        <v>31</v>
      </c>
      <c r="Z2820" s="9" t="s">
        <v>20</v>
      </c>
      <c r="AA2820" s="9" t="s">
        <v>37</v>
      </c>
      <c r="AB2820" s="9" t="s">
        <v>7209</v>
      </c>
      <c r="AC2820" s="9">
        <v>6332365400</v>
      </c>
      <c r="AD2820" s="9" t="s">
        <v>7210</v>
      </c>
    </row>
    <row r="2821" spans="1:30" ht="344.25" x14ac:dyDescent="0.25">
      <c r="A2821" s="113">
        <f t="shared" si="44"/>
        <v>2632</v>
      </c>
      <c r="B2821" s="9" t="s">
        <v>1821</v>
      </c>
      <c r="C2821" s="9" t="s">
        <v>6912</v>
      </c>
      <c r="D2821" s="9" t="s">
        <v>6913</v>
      </c>
      <c r="E2821" s="9" t="s">
        <v>7211</v>
      </c>
      <c r="F2821" s="9" t="s">
        <v>7212</v>
      </c>
      <c r="G2821" s="9" t="s">
        <v>7213</v>
      </c>
      <c r="H2821" s="13">
        <v>120000</v>
      </c>
      <c r="I2821" s="11">
        <v>45017</v>
      </c>
      <c r="J2821" s="9" t="s">
        <v>6</v>
      </c>
      <c r="K2821" s="9" t="s">
        <v>7</v>
      </c>
      <c r="L2821" s="9" t="s">
        <v>27</v>
      </c>
      <c r="M2821" s="9" t="s">
        <v>7214</v>
      </c>
      <c r="N2821" s="9" t="s">
        <v>10</v>
      </c>
      <c r="O2821" s="9" t="s">
        <v>1826</v>
      </c>
      <c r="P2821" s="9" t="s">
        <v>1834</v>
      </c>
      <c r="Q2821" s="9" t="s">
        <v>52</v>
      </c>
      <c r="R2821" s="9" t="s">
        <v>29</v>
      </c>
      <c r="S2821" s="9" t="s">
        <v>15</v>
      </c>
      <c r="T2821" s="9" t="s">
        <v>7</v>
      </c>
      <c r="U2821" s="9" t="s">
        <v>133</v>
      </c>
      <c r="V2821" s="9" t="s">
        <v>15</v>
      </c>
      <c r="W2821" s="9" t="s">
        <v>17</v>
      </c>
      <c r="X2821" s="9" t="s">
        <v>18</v>
      </c>
      <c r="Y2821" s="9" t="s">
        <v>31</v>
      </c>
      <c r="Z2821" s="9" t="s">
        <v>20</v>
      </c>
      <c r="AA2821" s="9" t="s">
        <v>37</v>
      </c>
      <c r="AB2821" s="9" t="s">
        <v>7215</v>
      </c>
      <c r="AC2821" s="9">
        <v>6332365400</v>
      </c>
      <c r="AD2821" s="9" t="s">
        <v>7216</v>
      </c>
    </row>
    <row r="2822" spans="1:30" ht="229.5" x14ac:dyDescent="0.25">
      <c r="A2822" s="113">
        <f t="shared" si="44"/>
        <v>2633</v>
      </c>
      <c r="B2822" s="9" t="s">
        <v>1821</v>
      </c>
      <c r="C2822" s="9" t="s">
        <v>6912</v>
      </c>
      <c r="D2822" s="9" t="s">
        <v>6913</v>
      </c>
      <c r="E2822" s="9" t="s">
        <v>7217</v>
      </c>
      <c r="F2822" s="9" t="s">
        <v>7218</v>
      </c>
      <c r="G2822" s="9" t="s">
        <v>7219</v>
      </c>
      <c r="H2822" s="13">
        <v>360000</v>
      </c>
      <c r="I2822" s="11">
        <v>45017</v>
      </c>
      <c r="J2822" s="9" t="s">
        <v>6</v>
      </c>
      <c r="K2822" s="9" t="s">
        <v>7</v>
      </c>
      <c r="L2822" s="9" t="s">
        <v>27</v>
      </c>
      <c r="M2822" s="9" t="s">
        <v>7214</v>
      </c>
      <c r="N2822" s="9" t="s">
        <v>10</v>
      </c>
      <c r="O2822" s="9" t="s">
        <v>1826</v>
      </c>
      <c r="P2822" s="9" t="s">
        <v>1834</v>
      </c>
      <c r="Q2822" s="9" t="s">
        <v>52</v>
      </c>
      <c r="R2822" s="9" t="s">
        <v>29</v>
      </c>
      <c r="S2822" s="9" t="s">
        <v>15</v>
      </c>
      <c r="T2822" s="9" t="s">
        <v>7</v>
      </c>
      <c r="U2822" s="9" t="s">
        <v>133</v>
      </c>
      <c r="V2822" s="9" t="s">
        <v>15</v>
      </c>
      <c r="W2822" s="9" t="s">
        <v>17</v>
      </c>
      <c r="X2822" s="9" t="s">
        <v>18</v>
      </c>
      <c r="Y2822" s="9" t="s">
        <v>31</v>
      </c>
      <c r="Z2822" s="9" t="s">
        <v>20</v>
      </c>
      <c r="AA2822" s="9" t="s">
        <v>37</v>
      </c>
      <c r="AB2822" s="9" t="s">
        <v>7220</v>
      </c>
      <c r="AC2822" s="9">
        <v>6332365400</v>
      </c>
      <c r="AD2822" s="9" t="s">
        <v>7221</v>
      </c>
    </row>
    <row r="2823" spans="1:30" ht="63.75" x14ac:dyDescent="0.25">
      <c r="A2823" s="113">
        <f t="shared" si="44"/>
        <v>2634</v>
      </c>
      <c r="B2823" s="9" t="s">
        <v>1821</v>
      </c>
      <c r="C2823" s="9" t="s">
        <v>6180</v>
      </c>
      <c r="D2823" s="9" t="s">
        <v>5903</v>
      </c>
      <c r="E2823" s="9" t="s">
        <v>7222</v>
      </c>
      <c r="F2823" s="9" t="s">
        <v>7222</v>
      </c>
      <c r="G2823" s="9" t="s">
        <v>7223</v>
      </c>
      <c r="H2823" s="13">
        <v>8848500</v>
      </c>
      <c r="I2823" s="11">
        <v>45017</v>
      </c>
      <c r="J2823" s="9" t="s">
        <v>68</v>
      </c>
      <c r="K2823" s="9" t="s">
        <v>7</v>
      </c>
      <c r="L2823" s="9" t="s">
        <v>8</v>
      </c>
      <c r="M2823" s="9" t="s">
        <v>9</v>
      </c>
      <c r="N2823" s="9" t="s">
        <v>10</v>
      </c>
      <c r="O2823" s="9" t="s">
        <v>1826</v>
      </c>
      <c r="P2823" s="9" t="s">
        <v>1834</v>
      </c>
      <c r="Q2823" s="9" t="s">
        <v>1837</v>
      </c>
      <c r="R2823" s="9" t="s">
        <v>14</v>
      </c>
      <c r="S2823" s="9" t="s">
        <v>15</v>
      </c>
      <c r="T2823" s="9" t="s">
        <v>7</v>
      </c>
      <c r="U2823" s="9" t="s">
        <v>60</v>
      </c>
      <c r="V2823" s="9" t="s">
        <v>40</v>
      </c>
      <c r="W2823" s="9" t="s">
        <v>17</v>
      </c>
      <c r="X2823" s="16" t="s">
        <v>30</v>
      </c>
      <c r="Y2823" s="9" t="s">
        <v>31</v>
      </c>
      <c r="Z2823" s="9" t="s">
        <v>20</v>
      </c>
      <c r="AA2823" s="9" t="s">
        <v>37</v>
      </c>
      <c r="AB2823" s="9" t="s">
        <v>7224</v>
      </c>
      <c r="AC2823" s="9" t="s">
        <v>7225</v>
      </c>
      <c r="AD2823" s="31" t="s">
        <v>7226</v>
      </c>
    </row>
    <row r="2824" spans="1:30" ht="63.75" x14ac:dyDescent="0.25">
      <c r="A2824" s="113">
        <f t="shared" si="44"/>
        <v>2635</v>
      </c>
      <c r="B2824" s="9" t="s">
        <v>1821</v>
      </c>
      <c r="C2824" s="9" t="s">
        <v>6180</v>
      </c>
      <c r="D2824" s="9" t="s">
        <v>5903</v>
      </c>
      <c r="E2824" s="9" t="s">
        <v>7227</v>
      </c>
      <c r="F2824" s="9" t="s">
        <v>7227</v>
      </c>
      <c r="G2824" s="9" t="s">
        <v>7228</v>
      </c>
      <c r="H2824" s="13">
        <v>30000000</v>
      </c>
      <c r="I2824" s="11">
        <v>45261</v>
      </c>
      <c r="J2824" s="9" t="s">
        <v>68</v>
      </c>
      <c r="K2824" s="9" t="s">
        <v>7</v>
      </c>
      <c r="L2824" s="9" t="s">
        <v>8</v>
      </c>
      <c r="M2824" s="9" t="s">
        <v>89</v>
      </c>
      <c r="N2824" s="9" t="s">
        <v>10</v>
      </c>
      <c r="O2824" s="9" t="s">
        <v>1826</v>
      </c>
      <c r="P2824" s="9" t="s">
        <v>1834</v>
      </c>
      <c r="Q2824" s="9" t="s">
        <v>1837</v>
      </c>
      <c r="R2824" s="9" t="s">
        <v>14</v>
      </c>
      <c r="S2824" s="9" t="s">
        <v>15</v>
      </c>
      <c r="T2824" s="9" t="s">
        <v>7</v>
      </c>
      <c r="U2824" s="9" t="s">
        <v>60</v>
      </c>
      <c r="V2824" s="9" t="s">
        <v>40</v>
      </c>
      <c r="W2824" s="9" t="s">
        <v>17</v>
      </c>
      <c r="X2824" s="16" t="s">
        <v>30</v>
      </c>
      <c r="Y2824" s="9" t="s">
        <v>31</v>
      </c>
      <c r="Z2824" s="9" t="s">
        <v>20</v>
      </c>
      <c r="AA2824" s="9" t="s">
        <v>37</v>
      </c>
      <c r="AB2824" s="9" t="s">
        <v>7229</v>
      </c>
      <c r="AC2824" s="9" t="s">
        <v>7230</v>
      </c>
      <c r="AD2824" s="31" t="s">
        <v>7226</v>
      </c>
    </row>
    <row r="2825" spans="1:30" ht="63.75" x14ac:dyDescent="0.2">
      <c r="A2825" s="113">
        <f t="shared" si="44"/>
        <v>2636</v>
      </c>
      <c r="B2825" s="9" t="s">
        <v>1821</v>
      </c>
      <c r="C2825" s="9" t="s">
        <v>6180</v>
      </c>
      <c r="D2825" s="9" t="s">
        <v>5903</v>
      </c>
      <c r="E2825" s="9" t="s">
        <v>7231</v>
      </c>
      <c r="F2825" s="60" t="s">
        <v>7232</v>
      </c>
      <c r="G2825" s="9" t="s">
        <v>7233</v>
      </c>
      <c r="H2825" s="13">
        <v>25000000</v>
      </c>
      <c r="I2825" s="11">
        <v>45139</v>
      </c>
      <c r="J2825" s="9" t="s">
        <v>68</v>
      </c>
      <c r="K2825" s="9" t="s">
        <v>7</v>
      </c>
      <c r="L2825" s="9" t="s">
        <v>8</v>
      </c>
      <c r="M2825" s="9" t="s">
        <v>89</v>
      </c>
      <c r="N2825" s="9" t="s">
        <v>10</v>
      </c>
      <c r="O2825" s="9" t="s">
        <v>1826</v>
      </c>
      <c r="P2825" s="9" t="s">
        <v>1834</v>
      </c>
      <c r="Q2825" s="9" t="s">
        <v>1837</v>
      </c>
      <c r="R2825" s="9" t="s">
        <v>14</v>
      </c>
      <c r="S2825" s="9" t="s">
        <v>15</v>
      </c>
      <c r="T2825" s="9" t="s">
        <v>7</v>
      </c>
      <c r="U2825" s="9" t="s">
        <v>60</v>
      </c>
      <c r="V2825" s="9" t="s">
        <v>40</v>
      </c>
      <c r="W2825" s="9" t="s">
        <v>17</v>
      </c>
      <c r="X2825" s="16" t="s">
        <v>30</v>
      </c>
      <c r="Y2825" s="9" t="s">
        <v>31</v>
      </c>
      <c r="Z2825" s="9" t="s">
        <v>20</v>
      </c>
      <c r="AA2825" s="9" t="s">
        <v>37</v>
      </c>
      <c r="AB2825" s="9" t="s">
        <v>7224</v>
      </c>
      <c r="AC2825" s="9" t="s">
        <v>7225</v>
      </c>
      <c r="AD2825" s="31" t="s">
        <v>7226</v>
      </c>
    </row>
    <row r="2826" spans="1:30" ht="127.5" x14ac:dyDescent="0.25">
      <c r="A2826" s="113">
        <f t="shared" si="44"/>
        <v>2637</v>
      </c>
      <c r="B2826" s="9" t="s">
        <v>1821</v>
      </c>
      <c r="C2826" s="9" t="s">
        <v>6180</v>
      </c>
      <c r="D2826" s="9" t="s">
        <v>5903</v>
      </c>
      <c r="E2826" s="9" t="s">
        <v>7234</v>
      </c>
      <c r="F2826" s="9" t="s">
        <v>7234</v>
      </c>
      <c r="G2826" s="9" t="s">
        <v>7235</v>
      </c>
      <c r="H2826" s="13">
        <v>45013340</v>
      </c>
      <c r="I2826" s="11">
        <v>44927</v>
      </c>
      <c r="J2826" s="9" t="s">
        <v>68</v>
      </c>
      <c r="K2826" s="9" t="s">
        <v>7</v>
      </c>
      <c r="L2826" s="9" t="s">
        <v>69</v>
      </c>
      <c r="M2826" s="9" t="s">
        <v>89</v>
      </c>
      <c r="N2826" s="9" t="s">
        <v>10</v>
      </c>
      <c r="O2826" s="9" t="s">
        <v>1826</v>
      </c>
      <c r="P2826" s="9" t="s">
        <v>1834</v>
      </c>
      <c r="Q2826" s="9" t="s">
        <v>1837</v>
      </c>
      <c r="R2826" s="9" t="s">
        <v>29</v>
      </c>
      <c r="S2826" s="9" t="s">
        <v>15</v>
      </c>
      <c r="T2826" s="9" t="s">
        <v>7</v>
      </c>
      <c r="U2826" s="9" t="s">
        <v>60</v>
      </c>
      <c r="V2826" s="9" t="s">
        <v>40</v>
      </c>
      <c r="W2826" s="9" t="s">
        <v>17</v>
      </c>
      <c r="X2826" s="16" t="s">
        <v>30</v>
      </c>
      <c r="Y2826" s="9" t="s">
        <v>31</v>
      </c>
      <c r="Z2826" s="9" t="s">
        <v>20</v>
      </c>
      <c r="AA2826" s="9" t="s">
        <v>37</v>
      </c>
      <c r="AB2826" s="9" t="s">
        <v>7236</v>
      </c>
      <c r="AC2826" s="9" t="s">
        <v>2395</v>
      </c>
      <c r="AD2826" s="61" t="s">
        <v>7237</v>
      </c>
    </row>
    <row r="2827" spans="1:30" ht="63.75" x14ac:dyDescent="0.25">
      <c r="A2827" s="113">
        <f t="shared" si="44"/>
        <v>2638</v>
      </c>
      <c r="B2827" s="9" t="s">
        <v>1821</v>
      </c>
      <c r="C2827" s="9" t="s">
        <v>6180</v>
      </c>
      <c r="D2827" s="9" t="s">
        <v>5903</v>
      </c>
      <c r="E2827" s="9" t="s">
        <v>7238</v>
      </c>
      <c r="F2827" s="9" t="s">
        <v>7238</v>
      </c>
      <c r="G2827" s="9" t="s">
        <v>7239</v>
      </c>
      <c r="H2827" s="13">
        <v>28107570</v>
      </c>
      <c r="I2827" s="11">
        <v>45078</v>
      </c>
      <c r="J2827" s="9" t="s">
        <v>68</v>
      </c>
      <c r="K2827" s="9" t="s">
        <v>7</v>
      </c>
      <c r="L2827" s="9" t="s">
        <v>8</v>
      </c>
      <c r="M2827" s="9" t="s">
        <v>9</v>
      </c>
      <c r="N2827" s="9" t="s">
        <v>10</v>
      </c>
      <c r="O2827" s="9" t="s">
        <v>1826</v>
      </c>
      <c r="P2827" s="9" t="s">
        <v>1834</v>
      </c>
      <c r="Q2827" s="9" t="s">
        <v>1837</v>
      </c>
      <c r="R2827" s="9" t="s">
        <v>14</v>
      </c>
      <c r="S2827" s="9" t="s">
        <v>15</v>
      </c>
      <c r="T2827" s="9" t="s">
        <v>7</v>
      </c>
      <c r="U2827" s="9" t="s">
        <v>60</v>
      </c>
      <c r="V2827" s="9" t="s">
        <v>40</v>
      </c>
      <c r="W2827" s="9" t="s">
        <v>17</v>
      </c>
      <c r="X2827" s="16" t="s">
        <v>30</v>
      </c>
      <c r="Y2827" s="9" t="s">
        <v>31</v>
      </c>
      <c r="Z2827" s="9" t="s">
        <v>20</v>
      </c>
      <c r="AA2827" s="9" t="s">
        <v>37</v>
      </c>
      <c r="AB2827" s="9" t="s">
        <v>7240</v>
      </c>
      <c r="AC2827" s="9" t="s">
        <v>2395</v>
      </c>
      <c r="AD2827" s="62" t="s">
        <v>7241</v>
      </c>
    </row>
    <row r="2828" spans="1:30" ht="63.75" x14ac:dyDescent="0.25">
      <c r="A2828" s="113">
        <f t="shared" si="44"/>
        <v>2639</v>
      </c>
      <c r="B2828" s="9" t="s">
        <v>1821</v>
      </c>
      <c r="C2828" s="9" t="s">
        <v>6180</v>
      </c>
      <c r="D2828" s="9" t="s">
        <v>5903</v>
      </c>
      <c r="E2828" s="9" t="s">
        <v>7242</v>
      </c>
      <c r="F2828" s="9" t="s">
        <v>7242</v>
      </c>
      <c r="G2828" s="9" t="s">
        <v>7243</v>
      </c>
      <c r="H2828" s="13">
        <v>3020712</v>
      </c>
      <c r="I2828" s="11">
        <v>44986</v>
      </c>
      <c r="J2828" s="9" t="s">
        <v>10078</v>
      </c>
      <c r="K2828" s="9" t="s">
        <v>7</v>
      </c>
      <c r="L2828" s="9" t="s">
        <v>8</v>
      </c>
      <c r="M2828" s="9" t="s">
        <v>89</v>
      </c>
      <c r="N2828" s="9" t="s">
        <v>10</v>
      </c>
      <c r="O2828" s="9" t="s">
        <v>1826</v>
      </c>
      <c r="P2828" s="9" t="s">
        <v>1834</v>
      </c>
      <c r="Q2828" s="9" t="s">
        <v>1837</v>
      </c>
      <c r="R2828" s="9" t="s">
        <v>14</v>
      </c>
      <c r="S2828" s="9" t="s">
        <v>15</v>
      </c>
      <c r="T2828" s="9" t="s">
        <v>7</v>
      </c>
      <c r="U2828" s="9" t="s">
        <v>60</v>
      </c>
      <c r="V2828" s="9" t="s">
        <v>40</v>
      </c>
      <c r="W2828" s="9" t="s">
        <v>17</v>
      </c>
      <c r="X2828" s="16" t="s">
        <v>30</v>
      </c>
      <c r="Y2828" s="9" t="s">
        <v>31</v>
      </c>
      <c r="Z2828" s="9" t="s">
        <v>20</v>
      </c>
      <c r="AA2828" s="9" t="s">
        <v>37</v>
      </c>
      <c r="AB2828" s="9" t="s">
        <v>7244</v>
      </c>
      <c r="AC2828" s="9" t="s">
        <v>7230</v>
      </c>
      <c r="AD2828" s="31" t="s">
        <v>7226</v>
      </c>
    </row>
    <row r="2829" spans="1:30" ht="255" x14ac:dyDescent="0.25">
      <c r="A2829" s="113">
        <f t="shared" si="44"/>
        <v>2640</v>
      </c>
      <c r="B2829" s="10" t="s">
        <v>1821</v>
      </c>
      <c r="C2829" s="9" t="s">
        <v>6180</v>
      </c>
      <c r="D2829" s="10" t="s">
        <v>5903</v>
      </c>
      <c r="E2829" s="10" t="s">
        <v>7245</v>
      </c>
      <c r="F2829" s="9" t="s">
        <v>7246</v>
      </c>
      <c r="G2829" s="7" t="s">
        <v>7247</v>
      </c>
      <c r="H2829" s="26">
        <v>32351010</v>
      </c>
      <c r="I2829" s="12">
        <v>44927</v>
      </c>
      <c r="J2829" s="9" t="s">
        <v>68</v>
      </c>
      <c r="K2829" s="9" t="s">
        <v>7</v>
      </c>
      <c r="L2829" s="9" t="s">
        <v>444</v>
      </c>
      <c r="M2829" s="9" t="s">
        <v>9</v>
      </c>
      <c r="N2829" s="9" t="s">
        <v>10</v>
      </c>
      <c r="O2829" s="9" t="s">
        <v>1826</v>
      </c>
      <c r="P2829" s="9" t="s">
        <v>1834</v>
      </c>
      <c r="Q2829" s="9" t="s">
        <v>1837</v>
      </c>
      <c r="R2829" s="10" t="s">
        <v>29</v>
      </c>
      <c r="S2829" s="9" t="s">
        <v>15</v>
      </c>
      <c r="T2829" s="9" t="s">
        <v>7</v>
      </c>
      <c r="U2829" s="9" t="s">
        <v>60</v>
      </c>
      <c r="V2829" s="10" t="s">
        <v>40</v>
      </c>
      <c r="W2829" s="9" t="s">
        <v>17</v>
      </c>
      <c r="X2829" s="16" t="s">
        <v>30</v>
      </c>
      <c r="Y2829" s="9" t="s">
        <v>31</v>
      </c>
      <c r="Z2829" s="9" t="s">
        <v>20</v>
      </c>
      <c r="AA2829" s="9" t="s">
        <v>37</v>
      </c>
      <c r="AB2829" s="9" t="s">
        <v>7248</v>
      </c>
      <c r="AC2829" s="9" t="s">
        <v>2395</v>
      </c>
      <c r="AD2829" s="31" t="s">
        <v>7226</v>
      </c>
    </row>
    <row r="2830" spans="1:30" ht="63.75" x14ac:dyDescent="0.25">
      <c r="A2830" s="113">
        <f t="shared" ref="A2830:A2893" si="45">A2829+1</f>
        <v>2641</v>
      </c>
      <c r="B2830" s="9" t="s">
        <v>1821</v>
      </c>
      <c r="C2830" s="9" t="s">
        <v>6180</v>
      </c>
      <c r="D2830" s="9" t="s">
        <v>5903</v>
      </c>
      <c r="E2830" s="9" t="s">
        <v>7249</v>
      </c>
      <c r="F2830" s="9" t="s">
        <v>7249</v>
      </c>
      <c r="G2830" s="9" t="s">
        <v>7250</v>
      </c>
      <c r="H2830" s="26">
        <v>907732</v>
      </c>
      <c r="I2830" s="12">
        <v>45200</v>
      </c>
      <c r="J2830" s="9" t="s">
        <v>68</v>
      </c>
      <c r="K2830" s="9" t="s">
        <v>7</v>
      </c>
      <c r="L2830" s="9" t="s">
        <v>444</v>
      </c>
      <c r="M2830" s="9" t="s">
        <v>9</v>
      </c>
      <c r="N2830" s="9" t="s">
        <v>10</v>
      </c>
      <c r="O2830" s="9" t="s">
        <v>1826</v>
      </c>
      <c r="P2830" s="9" t="s">
        <v>1834</v>
      </c>
      <c r="Q2830" s="9" t="s">
        <v>1837</v>
      </c>
      <c r="R2830" s="9" t="s">
        <v>29</v>
      </c>
      <c r="S2830" s="9" t="s">
        <v>15</v>
      </c>
      <c r="T2830" s="9" t="s">
        <v>7</v>
      </c>
      <c r="U2830" s="9" t="s">
        <v>60</v>
      </c>
      <c r="V2830" s="9" t="s">
        <v>40</v>
      </c>
      <c r="W2830" s="9" t="s">
        <v>17</v>
      </c>
      <c r="X2830" s="16" t="s">
        <v>30</v>
      </c>
      <c r="Y2830" s="9" t="s">
        <v>31</v>
      </c>
      <c r="Z2830" s="9" t="s">
        <v>20</v>
      </c>
      <c r="AA2830" s="9" t="s">
        <v>37</v>
      </c>
      <c r="AB2830" s="9" t="s">
        <v>7251</v>
      </c>
      <c r="AC2830" s="9" t="s">
        <v>7230</v>
      </c>
      <c r="AD2830" s="31" t="s">
        <v>7226</v>
      </c>
    </row>
    <row r="2831" spans="1:30" ht="63.75" x14ac:dyDescent="0.25">
      <c r="A2831" s="113">
        <f t="shared" si="45"/>
        <v>2642</v>
      </c>
      <c r="B2831" s="9" t="s">
        <v>1821</v>
      </c>
      <c r="C2831" s="9" t="s">
        <v>6180</v>
      </c>
      <c r="D2831" s="9" t="s">
        <v>5903</v>
      </c>
      <c r="E2831" s="9" t="s">
        <v>7252</v>
      </c>
      <c r="F2831" s="9" t="s">
        <v>7253</v>
      </c>
      <c r="G2831" s="9" t="s">
        <v>7254</v>
      </c>
      <c r="H2831" s="13">
        <f>200*13000</f>
        <v>2600000</v>
      </c>
      <c r="I2831" s="11">
        <v>45261</v>
      </c>
      <c r="J2831" s="9" t="s">
        <v>68</v>
      </c>
      <c r="K2831" s="9" t="s">
        <v>7</v>
      </c>
      <c r="L2831" s="9" t="s">
        <v>444</v>
      </c>
      <c r="M2831" s="9" t="s">
        <v>9</v>
      </c>
      <c r="N2831" s="9" t="s">
        <v>10</v>
      </c>
      <c r="O2831" s="9" t="s">
        <v>1826</v>
      </c>
      <c r="P2831" s="9" t="s">
        <v>1834</v>
      </c>
      <c r="Q2831" s="9" t="s">
        <v>1837</v>
      </c>
      <c r="R2831" s="9" t="s">
        <v>29</v>
      </c>
      <c r="S2831" s="9" t="s">
        <v>15</v>
      </c>
      <c r="T2831" s="9" t="s">
        <v>7</v>
      </c>
      <c r="U2831" s="9" t="s">
        <v>60</v>
      </c>
      <c r="V2831" s="9" t="s">
        <v>40</v>
      </c>
      <c r="W2831" s="9" t="s">
        <v>17</v>
      </c>
      <c r="X2831" s="16" t="s">
        <v>30</v>
      </c>
      <c r="Y2831" s="9" t="s">
        <v>31</v>
      </c>
      <c r="Z2831" s="9" t="s">
        <v>20</v>
      </c>
      <c r="AA2831" s="9" t="s">
        <v>37</v>
      </c>
      <c r="AB2831" s="9" t="s">
        <v>7240</v>
      </c>
      <c r="AC2831" s="9" t="s">
        <v>2395</v>
      </c>
      <c r="AD2831" s="62" t="s">
        <v>7241</v>
      </c>
    </row>
    <row r="2832" spans="1:30" ht="63.75" x14ac:dyDescent="0.25">
      <c r="A2832" s="113">
        <f t="shared" si="45"/>
        <v>2643</v>
      </c>
      <c r="B2832" s="9" t="s">
        <v>1821</v>
      </c>
      <c r="C2832" s="9" t="s">
        <v>6180</v>
      </c>
      <c r="D2832" s="9" t="s">
        <v>5903</v>
      </c>
      <c r="E2832" s="9" t="s">
        <v>7252</v>
      </c>
      <c r="F2832" s="9" t="s">
        <v>7255</v>
      </c>
      <c r="G2832" s="9" t="s">
        <v>7256</v>
      </c>
      <c r="H2832" s="13">
        <f>500*5900</f>
        <v>2950000</v>
      </c>
      <c r="I2832" s="11">
        <v>45017</v>
      </c>
      <c r="J2832" s="9" t="s">
        <v>68</v>
      </c>
      <c r="K2832" s="9" t="s">
        <v>7</v>
      </c>
      <c r="L2832" s="9" t="s">
        <v>444</v>
      </c>
      <c r="M2832" s="9" t="s">
        <v>9</v>
      </c>
      <c r="N2832" s="9" t="s">
        <v>10</v>
      </c>
      <c r="O2832" s="9" t="s">
        <v>1826</v>
      </c>
      <c r="P2832" s="9" t="s">
        <v>1834</v>
      </c>
      <c r="Q2832" s="9" t="s">
        <v>1837</v>
      </c>
      <c r="R2832" s="9" t="s">
        <v>29</v>
      </c>
      <c r="S2832" s="9" t="s">
        <v>15</v>
      </c>
      <c r="T2832" s="9" t="s">
        <v>7</v>
      </c>
      <c r="U2832" s="9" t="s">
        <v>60</v>
      </c>
      <c r="V2832" s="9" t="s">
        <v>40</v>
      </c>
      <c r="W2832" s="9" t="s">
        <v>17</v>
      </c>
      <c r="X2832" s="16" t="s">
        <v>30</v>
      </c>
      <c r="Y2832" s="9" t="s">
        <v>31</v>
      </c>
      <c r="Z2832" s="9" t="s">
        <v>20</v>
      </c>
      <c r="AA2832" s="9" t="s">
        <v>37</v>
      </c>
      <c r="AB2832" s="9" t="s">
        <v>7257</v>
      </c>
      <c r="AC2832" s="9" t="s">
        <v>2395</v>
      </c>
      <c r="AD2832" s="62" t="s">
        <v>7241</v>
      </c>
    </row>
    <row r="2833" spans="1:30" ht="63.75" x14ac:dyDescent="0.25">
      <c r="A2833" s="113">
        <f t="shared" si="45"/>
        <v>2644</v>
      </c>
      <c r="B2833" s="9" t="s">
        <v>1821</v>
      </c>
      <c r="C2833" s="9" t="s">
        <v>6180</v>
      </c>
      <c r="D2833" s="9" t="s">
        <v>5903</v>
      </c>
      <c r="E2833" s="9" t="s">
        <v>7252</v>
      </c>
      <c r="F2833" s="9" t="s">
        <v>7258</v>
      </c>
      <c r="G2833" s="9" t="s">
        <v>7256</v>
      </c>
      <c r="H2833" s="13">
        <f>20*13000</f>
        <v>260000</v>
      </c>
      <c r="I2833" s="11">
        <v>45017</v>
      </c>
      <c r="J2833" s="9" t="s">
        <v>68</v>
      </c>
      <c r="K2833" s="9" t="s">
        <v>7</v>
      </c>
      <c r="L2833" s="9" t="s">
        <v>444</v>
      </c>
      <c r="M2833" s="9" t="s">
        <v>9</v>
      </c>
      <c r="N2833" s="9" t="s">
        <v>10</v>
      </c>
      <c r="O2833" s="9" t="s">
        <v>1826</v>
      </c>
      <c r="P2833" s="9" t="s">
        <v>1834</v>
      </c>
      <c r="Q2833" s="9" t="s">
        <v>1837</v>
      </c>
      <c r="R2833" s="9" t="s">
        <v>29</v>
      </c>
      <c r="S2833" s="9" t="s">
        <v>15</v>
      </c>
      <c r="T2833" s="9" t="s">
        <v>7</v>
      </c>
      <c r="U2833" s="9" t="s">
        <v>60</v>
      </c>
      <c r="V2833" s="9" t="s">
        <v>40</v>
      </c>
      <c r="W2833" s="9" t="s">
        <v>17</v>
      </c>
      <c r="X2833" s="16" t="s">
        <v>30</v>
      </c>
      <c r="Y2833" s="9" t="s">
        <v>31</v>
      </c>
      <c r="Z2833" s="9" t="s">
        <v>20</v>
      </c>
      <c r="AA2833" s="9" t="s">
        <v>37</v>
      </c>
      <c r="AB2833" s="9" t="s">
        <v>7257</v>
      </c>
      <c r="AC2833" s="9" t="s">
        <v>2395</v>
      </c>
      <c r="AD2833" s="62" t="s">
        <v>7241</v>
      </c>
    </row>
    <row r="2834" spans="1:30" ht="76.5" x14ac:dyDescent="0.25">
      <c r="A2834" s="113">
        <f t="shared" si="45"/>
        <v>2645</v>
      </c>
      <c r="B2834" s="9" t="s">
        <v>1821</v>
      </c>
      <c r="C2834" s="9" t="s">
        <v>6757</v>
      </c>
      <c r="D2834" s="9" t="s">
        <v>7259</v>
      </c>
      <c r="E2834" s="9" t="s">
        <v>7260</v>
      </c>
      <c r="F2834" s="9" t="s">
        <v>7261</v>
      </c>
      <c r="G2834" s="9" t="s">
        <v>7262</v>
      </c>
      <c r="H2834" s="13">
        <v>9875</v>
      </c>
      <c r="I2834" s="11" t="s">
        <v>883</v>
      </c>
      <c r="J2834" s="9" t="s">
        <v>6</v>
      </c>
      <c r="K2834" s="9" t="s">
        <v>7</v>
      </c>
      <c r="L2834" s="9" t="s">
        <v>27</v>
      </c>
      <c r="M2834" s="9" t="s">
        <v>89</v>
      </c>
      <c r="N2834" s="9" t="s">
        <v>10</v>
      </c>
      <c r="O2834" s="9" t="s">
        <v>1826</v>
      </c>
      <c r="P2834" s="9" t="s">
        <v>1834</v>
      </c>
      <c r="Q2834" s="9" t="s">
        <v>374</v>
      </c>
      <c r="R2834" s="9" t="s">
        <v>29</v>
      </c>
      <c r="S2834" s="9" t="s">
        <v>15</v>
      </c>
      <c r="T2834" s="9" t="s">
        <v>7</v>
      </c>
      <c r="U2834" s="9" t="s">
        <v>133</v>
      </c>
      <c r="V2834" s="9" t="s">
        <v>15</v>
      </c>
      <c r="W2834" s="9" t="s">
        <v>21</v>
      </c>
      <c r="X2834" s="9" t="s">
        <v>18</v>
      </c>
      <c r="Y2834" s="9" t="s">
        <v>19</v>
      </c>
      <c r="Z2834" s="9" t="s">
        <v>41</v>
      </c>
      <c r="AA2834" s="9" t="s">
        <v>21</v>
      </c>
      <c r="AB2834" s="9" t="s">
        <v>7263</v>
      </c>
      <c r="AC2834" s="9" t="s">
        <v>7264</v>
      </c>
      <c r="AD2834" s="9" t="s">
        <v>7265</v>
      </c>
    </row>
    <row r="2835" spans="1:30" ht="76.5" x14ac:dyDescent="0.25">
      <c r="A2835" s="113">
        <f t="shared" si="45"/>
        <v>2646</v>
      </c>
      <c r="B2835" s="9" t="s">
        <v>1821</v>
      </c>
      <c r="C2835" s="9" t="s">
        <v>6757</v>
      </c>
      <c r="D2835" s="9" t="s">
        <v>7259</v>
      </c>
      <c r="E2835" s="9" t="s">
        <v>7266</v>
      </c>
      <c r="F2835" s="9" t="s">
        <v>7267</v>
      </c>
      <c r="G2835" s="9" t="s">
        <v>7266</v>
      </c>
      <c r="H2835" s="13">
        <v>472188.44</v>
      </c>
      <c r="I2835" s="11" t="s">
        <v>6296</v>
      </c>
      <c r="J2835" s="9" t="s">
        <v>6</v>
      </c>
      <c r="K2835" s="9" t="s">
        <v>7</v>
      </c>
      <c r="L2835" s="9" t="s">
        <v>59</v>
      </c>
      <c r="M2835" s="9" t="s">
        <v>9</v>
      </c>
      <c r="N2835" s="9" t="s">
        <v>10</v>
      </c>
      <c r="O2835" s="9" t="s">
        <v>1826</v>
      </c>
      <c r="P2835" s="9" t="s">
        <v>1834</v>
      </c>
      <c r="Q2835" s="9" t="s">
        <v>374</v>
      </c>
      <c r="R2835" s="9" t="s">
        <v>29</v>
      </c>
      <c r="S2835" s="9" t="s">
        <v>15</v>
      </c>
      <c r="T2835" s="9" t="s">
        <v>7</v>
      </c>
      <c r="U2835" s="9" t="s">
        <v>133</v>
      </c>
      <c r="V2835" s="9" t="s">
        <v>15</v>
      </c>
      <c r="W2835" s="9" t="s">
        <v>17</v>
      </c>
      <c r="X2835" s="9" t="s">
        <v>18</v>
      </c>
      <c r="Y2835" s="9" t="s">
        <v>31</v>
      </c>
      <c r="Z2835" s="9" t="s">
        <v>20</v>
      </c>
      <c r="AA2835" s="9" t="s">
        <v>17</v>
      </c>
      <c r="AB2835" s="9" t="s">
        <v>7263</v>
      </c>
      <c r="AC2835" s="9" t="s">
        <v>7264</v>
      </c>
      <c r="AD2835" s="9" t="s">
        <v>7268</v>
      </c>
    </row>
    <row r="2836" spans="1:30" ht="114.75" x14ac:dyDescent="0.25">
      <c r="A2836" s="113">
        <f t="shared" si="45"/>
        <v>2647</v>
      </c>
      <c r="B2836" s="9" t="s">
        <v>1821</v>
      </c>
      <c r="C2836" s="9" t="s">
        <v>6757</v>
      </c>
      <c r="D2836" s="9" t="s">
        <v>7259</v>
      </c>
      <c r="E2836" s="9" t="s">
        <v>7269</v>
      </c>
      <c r="F2836" s="9" t="s">
        <v>7269</v>
      </c>
      <c r="G2836" s="9" t="s">
        <v>7270</v>
      </c>
      <c r="H2836" s="13">
        <v>3838498.56</v>
      </c>
      <c r="I2836" s="11" t="s">
        <v>883</v>
      </c>
      <c r="J2836" s="9" t="s">
        <v>6</v>
      </c>
      <c r="K2836" s="9" t="s">
        <v>7</v>
      </c>
      <c r="L2836" s="9" t="s">
        <v>59</v>
      </c>
      <c r="M2836" s="9" t="s">
        <v>9</v>
      </c>
      <c r="N2836" s="9" t="s">
        <v>10</v>
      </c>
      <c r="O2836" s="9" t="s">
        <v>1826</v>
      </c>
      <c r="P2836" s="9" t="s">
        <v>1834</v>
      </c>
      <c r="Q2836" s="9" t="s">
        <v>374</v>
      </c>
      <c r="R2836" s="9" t="s">
        <v>29</v>
      </c>
      <c r="S2836" s="9" t="s">
        <v>15</v>
      </c>
      <c r="T2836" s="9" t="s">
        <v>7</v>
      </c>
      <c r="U2836" s="9" t="s">
        <v>133</v>
      </c>
      <c r="V2836" s="9" t="s">
        <v>15</v>
      </c>
      <c r="W2836" s="9" t="s">
        <v>37</v>
      </c>
      <c r="X2836" s="9" t="s">
        <v>18</v>
      </c>
      <c r="Y2836" s="9" t="s">
        <v>31</v>
      </c>
      <c r="Z2836" s="9" t="s">
        <v>20</v>
      </c>
      <c r="AA2836" s="9" t="s">
        <v>17</v>
      </c>
      <c r="AB2836" s="9" t="s">
        <v>7263</v>
      </c>
      <c r="AC2836" s="9" t="s">
        <v>7264</v>
      </c>
      <c r="AD2836" s="9" t="s">
        <v>7268</v>
      </c>
    </row>
    <row r="2837" spans="1:30" ht="102" x14ac:dyDescent="0.25">
      <c r="A2837" s="113">
        <f t="shared" si="45"/>
        <v>2648</v>
      </c>
      <c r="B2837" s="9" t="s">
        <v>1821</v>
      </c>
      <c r="C2837" s="9" t="s">
        <v>6757</v>
      </c>
      <c r="D2837" s="9" t="s">
        <v>7259</v>
      </c>
      <c r="E2837" s="9" t="s">
        <v>7271</v>
      </c>
      <c r="F2837" s="9" t="s">
        <v>7272</v>
      </c>
      <c r="G2837" s="9" t="s">
        <v>7273</v>
      </c>
      <c r="H2837" s="13">
        <v>848830.2</v>
      </c>
      <c r="I2837" s="11" t="s">
        <v>862</v>
      </c>
      <c r="J2837" s="9" t="s">
        <v>68</v>
      </c>
      <c r="K2837" s="9" t="s">
        <v>7</v>
      </c>
      <c r="L2837" s="9" t="s">
        <v>69</v>
      </c>
      <c r="M2837" s="9" t="s">
        <v>9</v>
      </c>
      <c r="N2837" s="9" t="s">
        <v>10</v>
      </c>
      <c r="O2837" s="9" t="s">
        <v>1826</v>
      </c>
      <c r="P2837" s="9" t="s">
        <v>1834</v>
      </c>
      <c r="Q2837" s="9" t="s">
        <v>374</v>
      </c>
      <c r="R2837" s="9" t="s">
        <v>29</v>
      </c>
      <c r="S2837" s="9" t="s">
        <v>15</v>
      </c>
      <c r="T2837" s="9" t="s">
        <v>7</v>
      </c>
      <c r="U2837" s="9" t="s">
        <v>133</v>
      </c>
      <c r="V2837" s="9" t="s">
        <v>15</v>
      </c>
      <c r="W2837" s="9" t="s">
        <v>21</v>
      </c>
      <c r="X2837" s="9" t="s">
        <v>18</v>
      </c>
      <c r="Y2837" s="9" t="s">
        <v>19</v>
      </c>
      <c r="Z2837" s="9" t="s">
        <v>20</v>
      </c>
      <c r="AA2837" s="9" t="s">
        <v>21</v>
      </c>
      <c r="AB2837" s="9" t="s">
        <v>7263</v>
      </c>
      <c r="AC2837" s="9" t="s">
        <v>7264</v>
      </c>
      <c r="AD2837" s="9" t="s">
        <v>7268</v>
      </c>
    </row>
    <row r="2838" spans="1:30" ht="102" x14ac:dyDescent="0.25">
      <c r="A2838" s="113">
        <f t="shared" si="45"/>
        <v>2649</v>
      </c>
      <c r="B2838" s="9" t="s">
        <v>1821</v>
      </c>
      <c r="C2838" s="9" t="s">
        <v>6757</v>
      </c>
      <c r="D2838" s="9" t="s">
        <v>7259</v>
      </c>
      <c r="E2838" s="9" t="s">
        <v>7274</v>
      </c>
      <c r="F2838" s="9" t="s">
        <v>7275</v>
      </c>
      <c r="G2838" s="9" t="s">
        <v>7276</v>
      </c>
      <c r="H2838" s="13">
        <v>17600</v>
      </c>
      <c r="I2838" s="11" t="s">
        <v>180</v>
      </c>
      <c r="J2838" s="9" t="s">
        <v>6</v>
      </c>
      <c r="K2838" s="9" t="s">
        <v>7</v>
      </c>
      <c r="L2838" s="9" t="s">
        <v>252</v>
      </c>
      <c r="M2838" s="9" t="s">
        <v>89</v>
      </c>
      <c r="N2838" s="9" t="s">
        <v>10</v>
      </c>
      <c r="O2838" s="9" t="s">
        <v>1826</v>
      </c>
      <c r="P2838" s="9" t="s">
        <v>1834</v>
      </c>
      <c r="Q2838" s="9" t="s">
        <v>374</v>
      </c>
      <c r="R2838" s="9" t="s">
        <v>29</v>
      </c>
      <c r="S2838" s="9" t="s">
        <v>15</v>
      </c>
      <c r="T2838" s="9" t="s">
        <v>7</v>
      </c>
      <c r="U2838" s="9" t="s">
        <v>133</v>
      </c>
      <c r="V2838" s="9" t="s">
        <v>15</v>
      </c>
      <c r="W2838" s="9" t="s">
        <v>21</v>
      </c>
      <c r="X2838" s="9" t="s">
        <v>18</v>
      </c>
      <c r="Y2838" s="9" t="s">
        <v>19</v>
      </c>
      <c r="Z2838" s="9" t="s">
        <v>20</v>
      </c>
      <c r="AA2838" s="9" t="s">
        <v>21</v>
      </c>
      <c r="AB2838" s="9" t="s">
        <v>7263</v>
      </c>
      <c r="AC2838" s="9" t="s">
        <v>7264</v>
      </c>
      <c r="AD2838" s="9" t="s">
        <v>7268</v>
      </c>
    </row>
    <row r="2839" spans="1:30" ht="76.5" x14ac:dyDescent="0.25">
      <c r="A2839" s="113">
        <f t="shared" si="45"/>
        <v>2650</v>
      </c>
      <c r="B2839" s="9" t="s">
        <v>1821</v>
      </c>
      <c r="C2839" s="9" t="s">
        <v>6757</v>
      </c>
      <c r="D2839" s="9" t="s">
        <v>7259</v>
      </c>
      <c r="E2839" s="9" t="s">
        <v>7277</v>
      </c>
      <c r="F2839" s="9" t="s">
        <v>7277</v>
      </c>
      <c r="G2839" s="9" t="s">
        <v>7278</v>
      </c>
      <c r="H2839" s="13">
        <v>2390166.2400000002</v>
      </c>
      <c r="I2839" s="11" t="s">
        <v>7279</v>
      </c>
      <c r="J2839" s="9" t="s">
        <v>6</v>
      </c>
      <c r="K2839" s="9" t="s">
        <v>7</v>
      </c>
      <c r="L2839" s="9" t="s">
        <v>59</v>
      </c>
      <c r="M2839" s="9" t="s">
        <v>9</v>
      </c>
      <c r="N2839" s="9" t="s">
        <v>10</v>
      </c>
      <c r="O2839" s="9" t="s">
        <v>1826</v>
      </c>
      <c r="P2839" s="9" t="s">
        <v>1834</v>
      </c>
      <c r="Q2839" s="9" t="s">
        <v>374</v>
      </c>
      <c r="R2839" s="9" t="s">
        <v>29</v>
      </c>
      <c r="S2839" s="9" t="s">
        <v>15</v>
      </c>
      <c r="T2839" s="9" t="s">
        <v>7</v>
      </c>
      <c r="U2839" s="9" t="s">
        <v>133</v>
      </c>
      <c r="V2839" s="9" t="s">
        <v>15</v>
      </c>
      <c r="W2839" s="9" t="s">
        <v>17</v>
      </c>
      <c r="X2839" s="9" t="s">
        <v>18</v>
      </c>
      <c r="Y2839" s="9" t="s">
        <v>31</v>
      </c>
      <c r="Z2839" s="9" t="s">
        <v>20</v>
      </c>
      <c r="AA2839" s="9" t="s">
        <v>17</v>
      </c>
      <c r="AB2839" s="9" t="s">
        <v>7263</v>
      </c>
      <c r="AC2839" s="9" t="s">
        <v>7264</v>
      </c>
      <c r="AD2839" s="9" t="s">
        <v>7268</v>
      </c>
    </row>
    <row r="2840" spans="1:30" ht="76.5" x14ac:dyDescent="0.25">
      <c r="A2840" s="113">
        <f t="shared" si="45"/>
        <v>2651</v>
      </c>
      <c r="B2840" s="9" t="s">
        <v>1821</v>
      </c>
      <c r="C2840" s="9" t="s">
        <v>6757</v>
      </c>
      <c r="D2840" s="9" t="s">
        <v>7259</v>
      </c>
      <c r="E2840" s="9" t="s">
        <v>7280</v>
      </c>
      <c r="F2840" s="9" t="s">
        <v>7281</v>
      </c>
      <c r="G2840" s="9" t="s">
        <v>7280</v>
      </c>
      <c r="H2840" s="13">
        <v>9491.0400000000009</v>
      </c>
      <c r="I2840" s="11" t="s">
        <v>7282</v>
      </c>
      <c r="J2840" s="9" t="s">
        <v>6</v>
      </c>
      <c r="K2840" s="9" t="s">
        <v>7</v>
      </c>
      <c r="L2840" s="9" t="s">
        <v>27</v>
      </c>
      <c r="M2840" s="9" t="s">
        <v>9</v>
      </c>
      <c r="N2840" s="9" t="s">
        <v>10</v>
      </c>
      <c r="O2840" s="9" t="s">
        <v>1826</v>
      </c>
      <c r="P2840" s="9" t="s">
        <v>1834</v>
      </c>
      <c r="Q2840" s="9" t="s">
        <v>374</v>
      </c>
      <c r="R2840" s="9" t="s">
        <v>29</v>
      </c>
      <c r="S2840" s="9" t="s">
        <v>15</v>
      </c>
      <c r="T2840" s="9" t="s">
        <v>7</v>
      </c>
      <c r="U2840" s="9" t="s">
        <v>133</v>
      </c>
      <c r="V2840" s="9" t="s">
        <v>15</v>
      </c>
      <c r="W2840" s="9" t="s">
        <v>21</v>
      </c>
      <c r="X2840" s="9" t="s">
        <v>18</v>
      </c>
      <c r="Y2840" s="9" t="s">
        <v>19</v>
      </c>
      <c r="Z2840" s="9" t="s">
        <v>20</v>
      </c>
      <c r="AA2840" s="9" t="s">
        <v>21</v>
      </c>
      <c r="AB2840" s="9" t="s">
        <v>7263</v>
      </c>
      <c r="AC2840" s="9" t="s">
        <v>7264</v>
      </c>
      <c r="AD2840" s="9" t="s">
        <v>7268</v>
      </c>
    </row>
    <row r="2841" spans="1:30" ht="76.5" x14ac:dyDescent="0.25">
      <c r="A2841" s="113">
        <f t="shared" si="45"/>
        <v>2652</v>
      </c>
      <c r="B2841" s="9" t="s">
        <v>1821</v>
      </c>
      <c r="C2841" s="9" t="s">
        <v>6757</v>
      </c>
      <c r="D2841" s="9" t="s">
        <v>7259</v>
      </c>
      <c r="E2841" s="9" t="s">
        <v>7283</v>
      </c>
      <c r="F2841" s="9" t="s">
        <v>7283</v>
      </c>
      <c r="G2841" s="9" t="s">
        <v>7283</v>
      </c>
      <c r="H2841" s="13">
        <v>461875.8</v>
      </c>
      <c r="I2841" s="11" t="s">
        <v>7284</v>
      </c>
      <c r="J2841" s="9" t="s">
        <v>6</v>
      </c>
      <c r="K2841" s="9" t="s">
        <v>7</v>
      </c>
      <c r="L2841" s="9" t="s">
        <v>27</v>
      </c>
      <c r="M2841" s="9" t="s">
        <v>9</v>
      </c>
      <c r="N2841" s="9" t="s">
        <v>10</v>
      </c>
      <c r="O2841" s="9" t="s">
        <v>1826</v>
      </c>
      <c r="P2841" s="9" t="s">
        <v>1834</v>
      </c>
      <c r="Q2841" s="9" t="s">
        <v>374</v>
      </c>
      <c r="R2841" s="9" t="s">
        <v>29</v>
      </c>
      <c r="S2841" s="9" t="s">
        <v>15</v>
      </c>
      <c r="T2841" s="9" t="s">
        <v>7</v>
      </c>
      <c r="U2841" s="9" t="s">
        <v>133</v>
      </c>
      <c r="V2841" s="9" t="s">
        <v>15</v>
      </c>
      <c r="W2841" s="9" t="s">
        <v>21</v>
      </c>
      <c r="X2841" s="9" t="s">
        <v>18</v>
      </c>
      <c r="Y2841" s="9" t="s">
        <v>19</v>
      </c>
      <c r="Z2841" s="9" t="s">
        <v>20</v>
      </c>
      <c r="AA2841" s="9" t="s">
        <v>21</v>
      </c>
      <c r="AB2841" s="9" t="s">
        <v>7263</v>
      </c>
      <c r="AC2841" s="9" t="s">
        <v>7264</v>
      </c>
      <c r="AD2841" s="9" t="s">
        <v>7268</v>
      </c>
    </row>
    <row r="2842" spans="1:30" ht="76.5" x14ac:dyDescent="0.25">
      <c r="A2842" s="113">
        <f t="shared" si="45"/>
        <v>2653</v>
      </c>
      <c r="B2842" s="9" t="s">
        <v>1821</v>
      </c>
      <c r="C2842" s="9" t="s">
        <v>6757</v>
      </c>
      <c r="D2842" s="9" t="s">
        <v>7259</v>
      </c>
      <c r="E2842" s="9" t="s">
        <v>7285</v>
      </c>
      <c r="F2842" s="9" t="s">
        <v>7285</v>
      </c>
      <c r="G2842" s="9" t="s">
        <v>7285</v>
      </c>
      <c r="H2842" s="13">
        <v>14849.52</v>
      </c>
      <c r="I2842" s="11" t="s">
        <v>7286</v>
      </c>
      <c r="J2842" s="9" t="s">
        <v>6</v>
      </c>
      <c r="K2842" s="9" t="s">
        <v>7</v>
      </c>
      <c r="L2842" s="9" t="s">
        <v>27</v>
      </c>
      <c r="M2842" s="9" t="s">
        <v>51</v>
      </c>
      <c r="N2842" s="9" t="s">
        <v>10</v>
      </c>
      <c r="O2842" s="9" t="s">
        <v>1826</v>
      </c>
      <c r="P2842" s="9" t="s">
        <v>1834</v>
      </c>
      <c r="Q2842" s="9" t="s">
        <v>374</v>
      </c>
      <c r="R2842" s="9" t="s">
        <v>29</v>
      </c>
      <c r="S2842" s="9" t="s">
        <v>15</v>
      </c>
      <c r="T2842" s="9" t="s">
        <v>7</v>
      </c>
      <c r="U2842" s="9" t="s">
        <v>133</v>
      </c>
      <c r="V2842" s="9" t="s">
        <v>15</v>
      </c>
      <c r="W2842" s="9" t="s">
        <v>21</v>
      </c>
      <c r="X2842" s="9" t="s">
        <v>18</v>
      </c>
      <c r="Y2842" s="9" t="s">
        <v>31</v>
      </c>
      <c r="Z2842" s="9" t="s">
        <v>20</v>
      </c>
      <c r="AA2842" s="9" t="s">
        <v>17</v>
      </c>
      <c r="AB2842" s="9" t="s">
        <v>7263</v>
      </c>
      <c r="AC2842" s="9" t="s">
        <v>7264</v>
      </c>
      <c r="AD2842" s="9" t="s">
        <v>7268</v>
      </c>
    </row>
    <row r="2843" spans="1:30" ht="165.75" x14ac:dyDescent="0.25">
      <c r="A2843" s="113">
        <f t="shared" si="45"/>
        <v>2654</v>
      </c>
      <c r="B2843" s="9" t="s">
        <v>1821</v>
      </c>
      <c r="C2843" s="9" t="s">
        <v>6757</v>
      </c>
      <c r="D2843" s="9" t="s">
        <v>7259</v>
      </c>
      <c r="E2843" s="9" t="s">
        <v>7287</v>
      </c>
      <c r="F2843" s="9" t="s">
        <v>7288</v>
      </c>
      <c r="G2843" s="9" t="s">
        <v>7289</v>
      </c>
      <c r="H2843" s="13">
        <v>2000</v>
      </c>
      <c r="I2843" s="11" t="s">
        <v>883</v>
      </c>
      <c r="J2843" s="9" t="s">
        <v>6</v>
      </c>
      <c r="K2843" s="9" t="s">
        <v>7</v>
      </c>
      <c r="L2843" s="9" t="s">
        <v>27</v>
      </c>
      <c r="M2843" s="9" t="s">
        <v>51</v>
      </c>
      <c r="N2843" s="9" t="s">
        <v>10</v>
      </c>
      <c r="O2843" s="9" t="s">
        <v>1826</v>
      </c>
      <c r="P2843" s="9" t="s">
        <v>1834</v>
      </c>
      <c r="Q2843" s="9" t="s">
        <v>374</v>
      </c>
      <c r="R2843" s="9" t="s">
        <v>29</v>
      </c>
      <c r="S2843" s="9" t="s">
        <v>15</v>
      </c>
      <c r="T2843" s="9" t="s">
        <v>7</v>
      </c>
      <c r="U2843" s="9" t="s">
        <v>133</v>
      </c>
      <c r="V2843" s="9" t="s">
        <v>15</v>
      </c>
      <c r="W2843" s="9" t="s">
        <v>21</v>
      </c>
      <c r="X2843" s="9" t="s">
        <v>18</v>
      </c>
      <c r="Y2843" s="9" t="s">
        <v>19</v>
      </c>
      <c r="Z2843" s="9" t="s">
        <v>20</v>
      </c>
      <c r="AA2843" s="9" t="s">
        <v>21</v>
      </c>
      <c r="AB2843" s="9" t="s">
        <v>7263</v>
      </c>
      <c r="AC2843" s="9" t="s">
        <v>7264</v>
      </c>
      <c r="AD2843" s="9" t="s">
        <v>7268</v>
      </c>
    </row>
    <row r="2844" spans="1:30" ht="76.5" x14ac:dyDescent="0.25">
      <c r="A2844" s="113">
        <f t="shared" si="45"/>
        <v>2655</v>
      </c>
      <c r="B2844" s="9" t="s">
        <v>1821</v>
      </c>
      <c r="C2844" s="9" t="s">
        <v>6757</v>
      </c>
      <c r="D2844" s="9" t="s">
        <v>7259</v>
      </c>
      <c r="E2844" s="9" t="s">
        <v>7290</v>
      </c>
      <c r="F2844" s="9" t="s">
        <v>7290</v>
      </c>
      <c r="G2844" s="9" t="s">
        <v>7290</v>
      </c>
      <c r="H2844" s="13">
        <v>134973</v>
      </c>
      <c r="I2844" s="11" t="s">
        <v>862</v>
      </c>
      <c r="J2844" s="9" t="s">
        <v>6</v>
      </c>
      <c r="K2844" s="9" t="s">
        <v>7</v>
      </c>
      <c r="L2844" s="9" t="s">
        <v>27</v>
      </c>
      <c r="M2844" s="9" t="s">
        <v>9</v>
      </c>
      <c r="N2844" s="9" t="s">
        <v>10</v>
      </c>
      <c r="O2844" s="9" t="s">
        <v>1826</v>
      </c>
      <c r="P2844" s="9" t="s">
        <v>1834</v>
      </c>
      <c r="Q2844" s="9" t="s">
        <v>374</v>
      </c>
      <c r="R2844" s="9" t="s">
        <v>29</v>
      </c>
      <c r="S2844" s="9" t="s">
        <v>15</v>
      </c>
      <c r="T2844" s="9" t="s">
        <v>7</v>
      </c>
      <c r="U2844" s="9" t="s">
        <v>133</v>
      </c>
      <c r="V2844" s="9" t="s">
        <v>15</v>
      </c>
      <c r="W2844" s="9" t="s">
        <v>21</v>
      </c>
      <c r="X2844" s="9" t="s">
        <v>18</v>
      </c>
      <c r="Y2844" s="9" t="s">
        <v>19</v>
      </c>
      <c r="Z2844" s="9" t="s">
        <v>20</v>
      </c>
      <c r="AA2844" s="9" t="s">
        <v>21</v>
      </c>
      <c r="AB2844" s="9" t="s">
        <v>7263</v>
      </c>
      <c r="AC2844" s="9" t="s">
        <v>7264</v>
      </c>
      <c r="AD2844" s="9" t="s">
        <v>7268</v>
      </c>
    </row>
    <row r="2845" spans="1:30" ht="76.5" x14ac:dyDescent="0.25">
      <c r="A2845" s="113">
        <f t="shared" si="45"/>
        <v>2656</v>
      </c>
      <c r="B2845" s="9" t="s">
        <v>1821</v>
      </c>
      <c r="C2845" s="9" t="s">
        <v>6757</v>
      </c>
      <c r="D2845" s="9" t="s">
        <v>7259</v>
      </c>
      <c r="E2845" s="9" t="s">
        <v>7291</v>
      </c>
      <c r="F2845" s="9" t="s">
        <v>7292</v>
      </c>
      <c r="G2845" s="9" t="s">
        <v>7293</v>
      </c>
      <c r="H2845" s="13">
        <v>50000</v>
      </c>
      <c r="I2845" s="11" t="s">
        <v>871</v>
      </c>
      <c r="J2845" s="9" t="s">
        <v>68</v>
      </c>
      <c r="K2845" s="9" t="s">
        <v>7</v>
      </c>
      <c r="L2845" s="9" t="s">
        <v>8</v>
      </c>
      <c r="M2845" s="9" t="s">
        <v>51</v>
      </c>
      <c r="N2845" s="9" t="s">
        <v>10</v>
      </c>
      <c r="O2845" s="9" t="s">
        <v>1826</v>
      </c>
      <c r="P2845" s="9" t="s">
        <v>1834</v>
      </c>
      <c r="Q2845" s="9" t="s">
        <v>1857</v>
      </c>
      <c r="R2845" s="9" t="s">
        <v>14</v>
      </c>
      <c r="S2845" s="9" t="s">
        <v>15</v>
      </c>
      <c r="T2845" s="9" t="s">
        <v>7</v>
      </c>
      <c r="U2845" s="9" t="s">
        <v>133</v>
      </c>
      <c r="V2845" s="9" t="s">
        <v>15</v>
      </c>
      <c r="W2845" s="9" t="s">
        <v>21</v>
      </c>
      <c r="X2845" s="9" t="s">
        <v>18</v>
      </c>
      <c r="Y2845" s="9" t="s">
        <v>19</v>
      </c>
      <c r="Z2845" s="9" t="s">
        <v>20</v>
      </c>
      <c r="AA2845" s="9" t="s">
        <v>21</v>
      </c>
      <c r="AB2845" s="9" t="s">
        <v>7263</v>
      </c>
      <c r="AC2845" s="9" t="s">
        <v>7264</v>
      </c>
      <c r="AD2845" s="9" t="s">
        <v>7268</v>
      </c>
    </row>
    <row r="2846" spans="1:30" ht="89.25" x14ac:dyDescent="0.25">
      <c r="A2846" s="113">
        <f t="shared" si="45"/>
        <v>2657</v>
      </c>
      <c r="B2846" s="9" t="s">
        <v>1821</v>
      </c>
      <c r="C2846" s="9" t="s">
        <v>6757</v>
      </c>
      <c r="D2846" s="9" t="s">
        <v>7259</v>
      </c>
      <c r="E2846" s="9" t="s">
        <v>7294</v>
      </c>
      <c r="F2846" s="9" t="s">
        <v>7294</v>
      </c>
      <c r="G2846" s="9" t="s">
        <v>7295</v>
      </c>
      <c r="H2846" s="13">
        <v>348000</v>
      </c>
      <c r="I2846" s="11" t="s">
        <v>871</v>
      </c>
      <c r="J2846" s="9" t="s">
        <v>68</v>
      </c>
      <c r="K2846" s="9" t="s">
        <v>7</v>
      </c>
      <c r="L2846" s="9" t="s">
        <v>8</v>
      </c>
      <c r="M2846" s="9" t="s">
        <v>9</v>
      </c>
      <c r="N2846" s="9" t="s">
        <v>10</v>
      </c>
      <c r="O2846" s="9" t="s">
        <v>1826</v>
      </c>
      <c r="P2846" s="9" t="s">
        <v>1834</v>
      </c>
      <c r="Q2846" s="9" t="s">
        <v>1857</v>
      </c>
      <c r="R2846" s="9" t="s">
        <v>14</v>
      </c>
      <c r="S2846" s="9" t="s">
        <v>15</v>
      </c>
      <c r="T2846" s="9" t="s">
        <v>7</v>
      </c>
      <c r="U2846" s="9" t="s">
        <v>133</v>
      </c>
      <c r="V2846" s="9" t="s">
        <v>15</v>
      </c>
      <c r="W2846" s="9" t="s">
        <v>17</v>
      </c>
      <c r="X2846" s="9" t="s">
        <v>18</v>
      </c>
      <c r="Y2846" s="9" t="s">
        <v>31</v>
      </c>
      <c r="Z2846" s="9" t="s">
        <v>20</v>
      </c>
      <c r="AA2846" s="9" t="s">
        <v>17</v>
      </c>
      <c r="AB2846" s="9" t="s">
        <v>7263</v>
      </c>
      <c r="AC2846" s="9" t="s">
        <v>7264</v>
      </c>
      <c r="AD2846" s="9" t="s">
        <v>7268</v>
      </c>
    </row>
    <row r="2847" spans="1:30" ht="357" x14ac:dyDescent="0.25">
      <c r="A2847" s="113">
        <f t="shared" si="45"/>
        <v>2658</v>
      </c>
      <c r="B2847" s="9" t="s">
        <v>1821</v>
      </c>
      <c r="C2847" s="9" t="s">
        <v>6757</v>
      </c>
      <c r="D2847" s="9" t="s">
        <v>7259</v>
      </c>
      <c r="E2847" s="9" t="s">
        <v>7296</v>
      </c>
      <c r="F2847" s="9" t="s">
        <v>7297</v>
      </c>
      <c r="G2847" s="9" t="s">
        <v>7298</v>
      </c>
      <c r="H2847" s="13">
        <v>34668929.869999997</v>
      </c>
      <c r="I2847" s="11" t="s">
        <v>871</v>
      </c>
      <c r="J2847" s="9" t="s">
        <v>6</v>
      </c>
      <c r="K2847" s="9" t="s">
        <v>7</v>
      </c>
      <c r="L2847" s="9" t="s">
        <v>36</v>
      </c>
      <c r="M2847" s="9" t="s">
        <v>48</v>
      </c>
      <c r="N2847" s="9" t="s">
        <v>10</v>
      </c>
      <c r="O2847" s="9" t="s">
        <v>1826</v>
      </c>
      <c r="P2847" s="9" t="s">
        <v>1834</v>
      </c>
      <c r="Q2847" s="9" t="s">
        <v>1857</v>
      </c>
      <c r="R2847" s="9" t="s">
        <v>14</v>
      </c>
      <c r="S2847" s="9" t="s">
        <v>15</v>
      </c>
      <c r="T2847" s="9" t="s">
        <v>7</v>
      </c>
      <c r="U2847" s="9" t="s">
        <v>133</v>
      </c>
      <c r="V2847" s="9" t="s">
        <v>15</v>
      </c>
      <c r="W2847" s="9" t="s">
        <v>37</v>
      </c>
      <c r="X2847" s="9" t="s">
        <v>18</v>
      </c>
      <c r="Y2847" s="9" t="s">
        <v>31</v>
      </c>
      <c r="Z2847" s="9" t="s">
        <v>20</v>
      </c>
      <c r="AA2847" s="9" t="s">
        <v>17</v>
      </c>
      <c r="AB2847" s="9" t="s">
        <v>7263</v>
      </c>
      <c r="AC2847" s="9" t="s">
        <v>7264</v>
      </c>
      <c r="AD2847" s="9" t="s">
        <v>7268</v>
      </c>
    </row>
    <row r="2848" spans="1:30" ht="178.5" x14ac:dyDescent="0.25">
      <c r="A2848" s="113">
        <f t="shared" si="45"/>
        <v>2659</v>
      </c>
      <c r="B2848" s="9" t="s">
        <v>1821</v>
      </c>
      <c r="C2848" s="9" t="s">
        <v>6757</v>
      </c>
      <c r="D2848" s="9" t="s">
        <v>7259</v>
      </c>
      <c r="E2848" s="9" t="s">
        <v>7299</v>
      </c>
      <c r="F2848" s="9" t="s">
        <v>7300</v>
      </c>
      <c r="G2848" s="9" t="s">
        <v>7301</v>
      </c>
      <c r="H2848" s="13">
        <v>26000</v>
      </c>
      <c r="I2848" s="11" t="s">
        <v>400</v>
      </c>
      <c r="J2848" s="9" t="s">
        <v>6</v>
      </c>
      <c r="K2848" s="9" t="s">
        <v>7</v>
      </c>
      <c r="L2848" s="9" t="s">
        <v>59</v>
      </c>
      <c r="M2848" s="9" t="s">
        <v>9</v>
      </c>
      <c r="N2848" s="9" t="s">
        <v>10</v>
      </c>
      <c r="O2848" s="9" t="s">
        <v>1826</v>
      </c>
      <c r="P2848" s="9" t="s">
        <v>1834</v>
      </c>
      <c r="Q2848" s="9" t="s">
        <v>374</v>
      </c>
      <c r="R2848" s="9" t="s">
        <v>29</v>
      </c>
      <c r="S2848" s="9" t="s">
        <v>15</v>
      </c>
      <c r="T2848" s="9" t="s">
        <v>7</v>
      </c>
      <c r="U2848" s="9" t="s">
        <v>133</v>
      </c>
      <c r="V2848" s="9" t="s">
        <v>15</v>
      </c>
      <c r="W2848" s="9" t="s">
        <v>21</v>
      </c>
      <c r="X2848" s="9" t="s">
        <v>18</v>
      </c>
      <c r="Y2848" s="9" t="s">
        <v>19</v>
      </c>
      <c r="Z2848" s="9" t="s">
        <v>20</v>
      </c>
      <c r="AA2848" s="9" t="s">
        <v>21</v>
      </c>
      <c r="AB2848" s="9" t="s">
        <v>7263</v>
      </c>
      <c r="AC2848" s="9" t="s">
        <v>7264</v>
      </c>
      <c r="AD2848" s="9" t="s">
        <v>7268</v>
      </c>
    </row>
    <row r="2849" spans="1:30" ht="204" x14ac:dyDescent="0.25">
      <c r="A2849" s="113">
        <f t="shared" si="45"/>
        <v>2660</v>
      </c>
      <c r="B2849" s="9" t="s">
        <v>1821</v>
      </c>
      <c r="C2849" s="9" t="s">
        <v>6757</v>
      </c>
      <c r="D2849" s="9" t="s">
        <v>7259</v>
      </c>
      <c r="E2849" s="9" t="s">
        <v>7302</v>
      </c>
      <c r="F2849" s="9" t="s">
        <v>7303</v>
      </c>
      <c r="G2849" s="9" t="s">
        <v>7304</v>
      </c>
      <c r="H2849" s="13">
        <v>31000</v>
      </c>
      <c r="I2849" s="11" t="s">
        <v>878</v>
      </c>
      <c r="J2849" s="9" t="s">
        <v>6</v>
      </c>
      <c r="K2849" s="9" t="s">
        <v>7</v>
      </c>
      <c r="L2849" s="9" t="s">
        <v>252</v>
      </c>
      <c r="M2849" s="9" t="s">
        <v>89</v>
      </c>
      <c r="N2849" s="9" t="s">
        <v>10</v>
      </c>
      <c r="O2849" s="9" t="s">
        <v>1826</v>
      </c>
      <c r="P2849" s="9" t="s">
        <v>1834</v>
      </c>
      <c r="Q2849" s="9" t="s">
        <v>374</v>
      </c>
      <c r="R2849" s="9" t="s">
        <v>29</v>
      </c>
      <c r="S2849" s="9" t="s">
        <v>15</v>
      </c>
      <c r="T2849" s="9" t="s">
        <v>7</v>
      </c>
      <c r="U2849" s="9" t="s">
        <v>133</v>
      </c>
      <c r="V2849" s="9" t="s">
        <v>15</v>
      </c>
      <c r="W2849" s="9" t="s">
        <v>21</v>
      </c>
      <c r="X2849" s="9" t="s">
        <v>18</v>
      </c>
      <c r="Y2849" s="9" t="s">
        <v>19</v>
      </c>
      <c r="Z2849" s="9" t="s">
        <v>20</v>
      </c>
      <c r="AA2849" s="9" t="s">
        <v>21</v>
      </c>
      <c r="AB2849" s="9" t="s">
        <v>7263</v>
      </c>
      <c r="AC2849" s="9" t="s">
        <v>7264</v>
      </c>
      <c r="AD2849" s="9" t="s">
        <v>7268</v>
      </c>
    </row>
    <row r="2850" spans="1:30" ht="76.5" x14ac:dyDescent="0.25">
      <c r="A2850" s="113">
        <f t="shared" si="45"/>
        <v>2661</v>
      </c>
      <c r="B2850" s="9" t="s">
        <v>1821</v>
      </c>
      <c r="C2850" s="9" t="s">
        <v>6757</v>
      </c>
      <c r="D2850" s="9" t="s">
        <v>7259</v>
      </c>
      <c r="E2850" s="9" t="s">
        <v>7305</v>
      </c>
      <c r="F2850" s="9" t="s">
        <v>7305</v>
      </c>
      <c r="G2850" s="9" t="s">
        <v>7306</v>
      </c>
      <c r="H2850" s="13">
        <v>90000</v>
      </c>
      <c r="I2850" s="11" t="s">
        <v>4704</v>
      </c>
      <c r="J2850" s="9" t="s">
        <v>68</v>
      </c>
      <c r="K2850" s="9" t="s">
        <v>7</v>
      </c>
      <c r="L2850" s="9" t="s">
        <v>69</v>
      </c>
      <c r="M2850" s="9" t="s">
        <v>9</v>
      </c>
      <c r="N2850" s="9" t="s">
        <v>10</v>
      </c>
      <c r="O2850" s="9" t="s">
        <v>1826</v>
      </c>
      <c r="P2850" s="9" t="s">
        <v>1834</v>
      </c>
      <c r="Q2850" s="9" t="s">
        <v>374</v>
      </c>
      <c r="R2850" s="9" t="s">
        <v>29</v>
      </c>
      <c r="S2850" s="9" t="s">
        <v>15</v>
      </c>
      <c r="T2850" s="9" t="s">
        <v>7</v>
      </c>
      <c r="U2850" s="9" t="s">
        <v>133</v>
      </c>
      <c r="V2850" s="9" t="s">
        <v>15</v>
      </c>
      <c r="W2850" s="9" t="s">
        <v>21</v>
      </c>
      <c r="X2850" s="9" t="s">
        <v>18</v>
      </c>
      <c r="Y2850" s="9" t="s">
        <v>19</v>
      </c>
      <c r="Z2850" s="9" t="s">
        <v>20</v>
      </c>
      <c r="AA2850" s="9" t="s">
        <v>21</v>
      </c>
      <c r="AB2850" s="9" t="s">
        <v>7263</v>
      </c>
      <c r="AC2850" s="9" t="s">
        <v>7264</v>
      </c>
      <c r="AD2850" s="9" t="s">
        <v>7268</v>
      </c>
    </row>
    <row r="2851" spans="1:30" ht="76.5" x14ac:dyDescent="0.25">
      <c r="A2851" s="113">
        <f t="shared" si="45"/>
        <v>2662</v>
      </c>
      <c r="B2851" s="9" t="s">
        <v>1821</v>
      </c>
      <c r="C2851" s="9" t="s">
        <v>6757</v>
      </c>
      <c r="D2851" s="9" t="s">
        <v>7259</v>
      </c>
      <c r="E2851" s="9" t="s">
        <v>7307</v>
      </c>
      <c r="F2851" s="9" t="s">
        <v>7307</v>
      </c>
      <c r="G2851" s="9" t="s">
        <v>7308</v>
      </c>
      <c r="H2851" s="13">
        <v>1500</v>
      </c>
      <c r="I2851" s="11" t="s">
        <v>6262</v>
      </c>
      <c r="J2851" s="9" t="s">
        <v>68</v>
      </c>
      <c r="K2851" s="9" t="s">
        <v>7</v>
      </c>
      <c r="L2851" s="9" t="s">
        <v>69</v>
      </c>
      <c r="M2851" s="9" t="s">
        <v>51</v>
      </c>
      <c r="N2851" s="9" t="s">
        <v>10</v>
      </c>
      <c r="O2851" s="9" t="s">
        <v>1826</v>
      </c>
      <c r="P2851" s="9" t="s">
        <v>1834</v>
      </c>
      <c r="Q2851" s="9" t="s">
        <v>374</v>
      </c>
      <c r="R2851" s="9" t="s">
        <v>29</v>
      </c>
      <c r="S2851" s="9" t="s">
        <v>15</v>
      </c>
      <c r="T2851" s="9" t="s">
        <v>7</v>
      </c>
      <c r="U2851" s="9" t="s">
        <v>133</v>
      </c>
      <c r="V2851" s="9" t="s">
        <v>15</v>
      </c>
      <c r="W2851" s="9" t="s">
        <v>21</v>
      </c>
      <c r="X2851" s="9" t="s">
        <v>18</v>
      </c>
      <c r="Y2851" s="9" t="s">
        <v>19</v>
      </c>
      <c r="Z2851" s="9" t="s">
        <v>20</v>
      </c>
      <c r="AA2851" s="9" t="s">
        <v>21</v>
      </c>
      <c r="AB2851" s="9" t="s">
        <v>7263</v>
      </c>
      <c r="AC2851" s="9" t="s">
        <v>7264</v>
      </c>
      <c r="AD2851" s="9" t="s">
        <v>7268</v>
      </c>
    </row>
    <row r="2852" spans="1:30" ht="267.75" x14ac:dyDescent="0.25">
      <c r="A2852" s="113">
        <f t="shared" si="45"/>
        <v>2663</v>
      </c>
      <c r="B2852" s="9" t="s">
        <v>1821</v>
      </c>
      <c r="C2852" s="9" t="s">
        <v>6757</v>
      </c>
      <c r="D2852" s="9" t="s">
        <v>7259</v>
      </c>
      <c r="E2852" s="9" t="s">
        <v>7309</v>
      </c>
      <c r="F2852" s="9" t="s">
        <v>7310</v>
      </c>
      <c r="G2852" s="9" t="s">
        <v>7311</v>
      </c>
      <c r="H2852" s="13">
        <v>8400</v>
      </c>
      <c r="I2852" s="11" t="s">
        <v>4996</v>
      </c>
      <c r="J2852" s="9" t="s">
        <v>68</v>
      </c>
      <c r="K2852" s="9" t="s">
        <v>7</v>
      </c>
      <c r="L2852" s="9" t="s">
        <v>69</v>
      </c>
      <c r="M2852" s="9" t="s">
        <v>51</v>
      </c>
      <c r="N2852" s="9" t="s">
        <v>10</v>
      </c>
      <c r="O2852" s="9" t="s">
        <v>1826</v>
      </c>
      <c r="P2852" s="9" t="s">
        <v>1834</v>
      </c>
      <c r="Q2852" s="9" t="s">
        <v>374</v>
      </c>
      <c r="R2852" s="9" t="s">
        <v>29</v>
      </c>
      <c r="S2852" s="9" t="s">
        <v>15</v>
      </c>
      <c r="T2852" s="9" t="s">
        <v>7</v>
      </c>
      <c r="U2852" s="9" t="s">
        <v>133</v>
      </c>
      <c r="V2852" s="9" t="s">
        <v>15</v>
      </c>
      <c r="W2852" s="9" t="s">
        <v>21</v>
      </c>
      <c r="X2852" s="9" t="s">
        <v>18</v>
      </c>
      <c r="Y2852" s="9" t="s">
        <v>19</v>
      </c>
      <c r="Z2852" s="9" t="s">
        <v>20</v>
      </c>
      <c r="AA2852" s="9" t="s">
        <v>21</v>
      </c>
      <c r="AB2852" s="9" t="s">
        <v>7263</v>
      </c>
      <c r="AC2852" s="9" t="s">
        <v>7264</v>
      </c>
      <c r="AD2852" s="9" t="s">
        <v>7268</v>
      </c>
    </row>
    <row r="2853" spans="1:30" ht="191.25" x14ac:dyDescent="0.25">
      <c r="A2853" s="113">
        <f t="shared" si="45"/>
        <v>2664</v>
      </c>
      <c r="B2853" s="9" t="s">
        <v>1821</v>
      </c>
      <c r="C2853" s="9" t="s">
        <v>6757</v>
      </c>
      <c r="D2853" s="9" t="s">
        <v>7259</v>
      </c>
      <c r="E2853" s="9" t="s">
        <v>7312</v>
      </c>
      <c r="F2853" s="9" t="s">
        <v>7313</v>
      </c>
      <c r="G2853" s="9" t="s">
        <v>7314</v>
      </c>
      <c r="H2853" s="13">
        <v>11050</v>
      </c>
      <c r="I2853" s="11" t="s">
        <v>7315</v>
      </c>
      <c r="J2853" s="9" t="s">
        <v>68</v>
      </c>
      <c r="K2853" s="9" t="s">
        <v>7</v>
      </c>
      <c r="L2853" s="9" t="s">
        <v>444</v>
      </c>
      <c r="M2853" s="9" t="s">
        <v>51</v>
      </c>
      <c r="N2853" s="9" t="s">
        <v>10</v>
      </c>
      <c r="O2853" s="9" t="s">
        <v>1826</v>
      </c>
      <c r="P2853" s="9" t="s">
        <v>1834</v>
      </c>
      <c r="Q2853" s="9" t="s">
        <v>374</v>
      </c>
      <c r="R2853" s="9" t="s">
        <v>29</v>
      </c>
      <c r="S2853" s="9" t="s">
        <v>15</v>
      </c>
      <c r="T2853" s="9" t="s">
        <v>7</v>
      </c>
      <c r="U2853" s="9" t="s">
        <v>133</v>
      </c>
      <c r="V2853" s="9" t="s">
        <v>15</v>
      </c>
      <c r="W2853" s="9" t="s">
        <v>21</v>
      </c>
      <c r="X2853" s="9" t="s">
        <v>18</v>
      </c>
      <c r="Y2853" s="9" t="s">
        <v>19</v>
      </c>
      <c r="Z2853" s="9" t="s">
        <v>20</v>
      </c>
      <c r="AA2853" s="9" t="s">
        <v>21</v>
      </c>
      <c r="AB2853" s="9" t="s">
        <v>7263</v>
      </c>
      <c r="AC2853" s="9" t="s">
        <v>7264</v>
      </c>
      <c r="AD2853" s="9" t="s">
        <v>7268</v>
      </c>
    </row>
    <row r="2854" spans="1:30" ht="102" x14ac:dyDescent="0.25">
      <c r="A2854" s="113">
        <f t="shared" si="45"/>
        <v>2665</v>
      </c>
      <c r="B2854" s="9" t="s">
        <v>1821</v>
      </c>
      <c r="C2854" s="9" t="s">
        <v>6757</v>
      </c>
      <c r="D2854" s="9" t="s">
        <v>7259</v>
      </c>
      <c r="E2854" s="9" t="s">
        <v>7316</v>
      </c>
      <c r="F2854" s="9" t="s">
        <v>7316</v>
      </c>
      <c r="G2854" s="9" t="s">
        <v>7317</v>
      </c>
      <c r="H2854" s="13">
        <v>24000</v>
      </c>
      <c r="I2854" s="11" t="s">
        <v>7318</v>
      </c>
      <c r="J2854" s="9" t="s">
        <v>68</v>
      </c>
      <c r="K2854" s="9" t="s">
        <v>7</v>
      </c>
      <c r="L2854" s="9" t="s">
        <v>444</v>
      </c>
      <c r="M2854" s="9" t="s">
        <v>51</v>
      </c>
      <c r="N2854" s="9" t="s">
        <v>10</v>
      </c>
      <c r="O2854" s="9" t="s">
        <v>1826</v>
      </c>
      <c r="P2854" s="9" t="s">
        <v>1834</v>
      </c>
      <c r="Q2854" s="9" t="s">
        <v>374</v>
      </c>
      <c r="R2854" s="9" t="s">
        <v>14</v>
      </c>
      <c r="S2854" s="9" t="s">
        <v>15</v>
      </c>
      <c r="T2854" s="9" t="s">
        <v>7</v>
      </c>
      <c r="U2854" s="9" t="s">
        <v>133</v>
      </c>
      <c r="V2854" s="9" t="s">
        <v>15</v>
      </c>
      <c r="W2854" s="9" t="s">
        <v>21</v>
      </c>
      <c r="X2854" s="9" t="s">
        <v>18</v>
      </c>
      <c r="Y2854" s="9" t="s">
        <v>19</v>
      </c>
      <c r="Z2854" s="9" t="s">
        <v>20</v>
      </c>
      <c r="AA2854" s="9" t="s">
        <v>21</v>
      </c>
      <c r="AB2854" s="9" t="s">
        <v>7263</v>
      </c>
      <c r="AC2854" s="9" t="s">
        <v>7264</v>
      </c>
      <c r="AD2854" s="9" t="s">
        <v>7268</v>
      </c>
    </row>
    <row r="2855" spans="1:30" ht="102" x14ac:dyDescent="0.25">
      <c r="A2855" s="113">
        <f t="shared" si="45"/>
        <v>2666</v>
      </c>
      <c r="B2855" s="9" t="s">
        <v>1821</v>
      </c>
      <c r="C2855" s="9" t="s">
        <v>6757</v>
      </c>
      <c r="D2855" s="9" t="s">
        <v>7259</v>
      </c>
      <c r="E2855" s="9" t="s">
        <v>7319</v>
      </c>
      <c r="F2855" s="9" t="s">
        <v>7319</v>
      </c>
      <c r="G2855" s="9" t="s">
        <v>7320</v>
      </c>
      <c r="H2855" s="13">
        <v>8400</v>
      </c>
      <c r="I2855" s="11" t="s">
        <v>7321</v>
      </c>
      <c r="J2855" s="9" t="s">
        <v>68</v>
      </c>
      <c r="K2855" s="9" t="s">
        <v>7</v>
      </c>
      <c r="L2855" s="9" t="s">
        <v>444</v>
      </c>
      <c r="M2855" s="9" t="s">
        <v>51</v>
      </c>
      <c r="N2855" s="9" t="s">
        <v>10</v>
      </c>
      <c r="O2855" s="9" t="s">
        <v>1826</v>
      </c>
      <c r="P2855" s="9" t="s">
        <v>1834</v>
      </c>
      <c r="Q2855" s="9" t="s">
        <v>374</v>
      </c>
      <c r="R2855" s="9" t="s">
        <v>29</v>
      </c>
      <c r="S2855" s="9" t="s">
        <v>15</v>
      </c>
      <c r="T2855" s="9" t="s">
        <v>7</v>
      </c>
      <c r="U2855" s="9" t="s">
        <v>133</v>
      </c>
      <c r="V2855" s="9" t="s">
        <v>15</v>
      </c>
      <c r="W2855" s="9" t="s">
        <v>21</v>
      </c>
      <c r="X2855" s="9" t="s">
        <v>18</v>
      </c>
      <c r="Y2855" s="9" t="s">
        <v>19</v>
      </c>
      <c r="Z2855" s="9" t="s">
        <v>20</v>
      </c>
      <c r="AA2855" s="9" t="s">
        <v>21</v>
      </c>
      <c r="AB2855" s="9" t="s">
        <v>7263</v>
      </c>
      <c r="AC2855" s="9" t="s">
        <v>7264</v>
      </c>
      <c r="AD2855" s="9" t="s">
        <v>7268</v>
      </c>
    </row>
    <row r="2856" spans="1:30" ht="140.25" x14ac:dyDescent="0.25">
      <c r="A2856" s="113">
        <f t="shared" si="45"/>
        <v>2667</v>
      </c>
      <c r="B2856" s="9" t="s">
        <v>1821</v>
      </c>
      <c r="C2856" s="9" t="s">
        <v>6757</v>
      </c>
      <c r="D2856" s="9" t="s">
        <v>7259</v>
      </c>
      <c r="E2856" s="9" t="s">
        <v>7322</v>
      </c>
      <c r="F2856" s="9" t="s">
        <v>7323</v>
      </c>
      <c r="G2856" s="9" t="s">
        <v>7324</v>
      </c>
      <c r="H2856" s="13">
        <v>1700</v>
      </c>
      <c r="I2856" s="11" t="s">
        <v>7325</v>
      </c>
      <c r="J2856" s="9" t="s">
        <v>68</v>
      </c>
      <c r="K2856" s="9" t="s">
        <v>7</v>
      </c>
      <c r="L2856" s="9" t="s">
        <v>444</v>
      </c>
      <c r="M2856" s="9" t="s">
        <v>51</v>
      </c>
      <c r="N2856" s="9" t="s">
        <v>10</v>
      </c>
      <c r="O2856" s="9" t="s">
        <v>1826</v>
      </c>
      <c r="P2856" s="9" t="s">
        <v>1834</v>
      </c>
      <c r="Q2856" s="9" t="s">
        <v>374</v>
      </c>
      <c r="R2856" s="9" t="s">
        <v>14</v>
      </c>
      <c r="S2856" s="9" t="s">
        <v>15</v>
      </c>
      <c r="T2856" s="9" t="s">
        <v>7</v>
      </c>
      <c r="U2856" s="9" t="s">
        <v>133</v>
      </c>
      <c r="V2856" s="9" t="s">
        <v>15</v>
      </c>
      <c r="W2856" s="9" t="s">
        <v>21</v>
      </c>
      <c r="X2856" s="9" t="s">
        <v>18</v>
      </c>
      <c r="Y2856" s="9" t="s">
        <v>19</v>
      </c>
      <c r="Z2856" s="9" t="s">
        <v>20</v>
      </c>
      <c r="AA2856" s="9" t="s">
        <v>21</v>
      </c>
      <c r="AB2856" s="9" t="s">
        <v>7263</v>
      </c>
      <c r="AC2856" s="9" t="s">
        <v>7264</v>
      </c>
      <c r="AD2856" s="9" t="s">
        <v>7268</v>
      </c>
    </row>
    <row r="2857" spans="1:30" ht="267.75" x14ac:dyDescent="0.25">
      <c r="A2857" s="113">
        <f t="shared" si="45"/>
        <v>2668</v>
      </c>
      <c r="B2857" s="9" t="s">
        <v>1821</v>
      </c>
      <c r="C2857" s="9" t="s">
        <v>6757</v>
      </c>
      <c r="D2857" s="9" t="s">
        <v>7259</v>
      </c>
      <c r="E2857" s="9" t="s">
        <v>7326</v>
      </c>
      <c r="F2857" s="9" t="s">
        <v>7327</v>
      </c>
      <c r="G2857" s="9" t="s">
        <v>7328</v>
      </c>
      <c r="H2857" s="13">
        <v>594300</v>
      </c>
      <c r="I2857" s="11" t="s">
        <v>88</v>
      </c>
      <c r="J2857" s="9" t="s">
        <v>68</v>
      </c>
      <c r="K2857" s="9" t="s">
        <v>7</v>
      </c>
      <c r="L2857" s="9" t="s">
        <v>444</v>
      </c>
      <c r="M2857" s="9" t="s">
        <v>9</v>
      </c>
      <c r="N2857" s="9" t="s">
        <v>10</v>
      </c>
      <c r="O2857" s="9" t="s">
        <v>1826</v>
      </c>
      <c r="P2857" s="9" t="s">
        <v>1834</v>
      </c>
      <c r="Q2857" s="9" t="s">
        <v>374</v>
      </c>
      <c r="R2857" s="9" t="s">
        <v>14</v>
      </c>
      <c r="S2857" s="9" t="s">
        <v>15</v>
      </c>
      <c r="T2857" s="9" t="s">
        <v>7</v>
      </c>
      <c r="U2857" s="9" t="s">
        <v>133</v>
      </c>
      <c r="V2857" s="9" t="s">
        <v>15</v>
      </c>
      <c r="W2857" s="9" t="s">
        <v>21</v>
      </c>
      <c r="X2857" s="9" t="s">
        <v>18</v>
      </c>
      <c r="Y2857" s="9" t="s">
        <v>19</v>
      </c>
      <c r="Z2857" s="9" t="s">
        <v>20</v>
      </c>
      <c r="AA2857" s="9" t="s">
        <v>21</v>
      </c>
      <c r="AB2857" s="9" t="s">
        <v>7263</v>
      </c>
      <c r="AC2857" s="9" t="s">
        <v>7264</v>
      </c>
      <c r="AD2857" s="9" t="s">
        <v>7268</v>
      </c>
    </row>
    <row r="2858" spans="1:30" ht="76.5" x14ac:dyDescent="0.25">
      <c r="A2858" s="113">
        <f t="shared" si="45"/>
        <v>2669</v>
      </c>
      <c r="B2858" s="9" t="s">
        <v>1821</v>
      </c>
      <c r="C2858" s="9" t="s">
        <v>6757</v>
      </c>
      <c r="D2858" s="9" t="s">
        <v>7259</v>
      </c>
      <c r="E2858" s="9" t="s">
        <v>7329</v>
      </c>
      <c r="F2858" s="9" t="s">
        <v>7329</v>
      </c>
      <c r="G2858" s="9" t="s">
        <v>7330</v>
      </c>
      <c r="H2858" s="13">
        <v>28800</v>
      </c>
      <c r="I2858" s="11" t="s">
        <v>88</v>
      </c>
      <c r="J2858" s="9" t="s">
        <v>68</v>
      </c>
      <c r="K2858" s="9" t="s">
        <v>7</v>
      </c>
      <c r="L2858" s="9" t="s">
        <v>444</v>
      </c>
      <c r="M2858" s="9" t="s">
        <v>9</v>
      </c>
      <c r="N2858" s="9" t="s">
        <v>10</v>
      </c>
      <c r="O2858" s="9" t="s">
        <v>1826</v>
      </c>
      <c r="P2858" s="9" t="s">
        <v>1834</v>
      </c>
      <c r="Q2858" s="9" t="s">
        <v>374</v>
      </c>
      <c r="R2858" s="9" t="s">
        <v>14</v>
      </c>
      <c r="S2858" s="9" t="s">
        <v>15</v>
      </c>
      <c r="T2858" s="9" t="s">
        <v>7</v>
      </c>
      <c r="U2858" s="9" t="s">
        <v>133</v>
      </c>
      <c r="V2858" s="9" t="s">
        <v>15</v>
      </c>
      <c r="W2858" s="9" t="s">
        <v>21</v>
      </c>
      <c r="X2858" s="9" t="s">
        <v>18</v>
      </c>
      <c r="Y2858" s="9" t="s">
        <v>19</v>
      </c>
      <c r="Z2858" s="9" t="s">
        <v>20</v>
      </c>
      <c r="AA2858" s="9" t="s">
        <v>21</v>
      </c>
      <c r="AB2858" s="9" t="s">
        <v>7263</v>
      </c>
      <c r="AC2858" s="9" t="s">
        <v>7264</v>
      </c>
      <c r="AD2858" s="9" t="s">
        <v>7268</v>
      </c>
    </row>
    <row r="2859" spans="1:30" ht="127.5" x14ac:dyDescent="0.25">
      <c r="A2859" s="113">
        <f t="shared" si="45"/>
        <v>2670</v>
      </c>
      <c r="B2859" s="9" t="s">
        <v>1821</v>
      </c>
      <c r="C2859" s="9" t="s">
        <v>6757</v>
      </c>
      <c r="D2859" s="9" t="s">
        <v>7259</v>
      </c>
      <c r="E2859" s="9" t="s">
        <v>7331</v>
      </c>
      <c r="F2859" s="9" t="s">
        <v>7331</v>
      </c>
      <c r="G2859" s="9" t="s">
        <v>7332</v>
      </c>
      <c r="H2859" s="13">
        <v>1000</v>
      </c>
      <c r="I2859" s="11" t="s">
        <v>4704</v>
      </c>
      <c r="J2859" s="9" t="s">
        <v>68</v>
      </c>
      <c r="K2859" s="9" t="s">
        <v>7</v>
      </c>
      <c r="L2859" s="9" t="s">
        <v>444</v>
      </c>
      <c r="M2859" s="9" t="s">
        <v>51</v>
      </c>
      <c r="N2859" s="9" t="s">
        <v>10</v>
      </c>
      <c r="O2859" s="9" t="s">
        <v>1826</v>
      </c>
      <c r="P2859" s="9" t="s">
        <v>1834</v>
      </c>
      <c r="Q2859" s="9" t="s">
        <v>374</v>
      </c>
      <c r="R2859" s="9" t="s">
        <v>14</v>
      </c>
      <c r="S2859" s="9" t="s">
        <v>15</v>
      </c>
      <c r="T2859" s="9" t="s">
        <v>7</v>
      </c>
      <c r="U2859" s="9" t="s">
        <v>133</v>
      </c>
      <c r="V2859" s="9" t="s">
        <v>15</v>
      </c>
      <c r="W2859" s="9" t="s">
        <v>21</v>
      </c>
      <c r="X2859" s="9" t="s">
        <v>18</v>
      </c>
      <c r="Y2859" s="9" t="s">
        <v>19</v>
      </c>
      <c r="Z2859" s="9" t="s">
        <v>20</v>
      </c>
      <c r="AA2859" s="9" t="s">
        <v>21</v>
      </c>
      <c r="AB2859" s="9" t="s">
        <v>7263</v>
      </c>
      <c r="AC2859" s="9" t="s">
        <v>7264</v>
      </c>
      <c r="AD2859" s="9" t="s">
        <v>7268</v>
      </c>
    </row>
    <row r="2860" spans="1:30" ht="165.75" x14ac:dyDescent="0.25">
      <c r="A2860" s="113">
        <f t="shared" si="45"/>
        <v>2671</v>
      </c>
      <c r="B2860" s="9" t="s">
        <v>1821</v>
      </c>
      <c r="C2860" s="9" t="s">
        <v>6757</v>
      </c>
      <c r="D2860" s="9" t="s">
        <v>7259</v>
      </c>
      <c r="E2860" s="9" t="s">
        <v>7333</v>
      </c>
      <c r="F2860" s="9" t="s">
        <v>7333</v>
      </c>
      <c r="G2860" s="9" t="s">
        <v>7334</v>
      </c>
      <c r="H2860" s="13">
        <v>85000</v>
      </c>
      <c r="I2860" s="11" t="s">
        <v>7321</v>
      </c>
      <c r="J2860" s="9" t="s">
        <v>68</v>
      </c>
      <c r="K2860" s="9" t="s">
        <v>7</v>
      </c>
      <c r="L2860" s="9" t="s">
        <v>444</v>
      </c>
      <c r="M2860" s="9" t="s">
        <v>9</v>
      </c>
      <c r="N2860" s="9" t="s">
        <v>10</v>
      </c>
      <c r="O2860" s="9" t="s">
        <v>1826</v>
      </c>
      <c r="P2860" s="9" t="s">
        <v>1834</v>
      </c>
      <c r="Q2860" s="9" t="s">
        <v>374</v>
      </c>
      <c r="R2860" s="9" t="s">
        <v>14</v>
      </c>
      <c r="S2860" s="9" t="s">
        <v>15</v>
      </c>
      <c r="T2860" s="9" t="s">
        <v>7</v>
      </c>
      <c r="U2860" s="9" t="s">
        <v>133</v>
      </c>
      <c r="V2860" s="9" t="s">
        <v>15</v>
      </c>
      <c r="W2860" s="9" t="s">
        <v>21</v>
      </c>
      <c r="X2860" s="9" t="s">
        <v>18</v>
      </c>
      <c r="Y2860" s="9" t="s">
        <v>19</v>
      </c>
      <c r="Z2860" s="9" t="s">
        <v>20</v>
      </c>
      <c r="AA2860" s="9" t="s">
        <v>21</v>
      </c>
      <c r="AB2860" s="9" t="s">
        <v>7263</v>
      </c>
      <c r="AC2860" s="9" t="s">
        <v>7264</v>
      </c>
      <c r="AD2860" s="9" t="s">
        <v>7268</v>
      </c>
    </row>
    <row r="2861" spans="1:30" ht="357" x14ac:dyDescent="0.25">
      <c r="A2861" s="113">
        <f t="shared" si="45"/>
        <v>2672</v>
      </c>
      <c r="B2861" s="9" t="s">
        <v>1821</v>
      </c>
      <c r="C2861" s="9" t="s">
        <v>6757</v>
      </c>
      <c r="D2861" s="9" t="s">
        <v>7259</v>
      </c>
      <c r="E2861" s="9" t="s">
        <v>7335</v>
      </c>
      <c r="F2861" s="9" t="s">
        <v>7335</v>
      </c>
      <c r="G2861" s="9" t="s">
        <v>7336</v>
      </c>
      <c r="H2861" s="13">
        <v>110000</v>
      </c>
      <c r="I2861" s="11" t="s">
        <v>7321</v>
      </c>
      <c r="J2861" s="9" t="s">
        <v>68</v>
      </c>
      <c r="K2861" s="9" t="s">
        <v>7</v>
      </c>
      <c r="L2861" s="9" t="s">
        <v>444</v>
      </c>
      <c r="M2861" s="9" t="s">
        <v>9</v>
      </c>
      <c r="N2861" s="9" t="s">
        <v>10</v>
      </c>
      <c r="O2861" s="9" t="s">
        <v>1826</v>
      </c>
      <c r="P2861" s="9" t="s">
        <v>1834</v>
      </c>
      <c r="Q2861" s="9" t="s">
        <v>374</v>
      </c>
      <c r="R2861" s="9" t="s">
        <v>14</v>
      </c>
      <c r="S2861" s="9" t="s">
        <v>15</v>
      </c>
      <c r="T2861" s="9" t="s">
        <v>7</v>
      </c>
      <c r="U2861" s="9" t="s">
        <v>133</v>
      </c>
      <c r="V2861" s="9" t="s">
        <v>15</v>
      </c>
      <c r="W2861" s="9" t="s">
        <v>21</v>
      </c>
      <c r="X2861" s="9" t="s">
        <v>18</v>
      </c>
      <c r="Y2861" s="9" t="s">
        <v>19</v>
      </c>
      <c r="Z2861" s="9" t="s">
        <v>20</v>
      </c>
      <c r="AA2861" s="9" t="s">
        <v>21</v>
      </c>
      <c r="AB2861" s="9" t="s">
        <v>7263</v>
      </c>
      <c r="AC2861" s="9" t="s">
        <v>7264</v>
      </c>
      <c r="AD2861" s="9" t="s">
        <v>7268</v>
      </c>
    </row>
    <row r="2862" spans="1:30" ht="102" x14ac:dyDescent="0.25">
      <c r="A2862" s="113">
        <f t="shared" si="45"/>
        <v>2673</v>
      </c>
      <c r="B2862" s="9" t="s">
        <v>1821</v>
      </c>
      <c r="C2862" s="9" t="s">
        <v>6757</v>
      </c>
      <c r="D2862" s="9" t="s">
        <v>7259</v>
      </c>
      <c r="E2862" s="9" t="s">
        <v>7337</v>
      </c>
      <c r="F2862" s="9" t="s">
        <v>7337</v>
      </c>
      <c r="G2862" s="9" t="s">
        <v>7338</v>
      </c>
      <c r="H2862" s="13">
        <v>1600</v>
      </c>
      <c r="I2862" s="11" t="s">
        <v>4704</v>
      </c>
      <c r="J2862" s="9" t="s">
        <v>68</v>
      </c>
      <c r="K2862" s="9" t="s">
        <v>7</v>
      </c>
      <c r="L2862" s="9" t="s">
        <v>444</v>
      </c>
      <c r="M2862" s="9" t="s">
        <v>51</v>
      </c>
      <c r="N2862" s="9" t="s">
        <v>10</v>
      </c>
      <c r="O2862" s="9" t="s">
        <v>1826</v>
      </c>
      <c r="P2862" s="9" t="s">
        <v>1834</v>
      </c>
      <c r="Q2862" s="9" t="s">
        <v>374</v>
      </c>
      <c r="R2862" s="9" t="s">
        <v>14</v>
      </c>
      <c r="S2862" s="9" t="s">
        <v>15</v>
      </c>
      <c r="T2862" s="9" t="s">
        <v>7</v>
      </c>
      <c r="U2862" s="9" t="s">
        <v>133</v>
      </c>
      <c r="V2862" s="9" t="s">
        <v>15</v>
      </c>
      <c r="W2862" s="9" t="s">
        <v>21</v>
      </c>
      <c r="X2862" s="9" t="s">
        <v>18</v>
      </c>
      <c r="Y2862" s="9" t="s">
        <v>19</v>
      </c>
      <c r="Z2862" s="9" t="s">
        <v>20</v>
      </c>
      <c r="AA2862" s="9" t="s">
        <v>21</v>
      </c>
      <c r="AB2862" s="9" t="s">
        <v>7263</v>
      </c>
      <c r="AC2862" s="9" t="s">
        <v>7264</v>
      </c>
      <c r="AD2862" s="9" t="s">
        <v>7268</v>
      </c>
    </row>
    <row r="2863" spans="1:30" ht="204" x14ac:dyDescent="0.25">
      <c r="A2863" s="113">
        <f t="shared" si="45"/>
        <v>2674</v>
      </c>
      <c r="B2863" s="9" t="s">
        <v>1821</v>
      </c>
      <c r="C2863" s="9" t="s">
        <v>6757</v>
      </c>
      <c r="D2863" s="9" t="s">
        <v>7259</v>
      </c>
      <c r="E2863" s="9" t="s">
        <v>7339</v>
      </c>
      <c r="F2863" s="9" t="s">
        <v>7340</v>
      </c>
      <c r="G2863" s="9" t="s">
        <v>7341</v>
      </c>
      <c r="H2863" s="13">
        <v>3500</v>
      </c>
      <c r="I2863" s="11" t="s">
        <v>7315</v>
      </c>
      <c r="J2863" s="9" t="s">
        <v>68</v>
      </c>
      <c r="K2863" s="9" t="s">
        <v>7</v>
      </c>
      <c r="L2863" s="9" t="s">
        <v>444</v>
      </c>
      <c r="M2863" s="9" t="s">
        <v>51</v>
      </c>
      <c r="N2863" s="9" t="s">
        <v>10</v>
      </c>
      <c r="O2863" s="9" t="s">
        <v>1826</v>
      </c>
      <c r="P2863" s="9" t="s">
        <v>1834</v>
      </c>
      <c r="Q2863" s="9" t="s">
        <v>374</v>
      </c>
      <c r="R2863" s="9" t="s">
        <v>14</v>
      </c>
      <c r="S2863" s="9" t="s">
        <v>15</v>
      </c>
      <c r="T2863" s="9" t="s">
        <v>7</v>
      </c>
      <c r="U2863" s="9" t="s">
        <v>133</v>
      </c>
      <c r="V2863" s="9" t="s">
        <v>15</v>
      </c>
      <c r="W2863" s="9" t="s">
        <v>21</v>
      </c>
      <c r="X2863" s="9" t="s">
        <v>18</v>
      </c>
      <c r="Y2863" s="9" t="s">
        <v>19</v>
      </c>
      <c r="Z2863" s="9" t="s">
        <v>20</v>
      </c>
      <c r="AA2863" s="9" t="s">
        <v>21</v>
      </c>
      <c r="AB2863" s="9" t="s">
        <v>7263</v>
      </c>
      <c r="AC2863" s="9" t="s">
        <v>7264</v>
      </c>
      <c r="AD2863" s="9" t="s">
        <v>7268</v>
      </c>
    </row>
    <row r="2864" spans="1:30" ht="89.25" x14ac:dyDescent="0.25">
      <c r="A2864" s="113">
        <f t="shared" si="45"/>
        <v>2675</v>
      </c>
      <c r="B2864" s="9" t="s">
        <v>1821</v>
      </c>
      <c r="C2864" s="9" t="s">
        <v>6757</v>
      </c>
      <c r="D2864" s="9" t="s">
        <v>7259</v>
      </c>
      <c r="E2864" s="9" t="s">
        <v>7342</v>
      </c>
      <c r="F2864" s="9" t="s">
        <v>7342</v>
      </c>
      <c r="G2864" s="9" t="s">
        <v>7343</v>
      </c>
      <c r="H2864" s="13">
        <v>20000</v>
      </c>
      <c r="I2864" s="11" t="s">
        <v>6493</v>
      </c>
      <c r="J2864" s="9" t="s">
        <v>68</v>
      </c>
      <c r="K2864" s="9" t="s">
        <v>7</v>
      </c>
      <c r="L2864" s="9" t="s">
        <v>444</v>
      </c>
      <c r="M2864" s="9" t="s">
        <v>51</v>
      </c>
      <c r="N2864" s="9" t="s">
        <v>10</v>
      </c>
      <c r="O2864" s="9" t="s">
        <v>1826</v>
      </c>
      <c r="P2864" s="9" t="s">
        <v>1834</v>
      </c>
      <c r="Q2864" s="9" t="s">
        <v>374</v>
      </c>
      <c r="R2864" s="9" t="s">
        <v>29</v>
      </c>
      <c r="S2864" s="9" t="s">
        <v>15</v>
      </c>
      <c r="T2864" s="9" t="s">
        <v>7</v>
      </c>
      <c r="U2864" s="9" t="s">
        <v>133</v>
      </c>
      <c r="V2864" s="9" t="s">
        <v>15</v>
      </c>
      <c r="W2864" s="9" t="s">
        <v>21</v>
      </c>
      <c r="X2864" s="9" t="s">
        <v>18</v>
      </c>
      <c r="Y2864" s="9" t="s">
        <v>19</v>
      </c>
      <c r="Z2864" s="9" t="s">
        <v>20</v>
      </c>
      <c r="AA2864" s="9" t="s">
        <v>21</v>
      </c>
      <c r="AB2864" s="9" t="s">
        <v>7263</v>
      </c>
      <c r="AC2864" s="9" t="s">
        <v>7264</v>
      </c>
      <c r="AD2864" s="9" t="s">
        <v>7268</v>
      </c>
    </row>
    <row r="2865" spans="1:30" ht="76.5" x14ac:dyDescent="0.25">
      <c r="A2865" s="113">
        <f t="shared" si="45"/>
        <v>2676</v>
      </c>
      <c r="B2865" s="9" t="s">
        <v>1821</v>
      </c>
      <c r="C2865" s="9" t="s">
        <v>6757</v>
      </c>
      <c r="D2865" s="9" t="s">
        <v>7259</v>
      </c>
      <c r="E2865" s="9" t="s">
        <v>7344</v>
      </c>
      <c r="F2865" s="9" t="s">
        <v>7344</v>
      </c>
      <c r="G2865" s="9" t="s">
        <v>7345</v>
      </c>
      <c r="H2865" s="13">
        <v>9000</v>
      </c>
      <c r="I2865" s="11" t="s">
        <v>4704</v>
      </c>
      <c r="J2865" s="9" t="s">
        <v>68</v>
      </c>
      <c r="K2865" s="9" t="s">
        <v>7</v>
      </c>
      <c r="L2865" s="9" t="s">
        <v>444</v>
      </c>
      <c r="M2865" s="9" t="s">
        <v>51</v>
      </c>
      <c r="N2865" s="9" t="s">
        <v>10</v>
      </c>
      <c r="O2865" s="9" t="s">
        <v>1826</v>
      </c>
      <c r="P2865" s="9" t="s">
        <v>1834</v>
      </c>
      <c r="Q2865" s="9" t="s">
        <v>374</v>
      </c>
      <c r="R2865" s="9" t="s">
        <v>29</v>
      </c>
      <c r="S2865" s="9" t="s">
        <v>15</v>
      </c>
      <c r="T2865" s="9" t="s">
        <v>7</v>
      </c>
      <c r="U2865" s="9" t="s">
        <v>133</v>
      </c>
      <c r="V2865" s="9" t="s">
        <v>15</v>
      </c>
      <c r="W2865" s="9" t="s">
        <v>21</v>
      </c>
      <c r="X2865" s="9" t="s">
        <v>18</v>
      </c>
      <c r="Y2865" s="9" t="s">
        <v>19</v>
      </c>
      <c r="Z2865" s="9" t="s">
        <v>20</v>
      </c>
      <c r="AA2865" s="9" t="s">
        <v>21</v>
      </c>
      <c r="AB2865" s="9" t="s">
        <v>7263</v>
      </c>
      <c r="AC2865" s="9" t="s">
        <v>7264</v>
      </c>
      <c r="AD2865" s="9" t="s">
        <v>7268</v>
      </c>
    </row>
    <row r="2866" spans="1:30" ht="127.5" x14ac:dyDescent="0.25">
      <c r="A2866" s="113">
        <f t="shared" si="45"/>
        <v>2677</v>
      </c>
      <c r="B2866" s="9" t="s">
        <v>1821</v>
      </c>
      <c r="C2866" s="9" t="s">
        <v>6757</v>
      </c>
      <c r="D2866" s="9" t="s">
        <v>7259</v>
      </c>
      <c r="E2866" s="9" t="s">
        <v>7346</v>
      </c>
      <c r="F2866" s="9" t="s">
        <v>7346</v>
      </c>
      <c r="G2866" s="9" t="s">
        <v>7347</v>
      </c>
      <c r="H2866" s="13">
        <v>1700</v>
      </c>
      <c r="I2866" s="11" t="s">
        <v>5751</v>
      </c>
      <c r="J2866" s="9" t="s">
        <v>68</v>
      </c>
      <c r="K2866" s="9" t="s">
        <v>7</v>
      </c>
      <c r="L2866" s="9" t="s">
        <v>444</v>
      </c>
      <c r="M2866" s="9" t="s">
        <v>51</v>
      </c>
      <c r="N2866" s="9" t="s">
        <v>10</v>
      </c>
      <c r="O2866" s="9" t="s">
        <v>1826</v>
      </c>
      <c r="P2866" s="9" t="s">
        <v>1834</v>
      </c>
      <c r="Q2866" s="9" t="s">
        <v>374</v>
      </c>
      <c r="R2866" s="9" t="s">
        <v>29</v>
      </c>
      <c r="S2866" s="9" t="s">
        <v>15</v>
      </c>
      <c r="T2866" s="9" t="s">
        <v>7</v>
      </c>
      <c r="U2866" s="9" t="s">
        <v>133</v>
      </c>
      <c r="V2866" s="9" t="s">
        <v>15</v>
      </c>
      <c r="W2866" s="9" t="s">
        <v>21</v>
      </c>
      <c r="X2866" s="9" t="s">
        <v>18</v>
      </c>
      <c r="Y2866" s="9" t="s">
        <v>19</v>
      </c>
      <c r="Z2866" s="9" t="s">
        <v>20</v>
      </c>
      <c r="AA2866" s="9" t="s">
        <v>21</v>
      </c>
      <c r="AB2866" s="9" t="s">
        <v>7263</v>
      </c>
      <c r="AC2866" s="9" t="s">
        <v>7264</v>
      </c>
      <c r="AD2866" s="9" t="s">
        <v>7268</v>
      </c>
    </row>
    <row r="2867" spans="1:30" ht="114.75" x14ac:dyDescent="0.25">
      <c r="A2867" s="113">
        <f t="shared" si="45"/>
        <v>2678</v>
      </c>
      <c r="B2867" s="9" t="s">
        <v>1821</v>
      </c>
      <c r="C2867" s="9" t="s">
        <v>6757</v>
      </c>
      <c r="D2867" s="9" t="s">
        <v>7259</v>
      </c>
      <c r="E2867" s="9" t="s">
        <v>7348</v>
      </c>
      <c r="F2867" s="9" t="s">
        <v>7348</v>
      </c>
      <c r="G2867" s="9" t="s">
        <v>7349</v>
      </c>
      <c r="H2867" s="13">
        <v>3600</v>
      </c>
      <c r="I2867" s="11" t="s">
        <v>6262</v>
      </c>
      <c r="J2867" s="9" t="s">
        <v>68</v>
      </c>
      <c r="K2867" s="9" t="s">
        <v>7</v>
      </c>
      <c r="L2867" s="9" t="s">
        <v>444</v>
      </c>
      <c r="M2867" s="9" t="s">
        <v>51</v>
      </c>
      <c r="N2867" s="9" t="s">
        <v>10</v>
      </c>
      <c r="O2867" s="9" t="s">
        <v>1826</v>
      </c>
      <c r="P2867" s="9" t="s">
        <v>1834</v>
      </c>
      <c r="Q2867" s="9" t="s">
        <v>374</v>
      </c>
      <c r="R2867" s="9" t="s">
        <v>29</v>
      </c>
      <c r="S2867" s="9" t="s">
        <v>15</v>
      </c>
      <c r="T2867" s="9" t="s">
        <v>7</v>
      </c>
      <c r="U2867" s="9" t="s">
        <v>133</v>
      </c>
      <c r="V2867" s="9" t="s">
        <v>15</v>
      </c>
      <c r="W2867" s="9" t="s">
        <v>21</v>
      </c>
      <c r="X2867" s="9" t="s">
        <v>18</v>
      </c>
      <c r="Y2867" s="9" t="s">
        <v>19</v>
      </c>
      <c r="Z2867" s="9" t="s">
        <v>20</v>
      </c>
      <c r="AA2867" s="9" t="s">
        <v>21</v>
      </c>
      <c r="AB2867" s="9" t="s">
        <v>7263</v>
      </c>
      <c r="AC2867" s="9" t="s">
        <v>7264</v>
      </c>
      <c r="AD2867" s="9" t="s">
        <v>7268</v>
      </c>
    </row>
    <row r="2868" spans="1:30" ht="89.25" x14ac:dyDescent="0.25">
      <c r="A2868" s="113">
        <f t="shared" si="45"/>
        <v>2679</v>
      </c>
      <c r="B2868" s="9" t="s">
        <v>1821</v>
      </c>
      <c r="C2868" s="9" t="s">
        <v>6757</v>
      </c>
      <c r="D2868" s="9" t="s">
        <v>7259</v>
      </c>
      <c r="E2868" s="9" t="s">
        <v>7350</v>
      </c>
      <c r="F2868" s="9" t="s">
        <v>7351</v>
      </c>
      <c r="G2868" s="9" t="s">
        <v>7352</v>
      </c>
      <c r="H2868" s="13">
        <v>95000</v>
      </c>
      <c r="I2868" s="11" t="s">
        <v>883</v>
      </c>
      <c r="J2868" s="9" t="s">
        <v>68</v>
      </c>
      <c r="K2868" s="9" t="s">
        <v>7</v>
      </c>
      <c r="L2868" s="9" t="s">
        <v>444</v>
      </c>
      <c r="M2868" s="9" t="s">
        <v>9</v>
      </c>
      <c r="N2868" s="9" t="s">
        <v>10</v>
      </c>
      <c r="O2868" s="9" t="s">
        <v>1826</v>
      </c>
      <c r="P2868" s="9" t="s">
        <v>1834</v>
      </c>
      <c r="Q2868" s="9" t="s">
        <v>374</v>
      </c>
      <c r="R2868" s="9" t="s">
        <v>29</v>
      </c>
      <c r="S2868" s="9" t="s">
        <v>15</v>
      </c>
      <c r="T2868" s="9" t="s">
        <v>7</v>
      </c>
      <c r="U2868" s="9" t="s">
        <v>133</v>
      </c>
      <c r="V2868" s="9" t="s">
        <v>15</v>
      </c>
      <c r="W2868" s="9" t="s">
        <v>21</v>
      </c>
      <c r="X2868" s="9" t="s">
        <v>18</v>
      </c>
      <c r="Y2868" s="9" t="s">
        <v>19</v>
      </c>
      <c r="Z2868" s="9" t="s">
        <v>20</v>
      </c>
      <c r="AA2868" s="9" t="s">
        <v>21</v>
      </c>
      <c r="AB2868" s="9" t="s">
        <v>7263</v>
      </c>
      <c r="AC2868" s="9" t="s">
        <v>7264</v>
      </c>
      <c r="AD2868" s="9" t="s">
        <v>7268</v>
      </c>
    </row>
    <row r="2869" spans="1:30" ht="76.5" x14ac:dyDescent="0.25">
      <c r="A2869" s="113">
        <f t="shared" si="45"/>
        <v>2680</v>
      </c>
      <c r="B2869" s="9" t="s">
        <v>1821</v>
      </c>
      <c r="C2869" s="9" t="s">
        <v>6757</v>
      </c>
      <c r="D2869" s="9" t="s">
        <v>7259</v>
      </c>
      <c r="E2869" s="9" t="s">
        <v>7353</v>
      </c>
      <c r="F2869" s="9" t="s">
        <v>7353</v>
      </c>
      <c r="G2869" s="9" t="s">
        <v>7354</v>
      </c>
      <c r="H2869" s="13">
        <v>2850</v>
      </c>
      <c r="I2869" s="11" t="s">
        <v>5751</v>
      </c>
      <c r="J2869" s="9" t="s">
        <v>68</v>
      </c>
      <c r="K2869" s="9" t="s">
        <v>7</v>
      </c>
      <c r="L2869" s="9" t="s">
        <v>444</v>
      </c>
      <c r="M2869" s="9" t="s">
        <v>51</v>
      </c>
      <c r="N2869" s="9" t="s">
        <v>10</v>
      </c>
      <c r="O2869" s="9" t="s">
        <v>1826</v>
      </c>
      <c r="P2869" s="9" t="s">
        <v>1834</v>
      </c>
      <c r="Q2869" s="9" t="s">
        <v>374</v>
      </c>
      <c r="R2869" s="9" t="s">
        <v>29</v>
      </c>
      <c r="S2869" s="9" t="s">
        <v>15</v>
      </c>
      <c r="T2869" s="9" t="s">
        <v>7</v>
      </c>
      <c r="U2869" s="9" t="s">
        <v>133</v>
      </c>
      <c r="V2869" s="9" t="s">
        <v>15</v>
      </c>
      <c r="W2869" s="9" t="s">
        <v>21</v>
      </c>
      <c r="X2869" s="9" t="s">
        <v>18</v>
      </c>
      <c r="Y2869" s="9" t="s">
        <v>19</v>
      </c>
      <c r="Z2869" s="9" t="s">
        <v>20</v>
      </c>
      <c r="AA2869" s="9" t="s">
        <v>21</v>
      </c>
      <c r="AB2869" s="9" t="s">
        <v>7263</v>
      </c>
      <c r="AC2869" s="9" t="s">
        <v>7264</v>
      </c>
      <c r="AD2869" s="9" t="s">
        <v>7268</v>
      </c>
    </row>
    <row r="2870" spans="1:30" ht="89.25" x14ac:dyDescent="0.25">
      <c r="A2870" s="113">
        <f t="shared" si="45"/>
        <v>2681</v>
      </c>
      <c r="B2870" s="9" t="s">
        <v>1821</v>
      </c>
      <c r="C2870" s="9" t="s">
        <v>6757</v>
      </c>
      <c r="D2870" s="9" t="s">
        <v>7259</v>
      </c>
      <c r="E2870" s="9" t="s">
        <v>7355</v>
      </c>
      <c r="F2870" s="9" t="s">
        <v>7355</v>
      </c>
      <c r="G2870" s="9" t="s">
        <v>7356</v>
      </c>
      <c r="H2870" s="13">
        <v>7500</v>
      </c>
      <c r="I2870" s="11" t="s">
        <v>6203</v>
      </c>
      <c r="J2870" s="9" t="s">
        <v>68</v>
      </c>
      <c r="K2870" s="9" t="s">
        <v>7</v>
      </c>
      <c r="L2870" s="9" t="s">
        <v>444</v>
      </c>
      <c r="M2870" s="9" t="s">
        <v>51</v>
      </c>
      <c r="N2870" s="9" t="s">
        <v>10</v>
      </c>
      <c r="O2870" s="9" t="s">
        <v>1826</v>
      </c>
      <c r="P2870" s="9" t="s">
        <v>1834</v>
      </c>
      <c r="Q2870" s="9" t="s">
        <v>374</v>
      </c>
      <c r="R2870" s="9" t="s">
        <v>29</v>
      </c>
      <c r="S2870" s="9" t="s">
        <v>15</v>
      </c>
      <c r="T2870" s="9" t="s">
        <v>7</v>
      </c>
      <c r="U2870" s="9" t="s">
        <v>133</v>
      </c>
      <c r="V2870" s="9" t="s">
        <v>15</v>
      </c>
      <c r="W2870" s="9" t="s">
        <v>21</v>
      </c>
      <c r="X2870" s="9" t="s">
        <v>18</v>
      </c>
      <c r="Y2870" s="9" t="s">
        <v>19</v>
      </c>
      <c r="Z2870" s="9" t="s">
        <v>20</v>
      </c>
      <c r="AA2870" s="9" t="s">
        <v>21</v>
      </c>
      <c r="AB2870" s="9" t="s">
        <v>7263</v>
      </c>
      <c r="AC2870" s="9" t="s">
        <v>7264</v>
      </c>
      <c r="AD2870" s="9" t="s">
        <v>7268</v>
      </c>
    </row>
    <row r="2871" spans="1:30" ht="204" x14ac:dyDescent="0.25">
      <c r="A2871" s="113">
        <f t="shared" si="45"/>
        <v>2682</v>
      </c>
      <c r="B2871" s="9" t="s">
        <v>1821</v>
      </c>
      <c r="C2871" s="9" t="s">
        <v>6757</v>
      </c>
      <c r="D2871" s="9" t="s">
        <v>7259</v>
      </c>
      <c r="E2871" s="9" t="s">
        <v>7357</v>
      </c>
      <c r="F2871" s="9" t="s">
        <v>7357</v>
      </c>
      <c r="G2871" s="9" t="s">
        <v>7358</v>
      </c>
      <c r="H2871" s="13">
        <v>8000</v>
      </c>
      <c r="I2871" s="11" t="s">
        <v>4704</v>
      </c>
      <c r="J2871" s="9" t="s">
        <v>68</v>
      </c>
      <c r="K2871" s="9" t="s">
        <v>7</v>
      </c>
      <c r="L2871" s="9" t="s">
        <v>444</v>
      </c>
      <c r="M2871" s="9" t="s">
        <v>51</v>
      </c>
      <c r="N2871" s="9" t="s">
        <v>10</v>
      </c>
      <c r="O2871" s="9" t="s">
        <v>1826</v>
      </c>
      <c r="P2871" s="9" t="s">
        <v>1834</v>
      </c>
      <c r="Q2871" s="9" t="s">
        <v>374</v>
      </c>
      <c r="R2871" s="9" t="s">
        <v>29</v>
      </c>
      <c r="S2871" s="9" t="s">
        <v>15</v>
      </c>
      <c r="T2871" s="9" t="s">
        <v>7</v>
      </c>
      <c r="U2871" s="9" t="s">
        <v>133</v>
      </c>
      <c r="V2871" s="9" t="s">
        <v>15</v>
      </c>
      <c r="W2871" s="9" t="s">
        <v>37</v>
      </c>
      <c r="X2871" s="9" t="s">
        <v>18</v>
      </c>
      <c r="Y2871" s="9" t="s">
        <v>19</v>
      </c>
      <c r="Z2871" s="9" t="s">
        <v>20</v>
      </c>
      <c r="AA2871" s="9" t="s">
        <v>21</v>
      </c>
      <c r="AB2871" s="9" t="s">
        <v>7263</v>
      </c>
      <c r="AC2871" s="9" t="s">
        <v>7264</v>
      </c>
      <c r="AD2871" s="9" t="s">
        <v>7268</v>
      </c>
    </row>
    <row r="2872" spans="1:30" ht="76.5" x14ac:dyDescent="0.25">
      <c r="A2872" s="113">
        <f t="shared" si="45"/>
        <v>2683</v>
      </c>
      <c r="B2872" s="9" t="s">
        <v>1821</v>
      </c>
      <c r="C2872" s="9" t="s">
        <v>6757</v>
      </c>
      <c r="D2872" s="9" t="s">
        <v>7259</v>
      </c>
      <c r="E2872" s="9" t="s">
        <v>7359</v>
      </c>
      <c r="F2872" s="9" t="s">
        <v>7359</v>
      </c>
      <c r="G2872" s="9" t="s">
        <v>7330</v>
      </c>
      <c r="H2872" s="13">
        <v>60500</v>
      </c>
      <c r="I2872" s="11" t="s">
        <v>88</v>
      </c>
      <c r="J2872" s="9" t="s">
        <v>68</v>
      </c>
      <c r="K2872" s="9" t="s">
        <v>7</v>
      </c>
      <c r="L2872" s="9" t="s">
        <v>444</v>
      </c>
      <c r="M2872" s="9" t="s">
        <v>9</v>
      </c>
      <c r="N2872" s="9" t="s">
        <v>10</v>
      </c>
      <c r="O2872" s="9" t="s">
        <v>1826</v>
      </c>
      <c r="P2872" s="9" t="s">
        <v>1834</v>
      </c>
      <c r="Q2872" s="9" t="s">
        <v>374</v>
      </c>
      <c r="R2872" s="9" t="s">
        <v>14</v>
      </c>
      <c r="S2872" s="9" t="s">
        <v>15</v>
      </c>
      <c r="T2872" s="9" t="s">
        <v>7</v>
      </c>
      <c r="U2872" s="9" t="s">
        <v>133</v>
      </c>
      <c r="V2872" s="9" t="s">
        <v>15</v>
      </c>
      <c r="W2872" s="9" t="s">
        <v>21</v>
      </c>
      <c r="X2872" s="9" t="s">
        <v>18</v>
      </c>
      <c r="Y2872" s="9" t="s">
        <v>19</v>
      </c>
      <c r="Z2872" s="9" t="s">
        <v>20</v>
      </c>
      <c r="AA2872" s="9" t="s">
        <v>21</v>
      </c>
      <c r="AB2872" s="9" t="s">
        <v>7263</v>
      </c>
      <c r="AC2872" s="9" t="s">
        <v>7264</v>
      </c>
      <c r="AD2872" s="9" t="s">
        <v>7268</v>
      </c>
    </row>
    <row r="2873" spans="1:30" ht="127.5" x14ac:dyDescent="0.25">
      <c r="A2873" s="113">
        <f t="shared" si="45"/>
        <v>2684</v>
      </c>
      <c r="B2873" s="9" t="s">
        <v>1821</v>
      </c>
      <c r="C2873" s="9" t="s">
        <v>6757</v>
      </c>
      <c r="D2873" s="9" t="s">
        <v>7259</v>
      </c>
      <c r="E2873" s="9" t="s">
        <v>7360</v>
      </c>
      <c r="F2873" s="9" t="s">
        <v>7361</v>
      </c>
      <c r="G2873" s="9" t="s">
        <v>7362</v>
      </c>
      <c r="H2873" s="13">
        <v>15000</v>
      </c>
      <c r="I2873" s="11" t="s">
        <v>189</v>
      </c>
      <c r="J2873" s="9" t="s">
        <v>68</v>
      </c>
      <c r="K2873" s="9" t="s">
        <v>7</v>
      </c>
      <c r="L2873" s="9" t="s">
        <v>444</v>
      </c>
      <c r="M2873" s="9" t="s">
        <v>51</v>
      </c>
      <c r="N2873" s="9" t="s">
        <v>10</v>
      </c>
      <c r="O2873" s="9" t="s">
        <v>1826</v>
      </c>
      <c r="P2873" s="9" t="s">
        <v>1834</v>
      </c>
      <c r="Q2873" s="9" t="s">
        <v>374</v>
      </c>
      <c r="R2873" s="9" t="s">
        <v>14</v>
      </c>
      <c r="S2873" s="9" t="s">
        <v>15</v>
      </c>
      <c r="T2873" s="9" t="s">
        <v>7</v>
      </c>
      <c r="U2873" s="9" t="s">
        <v>133</v>
      </c>
      <c r="V2873" s="9" t="s">
        <v>15</v>
      </c>
      <c r="W2873" s="9" t="s">
        <v>21</v>
      </c>
      <c r="X2873" s="9" t="s">
        <v>18</v>
      </c>
      <c r="Y2873" s="9" t="s">
        <v>19</v>
      </c>
      <c r="Z2873" s="9" t="s">
        <v>20</v>
      </c>
      <c r="AA2873" s="9" t="s">
        <v>21</v>
      </c>
      <c r="AB2873" s="9" t="s">
        <v>7263</v>
      </c>
      <c r="AC2873" s="9" t="s">
        <v>7264</v>
      </c>
      <c r="AD2873" s="9" t="s">
        <v>7268</v>
      </c>
    </row>
    <row r="2874" spans="1:30" ht="102" x14ac:dyDescent="0.25">
      <c r="A2874" s="113">
        <f t="shared" si="45"/>
        <v>2685</v>
      </c>
      <c r="B2874" s="9" t="s">
        <v>1821</v>
      </c>
      <c r="C2874" s="9" t="s">
        <v>6757</v>
      </c>
      <c r="D2874" s="9" t="s">
        <v>7259</v>
      </c>
      <c r="E2874" s="9" t="s">
        <v>7363</v>
      </c>
      <c r="F2874" s="9" t="s">
        <v>7364</v>
      </c>
      <c r="G2874" s="9" t="s">
        <v>7365</v>
      </c>
      <c r="H2874" s="13">
        <v>5100</v>
      </c>
      <c r="I2874" s="11" t="s">
        <v>883</v>
      </c>
      <c r="J2874" s="9" t="s">
        <v>68</v>
      </c>
      <c r="K2874" s="9" t="s">
        <v>7</v>
      </c>
      <c r="L2874" s="9" t="s">
        <v>444</v>
      </c>
      <c r="M2874" s="9" t="s">
        <v>51</v>
      </c>
      <c r="N2874" s="9" t="s">
        <v>10</v>
      </c>
      <c r="O2874" s="9" t="s">
        <v>1826</v>
      </c>
      <c r="P2874" s="9" t="s">
        <v>1834</v>
      </c>
      <c r="Q2874" s="9" t="s">
        <v>374</v>
      </c>
      <c r="R2874" s="9" t="s">
        <v>29</v>
      </c>
      <c r="S2874" s="9" t="s">
        <v>15</v>
      </c>
      <c r="T2874" s="9" t="s">
        <v>7</v>
      </c>
      <c r="U2874" s="9" t="s">
        <v>133</v>
      </c>
      <c r="V2874" s="9" t="s">
        <v>15</v>
      </c>
      <c r="W2874" s="9" t="s">
        <v>21</v>
      </c>
      <c r="X2874" s="9" t="s">
        <v>18</v>
      </c>
      <c r="Y2874" s="9" t="s">
        <v>19</v>
      </c>
      <c r="Z2874" s="9" t="s">
        <v>20</v>
      </c>
      <c r="AA2874" s="9" t="s">
        <v>21</v>
      </c>
      <c r="AB2874" s="9" t="s">
        <v>7263</v>
      </c>
      <c r="AC2874" s="9" t="s">
        <v>7264</v>
      </c>
      <c r="AD2874" s="9" t="s">
        <v>7268</v>
      </c>
    </row>
    <row r="2875" spans="1:30" ht="409.5" x14ac:dyDescent="0.2">
      <c r="A2875" s="113">
        <f t="shared" si="45"/>
        <v>2686</v>
      </c>
      <c r="B2875" s="60" t="s">
        <v>1821</v>
      </c>
      <c r="C2875" s="60" t="s">
        <v>7366</v>
      </c>
      <c r="D2875" s="60" t="s">
        <v>7367</v>
      </c>
      <c r="E2875" s="60" t="s">
        <v>7368</v>
      </c>
      <c r="F2875" s="60" t="s">
        <v>7369</v>
      </c>
      <c r="G2875" s="60" t="s">
        <v>7370</v>
      </c>
      <c r="H2875" s="110">
        <v>316600</v>
      </c>
      <c r="I2875" s="63" t="s">
        <v>95</v>
      </c>
      <c r="J2875" s="60" t="s">
        <v>68</v>
      </c>
      <c r="K2875" s="9" t="s">
        <v>7</v>
      </c>
      <c r="L2875" s="9" t="s">
        <v>8</v>
      </c>
      <c r="M2875" s="9" t="s">
        <v>80</v>
      </c>
      <c r="N2875" s="9" t="s">
        <v>81</v>
      </c>
      <c r="O2875" s="9" t="s">
        <v>1826</v>
      </c>
      <c r="P2875" s="9" t="s">
        <v>1834</v>
      </c>
      <c r="Q2875" s="9" t="s">
        <v>1857</v>
      </c>
      <c r="R2875" s="60" t="s">
        <v>14</v>
      </c>
      <c r="S2875" s="60" t="s">
        <v>15</v>
      </c>
      <c r="T2875" s="9" t="s">
        <v>7</v>
      </c>
      <c r="U2875" s="60" t="s">
        <v>133</v>
      </c>
      <c r="V2875" s="60" t="s">
        <v>15</v>
      </c>
      <c r="W2875" s="60" t="s">
        <v>17</v>
      </c>
      <c r="X2875" s="60" t="s">
        <v>18</v>
      </c>
      <c r="Y2875" s="60" t="s">
        <v>19</v>
      </c>
      <c r="Z2875" s="60" t="s">
        <v>41</v>
      </c>
      <c r="AA2875" s="60" t="s">
        <v>21</v>
      </c>
      <c r="AB2875" s="60" t="s">
        <v>7371</v>
      </c>
      <c r="AC2875" s="60" t="s">
        <v>7372</v>
      </c>
      <c r="AD2875" s="60" t="s">
        <v>7373</v>
      </c>
    </row>
    <row r="2876" spans="1:30" ht="153" x14ac:dyDescent="0.2">
      <c r="A2876" s="113">
        <f t="shared" si="45"/>
        <v>2687</v>
      </c>
      <c r="B2876" s="60" t="s">
        <v>1821</v>
      </c>
      <c r="C2876" s="60" t="s">
        <v>7366</v>
      </c>
      <c r="D2876" s="60" t="s">
        <v>7367</v>
      </c>
      <c r="E2876" s="60" t="s">
        <v>7374</v>
      </c>
      <c r="F2876" s="60" t="s">
        <v>7375</v>
      </c>
      <c r="G2876" s="60" t="s">
        <v>7376</v>
      </c>
      <c r="H2876" s="110">
        <v>8900</v>
      </c>
      <c r="I2876" s="63" t="s">
        <v>1335</v>
      </c>
      <c r="J2876" s="60" t="s">
        <v>68</v>
      </c>
      <c r="K2876" s="9" t="s">
        <v>7</v>
      </c>
      <c r="L2876" s="9" t="s">
        <v>8</v>
      </c>
      <c r="M2876" s="9" t="s">
        <v>80</v>
      </c>
      <c r="N2876" s="9" t="s">
        <v>81</v>
      </c>
      <c r="O2876" s="9" t="s">
        <v>1826</v>
      </c>
      <c r="P2876" s="9" t="s">
        <v>1834</v>
      </c>
      <c r="Q2876" s="9" t="s">
        <v>374</v>
      </c>
      <c r="R2876" s="60" t="s">
        <v>14</v>
      </c>
      <c r="S2876" s="60" t="s">
        <v>15</v>
      </c>
      <c r="T2876" s="9" t="s">
        <v>7</v>
      </c>
      <c r="U2876" s="60" t="s">
        <v>549</v>
      </c>
      <c r="V2876" s="60" t="s">
        <v>15</v>
      </c>
      <c r="W2876" s="60" t="s">
        <v>21</v>
      </c>
      <c r="X2876" s="60" t="s">
        <v>18</v>
      </c>
      <c r="Y2876" s="60" t="s">
        <v>19</v>
      </c>
      <c r="Z2876" s="60" t="s">
        <v>41</v>
      </c>
      <c r="AA2876" s="60" t="s">
        <v>21</v>
      </c>
      <c r="AB2876" s="60" t="s">
        <v>7377</v>
      </c>
      <c r="AC2876" s="60" t="s">
        <v>7378</v>
      </c>
      <c r="AD2876" s="60" t="s">
        <v>7379</v>
      </c>
    </row>
    <row r="2877" spans="1:30" ht="140.25" x14ac:dyDescent="0.2">
      <c r="A2877" s="113">
        <f t="shared" si="45"/>
        <v>2688</v>
      </c>
      <c r="B2877" s="60" t="s">
        <v>1821</v>
      </c>
      <c r="C2877" s="60" t="s">
        <v>7366</v>
      </c>
      <c r="D2877" s="60" t="s">
        <v>7367</v>
      </c>
      <c r="E2877" s="60" t="s">
        <v>7380</v>
      </c>
      <c r="F2877" s="60" t="s">
        <v>7381</v>
      </c>
      <c r="G2877" s="60" t="s">
        <v>7382</v>
      </c>
      <c r="H2877" s="110">
        <v>16000</v>
      </c>
      <c r="I2877" s="63" t="s">
        <v>95</v>
      </c>
      <c r="J2877" s="60" t="s">
        <v>68</v>
      </c>
      <c r="K2877" s="9" t="s">
        <v>7</v>
      </c>
      <c r="L2877" s="9" t="s">
        <v>8</v>
      </c>
      <c r="M2877" s="9" t="s">
        <v>80</v>
      </c>
      <c r="N2877" s="9" t="s">
        <v>81</v>
      </c>
      <c r="O2877" s="9" t="s">
        <v>1826</v>
      </c>
      <c r="P2877" s="9" t="s">
        <v>1834</v>
      </c>
      <c r="Q2877" s="9" t="s">
        <v>1857</v>
      </c>
      <c r="R2877" s="60" t="s">
        <v>14</v>
      </c>
      <c r="S2877" s="60" t="s">
        <v>15</v>
      </c>
      <c r="T2877" s="9" t="s">
        <v>7</v>
      </c>
      <c r="U2877" s="60" t="s">
        <v>133</v>
      </c>
      <c r="V2877" s="60" t="s">
        <v>15</v>
      </c>
      <c r="W2877" s="60" t="s">
        <v>21</v>
      </c>
      <c r="X2877" s="60" t="s">
        <v>18</v>
      </c>
      <c r="Y2877" s="60" t="s">
        <v>19</v>
      </c>
      <c r="Z2877" s="60" t="s">
        <v>41</v>
      </c>
      <c r="AA2877" s="60" t="s">
        <v>21</v>
      </c>
      <c r="AB2877" s="60" t="s">
        <v>7383</v>
      </c>
      <c r="AC2877" s="60" t="s">
        <v>7384</v>
      </c>
      <c r="AD2877" s="60" t="s">
        <v>7385</v>
      </c>
    </row>
    <row r="2878" spans="1:30" ht="102" x14ac:dyDescent="0.2">
      <c r="A2878" s="113">
        <f t="shared" si="45"/>
        <v>2689</v>
      </c>
      <c r="B2878" s="60" t="s">
        <v>1821</v>
      </c>
      <c r="C2878" s="60" t="s">
        <v>7366</v>
      </c>
      <c r="D2878" s="60" t="s">
        <v>7367</v>
      </c>
      <c r="E2878" s="60" t="s">
        <v>7386</v>
      </c>
      <c r="F2878" s="60" t="s">
        <v>7387</v>
      </c>
      <c r="G2878" s="60" t="s">
        <v>7388</v>
      </c>
      <c r="H2878" s="110">
        <v>4000</v>
      </c>
      <c r="I2878" s="63" t="s">
        <v>95</v>
      </c>
      <c r="J2878" s="60" t="s">
        <v>68</v>
      </c>
      <c r="K2878" s="9" t="s">
        <v>7</v>
      </c>
      <c r="L2878" s="9" t="s">
        <v>8</v>
      </c>
      <c r="M2878" s="9" t="s">
        <v>80</v>
      </c>
      <c r="N2878" s="9" t="s">
        <v>81</v>
      </c>
      <c r="O2878" s="9" t="s">
        <v>1826</v>
      </c>
      <c r="P2878" s="9" t="s">
        <v>1834</v>
      </c>
      <c r="Q2878" s="9" t="s">
        <v>1857</v>
      </c>
      <c r="R2878" s="60" t="s">
        <v>14</v>
      </c>
      <c r="S2878" s="60" t="s">
        <v>15</v>
      </c>
      <c r="T2878" s="9" t="s">
        <v>7</v>
      </c>
      <c r="U2878" s="60" t="s">
        <v>133</v>
      </c>
      <c r="V2878" s="60" t="s">
        <v>15</v>
      </c>
      <c r="W2878" s="60" t="s">
        <v>17</v>
      </c>
      <c r="X2878" s="60" t="s">
        <v>18</v>
      </c>
      <c r="Y2878" s="60" t="s">
        <v>19</v>
      </c>
      <c r="Z2878" s="60" t="s">
        <v>41</v>
      </c>
      <c r="AA2878" s="60" t="s">
        <v>21</v>
      </c>
      <c r="AB2878" s="60" t="s">
        <v>7383</v>
      </c>
      <c r="AC2878" s="60" t="s">
        <v>7384</v>
      </c>
      <c r="AD2878" s="60" t="s">
        <v>7385</v>
      </c>
    </row>
    <row r="2879" spans="1:30" ht="76.5" x14ac:dyDescent="0.2">
      <c r="A2879" s="113">
        <f t="shared" si="45"/>
        <v>2690</v>
      </c>
      <c r="B2879" s="60" t="s">
        <v>1821</v>
      </c>
      <c r="C2879" s="60" t="s">
        <v>7366</v>
      </c>
      <c r="D2879" s="60" t="s">
        <v>7367</v>
      </c>
      <c r="E2879" s="60" t="s">
        <v>7389</v>
      </c>
      <c r="F2879" s="60" t="s">
        <v>7389</v>
      </c>
      <c r="G2879" s="60" t="s">
        <v>7390</v>
      </c>
      <c r="H2879" s="110">
        <v>3000</v>
      </c>
      <c r="I2879" s="63" t="s">
        <v>95</v>
      </c>
      <c r="J2879" s="60" t="s">
        <v>68</v>
      </c>
      <c r="K2879" s="9" t="s">
        <v>7</v>
      </c>
      <c r="L2879" s="9" t="s">
        <v>8</v>
      </c>
      <c r="M2879" s="9" t="s">
        <v>80</v>
      </c>
      <c r="N2879" s="9" t="s">
        <v>81</v>
      </c>
      <c r="O2879" s="9" t="s">
        <v>1826</v>
      </c>
      <c r="P2879" s="9" t="s">
        <v>1834</v>
      </c>
      <c r="Q2879" s="60" t="s">
        <v>1837</v>
      </c>
      <c r="R2879" s="60" t="s">
        <v>14</v>
      </c>
      <c r="S2879" s="60" t="s">
        <v>15</v>
      </c>
      <c r="T2879" s="9" t="s">
        <v>7</v>
      </c>
      <c r="U2879" s="60" t="s">
        <v>549</v>
      </c>
      <c r="V2879" s="60" t="s">
        <v>15</v>
      </c>
      <c r="W2879" s="60" t="s">
        <v>17</v>
      </c>
      <c r="X2879" s="60" t="s">
        <v>18</v>
      </c>
      <c r="Y2879" s="60" t="s">
        <v>19</v>
      </c>
      <c r="Z2879" s="60" t="s">
        <v>41</v>
      </c>
      <c r="AA2879" s="60" t="s">
        <v>21</v>
      </c>
      <c r="AB2879" s="60" t="s">
        <v>7383</v>
      </c>
      <c r="AC2879" s="60" t="s">
        <v>7384</v>
      </c>
      <c r="AD2879" s="60" t="s">
        <v>7385</v>
      </c>
    </row>
    <row r="2880" spans="1:30" ht="165.75" x14ac:dyDescent="0.2">
      <c r="A2880" s="113">
        <f t="shared" si="45"/>
        <v>2691</v>
      </c>
      <c r="B2880" s="60" t="s">
        <v>1821</v>
      </c>
      <c r="C2880" s="60" t="s">
        <v>7366</v>
      </c>
      <c r="D2880" s="60" t="s">
        <v>7367</v>
      </c>
      <c r="E2880" s="60" t="s">
        <v>7391</v>
      </c>
      <c r="F2880" s="60" t="s">
        <v>7392</v>
      </c>
      <c r="G2880" s="60" t="s">
        <v>7393</v>
      </c>
      <c r="H2880" s="110">
        <v>600000</v>
      </c>
      <c r="I2880" s="63" t="s">
        <v>1351</v>
      </c>
      <c r="J2880" s="60" t="s">
        <v>6</v>
      </c>
      <c r="K2880" s="9" t="s">
        <v>7</v>
      </c>
      <c r="L2880" s="60" t="s">
        <v>952</v>
      </c>
      <c r="M2880" s="9" t="s">
        <v>80</v>
      </c>
      <c r="N2880" s="9" t="s">
        <v>81</v>
      </c>
      <c r="O2880" s="9" t="s">
        <v>1826</v>
      </c>
      <c r="P2880" s="9" t="s">
        <v>1834</v>
      </c>
      <c r="Q2880" s="9" t="s">
        <v>374</v>
      </c>
      <c r="R2880" s="60" t="s">
        <v>29</v>
      </c>
      <c r="S2880" s="60" t="s">
        <v>15</v>
      </c>
      <c r="T2880" s="9" t="s">
        <v>7</v>
      </c>
      <c r="U2880" s="60" t="s">
        <v>133</v>
      </c>
      <c r="V2880" s="60" t="s">
        <v>15</v>
      </c>
      <c r="W2880" s="60" t="s">
        <v>17</v>
      </c>
      <c r="X2880" s="60" t="s">
        <v>18</v>
      </c>
      <c r="Y2880" s="60" t="s">
        <v>31</v>
      </c>
      <c r="Z2880" s="60" t="s">
        <v>20</v>
      </c>
      <c r="AA2880" s="60" t="s">
        <v>17</v>
      </c>
      <c r="AB2880" s="60" t="s">
        <v>7394</v>
      </c>
      <c r="AC2880" s="60" t="s">
        <v>7395</v>
      </c>
      <c r="AD2880" s="60" t="s">
        <v>7396</v>
      </c>
    </row>
    <row r="2881" spans="1:30" ht="204" x14ac:dyDescent="0.2">
      <c r="A2881" s="113">
        <f t="shared" si="45"/>
        <v>2692</v>
      </c>
      <c r="B2881" s="60" t="s">
        <v>1821</v>
      </c>
      <c r="C2881" s="60" t="s">
        <v>7366</v>
      </c>
      <c r="D2881" s="60" t="s">
        <v>7367</v>
      </c>
      <c r="E2881" s="60" t="s">
        <v>7397</v>
      </c>
      <c r="F2881" s="60" t="s">
        <v>7397</v>
      </c>
      <c r="G2881" s="60" t="s">
        <v>7398</v>
      </c>
      <c r="H2881" s="110">
        <v>45000</v>
      </c>
      <c r="I2881" s="63" t="s">
        <v>1351</v>
      </c>
      <c r="J2881" s="60" t="s">
        <v>6</v>
      </c>
      <c r="K2881" s="9" t="s">
        <v>7</v>
      </c>
      <c r="L2881" s="60" t="s">
        <v>79</v>
      </c>
      <c r="M2881" s="9" t="s">
        <v>80</v>
      </c>
      <c r="N2881" s="9" t="s">
        <v>81</v>
      </c>
      <c r="O2881" s="9" t="s">
        <v>1826</v>
      </c>
      <c r="P2881" s="9" t="s">
        <v>1834</v>
      </c>
      <c r="Q2881" s="9" t="s">
        <v>374</v>
      </c>
      <c r="R2881" s="60" t="s">
        <v>29</v>
      </c>
      <c r="S2881" s="60" t="s">
        <v>15</v>
      </c>
      <c r="T2881" s="9" t="s">
        <v>7</v>
      </c>
      <c r="U2881" s="60" t="s">
        <v>133</v>
      </c>
      <c r="V2881" s="60" t="s">
        <v>15</v>
      </c>
      <c r="W2881" s="60" t="s">
        <v>17</v>
      </c>
      <c r="X2881" s="60" t="s">
        <v>18</v>
      </c>
      <c r="Y2881" s="60" t="s">
        <v>31</v>
      </c>
      <c r="Z2881" s="60" t="s">
        <v>20</v>
      </c>
      <c r="AA2881" s="60" t="s">
        <v>17</v>
      </c>
      <c r="AB2881" s="60" t="s">
        <v>7394</v>
      </c>
      <c r="AC2881" s="60" t="s">
        <v>7395</v>
      </c>
      <c r="AD2881" s="60" t="s">
        <v>7396</v>
      </c>
    </row>
    <row r="2882" spans="1:30" ht="76.5" x14ac:dyDescent="0.2">
      <c r="A2882" s="113">
        <f t="shared" si="45"/>
        <v>2693</v>
      </c>
      <c r="B2882" s="60" t="s">
        <v>1821</v>
      </c>
      <c r="C2882" s="60" t="s">
        <v>7366</v>
      </c>
      <c r="D2882" s="60" t="s">
        <v>7367</v>
      </c>
      <c r="E2882" s="60" t="s">
        <v>7399</v>
      </c>
      <c r="F2882" s="60" t="s">
        <v>7400</v>
      </c>
      <c r="G2882" s="60" t="s">
        <v>7401</v>
      </c>
      <c r="H2882" s="110">
        <v>8500</v>
      </c>
      <c r="I2882" s="63" t="s">
        <v>1223</v>
      </c>
      <c r="J2882" s="60" t="s">
        <v>6</v>
      </c>
      <c r="K2882" s="9" t="s">
        <v>7</v>
      </c>
      <c r="L2882" s="60" t="s">
        <v>952</v>
      </c>
      <c r="M2882" s="9" t="s">
        <v>80</v>
      </c>
      <c r="N2882" s="9" t="s">
        <v>81</v>
      </c>
      <c r="O2882" s="9" t="s">
        <v>1826</v>
      </c>
      <c r="P2882" s="9" t="s">
        <v>1834</v>
      </c>
      <c r="Q2882" s="9" t="s">
        <v>374</v>
      </c>
      <c r="R2882" s="60" t="s">
        <v>29</v>
      </c>
      <c r="S2882" s="60" t="s">
        <v>15</v>
      </c>
      <c r="T2882" s="9" t="s">
        <v>7</v>
      </c>
      <c r="U2882" s="60" t="s">
        <v>133</v>
      </c>
      <c r="V2882" s="60" t="s">
        <v>15</v>
      </c>
      <c r="W2882" s="60" t="s">
        <v>17</v>
      </c>
      <c r="X2882" s="60" t="s">
        <v>18</v>
      </c>
      <c r="Y2882" s="60" t="s">
        <v>31</v>
      </c>
      <c r="Z2882" s="60" t="s">
        <v>20</v>
      </c>
      <c r="AA2882" s="60" t="s">
        <v>17</v>
      </c>
      <c r="AB2882" s="60" t="s">
        <v>7394</v>
      </c>
      <c r="AC2882" s="60" t="s">
        <v>7395</v>
      </c>
      <c r="AD2882" s="60" t="s">
        <v>7396</v>
      </c>
    </row>
    <row r="2883" spans="1:30" ht="140.25" x14ac:dyDescent="0.2">
      <c r="A2883" s="113">
        <f t="shared" si="45"/>
        <v>2694</v>
      </c>
      <c r="B2883" s="60" t="s">
        <v>1821</v>
      </c>
      <c r="C2883" s="60" t="s">
        <v>7366</v>
      </c>
      <c r="D2883" s="60" t="s">
        <v>7367</v>
      </c>
      <c r="E2883" s="60" t="s">
        <v>7402</v>
      </c>
      <c r="F2883" s="60" t="s">
        <v>7403</v>
      </c>
      <c r="G2883" s="60" t="s">
        <v>7404</v>
      </c>
      <c r="H2883" s="110">
        <v>300000</v>
      </c>
      <c r="I2883" s="63" t="s">
        <v>1223</v>
      </c>
      <c r="J2883" s="60" t="s">
        <v>6</v>
      </c>
      <c r="K2883" s="9" t="s">
        <v>7</v>
      </c>
      <c r="L2883" s="60" t="s">
        <v>59</v>
      </c>
      <c r="M2883" s="9" t="s">
        <v>80</v>
      </c>
      <c r="N2883" s="9" t="s">
        <v>81</v>
      </c>
      <c r="O2883" s="9" t="s">
        <v>1826</v>
      </c>
      <c r="P2883" s="9" t="s">
        <v>1834</v>
      </c>
      <c r="Q2883" s="9" t="s">
        <v>374</v>
      </c>
      <c r="R2883" s="60" t="s">
        <v>29</v>
      </c>
      <c r="S2883" s="60" t="s">
        <v>15</v>
      </c>
      <c r="T2883" s="9" t="s">
        <v>7</v>
      </c>
      <c r="U2883" s="60" t="s">
        <v>133</v>
      </c>
      <c r="V2883" s="60" t="s">
        <v>15</v>
      </c>
      <c r="W2883" s="60" t="s">
        <v>17</v>
      </c>
      <c r="X2883" s="60" t="s">
        <v>18</v>
      </c>
      <c r="Y2883" s="60" t="s">
        <v>31</v>
      </c>
      <c r="Z2883" s="60" t="s">
        <v>20</v>
      </c>
      <c r="AA2883" s="60" t="s">
        <v>17</v>
      </c>
      <c r="AB2883" s="60" t="s">
        <v>7394</v>
      </c>
      <c r="AC2883" s="60" t="s">
        <v>7395</v>
      </c>
      <c r="AD2883" s="60" t="s">
        <v>7396</v>
      </c>
    </row>
    <row r="2884" spans="1:30" ht="191.25" x14ac:dyDescent="0.2">
      <c r="A2884" s="113">
        <f t="shared" si="45"/>
        <v>2695</v>
      </c>
      <c r="B2884" s="60" t="s">
        <v>1821</v>
      </c>
      <c r="C2884" s="60" t="s">
        <v>7366</v>
      </c>
      <c r="D2884" s="60" t="s">
        <v>7367</v>
      </c>
      <c r="E2884" s="60" t="s">
        <v>7405</v>
      </c>
      <c r="F2884" s="60" t="s">
        <v>7406</v>
      </c>
      <c r="G2884" s="60" t="s">
        <v>7407</v>
      </c>
      <c r="H2884" s="110">
        <v>1300000</v>
      </c>
      <c r="I2884" s="63" t="s">
        <v>5825</v>
      </c>
      <c r="J2884" s="60" t="s">
        <v>6</v>
      </c>
      <c r="K2884" s="9" t="s">
        <v>7</v>
      </c>
      <c r="L2884" s="60" t="s">
        <v>27</v>
      </c>
      <c r="M2884" s="9" t="s">
        <v>80</v>
      </c>
      <c r="N2884" s="9" t="s">
        <v>81</v>
      </c>
      <c r="O2884" s="9" t="s">
        <v>1826</v>
      </c>
      <c r="P2884" s="9" t="s">
        <v>1834</v>
      </c>
      <c r="Q2884" s="9" t="s">
        <v>374</v>
      </c>
      <c r="R2884" s="60" t="s">
        <v>29</v>
      </c>
      <c r="S2884" s="60" t="s">
        <v>15</v>
      </c>
      <c r="T2884" s="9" t="s">
        <v>7</v>
      </c>
      <c r="U2884" s="60" t="s">
        <v>133</v>
      </c>
      <c r="V2884" s="60" t="s">
        <v>15</v>
      </c>
      <c r="W2884" s="60" t="s">
        <v>17</v>
      </c>
      <c r="X2884" s="60" t="s">
        <v>18</v>
      </c>
      <c r="Y2884" s="60" t="s">
        <v>31</v>
      </c>
      <c r="Z2884" s="60" t="s">
        <v>20</v>
      </c>
      <c r="AA2884" s="60" t="s">
        <v>17</v>
      </c>
      <c r="AB2884" s="60" t="s">
        <v>7394</v>
      </c>
      <c r="AC2884" s="60" t="s">
        <v>7395</v>
      </c>
      <c r="AD2884" s="60" t="s">
        <v>7396</v>
      </c>
    </row>
    <row r="2885" spans="1:30" ht="76.5" x14ac:dyDescent="0.2">
      <c r="A2885" s="113">
        <f t="shared" si="45"/>
        <v>2696</v>
      </c>
      <c r="B2885" s="60" t="s">
        <v>1821</v>
      </c>
      <c r="C2885" s="60" t="s">
        <v>7366</v>
      </c>
      <c r="D2885" s="60" t="s">
        <v>7367</v>
      </c>
      <c r="E2885" s="60" t="s">
        <v>7408</v>
      </c>
      <c r="F2885" s="60" t="s">
        <v>7409</v>
      </c>
      <c r="G2885" s="60" t="s">
        <v>7410</v>
      </c>
      <c r="H2885" s="110">
        <v>300000</v>
      </c>
      <c r="I2885" s="63" t="s">
        <v>4423</v>
      </c>
      <c r="J2885" s="60" t="s">
        <v>6</v>
      </c>
      <c r="K2885" s="9" t="s">
        <v>7</v>
      </c>
      <c r="L2885" s="60" t="s">
        <v>59</v>
      </c>
      <c r="M2885" s="9" t="s">
        <v>80</v>
      </c>
      <c r="N2885" s="9" t="s">
        <v>81</v>
      </c>
      <c r="O2885" s="9" t="s">
        <v>1826</v>
      </c>
      <c r="P2885" s="9" t="s">
        <v>1834</v>
      </c>
      <c r="Q2885" s="9" t="s">
        <v>1857</v>
      </c>
      <c r="R2885" s="60" t="s">
        <v>14</v>
      </c>
      <c r="S2885" s="60" t="s">
        <v>15</v>
      </c>
      <c r="T2885" s="9" t="s">
        <v>7</v>
      </c>
      <c r="U2885" s="60" t="s">
        <v>549</v>
      </c>
      <c r="V2885" s="60" t="s">
        <v>15</v>
      </c>
      <c r="W2885" s="60" t="s">
        <v>17</v>
      </c>
      <c r="X2885" s="60" t="s">
        <v>18</v>
      </c>
      <c r="Y2885" s="60" t="s">
        <v>31</v>
      </c>
      <c r="Z2885" s="60" t="s">
        <v>20</v>
      </c>
      <c r="AA2885" s="60" t="s">
        <v>17</v>
      </c>
      <c r="AB2885" s="60" t="s">
        <v>7411</v>
      </c>
      <c r="AC2885" s="60" t="s">
        <v>7412</v>
      </c>
      <c r="AD2885" s="60" t="s">
        <v>7413</v>
      </c>
    </row>
    <row r="2886" spans="1:30" ht="76.5" x14ac:dyDescent="0.2">
      <c r="A2886" s="113">
        <f t="shared" si="45"/>
        <v>2697</v>
      </c>
      <c r="B2886" s="60" t="s">
        <v>1821</v>
      </c>
      <c r="C2886" s="60" t="s">
        <v>7366</v>
      </c>
      <c r="D2886" s="60" t="s">
        <v>7367</v>
      </c>
      <c r="E2886" s="60" t="s">
        <v>7414</v>
      </c>
      <c r="F2886" s="60" t="s">
        <v>7414</v>
      </c>
      <c r="G2886" s="60" t="s">
        <v>7415</v>
      </c>
      <c r="H2886" s="110">
        <v>1950</v>
      </c>
      <c r="I2886" s="63" t="s">
        <v>45</v>
      </c>
      <c r="J2886" s="60" t="s">
        <v>68</v>
      </c>
      <c r="K2886" s="9" t="s">
        <v>7</v>
      </c>
      <c r="L2886" s="60" t="s">
        <v>69</v>
      </c>
      <c r="M2886" s="9" t="s">
        <v>80</v>
      </c>
      <c r="N2886" s="9" t="s">
        <v>81</v>
      </c>
      <c r="O2886" s="9" t="s">
        <v>1826</v>
      </c>
      <c r="P2886" s="9" t="s">
        <v>1834</v>
      </c>
      <c r="Q2886" s="9" t="s">
        <v>374</v>
      </c>
      <c r="R2886" s="60" t="s">
        <v>29</v>
      </c>
      <c r="S2886" s="60" t="s">
        <v>15</v>
      </c>
      <c r="T2886" s="9" t="s">
        <v>7</v>
      </c>
      <c r="U2886" s="60" t="s">
        <v>549</v>
      </c>
      <c r="V2886" s="60" t="s">
        <v>15</v>
      </c>
      <c r="W2886" s="60" t="s">
        <v>21</v>
      </c>
      <c r="X2886" s="60" t="s">
        <v>18</v>
      </c>
      <c r="Y2886" s="60" t="s">
        <v>31</v>
      </c>
      <c r="Z2886" s="60" t="s">
        <v>20</v>
      </c>
      <c r="AA2886" s="60" t="s">
        <v>17</v>
      </c>
      <c r="AB2886" s="60" t="s">
        <v>7411</v>
      </c>
      <c r="AC2886" s="60" t="s">
        <v>7412</v>
      </c>
      <c r="AD2886" s="60" t="s">
        <v>7413</v>
      </c>
    </row>
    <row r="2887" spans="1:30" ht="140.25" x14ac:dyDescent="0.2">
      <c r="A2887" s="113">
        <f t="shared" si="45"/>
        <v>2698</v>
      </c>
      <c r="B2887" s="60" t="s">
        <v>1821</v>
      </c>
      <c r="C2887" s="60" t="s">
        <v>7366</v>
      </c>
      <c r="D2887" s="60" t="s">
        <v>7367</v>
      </c>
      <c r="E2887" s="60" t="s">
        <v>7416</v>
      </c>
      <c r="F2887" s="60" t="s">
        <v>7416</v>
      </c>
      <c r="G2887" s="60" t="s">
        <v>7417</v>
      </c>
      <c r="H2887" s="110">
        <v>700000</v>
      </c>
      <c r="I2887" s="63" t="s">
        <v>7418</v>
      </c>
      <c r="J2887" s="60" t="s">
        <v>6</v>
      </c>
      <c r="K2887" s="9" t="s">
        <v>7</v>
      </c>
      <c r="L2887" s="60" t="s">
        <v>59</v>
      </c>
      <c r="M2887" s="9" t="s">
        <v>80</v>
      </c>
      <c r="N2887" s="9" t="s">
        <v>81</v>
      </c>
      <c r="O2887" s="9" t="s">
        <v>1826</v>
      </c>
      <c r="P2887" s="9" t="s">
        <v>1834</v>
      </c>
      <c r="Q2887" s="9" t="s">
        <v>374</v>
      </c>
      <c r="R2887" s="60" t="s">
        <v>29</v>
      </c>
      <c r="S2887" s="60" t="s">
        <v>15</v>
      </c>
      <c r="T2887" s="9" t="s">
        <v>7</v>
      </c>
      <c r="U2887" s="60" t="s">
        <v>549</v>
      </c>
      <c r="V2887" s="60" t="s">
        <v>15</v>
      </c>
      <c r="W2887" s="60" t="s">
        <v>17</v>
      </c>
      <c r="X2887" s="60" t="s">
        <v>18</v>
      </c>
      <c r="Y2887" s="60" t="s">
        <v>31</v>
      </c>
      <c r="Z2887" s="60" t="s">
        <v>20</v>
      </c>
      <c r="AA2887" s="60" t="s">
        <v>17</v>
      </c>
      <c r="AB2887" s="60" t="s">
        <v>7411</v>
      </c>
      <c r="AC2887" s="60" t="s">
        <v>7412</v>
      </c>
      <c r="AD2887" s="60" t="s">
        <v>7413</v>
      </c>
    </row>
    <row r="2888" spans="1:30" ht="102" x14ac:dyDescent="0.2">
      <c r="A2888" s="113">
        <f t="shared" si="45"/>
        <v>2699</v>
      </c>
      <c r="B2888" s="60" t="s">
        <v>1821</v>
      </c>
      <c r="C2888" s="60" t="s">
        <v>7366</v>
      </c>
      <c r="D2888" s="60" t="s">
        <v>7367</v>
      </c>
      <c r="E2888" s="60" t="s">
        <v>7419</v>
      </c>
      <c r="F2888" s="60" t="s">
        <v>7420</v>
      </c>
      <c r="G2888" s="60" t="s">
        <v>7421</v>
      </c>
      <c r="H2888" s="110">
        <v>490000</v>
      </c>
      <c r="I2888" s="63" t="s">
        <v>7422</v>
      </c>
      <c r="J2888" s="60" t="s">
        <v>6</v>
      </c>
      <c r="K2888" s="9" t="s">
        <v>7</v>
      </c>
      <c r="L2888" s="60" t="s">
        <v>59</v>
      </c>
      <c r="M2888" s="9" t="s">
        <v>80</v>
      </c>
      <c r="N2888" s="9" t="s">
        <v>81</v>
      </c>
      <c r="O2888" s="9" t="s">
        <v>1826</v>
      </c>
      <c r="P2888" s="9" t="s">
        <v>1834</v>
      </c>
      <c r="Q2888" s="9" t="s">
        <v>374</v>
      </c>
      <c r="R2888" s="60" t="s">
        <v>29</v>
      </c>
      <c r="S2888" s="60" t="s">
        <v>15</v>
      </c>
      <c r="T2888" s="9" t="s">
        <v>7</v>
      </c>
      <c r="U2888" s="60" t="s">
        <v>549</v>
      </c>
      <c r="V2888" s="60" t="s">
        <v>15</v>
      </c>
      <c r="W2888" s="60" t="s">
        <v>17</v>
      </c>
      <c r="X2888" s="60" t="s">
        <v>18</v>
      </c>
      <c r="Y2888" s="60" t="s">
        <v>31</v>
      </c>
      <c r="Z2888" s="60" t="s">
        <v>20</v>
      </c>
      <c r="AA2888" s="60" t="s">
        <v>17</v>
      </c>
      <c r="AB2888" s="60" t="s">
        <v>7411</v>
      </c>
      <c r="AC2888" s="60" t="s">
        <v>7412</v>
      </c>
      <c r="AD2888" s="60" t="s">
        <v>7413</v>
      </c>
    </row>
    <row r="2889" spans="1:30" ht="409.5" x14ac:dyDescent="0.2">
      <c r="A2889" s="113">
        <f t="shared" si="45"/>
        <v>2700</v>
      </c>
      <c r="B2889" s="60" t="s">
        <v>1821</v>
      </c>
      <c r="C2889" s="60" t="s">
        <v>7366</v>
      </c>
      <c r="D2889" s="60" t="s">
        <v>7367</v>
      </c>
      <c r="E2889" s="60" t="s">
        <v>7423</v>
      </c>
      <c r="F2889" s="60" t="s">
        <v>7423</v>
      </c>
      <c r="G2889" s="60" t="s">
        <v>7424</v>
      </c>
      <c r="H2889" s="110">
        <v>617000</v>
      </c>
      <c r="I2889" s="63" t="s">
        <v>1321</v>
      </c>
      <c r="J2889" s="60" t="s">
        <v>6</v>
      </c>
      <c r="K2889" s="9" t="s">
        <v>7</v>
      </c>
      <c r="L2889" s="60" t="s">
        <v>59</v>
      </c>
      <c r="M2889" s="9" t="s">
        <v>80</v>
      </c>
      <c r="N2889" s="9" t="s">
        <v>81</v>
      </c>
      <c r="O2889" s="9" t="s">
        <v>1826</v>
      </c>
      <c r="P2889" s="9" t="s">
        <v>1834</v>
      </c>
      <c r="Q2889" s="9" t="s">
        <v>1857</v>
      </c>
      <c r="R2889" s="60" t="s">
        <v>14</v>
      </c>
      <c r="S2889" s="60" t="s">
        <v>15</v>
      </c>
      <c r="T2889" s="9" t="s">
        <v>7</v>
      </c>
      <c r="U2889" s="60" t="s">
        <v>549</v>
      </c>
      <c r="V2889" s="60" t="s">
        <v>15</v>
      </c>
      <c r="W2889" s="60" t="s">
        <v>17</v>
      </c>
      <c r="X2889" s="60" t="s">
        <v>18</v>
      </c>
      <c r="Y2889" s="60" t="s">
        <v>31</v>
      </c>
      <c r="Z2889" s="60" t="s">
        <v>20</v>
      </c>
      <c r="AA2889" s="60" t="s">
        <v>17</v>
      </c>
      <c r="AB2889" s="60" t="s">
        <v>7411</v>
      </c>
      <c r="AC2889" s="60" t="s">
        <v>7425</v>
      </c>
      <c r="AD2889" s="60" t="s">
        <v>7413</v>
      </c>
    </row>
    <row r="2890" spans="1:30" ht="102" x14ac:dyDescent="0.2">
      <c r="A2890" s="113">
        <f t="shared" si="45"/>
        <v>2701</v>
      </c>
      <c r="B2890" s="60" t="s">
        <v>1821</v>
      </c>
      <c r="C2890" s="60" t="s">
        <v>7366</v>
      </c>
      <c r="D2890" s="60" t="s">
        <v>7367</v>
      </c>
      <c r="E2890" s="60" t="s">
        <v>7426</v>
      </c>
      <c r="F2890" s="60" t="s">
        <v>7426</v>
      </c>
      <c r="G2890" s="60" t="s">
        <v>7427</v>
      </c>
      <c r="H2890" s="110">
        <v>3600</v>
      </c>
      <c r="I2890" s="63" t="s">
        <v>883</v>
      </c>
      <c r="J2890" s="60" t="s">
        <v>68</v>
      </c>
      <c r="K2890" s="9" t="s">
        <v>7</v>
      </c>
      <c r="L2890" s="60" t="s">
        <v>69</v>
      </c>
      <c r="M2890" s="9" t="s">
        <v>80</v>
      </c>
      <c r="N2890" s="9" t="s">
        <v>81</v>
      </c>
      <c r="O2890" s="9" t="s">
        <v>1826</v>
      </c>
      <c r="P2890" s="9" t="s">
        <v>1834</v>
      </c>
      <c r="Q2890" s="9" t="s">
        <v>374</v>
      </c>
      <c r="R2890" s="60" t="s">
        <v>29</v>
      </c>
      <c r="S2890" s="60" t="s">
        <v>15</v>
      </c>
      <c r="T2890" s="9" t="s">
        <v>7</v>
      </c>
      <c r="U2890" s="60" t="s">
        <v>549</v>
      </c>
      <c r="V2890" s="60" t="s">
        <v>15</v>
      </c>
      <c r="W2890" s="60" t="s">
        <v>21</v>
      </c>
      <c r="X2890" s="60" t="s">
        <v>18</v>
      </c>
      <c r="Y2890" s="60" t="s">
        <v>31</v>
      </c>
      <c r="Z2890" s="60" t="s">
        <v>20</v>
      </c>
      <c r="AA2890" s="60" t="s">
        <v>17</v>
      </c>
      <c r="AB2890" s="60" t="s">
        <v>7411</v>
      </c>
      <c r="AC2890" s="60" t="s">
        <v>7412</v>
      </c>
      <c r="AD2890" s="60" t="s">
        <v>7413</v>
      </c>
    </row>
    <row r="2891" spans="1:30" ht="89.25" x14ac:dyDescent="0.2">
      <c r="A2891" s="113">
        <f t="shared" si="45"/>
        <v>2702</v>
      </c>
      <c r="B2891" s="60" t="s">
        <v>1821</v>
      </c>
      <c r="C2891" s="60" t="s">
        <v>7366</v>
      </c>
      <c r="D2891" s="60" t="s">
        <v>7367</v>
      </c>
      <c r="E2891" s="60" t="s">
        <v>7428</v>
      </c>
      <c r="F2891" s="60" t="s">
        <v>7428</v>
      </c>
      <c r="G2891" s="60" t="s">
        <v>7429</v>
      </c>
      <c r="H2891" s="110">
        <v>300000</v>
      </c>
      <c r="I2891" s="63" t="s">
        <v>139</v>
      </c>
      <c r="J2891" s="60" t="s">
        <v>68</v>
      </c>
      <c r="K2891" s="9" t="s">
        <v>7</v>
      </c>
      <c r="L2891" s="9" t="s">
        <v>8</v>
      </c>
      <c r="M2891" s="9" t="s">
        <v>80</v>
      </c>
      <c r="N2891" s="9" t="s">
        <v>81</v>
      </c>
      <c r="O2891" s="9" t="s">
        <v>1826</v>
      </c>
      <c r="P2891" s="9" t="s">
        <v>1834</v>
      </c>
      <c r="Q2891" s="9" t="s">
        <v>1857</v>
      </c>
      <c r="R2891" s="60" t="s">
        <v>14</v>
      </c>
      <c r="S2891" s="60" t="s">
        <v>15</v>
      </c>
      <c r="T2891" s="9" t="s">
        <v>7</v>
      </c>
      <c r="U2891" s="60" t="s">
        <v>549</v>
      </c>
      <c r="V2891" s="60" t="s">
        <v>15</v>
      </c>
      <c r="W2891" s="60" t="s">
        <v>17</v>
      </c>
      <c r="X2891" s="60" t="s">
        <v>18</v>
      </c>
      <c r="Y2891" s="60" t="s">
        <v>31</v>
      </c>
      <c r="Z2891" s="60" t="s">
        <v>20</v>
      </c>
      <c r="AA2891" s="60" t="s">
        <v>17</v>
      </c>
      <c r="AB2891" s="60" t="s">
        <v>7411</v>
      </c>
      <c r="AC2891" s="60" t="s">
        <v>7412</v>
      </c>
      <c r="AD2891" s="60" t="s">
        <v>7413</v>
      </c>
    </row>
    <row r="2892" spans="1:30" ht="102" x14ac:dyDescent="0.2">
      <c r="A2892" s="113">
        <f t="shared" si="45"/>
        <v>2703</v>
      </c>
      <c r="B2892" s="60" t="s">
        <v>1821</v>
      </c>
      <c r="C2892" s="60" t="s">
        <v>7366</v>
      </c>
      <c r="D2892" s="60" t="s">
        <v>7367</v>
      </c>
      <c r="E2892" s="60" t="s">
        <v>7430</v>
      </c>
      <c r="F2892" s="60" t="s">
        <v>7430</v>
      </c>
      <c r="G2892" s="60" t="s">
        <v>7431</v>
      </c>
      <c r="H2892" s="110">
        <v>128312</v>
      </c>
      <c r="I2892" s="63" t="s">
        <v>5759</v>
      </c>
      <c r="J2892" s="60" t="s">
        <v>68</v>
      </c>
      <c r="K2892" s="9" t="s">
        <v>7</v>
      </c>
      <c r="L2892" s="60" t="s">
        <v>69</v>
      </c>
      <c r="M2892" s="9" t="s">
        <v>80</v>
      </c>
      <c r="N2892" s="9" t="s">
        <v>81</v>
      </c>
      <c r="O2892" s="9" t="s">
        <v>1826</v>
      </c>
      <c r="P2892" s="9" t="s">
        <v>1834</v>
      </c>
      <c r="Q2892" s="9" t="s">
        <v>374</v>
      </c>
      <c r="R2892" s="60" t="s">
        <v>29</v>
      </c>
      <c r="S2892" s="60" t="s">
        <v>15</v>
      </c>
      <c r="T2892" s="9" t="s">
        <v>7</v>
      </c>
      <c r="U2892" s="60" t="s">
        <v>133</v>
      </c>
      <c r="V2892" s="60" t="s">
        <v>15</v>
      </c>
      <c r="W2892" s="60" t="s">
        <v>17</v>
      </c>
      <c r="X2892" s="60" t="s">
        <v>18</v>
      </c>
      <c r="Y2892" s="60" t="s">
        <v>31</v>
      </c>
      <c r="Z2892" s="60" t="s">
        <v>20</v>
      </c>
      <c r="AA2892" s="60" t="s">
        <v>17</v>
      </c>
      <c r="AB2892" s="60" t="s">
        <v>7432</v>
      </c>
      <c r="AC2892" s="60" t="s">
        <v>7433</v>
      </c>
      <c r="AD2892" s="60" t="s">
        <v>7434</v>
      </c>
    </row>
    <row r="2893" spans="1:30" ht="127.5" x14ac:dyDescent="0.2">
      <c r="A2893" s="113">
        <f t="shared" si="45"/>
        <v>2704</v>
      </c>
      <c r="B2893" s="60" t="s">
        <v>1821</v>
      </c>
      <c r="C2893" s="60" t="s">
        <v>7366</v>
      </c>
      <c r="D2893" s="60" t="s">
        <v>7367</v>
      </c>
      <c r="E2893" s="60" t="s">
        <v>7435</v>
      </c>
      <c r="F2893" s="60" t="s">
        <v>7435</v>
      </c>
      <c r="G2893" s="60" t="s">
        <v>7436</v>
      </c>
      <c r="H2893" s="110">
        <v>50000</v>
      </c>
      <c r="I2893" s="63" t="s">
        <v>1351</v>
      </c>
      <c r="J2893" s="60" t="s">
        <v>68</v>
      </c>
      <c r="K2893" s="9" t="s">
        <v>7</v>
      </c>
      <c r="L2893" s="9" t="s">
        <v>8</v>
      </c>
      <c r="M2893" s="9" t="s">
        <v>80</v>
      </c>
      <c r="N2893" s="9" t="s">
        <v>81</v>
      </c>
      <c r="O2893" s="9" t="s">
        <v>1826</v>
      </c>
      <c r="P2893" s="9" t="s">
        <v>1834</v>
      </c>
      <c r="Q2893" s="9" t="s">
        <v>1857</v>
      </c>
      <c r="R2893" s="60" t="s">
        <v>14</v>
      </c>
      <c r="S2893" s="60" t="s">
        <v>15</v>
      </c>
      <c r="T2893" s="9" t="s">
        <v>7</v>
      </c>
      <c r="U2893" s="60" t="s">
        <v>133</v>
      </c>
      <c r="V2893" s="60" t="s">
        <v>15</v>
      </c>
      <c r="W2893" s="60" t="s">
        <v>17</v>
      </c>
      <c r="X2893" s="60" t="s">
        <v>18</v>
      </c>
      <c r="Y2893" s="60" t="s">
        <v>31</v>
      </c>
      <c r="Z2893" s="60" t="s">
        <v>20</v>
      </c>
      <c r="AA2893" s="60" t="s">
        <v>17</v>
      </c>
      <c r="AB2893" s="60" t="s">
        <v>7432</v>
      </c>
      <c r="AC2893" s="60" t="s">
        <v>7433</v>
      </c>
      <c r="AD2893" s="60" t="s">
        <v>7434</v>
      </c>
    </row>
    <row r="2894" spans="1:30" ht="216.75" x14ac:dyDescent="0.2">
      <c r="A2894" s="113">
        <f t="shared" ref="A2894:A2957" si="46">A2893+1</f>
        <v>2705</v>
      </c>
      <c r="B2894" s="60" t="s">
        <v>1821</v>
      </c>
      <c r="C2894" s="60" t="s">
        <v>7366</v>
      </c>
      <c r="D2894" s="60" t="s">
        <v>7367</v>
      </c>
      <c r="E2894" s="60" t="s">
        <v>7437</v>
      </c>
      <c r="F2894" s="60" t="s">
        <v>7437</v>
      </c>
      <c r="G2894" s="60" t="s">
        <v>7438</v>
      </c>
      <c r="H2894" s="110">
        <v>17500</v>
      </c>
      <c r="I2894" s="63" t="s">
        <v>1423</v>
      </c>
      <c r="J2894" s="60" t="s">
        <v>68</v>
      </c>
      <c r="K2894" s="9" t="s">
        <v>7</v>
      </c>
      <c r="L2894" s="9" t="s">
        <v>8</v>
      </c>
      <c r="M2894" s="9" t="s">
        <v>80</v>
      </c>
      <c r="N2894" s="9" t="s">
        <v>81</v>
      </c>
      <c r="O2894" s="9" t="s">
        <v>1826</v>
      </c>
      <c r="P2894" s="9" t="s">
        <v>1834</v>
      </c>
      <c r="Q2894" s="9" t="s">
        <v>1857</v>
      </c>
      <c r="R2894" s="60" t="s">
        <v>14</v>
      </c>
      <c r="S2894" s="60" t="s">
        <v>15</v>
      </c>
      <c r="T2894" s="9" t="s">
        <v>7</v>
      </c>
      <c r="U2894" s="60" t="s">
        <v>549</v>
      </c>
      <c r="V2894" s="60" t="s">
        <v>15</v>
      </c>
      <c r="W2894" s="60" t="s">
        <v>17</v>
      </c>
      <c r="X2894" s="60" t="s">
        <v>18</v>
      </c>
      <c r="Y2894" s="60" t="s">
        <v>31</v>
      </c>
      <c r="Z2894" s="60" t="s">
        <v>20</v>
      </c>
      <c r="AA2894" s="60" t="s">
        <v>17</v>
      </c>
      <c r="AB2894" s="60" t="s">
        <v>7432</v>
      </c>
      <c r="AC2894" s="60" t="s">
        <v>7433</v>
      </c>
      <c r="AD2894" s="60" t="s">
        <v>7434</v>
      </c>
    </row>
    <row r="2895" spans="1:30" ht="280.5" x14ac:dyDescent="0.2">
      <c r="A2895" s="113">
        <f t="shared" si="46"/>
        <v>2706</v>
      </c>
      <c r="B2895" s="60" t="s">
        <v>1821</v>
      </c>
      <c r="C2895" s="60" t="s">
        <v>7366</v>
      </c>
      <c r="D2895" s="60" t="s">
        <v>7367</v>
      </c>
      <c r="E2895" s="60" t="s">
        <v>7439</v>
      </c>
      <c r="F2895" s="60" t="s">
        <v>7439</v>
      </c>
      <c r="G2895" s="60" t="s">
        <v>7440</v>
      </c>
      <c r="H2895" s="110">
        <v>35000</v>
      </c>
      <c r="I2895" s="63" t="s">
        <v>88</v>
      </c>
      <c r="J2895" s="60" t="s">
        <v>68</v>
      </c>
      <c r="K2895" s="9" t="s">
        <v>7</v>
      </c>
      <c r="L2895" s="9" t="s">
        <v>8</v>
      </c>
      <c r="M2895" s="9" t="s">
        <v>80</v>
      </c>
      <c r="N2895" s="9" t="s">
        <v>81</v>
      </c>
      <c r="O2895" s="9" t="s">
        <v>1826</v>
      </c>
      <c r="P2895" s="9" t="s">
        <v>1834</v>
      </c>
      <c r="Q2895" s="9" t="s">
        <v>1857</v>
      </c>
      <c r="R2895" s="60" t="s">
        <v>14</v>
      </c>
      <c r="S2895" s="60" t="s">
        <v>15</v>
      </c>
      <c r="T2895" s="9" t="s">
        <v>7</v>
      </c>
      <c r="U2895" s="60" t="s">
        <v>549</v>
      </c>
      <c r="V2895" s="60" t="s">
        <v>15</v>
      </c>
      <c r="W2895" s="60" t="s">
        <v>17</v>
      </c>
      <c r="X2895" s="60" t="s">
        <v>18</v>
      </c>
      <c r="Y2895" s="60" t="s">
        <v>31</v>
      </c>
      <c r="Z2895" s="60" t="s">
        <v>20</v>
      </c>
      <c r="AA2895" s="60" t="s">
        <v>17</v>
      </c>
      <c r="AB2895" s="60" t="s">
        <v>7432</v>
      </c>
      <c r="AC2895" s="60" t="s">
        <v>7433</v>
      </c>
      <c r="AD2895" s="60" t="s">
        <v>7434</v>
      </c>
    </row>
    <row r="2896" spans="1:30" ht="140.25" x14ac:dyDescent="0.2">
      <c r="A2896" s="113">
        <f t="shared" si="46"/>
        <v>2707</v>
      </c>
      <c r="B2896" s="60" t="s">
        <v>1821</v>
      </c>
      <c r="C2896" s="60" t="s">
        <v>7366</v>
      </c>
      <c r="D2896" s="60" t="s">
        <v>7367</v>
      </c>
      <c r="E2896" s="60" t="s">
        <v>7441</v>
      </c>
      <c r="F2896" s="60" t="s">
        <v>7441</v>
      </c>
      <c r="G2896" s="60" t="s">
        <v>7442</v>
      </c>
      <c r="H2896" s="110">
        <v>227000</v>
      </c>
      <c r="I2896" s="63" t="s">
        <v>7443</v>
      </c>
      <c r="J2896" s="60" t="s">
        <v>68</v>
      </c>
      <c r="K2896" s="9" t="s">
        <v>7</v>
      </c>
      <c r="L2896" s="9" t="s">
        <v>8</v>
      </c>
      <c r="M2896" s="9" t="s">
        <v>80</v>
      </c>
      <c r="N2896" s="9" t="s">
        <v>81</v>
      </c>
      <c r="O2896" s="9" t="s">
        <v>1826</v>
      </c>
      <c r="P2896" s="9" t="s">
        <v>1834</v>
      </c>
      <c r="Q2896" s="9" t="s">
        <v>1857</v>
      </c>
      <c r="R2896" s="60" t="s">
        <v>14</v>
      </c>
      <c r="S2896" s="60" t="s">
        <v>15</v>
      </c>
      <c r="T2896" s="9" t="s">
        <v>7</v>
      </c>
      <c r="U2896" s="60" t="s">
        <v>133</v>
      </c>
      <c r="V2896" s="60" t="s">
        <v>15</v>
      </c>
      <c r="W2896" s="60" t="s">
        <v>17</v>
      </c>
      <c r="X2896" s="60" t="s">
        <v>18</v>
      </c>
      <c r="Y2896" s="60" t="s">
        <v>31</v>
      </c>
      <c r="Z2896" s="60" t="s">
        <v>20</v>
      </c>
      <c r="AA2896" s="60" t="s">
        <v>17</v>
      </c>
      <c r="AB2896" s="60" t="s">
        <v>7432</v>
      </c>
      <c r="AC2896" s="60" t="s">
        <v>7433</v>
      </c>
      <c r="AD2896" s="60" t="s">
        <v>7434</v>
      </c>
    </row>
    <row r="2897" spans="1:30" ht="178.5" x14ac:dyDescent="0.2">
      <c r="A2897" s="113">
        <f t="shared" si="46"/>
        <v>2708</v>
      </c>
      <c r="B2897" s="60" t="s">
        <v>1821</v>
      </c>
      <c r="C2897" s="60" t="s">
        <v>7366</v>
      </c>
      <c r="D2897" s="60" t="s">
        <v>7367</v>
      </c>
      <c r="E2897" s="60" t="s">
        <v>7444</v>
      </c>
      <c r="F2897" s="60" t="s">
        <v>7444</v>
      </c>
      <c r="G2897" s="60" t="s">
        <v>7445</v>
      </c>
      <c r="H2897" s="110">
        <v>365750</v>
      </c>
      <c r="I2897" s="63" t="s">
        <v>7443</v>
      </c>
      <c r="J2897" s="60" t="s">
        <v>68</v>
      </c>
      <c r="K2897" s="9" t="s">
        <v>7</v>
      </c>
      <c r="L2897" s="9" t="s">
        <v>8</v>
      </c>
      <c r="M2897" s="9" t="s">
        <v>80</v>
      </c>
      <c r="N2897" s="9" t="s">
        <v>81</v>
      </c>
      <c r="O2897" s="9" t="s">
        <v>1826</v>
      </c>
      <c r="P2897" s="9" t="s">
        <v>1834</v>
      </c>
      <c r="Q2897" s="9" t="s">
        <v>1857</v>
      </c>
      <c r="R2897" s="60" t="s">
        <v>14</v>
      </c>
      <c r="S2897" s="60" t="s">
        <v>15</v>
      </c>
      <c r="T2897" s="9" t="s">
        <v>7</v>
      </c>
      <c r="U2897" s="60" t="s">
        <v>133</v>
      </c>
      <c r="V2897" s="60" t="s">
        <v>15</v>
      </c>
      <c r="W2897" s="60" t="s">
        <v>17</v>
      </c>
      <c r="X2897" s="60" t="s">
        <v>18</v>
      </c>
      <c r="Y2897" s="60" t="s">
        <v>31</v>
      </c>
      <c r="Z2897" s="60" t="s">
        <v>20</v>
      </c>
      <c r="AA2897" s="60" t="s">
        <v>17</v>
      </c>
      <c r="AB2897" s="60" t="s">
        <v>7432</v>
      </c>
      <c r="AC2897" s="60" t="s">
        <v>7433</v>
      </c>
      <c r="AD2897" s="60" t="s">
        <v>7434</v>
      </c>
    </row>
    <row r="2898" spans="1:30" ht="76.5" x14ac:dyDescent="0.2">
      <c r="A2898" s="113">
        <f t="shared" si="46"/>
        <v>2709</v>
      </c>
      <c r="B2898" s="60" t="s">
        <v>1821</v>
      </c>
      <c r="C2898" s="60" t="s">
        <v>7366</v>
      </c>
      <c r="D2898" s="60" t="s">
        <v>7367</v>
      </c>
      <c r="E2898" s="60" t="s">
        <v>7446</v>
      </c>
      <c r="F2898" s="60" t="s">
        <v>7447</v>
      </c>
      <c r="G2898" s="60" t="s">
        <v>7446</v>
      </c>
      <c r="H2898" s="110">
        <v>1300</v>
      </c>
      <c r="I2898" s="63" t="s">
        <v>1321</v>
      </c>
      <c r="J2898" s="60" t="s">
        <v>68</v>
      </c>
      <c r="K2898" s="9" t="s">
        <v>7</v>
      </c>
      <c r="L2898" s="9" t="s">
        <v>8</v>
      </c>
      <c r="M2898" s="9" t="s">
        <v>80</v>
      </c>
      <c r="N2898" s="9" t="s">
        <v>81</v>
      </c>
      <c r="O2898" s="9" t="s">
        <v>1826</v>
      </c>
      <c r="P2898" s="9" t="s">
        <v>1834</v>
      </c>
      <c r="Q2898" s="9" t="s">
        <v>1857</v>
      </c>
      <c r="R2898" s="60" t="s">
        <v>14</v>
      </c>
      <c r="S2898" s="60" t="s">
        <v>15</v>
      </c>
      <c r="T2898" s="9" t="s">
        <v>7</v>
      </c>
      <c r="U2898" s="60" t="s">
        <v>549</v>
      </c>
      <c r="V2898" s="60" t="s">
        <v>15</v>
      </c>
      <c r="W2898" s="60" t="s">
        <v>21</v>
      </c>
      <c r="X2898" s="60" t="s">
        <v>18</v>
      </c>
      <c r="Y2898" s="60" t="s">
        <v>19</v>
      </c>
      <c r="Z2898" s="60" t="s">
        <v>20</v>
      </c>
      <c r="AA2898" s="60" t="s">
        <v>21</v>
      </c>
      <c r="AB2898" s="60" t="s">
        <v>7432</v>
      </c>
      <c r="AC2898" s="60" t="s">
        <v>7433</v>
      </c>
      <c r="AD2898" s="60" t="s">
        <v>7434</v>
      </c>
    </row>
    <row r="2899" spans="1:30" ht="153" x14ac:dyDescent="0.2">
      <c r="A2899" s="113">
        <f t="shared" si="46"/>
        <v>2710</v>
      </c>
      <c r="B2899" s="60" t="s">
        <v>1821</v>
      </c>
      <c r="C2899" s="60" t="s">
        <v>7366</v>
      </c>
      <c r="D2899" s="60" t="s">
        <v>7367</v>
      </c>
      <c r="E2899" s="60" t="s">
        <v>7448</v>
      </c>
      <c r="F2899" s="60" t="s">
        <v>7448</v>
      </c>
      <c r="G2899" s="60" t="s">
        <v>7449</v>
      </c>
      <c r="H2899" s="110">
        <v>25000</v>
      </c>
      <c r="I2899" s="63" t="s">
        <v>878</v>
      </c>
      <c r="J2899" s="60" t="s">
        <v>68</v>
      </c>
      <c r="K2899" s="9" t="s">
        <v>7</v>
      </c>
      <c r="L2899" s="9" t="s">
        <v>8</v>
      </c>
      <c r="M2899" s="9" t="s">
        <v>80</v>
      </c>
      <c r="N2899" s="9" t="s">
        <v>81</v>
      </c>
      <c r="O2899" s="9" t="s">
        <v>1826</v>
      </c>
      <c r="P2899" s="9" t="s">
        <v>1834</v>
      </c>
      <c r="Q2899" s="9" t="s">
        <v>1857</v>
      </c>
      <c r="R2899" s="60" t="s">
        <v>14</v>
      </c>
      <c r="S2899" s="60" t="s">
        <v>15</v>
      </c>
      <c r="T2899" s="9" t="s">
        <v>7</v>
      </c>
      <c r="U2899" s="60" t="s">
        <v>549</v>
      </c>
      <c r="V2899" s="60" t="s">
        <v>15</v>
      </c>
      <c r="W2899" s="60" t="s">
        <v>17</v>
      </c>
      <c r="X2899" s="60" t="s">
        <v>18</v>
      </c>
      <c r="Y2899" s="60" t="s">
        <v>31</v>
      </c>
      <c r="Z2899" s="60" t="s">
        <v>20</v>
      </c>
      <c r="AA2899" s="60" t="s">
        <v>17</v>
      </c>
      <c r="AB2899" s="60" t="s">
        <v>7432</v>
      </c>
      <c r="AC2899" s="60" t="s">
        <v>7433</v>
      </c>
      <c r="AD2899" s="60" t="s">
        <v>7434</v>
      </c>
    </row>
    <row r="2900" spans="1:30" ht="76.5" x14ac:dyDescent="0.2">
      <c r="A2900" s="113">
        <f t="shared" si="46"/>
        <v>2711</v>
      </c>
      <c r="B2900" s="60" t="s">
        <v>1821</v>
      </c>
      <c r="C2900" s="60" t="s">
        <v>7366</v>
      </c>
      <c r="D2900" s="60" t="s">
        <v>7367</v>
      </c>
      <c r="E2900" s="60" t="s">
        <v>7450</v>
      </c>
      <c r="F2900" s="60" t="s">
        <v>7450</v>
      </c>
      <c r="G2900" s="60" t="s">
        <v>7451</v>
      </c>
      <c r="H2900" s="110">
        <v>1500</v>
      </c>
      <c r="I2900" s="63" t="s">
        <v>883</v>
      </c>
      <c r="J2900" s="60" t="s">
        <v>68</v>
      </c>
      <c r="K2900" s="9" t="s">
        <v>7</v>
      </c>
      <c r="L2900" s="9" t="s">
        <v>8</v>
      </c>
      <c r="M2900" s="9" t="s">
        <v>80</v>
      </c>
      <c r="N2900" s="9" t="s">
        <v>81</v>
      </c>
      <c r="O2900" s="9" t="s">
        <v>1826</v>
      </c>
      <c r="P2900" s="9" t="s">
        <v>1834</v>
      </c>
      <c r="Q2900" s="9" t="s">
        <v>1857</v>
      </c>
      <c r="R2900" s="60" t="s">
        <v>14</v>
      </c>
      <c r="S2900" s="60" t="s">
        <v>15</v>
      </c>
      <c r="T2900" s="9" t="s">
        <v>7</v>
      </c>
      <c r="U2900" s="60" t="s">
        <v>549</v>
      </c>
      <c r="V2900" s="60" t="s">
        <v>15</v>
      </c>
      <c r="W2900" s="60" t="s">
        <v>17</v>
      </c>
      <c r="X2900" s="60" t="s">
        <v>18</v>
      </c>
      <c r="Y2900" s="60" t="s">
        <v>19</v>
      </c>
      <c r="Z2900" s="60" t="s">
        <v>20</v>
      </c>
      <c r="AA2900" s="60" t="s">
        <v>21</v>
      </c>
      <c r="AB2900" s="60" t="s">
        <v>7432</v>
      </c>
      <c r="AC2900" s="60" t="s">
        <v>7433</v>
      </c>
      <c r="AD2900" s="60" t="s">
        <v>7434</v>
      </c>
    </row>
    <row r="2901" spans="1:30" ht="191.25" x14ac:dyDescent="0.2">
      <c r="A2901" s="113">
        <f t="shared" si="46"/>
        <v>2712</v>
      </c>
      <c r="B2901" s="60" t="s">
        <v>1821</v>
      </c>
      <c r="C2901" s="60" t="s">
        <v>7366</v>
      </c>
      <c r="D2901" s="60" t="s">
        <v>7367</v>
      </c>
      <c r="E2901" s="60" t="s">
        <v>7452</v>
      </c>
      <c r="F2901" s="60" t="s">
        <v>7452</v>
      </c>
      <c r="G2901" s="60" t="s">
        <v>7453</v>
      </c>
      <c r="H2901" s="110">
        <v>82000</v>
      </c>
      <c r="I2901" s="63" t="s">
        <v>871</v>
      </c>
      <c r="J2901" s="60" t="s">
        <v>6</v>
      </c>
      <c r="K2901" s="9" t="s">
        <v>7</v>
      </c>
      <c r="L2901" s="60" t="s">
        <v>59</v>
      </c>
      <c r="M2901" s="9" t="s">
        <v>80</v>
      </c>
      <c r="N2901" s="9" t="s">
        <v>81</v>
      </c>
      <c r="O2901" s="9" t="s">
        <v>1826</v>
      </c>
      <c r="P2901" s="9" t="s">
        <v>1834</v>
      </c>
      <c r="Q2901" s="9" t="s">
        <v>374</v>
      </c>
      <c r="R2901" s="60" t="s">
        <v>29</v>
      </c>
      <c r="S2901" s="60" t="s">
        <v>15</v>
      </c>
      <c r="T2901" s="9" t="s">
        <v>7</v>
      </c>
      <c r="U2901" s="60" t="s">
        <v>549</v>
      </c>
      <c r="V2901" s="60" t="s">
        <v>15</v>
      </c>
      <c r="W2901" s="60" t="s">
        <v>17</v>
      </c>
      <c r="X2901" s="60" t="s">
        <v>18</v>
      </c>
      <c r="Y2901" s="60" t="s">
        <v>31</v>
      </c>
      <c r="Z2901" s="60" t="s">
        <v>20</v>
      </c>
      <c r="AA2901" s="60" t="s">
        <v>17</v>
      </c>
      <c r="AB2901" s="60" t="s">
        <v>7432</v>
      </c>
      <c r="AC2901" s="60" t="s">
        <v>7433</v>
      </c>
      <c r="AD2901" s="60" t="s">
        <v>7434</v>
      </c>
    </row>
    <row r="2902" spans="1:30" ht="89.25" x14ac:dyDescent="0.2">
      <c r="A2902" s="113">
        <f t="shared" si="46"/>
        <v>2713</v>
      </c>
      <c r="B2902" s="60" t="s">
        <v>1821</v>
      </c>
      <c r="C2902" s="60" t="s">
        <v>7366</v>
      </c>
      <c r="D2902" s="60" t="s">
        <v>7367</v>
      </c>
      <c r="E2902" s="60" t="s">
        <v>7454</v>
      </c>
      <c r="F2902" s="60" t="s">
        <v>7454</v>
      </c>
      <c r="G2902" s="60" t="s">
        <v>7455</v>
      </c>
      <c r="H2902" s="110">
        <v>2000</v>
      </c>
      <c r="I2902" s="63" t="s">
        <v>7456</v>
      </c>
      <c r="J2902" s="60" t="s">
        <v>68</v>
      </c>
      <c r="K2902" s="9" t="s">
        <v>7</v>
      </c>
      <c r="L2902" s="60" t="s">
        <v>69</v>
      </c>
      <c r="M2902" s="9" t="s">
        <v>80</v>
      </c>
      <c r="N2902" s="9" t="s">
        <v>81</v>
      </c>
      <c r="O2902" s="9" t="s">
        <v>1826</v>
      </c>
      <c r="P2902" s="9" t="s">
        <v>1834</v>
      </c>
      <c r="Q2902" s="9" t="s">
        <v>374</v>
      </c>
      <c r="R2902" s="60" t="s">
        <v>29</v>
      </c>
      <c r="S2902" s="60" t="s">
        <v>15</v>
      </c>
      <c r="T2902" s="9" t="s">
        <v>7</v>
      </c>
      <c r="U2902" s="60" t="s">
        <v>549</v>
      </c>
      <c r="V2902" s="60" t="s">
        <v>15</v>
      </c>
      <c r="W2902" s="60" t="s">
        <v>21</v>
      </c>
      <c r="X2902" s="60" t="s">
        <v>18</v>
      </c>
      <c r="Y2902" s="60" t="s">
        <v>19</v>
      </c>
      <c r="Z2902" s="60" t="s">
        <v>20</v>
      </c>
      <c r="AA2902" s="60" t="s">
        <v>21</v>
      </c>
      <c r="AB2902" s="60" t="s">
        <v>7432</v>
      </c>
      <c r="AC2902" s="60" t="s">
        <v>7433</v>
      </c>
      <c r="AD2902" s="60" t="s">
        <v>7434</v>
      </c>
    </row>
    <row r="2903" spans="1:30" ht="140.25" x14ac:dyDescent="0.2">
      <c r="A2903" s="113">
        <f t="shared" si="46"/>
        <v>2714</v>
      </c>
      <c r="B2903" s="60" t="s">
        <v>1821</v>
      </c>
      <c r="C2903" s="60" t="s">
        <v>7366</v>
      </c>
      <c r="D2903" s="60" t="s">
        <v>7367</v>
      </c>
      <c r="E2903" s="60" t="s">
        <v>7457</v>
      </c>
      <c r="F2903" s="60" t="s">
        <v>7457</v>
      </c>
      <c r="G2903" s="60" t="s">
        <v>7458</v>
      </c>
      <c r="H2903" s="110">
        <v>19400</v>
      </c>
      <c r="I2903" s="63" t="s">
        <v>7456</v>
      </c>
      <c r="J2903" s="60" t="s">
        <v>68</v>
      </c>
      <c r="K2903" s="9" t="s">
        <v>7</v>
      </c>
      <c r="L2903" s="9" t="s">
        <v>8</v>
      </c>
      <c r="M2903" s="9" t="s">
        <v>80</v>
      </c>
      <c r="N2903" s="9" t="s">
        <v>81</v>
      </c>
      <c r="O2903" s="9" t="s">
        <v>1826</v>
      </c>
      <c r="P2903" s="9" t="s">
        <v>1834</v>
      </c>
      <c r="Q2903" s="9" t="s">
        <v>1857</v>
      </c>
      <c r="R2903" s="60" t="s">
        <v>14</v>
      </c>
      <c r="S2903" s="60" t="s">
        <v>15</v>
      </c>
      <c r="T2903" s="9" t="s">
        <v>7</v>
      </c>
      <c r="U2903" s="60" t="s">
        <v>549</v>
      </c>
      <c r="V2903" s="60" t="s">
        <v>15</v>
      </c>
      <c r="W2903" s="60" t="s">
        <v>17</v>
      </c>
      <c r="X2903" s="60" t="s">
        <v>18</v>
      </c>
      <c r="Y2903" s="60" t="s">
        <v>19</v>
      </c>
      <c r="Z2903" s="60" t="s">
        <v>20</v>
      </c>
      <c r="AA2903" s="60" t="s">
        <v>21</v>
      </c>
      <c r="AB2903" s="60" t="s">
        <v>7432</v>
      </c>
      <c r="AC2903" s="60" t="s">
        <v>7433</v>
      </c>
      <c r="AD2903" s="60" t="s">
        <v>7434</v>
      </c>
    </row>
    <row r="2904" spans="1:30" ht="153" x14ac:dyDescent="0.2">
      <c r="A2904" s="113">
        <f t="shared" si="46"/>
        <v>2715</v>
      </c>
      <c r="B2904" s="60" t="s">
        <v>1821</v>
      </c>
      <c r="C2904" s="60" t="s">
        <v>7366</v>
      </c>
      <c r="D2904" s="60" t="s">
        <v>7367</v>
      </c>
      <c r="E2904" s="60" t="s">
        <v>7459</v>
      </c>
      <c r="F2904" s="60" t="s">
        <v>7459</v>
      </c>
      <c r="G2904" s="60" t="s">
        <v>7460</v>
      </c>
      <c r="H2904" s="110">
        <v>5000</v>
      </c>
      <c r="I2904" s="63" t="s">
        <v>180</v>
      </c>
      <c r="J2904" s="60" t="s">
        <v>68</v>
      </c>
      <c r="K2904" s="9" t="s">
        <v>7</v>
      </c>
      <c r="L2904" s="60" t="s">
        <v>69</v>
      </c>
      <c r="M2904" s="9" t="s">
        <v>80</v>
      </c>
      <c r="N2904" s="9" t="s">
        <v>81</v>
      </c>
      <c r="O2904" s="9" t="s">
        <v>1826</v>
      </c>
      <c r="P2904" s="9" t="s">
        <v>1834</v>
      </c>
      <c r="Q2904" s="9" t="s">
        <v>374</v>
      </c>
      <c r="R2904" s="60" t="s">
        <v>29</v>
      </c>
      <c r="S2904" s="60" t="s">
        <v>15</v>
      </c>
      <c r="T2904" s="9" t="s">
        <v>7</v>
      </c>
      <c r="U2904" s="60" t="s">
        <v>549</v>
      </c>
      <c r="V2904" s="60" t="s">
        <v>15</v>
      </c>
      <c r="W2904" s="60" t="s">
        <v>21</v>
      </c>
      <c r="X2904" s="60" t="s">
        <v>18</v>
      </c>
      <c r="Y2904" s="60" t="s">
        <v>19</v>
      </c>
      <c r="Z2904" s="60" t="s">
        <v>20</v>
      </c>
      <c r="AA2904" s="60" t="s">
        <v>21</v>
      </c>
      <c r="AB2904" s="60" t="s">
        <v>7432</v>
      </c>
      <c r="AC2904" s="60" t="s">
        <v>7461</v>
      </c>
      <c r="AD2904" s="60" t="s">
        <v>7434</v>
      </c>
    </row>
    <row r="2905" spans="1:30" ht="204" x14ac:dyDescent="0.2">
      <c r="A2905" s="113">
        <f t="shared" si="46"/>
        <v>2716</v>
      </c>
      <c r="B2905" s="60" t="s">
        <v>1821</v>
      </c>
      <c r="C2905" s="60" t="s">
        <v>7366</v>
      </c>
      <c r="D2905" s="60" t="s">
        <v>7367</v>
      </c>
      <c r="E2905" s="60" t="s">
        <v>7462</v>
      </c>
      <c r="F2905" s="60" t="s">
        <v>7463</v>
      </c>
      <c r="G2905" s="60" t="s">
        <v>7464</v>
      </c>
      <c r="H2905" s="110">
        <v>28000</v>
      </c>
      <c r="I2905" s="63" t="s">
        <v>189</v>
      </c>
      <c r="J2905" s="60" t="s">
        <v>46</v>
      </c>
      <c r="K2905" s="9" t="s">
        <v>7</v>
      </c>
      <c r="L2905" s="9" t="s">
        <v>47</v>
      </c>
      <c r="M2905" s="9" t="s">
        <v>80</v>
      </c>
      <c r="N2905" s="9" t="s">
        <v>81</v>
      </c>
      <c r="O2905" s="9" t="s">
        <v>1826</v>
      </c>
      <c r="P2905" s="9" t="s">
        <v>1834</v>
      </c>
      <c r="Q2905" s="9" t="s">
        <v>1857</v>
      </c>
      <c r="R2905" s="60" t="s">
        <v>14</v>
      </c>
      <c r="S2905" s="60" t="s">
        <v>15</v>
      </c>
      <c r="T2905" s="9" t="s">
        <v>7</v>
      </c>
      <c r="U2905" s="60" t="s">
        <v>549</v>
      </c>
      <c r="V2905" s="60" t="s">
        <v>15</v>
      </c>
      <c r="W2905" s="60" t="s">
        <v>17</v>
      </c>
      <c r="X2905" s="60" t="s">
        <v>18</v>
      </c>
      <c r="Y2905" s="60" t="s">
        <v>31</v>
      </c>
      <c r="Z2905" s="60" t="s">
        <v>20</v>
      </c>
      <c r="AA2905" s="60" t="s">
        <v>17</v>
      </c>
      <c r="AB2905" s="60" t="s">
        <v>7432</v>
      </c>
      <c r="AC2905" s="60" t="s">
        <v>7461</v>
      </c>
      <c r="AD2905" s="60" t="s">
        <v>7434</v>
      </c>
    </row>
    <row r="2906" spans="1:30" ht="76.5" x14ac:dyDescent="0.2">
      <c r="A2906" s="113">
        <f t="shared" si="46"/>
        <v>2717</v>
      </c>
      <c r="B2906" s="60" t="s">
        <v>1821</v>
      </c>
      <c r="C2906" s="60" t="s">
        <v>7366</v>
      </c>
      <c r="D2906" s="60" t="s">
        <v>7367</v>
      </c>
      <c r="E2906" s="60" t="s">
        <v>7465</v>
      </c>
      <c r="F2906" s="60" t="s">
        <v>7465</v>
      </c>
      <c r="G2906" s="60" t="s">
        <v>7466</v>
      </c>
      <c r="H2906" s="110">
        <v>4000</v>
      </c>
      <c r="I2906" s="63" t="s">
        <v>5759</v>
      </c>
      <c r="J2906" s="60" t="s">
        <v>68</v>
      </c>
      <c r="K2906" s="9" t="s">
        <v>7</v>
      </c>
      <c r="L2906" s="60" t="s">
        <v>69</v>
      </c>
      <c r="M2906" s="9" t="s">
        <v>80</v>
      </c>
      <c r="N2906" s="9" t="s">
        <v>81</v>
      </c>
      <c r="O2906" s="9" t="s">
        <v>1826</v>
      </c>
      <c r="P2906" s="9" t="s">
        <v>1834</v>
      </c>
      <c r="Q2906" s="9" t="s">
        <v>374</v>
      </c>
      <c r="R2906" s="60" t="s">
        <v>29</v>
      </c>
      <c r="S2906" s="60" t="s">
        <v>15</v>
      </c>
      <c r="T2906" s="9" t="s">
        <v>7</v>
      </c>
      <c r="U2906" s="60" t="s">
        <v>549</v>
      </c>
      <c r="V2906" s="60" t="s">
        <v>15</v>
      </c>
      <c r="W2906" s="60" t="s">
        <v>21</v>
      </c>
      <c r="X2906" s="60" t="s">
        <v>18</v>
      </c>
      <c r="Y2906" s="60" t="s">
        <v>31</v>
      </c>
      <c r="Z2906" s="60" t="s">
        <v>20</v>
      </c>
      <c r="AA2906" s="60" t="s">
        <v>17</v>
      </c>
      <c r="AB2906" s="60" t="s">
        <v>7432</v>
      </c>
      <c r="AC2906" s="60" t="s">
        <v>7461</v>
      </c>
      <c r="AD2906" s="60" t="s">
        <v>7434</v>
      </c>
    </row>
    <row r="2907" spans="1:30" ht="102" x14ac:dyDescent="0.2">
      <c r="A2907" s="113">
        <f t="shared" si="46"/>
        <v>2718</v>
      </c>
      <c r="B2907" s="60" t="s">
        <v>1821</v>
      </c>
      <c r="C2907" s="60" t="s">
        <v>7366</v>
      </c>
      <c r="D2907" s="60" t="s">
        <v>7367</v>
      </c>
      <c r="E2907" s="60" t="s">
        <v>7467</v>
      </c>
      <c r="F2907" s="60" t="s">
        <v>7467</v>
      </c>
      <c r="G2907" s="60" t="s">
        <v>7468</v>
      </c>
      <c r="H2907" s="110">
        <v>1500</v>
      </c>
      <c r="I2907" s="63" t="s">
        <v>95</v>
      </c>
      <c r="J2907" s="60" t="s">
        <v>68</v>
      </c>
      <c r="K2907" s="9" t="s">
        <v>7</v>
      </c>
      <c r="L2907" s="60" t="s">
        <v>69</v>
      </c>
      <c r="M2907" s="9" t="s">
        <v>80</v>
      </c>
      <c r="N2907" s="9" t="s">
        <v>81</v>
      </c>
      <c r="O2907" s="9" t="s">
        <v>1826</v>
      </c>
      <c r="P2907" s="9" t="s">
        <v>1834</v>
      </c>
      <c r="Q2907" s="9" t="s">
        <v>374</v>
      </c>
      <c r="R2907" s="60" t="s">
        <v>29</v>
      </c>
      <c r="S2907" s="60" t="s">
        <v>15</v>
      </c>
      <c r="T2907" s="9" t="s">
        <v>7</v>
      </c>
      <c r="U2907" s="60" t="s">
        <v>549</v>
      </c>
      <c r="V2907" s="60" t="s">
        <v>15</v>
      </c>
      <c r="W2907" s="60" t="s">
        <v>21</v>
      </c>
      <c r="X2907" s="60" t="s">
        <v>18</v>
      </c>
      <c r="Y2907" s="60" t="s">
        <v>31</v>
      </c>
      <c r="Z2907" s="60" t="s">
        <v>20</v>
      </c>
      <c r="AA2907" s="60" t="s">
        <v>17</v>
      </c>
      <c r="AB2907" s="60" t="s">
        <v>7432</v>
      </c>
      <c r="AC2907" s="60" t="s">
        <v>7469</v>
      </c>
      <c r="AD2907" s="60" t="s">
        <v>7434</v>
      </c>
    </row>
    <row r="2908" spans="1:30" ht="76.5" x14ac:dyDescent="0.2">
      <c r="A2908" s="113">
        <f t="shared" si="46"/>
        <v>2719</v>
      </c>
      <c r="B2908" s="60" t="s">
        <v>1821</v>
      </c>
      <c r="C2908" s="60" t="s">
        <v>7366</v>
      </c>
      <c r="D2908" s="60" t="s">
        <v>7367</v>
      </c>
      <c r="E2908" s="60" t="s">
        <v>7470</v>
      </c>
      <c r="F2908" s="60" t="s">
        <v>7470</v>
      </c>
      <c r="G2908" s="60" t="s">
        <v>7471</v>
      </c>
      <c r="H2908" s="110">
        <v>337640</v>
      </c>
      <c r="I2908" s="63" t="s">
        <v>1646</v>
      </c>
      <c r="J2908" s="60" t="s">
        <v>68</v>
      </c>
      <c r="K2908" s="9" t="s">
        <v>7</v>
      </c>
      <c r="L2908" s="9" t="s">
        <v>8</v>
      </c>
      <c r="M2908" s="9" t="s">
        <v>80</v>
      </c>
      <c r="N2908" s="9" t="s">
        <v>81</v>
      </c>
      <c r="O2908" s="9" t="s">
        <v>1826</v>
      </c>
      <c r="P2908" s="9" t="s">
        <v>1834</v>
      </c>
      <c r="Q2908" s="9" t="s">
        <v>1857</v>
      </c>
      <c r="R2908" s="60" t="s">
        <v>14</v>
      </c>
      <c r="S2908" s="60" t="s">
        <v>15</v>
      </c>
      <c r="T2908" s="9" t="s">
        <v>7</v>
      </c>
      <c r="U2908" s="60" t="s">
        <v>549</v>
      </c>
      <c r="V2908" s="60" t="s">
        <v>15</v>
      </c>
      <c r="W2908" s="60" t="s">
        <v>17</v>
      </c>
      <c r="X2908" s="60" t="s">
        <v>18</v>
      </c>
      <c r="Y2908" s="60" t="s">
        <v>31</v>
      </c>
      <c r="Z2908" s="60" t="s">
        <v>20</v>
      </c>
      <c r="AA2908" s="60" t="s">
        <v>17</v>
      </c>
      <c r="AB2908" s="60" t="s">
        <v>7472</v>
      </c>
      <c r="AC2908" s="60" t="s">
        <v>7473</v>
      </c>
      <c r="AD2908" s="60" t="s">
        <v>7474</v>
      </c>
    </row>
    <row r="2909" spans="1:30" ht="331.5" x14ac:dyDescent="0.2">
      <c r="A2909" s="113">
        <f t="shared" si="46"/>
        <v>2720</v>
      </c>
      <c r="B2909" s="60" t="s">
        <v>1821</v>
      </c>
      <c r="C2909" s="60" t="s">
        <v>7366</v>
      </c>
      <c r="D2909" s="60" t="s">
        <v>7367</v>
      </c>
      <c r="E2909" s="60" t="s">
        <v>7475</v>
      </c>
      <c r="F2909" s="60" t="s">
        <v>7475</v>
      </c>
      <c r="G2909" s="60" t="s">
        <v>7476</v>
      </c>
      <c r="H2909" s="110">
        <v>60000</v>
      </c>
      <c r="I2909" s="63" t="s">
        <v>5733</v>
      </c>
      <c r="J2909" s="60" t="s">
        <v>6</v>
      </c>
      <c r="K2909" s="9" t="s">
        <v>7</v>
      </c>
      <c r="L2909" s="60" t="s">
        <v>59</v>
      </c>
      <c r="M2909" s="9" t="s">
        <v>80</v>
      </c>
      <c r="N2909" s="9" t="s">
        <v>81</v>
      </c>
      <c r="O2909" s="9" t="s">
        <v>1826</v>
      </c>
      <c r="P2909" s="9" t="s">
        <v>1834</v>
      </c>
      <c r="Q2909" s="9" t="s">
        <v>374</v>
      </c>
      <c r="R2909" s="60" t="s">
        <v>29</v>
      </c>
      <c r="S2909" s="60" t="s">
        <v>15</v>
      </c>
      <c r="T2909" s="9" t="s">
        <v>7</v>
      </c>
      <c r="U2909" s="60" t="s">
        <v>549</v>
      </c>
      <c r="V2909" s="60" t="s">
        <v>15</v>
      </c>
      <c r="W2909" s="60" t="s">
        <v>17</v>
      </c>
      <c r="X2909" s="60" t="s">
        <v>18</v>
      </c>
      <c r="Y2909" s="60" t="s">
        <v>31</v>
      </c>
      <c r="Z2909" s="60" t="s">
        <v>20</v>
      </c>
      <c r="AA2909" s="60" t="s">
        <v>17</v>
      </c>
      <c r="AB2909" s="60" t="s">
        <v>7472</v>
      </c>
      <c r="AC2909" s="60" t="s">
        <v>7473</v>
      </c>
      <c r="AD2909" s="60" t="s">
        <v>7474</v>
      </c>
    </row>
    <row r="2910" spans="1:30" ht="409.5" x14ac:dyDescent="0.2">
      <c r="A2910" s="113">
        <f t="shared" si="46"/>
        <v>2721</v>
      </c>
      <c r="B2910" s="60" t="s">
        <v>1821</v>
      </c>
      <c r="C2910" s="60" t="s">
        <v>7366</v>
      </c>
      <c r="D2910" s="60" t="s">
        <v>7367</v>
      </c>
      <c r="E2910" s="60" t="s">
        <v>7477</v>
      </c>
      <c r="F2910" s="60" t="s">
        <v>7477</v>
      </c>
      <c r="G2910" s="60" t="s">
        <v>7478</v>
      </c>
      <c r="H2910" s="110">
        <v>1925300</v>
      </c>
      <c r="I2910" s="63" t="s">
        <v>7479</v>
      </c>
      <c r="J2910" s="60" t="s">
        <v>68</v>
      </c>
      <c r="K2910" s="9" t="s">
        <v>7</v>
      </c>
      <c r="L2910" s="9" t="s">
        <v>8</v>
      </c>
      <c r="M2910" s="9" t="s">
        <v>80</v>
      </c>
      <c r="N2910" s="9" t="s">
        <v>81</v>
      </c>
      <c r="O2910" s="9" t="s">
        <v>1826</v>
      </c>
      <c r="P2910" s="9" t="s">
        <v>1834</v>
      </c>
      <c r="Q2910" s="9" t="s">
        <v>1857</v>
      </c>
      <c r="R2910" s="60" t="s">
        <v>14</v>
      </c>
      <c r="S2910" s="60" t="s">
        <v>15</v>
      </c>
      <c r="T2910" s="9" t="s">
        <v>7</v>
      </c>
      <c r="U2910" s="60" t="s">
        <v>549</v>
      </c>
      <c r="V2910" s="60" t="s">
        <v>15</v>
      </c>
      <c r="W2910" s="60" t="s">
        <v>17</v>
      </c>
      <c r="X2910" s="60" t="s">
        <v>18</v>
      </c>
      <c r="Y2910" s="60" t="s">
        <v>19</v>
      </c>
      <c r="Z2910" s="60" t="s">
        <v>20</v>
      </c>
      <c r="AA2910" s="60" t="s">
        <v>21</v>
      </c>
      <c r="AB2910" s="60" t="s">
        <v>7480</v>
      </c>
      <c r="AC2910" s="60" t="s">
        <v>7481</v>
      </c>
      <c r="AD2910" s="60" t="s">
        <v>7482</v>
      </c>
    </row>
    <row r="2911" spans="1:30" ht="89.25" x14ac:dyDescent="0.2">
      <c r="A2911" s="113">
        <f t="shared" si="46"/>
        <v>2722</v>
      </c>
      <c r="B2911" s="60" t="s">
        <v>1821</v>
      </c>
      <c r="C2911" s="60" t="s">
        <v>7366</v>
      </c>
      <c r="D2911" s="60" t="s">
        <v>7367</v>
      </c>
      <c r="E2911" s="60" t="s">
        <v>7483</v>
      </c>
      <c r="F2911" s="60" t="s">
        <v>7483</v>
      </c>
      <c r="G2911" s="60" t="s">
        <v>7484</v>
      </c>
      <c r="H2911" s="110">
        <v>3646391</v>
      </c>
      <c r="I2911" s="63" t="s">
        <v>5913</v>
      </c>
      <c r="J2911" s="60" t="s">
        <v>96</v>
      </c>
      <c r="K2911" s="60">
        <v>113</v>
      </c>
      <c r="L2911" s="9" t="s">
        <v>199</v>
      </c>
      <c r="M2911" s="9" t="s">
        <v>80</v>
      </c>
      <c r="N2911" s="9" t="s">
        <v>81</v>
      </c>
      <c r="O2911" s="9" t="s">
        <v>1826</v>
      </c>
      <c r="P2911" s="9" t="s">
        <v>1834</v>
      </c>
      <c r="Q2911" s="9" t="s">
        <v>1857</v>
      </c>
      <c r="R2911" s="60" t="s">
        <v>14</v>
      </c>
      <c r="S2911" s="60" t="s">
        <v>15</v>
      </c>
      <c r="T2911" s="9" t="s">
        <v>7</v>
      </c>
      <c r="U2911" s="60" t="s">
        <v>549</v>
      </c>
      <c r="V2911" s="60" t="s">
        <v>15</v>
      </c>
      <c r="W2911" s="60" t="s">
        <v>37</v>
      </c>
      <c r="X2911" s="60" t="s">
        <v>18</v>
      </c>
      <c r="Y2911" s="60" t="s">
        <v>31</v>
      </c>
      <c r="Z2911" s="60" t="s">
        <v>20</v>
      </c>
      <c r="AA2911" s="60" t="s">
        <v>17</v>
      </c>
      <c r="AB2911" s="60" t="s">
        <v>7371</v>
      </c>
      <c r="AC2911" s="60" t="s">
        <v>7485</v>
      </c>
      <c r="AD2911" s="60" t="s">
        <v>7373</v>
      </c>
    </row>
    <row r="2912" spans="1:30" ht="409.5" x14ac:dyDescent="0.2">
      <c r="A2912" s="113">
        <f t="shared" si="46"/>
        <v>2723</v>
      </c>
      <c r="B2912" s="60" t="s">
        <v>1821</v>
      </c>
      <c r="C2912" s="60" t="s">
        <v>7366</v>
      </c>
      <c r="D2912" s="60" t="s">
        <v>7367</v>
      </c>
      <c r="E2912" s="60" t="s">
        <v>7486</v>
      </c>
      <c r="F2912" s="60" t="s">
        <v>7487</v>
      </c>
      <c r="G2912" s="60" t="s">
        <v>7488</v>
      </c>
      <c r="H2912" s="110">
        <v>253520.5</v>
      </c>
      <c r="I2912" s="63" t="s">
        <v>95</v>
      </c>
      <c r="J2912" s="60" t="s">
        <v>68</v>
      </c>
      <c r="K2912" s="9" t="s">
        <v>7</v>
      </c>
      <c r="L2912" s="60" t="s">
        <v>69</v>
      </c>
      <c r="M2912" s="9" t="s">
        <v>80</v>
      </c>
      <c r="N2912" s="9" t="s">
        <v>81</v>
      </c>
      <c r="O2912" s="9" t="s">
        <v>1826</v>
      </c>
      <c r="P2912" s="9" t="s">
        <v>1834</v>
      </c>
      <c r="Q2912" s="9" t="s">
        <v>374</v>
      </c>
      <c r="R2912" s="60" t="s">
        <v>29</v>
      </c>
      <c r="S2912" s="60" t="s">
        <v>15</v>
      </c>
      <c r="T2912" s="9" t="s">
        <v>7</v>
      </c>
      <c r="U2912" s="60" t="s">
        <v>133</v>
      </c>
      <c r="V2912" s="60" t="s">
        <v>15</v>
      </c>
      <c r="W2912" s="60" t="s">
        <v>17</v>
      </c>
      <c r="X2912" s="60" t="s">
        <v>18</v>
      </c>
      <c r="Y2912" s="60" t="s">
        <v>31</v>
      </c>
      <c r="Z2912" s="60" t="s">
        <v>20</v>
      </c>
      <c r="AA2912" s="60" t="s">
        <v>17</v>
      </c>
      <c r="AB2912" s="60" t="s">
        <v>7489</v>
      </c>
      <c r="AC2912" s="60" t="s">
        <v>7490</v>
      </c>
      <c r="AD2912" s="60" t="s">
        <v>7491</v>
      </c>
    </row>
    <row r="2913" spans="1:30" ht="409.5" x14ac:dyDescent="0.2">
      <c r="A2913" s="113">
        <f t="shared" si="46"/>
        <v>2724</v>
      </c>
      <c r="B2913" s="60" t="s">
        <v>1821</v>
      </c>
      <c r="C2913" s="60" t="s">
        <v>7366</v>
      </c>
      <c r="D2913" s="60" t="s">
        <v>7367</v>
      </c>
      <c r="E2913" s="60" t="s">
        <v>7492</v>
      </c>
      <c r="F2913" s="60" t="s">
        <v>7492</v>
      </c>
      <c r="G2913" s="60" t="s">
        <v>7493</v>
      </c>
      <c r="H2913" s="110">
        <v>100000</v>
      </c>
      <c r="I2913" s="63" t="s">
        <v>35</v>
      </c>
      <c r="J2913" s="60" t="s">
        <v>68</v>
      </c>
      <c r="K2913" s="9" t="s">
        <v>7</v>
      </c>
      <c r="L2913" s="9" t="s">
        <v>444</v>
      </c>
      <c r="M2913" s="9" t="s">
        <v>80</v>
      </c>
      <c r="N2913" s="9" t="s">
        <v>81</v>
      </c>
      <c r="O2913" s="9" t="s">
        <v>1826</v>
      </c>
      <c r="P2913" s="9" t="s">
        <v>1834</v>
      </c>
      <c r="Q2913" s="9" t="s">
        <v>1857</v>
      </c>
      <c r="R2913" s="60" t="s">
        <v>14</v>
      </c>
      <c r="S2913" s="60" t="s">
        <v>15</v>
      </c>
      <c r="T2913" s="9" t="s">
        <v>7</v>
      </c>
      <c r="U2913" s="60" t="s">
        <v>549</v>
      </c>
      <c r="V2913" s="60" t="s">
        <v>15</v>
      </c>
      <c r="W2913" s="60" t="s">
        <v>17</v>
      </c>
      <c r="X2913" s="60" t="s">
        <v>18</v>
      </c>
      <c r="Y2913" s="60" t="s">
        <v>19</v>
      </c>
      <c r="Z2913" s="60" t="s">
        <v>20</v>
      </c>
      <c r="AA2913" s="60" t="s">
        <v>21</v>
      </c>
      <c r="AB2913" s="60" t="s">
        <v>7489</v>
      </c>
      <c r="AC2913" s="60" t="s">
        <v>7490</v>
      </c>
      <c r="AD2913" s="60" t="s">
        <v>7491</v>
      </c>
    </row>
    <row r="2914" spans="1:30" ht="409.5" x14ac:dyDescent="0.2">
      <c r="A2914" s="113">
        <f t="shared" si="46"/>
        <v>2725</v>
      </c>
      <c r="B2914" s="60" t="s">
        <v>1821</v>
      </c>
      <c r="C2914" s="60" t="s">
        <v>7366</v>
      </c>
      <c r="D2914" s="60" t="s">
        <v>7367</v>
      </c>
      <c r="E2914" s="60" t="s">
        <v>7494</v>
      </c>
      <c r="F2914" s="60" t="s">
        <v>7495</v>
      </c>
      <c r="G2914" s="60" t="s">
        <v>7496</v>
      </c>
      <c r="H2914" s="110">
        <v>1570000</v>
      </c>
      <c r="I2914" s="63" t="s">
        <v>7497</v>
      </c>
      <c r="J2914" s="60" t="s">
        <v>68</v>
      </c>
      <c r="K2914" s="9" t="s">
        <v>7</v>
      </c>
      <c r="L2914" s="9" t="s">
        <v>8</v>
      </c>
      <c r="M2914" s="9" t="s">
        <v>80</v>
      </c>
      <c r="N2914" s="9" t="s">
        <v>81</v>
      </c>
      <c r="O2914" s="9" t="s">
        <v>1826</v>
      </c>
      <c r="P2914" s="9" t="s">
        <v>1834</v>
      </c>
      <c r="Q2914" s="9" t="s">
        <v>1857</v>
      </c>
      <c r="R2914" s="60" t="s">
        <v>14</v>
      </c>
      <c r="S2914" s="60" t="s">
        <v>15</v>
      </c>
      <c r="T2914" s="9" t="s">
        <v>7</v>
      </c>
      <c r="U2914" s="60" t="s">
        <v>133</v>
      </c>
      <c r="V2914" s="60" t="s">
        <v>15</v>
      </c>
      <c r="W2914" s="60" t="s">
        <v>17</v>
      </c>
      <c r="X2914" s="60" t="s">
        <v>18</v>
      </c>
      <c r="Y2914" s="60" t="s">
        <v>31</v>
      </c>
      <c r="Z2914" s="60" t="s">
        <v>20</v>
      </c>
      <c r="AA2914" s="60" t="s">
        <v>17</v>
      </c>
      <c r="AB2914" s="60" t="s">
        <v>7498</v>
      </c>
      <c r="AC2914" s="60" t="s">
        <v>7499</v>
      </c>
      <c r="AD2914" s="60" t="s">
        <v>7500</v>
      </c>
    </row>
    <row r="2915" spans="1:30" ht="76.5" x14ac:dyDescent="0.2">
      <c r="A2915" s="113">
        <f t="shared" si="46"/>
        <v>2726</v>
      </c>
      <c r="B2915" s="60" t="s">
        <v>1821</v>
      </c>
      <c r="C2915" s="60" t="s">
        <v>7366</v>
      </c>
      <c r="D2915" s="60" t="s">
        <v>7367</v>
      </c>
      <c r="E2915" s="60" t="s">
        <v>7501</v>
      </c>
      <c r="F2915" s="60" t="s">
        <v>7502</v>
      </c>
      <c r="G2915" s="60" t="s">
        <v>7503</v>
      </c>
      <c r="H2915" s="110">
        <v>900</v>
      </c>
      <c r="I2915" s="63" t="s">
        <v>7504</v>
      </c>
      <c r="J2915" s="60" t="s">
        <v>68</v>
      </c>
      <c r="K2915" s="9" t="s">
        <v>7</v>
      </c>
      <c r="L2915" s="60" t="s">
        <v>69</v>
      </c>
      <c r="M2915" s="9" t="s">
        <v>80</v>
      </c>
      <c r="N2915" s="9" t="s">
        <v>81</v>
      </c>
      <c r="O2915" s="9" t="s">
        <v>1826</v>
      </c>
      <c r="P2915" s="9" t="s">
        <v>1834</v>
      </c>
      <c r="Q2915" s="9" t="s">
        <v>374</v>
      </c>
      <c r="R2915" s="60" t="s">
        <v>29</v>
      </c>
      <c r="S2915" s="60" t="s">
        <v>15</v>
      </c>
      <c r="T2915" s="9" t="s">
        <v>7</v>
      </c>
      <c r="U2915" s="60" t="s">
        <v>549</v>
      </c>
      <c r="V2915" s="60" t="s">
        <v>15</v>
      </c>
      <c r="W2915" s="60" t="s">
        <v>21</v>
      </c>
      <c r="X2915" s="60" t="s">
        <v>18</v>
      </c>
      <c r="Y2915" s="60" t="s">
        <v>31</v>
      </c>
      <c r="Z2915" s="60" t="s">
        <v>20</v>
      </c>
      <c r="AA2915" s="60" t="s">
        <v>17</v>
      </c>
      <c r="AB2915" s="60" t="s">
        <v>7505</v>
      </c>
      <c r="AC2915" s="60" t="s">
        <v>7506</v>
      </c>
      <c r="AD2915" s="60" t="s">
        <v>7507</v>
      </c>
    </row>
    <row r="2916" spans="1:30" ht="409.5" x14ac:dyDescent="0.2">
      <c r="A2916" s="113">
        <f t="shared" si="46"/>
        <v>2727</v>
      </c>
      <c r="B2916" s="60" t="s">
        <v>1821</v>
      </c>
      <c r="C2916" s="60" t="s">
        <v>7366</v>
      </c>
      <c r="D2916" s="60" t="s">
        <v>7367</v>
      </c>
      <c r="E2916" s="60" t="s">
        <v>7508</v>
      </c>
      <c r="F2916" s="60" t="s">
        <v>7509</v>
      </c>
      <c r="G2916" s="60" t="s">
        <v>7510</v>
      </c>
      <c r="H2916" s="110">
        <v>270000</v>
      </c>
      <c r="I2916" s="63" t="s">
        <v>878</v>
      </c>
      <c r="J2916" s="60" t="s">
        <v>68</v>
      </c>
      <c r="K2916" s="9" t="s">
        <v>7</v>
      </c>
      <c r="L2916" s="9" t="s">
        <v>8</v>
      </c>
      <c r="M2916" s="9" t="s">
        <v>80</v>
      </c>
      <c r="N2916" s="9" t="s">
        <v>81</v>
      </c>
      <c r="O2916" s="9" t="s">
        <v>1826</v>
      </c>
      <c r="P2916" s="9" t="s">
        <v>1834</v>
      </c>
      <c r="Q2916" s="9" t="s">
        <v>1857</v>
      </c>
      <c r="R2916" s="60" t="s">
        <v>14</v>
      </c>
      <c r="S2916" s="60" t="s">
        <v>15</v>
      </c>
      <c r="T2916" s="9" t="s">
        <v>7</v>
      </c>
      <c r="U2916" s="60" t="s">
        <v>133</v>
      </c>
      <c r="V2916" s="60" t="s">
        <v>15</v>
      </c>
      <c r="W2916" s="60" t="s">
        <v>17</v>
      </c>
      <c r="X2916" s="60" t="s">
        <v>18</v>
      </c>
      <c r="Y2916" s="60" t="s">
        <v>31</v>
      </c>
      <c r="Z2916" s="60" t="s">
        <v>20</v>
      </c>
      <c r="AA2916" s="60" t="s">
        <v>17</v>
      </c>
      <c r="AB2916" s="60" t="s">
        <v>7511</v>
      </c>
      <c r="AC2916" s="60" t="s">
        <v>7499</v>
      </c>
      <c r="AD2916" s="60" t="s">
        <v>7500</v>
      </c>
    </row>
    <row r="2917" spans="1:30" ht="408" x14ac:dyDescent="0.2">
      <c r="A2917" s="113">
        <f t="shared" si="46"/>
        <v>2728</v>
      </c>
      <c r="B2917" s="60" t="s">
        <v>1821</v>
      </c>
      <c r="C2917" s="60" t="s">
        <v>7366</v>
      </c>
      <c r="D2917" s="60" t="s">
        <v>7367</v>
      </c>
      <c r="E2917" s="60" t="s">
        <v>7512</v>
      </c>
      <c r="F2917" s="60" t="s">
        <v>7513</v>
      </c>
      <c r="G2917" s="60" t="s">
        <v>7514</v>
      </c>
      <c r="H2917" s="110">
        <v>130000</v>
      </c>
      <c r="I2917" s="63">
        <v>45015</v>
      </c>
      <c r="J2917" s="60" t="s">
        <v>6</v>
      </c>
      <c r="K2917" s="9" t="s">
        <v>7</v>
      </c>
      <c r="L2917" s="60" t="s">
        <v>27</v>
      </c>
      <c r="M2917" s="9" t="s">
        <v>80</v>
      </c>
      <c r="N2917" s="9" t="s">
        <v>81</v>
      </c>
      <c r="O2917" s="9" t="s">
        <v>1826</v>
      </c>
      <c r="P2917" s="9" t="s">
        <v>1834</v>
      </c>
      <c r="Q2917" s="9" t="s">
        <v>1857</v>
      </c>
      <c r="R2917" s="60" t="s">
        <v>29</v>
      </c>
      <c r="S2917" s="60" t="s">
        <v>15</v>
      </c>
      <c r="T2917" s="9" t="s">
        <v>7</v>
      </c>
      <c r="U2917" s="60" t="s">
        <v>133</v>
      </c>
      <c r="V2917" s="60" t="s">
        <v>15</v>
      </c>
      <c r="W2917" s="60" t="s">
        <v>17</v>
      </c>
      <c r="X2917" s="60" t="s">
        <v>18</v>
      </c>
      <c r="Y2917" s="60" t="s">
        <v>31</v>
      </c>
      <c r="Z2917" s="60" t="s">
        <v>20</v>
      </c>
      <c r="AA2917" s="60" t="s">
        <v>17</v>
      </c>
      <c r="AB2917" s="60" t="s">
        <v>7511</v>
      </c>
      <c r="AC2917" s="60" t="s">
        <v>7515</v>
      </c>
      <c r="AD2917" s="60" t="s">
        <v>7500</v>
      </c>
    </row>
    <row r="2918" spans="1:30" ht="89.25" x14ac:dyDescent="0.2">
      <c r="A2918" s="113">
        <f t="shared" si="46"/>
        <v>2729</v>
      </c>
      <c r="B2918" s="60" t="s">
        <v>1821</v>
      </c>
      <c r="C2918" s="60" t="s">
        <v>7366</v>
      </c>
      <c r="D2918" s="60" t="s">
        <v>7367</v>
      </c>
      <c r="E2918" s="60" t="s">
        <v>7516</v>
      </c>
      <c r="F2918" s="60" t="s">
        <v>7517</v>
      </c>
      <c r="G2918" s="60" t="s">
        <v>7518</v>
      </c>
      <c r="H2918" s="110">
        <v>1700</v>
      </c>
      <c r="I2918" s="63" t="s">
        <v>7504</v>
      </c>
      <c r="J2918" s="60" t="s">
        <v>68</v>
      </c>
      <c r="K2918" s="9" t="s">
        <v>7</v>
      </c>
      <c r="L2918" s="9" t="s">
        <v>8</v>
      </c>
      <c r="M2918" s="9" t="s">
        <v>80</v>
      </c>
      <c r="N2918" s="9" t="s">
        <v>81</v>
      </c>
      <c r="O2918" s="9" t="s">
        <v>1826</v>
      </c>
      <c r="P2918" s="9" t="s">
        <v>1834</v>
      </c>
      <c r="Q2918" s="9" t="s">
        <v>1857</v>
      </c>
      <c r="R2918" s="60" t="s">
        <v>14</v>
      </c>
      <c r="S2918" s="60" t="s">
        <v>15</v>
      </c>
      <c r="T2918" s="9" t="s">
        <v>7</v>
      </c>
      <c r="U2918" s="60" t="s">
        <v>549</v>
      </c>
      <c r="V2918" s="60" t="s">
        <v>15</v>
      </c>
      <c r="W2918" s="60" t="s">
        <v>21</v>
      </c>
      <c r="X2918" s="60" t="s">
        <v>18</v>
      </c>
      <c r="Y2918" s="60" t="s">
        <v>31</v>
      </c>
      <c r="Z2918" s="60" t="s">
        <v>20</v>
      </c>
      <c r="AA2918" s="60" t="s">
        <v>17</v>
      </c>
      <c r="AB2918" s="60" t="s">
        <v>7505</v>
      </c>
      <c r="AC2918" s="60" t="s">
        <v>7506</v>
      </c>
      <c r="AD2918" s="60" t="s">
        <v>7507</v>
      </c>
    </row>
    <row r="2919" spans="1:30" ht="89.25" x14ac:dyDescent="0.2">
      <c r="A2919" s="113">
        <f t="shared" si="46"/>
        <v>2730</v>
      </c>
      <c r="B2919" s="60" t="s">
        <v>1821</v>
      </c>
      <c r="C2919" s="60" t="s">
        <v>7366</v>
      </c>
      <c r="D2919" s="60" t="s">
        <v>7367</v>
      </c>
      <c r="E2919" s="60" t="s">
        <v>7519</v>
      </c>
      <c r="F2919" s="60" t="s">
        <v>7520</v>
      </c>
      <c r="G2919" s="60" t="s">
        <v>7521</v>
      </c>
      <c r="H2919" s="110">
        <v>450</v>
      </c>
      <c r="I2919" s="63" t="s">
        <v>7504</v>
      </c>
      <c r="J2919" s="60" t="s">
        <v>68</v>
      </c>
      <c r="K2919" s="9" t="s">
        <v>7</v>
      </c>
      <c r="L2919" s="9" t="s">
        <v>8</v>
      </c>
      <c r="M2919" s="9" t="s">
        <v>80</v>
      </c>
      <c r="N2919" s="9" t="s">
        <v>81</v>
      </c>
      <c r="O2919" s="9" t="s">
        <v>1826</v>
      </c>
      <c r="P2919" s="9" t="s">
        <v>1834</v>
      </c>
      <c r="Q2919" s="9" t="s">
        <v>1857</v>
      </c>
      <c r="R2919" s="60" t="s">
        <v>14</v>
      </c>
      <c r="S2919" s="60" t="s">
        <v>15</v>
      </c>
      <c r="T2919" s="9" t="s">
        <v>7</v>
      </c>
      <c r="U2919" s="60" t="s">
        <v>549</v>
      </c>
      <c r="V2919" s="60" t="s">
        <v>15</v>
      </c>
      <c r="W2919" s="60" t="s">
        <v>21</v>
      </c>
      <c r="X2919" s="60" t="s">
        <v>18</v>
      </c>
      <c r="Y2919" s="60" t="s">
        <v>31</v>
      </c>
      <c r="Z2919" s="60" t="s">
        <v>20</v>
      </c>
      <c r="AA2919" s="60" t="s">
        <v>17</v>
      </c>
      <c r="AB2919" s="60" t="s">
        <v>7505</v>
      </c>
      <c r="AC2919" s="60" t="s">
        <v>7506</v>
      </c>
      <c r="AD2919" s="60" t="s">
        <v>7507</v>
      </c>
    </row>
    <row r="2920" spans="1:30" ht="76.5" x14ac:dyDescent="0.2">
      <c r="A2920" s="113">
        <f t="shared" si="46"/>
        <v>2731</v>
      </c>
      <c r="B2920" s="60" t="s">
        <v>1821</v>
      </c>
      <c r="C2920" s="60" t="s">
        <v>7366</v>
      </c>
      <c r="D2920" s="60" t="s">
        <v>7367</v>
      </c>
      <c r="E2920" s="60" t="s">
        <v>7522</v>
      </c>
      <c r="F2920" s="60" t="s">
        <v>7523</v>
      </c>
      <c r="G2920" s="60" t="s">
        <v>7524</v>
      </c>
      <c r="H2920" s="110">
        <v>130</v>
      </c>
      <c r="I2920" s="63">
        <v>45010</v>
      </c>
      <c r="J2920" s="60" t="s">
        <v>68</v>
      </c>
      <c r="K2920" s="9" t="s">
        <v>7</v>
      </c>
      <c r="L2920" s="60" t="s">
        <v>69</v>
      </c>
      <c r="M2920" s="9" t="s">
        <v>80</v>
      </c>
      <c r="N2920" s="9" t="s">
        <v>81</v>
      </c>
      <c r="O2920" s="9" t="s">
        <v>1826</v>
      </c>
      <c r="P2920" s="9" t="s">
        <v>1834</v>
      </c>
      <c r="Q2920" s="9" t="s">
        <v>374</v>
      </c>
      <c r="R2920" s="60" t="s">
        <v>29</v>
      </c>
      <c r="S2920" s="60" t="s">
        <v>15</v>
      </c>
      <c r="T2920" s="9" t="s">
        <v>7</v>
      </c>
      <c r="U2920" s="60" t="s">
        <v>549</v>
      </c>
      <c r="V2920" s="60" t="s">
        <v>15</v>
      </c>
      <c r="W2920" s="60" t="s">
        <v>21</v>
      </c>
      <c r="X2920" s="60" t="s">
        <v>18</v>
      </c>
      <c r="Y2920" s="60" t="s">
        <v>31</v>
      </c>
      <c r="Z2920" s="60" t="s">
        <v>20</v>
      </c>
      <c r="AA2920" s="60" t="s">
        <v>17</v>
      </c>
      <c r="AB2920" s="60" t="s">
        <v>7505</v>
      </c>
      <c r="AC2920" s="60" t="s">
        <v>7506</v>
      </c>
      <c r="AD2920" s="60" t="s">
        <v>7507</v>
      </c>
    </row>
    <row r="2921" spans="1:30" ht="76.5" x14ac:dyDescent="0.2">
      <c r="A2921" s="113">
        <f t="shared" si="46"/>
        <v>2732</v>
      </c>
      <c r="B2921" s="60" t="s">
        <v>1821</v>
      </c>
      <c r="C2921" s="60" t="s">
        <v>7366</v>
      </c>
      <c r="D2921" s="60" t="s">
        <v>7367</v>
      </c>
      <c r="E2921" s="60" t="s">
        <v>7525</v>
      </c>
      <c r="F2921" s="60" t="s">
        <v>7526</v>
      </c>
      <c r="G2921" s="60" t="s">
        <v>7527</v>
      </c>
      <c r="H2921" s="110">
        <v>2000</v>
      </c>
      <c r="I2921" s="63" t="s">
        <v>852</v>
      </c>
      <c r="J2921" s="60" t="s">
        <v>68</v>
      </c>
      <c r="K2921" s="9" t="s">
        <v>7</v>
      </c>
      <c r="L2921" s="9" t="s">
        <v>8</v>
      </c>
      <c r="M2921" s="9" t="s">
        <v>80</v>
      </c>
      <c r="N2921" s="9" t="s">
        <v>81</v>
      </c>
      <c r="O2921" s="9" t="s">
        <v>1826</v>
      </c>
      <c r="P2921" s="9" t="s">
        <v>1834</v>
      </c>
      <c r="Q2921" s="9" t="s">
        <v>1857</v>
      </c>
      <c r="R2921" s="60" t="s">
        <v>14</v>
      </c>
      <c r="S2921" s="60" t="s">
        <v>15</v>
      </c>
      <c r="T2921" s="9" t="s">
        <v>7</v>
      </c>
      <c r="U2921" s="60" t="s">
        <v>549</v>
      </c>
      <c r="V2921" s="60" t="s">
        <v>15</v>
      </c>
      <c r="W2921" s="60" t="s">
        <v>21</v>
      </c>
      <c r="X2921" s="60" t="s">
        <v>18</v>
      </c>
      <c r="Y2921" s="60" t="s">
        <v>31</v>
      </c>
      <c r="Z2921" s="60" t="s">
        <v>20</v>
      </c>
      <c r="AA2921" s="60" t="s">
        <v>17</v>
      </c>
      <c r="AB2921" s="60" t="s">
        <v>7505</v>
      </c>
      <c r="AC2921" s="60" t="s">
        <v>7506</v>
      </c>
      <c r="AD2921" s="60" t="s">
        <v>7507</v>
      </c>
    </row>
    <row r="2922" spans="1:30" ht="76.5" x14ac:dyDescent="0.2">
      <c r="A2922" s="113">
        <f t="shared" si="46"/>
        <v>2733</v>
      </c>
      <c r="B2922" s="60" t="s">
        <v>1821</v>
      </c>
      <c r="C2922" s="60" t="s">
        <v>7366</v>
      </c>
      <c r="D2922" s="60" t="s">
        <v>7367</v>
      </c>
      <c r="E2922" s="60" t="s">
        <v>7528</v>
      </c>
      <c r="F2922" s="60" t="s">
        <v>7528</v>
      </c>
      <c r="G2922" s="60" t="s">
        <v>7529</v>
      </c>
      <c r="H2922" s="110">
        <v>700</v>
      </c>
      <c r="I2922" s="63" t="s">
        <v>7530</v>
      </c>
      <c r="J2922" s="60" t="s">
        <v>68</v>
      </c>
      <c r="K2922" s="9" t="s">
        <v>7</v>
      </c>
      <c r="L2922" s="9" t="s">
        <v>8</v>
      </c>
      <c r="M2922" s="9" t="s">
        <v>80</v>
      </c>
      <c r="N2922" s="9" t="s">
        <v>81</v>
      </c>
      <c r="O2922" s="9" t="s">
        <v>1826</v>
      </c>
      <c r="P2922" s="9" t="s">
        <v>1834</v>
      </c>
      <c r="Q2922" s="9" t="s">
        <v>1857</v>
      </c>
      <c r="R2922" s="60" t="s">
        <v>14</v>
      </c>
      <c r="S2922" s="60" t="s">
        <v>15</v>
      </c>
      <c r="T2922" s="9" t="s">
        <v>7</v>
      </c>
      <c r="U2922" s="60" t="s">
        <v>549</v>
      </c>
      <c r="V2922" s="60" t="s">
        <v>15</v>
      </c>
      <c r="W2922" s="60" t="s">
        <v>21</v>
      </c>
      <c r="X2922" s="60" t="s">
        <v>18</v>
      </c>
      <c r="Y2922" s="60" t="s">
        <v>19</v>
      </c>
      <c r="Z2922" s="60" t="s">
        <v>20</v>
      </c>
      <c r="AA2922" s="60" t="s">
        <v>21</v>
      </c>
      <c r="AB2922" s="60" t="s">
        <v>7505</v>
      </c>
      <c r="AC2922" s="60" t="s">
        <v>7506</v>
      </c>
      <c r="AD2922" s="60" t="s">
        <v>7507</v>
      </c>
    </row>
    <row r="2923" spans="1:30" ht="76.5" x14ac:dyDescent="0.2">
      <c r="A2923" s="113">
        <f t="shared" si="46"/>
        <v>2734</v>
      </c>
      <c r="B2923" s="60" t="s">
        <v>1821</v>
      </c>
      <c r="C2923" s="60" t="s">
        <v>7366</v>
      </c>
      <c r="D2923" s="60" t="s">
        <v>7367</v>
      </c>
      <c r="E2923" s="60" t="s">
        <v>7531</v>
      </c>
      <c r="F2923" s="60" t="s">
        <v>7532</v>
      </c>
      <c r="G2923" s="60" t="s">
        <v>7533</v>
      </c>
      <c r="H2923" s="110">
        <v>1200</v>
      </c>
      <c r="I2923" s="63" t="s">
        <v>7534</v>
      </c>
      <c r="J2923" s="60" t="s">
        <v>68</v>
      </c>
      <c r="K2923" s="9" t="s">
        <v>7</v>
      </c>
      <c r="L2923" s="9" t="s">
        <v>8</v>
      </c>
      <c r="M2923" s="9" t="s">
        <v>80</v>
      </c>
      <c r="N2923" s="9" t="s">
        <v>81</v>
      </c>
      <c r="O2923" s="9" t="s">
        <v>1826</v>
      </c>
      <c r="P2923" s="9" t="s">
        <v>1834</v>
      </c>
      <c r="Q2923" s="9" t="s">
        <v>1857</v>
      </c>
      <c r="R2923" s="60" t="s">
        <v>14</v>
      </c>
      <c r="S2923" s="60" t="s">
        <v>15</v>
      </c>
      <c r="T2923" s="9" t="s">
        <v>7</v>
      </c>
      <c r="U2923" s="60" t="s">
        <v>549</v>
      </c>
      <c r="V2923" s="60" t="s">
        <v>15</v>
      </c>
      <c r="W2923" s="60" t="s">
        <v>21</v>
      </c>
      <c r="X2923" s="60" t="s">
        <v>18</v>
      </c>
      <c r="Y2923" s="60" t="s">
        <v>19</v>
      </c>
      <c r="Z2923" s="60" t="s">
        <v>20</v>
      </c>
      <c r="AA2923" s="60" t="s">
        <v>21</v>
      </c>
      <c r="AB2923" s="60" t="s">
        <v>7505</v>
      </c>
      <c r="AC2923" s="60" t="s">
        <v>7506</v>
      </c>
      <c r="AD2923" s="60" t="s">
        <v>7507</v>
      </c>
    </row>
    <row r="2924" spans="1:30" ht="102" x14ac:dyDescent="0.2">
      <c r="A2924" s="113">
        <f t="shared" si="46"/>
        <v>2735</v>
      </c>
      <c r="B2924" s="60" t="s">
        <v>1821</v>
      </c>
      <c r="C2924" s="60" t="s">
        <v>7366</v>
      </c>
      <c r="D2924" s="60" t="s">
        <v>7367</v>
      </c>
      <c r="E2924" s="60" t="s">
        <v>7535</v>
      </c>
      <c r="F2924" s="60" t="s">
        <v>7536</v>
      </c>
      <c r="G2924" s="60" t="s">
        <v>7537</v>
      </c>
      <c r="H2924" s="110">
        <v>73000</v>
      </c>
      <c r="I2924" s="63" t="s">
        <v>7538</v>
      </c>
      <c r="J2924" s="60" t="s">
        <v>68</v>
      </c>
      <c r="K2924" s="9" t="s">
        <v>7</v>
      </c>
      <c r="L2924" s="9" t="s">
        <v>8</v>
      </c>
      <c r="M2924" s="9" t="s">
        <v>80</v>
      </c>
      <c r="N2924" s="9" t="s">
        <v>81</v>
      </c>
      <c r="O2924" s="9" t="s">
        <v>1826</v>
      </c>
      <c r="P2924" s="9" t="s">
        <v>1834</v>
      </c>
      <c r="Q2924" s="9" t="s">
        <v>1857</v>
      </c>
      <c r="R2924" s="60" t="s">
        <v>14</v>
      </c>
      <c r="S2924" s="60" t="s">
        <v>15</v>
      </c>
      <c r="T2924" s="9" t="s">
        <v>7</v>
      </c>
      <c r="U2924" s="60" t="s">
        <v>549</v>
      </c>
      <c r="V2924" s="60" t="s">
        <v>15</v>
      </c>
      <c r="W2924" s="60" t="s">
        <v>17</v>
      </c>
      <c r="X2924" s="60" t="s">
        <v>18</v>
      </c>
      <c r="Y2924" s="60" t="s">
        <v>31</v>
      </c>
      <c r="Z2924" s="60" t="s">
        <v>20</v>
      </c>
      <c r="AA2924" s="60" t="s">
        <v>17</v>
      </c>
      <c r="AB2924" s="60" t="s">
        <v>7505</v>
      </c>
      <c r="AC2924" s="60" t="s">
        <v>7506</v>
      </c>
      <c r="AD2924" s="60" t="s">
        <v>7507</v>
      </c>
    </row>
    <row r="2925" spans="1:30" ht="76.5" x14ac:dyDescent="0.2">
      <c r="A2925" s="113">
        <f t="shared" si="46"/>
        <v>2736</v>
      </c>
      <c r="B2925" s="60" t="s">
        <v>1821</v>
      </c>
      <c r="C2925" s="60" t="s">
        <v>7366</v>
      </c>
      <c r="D2925" s="60" t="s">
        <v>7367</v>
      </c>
      <c r="E2925" s="60" t="s">
        <v>7539</v>
      </c>
      <c r="F2925" s="60" t="s">
        <v>7540</v>
      </c>
      <c r="G2925" s="60" t="s">
        <v>7541</v>
      </c>
      <c r="H2925" s="110">
        <v>6000</v>
      </c>
      <c r="I2925" s="63" t="s">
        <v>7542</v>
      </c>
      <c r="J2925" s="60" t="s">
        <v>68</v>
      </c>
      <c r="K2925" s="9" t="s">
        <v>7</v>
      </c>
      <c r="L2925" s="9" t="s">
        <v>8</v>
      </c>
      <c r="M2925" s="9" t="s">
        <v>80</v>
      </c>
      <c r="N2925" s="9" t="s">
        <v>81</v>
      </c>
      <c r="O2925" s="9" t="s">
        <v>1826</v>
      </c>
      <c r="P2925" s="9" t="s">
        <v>1834</v>
      </c>
      <c r="Q2925" s="9" t="s">
        <v>1857</v>
      </c>
      <c r="R2925" s="60" t="s">
        <v>14</v>
      </c>
      <c r="S2925" s="60" t="s">
        <v>15</v>
      </c>
      <c r="T2925" s="9" t="s">
        <v>7</v>
      </c>
      <c r="U2925" s="60" t="s">
        <v>549</v>
      </c>
      <c r="V2925" s="60" t="s">
        <v>15</v>
      </c>
      <c r="W2925" s="60" t="s">
        <v>21</v>
      </c>
      <c r="X2925" s="60" t="s">
        <v>18</v>
      </c>
      <c r="Y2925" s="60" t="s">
        <v>31</v>
      </c>
      <c r="Z2925" s="60" t="s">
        <v>20</v>
      </c>
      <c r="AA2925" s="60" t="s">
        <v>17</v>
      </c>
      <c r="AB2925" s="60" t="s">
        <v>7505</v>
      </c>
      <c r="AC2925" s="60" t="s">
        <v>7506</v>
      </c>
      <c r="AD2925" s="60" t="s">
        <v>7507</v>
      </c>
    </row>
    <row r="2926" spans="1:30" ht="165.75" x14ac:dyDescent="0.2">
      <c r="A2926" s="113">
        <f t="shared" si="46"/>
        <v>2737</v>
      </c>
      <c r="B2926" s="60" t="s">
        <v>1821</v>
      </c>
      <c r="C2926" s="60" t="s">
        <v>7366</v>
      </c>
      <c r="D2926" s="60" t="s">
        <v>7367</v>
      </c>
      <c r="E2926" s="60" t="s">
        <v>7543</v>
      </c>
      <c r="F2926" s="60" t="s">
        <v>7544</v>
      </c>
      <c r="G2926" s="60" t="s">
        <v>7545</v>
      </c>
      <c r="H2926" s="110">
        <v>5500</v>
      </c>
      <c r="I2926" s="63" t="s">
        <v>7456</v>
      </c>
      <c r="J2926" s="60" t="s">
        <v>68</v>
      </c>
      <c r="K2926" s="9" t="s">
        <v>7</v>
      </c>
      <c r="L2926" s="9" t="s">
        <v>8</v>
      </c>
      <c r="M2926" s="9" t="s">
        <v>80</v>
      </c>
      <c r="N2926" s="9" t="s">
        <v>81</v>
      </c>
      <c r="O2926" s="9" t="s">
        <v>1826</v>
      </c>
      <c r="P2926" s="9" t="s">
        <v>1834</v>
      </c>
      <c r="Q2926" s="9" t="s">
        <v>1857</v>
      </c>
      <c r="R2926" s="60" t="s">
        <v>14</v>
      </c>
      <c r="S2926" s="60" t="s">
        <v>15</v>
      </c>
      <c r="T2926" s="9" t="s">
        <v>7</v>
      </c>
      <c r="U2926" s="60" t="s">
        <v>549</v>
      </c>
      <c r="V2926" s="60" t="s">
        <v>15</v>
      </c>
      <c r="W2926" s="60" t="s">
        <v>21</v>
      </c>
      <c r="X2926" s="60" t="s">
        <v>18</v>
      </c>
      <c r="Y2926" s="60" t="s">
        <v>31</v>
      </c>
      <c r="Z2926" s="60" t="s">
        <v>20</v>
      </c>
      <c r="AA2926" s="60" t="s">
        <v>17</v>
      </c>
      <c r="AB2926" s="60" t="s">
        <v>7546</v>
      </c>
      <c r="AC2926" s="60" t="s">
        <v>7547</v>
      </c>
      <c r="AD2926" s="60" t="s">
        <v>7548</v>
      </c>
    </row>
    <row r="2927" spans="1:30" ht="165.75" x14ac:dyDescent="0.2">
      <c r="A2927" s="113">
        <f t="shared" si="46"/>
        <v>2738</v>
      </c>
      <c r="B2927" s="60" t="s">
        <v>1821</v>
      </c>
      <c r="C2927" s="60" t="s">
        <v>7366</v>
      </c>
      <c r="D2927" s="60" t="s">
        <v>7367</v>
      </c>
      <c r="E2927" s="60" t="s">
        <v>7549</v>
      </c>
      <c r="F2927" s="60" t="s">
        <v>7550</v>
      </c>
      <c r="G2927" s="60" t="s">
        <v>7545</v>
      </c>
      <c r="H2927" s="110">
        <v>5000</v>
      </c>
      <c r="I2927" s="63" t="s">
        <v>7504</v>
      </c>
      <c r="J2927" s="60" t="s">
        <v>68</v>
      </c>
      <c r="K2927" s="9" t="s">
        <v>7</v>
      </c>
      <c r="L2927" s="9" t="s">
        <v>8</v>
      </c>
      <c r="M2927" s="9" t="s">
        <v>80</v>
      </c>
      <c r="N2927" s="9" t="s">
        <v>81</v>
      </c>
      <c r="O2927" s="9" t="s">
        <v>1826</v>
      </c>
      <c r="P2927" s="9" t="s">
        <v>1834</v>
      </c>
      <c r="Q2927" s="9" t="s">
        <v>1857</v>
      </c>
      <c r="R2927" s="60" t="s">
        <v>14</v>
      </c>
      <c r="S2927" s="60" t="s">
        <v>15</v>
      </c>
      <c r="T2927" s="9" t="s">
        <v>7</v>
      </c>
      <c r="U2927" s="60" t="s">
        <v>549</v>
      </c>
      <c r="V2927" s="60" t="s">
        <v>15</v>
      </c>
      <c r="W2927" s="60" t="s">
        <v>21</v>
      </c>
      <c r="X2927" s="60" t="s">
        <v>18</v>
      </c>
      <c r="Y2927" s="60" t="s">
        <v>31</v>
      </c>
      <c r="Z2927" s="60" t="s">
        <v>20</v>
      </c>
      <c r="AA2927" s="60" t="s">
        <v>17</v>
      </c>
      <c r="AB2927" s="60" t="s">
        <v>7546</v>
      </c>
      <c r="AC2927" s="60" t="s">
        <v>7547</v>
      </c>
      <c r="AD2927" s="60" t="s">
        <v>7548</v>
      </c>
    </row>
    <row r="2928" spans="1:30" ht="89.25" x14ac:dyDescent="0.2">
      <c r="A2928" s="113">
        <f t="shared" si="46"/>
        <v>2739</v>
      </c>
      <c r="B2928" s="60" t="s">
        <v>1821</v>
      </c>
      <c r="C2928" s="60" t="s">
        <v>7366</v>
      </c>
      <c r="D2928" s="60" t="s">
        <v>7367</v>
      </c>
      <c r="E2928" s="60" t="s">
        <v>7551</v>
      </c>
      <c r="F2928" s="60" t="s">
        <v>7552</v>
      </c>
      <c r="G2928" s="60" t="s">
        <v>7553</v>
      </c>
      <c r="H2928" s="110">
        <v>5000</v>
      </c>
      <c r="I2928" s="63" t="s">
        <v>7504</v>
      </c>
      <c r="J2928" s="60" t="s">
        <v>68</v>
      </c>
      <c r="K2928" s="9" t="s">
        <v>7</v>
      </c>
      <c r="L2928" s="9" t="s">
        <v>8</v>
      </c>
      <c r="M2928" s="9" t="s">
        <v>80</v>
      </c>
      <c r="N2928" s="9" t="s">
        <v>81</v>
      </c>
      <c r="O2928" s="9" t="s">
        <v>1826</v>
      </c>
      <c r="P2928" s="9" t="s">
        <v>1834</v>
      </c>
      <c r="Q2928" s="9" t="s">
        <v>1857</v>
      </c>
      <c r="R2928" s="60" t="s">
        <v>14</v>
      </c>
      <c r="S2928" s="60" t="s">
        <v>15</v>
      </c>
      <c r="T2928" s="9" t="s">
        <v>7</v>
      </c>
      <c r="U2928" s="60" t="s">
        <v>549</v>
      </c>
      <c r="V2928" s="60" t="s">
        <v>15</v>
      </c>
      <c r="W2928" s="60" t="s">
        <v>21</v>
      </c>
      <c r="X2928" s="60" t="s">
        <v>18</v>
      </c>
      <c r="Y2928" s="60" t="s">
        <v>31</v>
      </c>
      <c r="Z2928" s="60" t="s">
        <v>20</v>
      </c>
      <c r="AA2928" s="60" t="s">
        <v>17</v>
      </c>
      <c r="AB2928" s="60" t="s">
        <v>7546</v>
      </c>
      <c r="AC2928" s="60" t="s">
        <v>7547</v>
      </c>
      <c r="AD2928" s="60" t="s">
        <v>7548</v>
      </c>
    </row>
    <row r="2929" spans="1:30" ht="127.5" x14ac:dyDescent="0.2">
      <c r="A2929" s="113">
        <f t="shared" si="46"/>
        <v>2740</v>
      </c>
      <c r="B2929" s="60" t="s">
        <v>1821</v>
      </c>
      <c r="C2929" s="60" t="s">
        <v>7366</v>
      </c>
      <c r="D2929" s="60" t="s">
        <v>7367</v>
      </c>
      <c r="E2929" s="60" t="s">
        <v>7554</v>
      </c>
      <c r="F2929" s="60" t="s">
        <v>7555</v>
      </c>
      <c r="G2929" s="60" t="s">
        <v>7556</v>
      </c>
      <c r="H2929" s="110">
        <v>6000</v>
      </c>
      <c r="I2929" s="63" t="s">
        <v>7504</v>
      </c>
      <c r="J2929" s="60" t="s">
        <v>68</v>
      </c>
      <c r="K2929" s="9" t="s">
        <v>7</v>
      </c>
      <c r="L2929" s="9" t="s">
        <v>8</v>
      </c>
      <c r="M2929" s="9" t="s">
        <v>80</v>
      </c>
      <c r="N2929" s="9" t="s">
        <v>81</v>
      </c>
      <c r="O2929" s="9" t="s">
        <v>1826</v>
      </c>
      <c r="P2929" s="9" t="s">
        <v>1834</v>
      </c>
      <c r="Q2929" s="9" t="s">
        <v>1857</v>
      </c>
      <c r="R2929" s="60" t="s">
        <v>14</v>
      </c>
      <c r="S2929" s="60" t="s">
        <v>15</v>
      </c>
      <c r="T2929" s="9" t="s">
        <v>7</v>
      </c>
      <c r="U2929" s="60" t="s">
        <v>549</v>
      </c>
      <c r="V2929" s="60" t="s">
        <v>15</v>
      </c>
      <c r="W2929" s="60" t="s">
        <v>21</v>
      </c>
      <c r="X2929" s="60" t="s">
        <v>18</v>
      </c>
      <c r="Y2929" s="60" t="s">
        <v>31</v>
      </c>
      <c r="Z2929" s="60" t="s">
        <v>20</v>
      </c>
      <c r="AA2929" s="60" t="s">
        <v>17</v>
      </c>
      <c r="AB2929" s="60" t="s">
        <v>7546</v>
      </c>
      <c r="AC2929" s="60" t="s">
        <v>7547</v>
      </c>
      <c r="AD2929" s="60" t="s">
        <v>7548</v>
      </c>
    </row>
    <row r="2930" spans="1:30" ht="89.25" x14ac:dyDescent="0.2">
      <c r="A2930" s="113">
        <f t="shared" si="46"/>
        <v>2741</v>
      </c>
      <c r="B2930" s="60" t="s">
        <v>1821</v>
      </c>
      <c r="C2930" s="60" t="s">
        <v>7366</v>
      </c>
      <c r="D2930" s="60" t="s">
        <v>7367</v>
      </c>
      <c r="E2930" s="60" t="s">
        <v>7557</v>
      </c>
      <c r="F2930" s="60" t="s">
        <v>7557</v>
      </c>
      <c r="G2930" s="60" t="s">
        <v>7558</v>
      </c>
      <c r="H2930" s="110">
        <v>300</v>
      </c>
      <c r="I2930" s="63" t="s">
        <v>7504</v>
      </c>
      <c r="J2930" s="60" t="s">
        <v>68</v>
      </c>
      <c r="K2930" s="9" t="s">
        <v>7</v>
      </c>
      <c r="L2930" s="60" t="s">
        <v>69</v>
      </c>
      <c r="M2930" s="9" t="s">
        <v>80</v>
      </c>
      <c r="N2930" s="9" t="s">
        <v>81</v>
      </c>
      <c r="O2930" s="9" t="s">
        <v>1826</v>
      </c>
      <c r="P2930" s="9" t="s">
        <v>1834</v>
      </c>
      <c r="Q2930" s="9" t="s">
        <v>374</v>
      </c>
      <c r="R2930" s="60" t="s">
        <v>29</v>
      </c>
      <c r="S2930" s="60" t="s">
        <v>15</v>
      </c>
      <c r="T2930" s="9" t="s">
        <v>7</v>
      </c>
      <c r="U2930" s="60" t="s">
        <v>549</v>
      </c>
      <c r="V2930" s="60" t="s">
        <v>15</v>
      </c>
      <c r="W2930" s="60" t="s">
        <v>21</v>
      </c>
      <c r="X2930" s="60" t="s">
        <v>18</v>
      </c>
      <c r="Y2930" s="60" t="s">
        <v>31</v>
      </c>
      <c r="Z2930" s="60" t="s">
        <v>20</v>
      </c>
      <c r="AA2930" s="60" t="s">
        <v>17</v>
      </c>
      <c r="AB2930" s="60" t="s">
        <v>7546</v>
      </c>
      <c r="AC2930" s="60" t="s">
        <v>7547</v>
      </c>
      <c r="AD2930" s="60" t="s">
        <v>7548</v>
      </c>
    </row>
    <row r="2931" spans="1:30" ht="76.5" x14ac:dyDescent="0.2">
      <c r="A2931" s="113">
        <f t="shared" si="46"/>
        <v>2742</v>
      </c>
      <c r="B2931" s="60" t="s">
        <v>1821</v>
      </c>
      <c r="C2931" s="60" t="s">
        <v>7366</v>
      </c>
      <c r="D2931" s="60" t="s">
        <v>7367</v>
      </c>
      <c r="E2931" s="60" t="s">
        <v>7559</v>
      </c>
      <c r="F2931" s="60" t="s">
        <v>7559</v>
      </c>
      <c r="G2931" s="60" t="s">
        <v>7560</v>
      </c>
      <c r="H2931" s="110">
        <v>30000</v>
      </c>
      <c r="I2931" s="63" t="s">
        <v>7504</v>
      </c>
      <c r="J2931" s="9" t="s">
        <v>6</v>
      </c>
      <c r="K2931" s="9" t="s">
        <v>7</v>
      </c>
      <c r="L2931" s="9" t="s">
        <v>36</v>
      </c>
      <c r="M2931" s="9" t="s">
        <v>80</v>
      </c>
      <c r="N2931" s="9" t="s">
        <v>81</v>
      </c>
      <c r="O2931" s="9" t="s">
        <v>1826</v>
      </c>
      <c r="P2931" s="9" t="s">
        <v>1834</v>
      </c>
      <c r="Q2931" s="9" t="s">
        <v>3101</v>
      </c>
      <c r="R2931" s="60" t="s">
        <v>14</v>
      </c>
      <c r="S2931" s="60" t="s">
        <v>15</v>
      </c>
      <c r="T2931" s="9" t="s">
        <v>7</v>
      </c>
      <c r="U2931" s="60" t="s">
        <v>549</v>
      </c>
      <c r="V2931" s="60" t="s">
        <v>15</v>
      </c>
      <c r="W2931" s="60" t="s">
        <v>17</v>
      </c>
      <c r="X2931" s="60" t="s">
        <v>18</v>
      </c>
      <c r="Y2931" s="60" t="s">
        <v>31</v>
      </c>
      <c r="Z2931" s="60" t="s">
        <v>20</v>
      </c>
      <c r="AA2931" s="60" t="s">
        <v>17</v>
      </c>
      <c r="AB2931" s="60" t="s">
        <v>7546</v>
      </c>
      <c r="AC2931" s="60" t="s">
        <v>7547</v>
      </c>
      <c r="AD2931" s="60" t="s">
        <v>7548</v>
      </c>
    </row>
    <row r="2932" spans="1:30" ht="89.25" x14ac:dyDescent="0.2">
      <c r="A2932" s="113">
        <f t="shared" si="46"/>
        <v>2743</v>
      </c>
      <c r="B2932" s="60" t="s">
        <v>1821</v>
      </c>
      <c r="C2932" s="60" t="s">
        <v>7366</v>
      </c>
      <c r="D2932" s="60" t="s">
        <v>7367</v>
      </c>
      <c r="E2932" s="60" t="s">
        <v>7561</v>
      </c>
      <c r="F2932" s="60" t="s">
        <v>7561</v>
      </c>
      <c r="G2932" s="60" t="s">
        <v>7562</v>
      </c>
      <c r="H2932" s="110">
        <v>20000</v>
      </c>
      <c r="I2932" s="63" t="s">
        <v>7504</v>
      </c>
      <c r="J2932" s="60" t="s">
        <v>6</v>
      </c>
      <c r="K2932" s="9" t="s">
        <v>7</v>
      </c>
      <c r="L2932" s="60" t="s">
        <v>27</v>
      </c>
      <c r="M2932" s="9" t="s">
        <v>80</v>
      </c>
      <c r="N2932" s="9" t="s">
        <v>81</v>
      </c>
      <c r="O2932" s="9" t="s">
        <v>1826</v>
      </c>
      <c r="P2932" s="9" t="s">
        <v>1834</v>
      </c>
      <c r="Q2932" s="9" t="s">
        <v>1857</v>
      </c>
      <c r="R2932" s="60" t="s">
        <v>29</v>
      </c>
      <c r="S2932" s="60" t="s">
        <v>15</v>
      </c>
      <c r="T2932" s="9" t="s">
        <v>7</v>
      </c>
      <c r="U2932" s="60" t="s">
        <v>133</v>
      </c>
      <c r="V2932" s="60" t="s">
        <v>15</v>
      </c>
      <c r="W2932" s="60" t="s">
        <v>17</v>
      </c>
      <c r="X2932" s="60" t="s">
        <v>18</v>
      </c>
      <c r="Y2932" s="60" t="s">
        <v>31</v>
      </c>
      <c r="Z2932" s="60" t="s">
        <v>20</v>
      </c>
      <c r="AA2932" s="60" t="s">
        <v>17</v>
      </c>
      <c r="AB2932" s="60" t="s">
        <v>7546</v>
      </c>
      <c r="AC2932" s="60" t="s">
        <v>7547</v>
      </c>
      <c r="AD2932" s="60" t="s">
        <v>7548</v>
      </c>
    </row>
    <row r="2933" spans="1:30" ht="76.5" x14ac:dyDescent="0.2">
      <c r="A2933" s="113">
        <f t="shared" si="46"/>
        <v>2744</v>
      </c>
      <c r="B2933" s="60" t="s">
        <v>1821</v>
      </c>
      <c r="C2933" s="60" t="s">
        <v>7366</v>
      </c>
      <c r="D2933" s="60" t="s">
        <v>7367</v>
      </c>
      <c r="E2933" s="60" t="s">
        <v>7563</v>
      </c>
      <c r="F2933" s="60" t="s">
        <v>7563</v>
      </c>
      <c r="G2933" s="60" t="s">
        <v>7564</v>
      </c>
      <c r="H2933" s="110">
        <v>20000</v>
      </c>
      <c r="I2933" s="63" t="s">
        <v>7504</v>
      </c>
      <c r="J2933" s="60" t="s">
        <v>68</v>
      </c>
      <c r="K2933" s="9" t="s">
        <v>7</v>
      </c>
      <c r="L2933" s="9" t="s">
        <v>8</v>
      </c>
      <c r="M2933" s="9" t="s">
        <v>80</v>
      </c>
      <c r="N2933" s="9" t="s">
        <v>81</v>
      </c>
      <c r="O2933" s="9" t="s">
        <v>1826</v>
      </c>
      <c r="P2933" s="9" t="s">
        <v>1834</v>
      </c>
      <c r="Q2933" s="9" t="s">
        <v>1857</v>
      </c>
      <c r="R2933" s="60" t="s">
        <v>14</v>
      </c>
      <c r="S2933" s="60" t="s">
        <v>15</v>
      </c>
      <c r="T2933" s="9" t="s">
        <v>7</v>
      </c>
      <c r="U2933" s="60" t="s">
        <v>549</v>
      </c>
      <c r="V2933" s="60" t="s">
        <v>15</v>
      </c>
      <c r="W2933" s="60" t="s">
        <v>17</v>
      </c>
      <c r="X2933" s="60" t="s">
        <v>18</v>
      </c>
      <c r="Y2933" s="60" t="s">
        <v>31</v>
      </c>
      <c r="Z2933" s="60" t="s">
        <v>20</v>
      </c>
      <c r="AA2933" s="60" t="s">
        <v>17</v>
      </c>
      <c r="AB2933" s="60" t="s">
        <v>7546</v>
      </c>
      <c r="AC2933" s="60" t="s">
        <v>7547</v>
      </c>
      <c r="AD2933" s="60" t="s">
        <v>7548</v>
      </c>
    </row>
    <row r="2934" spans="1:30" ht="76.5" x14ac:dyDescent="0.2">
      <c r="A2934" s="113">
        <f t="shared" si="46"/>
        <v>2745</v>
      </c>
      <c r="B2934" s="60" t="s">
        <v>1821</v>
      </c>
      <c r="C2934" s="60" t="s">
        <v>7366</v>
      </c>
      <c r="D2934" s="60" t="s">
        <v>7367</v>
      </c>
      <c r="E2934" s="60" t="s">
        <v>7565</v>
      </c>
      <c r="F2934" s="60" t="s">
        <v>7565</v>
      </c>
      <c r="G2934" s="60" t="s">
        <v>7566</v>
      </c>
      <c r="H2934" s="110">
        <v>12000</v>
      </c>
      <c r="I2934" s="63" t="s">
        <v>7504</v>
      </c>
      <c r="J2934" s="60" t="s">
        <v>68</v>
      </c>
      <c r="K2934" s="9" t="s">
        <v>7</v>
      </c>
      <c r="L2934" s="60" t="s">
        <v>69</v>
      </c>
      <c r="M2934" s="9" t="s">
        <v>80</v>
      </c>
      <c r="N2934" s="9" t="s">
        <v>81</v>
      </c>
      <c r="O2934" s="9" t="s">
        <v>1826</v>
      </c>
      <c r="P2934" s="9" t="s">
        <v>1834</v>
      </c>
      <c r="Q2934" s="9" t="s">
        <v>374</v>
      </c>
      <c r="R2934" s="60" t="s">
        <v>29</v>
      </c>
      <c r="S2934" s="60" t="s">
        <v>15</v>
      </c>
      <c r="T2934" s="9" t="s">
        <v>7</v>
      </c>
      <c r="U2934" s="60" t="s">
        <v>549</v>
      </c>
      <c r="V2934" s="60" t="s">
        <v>15</v>
      </c>
      <c r="W2934" s="60" t="s">
        <v>21</v>
      </c>
      <c r="X2934" s="60" t="s">
        <v>18</v>
      </c>
      <c r="Y2934" s="60" t="s">
        <v>31</v>
      </c>
      <c r="Z2934" s="60" t="s">
        <v>20</v>
      </c>
      <c r="AA2934" s="60" t="s">
        <v>17</v>
      </c>
      <c r="AB2934" s="60" t="s">
        <v>7546</v>
      </c>
      <c r="AC2934" s="60" t="s">
        <v>7547</v>
      </c>
      <c r="AD2934" s="60" t="s">
        <v>7548</v>
      </c>
    </row>
    <row r="2935" spans="1:30" ht="178.5" x14ac:dyDescent="0.2">
      <c r="A2935" s="113">
        <f t="shared" si="46"/>
        <v>2746</v>
      </c>
      <c r="B2935" s="60" t="s">
        <v>1821</v>
      </c>
      <c r="C2935" s="60" t="s">
        <v>7366</v>
      </c>
      <c r="D2935" s="60" t="s">
        <v>7367</v>
      </c>
      <c r="E2935" s="60" t="s">
        <v>7567</v>
      </c>
      <c r="F2935" s="60" t="s">
        <v>7568</v>
      </c>
      <c r="G2935" s="60" t="s">
        <v>7569</v>
      </c>
      <c r="H2935" s="110">
        <v>12000</v>
      </c>
      <c r="I2935" s="63" t="s">
        <v>7504</v>
      </c>
      <c r="J2935" s="60" t="s">
        <v>68</v>
      </c>
      <c r="K2935" s="9" t="s">
        <v>7</v>
      </c>
      <c r="L2935" s="9" t="s">
        <v>8</v>
      </c>
      <c r="M2935" s="9" t="s">
        <v>80</v>
      </c>
      <c r="N2935" s="9" t="s">
        <v>81</v>
      </c>
      <c r="O2935" s="9" t="s">
        <v>1826</v>
      </c>
      <c r="P2935" s="9" t="s">
        <v>1834</v>
      </c>
      <c r="Q2935" s="9" t="s">
        <v>1857</v>
      </c>
      <c r="R2935" s="60" t="s">
        <v>14</v>
      </c>
      <c r="S2935" s="60" t="s">
        <v>15</v>
      </c>
      <c r="T2935" s="9" t="s">
        <v>7</v>
      </c>
      <c r="U2935" s="60" t="s">
        <v>549</v>
      </c>
      <c r="V2935" s="60" t="s">
        <v>15</v>
      </c>
      <c r="W2935" s="60" t="s">
        <v>21</v>
      </c>
      <c r="X2935" s="60" t="s">
        <v>18</v>
      </c>
      <c r="Y2935" s="60" t="s">
        <v>19</v>
      </c>
      <c r="Z2935" s="60" t="s">
        <v>20</v>
      </c>
      <c r="AA2935" s="60" t="s">
        <v>21</v>
      </c>
      <c r="AB2935" s="60" t="s">
        <v>7546</v>
      </c>
      <c r="AC2935" s="60" t="s">
        <v>7547</v>
      </c>
      <c r="AD2935" s="60" t="s">
        <v>7548</v>
      </c>
    </row>
    <row r="2936" spans="1:30" ht="409.5" x14ac:dyDescent="0.2">
      <c r="A2936" s="113">
        <f t="shared" si="46"/>
        <v>2747</v>
      </c>
      <c r="B2936" s="60" t="s">
        <v>1821</v>
      </c>
      <c r="C2936" s="60" t="s">
        <v>7366</v>
      </c>
      <c r="D2936" s="60" t="s">
        <v>7367</v>
      </c>
      <c r="E2936" s="60" t="s">
        <v>7570</v>
      </c>
      <c r="F2936" s="60" t="s">
        <v>7571</v>
      </c>
      <c r="G2936" s="60" t="s">
        <v>7572</v>
      </c>
      <c r="H2936" s="110">
        <v>1000000</v>
      </c>
      <c r="I2936" s="63" t="s">
        <v>35</v>
      </c>
      <c r="J2936" s="60" t="s">
        <v>68</v>
      </c>
      <c r="K2936" s="9" t="s">
        <v>7</v>
      </c>
      <c r="L2936" s="9" t="s">
        <v>8</v>
      </c>
      <c r="M2936" s="9" t="s">
        <v>80</v>
      </c>
      <c r="N2936" s="9" t="s">
        <v>81</v>
      </c>
      <c r="O2936" s="9" t="s">
        <v>1826</v>
      </c>
      <c r="P2936" s="9" t="s">
        <v>1834</v>
      </c>
      <c r="Q2936" s="9" t="s">
        <v>1857</v>
      </c>
      <c r="R2936" s="60" t="s">
        <v>14</v>
      </c>
      <c r="S2936" s="60" t="s">
        <v>15</v>
      </c>
      <c r="T2936" s="9" t="s">
        <v>7</v>
      </c>
      <c r="U2936" s="60" t="s">
        <v>133</v>
      </c>
      <c r="V2936" s="60" t="s">
        <v>15</v>
      </c>
      <c r="W2936" s="60" t="s">
        <v>37</v>
      </c>
      <c r="X2936" s="60" t="s">
        <v>18</v>
      </c>
      <c r="Y2936" s="60" t="s">
        <v>31</v>
      </c>
      <c r="Z2936" s="60" t="s">
        <v>20</v>
      </c>
      <c r="AA2936" s="60" t="s">
        <v>17</v>
      </c>
      <c r="AB2936" s="60" t="s">
        <v>7546</v>
      </c>
      <c r="AC2936" s="60" t="s">
        <v>7547</v>
      </c>
      <c r="AD2936" s="60" t="s">
        <v>7548</v>
      </c>
    </row>
    <row r="2937" spans="1:30" ht="409.5" x14ac:dyDescent="0.2">
      <c r="A2937" s="113">
        <f t="shared" si="46"/>
        <v>2748</v>
      </c>
      <c r="B2937" s="60" t="s">
        <v>1821</v>
      </c>
      <c r="C2937" s="60" t="s">
        <v>7366</v>
      </c>
      <c r="D2937" s="60" t="s">
        <v>7367</v>
      </c>
      <c r="E2937" s="60" t="s">
        <v>7573</v>
      </c>
      <c r="F2937" s="60" t="s">
        <v>7574</v>
      </c>
      <c r="G2937" s="60" t="s">
        <v>7575</v>
      </c>
      <c r="H2937" s="110">
        <v>880000</v>
      </c>
      <c r="I2937" s="63" t="s">
        <v>35</v>
      </c>
      <c r="J2937" s="60" t="s">
        <v>68</v>
      </c>
      <c r="K2937" s="9" t="s">
        <v>7</v>
      </c>
      <c r="L2937" s="9" t="s">
        <v>8</v>
      </c>
      <c r="M2937" s="9" t="s">
        <v>80</v>
      </c>
      <c r="N2937" s="9" t="s">
        <v>81</v>
      </c>
      <c r="O2937" s="9" t="s">
        <v>1826</v>
      </c>
      <c r="P2937" s="9" t="s">
        <v>1834</v>
      </c>
      <c r="Q2937" s="9" t="s">
        <v>1857</v>
      </c>
      <c r="R2937" s="60" t="s">
        <v>14</v>
      </c>
      <c r="S2937" s="60" t="s">
        <v>15</v>
      </c>
      <c r="T2937" s="9" t="s">
        <v>7</v>
      </c>
      <c r="U2937" s="60" t="s">
        <v>133</v>
      </c>
      <c r="V2937" s="60" t="s">
        <v>15</v>
      </c>
      <c r="W2937" s="60" t="s">
        <v>37</v>
      </c>
      <c r="X2937" s="60" t="s">
        <v>18</v>
      </c>
      <c r="Y2937" s="60" t="s">
        <v>31</v>
      </c>
      <c r="Z2937" s="60" t="s">
        <v>20</v>
      </c>
      <c r="AA2937" s="60" t="s">
        <v>17</v>
      </c>
      <c r="AB2937" s="60" t="s">
        <v>7546</v>
      </c>
      <c r="AC2937" s="60" t="s">
        <v>7547</v>
      </c>
      <c r="AD2937" s="60" t="s">
        <v>7548</v>
      </c>
    </row>
    <row r="2938" spans="1:30" ht="409.5" x14ac:dyDescent="0.2">
      <c r="A2938" s="113">
        <f t="shared" si="46"/>
        <v>2749</v>
      </c>
      <c r="B2938" s="60" t="s">
        <v>1821</v>
      </c>
      <c r="C2938" s="60" t="s">
        <v>7366</v>
      </c>
      <c r="D2938" s="60" t="s">
        <v>7367</v>
      </c>
      <c r="E2938" s="60" t="s">
        <v>7576</v>
      </c>
      <c r="F2938" s="60" t="s">
        <v>7577</v>
      </c>
      <c r="G2938" s="60" t="s">
        <v>7578</v>
      </c>
      <c r="H2938" s="110">
        <v>180000</v>
      </c>
      <c r="I2938" s="63" t="s">
        <v>7504</v>
      </c>
      <c r="J2938" s="60" t="s">
        <v>68</v>
      </c>
      <c r="K2938" s="9" t="s">
        <v>7</v>
      </c>
      <c r="L2938" s="9" t="s">
        <v>8</v>
      </c>
      <c r="M2938" s="9" t="s">
        <v>80</v>
      </c>
      <c r="N2938" s="9" t="s">
        <v>81</v>
      </c>
      <c r="O2938" s="9" t="s">
        <v>1826</v>
      </c>
      <c r="P2938" s="9" t="s">
        <v>1834</v>
      </c>
      <c r="Q2938" s="9" t="s">
        <v>1857</v>
      </c>
      <c r="R2938" s="60" t="s">
        <v>14</v>
      </c>
      <c r="S2938" s="60" t="s">
        <v>15</v>
      </c>
      <c r="T2938" s="9" t="s">
        <v>7</v>
      </c>
      <c r="U2938" s="60" t="s">
        <v>549</v>
      </c>
      <c r="V2938" s="60" t="s">
        <v>15</v>
      </c>
      <c r="W2938" s="60" t="s">
        <v>37</v>
      </c>
      <c r="X2938" s="60" t="s">
        <v>18</v>
      </c>
      <c r="Y2938" s="60" t="s">
        <v>31</v>
      </c>
      <c r="Z2938" s="60" t="s">
        <v>20</v>
      </c>
      <c r="AA2938" s="60" t="s">
        <v>17</v>
      </c>
      <c r="AB2938" s="60" t="s">
        <v>7546</v>
      </c>
      <c r="AC2938" s="60" t="s">
        <v>7547</v>
      </c>
      <c r="AD2938" s="60" t="s">
        <v>7548</v>
      </c>
    </row>
    <row r="2939" spans="1:30" ht="216.75" x14ac:dyDescent="0.2">
      <c r="A2939" s="113">
        <f t="shared" si="46"/>
        <v>2750</v>
      </c>
      <c r="B2939" s="60" t="s">
        <v>1821</v>
      </c>
      <c r="C2939" s="60" t="s">
        <v>7366</v>
      </c>
      <c r="D2939" s="60" t="s">
        <v>7367</v>
      </c>
      <c r="E2939" s="60" t="s">
        <v>7579</v>
      </c>
      <c r="F2939" s="60" t="s">
        <v>7579</v>
      </c>
      <c r="G2939" s="60" t="s">
        <v>7580</v>
      </c>
      <c r="H2939" s="110">
        <v>17300</v>
      </c>
      <c r="I2939" s="63" t="s">
        <v>871</v>
      </c>
      <c r="J2939" s="60" t="s">
        <v>68</v>
      </c>
      <c r="K2939" s="9" t="s">
        <v>7</v>
      </c>
      <c r="L2939" s="9" t="s">
        <v>8</v>
      </c>
      <c r="M2939" s="9" t="s">
        <v>80</v>
      </c>
      <c r="N2939" s="9" t="s">
        <v>81</v>
      </c>
      <c r="O2939" s="9" t="s">
        <v>1826</v>
      </c>
      <c r="P2939" s="9" t="s">
        <v>1834</v>
      </c>
      <c r="Q2939" s="9" t="s">
        <v>1857</v>
      </c>
      <c r="R2939" s="60" t="s">
        <v>14</v>
      </c>
      <c r="S2939" s="60" t="s">
        <v>15</v>
      </c>
      <c r="T2939" s="9" t="s">
        <v>7</v>
      </c>
      <c r="U2939" s="60" t="s">
        <v>549</v>
      </c>
      <c r="V2939" s="60" t="s">
        <v>15</v>
      </c>
      <c r="W2939" s="60" t="s">
        <v>17</v>
      </c>
      <c r="X2939" s="60" t="s">
        <v>18</v>
      </c>
      <c r="Y2939" s="60" t="s">
        <v>19</v>
      </c>
      <c r="Z2939" s="60" t="s">
        <v>20</v>
      </c>
      <c r="AA2939" s="60" t="s">
        <v>21</v>
      </c>
      <c r="AB2939" s="60" t="s">
        <v>7581</v>
      </c>
      <c r="AC2939" s="60" t="s">
        <v>7582</v>
      </c>
      <c r="AD2939" s="60" t="s">
        <v>7583</v>
      </c>
    </row>
    <row r="2940" spans="1:30" ht="89.25" x14ac:dyDescent="0.2">
      <c r="A2940" s="113">
        <f t="shared" si="46"/>
        <v>2751</v>
      </c>
      <c r="B2940" s="60" t="s">
        <v>1821</v>
      </c>
      <c r="C2940" s="60" t="s">
        <v>7366</v>
      </c>
      <c r="D2940" s="60" t="s">
        <v>7367</v>
      </c>
      <c r="E2940" s="60" t="s">
        <v>7584</v>
      </c>
      <c r="F2940" s="60" t="s">
        <v>7584</v>
      </c>
      <c r="G2940" s="60" t="s">
        <v>7585</v>
      </c>
      <c r="H2940" s="110">
        <v>31000</v>
      </c>
      <c r="I2940" s="63" t="s">
        <v>871</v>
      </c>
      <c r="J2940" s="60" t="s">
        <v>96</v>
      </c>
      <c r="K2940" s="60">
        <v>6</v>
      </c>
      <c r="L2940" s="9" t="s">
        <v>199</v>
      </c>
      <c r="M2940" s="9" t="s">
        <v>80</v>
      </c>
      <c r="N2940" s="9" t="s">
        <v>81</v>
      </c>
      <c r="O2940" s="9" t="s">
        <v>1826</v>
      </c>
      <c r="P2940" s="9" t="s">
        <v>1834</v>
      </c>
      <c r="Q2940" s="9" t="s">
        <v>1857</v>
      </c>
      <c r="R2940" s="60" t="s">
        <v>14</v>
      </c>
      <c r="S2940" s="60" t="s">
        <v>15</v>
      </c>
      <c r="T2940" s="9" t="s">
        <v>7</v>
      </c>
      <c r="U2940" s="60" t="s">
        <v>549</v>
      </c>
      <c r="V2940" s="60" t="s">
        <v>15</v>
      </c>
      <c r="W2940" s="60" t="s">
        <v>17</v>
      </c>
      <c r="X2940" s="60" t="s">
        <v>18</v>
      </c>
      <c r="Y2940" s="60" t="s">
        <v>31</v>
      </c>
      <c r="Z2940" s="60" t="s">
        <v>20</v>
      </c>
      <c r="AA2940" s="60" t="s">
        <v>17</v>
      </c>
      <c r="AB2940" s="60" t="s">
        <v>7581</v>
      </c>
      <c r="AC2940" s="60" t="s">
        <v>7582</v>
      </c>
      <c r="AD2940" s="60" t="s">
        <v>7583</v>
      </c>
    </row>
    <row r="2941" spans="1:30" ht="76.5" x14ac:dyDescent="0.2">
      <c r="A2941" s="113">
        <f t="shared" si="46"/>
        <v>2752</v>
      </c>
      <c r="B2941" s="60" t="s">
        <v>1821</v>
      </c>
      <c r="C2941" s="60" t="s">
        <v>7366</v>
      </c>
      <c r="D2941" s="60" t="s">
        <v>7367</v>
      </c>
      <c r="E2941" s="60" t="s">
        <v>7586</v>
      </c>
      <c r="F2941" s="60" t="s">
        <v>7587</v>
      </c>
      <c r="G2941" s="60" t="s">
        <v>7588</v>
      </c>
      <c r="H2941" s="110">
        <v>800</v>
      </c>
      <c r="I2941" s="63">
        <v>45108</v>
      </c>
      <c r="J2941" s="60" t="s">
        <v>68</v>
      </c>
      <c r="K2941" s="9" t="s">
        <v>7</v>
      </c>
      <c r="L2941" s="9" t="s">
        <v>8</v>
      </c>
      <c r="M2941" s="9" t="s">
        <v>80</v>
      </c>
      <c r="N2941" s="9" t="s">
        <v>81</v>
      </c>
      <c r="O2941" s="9" t="s">
        <v>1826</v>
      </c>
      <c r="P2941" s="9" t="s">
        <v>1834</v>
      </c>
      <c r="Q2941" s="9" t="s">
        <v>1857</v>
      </c>
      <c r="R2941" s="60" t="s">
        <v>29</v>
      </c>
      <c r="S2941" s="60" t="s">
        <v>15</v>
      </c>
      <c r="T2941" s="9" t="s">
        <v>7</v>
      </c>
      <c r="U2941" s="60" t="s">
        <v>146</v>
      </c>
      <c r="V2941" s="60" t="s">
        <v>15</v>
      </c>
      <c r="W2941" s="60" t="s">
        <v>21</v>
      </c>
      <c r="X2941" s="60" t="s">
        <v>18</v>
      </c>
      <c r="Y2941" s="60" t="s">
        <v>19</v>
      </c>
      <c r="Z2941" s="60" t="s">
        <v>41</v>
      </c>
      <c r="AA2941" s="60" t="s">
        <v>21</v>
      </c>
      <c r="AB2941" s="60" t="s">
        <v>7589</v>
      </c>
      <c r="AC2941" s="60" t="s">
        <v>7590</v>
      </c>
      <c r="AD2941" s="60" t="s">
        <v>7591</v>
      </c>
    </row>
    <row r="2942" spans="1:30" ht="89.25" x14ac:dyDescent="0.2">
      <c r="A2942" s="113">
        <f t="shared" si="46"/>
        <v>2753</v>
      </c>
      <c r="B2942" s="60" t="s">
        <v>1821</v>
      </c>
      <c r="C2942" s="60" t="s">
        <v>7366</v>
      </c>
      <c r="D2942" s="60" t="s">
        <v>7367</v>
      </c>
      <c r="E2942" s="60" t="s">
        <v>7592</v>
      </c>
      <c r="F2942" s="60" t="s">
        <v>7592</v>
      </c>
      <c r="G2942" s="9" t="s">
        <v>7593</v>
      </c>
      <c r="H2942" s="110">
        <v>2814919.5</v>
      </c>
      <c r="I2942" s="63">
        <v>44986</v>
      </c>
      <c r="J2942" s="60" t="s">
        <v>68</v>
      </c>
      <c r="K2942" s="9" t="s">
        <v>7</v>
      </c>
      <c r="L2942" s="9" t="s">
        <v>8</v>
      </c>
      <c r="M2942" s="9" t="s">
        <v>80</v>
      </c>
      <c r="N2942" s="9" t="s">
        <v>81</v>
      </c>
      <c r="O2942" s="9" t="s">
        <v>1826</v>
      </c>
      <c r="P2942" s="9" t="s">
        <v>1834</v>
      </c>
      <c r="Q2942" s="9" t="s">
        <v>1857</v>
      </c>
      <c r="R2942" s="60" t="s">
        <v>14</v>
      </c>
      <c r="S2942" s="60" t="s">
        <v>15</v>
      </c>
      <c r="T2942" s="9" t="s">
        <v>7</v>
      </c>
      <c r="U2942" s="60" t="s">
        <v>133</v>
      </c>
      <c r="V2942" s="60" t="s">
        <v>15</v>
      </c>
      <c r="W2942" s="60" t="s">
        <v>17</v>
      </c>
      <c r="X2942" s="60" t="s">
        <v>18</v>
      </c>
      <c r="Y2942" s="60" t="s">
        <v>31</v>
      </c>
      <c r="Z2942" s="60" t="s">
        <v>41</v>
      </c>
      <c r="AA2942" s="60" t="s">
        <v>17</v>
      </c>
      <c r="AB2942" s="60" t="s">
        <v>7594</v>
      </c>
      <c r="AC2942" s="60" t="s">
        <v>7595</v>
      </c>
      <c r="AD2942" s="60" t="s">
        <v>7596</v>
      </c>
    </row>
    <row r="2943" spans="1:30" ht="76.5" x14ac:dyDescent="0.2">
      <c r="A2943" s="113">
        <f t="shared" si="46"/>
        <v>2754</v>
      </c>
      <c r="B2943" s="60" t="s">
        <v>1821</v>
      </c>
      <c r="C2943" s="60" t="s">
        <v>7366</v>
      </c>
      <c r="D2943" s="60" t="s">
        <v>7367</v>
      </c>
      <c r="E2943" s="60" t="s">
        <v>7597</v>
      </c>
      <c r="F2943" s="60" t="s">
        <v>7597</v>
      </c>
      <c r="G2943" s="60" t="s">
        <v>7598</v>
      </c>
      <c r="H2943" s="110">
        <v>143802</v>
      </c>
      <c r="I2943" s="63">
        <v>45110</v>
      </c>
      <c r="J2943" s="60" t="s">
        <v>68</v>
      </c>
      <c r="K2943" s="9" t="s">
        <v>7</v>
      </c>
      <c r="L2943" s="9" t="s">
        <v>8</v>
      </c>
      <c r="M2943" s="9" t="s">
        <v>80</v>
      </c>
      <c r="N2943" s="9" t="s">
        <v>81</v>
      </c>
      <c r="O2943" s="9" t="s">
        <v>1826</v>
      </c>
      <c r="P2943" s="9" t="s">
        <v>1834</v>
      </c>
      <c r="Q2943" s="9" t="s">
        <v>1857</v>
      </c>
      <c r="R2943" s="60" t="s">
        <v>14</v>
      </c>
      <c r="S2943" s="60" t="s">
        <v>15</v>
      </c>
      <c r="T2943" s="9" t="s">
        <v>7</v>
      </c>
      <c r="U2943" s="60" t="s">
        <v>133</v>
      </c>
      <c r="V2943" s="60" t="s">
        <v>4076</v>
      </c>
      <c r="W2943" s="60" t="s">
        <v>21</v>
      </c>
      <c r="X2943" s="60" t="s">
        <v>18</v>
      </c>
      <c r="Y2943" s="60" t="s">
        <v>19</v>
      </c>
      <c r="Z2943" s="60" t="s">
        <v>41</v>
      </c>
      <c r="AA2943" s="60" t="s">
        <v>17</v>
      </c>
      <c r="AB2943" s="60" t="s">
        <v>7511</v>
      </c>
      <c r="AC2943" s="60" t="s">
        <v>7499</v>
      </c>
      <c r="AD2943" s="60" t="s">
        <v>7500</v>
      </c>
    </row>
    <row r="2944" spans="1:30" ht="76.5" x14ac:dyDescent="0.2">
      <c r="A2944" s="113">
        <f t="shared" si="46"/>
        <v>2755</v>
      </c>
      <c r="B2944" s="60" t="s">
        <v>1821</v>
      </c>
      <c r="C2944" s="60" t="s">
        <v>7366</v>
      </c>
      <c r="D2944" s="60" t="s">
        <v>7367</v>
      </c>
      <c r="E2944" s="60" t="s">
        <v>7599</v>
      </c>
      <c r="F2944" s="60" t="s">
        <v>7599</v>
      </c>
      <c r="G2944" s="60" t="s">
        <v>7600</v>
      </c>
      <c r="H2944" s="110">
        <v>6726</v>
      </c>
      <c r="I2944" s="63">
        <v>45107</v>
      </c>
      <c r="J2944" s="60" t="s">
        <v>68</v>
      </c>
      <c r="K2944" s="9" t="s">
        <v>7</v>
      </c>
      <c r="L2944" s="9" t="s">
        <v>8</v>
      </c>
      <c r="M2944" s="9" t="s">
        <v>80</v>
      </c>
      <c r="N2944" s="9" t="s">
        <v>81</v>
      </c>
      <c r="O2944" s="9" t="s">
        <v>1826</v>
      </c>
      <c r="P2944" s="9" t="s">
        <v>1834</v>
      </c>
      <c r="Q2944" s="9" t="s">
        <v>1857</v>
      </c>
      <c r="R2944" s="60" t="s">
        <v>29</v>
      </c>
      <c r="S2944" s="60" t="s">
        <v>15</v>
      </c>
      <c r="T2944" s="9" t="s">
        <v>7</v>
      </c>
      <c r="U2944" s="60" t="s">
        <v>549</v>
      </c>
      <c r="V2944" s="60" t="s">
        <v>4076</v>
      </c>
      <c r="W2944" s="60" t="s">
        <v>21</v>
      </c>
      <c r="X2944" s="60" t="s">
        <v>18</v>
      </c>
      <c r="Y2944" s="60" t="s">
        <v>19</v>
      </c>
      <c r="Z2944" s="60" t="s">
        <v>41</v>
      </c>
      <c r="AA2944" s="60" t="s">
        <v>17</v>
      </c>
      <c r="AB2944" s="60" t="s">
        <v>7411</v>
      </c>
      <c r="AC2944" s="60" t="s">
        <v>7412</v>
      </c>
      <c r="AD2944" s="60" t="s">
        <v>7413</v>
      </c>
    </row>
    <row r="2945" spans="1:30" ht="165.75" x14ac:dyDescent="0.2">
      <c r="A2945" s="113">
        <f t="shared" si="46"/>
        <v>2756</v>
      </c>
      <c r="B2945" s="60" t="s">
        <v>1821</v>
      </c>
      <c r="C2945" s="60" t="s">
        <v>7366</v>
      </c>
      <c r="D2945" s="60" t="s">
        <v>7367</v>
      </c>
      <c r="E2945" s="60" t="s">
        <v>7601</v>
      </c>
      <c r="F2945" s="60" t="s">
        <v>7601</v>
      </c>
      <c r="G2945" s="60" t="s">
        <v>7602</v>
      </c>
      <c r="H2945" s="110">
        <v>20000</v>
      </c>
      <c r="I2945" s="63">
        <v>45291</v>
      </c>
      <c r="J2945" s="9" t="s">
        <v>6</v>
      </c>
      <c r="K2945" s="9" t="s">
        <v>7</v>
      </c>
      <c r="L2945" s="9" t="s">
        <v>36</v>
      </c>
      <c r="M2945" s="9" t="s">
        <v>80</v>
      </c>
      <c r="N2945" s="9" t="s">
        <v>81</v>
      </c>
      <c r="O2945" s="9" t="s">
        <v>1826</v>
      </c>
      <c r="P2945" s="9" t="s">
        <v>1834</v>
      </c>
      <c r="Q2945" s="9" t="s">
        <v>1857</v>
      </c>
      <c r="R2945" s="60" t="s">
        <v>14</v>
      </c>
      <c r="S2945" s="60" t="s">
        <v>15</v>
      </c>
      <c r="T2945" s="9" t="s">
        <v>7</v>
      </c>
      <c r="U2945" s="60" t="s">
        <v>549</v>
      </c>
      <c r="V2945" s="60" t="s">
        <v>4076</v>
      </c>
      <c r="W2945" s="60" t="s">
        <v>21</v>
      </c>
      <c r="X2945" s="60" t="s">
        <v>18</v>
      </c>
      <c r="Y2945" s="60" t="s">
        <v>19</v>
      </c>
      <c r="Z2945" s="60" t="s">
        <v>41</v>
      </c>
      <c r="AA2945" s="60" t="s">
        <v>21</v>
      </c>
      <c r="AB2945" s="60" t="s">
        <v>7603</v>
      </c>
      <c r="AC2945" s="60" t="s">
        <v>7604</v>
      </c>
      <c r="AD2945" s="60" t="s">
        <v>7583</v>
      </c>
    </row>
    <row r="2946" spans="1:30" ht="76.5" x14ac:dyDescent="0.2">
      <c r="A2946" s="113">
        <f t="shared" si="46"/>
        <v>2757</v>
      </c>
      <c r="B2946" s="60" t="s">
        <v>1821</v>
      </c>
      <c r="C2946" s="60" t="s">
        <v>7366</v>
      </c>
      <c r="D2946" s="60" t="s">
        <v>7367</v>
      </c>
      <c r="E2946" s="60" t="s">
        <v>7605</v>
      </c>
      <c r="F2946" s="60" t="s">
        <v>7605</v>
      </c>
      <c r="G2946" s="60" t="s">
        <v>7606</v>
      </c>
      <c r="H2946" s="110">
        <v>295300</v>
      </c>
      <c r="I2946" s="63">
        <v>45107</v>
      </c>
      <c r="J2946" s="60" t="s">
        <v>68</v>
      </c>
      <c r="K2946" s="9" t="s">
        <v>7</v>
      </c>
      <c r="L2946" s="9" t="s">
        <v>8</v>
      </c>
      <c r="M2946" s="9" t="s">
        <v>80</v>
      </c>
      <c r="N2946" s="9" t="s">
        <v>81</v>
      </c>
      <c r="O2946" s="9" t="s">
        <v>1826</v>
      </c>
      <c r="P2946" s="9" t="s">
        <v>1834</v>
      </c>
      <c r="Q2946" s="9" t="s">
        <v>1857</v>
      </c>
      <c r="R2946" s="60" t="s">
        <v>14</v>
      </c>
      <c r="S2946" s="60" t="s">
        <v>15</v>
      </c>
      <c r="T2946" s="9" t="s">
        <v>7</v>
      </c>
      <c r="U2946" s="60" t="s">
        <v>549</v>
      </c>
      <c r="V2946" s="60" t="s">
        <v>4076</v>
      </c>
      <c r="W2946" s="60" t="s">
        <v>21</v>
      </c>
      <c r="X2946" s="60" t="s">
        <v>18</v>
      </c>
      <c r="Y2946" s="60" t="s">
        <v>19</v>
      </c>
      <c r="Z2946" s="60" t="s">
        <v>41</v>
      </c>
      <c r="AA2946" s="60" t="s">
        <v>17</v>
      </c>
      <c r="AB2946" s="60" t="s">
        <v>7607</v>
      </c>
      <c r="AC2946" s="60" t="s">
        <v>7608</v>
      </c>
      <c r="AD2946" s="60" t="s">
        <v>7609</v>
      </c>
    </row>
    <row r="2947" spans="1:30" ht="165.75" x14ac:dyDescent="0.2">
      <c r="A2947" s="113">
        <f t="shared" si="46"/>
        <v>2758</v>
      </c>
      <c r="B2947" s="60" t="s">
        <v>1821</v>
      </c>
      <c r="C2947" s="60" t="s">
        <v>7366</v>
      </c>
      <c r="D2947" s="60" t="s">
        <v>7367</v>
      </c>
      <c r="E2947" s="60" t="s">
        <v>7610</v>
      </c>
      <c r="F2947" s="60" t="s">
        <v>7610</v>
      </c>
      <c r="G2947" s="60" t="s">
        <v>7611</v>
      </c>
      <c r="H2947" s="110">
        <v>213500</v>
      </c>
      <c r="I2947" s="63">
        <v>44986</v>
      </c>
      <c r="J2947" s="60" t="s">
        <v>68</v>
      </c>
      <c r="K2947" s="9" t="s">
        <v>7</v>
      </c>
      <c r="L2947" s="9" t="s">
        <v>8</v>
      </c>
      <c r="M2947" s="9" t="s">
        <v>80</v>
      </c>
      <c r="N2947" s="9" t="s">
        <v>81</v>
      </c>
      <c r="O2947" s="9" t="s">
        <v>1826</v>
      </c>
      <c r="P2947" s="9" t="s">
        <v>1834</v>
      </c>
      <c r="Q2947" s="9" t="s">
        <v>1857</v>
      </c>
      <c r="R2947" s="60" t="s">
        <v>14</v>
      </c>
      <c r="S2947" s="60" t="s">
        <v>15</v>
      </c>
      <c r="T2947" s="9" t="s">
        <v>7</v>
      </c>
      <c r="U2947" s="60" t="s">
        <v>549</v>
      </c>
      <c r="V2947" s="60" t="s">
        <v>4076</v>
      </c>
      <c r="W2947" s="60" t="s">
        <v>21</v>
      </c>
      <c r="X2947" s="60" t="s">
        <v>18</v>
      </c>
      <c r="Y2947" s="60" t="s">
        <v>19</v>
      </c>
      <c r="Z2947" s="60" t="s">
        <v>41</v>
      </c>
      <c r="AA2947" s="60" t="s">
        <v>21</v>
      </c>
      <c r="AB2947" s="9" t="s">
        <v>7612</v>
      </c>
      <c r="AC2947" s="60" t="s">
        <v>7613</v>
      </c>
      <c r="AD2947" s="60" t="s">
        <v>7614</v>
      </c>
    </row>
    <row r="2948" spans="1:30" ht="76.5" x14ac:dyDescent="0.2">
      <c r="A2948" s="113">
        <f t="shared" si="46"/>
        <v>2759</v>
      </c>
      <c r="B2948" s="60" t="s">
        <v>1821</v>
      </c>
      <c r="C2948" s="60" t="s">
        <v>7366</v>
      </c>
      <c r="D2948" s="60" t="s">
        <v>7367</v>
      </c>
      <c r="E2948" s="60" t="s">
        <v>7615</v>
      </c>
      <c r="F2948" s="60" t="s">
        <v>7615</v>
      </c>
      <c r="G2948" s="60" t="s">
        <v>7616</v>
      </c>
      <c r="H2948" s="110">
        <v>115500</v>
      </c>
      <c r="I2948" s="63">
        <v>45290</v>
      </c>
      <c r="J2948" s="60" t="s">
        <v>68</v>
      </c>
      <c r="K2948" s="9" t="s">
        <v>7</v>
      </c>
      <c r="L2948" s="9" t="s">
        <v>8</v>
      </c>
      <c r="M2948" s="9" t="s">
        <v>80</v>
      </c>
      <c r="N2948" s="9" t="s">
        <v>81</v>
      </c>
      <c r="O2948" s="9" t="s">
        <v>1826</v>
      </c>
      <c r="P2948" s="9" t="s">
        <v>1834</v>
      </c>
      <c r="Q2948" s="9" t="s">
        <v>1857</v>
      </c>
      <c r="R2948" s="60" t="s">
        <v>14</v>
      </c>
      <c r="S2948" s="60" t="s">
        <v>15</v>
      </c>
      <c r="T2948" s="9" t="s">
        <v>7</v>
      </c>
      <c r="U2948" s="60" t="s">
        <v>549</v>
      </c>
      <c r="V2948" s="60" t="s">
        <v>4076</v>
      </c>
      <c r="W2948" s="60" t="s">
        <v>21</v>
      </c>
      <c r="X2948" s="60" t="s">
        <v>18</v>
      </c>
      <c r="Y2948" s="60" t="s">
        <v>19</v>
      </c>
      <c r="Z2948" s="60" t="s">
        <v>41</v>
      </c>
      <c r="AA2948" s="60" t="s">
        <v>21</v>
      </c>
      <c r="AB2948" s="60" t="s">
        <v>7617</v>
      </c>
      <c r="AC2948" s="60" t="s">
        <v>7618</v>
      </c>
      <c r="AD2948" s="60" t="s">
        <v>7619</v>
      </c>
    </row>
    <row r="2949" spans="1:30" ht="89.25" x14ac:dyDescent="0.2">
      <c r="A2949" s="113">
        <f t="shared" si="46"/>
        <v>2760</v>
      </c>
      <c r="B2949" s="60" t="s">
        <v>1821</v>
      </c>
      <c r="C2949" s="60" t="s">
        <v>7366</v>
      </c>
      <c r="D2949" s="60" t="s">
        <v>7367</v>
      </c>
      <c r="E2949" s="60" t="s">
        <v>7620</v>
      </c>
      <c r="F2949" s="60" t="s">
        <v>7620</v>
      </c>
      <c r="G2949" s="60" t="s">
        <v>7621</v>
      </c>
      <c r="H2949" s="110">
        <v>222063</v>
      </c>
      <c r="I2949" s="63">
        <v>45290</v>
      </c>
      <c r="J2949" s="60" t="s">
        <v>68</v>
      </c>
      <c r="K2949" s="9" t="s">
        <v>7</v>
      </c>
      <c r="L2949" s="9" t="s">
        <v>8</v>
      </c>
      <c r="M2949" s="9" t="s">
        <v>80</v>
      </c>
      <c r="N2949" s="9" t="s">
        <v>81</v>
      </c>
      <c r="O2949" s="9" t="s">
        <v>1826</v>
      </c>
      <c r="P2949" s="9" t="s">
        <v>1834</v>
      </c>
      <c r="Q2949" s="9" t="s">
        <v>1857</v>
      </c>
      <c r="R2949" s="60" t="s">
        <v>14</v>
      </c>
      <c r="S2949" s="60" t="s">
        <v>15</v>
      </c>
      <c r="T2949" s="9" t="s">
        <v>7</v>
      </c>
      <c r="U2949" s="60" t="s">
        <v>549</v>
      </c>
      <c r="V2949" s="60" t="s">
        <v>4076</v>
      </c>
      <c r="W2949" s="60" t="s">
        <v>21</v>
      </c>
      <c r="X2949" s="60" t="s">
        <v>18</v>
      </c>
      <c r="Y2949" s="60" t="s">
        <v>19</v>
      </c>
      <c r="Z2949" s="60" t="s">
        <v>41</v>
      </c>
      <c r="AA2949" s="60" t="s">
        <v>17</v>
      </c>
      <c r="AB2949" s="60" t="s">
        <v>7505</v>
      </c>
      <c r="AC2949" s="60" t="s">
        <v>7506</v>
      </c>
      <c r="AD2949" s="60" t="s">
        <v>7507</v>
      </c>
    </row>
    <row r="2950" spans="1:30" ht="153" x14ac:dyDescent="0.2">
      <c r="A2950" s="113">
        <f t="shared" si="46"/>
        <v>2761</v>
      </c>
      <c r="B2950" s="10" t="s">
        <v>1821</v>
      </c>
      <c r="C2950" s="9" t="s">
        <v>2645</v>
      </c>
      <c r="D2950" s="9" t="s">
        <v>2646</v>
      </c>
      <c r="E2950" s="10" t="s">
        <v>7622</v>
      </c>
      <c r="F2950" s="10" t="s">
        <v>7622</v>
      </c>
      <c r="G2950" s="10" t="s">
        <v>2154</v>
      </c>
      <c r="H2950" s="26">
        <v>3000000</v>
      </c>
      <c r="I2950" s="63">
        <v>45108</v>
      </c>
      <c r="J2950" s="10" t="s">
        <v>46</v>
      </c>
      <c r="K2950" s="9" t="s">
        <v>7</v>
      </c>
      <c r="L2950" s="9" t="s">
        <v>47</v>
      </c>
      <c r="M2950" s="10" t="s">
        <v>48</v>
      </c>
      <c r="N2950" s="9" t="s">
        <v>10</v>
      </c>
      <c r="O2950" s="9" t="s">
        <v>1826</v>
      </c>
      <c r="P2950" s="9" t="s">
        <v>1834</v>
      </c>
      <c r="Q2950" s="10" t="s">
        <v>5400</v>
      </c>
      <c r="R2950" s="10" t="s">
        <v>14</v>
      </c>
      <c r="S2950" s="10" t="s">
        <v>15</v>
      </c>
      <c r="T2950" s="10" t="s">
        <v>7</v>
      </c>
      <c r="U2950" s="10" t="s">
        <v>146</v>
      </c>
      <c r="V2950" s="10" t="s">
        <v>15</v>
      </c>
      <c r="W2950" s="10" t="s">
        <v>37</v>
      </c>
      <c r="X2950" s="10" t="s">
        <v>18</v>
      </c>
      <c r="Y2950" s="10" t="s">
        <v>31</v>
      </c>
      <c r="Z2950" s="10" t="s">
        <v>20</v>
      </c>
      <c r="AA2950" s="10" t="s">
        <v>17</v>
      </c>
      <c r="AB2950" s="10" t="s">
        <v>2156</v>
      </c>
      <c r="AC2950" s="10" t="s">
        <v>2157</v>
      </c>
      <c r="AD2950" s="10" t="s">
        <v>2158</v>
      </c>
    </row>
    <row r="2951" spans="1:30" ht="89.25" x14ac:dyDescent="0.25">
      <c r="A2951" s="113">
        <f t="shared" si="46"/>
        <v>2762</v>
      </c>
      <c r="B2951" s="9" t="s">
        <v>1821</v>
      </c>
      <c r="C2951" s="9" t="s">
        <v>7623</v>
      </c>
      <c r="D2951" s="9" t="s">
        <v>7624</v>
      </c>
      <c r="E2951" s="9" t="s">
        <v>7625</v>
      </c>
      <c r="F2951" s="9" t="s">
        <v>7626</v>
      </c>
      <c r="G2951" s="9" t="s">
        <v>7625</v>
      </c>
      <c r="H2951" s="13">
        <v>50000</v>
      </c>
      <c r="I2951" s="11">
        <v>45236</v>
      </c>
      <c r="J2951" s="9" t="s">
        <v>6</v>
      </c>
      <c r="K2951" s="9" t="s">
        <v>7</v>
      </c>
      <c r="L2951" s="9" t="s">
        <v>27</v>
      </c>
      <c r="M2951" s="9" t="s">
        <v>51</v>
      </c>
      <c r="N2951" s="9" t="s">
        <v>10</v>
      </c>
      <c r="O2951" s="9" t="s">
        <v>1826</v>
      </c>
      <c r="P2951" s="9" t="s">
        <v>1834</v>
      </c>
      <c r="Q2951" s="9" t="s">
        <v>374</v>
      </c>
      <c r="R2951" s="9" t="s">
        <v>29</v>
      </c>
      <c r="S2951" s="9" t="s">
        <v>15</v>
      </c>
      <c r="T2951" s="9" t="s">
        <v>7</v>
      </c>
      <c r="U2951" s="9" t="s">
        <v>549</v>
      </c>
      <c r="V2951" s="9" t="s">
        <v>15</v>
      </c>
      <c r="W2951" s="9" t="s">
        <v>21</v>
      </c>
      <c r="X2951" s="9" t="s">
        <v>18</v>
      </c>
      <c r="Y2951" s="9" t="s">
        <v>19</v>
      </c>
      <c r="Z2951" s="9" t="s">
        <v>41</v>
      </c>
      <c r="AA2951" s="9" t="s">
        <v>21</v>
      </c>
      <c r="AB2951" s="9" t="s">
        <v>7627</v>
      </c>
      <c r="AC2951" s="9">
        <v>4132517830</v>
      </c>
      <c r="AD2951" s="9" t="s">
        <v>7628</v>
      </c>
    </row>
    <row r="2952" spans="1:30" ht="76.5" x14ac:dyDescent="0.25">
      <c r="A2952" s="113">
        <f t="shared" si="46"/>
        <v>2763</v>
      </c>
      <c r="B2952" s="9" t="s">
        <v>1821</v>
      </c>
      <c r="C2952" s="9" t="s">
        <v>7623</v>
      </c>
      <c r="D2952" s="9" t="s">
        <v>7624</v>
      </c>
      <c r="E2952" s="9" t="s">
        <v>7629</v>
      </c>
      <c r="F2952" s="9" t="s">
        <v>7629</v>
      </c>
      <c r="G2952" s="9" t="s">
        <v>7630</v>
      </c>
      <c r="H2952" s="13">
        <v>34500</v>
      </c>
      <c r="I2952" s="11">
        <v>44986</v>
      </c>
      <c r="J2952" s="9" t="s">
        <v>68</v>
      </c>
      <c r="K2952" s="9" t="s">
        <v>7</v>
      </c>
      <c r="L2952" s="9" t="s">
        <v>8</v>
      </c>
      <c r="M2952" s="9" t="s">
        <v>51</v>
      </c>
      <c r="N2952" s="9" t="s">
        <v>10</v>
      </c>
      <c r="O2952" s="9" t="s">
        <v>1826</v>
      </c>
      <c r="P2952" s="9" t="s">
        <v>1834</v>
      </c>
      <c r="Q2952" s="9" t="s">
        <v>52</v>
      </c>
      <c r="R2952" s="9" t="s">
        <v>29</v>
      </c>
      <c r="S2952" s="9" t="s">
        <v>15</v>
      </c>
      <c r="T2952" s="9" t="s">
        <v>7</v>
      </c>
      <c r="U2952" s="9" t="s">
        <v>146</v>
      </c>
      <c r="V2952" s="9" t="s">
        <v>15</v>
      </c>
      <c r="W2952" s="9" t="s">
        <v>17</v>
      </c>
      <c r="X2952" s="9" t="s">
        <v>18</v>
      </c>
      <c r="Y2952" s="9" t="s">
        <v>19</v>
      </c>
      <c r="Z2952" s="9" t="s">
        <v>41</v>
      </c>
      <c r="AA2952" s="9" t="s">
        <v>21</v>
      </c>
      <c r="AB2952" s="9" t="s">
        <v>7631</v>
      </c>
      <c r="AC2952" s="9">
        <v>4132517831</v>
      </c>
      <c r="AD2952" s="9" t="s">
        <v>7632</v>
      </c>
    </row>
    <row r="2953" spans="1:30" ht="76.5" x14ac:dyDescent="0.25">
      <c r="A2953" s="113">
        <f t="shared" si="46"/>
        <v>2764</v>
      </c>
      <c r="B2953" s="9" t="s">
        <v>1821</v>
      </c>
      <c r="C2953" s="9" t="s">
        <v>7623</v>
      </c>
      <c r="D2953" s="9" t="s">
        <v>7624</v>
      </c>
      <c r="E2953" s="9" t="s">
        <v>7633</v>
      </c>
      <c r="F2953" s="9" t="s">
        <v>7634</v>
      </c>
      <c r="G2953" s="9" t="s">
        <v>7633</v>
      </c>
      <c r="H2953" s="13">
        <v>150000</v>
      </c>
      <c r="I2953" s="11" t="s">
        <v>7635</v>
      </c>
      <c r="J2953" s="9" t="s">
        <v>6</v>
      </c>
      <c r="K2953" s="9" t="s">
        <v>7</v>
      </c>
      <c r="L2953" s="9" t="s">
        <v>36</v>
      </c>
      <c r="M2953" s="9" t="s">
        <v>9</v>
      </c>
      <c r="N2953" s="9" t="s">
        <v>10</v>
      </c>
      <c r="O2953" s="9" t="s">
        <v>1826</v>
      </c>
      <c r="P2953" s="9" t="s">
        <v>1834</v>
      </c>
      <c r="Q2953" s="9" t="s">
        <v>374</v>
      </c>
      <c r="R2953" s="9" t="s">
        <v>29</v>
      </c>
      <c r="S2953" s="9" t="s">
        <v>15</v>
      </c>
      <c r="T2953" s="9" t="s">
        <v>7</v>
      </c>
      <c r="U2953" s="9" t="s">
        <v>549</v>
      </c>
      <c r="V2953" s="9" t="s">
        <v>15</v>
      </c>
      <c r="W2953" s="9" t="s">
        <v>37</v>
      </c>
      <c r="X2953" s="9" t="s">
        <v>18</v>
      </c>
      <c r="Y2953" s="9" t="s">
        <v>19</v>
      </c>
      <c r="Z2953" s="9" t="s">
        <v>41</v>
      </c>
      <c r="AA2953" s="9" t="s">
        <v>21</v>
      </c>
      <c r="AB2953" s="9" t="s">
        <v>7627</v>
      </c>
      <c r="AC2953" s="9">
        <v>4132517830</v>
      </c>
      <c r="AD2953" s="9" t="s">
        <v>7628</v>
      </c>
    </row>
    <row r="2954" spans="1:30" ht="76.5" x14ac:dyDescent="0.25">
      <c r="A2954" s="113">
        <f t="shared" si="46"/>
        <v>2765</v>
      </c>
      <c r="B2954" s="9" t="s">
        <v>1821</v>
      </c>
      <c r="C2954" s="9" t="s">
        <v>7623</v>
      </c>
      <c r="D2954" s="9" t="s">
        <v>7624</v>
      </c>
      <c r="E2954" s="9" t="s">
        <v>7636</v>
      </c>
      <c r="F2954" s="9" t="s">
        <v>7637</v>
      </c>
      <c r="G2954" s="9" t="s">
        <v>7638</v>
      </c>
      <c r="H2954" s="13">
        <v>120000</v>
      </c>
      <c r="I2954" s="11" t="s">
        <v>883</v>
      </c>
      <c r="J2954" s="9" t="s">
        <v>68</v>
      </c>
      <c r="K2954" s="9" t="s">
        <v>7</v>
      </c>
      <c r="L2954" s="9" t="s">
        <v>8</v>
      </c>
      <c r="M2954" s="9" t="s">
        <v>80</v>
      </c>
      <c r="N2954" s="9" t="s">
        <v>81</v>
      </c>
      <c r="O2954" s="9" t="s">
        <v>1826</v>
      </c>
      <c r="P2954" s="9" t="s">
        <v>1834</v>
      </c>
      <c r="Q2954" s="9" t="s">
        <v>52</v>
      </c>
      <c r="R2954" s="9" t="s">
        <v>14</v>
      </c>
      <c r="S2954" s="9" t="s">
        <v>15</v>
      </c>
      <c r="T2954" s="9" t="s">
        <v>7</v>
      </c>
      <c r="U2954" s="9" t="s">
        <v>146</v>
      </c>
      <c r="V2954" s="9" t="s">
        <v>15</v>
      </c>
      <c r="W2954" s="9" t="s">
        <v>17</v>
      </c>
      <c r="X2954" s="9" t="s">
        <v>18</v>
      </c>
      <c r="Y2954" s="9" t="s">
        <v>19</v>
      </c>
      <c r="Z2954" s="9" t="s">
        <v>41</v>
      </c>
      <c r="AA2954" s="9" t="s">
        <v>21</v>
      </c>
      <c r="AB2954" s="9" t="s">
        <v>7631</v>
      </c>
      <c r="AC2954" s="9" t="s">
        <v>7639</v>
      </c>
      <c r="AD2954" s="9" t="s">
        <v>7632</v>
      </c>
    </row>
    <row r="2955" spans="1:30" ht="76.5" x14ac:dyDescent="0.25">
      <c r="A2955" s="113">
        <f t="shared" si="46"/>
        <v>2766</v>
      </c>
      <c r="B2955" s="9" t="s">
        <v>1821</v>
      </c>
      <c r="C2955" s="9" t="s">
        <v>7623</v>
      </c>
      <c r="D2955" s="9" t="s">
        <v>7624</v>
      </c>
      <c r="E2955" s="9" t="s">
        <v>7640</v>
      </c>
      <c r="F2955" s="9" t="s">
        <v>7641</v>
      </c>
      <c r="G2955" s="9" t="s">
        <v>7640</v>
      </c>
      <c r="H2955" s="13">
        <v>6000</v>
      </c>
      <c r="I2955" s="11" t="s">
        <v>88</v>
      </c>
      <c r="J2955" s="9" t="s">
        <v>6</v>
      </c>
      <c r="K2955" s="9" t="s">
        <v>7</v>
      </c>
      <c r="L2955" s="9" t="s">
        <v>252</v>
      </c>
      <c r="M2955" s="9" t="s">
        <v>51</v>
      </c>
      <c r="N2955" s="9" t="s">
        <v>10</v>
      </c>
      <c r="O2955" s="9" t="s">
        <v>1826</v>
      </c>
      <c r="P2955" s="9" t="s">
        <v>1834</v>
      </c>
      <c r="Q2955" s="9" t="s">
        <v>374</v>
      </c>
      <c r="R2955" s="9" t="s">
        <v>29</v>
      </c>
      <c r="S2955" s="9" t="s">
        <v>15</v>
      </c>
      <c r="T2955" s="9" t="s">
        <v>7</v>
      </c>
      <c r="U2955" s="9" t="s">
        <v>549</v>
      </c>
      <c r="V2955" s="9" t="s">
        <v>15</v>
      </c>
      <c r="W2955" s="9" t="s">
        <v>21</v>
      </c>
      <c r="X2955" s="9" t="s">
        <v>18</v>
      </c>
      <c r="Y2955" s="9" t="s">
        <v>19</v>
      </c>
      <c r="Z2955" s="9" t="s">
        <v>41</v>
      </c>
      <c r="AA2955" s="9" t="s">
        <v>21</v>
      </c>
      <c r="AB2955" s="9" t="s">
        <v>7627</v>
      </c>
      <c r="AC2955" s="9">
        <v>4132517830</v>
      </c>
      <c r="AD2955" s="9" t="s">
        <v>7628</v>
      </c>
    </row>
    <row r="2956" spans="1:30" ht="76.5" x14ac:dyDescent="0.25">
      <c r="A2956" s="113">
        <f t="shared" si="46"/>
        <v>2767</v>
      </c>
      <c r="B2956" s="9" t="s">
        <v>1821</v>
      </c>
      <c r="C2956" s="9" t="s">
        <v>7623</v>
      </c>
      <c r="D2956" s="9" t="s">
        <v>7624</v>
      </c>
      <c r="E2956" s="9" t="s">
        <v>7642</v>
      </c>
      <c r="F2956" s="9" t="s">
        <v>7643</v>
      </c>
      <c r="G2956" s="9" t="s">
        <v>7644</v>
      </c>
      <c r="H2956" s="13">
        <v>850</v>
      </c>
      <c r="I2956" s="11" t="s">
        <v>883</v>
      </c>
      <c r="J2956" s="9" t="s">
        <v>6</v>
      </c>
      <c r="K2956" s="9" t="s">
        <v>7</v>
      </c>
      <c r="L2956" s="9" t="s">
        <v>27</v>
      </c>
      <c r="M2956" s="9" t="s">
        <v>51</v>
      </c>
      <c r="N2956" s="9" t="s">
        <v>10</v>
      </c>
      <c r="O2956" s="9" t="s">
        <v>1826</v>
      </c>
      <c r="P2956" s="9" t="s">
        <v>1834</v>
      </c>
      <c r="Q2956" s="9" t="s">
        <v>52</v>
      </c>
      <c r="R2956" s="9" t="s">
        <v>14</v>
      </c>
      <c r="S2956" s="9" t="s">
        <v>15</v>
      </c>
      <c r="T2956" s="9" t="s">
        <v>7</v>
      </c>
      <c r="U2956" s="9" t="s">
        <v>146</v>
      </c>
      <c r="V2956" s="9" t="s">
        <v>15</v>
      </c>
      <c r="W2956" s="9" t="s">
        <v>21</v>
      </c>
      <c r="X2956" s="9" t="s">
        <v>18</v>
      </c>
      <c r="Y2956" s="9" t="s">
        <v>19</v>
      </c>
      <c r="Z2956" s="9" t="s">
        <v>41</v>
      </c>
      <c r="AA2956" s="9" t="s">
        <v>21</v>
      </c>
      <c r="AB2956" s="9" t="s">
        <v>7631</v>
      </c>
      <c r="AC2956" s="9" t="s">
        <v>7645</v>
      </c>
      <c r="AD2956" s="9" t="s">
        <v>7632</v>
      </c>
    </row>
    <row r="2957" spans="1:30" ht="76.5" x14ac:dyDescent="0.25">
      <c r="A2957" s="113">
        <f t="shared" si="46"/>
        <v>2768</v>
      </c>
      <c r="B2957" s="9" t="s">
        <v>1821</v>
      </c>
      <c r="C2957" s="9" t="s">
        <v>7623</v>
      </c>
      <c r="D2957" s="9" t="s">
        <v>7624</v>
      </c>
      <c r="E2957" s="9" t="s">
        <v>7646</v>
      </c>
      <c r="F2957" s="9" t="s">
        <v>7647</v>
      </c>
      <c r="G2957" s="9" t="s">
        <v>7646</v>
      </c>
      <c r="H2957" s="13">
        <v>24000</v>
      </c>
      <c r="I2957" s="11" t="s">
        <v>7648</v>
      </c>
      <c r="J2957" s="9" t="s">
        <v>6</v>
      </c>
      <c r="K2957" s="9" t="s">
        <v>7</v>
      </c>
      <c r="L2957" s="9" t="s">
        <v>252</v>
      </c>
      <c r="M2957" s="9" t="s">
        <v>51</v>
      </c>
      <c r="N2957" s="9" t="s">
        <v>10</v>
      </c>
      <c r="O2957" s="9" t="s">
        <v>1826</v>
      </c>
      <c r="P2957" s="9" t="s">
        <v>1834</v>
      </c>
      <c r="Q2957" s="9" t="s">
        <v>374</v>
      </c>
      <c r="R2957" s="9" t="s">
        <v>29</v>
      </c>
      <c r="S2957" s="9" t="s">
        <v>15</v>
      </c>
      <c r="T2957" s="9" t="s">
        <v>7</v>
      </c>
      <c r="U2957" s="9" t="s">
        <v>133</v>
      </c>
      <c r="V2957" s="9" t="s">
        <v>15</v>
      </c>
      <c r="W2957" s="9" t="s">
        <v>21</v>
      </c>
      <c r="X2957" s="9" t="s">
        <v>18</v>
      </c>
      <c r="Y2957" s="9" t="s">
        <v>19</v>
      </c>
      <c r="Z2957" s="9" t="s">
        <v>41</v>
      </c>
      <c r="AA2957" s="9" t="s">
        <v>21</v>
      </c>
      <c r="AB2957" s="9" t="s">
        <v>7627</v>
      </c>
      <c r="AC2957" s="9">
        <v>4132517830</v>
      </c>
      <c r="AD2957" s="9" t="s">
        <v>7628</v>
      </c>
    </row>
    <row r="2958" spans="1:30" ht="76.5" x14ac:dyDescent="0.25">
      <c r="A2958" s="113">
        <f t="shared" ref="A2958:A3021" si="47">A2957+1</f>
        <v>2769</v>
      </c>
      <c r="B2958" s="9" t="s">
        <v>1821</v>
      </c>
      <c r="C2958" s="9" t="s">
        <v>7623</v>
      </c>
      <c r="D2958" s="9" t="s">
        <v>7624</v>
      </c>
      <c r="E2958" s="9" t="s">
        <v>7649</v>
      </c>
      <c r="F2958" s="9" t="s">
        <v>7650</v>
      </c>
      <c r="G2958" s="9" t="s">
        <v>7651</v>
      </c>
      <c r="H2958" s="13">
        <v>105000</v>
      </c>
      <c r="I2958" s="11" t="s">
        <v>400</v>
      </c>
      <c r="J2958" s="9" t="s">
        <v>6</v>
      </c>
      <c r="K2958" s="9" t="s">
        <v>7</v>
      </c>
      <c r="L2958" s="9" t="s">
        <v>36</v>
      </c>
      <c r="M2958" s="9" t="s">
        <v>9</v>
      </c>
      <c r="N2958" s="9" t="s">
        <v>10</v>
      </c>
      <c r="O2958" s="9" t="s">
        <v>1826</v>
      </c>
      <c r="P2958" s="9" t="s">
        <v>1834</v>
      </c>
      <c r="Q2958" s="9" t="s">
        <v>52</v>
      </c>
      <c r="R2958" s="9" t="s">
        <v>29</v>
      </c>
      <c r="S2958" s="9" t="s">
        <v>15</v>
      </c>
      <c r="T2958" s="9" t="s">
        <v>7</v>
      </c>
      <c r="U2958" s="9" t="s">
        <v>146</v>
      </c>
      <c r="V2958" s="9" t="s">
        <v>40</v>
      </c>
      <c r="W2958" s="9" t="s">
        <v>17</v>
      </c>
      <c r="X2958" s="9" t="s">
        <v>18</v>
      </c>
      <c r="Y2958" s="9" t="s">
        <v>19</v>
      </c>
      <c r="Z2958" s="9" t="s">
        <v>41</v>
      </c>
      <c r="AA2958" s="9" t="s">
        <v>21</v>
      </c>
      <c r="AB2958" s="9" t="s">
        <v>7631</v>
      </c>
      <c r="AC2958" s="9" t="s">
        <v>7645</v>
      </c>
      <c r="AD2958" s="9" t="s">
        <v>7632</v>
      </c>
    </row>
    <row r="2959" spans="1:30" ht="76.5" x14ac:dyDescent="0.25">
      <c r="A2959" s="113">
        <f t="shared" si="47"/>
        <v>2770</v>
      </c>
      <c r="B2959" s="9" t="s">
        <v>1821</v>
      </c>
      <c r="C2959" s="9" t="s">
        <v>7623</v>
      </c>
      <c r="D2959" s="9" t="s">
        <v>7624</v>
      </c>
      <c r="E2959" s="9" t="s">
        <v>7652</v>
      </c>
      <c r="F2959" s="9" t="s">
        <v>7653</v>
      </c>
      <c r="G2959" s="9" t="s">
        <v>7652</v>
      </c>
      <c r="H2959" s="13">
        <v>20000</v>
      </c>
      <c r="I2959" s="11" t="s">
        <v>7654</v>
      </c>
      <c r="J2959" s="9" t="s">
        <v>6</v>
      </c>
      <c r="K2959" s="9" t="s">
        <v>7</v>
      </c>
      <c r="L2959" s="9" t="s">
        <v>252</v>
      </c>
      <c r="M2959" s="9" t="s">
        <v>51</v>
      </c>
      <c r="N2959" s="9" t="s">
        <v>10</v>
      </c>
      <c r="O2959" s="9" t="s">
        <v>1826</v>
      </c>
      <c r="P2959" s="9" t="s">
        <v>1834</v>
      </c>
      <c r="Q2959" s="9" t="s">
        <v>374</v>
      </c>
      <c r="R2959" s="9" t="s">
        <v>29</v>
      </c>
      <c r="S2959" s="9" t="s">
        <v>15</v>
      </c>
      <c r="T2959" s="9" t="s">
        <v>7</v>
      </c>
      <c r="U2959" s="9" t="s">
        <v>549</v>
      </c>
      <c r="V2959" s="9" t="s">
        <v>15</v>
      </c>
      <c r="W2959" s="9" t="s">
        <v>21</v>
      </c>
      <c r="X2959" s="9" t="s">
        <v>18</v>
      </c>
      <c r="Y2959" s="9" t="s">
        <v>19</v>
      </c>
      <c r="Z2959" s="9" t="s">
        <v>41</v>
      </c>
      <c r="AA2959" s="9" t="s">
        <v>21</v>
      </c>
      <c r="AB2959" s="9" t="s">
        <v>7627</v>
      </c>
      <c r="AC2959" s="9">
        <v>4132517830</v>
      </c>
      <c r="AD2959" s="9" t="s">
        <v>7628</v>
      </c>
    </row>
    <row r="2960" spans="1:30" ht="76.5" x14ac:dyDescent="0.25">
      <c r="A2960" s="113">
        <f t="shared" si="47"/>
        <v>2771</v>
      </c>
      <c r="B2960" s="9" t="s">
        <v>1821</v>
      </c>
      <c r="C2960" s="9" t="s">
        <v>7623</v>
      </c>
      <c r="D2960" s="9" t="s">
        <v>7624</v>
      </c>
      <c r="E2960" s="9" t="s">
        <v>7655</v>
      </c>
      <c r="F2960" s="9" t="s">
        <v>7655</v>
      </c>
      <c r="G2960" s="9" t="s">
        <v>7655</v>
      </c>
      <c r="H2960" s="13">
        <v>6000</v>
      </c>
      <c r="I2960" s="11" t="s">
        <v>4704</v>
      </c>
      <c r="J2960" s="9" t="s">
        <v>6</v>
      </c>
      <c r="K2960" s="9" t="s">
        <v>7</v>
      </c>
      <c r="L2960" s="9" t="s">
        <v>27</v>
      </c>
      <c r="M2960" s="9" t="s">
        <v>51</v>
      </c>
      <c r="N2960" s="9" t="s">
        <v>10</v>
      </c>
      <c r="O2960" s="9" t="s">
        <v>1826</v>
      </c>
      <c r="P2960" s="9" t="s">
        <v>1834</v>
      </c>
      <c r="Q2960" s="9" t="s">
        <v>374</v>
      </c>
      <c r="R2960" s="9" t="s">
        <v>29</v>
      </c>
      <c r="S2960" s="9" t="s">
        <v>15</v>
      </c>
      <c r="T2960" s="9" t="s">
        <v>7</v>
      </c>
      <c r="U2960" s="9" t="s">
        <v>133</v>
      </c>
      <c r="V2960" s="9" t="s">
        <v>15</v>
      </c>
      <c r="W2960" s="9" t="s">
        <v>21</v>
      </c>
      <c r="X2960" s="9" t="s">
        <v>18</v>
      </c>
      <c r="Y2960" s="9" t="s">
        <v>19</v>
      </c>
      <c r="Z2960" s="9" t="s">
        <v>41</v>
      </c>
      <c r="AA2960" s="9" t="s">
        <v>21</v>
      </c>
      <c r="AB2960" s="9" t="s">
        <v>7627</v>
      </c>
      <c r="AC2960" s="9">
        <v>4132517830</v>
      </c>
      <c r="AD2960" s="9" t="s">
        <v>7628</v>
      </c>
    </row>
    <row r="2961" spans="1:30" ht="165.75" x14ac:dyDescent="0.25">
      <c r="A2961" s="113">
        <f t="shared" si="47"/>
        <v>2772</v>
      </c>
      <c r="B2961" s="9" t="s">
        <v>1821</v>
      </c>
      <c r="C2961" s="9" t="s">
        <v>7623</v>
      </c>
      <c r="D2961" s="9" t="s">
        <v>7624</v>
      </c>
      <c r="E2961" s="9" t="s">
        <v>7656</v>
      </c>
      <c r="F2961" s="9" t="s">
        <v>7657</v>
      </c>
      <c r="G2961" s="9" t="s">
        <v>7658</v>
      </c>
      <c r="H2961" s="13">
        <v>6000</v>
      </c>
      <c r="I2961" s="11" t="s">
        <v>400</v>
      </c>
      <c r="J2961" s="9" t="s">
        <v>6</v>
      </c>
      <c r="K2961" s="9" t="s">
        <v>7</v>
      </c>
      <c r="L2961" s="9" t="s">
        <v>27</v>
      </c>
      <c r="M2961" s="9" t="s">
        <v>51</v>
      </c>
      <c r="N2961" s="9" t="s">
        <v>10</v>
      </c>
      <c r="O2961" s="9" t="s">
        <v>1826</v>
      </c>
      <c r="P2961" s="9" t="s">
        <v>1834</v>
      </c>
      <c r="Q2961" s="9" t="s">
        <v>52</v>
      </c>
      <c r="R2961" s="9" t="s">
        <v>29</v>
      </c>
      <c r="S2961" s="9" t="s">
        <v>15</v>
      </c>
      <c r="T2961" s="9" t="s">
        <v>7</v>
      </c>
      <c r="U2961" s="9" t="s">
        <v>146</v>
      </c>
      <c r="V2961" s="9" t="s">
        <v>15</v>
      </c>
      <c r="W2961" s="9" t="s">
        <v>21</v>
      </c>
      <c r="X2961" s="9" t="s">
        <v>18</v>
      </c>
      <c r="Y2961" s="9" t="s">
        <v>19</v>
      </c>
      <c r="Z2961" s="9" t="s">
        <v>41</v>
      </c>
      <c r="AA2961" s="9" t="s">
        <v>21</v>
      </c>
      <c r="AB2961" s="9" t="s">
        <v>7631</v>
      </c>
      <c r="AC2961" s="9" t="s">
        <v>7645</v>
      </c>
      <c r="AD2961" s="9" t="s">
        <v>7632</v>
      </c>
    </row>
    <row r="2962" spans="1:30" ht="204" x14ac:dyDescent="0.25">
      <c r="A2962" s="113">
        <f t="shared" si="47"/>
        <v>2773</v>
      </c>
      <c r="B2962" s="9" t="s">
        <v>1821</v>
      </c>
      <c r="C2962" s="9" t="s">
        <v>7623</v>
      </c>
      <c r="D2962" s="9" t="s">
        <v>7624</v>
      </c>
      <c r="E2962" s="9" t="s">
        <v>7659</v>
      </c>
      <c r="F2962" s="9" t="s">
        <v>7660</v>
      </c>
      <c r="G2962" s="9" t="s">
        <v>7659</v>
      </c>
      <c r="H2962" s="13">
        <v>3371919</v>
      </c>
      <c r="I2962" s="11" t="s">
        <v>878</v>
      </c>
      <c r="J2962" s="9" t="s">
        <v>68</v>
      </c>
      <c r="K2962" s="9" t="s">
        <v>7</v>
      </c>
      <c r="L2962" s="9" t="s">
        <v>8</v>
      </c>
      <c r="M2962" s="9" t="s">
        <v>9</v>
      </c>
      <c r="N2962" s="9" t="s">
        <v>10</v>
      </c>
      <c r="O2962" s="9" t="s">
        <v>1826</v>
      </c>
      <c r="P2962" s="9" t="s">
        <v>1834</v>
      </c>
      <c r="Q2962" s="9" t="s">
        <v>1857</v>
      </c>
      <c r="R2962" s="9" t="s">
        <v>14</v>
      </c>
      <c r="S2962" s="9" t="s">
        <v>15</v>
      </c>
      <c r="T2962" s="9" t="s">
        <v>7</v>
      </c>
      <c r="U2962" s="9" t="s">
        <v>133</v>
      </c>
      <c r="V2962" s="9" t="s">
        <v>15</v>
      </c>
      <c r="W2962" s="9" t="s">
        <v>17</v>
      </c>
      <c r="X2962" s="9" t="s">
        <v>18</v>
      </c>
      <c r="Y2962" s="9" t="s">
        <v>19</v>
      </c>
      <c r="Z2962" s="9" t="s">
        <v>41</v>
      </c>
      <c r="AA2962" s="9" t="s">
        <v>21</v>
      </c>
      <c r="AB2962" s="9" t="s">
        <v>7627</v>
      </c>
      <c r="AC2962" s="9">
        <v>4132517830</v>
      </c>
      <c r="AD2962" s="9" t="s">
        <v>7628</v>
      </c>
    </row>
    <row r="2963" spans="1:30" ht="76.5" x14ac:dyDescent="0.25">
      <c r="A2963" s="113">
        <f t="shared" si="47"/>
        <v>2774</v>
      </c>
      <c r="B2963" s="9" t="s">
        <v>1821</v>
      </c>
      <c r="C2963" s="9" t="s">
        <v>7623</v>
      </c>
      <c r="D2963" s="9" t="s">
        <v>7624</v>
      </c>
      <c r="E2963" s="9" t="s">
        <v>7661</v>
      </c>
      <c r="F2963" s="9" t="s">
        <v>7661</v>
      </c>
      <c r="G2963" s="9" t="s">
        <v>7662</v>
      </c>
      <c r="H2963" s="13">
        <v>50000</v>
      </c>
      <c r="I2963" s="11" t="s">
        <v>400</v>
      </c>
      <c r="J2963" s="9" t="s">
        <v>68</v>
      </c>
      <c r="K2963" s="9" t="s">
        <v>7</v>
      </c>
      <c r="L2963" s="9" t="s">
        <v>69</v>
      </c>
      <c r="M2963" s="9" t="s">
        <v>80</v>
      </c>
      <c r="N2963" s="9" t="s">
        <v>81</v>
      </c>
      <c r="O2963" s="9" t="s">
        <v>1826</v>
      </c>
      <c r="P2963" s="9" t="s">
        <v>1834</v>
      </c>
      <c r="Q2963" s="9" t="s">
        <v>52</v>
      </c>
      <c r="R2963" s="9" t="s">
        <v>29</v>
      </c>
      <c r="S2963" s="9" t="s">
        <v>15</v>
      </c>
      <c r="T2963" s="9" t="s">
        <v>7</v>
      </c>
      <c r="U2963" s="9" t="s">
        <v>146</v>
      </c>
      <c r="V2963" s="9" t="s">
        <v>15</v>
      </c>
      <c r="W2963" s="9" t="s">
        <v>17</v>
      </c>
      <c r="X2963" s="9" t="s">
        <v>18</v>
      </c>
      <c r="Y2963" s="9" t="s">
        <v>31</v>
      </c>
      <c r="Z2963" s="9" t="s">
        <v>41</v>
      </c>
      <c r="AA2963" s="9" t="s">
        <v>21</v>
      </c>
      <c r="AB2963" s="9" t="s">
        <v>7631</v>
      </c>
      <c r="AC2963" s="9" t="s">
        <v>7645</v>
      </c>
      <c r="AD2963" s="9" t="s">
        <v>7632</v>
      </c>
    </row>
    <row r="2964" spans="1:30" ht="76.5" x14ac:dyDescent="0.25">
      <c r="A2964" s="113">
        <f t="shared" si="47"/>
        <v>2775</v>
      </c>
      <c r="B2964" s="9" t="s">
        <v>1821</v>
      </c>
      <c r="C2964" s="9" t="s">
        <v>7623</v>
      </c>
      <c r="D2964" s="9" t="s">
        <v>7624</v>
      </c>
      <c r="E2964" s="9" t="s">
        <v>7663</v>
      </c>
      <c r="F2964" s="9" t="s">
        <v>7664</v>
      </c>
      <c r="G2964" s="9" t="s">
        <v>7630</v>
      </c>
      <c r="H2964" s="13">
        <v>21000</v>
      </c>
      <c r="I2964" s="11" t="s">
        <v>392</v>
      </c>
      <c r="J2964" s="9" t="s">
        <v>68</v>
      </c>
      <c r="K2964" s="9" t="s">
        <v>7</v>
      </c>
      <c r="L2964" s="9" t="s">
        <v>8</v>
      </c>
      <c r="M2964" s="9" t="s">
        <v>51</v>
      </c>
      <c r="N2964" s="9" t="s">
        <v>10</v>
      </c>
      <c r="O2964" s="9" t="s">
        <v>1826</v>
      </c>
      <c r="P2964" s="9" t="s">
        <v>1834</v>
      </c>
      <c r="Q2964" s="9" t="s">
        <v>52</v>
      </c>
      <c r="R2964" s="9" t="s">
        <v>14</v>
      </c>
      <c r="S2964" s="9" t="s">
        <v>15</v>
      </c>
      <c r="T2964" s="9" t="s">
        <v>7</v>
      </c>
      <c r="U2964" s="9" t="s">
        <v>146</v>
      </c>
      <c r="V2964" s="9" t="s">
        <v>15</v>
      </c>
      <c r="W2964" s="9" t="s">
        <v>21</v>
      </c>
      <c r="X2964" s="9" t="s">
        <v>18</v>
      </c>
      <c r="Y2964" s="9" t="s">
        <v>19</v>
      </c>
      <c r="Z2964" s="9" t="s">
        <v>41</v>
      </c>
      <c r="AA2964" s="9" t="s">
        <v>21</v>
      </c>
      <c r="AB2964" s="9" t="s">
        <v>7631</v>
      </c>
      <c r="AC2964" s="9" t="s">
        <v>7645</v>
      </c>
      <c r="AD2964" s="9" t="s">
        <v>7632</v>
      </c>
    </row>
    <row r="2965" spans="1:30" ht="76.5" x14ac:dyDescent="0.25">
      <c r="A2965" s="113">
        <f t="shared" si="47"/>
        <v>2776</v>
      </c>
      <c r="B2965" s="9" t="s">
        <v>1821</v>
      </c>
      <c r="C2965" s="9" t="s">
        <v>7623</v>
      </c>
      <c r="D2965" s="9" t="s">
        <v>7624</v>
      </c>
      <c r="E2965" s="9" t="s">
        <v>7665</v>
      </c>
      <c r="F2965" s="9" t="s">
        <v>7665</v>
      </c>
      <c r="G2965" s="9" t="s">
        <v>7666</v>
      </c>
      <c r="H2965" s="13">
        <v>56940</v>
      </c>
      <c r="I2965" s="11" t="s">
        <v>4704</v>
      </c>
      <c r="J2965" s="9" t="s">
        <v>68</v>
      </c>
      <c r="K2965" s="9" t="s">
        <v>7</v>
      </c>
      <c r="L2965" s="9" t="s">
        <v>8</v>
      </c>
      <c r="M2965" s="9" t="s">
        <v>51</v>
      </c>
      <c r="N2965" s="9" t="s">
        <v>10</v>
      </c>
      <c r="O2965" s="9" t="s">
        <v>1826</v>
      </c>
      <c r="P2965" s="9" t="s">
        <v>1834</v>
      </c>
      <c r="Q2965" s="9" t="s">
        <v>52</v>
      </c>
      <c r="R2965" s="9" t="s">
        <v>14</v>
      </c>
      <c r="S2965" s="9" t="s">
        <v>15</v>
      </c>
      <c r="T2965" s="9" t="s">
        <v>7</v>
      </c>
      <c r="U2965" s="9" t="s">
        <v>146</v>
      </c>
      <c r="V2965" s="9" t="s">
        <v>15</v>
      </c>
      <c r="W2965" s="9" t="s">
        <v>21</v>
      </c>
      <c r="X2965" s="9" t="s">
        <v>18</v>
      </c>
      <c r="Y2965" s="9" t="s">
        <v>19</v>
      </c>
      <c r="Z2965" s="9" t="s">
        <v>41</v>
      </c>
      <c r="AA2965" s="9" t="s">
        <v>21</v>
      </c>
      <c r="AB2965" s="9" t="s">
        <v>7631</v>
      </c>
      <c r="AC2965" s="9" t="s">
        <v>7645</v>
      </c>
      <c r="AD2965" s="9" t="s">
        <v>7632</v>
      </c>
    </row>
    <row r="2966" spans="1:30" ht="89.25" x14ac:dyDescent="0.25">
      <c r="A2966" s="113">
        <f t="shared" si="47"/>
        <v>2777</v>
      </c>
      <c r="B2966" s="9" t="s">
        <v>1821</v>
      </c>
      <c r="C2966" s="9" t="s">
        <v>7623</v>
      </c>
      <c r="D2966" s="9" t="s">
        <v>7624</v>
      </c>
      <c r="E2966" s="9" t="s">
        <v>7667</v>
      </c>
      <c r="F2966" s="9" t="s">
        <v>7668</v>
      </c>
      <c r="G2966" s="9" t="s">
        <v>7667</v>
      </c>
      <c r="H2966" s="13">
        <v>138400</v>
      </c>
      <c r="I2966" s="11" t="s">
        <v>35</v>
      </c>
      <c r="J2966" s="9" t="s">
        <v>6</v>
      </c>
      <c r="K2966" s="9" t="s">
        <v>7</v>
      </c>
      <c r="L2966" s="9" t="s">
        <v>79</v>
      </c>
      <c r="M2966" s="9" t="s">
        <v>89</v>
      </c>
      <c r="N2966" s="9" t="s">
        <v>10</v>
      </c>
      <c r="O2966" s="9" t="s">
        <v>1826</v>
      </c>
      <c r="P2966" s="9" t="s">
        <v>1834</v>
      </c>
      <c r="Q2966" s="9" t="s">
        <v>374</v>
      </c>
      <c r="R2966" s="9" t="s">
        <v>29</v>
      </c>
      <c r="S2966" s="9" t="s">
        <v>15</v>
      </c>
      <c r="T2966" s="9" t="s">
        <v>7</v>
      </c>
      <c r="U2966" s="9" t="s">
        <v>133</v>
      </c>
      <c r="V2966" s="9" t="s">
        <v>15</v>
      </c>
      <c r="W2966" s="9" t="s">
        <v>17</v>
      </c>
      <c r="X2966" s="9" t="s">
        <v>18</v>
      </c>
      <c r="Y2966" s="9" t="s">
        <v>31</v>
      </c>
      <c r="Z2966" s="9" t="s">
        <v>20</v>
      </c>
      <c r="AA2966" s="9" t="s">
        <v>17</v>
      </c>
      <c r="AB2966" s="9" t="s">
        <v>7627</v>
      </c>
      <c r="AC2966" s="9">
        <v>4132517830</v>
      </c>
      <c r="AD2966" s="9" t="s">
        <v>7628</v>
      </c>
    </row>
    <row r="2967" spans="1:30" ht="76.5" x14ac:dyDescent="0.25">
      <c r="A2967" s="113">
        <f t="shared" si="47"/>
        <v>2778</v>
      </c>
      <c r="B2967" s="9" t="s">
        <v>1821</v>
      </c>
      <c r="C2967" s="9" t="s">
        <v>7623</v>
      </c>
      <c r="D2967" s="9" t="s">
        <v>7624</v>
      </c>
      <c r="E2967" s="9" t="s">
        <v>7669</v>
      </c>
      <c r="F2967" s="9" t="s">
        <v>7670</v>
      </c>
      <c r="G2967" s="9" t="s">
        <v>7671</v>
      </c>
      <c r="H2967" s="13">
        <v>96059.11</v>
      </c>
      <c r="I2967" s="11" t="s">
        <v>7672</v>
      </c>
      <c r="J2967" s="9" t="s">
        <v>6</v>
      </c>
      <c r="K2967" s="9" t="s">
        <v>7</v>
      </c>
      <c r="L2967" s="9" t="s">
        <v>27</v>
      </c>
      <c r="M2967" s="9" t="s">
        <v>9</v>
      </c>
      <c r="N2967" s="9" t="s">
        <v>10</v>
      </c>
      <c r="O2967" s="9" t="s">
        <v>1826</v>
      </c>
      <c r="P2967" s="9" t="s">
        <v>1834</v>
      </c>
      <c r="Q2967" s="9" t="s">
        <v>52</v>
      </c>
      <c r="R2967" s="9" t="s">
        <v>29</v>
      </c>
      <c r="S2967" s="9" t="s">
        <v>15</v>
      </c>
      <c r="T2967" s="9" t="s">
        <v>7</v>
      </c>
      <c r="U2967" s="9" t="s">
        <v>146</v>
      </c>
      <c r="V2967" s="9" t="s">
        <v>15</v>
      </c>
      <c r="W2967" s="9" t="s">
        <v>17</v>
      </c>
      <c r="X2967" s="9" t="s">
        <v>18</v>
      </c>
      <c r="Y2967" s="9" t="s">
        <v>19</v>
      </c>
      <c r="Z2967" s="9" t="s">
        <v>41</v>
      </c>
      <c r="AA2967" s="9" t="s">
        <v>21</v>
      </c>
      <c r="AB2967" s="9" t="s">
        <v>7631</v>
      </c>
      <c r="AC2967" s="9" t="s">
        <v>7645</v>
      </c>
      <c r="AD2967" s="9" t="s">
        <v>7632</v>
      </c>
    </row>
    <row r="2968" spans="1:30" ht="89.25" x14ac:dyDescent="0.25">
      <c r="A2968" s="113">
        <f t="shared" si="47"/>
        <v>2779</v>
      </c>
      <c r="B2968" s="9" t="s">
        <v>1821</v>
      </c>
      <c r="C2968" s="9" t="s">
        <v>7623</v>
      </c>
      <c r="D2968" s="9" t="s">
        <v>7624</v>
      </c>
      <c r="E2968" s="9" t="s">
        <v>7673</v>
      </c>
      <c r="F2968" s="9" t="s">
        <v>7674</v>
      </c>
      <c r="G2968" s="9" t="s">
        <v>7673</v>
      </c>
      <c r="H2968" s="13">
        <v>450000</v>
      </c>
      <c r="I2968" s="11" t="s">
        <v>88</v>
      </c>
      <c r="J2968" s="9" t="s">
        <v>68</v>
      </c>
      <c r="K2968" s="9" t="s">
        <v>7</v>
      </c>
      <c r="L2968" s="9" t="s">
        <v>444</v>
      </c>
      <c r="M2968" s="9" t="s">
        <v>9</v>
      </c>
      <c r="N2968" s="9" t="s">
        <v>10</v>
      </c>
      <c r="O2968" s="9" t="s">
        <v>1826</v>
      </c>
      <c r="P2968" s="9" t="s">
        <v>1834</v>
      </c>
      <c r="Q2968" s="9" t="s">
        <v>1837</v>
      </c>
      <c r="R2968" s="9" t="s">
        <v>14</v>
      </c>
      <c r="S2968" s="9" t="s">
        <v>15</v>
      </c>
      <c r="T2968" s="9" t="s">
        <v>7</v>
      </c>
      <c r="U2968" s="9" t="s">
        <v>133</v>
      </c>
      <c r="V2968" s="9" t="s">
        <v>15</v>
      </c>
      <c r="W2968" s="9" t="s">
        <v>17</v>
      </c>
      <c r="X2968" s="9" t="s">
        <v>18</v>
      </c>
      <c r="Y2968" s="9" t="s">
        <v>19</v>
      </c>
      <c r="Z2968" s="9" t="s">
        <v>41</v>
      </c>
      <c r="AA2968" s="9" t="s">
        <v>21</v>
      </c>
      <c r="AB2968" s="9" t="s">
        <v>7627</v>
      </c>
      <c r="AC2968" s="9">
        <v>4132517830</v>
      </c>
      <c r="AD2968" s="9" t="s">
        <v>7628</v>
      </c>
    </row>
    <row r="2969" spans="1:30" ht="76.5" x14ac:dyDescent="0.25">
      <c r="A2969" s="113">
        <f t="shared" si="47"/>
        <v>2780</v>
      </c>
      <c r="B2969" s="9" t="s">
        <v>1821</v>
      </c>
      <c r="C2969" s="9" t="s">
        <v>7623</v>
      </c>
      <c r="D2969" s="9" t="s">
        <v>7624</v>
      </c>
      <c r="E2969" s="9" t="s">
        <v>7675</v>
      </c>
      <c r="F2969" s="9" t="s">
        <v>7676</v>
      </c>
      <c r="G2969" s="9" t="s">
        <v>7677</v>
      </c>
      <c r="H2969" s="13">
        <v>40000</v>
      </c>
      <c r="I2969" s="11" t="s">
        <v>883</v>
      </c>
      <c r="J2969" s="9" t="s">
        <v>68</v>
      </c>
      <c r="K2969" s="9" t="s">
        <v>7</v>
      </c>
      <c r="L2969" s="9" t="s">
        <v>8</v>
      </c>
      <c r="M2969" s="9" t="s">
        <v>51</v>
      </c>
      <c r="N2969" s="9" t="s">
        <v>10</v>
      </c>
      <c r="O2969" s="9" t="s">
        <v>1826</v>
      </c>
      <c r="P2969" s="9" t="s">
        <v>1834</v>
      </c>
      <c r="Q2969" s="9" t="s">
        <v>52</v>
      </c>
      <c r="R2969" s="9" t="s">
        <v>14</v>
      </c>
      <c r="S2969" s="9" t="s">
        <v>15</v>
      </c>
      <c r="T2969" s="9" t="s">
        <v>7</v>
      </c>
      <c r="U2969" s="9" t="s">
        <v>146</v>
      </c>
      <c r="V2969" s="9" t="s">
        <v>15</v>
      </c>
      <c r="W2969" s="9" t="s">
        <v>21</v>
      </c>
      <c r="X2969" s="9" t="s">
        <v>18</v>
      </c>
      <c r="Y2969" s="9" t="s">
        <v>19</v>
      </c>
      <c r="Z2969" s="9" t="s">
        <v>41</v>
      </c>
      <c r="AA2969" s="9" t="s">
        <v>21</v>
      </c>
      <c r="AB2969" s="9" t="s">
        <v>7631</v>
      </c>
      <c r="AC2969" s="9" t="s">
        <v>7645</v>
      </c>
      <c r="AD2969" s="9" t="s">
        <v>7632</v>
      </c>
    </row>
    <row r="2970" spans="1:30" ht="76.5" x14ac:dyDescent="0.25">
      <c r="A2970" s="113">
        <f t="shared" si="47"/>
        <v>2781</v>
      </c>
      <c r="B2970" s="9" t="s">
        <v>1821</v>
      </c>
      <c r="C2970" s="9" t="s">
        <v>7623</v>
      </c>
      <c r="D2970" s="9" t="s">
        <v>7624</v>
      </c>
      <c r="E2970" s="9" t="s">
        <v>7678</v>
      </c>
      <c r="F2970" s="9" t="s">
        <v>7678</v>
      </c>
      <c r="G2970" s="9" t="s">
        <v>7678</v>
      </c>
      <c r="H2970" s="13">
        <v>3600</v>
      </c>
      <c r="I2970" s="11" t="s">
        <v>1328</v>
      </c>
      <c r="J2970" s="9" t="s">
        <v>6</v>
      </c>
      <c r="K2970" s="9" t="s">
        <v>7</v>
      </c>
      <c r="L2970" s="9" t="s">
        <v>27</v>
      </c>
      <c r="M2970" s="9" t="s">
        <v>51</v>
      </c>
      <c r="N2970" s="9" t="s">
        <v>10</v>
      </c>
      <c r="O2970" s="9" t="s">
        <v>1826</v>
      </c>
      <c r="P2970" s="9" t="s">
        <v>1834</v>
      </c>
      <c r="Q2970" s="9" t="s">
        <v>374</v>
      </c>
      <c r="R2970" s="9" t="s">
        <v>29</v>
      </c>
      <c r="S2970" s="9" t="s">
        <v>15</v>
      </c>
      <c r="T2970" s="9" t="s">
        <v>7</v>
      </c>
      <c r="U2970" s="9" t="s">
        <v>133</v>
      </c>
      <c r="V2970" s="9" t="s">
        <v>15</v>
      </c>
      <c r="W2970" s="9" t="s">
        <v>21</v>
      </c>
      <c r="X2970" s="9" t="s">
        <v>18</v>
      </c>
      <c r="Y2970" s="9" t="s">
        <v>19</v>
      </c>
      <c r="Z2970" s="9" t="s">
        <v>41</v>
      </c>
      <c r="AA2970" s="9" t="s">
        <v>21</v>
      </c>
      <c r="AB2970" s="9" t="s">
        <v>7627</v>
      </c>
      <c r="AC2970" s="9">
        <v>4132517830</v>
      </c>
      <c r="AD2970" s="9" t="s">
        <v>7628</v>
      </c>
    </row>
    <row r="2971" spans="1:30" ht="76.5" x14ac:dyDescent="0.25">
      <c r="A2971" s="113">
        <f t="shared" si="47"/>
        <v>2782</v>
      </c>
      <c r="B2971" s="9" t="s">
        <v>1821</v>
      </c>
      <c r="C2971" s="9" t="s">
        <v>7623</v>
      </c>
      <c r="D2971" s="9" t="s">
        <v>7624</v>
      </c>
      <c r="E2971" s="9" t="s">
        <v>7679</v>
      </c>
      <c r="F2971" s="9" t="s">
        <v>7680</v>
      </c>
      <c r="G2971" s="9" t="s">
        <v>7679</v>
      </c>
      <c r="H2971" s="13">
        <v>11000</v>
      </c>
      <c r="I2971" s="11" t="s">
        <v>35</v>
      </c>
      <c r="J2971" s="9" t="s">
        <v>68</v>
      </c>
      <c r="K2971" s="9" t="s">
        <v>7</v>
      </c>
      <c r="L2971" s="9" t="s">
        <v>8</v>
      </c>
      <c r="M2971" s="9" t="s">
        <v>9</v>
      </c>
      <c r="N2971" s="9" t="s">
        <v>10</v>
      </c>
      <c r="O2971" s="9" t="s">
        <v>1826</v>
      </c>
      <c r="P2971" s="9" t="s">
        <v>1834</v>
      </c>
      <c r="Q2971" s="9" t="s">
        <v>1837</v>
      </c>
      <c r="R2971" s="9" t="s">
        <v>14</v>
      </c>
      <c r="S2971" s="9" t="s">
        <v>15</v>
      </c>
      <c r="T2971" s="9" t="s">
        <v>7</v>
      </c>
      <c r="U2971" s="9" t="s">
        <v>549</v>
      </c>
      <c r="V2971" s="9" t="s">
        <v>15</v>
      </c>
      <c r="W2971" s="9" t="s">
        <v>17</v>
      </c>
      <c r="X2971" s="9" t="s">
        <v>18</v>
      </c>
      <c r="Y2971" s="9" t="s">
        <v>19</v>
      </c>
      <c r="Z2971" s="9" t="s">
        <v>41</v>
      </c>
      <c r="AA2971" s="9" t="s">
        <v>21</v>
      </c>
      <c r="AB2971" s="9" t="s">
        <v>7627</v>
      </c>
      <c r="AC2971" s="9">
        <v>4132517830</v>
      </c>
      <c r="AD2971" s="9" t="s">
        <v>7628</v>
      </c>
    </row>
    <row r="2972" spans="1:30" ht="102" x14ac:dyDescent="0.25">
      <c r="A2972" s="113">
        <f t="shared" si="47"/>
        <v>2783</v>
      </c>
      <c r="B2972" s="9" t="s">
        <v>1821</v>
      </c>
      <c r="C2972" s="9" t="s">
        <v>7623</v>
      </c>
      <c r="D2972" s="9" t="s">
        <v>7624</v>
      </c>
      <c r="E2972" s="9" t="s">
        <v>7681</v>
      </c>
      <c r="F2972" s="9" t="s">
        <v>7682</v>
      </c>
      <c r="G2972" s="9" t="s">
        <v>7681</v>
      </c>
      <c r="H2972" s="13">
        <v>1500</v>
      </c>
      <c r="I2972" s="11" t="s">
        <v>35</v>
      </c>
      <c r="J2972" s="9" t="s">
        <v>68</v>
      </c>
      <c r="K2972" s="9" t="s">
        <v>7</v>
      </c>
      <c r="L2972" s="9" t="s">
        <v>444</v>
      </c>
      <c r="M2972" s="9" t="s">
        <v>51</v>
      </c>
      <c r="N2972" s="9" t="s">
        <v>10</v>
      </c>
      <c r="O2972" s="9" t="s">
        <v>1826</v>
      </c>
      <c r="P2972" s="9" t="s">
        <v>1834</v>
      </c>
      <c r="Q2972" s="9" t="s">
        <v>1837</v>
      </c>
      <c r="R2972" s="9" t="s">
        <v>14</v>
      </c>
      <c r="S2972" s="9" t="s">
        <v>15</v>
      </c>
      <c r="T2972" s="9" t="s">
        <v>7</v>
      </c>
      <c r="U2972" s="9" t="s">
        <v>549</v>
      </c>
      <c r="V2972" s="9" t="s">
        <v>15</v>
      </c>
      <c r="W2972" s="9" t="s">
        <v>17</v>
      </c>
      <c r="X2972" s="9" t="s">
        <v>18</v>
      </c>
      <c r="Y2972" s="9" t="s">
        <v>19</v>
      </c>
      <c r="Z2972" s="9" t="s">
        <v>41</v>
      </c>
      <c r="AA2972" s="9" t="s">
        <v>21</v>
      </c>
      <c r="AB2972" s="9" t="s">
        <v>7627</v>
      </c>
      <c r="AC2972" s="9">
        <v>4132517830</v>
      </c>
      <c r="AD2972" s="9" t="s">
        <v>7628</v>
      </c>
    </row>
    <row r="2973" spans="1:30" ht="76.5" x14ac:dyDescent="0.25">
      <c r="A2973" s="113">
        <f t="shared" si="47"/>
        <v>2784</v>
      </c>
      <c r="B2973" s="9" t="s">
        <v>1821</v>
      </c>
      <c r="C2973" s="9" t="s">
        <v>7623</v>
      </c>
      <c r="D2973" s="9" t="s">
        <v>7624</v>
      </c>
      <c r="E2973" s="9" t="s">
        <v>7683</v>
      </c>
      <c r="F2973" s="9" t="s">
        <v>7684</v>
      </c>
      <c r="G2973" s="9" t="s">
        <v>7685</v>
      </c>
      <c r="H2973" s="13">
        <v>9683.6</v>
      </c>
      <c r="I2973" s="11" t="s">
        <v>400</v>
      </c>
      <c r="J2973" s="9" t="s">
        <v>68</v>
      </c>
      <c r="K2973" s="9" t="s">
        <v>7</v>
      </c>
      <c r="L2973" s="9" t="s">
        <v>69</v>
      </c>
      <c r="M2973" s="9" t="s">
        <v>51</v>
      </c>
      <c r="N2973" s="9" t="s">
        <v>10</v>
      </c>
      <c r="O2973" s="9" t="s">
        <v>1826</v>
      </c>
      <c r="P2973" s="9" t="s">
        <v>1834</v>
      </c>
      <c r="Q2973" s="9" t="s">
        <v>52</v>
      </c>
      <c r="R2973" s="9" t="s">
        <v>29</v>
      </c>
      <c r="S2973" s="9" t="s">
        <v>15</v>
      </c>
      <c r="T2973" s="9" t="s">
        <v>7</v>
      </c>
      <c r="U2973" s="9" t="s">
        <v>146</v>
      </c>
      <c r="V2973" s="9" t="s">
        <v>15</v>
      </c>
      <c r="W2973" s="9" t="s">
        <v>21</v>
      </c>
      <c r="X2973" s="9" t="s">
        <v>18</v>
      </c>
      <c r="Y2973" s="9" t="s">
        <v>19</v>
      </c>
      <c r="Z2973" s="9" t="s">
        <v>41</v>
      </c>
      <c r="AA2973" s="9" t="s">
        <v>21</v>
      </c>
      <c r="AB2973" s="9" t="s">
        <v>7631</v>
      </c>
      <c r="AC2973" s="9" t="s">
        <v>7645</v>
      </c>
      <c r="AD2973" s="9" t="s">
        <v>7632</v>
      </c>
    </row>
    <row r="2974" spans="1:30" ht="76.5" x14ac:dyDescent="0.25">
      <c r="A2974" s="113">
        <f t="shared" si="47"/>
        <v>2785</v>
      </c>
      <c r="B2974" s="9" t="s">
        <v>1821</v>
      </c>
      <c r="C2974" s="9" t="s">
        <v>7623</v>
      </c>
      <c r="D2974" s="9" t="s">
        <v>7624</v>
      </c>
      <c r="E2974" s="9" t="s">
        <v>7686</v>
      </c>
      <c r="F2974" s="9" t="s">
        <v>7686</v>
      </c>
      <c r="G2974" s="9" t="s">
        <v>7686</v>
      </c>
      <c r="H2974" s="13">
        <v>22000</v>
      </c>
      <c r="I2974" s="11" t="s">
        <v>5109</v>
      </c>
      <c r="J2974" s="9" t="s">
        <v>68</v>
      </c>
      <c r="K2974" s="9" t="s">
        <v>7</v>
      </c>
      <c r="L2974" s="9" t="s">
        <v>444</v>
      </c>
      <c r="M2974" s="9" t="s">
        <v>9</v>
      </c>
      <c r="N2974" s="9" t="s">
        <v>10</v>
      </c>
      <c r="O2974" s="9" t="s">
        <v>1826</v>
      </c>
      <c r="P2974" s="9" t="s">
        <v>1834</v>
      </c>
      <c r="Q2974" s="9" t="s">
        <v>1837</v>
      </c>
      <c r="R2974" s="9" t="s">
        <v>14</v>
      </c>
      <c r="S2974" s="9" t="s">
        <v>15</v>
      </c>
      <c r="T2974" s="9" t="s">
        <v>7</v>
      </c>
      <c r="U2974" s="9" t="s">
        <v>549</v>
      </c>
      <c r="V2974" s="9" t="s">
        <v>15</v>
      </c>
      <c r="W2974" s="9" t="s">
        <v>17</v>
      </c>
      <c r="X2974" s="9" t="s">
        <v>18</v>
      </c>
      <c r="Y2974" s="9" t="s">
        <v>19</v>
      </c>
      <c r="Z2974" s="9" t="s">
        <v>41</v>
      </c>
      <c r="AA2974" s="9" t="s">
        <v>21</v>
      </c>
      <c r="AB2974" s="9" t="s">
        <v>7627</v>
      </c>
      <c r="AC2974" s="9">
        <v>4132517830</v>
      </c>
      <c r="AD2974" s="9" t="s">
        <v>7628</v>
      </c>
    </row>
    <row r="2975" spans="1:30" ht="76.5" x14ac:dyDescent="0.25">
      <c r="A2975" s="113">
        <f t="shared" si="47"/>
        <v>2786</v>
      </c>
      <c r="B2975" s="9" t="s">
        <v>1821</v>
      </c>
      <c r="C2975" s="9" t="s">
        <v>7623</v>
      </c>
      <c r="D2975" s="9" t="s">
        <v>7624</v>
      </c>
      <c r="E2975" s="9" t="s">
        <v>7687</v>
      </c>
      <c r="F2975" s="9" t="s">
        <v>7687</v>
      </c>
      <c r="G2975" s="9" t="s">
        <v>7687</v>
      </c>
      <c r="H2975" s="13">
        <v>4000</v>
      </c>
      <c r="I2975" s="11" t="s">
        <v>5109</v>
      </c>
      <c r="J2975" s="9" t="s">
        <v>68</v>
      </c>
      <c r="K2975" s="9" t="s">
        <v>7</v>
      </c>
      <c r="L2975" s="9" t="s">
        <v>444</v>
      </c>
      <c r="M2975" s="9" t="s">
        <v>51</v>
      </c>
      <c r="N2975" s="9" t="s">
        <v>10</v>
      </c>
      <c r="O2975" s="9" t="s">
        <v>1826</v>
      </c>
      <c r="P2975" s="9" t="s">
        <v>1834</v>
      </c>
      <c r="Q2975" s="9" t="s">
        <v>1837</v>
      </c>
      <c r="R2975" s="9" t="s">
        <v>14</v>
      </c>
      <c r="S2975" s="9" t="s">
        <v>15</v>
      </c>
      <c r="T2975" s="9" t="s">
        <v>7</v>
      </c>
      <c r="U2975" s="9" t="s">
        <v>549</v>
      </c>
      <c r="V2975" s="9" t="s">
        <v>15</v>
      </c>
      <c r="W2975" s="9" t="s">
        <v>21</v>
      </c>
      <c r="X2975" s="9" t="s">
        <v>18</v>
      </c>
      <c r="Y2975" s="9" t="s">
        <v>19</v>
      </c>
      <c r="Z2975" s="9" t="s">
        <v>41</v>
      </c>
      <c r="AA2975" s="9" t="s">
        <v>21</v>
      </c>
      <c r="AB2975" s="9" t="s">
        <v>7627</v>
      </c>
      <c r="AC2975" s="9">
        <v>4132517830</v>
      </c>
      <c r="AD2975" s="9" t="s">
        <v>7628</v>
      </c>
    </row>
    <row r="2976" spans="1:30" ht="76.5" x14ac:dyDescent="0.25">
      <c r="A2976" s="113">
        <f t="shared" si="47"/>
        <v>2787</v>
      </c>
      <c r="B2976" s="9" t="s">
        <v>1821</v>
      </c>
      <c r="C2976" s="9" t="s">
        <v>7623</v>
      </c>
      <c r="D2976" s="9" t="s">
        <v>7624</v>
      </c>
      <c r="E2976" s="9" t="s">
        <v>7688</v>
      </c>
      <c r="F2976" s="9" t="s">
        <v>7688</v>
      </c>
      <c r="G2976" s="9" t="s">
        <v>7688</v>
      </c>
      <c r="H2976" s="13">
        <v>28000</v>
      </c>
      <c r="I2976" s="11" t="s">
        <v>4774</v>
      </c>
      <c r="J2976" s="9" t="s">
        <v>68</v>
      </c>
      <c r="K2976" s="9" t="s">
        <v>7</v>
      </c>
      <c r="L2976" s="9" t="s">
        <v>444</v>
      </c>
      <c r="M2976" s="9" t="s">
        <v>51</v>
      </c>
      <c r="N2976" s="9" t="s">
        <v>10</v>
      </c>
      <c r="O2976" s="9" t="s">
        <v>1826</v>
      </c>
      <c r="P2976" s="9" t="s">
        <v>1834</v>
      </c>
      <c r="Q2976" s="9" t="s">
        <v>1837</v>
      </c>
      <c r="R2976" s="9" t="s">
        <v>14</v>
      </c>
      <c r="S2976" s="9" t="s">
        <v>15</v>
      </c>
      <c r="T2976" s="9" t="s">
        <v>7</v>
      </c>
      <c r="U2976" s="9" t="s">
        <v>549</v>
      </c>
      <c r="V2976" s="9" t="s">
        <v>15</v>
      </c>
      <c r="W2976" s="9" t="s">
        <v>21</v>
      </c>
      <c r="X2976" s="9" t="s">
        <v>18</v>
      </c>
      <c r="Y2976" s="9" t="s">
        <v>19</v>
      </c>
      <c r="Z2976" s="9" t="s">
        <v>41</v>
      </c>
      <c r="AA2976" s="9" t="s">
        <v>21</v>
      </c>
      <c r="AB2976" s="9" t="s">
        <v>7627</v>
      </c>
      <c r="AC2976" s="9">
        <v>4132517830</v>
      </c>
      <c r="AD2976" s="9" t="s">
        <v>7628</v>
      </c>
    </row>
    <row r="2977" spans="1:30" ht="76.5" x14ac:dyDescent="0.25">
      <c r="A2977" s="113">
        <f t="shared" si="47"/>
        <v>2788</v>
      </c>
      <c r="B2977" s="9" t="s">
        <v>1821</v>
      </c>
      <c r="C2977" s="9" t="s">
        <v>7623</v>
      </c>
      <c r="D2977" s="9" t="s">
        <v>7624</v>
      </c>
      <c r="E2977" s="9" t="s">
        <v>7689</v>
      </c>
      <c r="F2977" s="9" t="s">
        <v>7689</v>
      </c>
      <c r="G2977" s="9" t="s">
        <v>7690</v>
      </c>
      <c r="H2977" s="13">
        <v>22000</v>
      </c>
      <c r="I2977" s="11" t="s">
        <v>139</v>
      </c>
      <c r="J2977" s="9" t="s">
        <v>68</v>
      </c>
      <c r="K2977" s="9" t="s">
        <v>7</v>
      </c>
      <c r="L2977" s="9" t="s">
        <v>444</v>
      </c>
      <c r="M2977" s="9" t="s">
        <v>9</v>
      </c>
      <c r="N2977" s="9" t="s">
        <v>10</v>
      </c>
      <c r="O2977" s="9" t="s">
        <v>1826</v>
      </c>
      <c r="P2977" s="9" t="s">
        <v>1834</v>
      </c>
      <c r="Q2977" s="9" t="s">
        <v>52</v>
      </c>
      <c r="R2977" s="9" t="s">
        <v>14</v>
      </c>
      <c r="S2977" s="9" t="s">
        <v>15</v>
      </c>
      <c r="T2977" s="9" t="s">
        <v>7</v>
      </c>
      <c r="U2977" s="9" t="s">
        <v>146</v>
      </c>
      <c r="V2977" s="9" t="s">
        <v>15</v>
      </c>
      <c r="W2977" s="9" t="s">
        <v>17</v>
      </c>
      <c r="X2977" s="9" t="s">
        <v>18</v>
      </c>
      <c r="Y2977" s="9" t="s">
        <v>19</v>
      </c>
      <c r="Z2977" s="9" t="s">
        <v>41</v>
      </c>
      <c r="AA2977" s="9" t="s">
        <v>21</v>
      </c>
      <c r="AB2977" s="9" t="s">
        <v>7631</v>
      </c>
      <c r="AC2977" s="9" t="s">
        <v>7645</v>
      </c>
      <c r="AD2977" s="9" t="s">
        <v>7632</v>
      </c>
    </row>
    <row r="2978" spans="1:30" ht="76.5" x14ac:dyDescent="0.25">
      <c r="A2978" s="113">
        <f t="shared" si="47"/>
        <v>2789</v>
      </c>
      <c r="B2978" s="9" t="s">
        <v>1821</v>
      </c>
      <c r="C2978" s="9" t="s">
        <v>7623</v>
      </c>
      <c r="D2978" s="9" t="s">
        <v>7624</v>
      </c>
      <c r="E2978" s="9" t="s">
        <v>7691</v>
      </c>
      <c r="F2978" s="9" t="s">
        <v>7692</v>
      </c>
      <c r="G2978" s="9" t="s">
        <v>7693</v>
      </c>
      <c r="H2978" s="13">
        <v>12809</v>
      </c>
      <c r="I2978" s="11" t="s">
        <v>1646</v>
      </c>
      <c r="J2978" s="9" t="s">
        <v>6</v>
      </c>
      <c r="K2978" s="9" t="s">
        <v>7</v>
      </c>
      <c r="L2978" s="9" t="s">
        <v>27</v>
      </c>
      <c r="M2978" s="9" t="s">
        <v>9</v>
      </c>
      <c r="N2978" s="9" t="s">
        <v>10</v>
      </c>
      <c r="O2978" s="9" t="s">
        <v>1826</v>
      </c>
      <c r="P2978" s="9" t="s">
        <v>1834</v>
      </c>
      <c r="Q2978" s="9" t="s">
        <v>52</v>
      </c>
      <c r="R2978" s="9" t="s">
        <v>29</v>
      </c>
      <c r="S2978" s="9" t="s">
        <v>15</v>
      </c>
      <c r="T2978" s="9" t="s">
        <v>7</v>
      </c>
      <c r="U2978" s="9" t="s">
        <v>146</v>
      </c>
      <c r="V2978" s="9" t="s">
        <v>15</v>
      </c>
      <c r="W2978" s="9" t="s">
        <v>17</v>
      </c>
      <c r="X2978" s="9" t="s">
        <v>18</v>
      </c>
      <c r="Y2978" s="9" t="s">
        <v>31</v>
      </c>
      <c r="Z2978" s="9" t="s">
        <v>41</v>
      </c>
      <c r="AA2978" s="9" t="s">
        <v>21</v>
      </c>
      <c r="AB2978" s="9" t="s">
        <v>7631</v>
      </c>
      <c r="AC2978" s="9">
        <v>4132517831</v>
      </c>
      <c r="AD2978" s="9" t="s">
        <v>7632</v>
      </c>
    </row>
    <row r="2979" spans="1:30" ht="76.5" x14ac:dyDescent="0.25">
      <c r="A2979" s="113">
        <f t="shared" si="47"/>
        <v>2790</v>
      </c>
      <c r="B2979" s="9" t="s">
        <v>1821</v>
      </c>
      <c r="C2979" s="9" t="s">
        <v>7623</v>
      </c>
      <c r="D2979" s="9" t="s">
        <v>7624</v>
      </c>
      <c r="E2979" s="9" t="s">
        <v>7694</v>
      </c>
      <c r="F2979" s="9" t="s">
        <v>7694</v>
      </c>
      <c r="G2979" s="9" t="s">
        <v>7694</v>
      </c>
      <c r="H2979" s="13">
        <v>166000</v>
      </c>
      <c r="I2979" s="11" t="s">
        <v>95</v>
      </c>
      <c r="J2979" s="9" t="s">
        <v>68</v>
      </c>
      <c r="K2979" s="9" t="s">
        <v>7</v>
      </c>
      <c r="L2979" s="9" t="s">
        <v>444</v>
      </c>
      <c r="M2979" s="9" t="s">
        <v>9</v>
      </c>
      <c r="N2979" s="9" t="s">
        <v>10</v>
      </c>
      <c r="O2979" s="9" t="s">
        <v>1826</v>
      </c>
      <c r="P2979" s="9" t="s">
        <v>1834</v>
      </c>
      <c r="Q2979" s="9" t="s">
        <v>1837</v>
      </c>
      <c r="R2979" s="9" t="s">
        <v>14</v>
      </c>
      <c r="S2979" s="9" t="s">
        <v>15</v>
      </c>
      <c r="T2979" s="9" t="s">
        <v>7</v>
      </c>
      <c r="U2979" s="9" t="s">
        <v>549</v>
      </c>
      <c r="V2979" s="9" t="s">
        <v>15</v>
      </c>
      <c r="W2979" s="9" t="s">
        <v>17</v>
      </c>
      <c r="X2979" s="9" t="s">
        <v>18</v>
      </c>
      <c r="Y2979" s="9" t="s">
        <v>19</v>
      </c>
      <c r="Z2979" s="9" t="s">
        <v>41</v>
      </c>
      <c r="AA2979" s="9" t="s">
        <v>21</v>
      </c>
      <c r="AB2979" s="9" t="s">
        <v>7627</v>
      </c>
      <c r="AC2979" s="9">
        <v>4132517830</v>
      </c>
      <c r="AD2979" s="9" t="s">
        <v>7628</v>
      </c>
    </row>
    <row r="2980" spans="1:30" ht="76.5" x14ac:dyDescent="0.25">
      <c r="A2980" s="113">
        <f t="shared" si="47"/>
        <v>2791</v>
      </c>
      <c r="B2980" s="9" t="s">
        <v>1821</v>
      </c>
      <c r="C2980" s="9" t="s">
        <v>7623</v>
      </c>
      <c r="D2980" s="9" t="s">
        <v>7624</v>
      </c>
      <c r="E2980" s="9" t="s">
        <v>7695</v>
      </c>
      <c r="F2980" s="9" t="s">
        <v>7696</v>
      </c>
      <c r="G2980" s="9" t="s">
        <v>7695</v>
      </c>
      <c r="H2980" s="13">
        <v>243000</v>
      </c>
      <c r="I2980" s="11" t="s">
        <v>95</v>
      </c>
      <c r="J2980" s="9" t="s">
        <v>68</v>
      </c>
      <c r="K2980" s="9" t="s">
        <v>7</v>
      </c>
      <c r="L2980" s="9" t="s">
        <v>444</v>
      </c>
      <c r="M2980" s="9" t="s">
        <v>9</v>
      </c>
      <c r="N2980" s="9" t="s">
        <v>10</v>
      </c>
      <c r="O2980" s="9" t="s">
        <v>1826</v>
      </c>
      <c r="P2980" s="9" t="s">
        <v>1834</v>
      </c>
      <c r="Q2980" s="9" t="s">
        <v>1837</v>
      </c>
      <c r="R2980" s="9" t="s">
        <v>14</v>
      </c>
      <c r="S2980" s="9" t="s">
        <v>15</v>
      </c>
      <c r="T2980" s="9" t="s">
        <v>7</v>
      </c>
      <c r="U2980" s="9" t="s">
        <v>549</v>
      </c>
      <c r="V2980" s="9" t="s">
        <v>15</v>
      </c>
      <c r="W2980" s="9" t="s">
        <v>17</v>
      </c>
      <c r="X2980" s="9" t="s">
        <v>18</v>
      </c>
      <c r="Y2980" s="9" t="s">
        <v>19</v>
      </c>
      <c r="Z2980" s="9" t="s">
        <v>41</v>
      </c>
      <c r="AA2980" s="9" t="s">
        <v>21</v>
      </c>
      <c r="AB2980" s="9" t="s">
        <v>7627</v>
      </c>
      <c r="AC2980" s="9">
        <v>4132517830</v>
      </c>
      <c r="AD2980" s="9" t="s">
        <v>7628</v>
      </c>
    </row>
    <row r="2981" spans="1:30" ht="76.5" x14ac:dyDescent="0.25">
      <c r="A2981" s="113">
        <f t="shared" si="47"/>
        <v>2792</v>
      </c>
      <c r="B2981" s="9" t="s">
        <v>1821</v>
      </c>
      <c r="C2981" s="9" t="s">
        <v>7623</v>
      </c>
      <c r="D2981" s="9" t="s">
        <v>7624</v>
      </c>
      <c r="E2981" s="9" t="s">
        <v>7697</v>
      </c>
      <c r="F2981" s="9" t="s">
        <v>7697</v>
      </c>
      <c r="G2981" s="9" t="s">
        <v>7697</v>
      </c>
      <c r="H2981" s="13">
        <v>4752000</v>
      </c>
      <c r="I2981" s="11" t="s">
        <v>561</v>
      </c>
      <c r="J2981" s="9" t="s">
        <v>6</v>
      </c>
      <c r="K2981" s="9" t="s">
        <v>7</v>
      </c>
      <c r="L2981" s="9" t="s">
        <v>59</v>
      </c>
      <c r="M2981" s="9" t="s">
        <v>9</v>
      </c>
      <c r="N2981" s="9" t="s">
        <v>10</v>
      </c>
      <c r="O2981" s="9" t="s">
        <v>1826</v>
      </c>
      <c r="P2981" s="9" t="s">
        <v>1834</v>
      </c>
      <c r="Q2981" s="9" t="s">
        <v>374</v>
      </c>
      <c r="R2981" s="9" t="s">
        <v>29</v>
      </c>
      <c r="S2981" s="9" t="s">
        <v>15</v>
      </c>
      <c r="T2981" s="9" t="s">
        <v>7</v>
      </c>
      <c r="U2981" s="9" t="s">
        <v>133</v>
      </c>
      <c r="V2981" s="9" t="s">
        <v>15</v>
      </c>
      <c r="W2981" s="9" t="s">
        <v>37</v>
      </c>
      <c r="X2981" s="9" t="s">
        <v>18</v>
      </c>
      <c r="Y2981" s="9" t="s">
        <v>19</v>
      </c>
      <c r="Z2981" s="9" t="s">
        <v>41</v>
      </c>
      <c r="AA2981" s="9" t="s">
        <v>21</v>
      </c>
      <c r="AB2981" s="9" t="s">
        <v>7627</v>
      </c>
      <c r="AC2981" s="9">
        <v>4132517830</v>
      </c>
      <c r="AD2981" s="9" t="s">
        <v>7628</v>
      </c>
    </row>
    <row r="2982" spans="1:30" ht="76.5" x14ac:dyDescent="0.25">
      <c r="A2982" s="113">
        <f t="shared" si="47"/>
        <v>2793</v>
      </c>
      <c r="B2982" s="9" t="s">
        <v>1821</v>
      </c>
      <c r="C2982" s="9" t="s">
        <v>7623</v>
      </c>
      <c r="D2982" s="9" t="s">
        <v>7624</v>
      </c>
      <c r="E2982" s="9" t="s">
        <v>7698</v>
      </c>
      <c r="F2982" s="9" t="s">
        <v>7698</v>
      </c>
      <c r="G2982" s="9" t="s">
        <v>7698</v>
      </c>
      <c r="H2982" s="13">
        <v>1089629</v>
      </c>
      <c r="I2982" s="11" t="s">
        <v>5</v>
      </c>
      <c r="J2982" s="9" t="s">
        <v>6</v>
      </c>
      <c r="K2982" s="9" t="s">
        <v>7</v>
      </c>
      <c r="L2982" s="9" t="s">
        <v>27</v>
      </c>
      <c r="M2982" s="9" t="s">
        <v>9</v>
      </c>
      <c r="N2982" s="9" t="s">
        <v>10</v>
      </c>
      <c r="O2982" s="9" t="s">
        <v>1826</v>
      </c>
      <c r="P2982" s="9" t="s">
        <v>1834</v>
      </c>
      <c r="Q2982" s="9" t="s">
        <v>374</v>
      </c>
      <c r="R2982" s="9" t="s">
        <v>29</v>
      </c>
      <c r="S2982" s="9" t="s">
        <v>15</v>
      </c>
      <c r="T2982" s="9" t="s">
        <v>7</v>
      </c>
      <c r="U2982" s="9" t="s">
        <v>133</v>
      </c>
      <c r="V2982" s="9" t="s">
        <v>15</v>
      </c>
      <c r="W2982" s="9" t="s">
        <v>17</v>
      </c>
      <c r="X2982" s="9" t="s">
        <v>18</v>
      </c>
      <c r="Y2982" s="9" t="s">
        <v>19</v>
      </c>
      <c r="Z2982" s="9" t="s">
        <v>41</v>
      </c>
      <c r="AA2982" s="9" t="s">
        <v>21</v>
      </c>
      <c r="AB2982" s="9" t="s">
        <v>7627</v>
      </c>
      <c r="AC2982" s="9">
        <v>4132517830</v>
      </c>
      <c r="AD2982" s="9" t="s">
        <v>7628</v>
      </c>
    </row>
    <row r="2983" spans="1:30" ht="76.5" x14ac:dyDescent="0.25">
      <c r="A2983" s="113">
        <f t="shared" si="47"/>
        <v>2794</v>
      </c>
      <c r="B2983" s="9" t="s">
        <v>1821</v>
      </c>
      <c r="C2983" s="9" t="s">
        <v>7623</v>
      </c>
      <c r="D2983" s="9" t="s">
        <v>7624</v>
      </c>
      <c r="E2983" s="9" t="s">
        <v>7699</v>
      </c>
      <c r="F2983" s="9" t="s">
        <v>7699</v>
      </c>
      <c r="G2983" s="9" t="s">
        <v>7699</v>
      </c>
      <c r="H2983" s="13">
        <v>252000</v>
      </c>
      <c r="I2983" s="11" t="s">
        <v>1400</v>
      </c>
      <c r="J2983" s="9" t="s">
        <v>6</v>
      </c>
      <c r="K2983" s="9" t="s">
        <v>7</v>
      </c>
      <c r="L2983" s="9" t="s">
        <v>59</v>
      </c>
      <c r="M2983" s="9" t="s">
        <v>9</v>
      </c>
      <c r="N2983" s="9" t="s">
        <v>10</v>
      </c>
      <c r="O2983" s="9" t="s">
        <v>1826</v>
      </c>
      <c r="P2983" s="9" t="s">
        <v>1834</v>
      </c>
      <c r="Q2983" s="9" t="s">
        <v>374</v>
      </c>
      <c r="R2983" s="9" t="s">
        <v>29</v>
      </c>
      <c r="S2983" s="9" t="s">
        <v>15</v>
      </c>
      <c r="T2983" s="9" t="s">
        <v>7</v>
      </c>
      <c r="U2983" s="9" t="s">
        <v>549</v>
      </c>
      <c r="V2983" s="9" t="s">
        <v>15</v>
      </c>
      <c r="W2983" s="9" t="s">
        <v>37</v>
      </c>
      <c r="X2983" s="9" t="s">
        <v>18</v>
      </c>
      <c r="Y2983" s="9" t="s">
        <v>31</v>
      </c>
      <c r="Z2983" s="9" t="s">
        <v>20</v>
      </c>
      <c r="AA2983" s="9" t="s">
        <v>17</v>
      </c>
      <c r="AB2983" s="9" t="s">
        <v>7627</v>
      </c>
      <c r="AC2983" s="9">
        <v>4132517830</v>
      </c>
      <c r="AD2983" s="9" t="s">
        <v>7628</v>
      </c>
    </row>
    <row r="2984" spans="1:30" ht="76.5" x14ac:dyDescent="0.25">
      <c r="A2984" s="113">
        <f t="shared" si="47"/>
        <v>2795</v>
      </c>
      <c r="B2984" s="9" t="s">
        <v>1821</v>
      </c>
      <c r="C2984" s="9" t="s">
        <v>7623</v>
      </c>
      <c r="D2984" s="9" t="s">
        <v>7624</v>
      </c>
      <c r="E2984" s="9" t="s">
        <v>73</v>
      </c>
      <c r="F2984" s="9" t="s">
        <v>73</v>
      </c>
      <c r="G2984" s="9" t="s">
        <v>73</v>
      </c>
      <c r="H2984" s="13">
        <v>2116900</v>
      </c>
      <c r="I2984" s="11" t="s">
        <v>4704</v>
      </c>
      <c r="J2984" s="9" t="s">
        <v>68</v>
      </c>
      <c r="K2984" s="9" t="s">
        <v>7</v>
      </c>
      <c r="L2984" s="9" t="s">
        <v>8</v>
      </c>
      <c r="M2984" s="9" t="s">
        <v>9</v>
      </c>
      <c r="N2984" s="9" t="s">
        <v>10</v>
      </c>
      <c r="O2984" s="9" t="s">
        <v>1826</v>
      </c>
      <c r="P2984" s="9" t="s">
        <v>1834</v>
      </c>
      <c r="Q2984" s="9" t="s">
        <v>374</v>
      </c>
      <c r="R2984" s="9" t="s">
        <v>14</v>
      </c>
      <c r="S2984" s="9" t="s">
        <v>15</v>
      </c>
      <c r="T2984" s="9" t="s">
        <v>7</v>
      </c>
      <c r="U2984" s="9" t="s">
        <v>133</v>
      </c>
      <c r="V2984" s="9" t="s">
        <v>15</v>
      </c>
      <c r="W2984" s="9" t="s">
        <v>17</v>
      </c>
      <c r="X2984" s="9" t="s">
        <v>18</v>
      </c>
      <c r="Y2984" s="9" t="s">
        <v>31</v>
      </c>
      <c r="Z2984" s="9" t="s">
        <v>20</v>
      </c>
      <c r="AA2984" s="9" t="s">
        <v>17</v>
      </c>
      <c r="AB2984" s="9" t="s">
        <v>7627</v>
      </c>
      <c r="AC2984" s="9">
        <v>4132517830</v>
      </c>
      <c r="AD2984" s="9" t="s">
        <v>7628</v>
      </c>
    </row>
    <row r="2985" spans="1:30" ht="76.5" x14ac:dyDescent="0.25">
      <c r="A2985" s="113">
        <f t="shared" si="47"/>
        <v>2796</v>
      </c>
      <c r="B2985" s="9" t="s">
        <v>1821</v>
      </c>
      <c r="C2985" s="9" t="s">
        <v>7623</v>
      </c>
      <c r="D2985" s="9" t="s">
        <v>7624</v>
      </c>
      <c r="E2985" s="9" t="s">
        <v>7700</v>
      </c>
      <c r="F2985" s="9" t="s">
        <v>7700</v>
      </c>
      <c r="G2985" s="9" t="s">
        <v>7700</v>
      </c>
      <c r="H2985" s="13">
        <v>5000</v>
      </c>
      <c r="I2985" s="11">
        <v>45020</v>
      </c>
      <c r="J2985" s="9" t="s">
        <v>6</v>
      </c>
      <c r="K2985" s="9" t="s">
        <v>7</v>
      </c>
      <c r="L2985" s="9" t="s">
        <v>27</v>
      </c>
      <c r="M2985" s="9" t="s">
        <v>51</v>
      </c>
      <c r="N2985" s="9" t="s">
        <v>10</v>
      </c>
      <c r="O2985" s="9" t="s">
        <v>1826</v>
      </c>
      <c r="P2985" s="9" t="s">
        <v>1834</v>
      </c>
      <c r="Q2985" s="9" t="s">
        <v>374</v>
      </c>
      <c r="R2985" s="9" t="s">
        <v>29</v>
      </c>
      <c r="S2985" s="9" t="s">
        <v>15</v>
      </c>
      <c r="T2985" s="9" t="s">
        <v>7</v>
      </c>
      <c r="U2985" s="9" t="s">
        <v>549</v>
      </c>
      <c r="V2985" s="9" t="s">
        <v>15</v>
      </c>
      <c r="W2985" s="9" t="s">
        <v>21</v>
      </c>
      <c r="X2985" s="9" t="s">
        <v>18</v>
      </c>
      <c r="Y2985" s="9" t="s">
        <v>19</v>
      </c>
      <c r="Z2985" s="9" t="s">
        <v>41</v>
      </c>
      <c r="AA2985" s="9" t="s">
        <v>21</v>
      </c>
      <c r="AB2985" s="9" t="s">
        <v>7627</v>
      </c>
      <c r="AC2985" s="9">
        <v>4132517830</v>
      </c>
      <c r="AD2985" s="9" t="s">
        <v>7628</v>
      </c>
    </row>
    <row r="2986" spans="1:30" ht="76.5" x14ac:dyDescent="0.25">
      <c r="A2986" s="113">
        <f t="shared" si="47"/>
        <v>2797</v>
      </c>
      <c r="B2986" s="9" t="s">
        <v>1821</v>
      </c>
      <c r="C2986" s="9" t="s">
        <v>7623</v>
      </c>
      <c r="D2986" s="9" t="s">
        <v>7624</v>
      </c>
      <c r="E2986" s="9" t="s">
        <v>7701</v>
      </c>
      <c r="F2986" s="9" t="s">
        <v>7701</v>
      </c>
      <c r="G2986" s="9" t="s">
        <v>7702</v>
      </c>
      <c r="H2986" s="13">
        <v>4860000</v>
      </c>
      <c r="I2986" s="11">
        <v>45020</v>
      </c>
      <c r="J2986" s="9" t="s">
        <v>6</v>
      </c>
      <c r="K2986" s="9" t="s">
        <v>7</v>
      </c>
      <c r="L2986" s="9" t="s">
        <v>1920</v>
      </c>
      <c r="M2986" s="9" t="s">
        <v>1729</v>
      </c>
      <c r="N2986" s="9" t="s">
        <v>10</v>
      </c>
      <c r="O2986" s="9" t="s">
        <v>1826</v>
      </c>
      <c r="P2986" s="9" t="s">
        <v>1834</v>
      </c>
      <c r="Q2986" s="9" t="s">
        <v>374</v>
      </c>
      <c r="R2986" s="9" t="s">
        <v>29</v>
      </c>
      <c r="S2986" s="9" t="s">
        <v>15</v>
      </c>
      <c r="T2986" s="9" t="s">
        <v>7</v>
      </c>
      <c r="U2986" s="9" t="s">
        <v>549</v>
      </c>
      <c r="V2986" s="9" t="s">
        <v>15</v>
      </c>
      <c r="W2986" s="9" t="s">
        <v>17</v>
      </c>
      <c r="X2986" s="9" t="s">
        <v>18</v>
      </c>
      <c r="Y2986" s="9" t="s">
        <v>31</v>
      </c>
      <c r="Z2986" s="9" t="s">
        <v>61</v>
      </c>
      <c r="AA2986" s="9" t="s">
        <v>17</v>
      </c>
      <c r="AB2986" s="9" t="s">
        <v>7627</v>
      </c>
      <c r="AC2986" s="9">
        <v>4132517830</v>
      </c>
      <c r="AD2986" s="9" t="s">
        <v>7628</v>
      </c>
    </row>
    <row r="2987" spans="1:30" ht="76.5" x14ac:dyDescent="0.25">
      <c r="A2987" s="113">
        <f t="shared" si="47"/>
        <v>2798</v>
      </c>
      <c r="B2987" s="9" t="s">
        <v>1821</v>
      </c>
      <c r="C2987" s="9" t="s">
        <v>7623</v>
      </c>
      <c r="D2987" s="9" t="s">
        <v>7624</v>
      </c>
      <c r="E2987" s="9" t="s">
        <v>7703</v>
      </c>
      <c r="F2987" s="9" t="s">
        <v>7703</v>
      </c>
      <c r="G2987" s="9" t="s">
        <v>7703</v>
      </c>
      <c r="H2987" s="13">
        <v>360000</v>
      </c>
      <c r="I2987" s="11" t="s">
        <v>4704</v>
      </c>
      <c r="J2987" s="9" t="s">
        <v>6</v>
      </c>
      <c r="K2987" s="9" t="s">
        <v>7</v>
      </c>
      <c r="L2987" s="9" t="s">
        <v>1920</v>
      </c>
      <c r="M2987" s="9" t="s">
        <v>89</v>
      </c>
      <c r="N2987" s="9" t="s">
        <v>10</v>
      </c>
      <c r="O2987" s="9" t="s">
        <v>1826</v>
      </c>
      <c r="P2987" s="9" t="s">
        <v>1834</v>
      </c>
      <c r="Q2987" s="9" t="s">
        <v>374</v>
      </c>
      <c r="R2987" s="9" t="s">
        <v>29</v>
      </c>
      <c r="S2987" s="9" t="s">
        <v>15</v>
      </c>
      <c r="T2987" s="9" t="s">
        <v>7</v>
      </c>
      <c r="U2987" s="9" t="s">
        <v>549</v>
      </c>
      <c r="V2987" s="9" t="s">
        <v>15</v>
      </c>
      <c r="W2987" s="9" t="s">
        <v>37</v>
      </c>
      <c r="X2987" s="9" t="s">
        <v>18</v>
      </c>
      <c r="Y2987" s="9" t="s">
        <v>31</v>
      </c>
      <c r="Z2987" s="9" t="s">
        <v>61</v>
      </c>
      <c r="AA2987" s="9" t="s">
        <v>17</v>
      </c>
      <c r="AB2987" s="9" t="s">
        <v>7627</v>
      </c>
      <c r="AC2987" s="9">
        <v>4132517830</v>
      </c>
      <c r="AD2987" s="9" t="s">
        <v>7628</v>
      </c>
    </row>
    <row r="2988" spans="1:30" ht="76.5" x14ac:dyDescent="0.25">
      <c r="A2988" s="113">
        <f t="shared" si="47"/>
        <v>2799</v>
      </c>
      <c r="B2988" s="9" t="s">
        <v>1821</v>
      </c>
      <c r="C2988" s="9" t="s">
        <v>7623</v>
      </c>
      <c r="D2988" s="9" t="s">
        <v>7624</v>
      </c>
      <c r="E2988" s="9" t="s">
        <v>7704</v>
      </c>
      <c r="F2988" s="9" t="s">
        <v>7705</v>
      </c>
      <c r="G2988" s="9" t="s">
        <v>7705</v>
      </c>
      <c r="H2988" s="13">
        <v>22300</v>
      </c>
      <c r="I2988" s="11" t="s">
        <v>4704</v>
      </c>
      <c r="J2988" s="9" t="s">
        <v>68</v>
      </c>
      <c r="K2988" s="9" t="s">
        <v>7</v>
      </c>
      <c r="L2988" s="9" t="s">
        <v>69</v>
      </c>
      <c r="M2988" s="9" t="s">
        <v>51</v>
      </c>
      <c r="N2988" s="9" t="s">
        <v>10</v>
      </c>
      <c r="O2988" s="9" t="s">
        <v>1826</v>
      </c>
      <c r="P2988" s="9" t="s">
        <v>1834</v>
      </c>
      <c r="Q2988" s="9" t="s">
        <v>374</v>
      </c>
      <c r="R2988" s="9" t="s">
        <v>29</v>
      </c>
      <c r="S2988" s="9" t="s">
        <v>15</v>
      </c>
      <c r="T2988" s="9" t="s">
        <v>7</v>
      </c>
      <c r="U2988" s="9" t="s">
        <v>133</v>
      </c>
      <c r="V2988" s="9" t="s">
        <v>15</v>
      </c>
      <c r="W2988" s="9" t="s">
        <v>21</v>
      </c>
      <c r="X2988" s="9" t="s">
        <v>18</v>
      </c>
      <c r="Y2988" s="9" t="s">
        <v>19</v>
      </c>
      <c r="Z2988" s="9" t="s">
        <v>41</v>
      </c>
      <c r="AA2988" s="9" t="s">
        <v>21</v>
      </c>
      <c r="AB2988" s="9" t="s">
        <v>7627</v>
      </c>
      <c r="AC2988" s="9">
        <v>4132517830</v>
      </c>
      <c r="AD2988" s="9" t="s">
        <v>7628</v>
      </c>
    </row>
    <row r="2989" spans="1:30" ht="165.75" x14ac:dyDescent="0.25">
      <c r="A2989" s="113">
        <f t="shared" si="47"/>
        <v>2800</v>
      </c>
      <c r="B2989" s="9" t="s">
        <v>1821</v>
      </c>
      <c r="C2989" s="9" t="s">
        <v>7623</v>
      </c>
      <c r="D2989" s="9" t="s">
        <v>7624</v>
      </c>
      <c r="E2989" s="9" t="s">
        <v>7706</v>
      </c>
      <c r="F2989" s="9" t="s">
        <v>7707</v>
      </c>
      <c r="G2989" s="9" t="s">
        <v>7706</v>
      </c>
      <c r="H2989" s="13">
        <v>182300</v>
      </c>
      <c r="I2989" s="11" t="s">
        <v>88</v>
      </c>
      <c r="J2989" s="9" t="s">
        <v>68</v>
      </c>
      <c r="K2989" s="9" t="s">
        <v>7</v>
      </c>
      <c r="L2989" s="9" t="s">
        <v>69</v>
      </c>
      <c r="M2989" s="9" t="s">
        <v>9</v>
      </c>
      <c r="N2989" s="9" t="s">
        <v>10</v>
      </c>
      <c r="O2989" s="9" t="s">
        <v>1826</v>
      </c>
      <c r="P2989" s="9" t="s">
        <v>1834</v>
      </c>
      <c r="Q2989" s="9" t="s">
        <v>374</v>
      </c>
      <c r="R2989" s="9" t="s">
        <v>29</v>
      </c>
      <c r="S2989" s="9" t="s">
        <v>15</v>
      </c>
      <c r="T2989" s="9" t="s">
        <v>7</v>
      </c>
      <c r="U2989" s="9" t="s">
        <v>133</v>
      </c>
      <c r="V2989" s="9" t="s">
        <v>15</v>
      </c>
      <c r="W2989" s="9" t="s">
        <v>17</v>
      </c>
      <c r="X2989" s="9" t="s">
        <v>18</v>
      </c>
      <c r="Y2989" s="9" t="s">
        <v>19</v>
      </c>
      <c r="Z2989" s="9" t="s">
        <v>20</v>
      </c>
      <c r="AA2989" s="9" t="s">
        <v>21</v>
      </c>
      <c r="AB2989" s="9" t="s">
        <v>7627</v>
      </c>
      <c r="AC2989" s="9">
        <v>4132517830</v>
      </c>
      <c r="AD2989" s="9" t="s">
        <v>7628</v>
      </c>
    </row>
    <row r="2990" spans="1:30" ht="76.5" x14ac:dyDescent="0.25">
      <c r="A2990" s="113">
        <f t="shared" si="47"/>
        <v>2801</v>
      </c>
      <c r="B2990" s="9" t="s">
        <v>1821</v>
      </c>
      <c r="C2990" s="9" t="s">
        <v>7623</v>
      </c>
      <c r="D2990" s="9" t="s">
        <v>7624</v>
      </c>
      <c r="E2990" s="9" t="s">
        <v>7708</v>
      </c>
      <c r="F2990" s="9" t="s">
        <v>7708</v>
      </c>
      <c r="G2990" s="9" t="s">
        <v>7708</v>
      </c>
      <c r="H2990" s="13">
        <v>73000</v>
      </c>
      <c r="I2990" s="11">
        <v>45020</v>
      </c>
      <c r="J2990" s="9" t="s">
        <v>6</v>
      </c>
      <c r="K2990" s="9" t="s">
        <v>7</v>
      </c>
      <c r="L2990" s="9" t="s">
        <v>97</v>
      </c>
      <c r="M2990" s="9" t="s">
        <v>9</v>
      </c>
      <c r="N2990" s="9" t="s">
        <v>10</v>
      </c>
      <c r="O2990" s="9" t="s">
        <v>1826</v>
      </c>
      <c r="P2990" s="9" t="s">
        <v>1834</v>
      </c>
      <c r="Q2990" s="9" t="s">
        <v>374</v>
      </c>
      <c r="R2990" s="9" t="s">
        <v>29</v>
      </c>
      <c r="S2990" s="9" t="s">
        <v>15</v>
      </c>
      <c r="T2990" s="9" t="s">
        <v>7</v>
      </c>
      <c r="U2990" s="9" t="s">
        <v>133</v>
      </c>
      <c r="V2990" s="9" t="s">
        <v>15</v>
      </c>
      <c r="W2990" s="9" t="s">
        <v>17</v>
      </c>
      <c r="X2990" s="9" t="s">
        <v>18</v>
      </c>
      <c r="Y2990" s="9" t="s">
        <v>19</v>
      </c>
      <c r="Z2990" s="9" t="s">
        <v>20</v>
      </c>
      <c r="AA2990" s="9" t="s">
        <v>21</v>
      </c>
      <c r="AB2990" s="9" t="s">
        <v>7627</v>
      </c>
      <c r="AC2990" s="9">
        <v>4132517830</v>
      </c>
      <c r="AD2990" s="9" t="s">
        <v>7628</v>
      </c>
    </row>
    <row r="2991" spans="1:30" ht="76.5" x14ac:dyDescent="0.25">
      <c r="A2991" s="113">
        <f t="shared" si="47"/>
        <v>2802</v>
      </c>
      <c r="B2991" s="9" t="s">
        <v>1821</v>
      </c>
      <c r="C2991" s="9" t="s">
        <v>7623</v>
      </c>
      <c r="D2991" s="9" t="s">
        <v>7624</v>
      </c>
      <c r="E2991" s="9" t="s">
        <v>7709</v>
      </c>
      <c r="F2991" s="9" t="s">
        <v>7709</v>
      </c>
      <c r="G2991" s="9" t="s">
        <v>7709</v>
      </c>
      <c r="H2991" s="13">
        <v>63000</v>
      </c>
      <c r="I2991" s="11">
        <v>45020</v>
      </c>
      <c r="J2991" s="9" t="s">
        <v>6</v>
      </c>
      <c r="K2991" s="9" t="s">
        <v>7</v>
      </c>
      <c r="L2991" s="9" t="s">
        <v>97</v>
      </c>
      <c r="M2991" s="9" t="s">
        <v>9</v>
      </c>
      <c r="N2991" s="9" t="s">
        <v>10</v>
      </c>
      <c r="O2991" s="9" t="s">
        <v>1826</v>
      </c>
      <c r="P2991" s="9" t="s">
        <v>1834</v>
      </c>
      <c r="Q2991" s="9" t="s">
        <v>374</v>
      </c>
      <c r="R2991" s="9" t="s">
        <v>29</v>
      </c>
      <c r="S2991" s="9" t="s">
        <v>15</v>
      </c>
      <c r="T2991" s="9" t="s">
        <v>7</v>
      </c>
      <c r="U2991" s="9" t="s">
        <v>133</v>
      </c>
      <c r="V2991" s="9" t="s">
        <v>15</v>
      </c>
      <c r="W2991" s="9" t="s">
        <v>17</v>
      </c>
      <c r="X2991" s="9" t="s">
        <v>18</v>
      </c>
      <c r="Y2991" s="9" t="s">
        <v>19</v>
      </c>
      <c r="Z2991" s="9" t="s">
        <v>20</v>
      </c>
      <c r="AA2991" s="9" t="s">
        <v>21</v>
      </c>
      <c r="AB2991" s="9" t="s">
        <v>7627</v>
      </c>
      <c r="AC2991" s="9">
        <v>4132517830</v>
      </c>
      <c r="AD2991" s="9" t="s">
        <v>7628</v>
      </c>
    </row>
    <row r="2992" spans="1:30" ht="76.5" x14ac:dyDescent="0.25">
      <c r="A2992" s="113">
        <f t="shared" si="47"/>
        <v>2803</v>
      </c>
      <c r="B2992" s="9" t="s">
        <v>1821</v>
      </c>
      <c r="C2992" s="9" t="s">
        <v>7623</v>
      </c>
      <c r="D2992" s="9" t="s">
        <v>7624</v>
      </c>
      <c r="E2992" s="9" t="s">
        <v>7710</v>
      </c>
      <c r="F2992" s="9" t="s">
        <v>7710</v>
      </c>
      <c r="G2992" s="9" t="s">
        <v>7710</v>
      </c>
      <c r="H2992" s="13">
        <v>525000</v>
      </c>
      <c r="I2992" s="11">
        <v>45020</v>
      </c>
      <c r="J2992" s="9" t="s">
        <v>68</v>
      </c>
      <c r="K2992" s="9" t="s">
        <v>7</v>
      </c>
      <c r="L2992" s="9" t="s">
        <v>199</v>
      </c>
      <c r="M2992" s="9" t="s">
        <v>9</v>
      </c>
      <c r="N2992" s="9" t="s">
        <v>10</v>
      </c>
      <c r="O2992" s="9" t="s">
        <v>1826</v>
      </c>
      <c r="P2992" s="9" t="s">
        <v>1834</v>
      </c>
      <c r="Q2992" s="9" t="s">
        <v>374</v>
      </c>
      <c r="R2992" s="9" t="s">
        <v>29</v>
      </c>
      <c r="S2992" s="9" t="s">
        <v>15</v>
      </c>
      <c r="T2992" s="9" t="s">
        <v>7</v>
      </c>
      <c r="U2992" s="9" t="s">
        <v>133</v>
      </c>
      <c r="V2992" s="9" t="s">
        <v>15</v>
      </c>
      <c r="W2992" s="9" t="s">
        <v>17</v>
      </c>
      <c r="X2992" s="9" t="s">
        <v>18</v>
      </c>
      <c r="Y2992" s="9" t="s">
        <v>19</v>
      </c>
      <c r="Z2992" s="9" t="s">
        <v>20</v>
      </c>
      <c r="AA2992" s="9" t="s">
        <v>21</v>
      </c>
      <c r="AB2992" s="9" t="s">
        <v>7627</v>
      </c>
      <c r="AC2992" s="9">
        <v>4132517830</v>
      </c>
      <c r="AD2992" s="9" t="s">
        <v>7628</v>
      </c>
    </row>
    <row r="2993" spans="1:30" ht="76.5" x14ac:dyDescent="0.25">
      <c r="A2993" s="113">
        <f t="shared" si="47"/>
        <v>2804</v>
      </c>
      <c r="B2993" s="9" t="s">
        <v>1821</v>
      </c>
      <c r="C2993" s="9" t="s">
        <v>7623</v>
      </c>
      <c r="D2993" s="9" t="s">
        <v>7624</v>
      </c>
      <c r="E2993" s="9" t="s">
        <v>7711</v>
      </c>
      <c r="F2993" s="9" t="s">
        <v>7711</v>
      </c>
      <c r="G2993" s="9" t="s">
        <v>7711</v>
      </c>
      <c r="H2993" s="13">
        <v>526056</v>
      </c>
      <c r="I2993" s="11">
        <v>45020</v>
      </c>
      <c r="J2993" s="9" t="s">
        <v>68</v>
      </c>
      <c r="K2993" s="9" t="s">
        <v>7</v>
      </c>
      <c r="L2993" s="9" t="s">
        <v>199</v>
      </c>
      <c r="M2993" s="9" t="s">
        <v>9</v>
      </c>
      <c r="N2993" s="9" t="s">
        <v>10</v>
      </c>
      <c r="O2993" s="9" t="s">
        <v>1826</v>
      </c>
      <c r="P2993" s="9" t="s">
        <v>1834</v>
      </c>
      <c r="Q2993" s="9" t="s">
        <v>374</v>
      </c>
      <c r="R2993" s="9" t="s">
        <v>29</v>
      </c>
      <c r="S2993" s="9" t="s">
        <v>15</v>
      </c>
      <c r="T2993" s="9" t="s">
        <v>7</v>
      </c>
      <c r="U2993" s="9" t="s">
        <v>133</v>
      </c>
      <c r="V2993" s="9" t="s">
        <v>15</v>
      </c>
      <c r="W2993" s="9" t="s">
        <v>17</v>
      </c>
      <c r="X2993" s="9" t="s">
        <v>18</v>
      </c>
      <c r="Y2993" s="9" t="s">
        <v>19</v>
      </c>
      <c r="Z2993" s="9" t="s">
        <v>20</v>
      </c>
      <c r="AA2993" s="9" t="s">
        <v>21</v>
      </c>
      <c r="AB2993" s="9" t="s">
        <v>7627</v>
      </c>
      <c r="AC2993" s="9">
        <v>4132517830</v>
      </c>
      <c r="AD2993" s="9" t="s">
        <v>7628</v>
      </c>
    </row>
    <row r="2994" spans="1:30" ht="76.5" x14ac:dyDescent="0.25">
      <c r="A2994" s="113">
        <f t="shared" si="47"/>
        <v>2805</v>
      </c>
      <c r="B2994" s="9" t="s">
        <v>1821</v>
      </c>
      <c r="C2994" s="9" t="s">
        <v>7623</v>
      </c>
      <c r="D2994" s="9" t="s">
        <v>7624</v>
      </c>
      <c r="E2994" s="9" t="s">
        <v>7712</v>
      </c>
      <c r="F2994" s="9" t="s">
        <v>7712</v>
      </c>
      <c r="G2994" s="9" t="s">
        <v>7713</v>
      </c>
      <c r="H2994" s="13">
        <v>1500000</v>
      </c>
      <c r="I2994" s="11">
        <v>45020</v>
      </c>
      <c r="J2994" s="9" t="s">
        <v>68</v>
      </c>
      <c r="K2994" s="9" t="s">
        <v>7</v>
      </c>
      <c r="L2994" s="9" t="s">
        <v>199</v>
      </c>
      <c r="M2994" s="9" t="s">
        <v>9</v>
      </c>
      <c r="N2994" s="9" t="s">
        <v>10</v>
      </c>
      <c r="O2994" s="9" t="s">
        <v>1826</v>
      </c>
      <c r="P2994" s="9" t="s">
        <v>1834</v>
      </c>
      <c r="Q2994" s="9" t="s">
        <v>374</v>
      </c>
      <c r="R2994" s="9" t="s">
        <v>29</v>
      </c>
      <c r="S2994" s="9" t="s">
        <v>15</v>
      </c>
      <c r="T2994" s="9" t="s">
        <v>7</v>
      </c>
      <c r="U2994" s="9" t="s">
        <v>133</v>
      </c>
      <c r="V2994" s="9" t="s">
        <v>15</v>
      </c>
      <c r="W2994" s="9" t="s">
        <v>17</v>
      </c>
      <c r="X2994" s="9" t="s">
        <v>18</v>
      </c>
      <c r="Y2994" s="9" t="s">
        <v>19</v>
      </c>
      <c r="Z2994" s="9" t="s">
        <v>20</v>
      </c>
      <c r="AA2994" s="9" t="s">
        <v>21</v>
      </c>
      <c r="AB2994" s="9" t="s">
        <v>7627</v>
      </c>
      <c r="AC2994" s="9">
        <v>4132517830</v>
      </c>
      <c r="AD2994" s="9" t="s">
        <v>7628</v>
      </c>
    </row>
    <row r="2995" spans="1:30" ht="76.5" x14ac:dyDescent="0.25">
      <c r="A2995" s="113">
        <f t="shared" si="47"/>
        <v>2806</v>
      </c>
      <c r="B2995" s="9" t="s">
        <v>1821</v>
      </c>
      <c r="C2995" s="9" t="s">
        <v>7623</v>
      </c>
      <c r="D2995" s="9" t="s">
        <v>7624</v>
      </c>
      <c r="E2995" s="9" t="s">
        <v>7714</v>
      </c>
      <c r="F2995" s="9" t="s">
        <v>7714</v>
      </c>
      <c r="G2995" s="9" t="s">
        <v>7714</v>
      </c>
      <c r="H2995" s="13">
        <v>1200000</v>
      </c>
      <c r="I2995" s="11">
        <v>45020</v>
      </c>
      <c r="J2995" s="9" t="s">
        <v>68</v>
      </c>
      <c r="K2995" s="9" t="s">
        <v>7</v>
      </c>
      <c r="L2995" s="9" t="s">
        <v>199</v>
      </c>
      <c r="M2995" s="9" t="s">
        <v>9</v>
      </c>
      <c r="N2995" s="9" t="s">
        <v>10</v>
      </c>
      <c r="O2995" s="9" t="s">
        <v>1826</v>
      </c>
      <c r="P2995" s="9" t="s">
        <v>1834</v>
      </c>
      <c r="Q2995" s="9" t="s">
        <v>374</v>
      </c>
      <c r="R2995" s="9" t="s">
        <v>29</v>
      </c>
      <c r="S2995" s="9" t="s">
        <v>15</v>
      </c>
      <c r="T2995" s="9" t="s">
        <v>7</v>
      </c>
      <c r="U2995" s="9" t="s">
        <v>133</v>
      </c>
      <c r="V2995" s="9" t="s">
        <v>15</v>
      </c>
      <c r="W2995" s="9" t="s">
        <v>17</v>
      </c>
      <c r="X2995" s="9" t="s">
        <v>18</v>
      </c>
      <c r="Y2995" s="9" t="s">
        <v>19</v>
      </c>
      <c r="Z2995" s="9" t="s">
        <v>20</v>
      </c>
      <c r="AA2995" s="9" t="s">
        <v>21</v>
      </c>
      <c r="AB2995" s="9" t="s">
        <v>7627</v>
      </c>
      <c r="AC2995" s="9">
        <v>4132517830</v>
      </c>
      <c r="AD2995" s="9" t="s">
        <v>7628</v>
      </c>
    </row>
    <row r="2996" spans="1:30" ht="76.5" x14ac:dyDescent="0.25">
      <c r="A2996" s="113">
        <f t="shared" si="47"/>
        <v>2807</v>
      </c>
      <c r="B2996" s="9" t="s">
        <v>1821</v>
      </c>
      <c r="C2996" s="9" t="s">
        <v>7623</v>
      </c>
      <c r="D2996" s="9" t="s">
        <v>7624</v>
      </c>
      <c r="E2996" s="9" t="s">
        <v>7715</v>
      </c>
      <c r="F2996" s="9" t="s">
        <v>7715</v>
      </c>
      <c r="G2996" s="9" t="s">
        <v>7715</v>
      </c>
      <c r="H2996" s="13">
        <v>434750</v>
      </c>
      <c r="I2996" s="11">
        <v>45020</v>
      </c>
      <c r="J2996" s="9" t="s">
        <v>68</v>
      </c>
      <c r="K2996" s="9" t="s">
        <v>7</v>
      </c>
      <c r="L2996" s="9" t="s">
        <v>199</v>
      </c>
      <c r="M2996" s="9" t="s">
        <v>9</v>
      </c>
      <c r="N2996" s="9" t="s">
        <v>10</v>
      </c>
      <c r="O2996" s="9" t="s">
        <v>1826</v>
      </c>
      <c r="P2996" s="9" t="s">
        <v>1834</v>
      </c>
      <c r="Q2996" s="9" t="s">
        <v>374</v>
      </c>
      <c r="R2996" s="9" t="s">
        <v>29</v>
      </c>
      <c r="S2996" s="9" t="s">
        <v>15</v>
      </c>
      <c r="T2996" s="9" t="s">
        <v>7</v>
      </c>
      <c r="U2996" s="9" t="s">
        <v>133</v>
      </c>
      <c r="V2996" s="9" t="s">
        <v>15</v>
      </c>
      <c r="W2996" s="9" t="s">
        <v>17</v>
      </c>
      <c r="X2996" s="9" t="s">
        <v>18</v>
      </c>
      <c r="Y2996" s="9" t="s">
        <v>19</v>
      </c>
      <c r="Z2996" s="9" t="s">
        <v>20</v>
      </c>
      <c r="AA2996" s="9" t="s">
        <v>21</v>
      </c>
      <c r="AB2996" s="9" t="s">
        <v>7627</v>
      </c>
      <c r="AC2996" s="9">
        <v>4132517830</v>
      </c>
      <c r="AD2996" s="9" t="s">
        <v>7628</v>
      </c>
    </row>
    <row r="2997" spans="1:30" ht="76.5" x14ac:dyDescent="0.25">
      <c r="A2997" s="113">
        <f t="shared" si="47"/>
        <v>2808</v>
      </c>
      <c r="B2997" s="9" t="s">
        <v>1821</v>
      </c>
      <c r="C2997" s="9" t="s">
        <v>7623</v>
      </c>
      <c r="D2997" s="9" t="s">
        <v>7624</v>
      </c>
      <c r="E2997" s="9" t="s">
        <v>7716</v>
      </c>
      <c r="F2997" s="9" t="s">
        <v>7716</v>
      </c>
      <c r="G2997" s="9" t="s">
        <v>7716</v>
      </c>
      <c r="H2997" s="13">
        <v>288000</v>
      </c>
      <c r="I2997" s="11">
        <v>45020</v>
      </c>
      <c r="J2997" s="9" t="s">
        <v>6</v>
      </c>
      <c r="K2997" s="9" t="s">
        <v>7</v>
      </c>
      <c r="L2997" s="9" t="s">
        <v>97</v>
      </c>
      <c r="M2997" s="9" t="s">
        <v>9</v>
      </c>
      <c r="N2997" s="9" t="s">
        <v>10</v>
      </c>
      <c r="O2997" s="9" t="s">
        <v>1826</v>
      </c>
      <c r="P2997" s="9" t="s">
        <v>1834</v>
      </c>
      <c r="Q2997" s="9" t="s">
        <v>374</v>
      </c>
      <c r="R2997" s="9" t="s">
        <v>29</v>
      </c>
      <c r="S2997" s="9" t="s">
        <v>15</v>
      </c>
      <c r="T2997" s="9" t="s">
        <v>7</v>
      </c>
      <c r="U2997" s="9" t="s">
        <v>133</v>
      </c>
      <c r="V2997" s="9" t="s">
        <v>15</v>
      </c>
      <c r="W2997" s="9" t="s">
        <v>17</v>
      </c>
      <c r="X2997" s="9" t="s">
        <v>18</v>
      </c>
      <c r="Y2997" s="9" t="s">
        <v>19</v>
      </c>
      <c r="Z2997" s="9" t="s">
        <v>20</v>
      </c>
      <c r="AA2997" s="9" t="s">
        <v>21</v>
      </c>
      <c r="AB2997" s="9" t="s">
        <v>7627</v>
      </c>
      <c r="AC2997" s="9">
        <v>4132517830</v>
      </c>
      <c r="AD2997" s="9" t="s">
        <v>7628</v>
      </c>
    </row>
    <row r="2998" spans="1:30" ht="76.5" x14ac:dyDescent="0.25">
      <c r="A2998" s="113">
        <f t="shared" si="47"/>
        <v>2809</v>
      </c>
      <c r="B2998" s="9" t="s">
        <v>1821</v>
      </c>
      <c r="C2998" s="9" t="s">
        <v>7623</v>
      </c>
      <c r="D2998" s="9" t="s">
        <v>7624</v>
      </c>
      <c r="E2998" s="9" t="s">
        <v>7717</v>
      </c>
      <c r="F2998" s="9" t="s">
        <v>7717</v>
      </c>
      <c r="G2998" s="9" t="s">
        <v>7717</v>
      </c>
      <c r="H2998" s="13">
        <v>1123000</v>
      </c>
      <c r="I2998" s="11">
        <v>45020</v>
      </c>
      <c r="J2998" s="9" t="s">
        <v>6</v>
      </c>
      <c r="K2998" s="9" t="s">
        <v>7</v>
      </c>
      <c r="L2998" s="9" t="s">
        <v>97</v>
      </c>
      <c r="M2998" s="9" t="s">
        <v>9</v>
      </c>
      <c r="N2998" s="9" t="s">
        <v>10</v>
      </c>
      <c r="O2998" s="9" t="s">
        <v>1826</v>
      </c>
      <c r="P2998" s="9" t="s">
        <v>1834</v>
      </c>
      <c r="Q2998" s="9" t="s">
        <v>374</v>
      </c>
      <c r="R2998" s="9" t="s">
        <v>29</v>
      </c>
      <c r="S2998" s="9" t="s">
        <v>15</v>
      </c>
      <c r="T2998" s="9" t="s">
        <v>7</v>
      </c>
      <c r="U2998" s="9" t="s">
        <v>133</v>
      </c>
      <c r="V2998" s="9" t="s">
        <v>15</v>
      </c>
      <c r="W2998" s="9" t="s">
        <v>17</v>
      </c>
      <c r="X2998" s="9" t="s">
        <v>18</v>
      </c>
      <c r="Y2998" s="9" t="s">
        <v>19</v>
      </c>
      <c r="Z2998" s="9" t="s">
        <v>20</v>
      </c>
      <c r="AA2998" s="9" t="s">
        <v>21</v>
      </c>
      <c r="AB2998" s="9" t="s">
        <v>7627</v>
      </c>
      <c r="AC2998" s="9">
        <v>4132517831</v>
      </c>
      <c r="AD2998" s="9" t="s">
        <v>7628</v>
      </c>
    </row>
    <row r="2999" spans="1:30" ht="76.5" x14ac:dyDescent="0.25">
      <c r="A2999" s="113">
        <f t="shared" si="47"/>
        <v>2810</v>
      </c>
      <c r="B2999" s="9" t="s">
        <v>1821</v>
      </c>
      <c r="C2999" s="9" t="s">
        <v>7623</v>
      </c>
      <c r="D2999" s="9" t="s">
        <v>7624</v>
      </c>
      <c r="E2999" s="9" t="s">
        <v>7718</v>
      </c>
      <c r="F2999" s="9" t="s">
        <v>7718</v>
      </c>
      <c r="G2999" s="9" t="s">
        <v>7718</v>
      </c>
      <c r="H2999" s="13">
        <v>50000</v>
      </c>
      <c r="I2999" s="11">
        <v>45020</v>
      </c>
      <c r="J2999" s="9" t="s">
        <v>6</v>
      </c>
      <c r="K2999" s="9" t="s">
        <v>7</v>
      </c>
      <c r="L2999" s="9" t="s">
        <v>97</v>
      </c>
      <c r="M2999" s="9" t="s">
        <v>51</v>
      </c>
      <c r="N2999" s="9" t="s">
        <v>10</v>
      </c>
      <c r="O2999" s="9" t="s">
        <v>1826</v>
      </c>
      <c r="P2999" s="9" t="s">
        <v>1834</v>
      </c>
      <c r="Q2999" s="9" t="s">
        <v>374</v>
      </c>
      <c r="R2999" s="9" t="s">
        <v>29</v>
      </c>
      <c r="S2999" s="9" t="s">
        <v>15</v>
      </c>
      <c r="T2999" s="9" t="s">
        <v>7</v>
      </c>
      <c r="U2999" s="9" t="s">
        <v>133</v>
      </c>
      <c r="V2999" s="9" t="s">
        <v>15</v>
      </c>
      <c r="W2999" s="9" t="s">
        <v>17</v>
      </c>
      <c r="X2999" s="9" t="s">
        <v>18</v>
      </c>
      <c r="Y2999" s="9" t="s">
        <v>19</v>
      </c>
      <c r="Z2999" s="9" t="s">
        <v>20</v>
      </c>
      <c r="AA2999" s="9" t="s">
        <v>21</v>
      </c>
      <c r="AB2999" s="9" t="s">
        <v>7627</v>
      </c>
      <c r="AC2999" s="9">
        <v>4132517832</v>
      </c>
      <c r="AD2999" s="9" t="s">
        <v>7628</v>
      </c>
    </row>
    <row r="3000" spans="1:30" ht="76.5" x14ac:dyDescent="0.25">
      <c r="A3000" s="113">
        <f t="shared" si="47"/>
        <v>2811</v>
      </c>
      <c r="B3000" s="9" t="s">
        <v>1821</v>
      </c>
      <c r="C3000" s="9" t="s">
        <v>7623</v>
      </c>
      <c r="D3000" s="9" t="s">
        <v>7624</v>
      </c>
      <c r="E3000" s="9" t="s">
        <v>7719</v>
      </c>
      <c r="F3000" s="9" t="s">
        <v>7719</v>
      </c>
      <c r="G3000" s="9" t="s">
        <v>7719</v>
      </c>
      <c r="H3000" s="13">
        <v>614015.07999999996</v>
      </c>
      <c r="I3000" s="11">
        <v>45020</v>
      </c>
      <c r="J3000" s="9" t="s">
        <v>6</v>
      </c>
      <c r="K3000" s="9" t="s">
        <v>7</v>
      </c>
      <c r="L3000" s="9" t="s">
        <v>97</v>
      </c>
      <c r="M3000" s="9" t="s">
        <v>9</v>
      </c>
      <c r="N3000" s="9" t="s">
        <v>10</v>
      </c>
      <c r="O3000" s="9" t="s">
        <v>1826</v>
      </c>
      <c r="P3000" s="9" t="s">
        <v>1834</v>
      </c>
      <c r="Q3000" s="9" t="s">
        <v>374</v>
      </c>
      <c r="R3000" s="9" t="s">
        <v>29</v>
      </c>
      <c r="S3000" s="9" t="s">
        <v>15</v>
      </c>
      <c r="T3000" s="9" t="s">
        <v>7</v>
      </c>
      <c r="U3000" s="9" t="s">
        <v>133</v>
      </c>
      <c r="V3000" s="9" t="s">
        <v>15</v>
      </c>
      <c r="W3000" s="9" t="s">
        <v>17</v>
      </c>
      <c r="X3000" s="9" t="s">
        <v>18</v>
      </c>
      <c r="Y3000" s="9" t="s">
        <v>19</v>
      </c>
      <c r="Z3000" s="9" t="s">
        <v>20</v>
      </c>
      <c r="AA3000" s="9" t="s">
        <v>21</v>
      </c>
      <c r="AB3000" s="9" t="s">
        <v>7627</v>
      </c>
      <c r="AC3000" s="9">
        <v>4132517833</v>
      </c>
      <c r="AD3000" s="9" t="s">
        <v>7628</v>
      </c>
    </row>
    <row r="3001" spans="1:30" ht="76.5" x14ac:dyDescent="0.25">
      <c r="A3001" s="113">
        <f t="shared" si="47"/>
        <v>2812</v>
      </c>
      <c r="B3001" s="9" t="s">
        <v>1821</v>
      </c>
      <c r="C3001" s="9" t="s">
        <v>7623</v>
      </c>
      <c r="D3001" s="9" t="s">
        <v>7624</v>
      </c>
      <c r="E3001" s="9" t="s">
        <v>7720</v>
      </c>
      <c r="F3001" s="9" t="s">
        <v>7720</v>
      </c>
      <c r="G3001" s="9" t="s">
        <v>7720</v>
      </c>
      <c r="H3001" s="13">
        <v>3465457.42</v>
      </c>
      <c r="I3001" s="11">
        <v>45020</v>
      </c>
      <c r="J3001" s="9" t="s">
        <v>6</v>
      </c>
      <c r="K3001" s="9" t="s">
        <v>7</v>
      </c>
      <c r="L3001" s="9" t="s">
        <v>444</v>
      </c>
      <c r="M3001" s="9" t="s">
        <v>80</v>
      </c>
      <c r="N3001" s="9" t="s">
        <v>81</v>
      </c>
      <c r="O3001" s="9" t="s">
        <v>1826</v>
      </c>
      <c r="P3001" s="9" t="s">
        <v>1834</v>
      </c>
      <c r="Q3001" s="9" t="s">
        <v>374</v>
      </c>
      <c r="R3001" s="9" t="s">
        <v>29</v>
      </c>
      <c r="S3001" s="9" t="s">
        <v>15</v>
      </c>
      <c r="T3001" s="9" t="s">
        <v>7</v>
      </c>
      <c r="U3001" s="9" t="s">
        <v>133</v>
      </c>
      <c r="V3001" s="9" t="s">
        <v>15</v>
      </c>
      <c r="W3001" s="9" t="s">
        <v>37</v>
      </c>
      <c r="X3001" s="9" t="s">
        <v>18</v>
      </c>
      <c r="Y3001" s="9" t="s">
        <v>31</v>
      </c>
      <c r="Z3001" s="9" t="s">
        <v>20</v>
      </c>
      <c r="AA3001" s="9" t="s">
        <v>37</v>
      </c>
      <c r="AB3001" s="9" t="s">
        <v>7627</v>
      </c>
      <c r="AC3001" s="9">
        <v>4132517834</v>
      </c>
      <c r="AD3001" s="9" t="s">
        <v>7628</v>
      </c>
    </row>
    <row r="3002" spans="1:30" ht="76.5" x14ac:dyDescent="0.25">
      <c r="A3002" s="113">
        <f t="shared" si="47"/>
        <v>2813</v>
      </c>
      <c r="B3002" s="9" t="s">
        <v>1821</v>
      </c>
      <c r="C3002" s="9" t="s">
        <v>7623</v>
      </c>
      <c r="D3002" s="9" t="s">
        <v>7624</v>
      </c>
      <c r="E3002" s="9" t="s">
        <v>7721</v>
      </c>
      <c r="F3002" s="9" t="s">
        <v>7721</v>
      </c>
      <c r="G3002" s="9" t="s">
        <v>7721</v>
      </c>
      <c r="H3002" s="13">
        <v>33701</v>
      </c>
      <c r="I3002" s="11">
        <v>45020</v>
      </c>
      <c r="J3002" s="9" t="s">
        <v>6</v>
      </c>
      <c r="K3002" s="9" t="s">
        <v>7</v>
      </c>
      <c r="L3002" s="9" t="s">
        <v>444</v>
      </c>
      <c r="M3002" s="9" t="s">
        <v>51</v>
      </c>
      <c r="N3002" s="9" t="s">
        <v>10</v>
      </c>
      <c r="O3002" s="9" t="s">
        <v>1826</v>
      </c>
      <c r="P3002" s="9" t="s">
        <v>1834</v>
      </c>
      <c r="Q3002" s="9" t="s">
        <v>374</v>
      </c>
      <c r="R3002" s="9" t="s">
        <v>29</v>
      </c>
      <c r="S3002" s="9" t="s">
        <v>15</v>
      </c>
      <c r="T3002" s="9" t="s">
        <v>7</v>
      </c>
      <c r="U3002" s="9" t="s">
        <v>133</v>
      </c>
      <c r="V3002" s="9" t="s">
        <v>15</v>
      </c>
      <c r="W3002" s="9" t="s">
        <v>17</v>
      </c>
      <c r="X3002" s="9" t="s">
        <v>18</v>
      </c>
      <c r="Y3002" s="9" t="s">
        <v>19</v>
      </c>
      <c r="Z3002" s="9" t="s">
        <v>20</v>
      </c>
      <c r="AA3002" s="9" t="s">
        <v>37</v>
      </c>
      <c r="AB3002" s="9" t="s">
        <v>7627</v>
      </c>
      <c r="AC3002" s="9">
        <v>4132517835</v>
      </c>
      <c r="AD3002" s="9" t="s">
        <v>7628</v>
      </c>
    </row>
    <row r="3003" spans="1:30" ht="76.5" x14ac:dyDescent="0.25">
      <c r="A3003" s="113">
        <f t="shared" si="47"/>
        <v>2814</v>
      </c>
      <c r="B3003" s="9" t="s">
        <v>1821</v>
      </c>
      <c r="C3003" s="9" t="s">
        <v>7623</v>
      </c>
      <c r="D3003" s="9" t="s">
        <v>7624</v>
      </c>
      <c r="E3003" s="9" t="s">
        <v>7722</v>
      </c>
      <c r="F3003" s="9" t="s">
        <v>7722</v>
      </c>
      <c r="G3003" s="9" t="s">
        <v>7722</v>
      </c>
      <c r="H3003" s="13">
        <v>23300</v>
      </c>
      <c r="I3003" s="11">
        <v>45020</v>
      </c>
      <c r="J3003" s="9" t="s">
        <v>6</v>
      </c>
      <c r="K3003" s="9" t="s">
        <v>7</v>
      </c>
      <c r="L3003" s="9" t="s">
        <v>444</v>
      </c>
      <c r="M3003" s="9" t="s">
        <v>51</v>
      </c>
      <c r="N3003" s="9" t="s">
        <v>10</v>
      </c>
      <c r="O3003" s="9" t="s">
        <v>1826</v>
      </c>
      <c r="P3003" s="9" t="s">
        <v>1834</v>
      </c>
      <c r="Q3003" s="9" t="s">
        <v>374</v>
      </c>
      <c r="R3003" s="9" t="s">
        <v>29</v>
      </c>
      <c r="S3003" s="9" t="s">
        <v>15</v>
      </c>
      <c r="T3003" s="9" t="s">
        <v>7</v>
      </c>
      <c r="U3003" s="9" t="s">
        <v>133</v>
      </c>
      <c r="V3003" s="9" t="s">
        <v>15</v>
      </c>
      <c r="W3003" s="9" t="s">
        <v>17</v>
      </c>
      <c r="X3003" s="9" t="s">
        <v>18</v>
      </c>
      <c r="Y3003" s="9" t="s">
        <v>19</v>
      </c>
      <c r="Z3003" s="9" t="s">
        <v>20</v>
      </c>
      <c r="AA3003" s="9" t="s">
        <v>37</v>
      </c>
      <c r="AB3003" s="9" t="s">
        <v>7627</v>
      </c>
      <c r="AC3003" s="9">
        <v>4132517836</v>
      </c>
      <c r="AD3003" s="9" t="s">
        <v>7628</v>
      </c>
    </row>
    <row r="3004" spans="1:30" ht="76.5" x14ac:dyDescent="0.25">
      <c r="A3004" s="113">
        <f t="shared" si="47"/>
        <v>2815</v>
      </c>
      <c r="B3004" s="9" t="s">
        <v>1821</v>
      </c>
      <c r="C3004" s="9" t="s">
        <v>7623</v>
      </c>
      <c r="D3004" s="9" t="s">
        <v>7624</v>
      </c>
      <c r="E3004" s="9" t="s">
        <v>7723</v>
      </c>
      <c r="F3004" s="9" t="s">
        <v>7723</v>
      </c>
      <c r="G3004" s="9" t="s">
        <v>7723</v>
      </c>
      <c r="H3004" s="13">
        <v>600000</v>
      </c>
      <c r="I3004" s="11">
        <v>45020</v>
      </c>
      <c r="J3004" s="9" t="s">
        <v>68</v>
      </c>
      <c r="K3004" s="9" t="s">
        <v>7</v>
      </c>
      <c r="L3004" s="9" t="s">
        <v>444</v>
      </c>
      <c r="M3004" s="9" t="s">
        <v>9</v>
      </c>
      <c r="N3004" s="9" t="s">
        <v>10</v>
      </c>
      <c r="O3004" s="9" t="s">
        <v>1826</v>
      </c>
      <c r="P3004" s="9" t="s">
        <v>1834</v>
      </c>
      <c r="Q3004" s="9" t="s">
        <v>374</v>
      </c>
      <c r="R3004" s="9" t="s">
        <v>29</v>
      </c>
      <c r="S3004" s="9" t="s">
        <v>15</v>
      </c>
      <c r="T3004" s="9" t="s">
        <v>7</v>
      </c>
      <c r="U3004" s="9" t="s">
        <v>133</v>
      </c>
      <c r="V3004" s="9" t="s">
        <v>15</v>
      </c>
      <c r="W3004" s="9" t="s">
        <v>17</v>
      </c>
      <c r="X3004" s="9" t="s">
        <v>18</v>
      </c>
      <c r="Y3004" s="9" t="s">
        <v>19</v>
      </c>
      <c r="Z3004" s="9" t="s">
        <v>20</v>
      </c>
      <c r="AA3004" s="9" t="s">
        <v>37</v>
      </c>
      <c r="AB3004" s="9" t="s">
        <v>7627</v>
      </c>
      <c r="AC3004" s="9">
        <v>4132517837</v>
      </c>
      <c r="AD3004" s="9" t="s">
        <v>7628</v>
      </c>
    </row>
    <row r="3005" spans="1:30" ht="76.5" x14ac:dyDescent="0.25">
      <c r="A3005" s="113">
        <f t="shared" si="47"/>
        <v>2816</v>
      </c>
      <c r="B3005" s="9" t="s">
        <v>1821</v>
      </c>
      <c r="C3005" s="9" t="s">
        <v>7623</v>
      </c>
      <c r="D3005" s="9" t="s">
        <v>7624</v>
      </c>
      <c r="E3005" s="9" t="s">
        <v>7724</v>
      </c>
      <c r="F3005" s="9" t="s">
        <v>7724</v>
      </c>
      <c r="G3005" s="9" t="s">
        <v>7724</v>
      </c>
      <c r="H3005" s="13">
        <v>243000</v>
      </c>
      <c r="I3005" s="11">
        <v>45020</v>
      </c>
      <c r="J3005" s="9" t="s">
        <v>68</v>
      </c>
      <c r="K3005" s="9" t="s">
        <v>7</v>
      </c>
      <c r="L3005" s="9" t="s">
        <v>444</v>
      </c>
      <c r="M3005" s="9" t="s">
        <v>9</v>
      </c>
      <c r="N3005" s="9" t="s">
        <v>10</v>
      </c>
      <c r="O3005" s="9" t="s">
        <v>1826</v>
      </c>
      <c r="P3005" s="9" t="s">
        <v>1834</v>
      </c>
      <c r="Q3005" s="9" t="s">
        <v>374</v>
      </c>
      <c r="R3005" s="9" t="s">
        <v>29</v>
      </c>
      <c r="S3005" s="9" t="s">
        <v>15</v>
      </c>
      <c r="T3005" s="9" t="s">
        <v>7</v>
      </c>
      <c r="U3005" s="9" t="s">
        <v>133</v>
      </c>
      <c r="V3005" s="9" t="s">
        <v>15</v>
      </c>
      <c r="W3005" s="9" t="s">
        <v>17</v>
      </c>
      <c r="X3005" s="9" t="s">
        <v>18</v>
      </c>
      <c r="Y3005" s="9" t="s">
        <v>19</v>
      </c>
      <c r="Z3005" s="9" t="s">
        <v>20</v>
      </c>
      <c r="AA3005" s="9" t="s">
        <v>37</v>
      </c>
      <c r="AB3005" s="9" t="s">
        <v>7627</v>
      </c>
      <c r="AC3005" s="9">
        <v>4132517838</v>
      </c>
      <c r="AD3005" s="9" t="s">
        <v>7628</v>
      </c>
    </row>
    <row r="3006" spans="1:30" ht="76.5" x14ac:dyDescent="0.25">
      <c r="A3006" s="113">
        <f t="shared" si="47"/>
        <v>2817</v>
      </c>
      <c r="B3006" s="9" t="s">
        <v>1821</v>
      </c>
      <c r="C3006" s="9" t="s">
        <v>7623</v>
      </c>
      <c r="D3006" s="9" t="s">
        <v>7624</v>
      </c>
      <c r="E3006" s="9" t="s">
        <v>7725</v>
      </c>
      <c r="F3006" s="9" t="s">
        <v>7725</v>
      </c>
      <c r="G3006" s="9" t="s">
        <v>7725</v>
      </c>
      <c r="H3006" s="13">
        <v>26660</v>
      </c>
      <c r="I3006" s="11">
        <v>45020</v>
      </c>
      <c r="J3006" s="9" t="s">
        <v>68</v>
      </c>
      <c r="K3006" s="9" t="s">
        <v>7</v>
      </c>
      <c r="L3006" s="9" t="s">
        <v>444</v>
      </c>
      <c r="M3006" s="9" t="s">
        <v>51</v>
      </c>
      <c r="N3006" s="9" t="s">
        <v>10</v>
      </c>
      <c r="O3006" s="9" t="s">
        <v>1826</v>
      </c>
      <c r="P3006" s="9" t="s">
        <v>1834</v>
      </c>
      <c r="Q3006" s="9" t="s">
        <v>374</v>
      </c>
      <c r="R3006" s="9" t="s">
        <v>29</v>
      </c>
      <c r="S3006" s="9" t="s">
        <v>15</v>
      </c>
      <c r="T3006" s="9" t="s">
        <v>7</v>
      </c>
      <c r="U3006" s="9" t="s">
        <v>133</v>
      </c>
      <c r="V3006" s="9" t="s">
        <v>15</v>
      </c>
      <c r="W3006" s="9" t="s">
        <v>17</v>
      </c>
      <c r="X3006" s="9" t="s">
        <v>18</v>
      </c>
      <c r="Y3006" s="9" t="s">
        <v>19</v>
      </c>
      <c r="Z3006" s="9" t="s">
        <v>20</v>
      </c>
      <c r="AA3006" s="9" t="s">
        <v>37</v>
      </c>
      <c r="AB3006" s="9" t="s">
        <v>7627</v>
      </c>
      <c r="AC3006" s="9">
        <v>4132517839</v>
      </c>
      <c r="AD3006" s="9" t="s">
        <v>7628</v>
      </c>
    </row>
    <row r="3007" spans="1:30" ht="76.5" x14ac:dyDescent="0.25">
      <c r="A3007" s="113">
        <f t="shared" si="47"/>
        <v>2818</v>
      </c>
      <c r="B3007" s="9" t="s">
        <v>1821</v>
      </c>
      <c r="C3007" s="9" t="s">
        <v>7623</v>
      </c>
      <c r="D3007" s="9" t="s">
        <v>7624</v>
      </c>
      <c r="E3007" s="9" t="s">
        <v>7726</v>
      </c>
      <c r="F3007" s="9" t="s">
        <v>7726</v>
      </c>
      <c r="G3007" s="9" t="s">
        <v>7726</v>
      </c>
      <c r="H3007" s="13">
        <v>130000</v>
      </c>
      <c r="I3007" s="11">
        <v>45020</v>
      </c>
      <c r="J3007" s="9" t="s">
        <v>6</v>
      </c>
      <c r="K3007" s="9" t="s">
        <v>7</v>
      </c>
      <c r="L3007" s="9" t="s">
        <v>27</v>
      </c>
      <c r="M3007" s="9" t="s">
        <v>9</v>
      </c>
      <c r="N3007" s="9" t="s">
        <v>10</v>
      </c>
      <c r="O3007" s="9" t="s">
        <v>1826</v>
      </c>
      <c r="P3007" s="9" t="s">
        <v>1834</v>
      </c>
      <c r="Q3007" s="9" t="s">
        <v>374</v>
      </c>
      <c r="R3007" s="9" t="s">
        <v>29</v>
      </c>
      <c r="S3007" s="9" t="s">
        <v>15</v>
      </c>
      <c r="T3007" s="9" t="s">
        <v>7</v>
      </c>
      <c r="U3007" s="9" t="s">
        <v>133</v>
      </c>
      <c r="V3007" s="9" t="s">
        <v>15</v>
      </c>
      <c r="W3007" s="9" t="s">
        <v>17</v>
      </c>
      <c r="X3007" s="9" t="s">
        <v>18</v>
      </c>
      <c r="Y3007" s="9" t="s">
        <v>19</v>
      </c>
      <c r="Z3007" s="9" t="s">
        <v>20</v>
      </c>
      <c r="AA3007" s="9" t="s">
        <v>37</v>
      </c>
      <c r="AB3007" s="9" t="s">
        <v>7627</v>
      </c>
      <c r="AC3007" s="9">
        <v>4132517840</v>
      </c>
      <c r="AD3007" s="9" t="s">
        <v>7628</v>
      </c>
    </row>
    <row r="3008" spans="1:30" ht="76.5" x14ac:dyDescent="0.25">
      <c r="A3008" s="113">
        <f t="shared" si="47"/>
        <v>2819</v>
      </c>
      <c r="B3008" s="9" t="s">
        <v>1821</v>
      </c>
      <c r="C3008" s="9" t="s">
        <v>7623</v>
      </c>
      <c r="D3008" s="9" t="s">
        <v>7624</v>
      </c>
      <c r="E3008" s="9" t="s">
        <v>7727</v>
      </c>
      <c r="F3008" s="9" t="s">
        <v>7727</v>
      </c>
      <c r="G3008" s="9" t="s">
        <v>7727</v>
      </c>
      <c r="H3008" s="13">
        <v>10000</v>
      </c>
      <c r="I3008" s="11">
        <v>45020</v>
      </c>
      <c r="J3008" s="9" t="s">
        <v>6</v>
      </c>
      <c r="K3008" s="9" t="s">
        <v>7</v>
      </c>
      <c r="L3008" s="9" t="s">
        <v>27</v>
      </c>
      <c r="M3008" s="9" t="s">
        <v>51</v>
      </c>
      <c r="N3008" s="9" t="s">
        <v>10</v>
      </c>
      <c r="O3008" s="9" t="s">
        <v>1826</v>
      </c>
      <c r="P3008" s="9" t="s">
        <v>1834</v>
      </c>
      <c r="Q3008" s="9" t="s">
        <v>374</v>
      </c>
      <c r="R3008" s="9" t="s">
        <v>29</v>
      </c>
      <c r="S3008" s="9" t="s">
        <v>15</v>
      </c>
      <c r="T3008" s="9" t="s">
        <v>7</v>
      </c>
      <c r="U3008" s="9" t="s">
        <v>133</v>
      </c>
      <c r="V3008" s="9" t="s">
        <v>15</v>
      </c>
      <c r="W3008" s="9" t="s">
        <v>17</v>
      </c>
      <c r="X3008" s="9" t="s">
        <v>18</v>
      </c>
      <c r="Y3008" s="9" t="s">
        <v>19</v>
      </c>
      <c r="Z3008" s="9" t="s">
        <v>20</v>
      </c>
      <c r="AA3008" s="9" t="s">
        <v>37</v>
      </c>
      <c r="AB3008" s="9" t="s">
        <v>7627</v>
      </c>
      <c r="AC3008" s="9">
        <v>4132517841</v>
      </c>
      <c r="AD3008" s="9" t="s">
        <v>7628</v>
      </c>
    </row>
    <row r="3009" spans="1:30" ht="76.5" x14ac:dyDescent="0.25">
      <c r="A3009" s="113">
        <f t="shared" si="47"/>
        <v>2820</v>
      </c>
      <c r="B3009" s="9" t="s">
        <v>1821</v>
      </c>
      <c r="C3009" s="9" t="s">
        <v>7623</v>
      </c>
      <c r="D3009" s="9" t="s">
        <v>7624</v>
      </c>
      <c r="E3009" s="9" t="s">
        <v>7728</v>
      </c>
      <c r="F3009" s="9" t="s">
        <v>7728</v>
      </c>
      <c r="G3009" s="9" t="s">
        <v>7728</v>
      </c>
      <c r="H3009" s="13">
        <v>108000</v>
      </c>
      <c r="I3009" s="11">
        <v>45020</v>
      </c>
      <c r="J3009" s="9" t="s">
        <v>6</v>
      </c>
      <c r="K3009" s="9" t="s">
        <v>7</v>
      </c>
      <c r="L3009" s="9" t="s">
        <v>59</v>
      </c>
      <c r="M3009" s="9" t="s">
        <v>9</v>
      </c>
      <c r="N3009" s="9" t="s">
        <v>10</v>
      </c>
      <c r="O3009" s="9" t="s">
        <v>1826</v>
      </c>
      <c r="P3009" s="9" t="s">
        <v>1834</v>
      </c>
      <c r="Q3009" s="9" t="s">
        <v>374</v>
      </c>
      <c r="R3009" s="9" t="s">
        <v>29</v>
      </c>
      <c r="S3009" s="9" t="s">
        <v>15</v>
      </c>
      <c r="T3009" s="9" t="s">
        <v>7</v>
      </c>
      <c r="U3009" s="9" t="s">
        <v>133</v>
      </c>
      <c r="V3009" s="9" t="s">
        <v>15</v>
      </c>
      <c r="W3009" s="9" t="s">
        <v>17</v>
      </c>
      <c r="X3009" s="9" t="s">
        <v>18</v>
      </c>
      <c r="Y3009" s="9" t="s">
        <v>19</v>
      </c>
      <c r="Z3009" s="9" t="s">
        <v>20</v>
      </c>
      <c r="AA3009" s="9" t="s">
        <v>37</v>
      </c>
      <c r="AB3009" s="9" t="s">
        <v>7627</v>
      </c>
      <c r="AC3009" s="9">
        <v>4132517842</v>
      </c>
      <c r="AD3009" s="9" t="s">
        <v>7628</v>
      </c>
    </row>
    <row r="3010" spans="1:30" ht="153" x14ac:dyDescent="0.25">
      <c r="A3010" s="113">
        <f t="shared" si="47"/>
        <v>2821</v>
      </c>
      <c r="B3010" s="9" t="s">
        <v>1821</v>
      </c>
      <c r="C3010" s="9" t="s">
        <v>7729</v>
      </c>
      <c r="D3010" s="9" t="s">
        <v>7730</v>
      </c>
      <c r="E3010" s="9" t="s">
        <v>7731</v>
      </c>
      <c r="F3010" s="9" t="s">
        <v>7731</v>
      </c>
      <c r="G3010" s="9" t="s">
        <v>7732</v>
      </c>
      <c r="H3010" s="13">
        <v>3000000</v>
      </c>
      <c r="I3010" s="11">
        <v>45230</v>
      </c>
      <c r="J3010" s="9" t="s">
        <v>46</v>
      </c>
      <c r="K3010" s="9" t="s">
        <v>7</v>
      </c>
      <c r="L3010" s="9" t="s">
        <v>47</v>
      </c>
      <c r="M3010" s="9" t="s">
        <v>48</v>
      </c>
      <c r="N3010" s="9" t="s">
        <v>10</v>
      </c>
      <c r="O3010" s="9" t="s">
        <v>1826</v>
      </c>
      <c r="P3010" s="9" t="s">
        <v>1834</v>
      </c>
      <c r="Q3010" s="9" t="s">
        <v>7733</v>
      </c>
      <c r="R3010" s="9" t="s">
        <v>14</v>
      </c>
      <c r="S3010" s="9" t="s">
        <v>15</v>
      </c>
      <c r="T3010" s="9" t="s">
        <v>7</v>
      </c>
      <c r="U3010" s="9" t="s">
        <v>146</v>
      </c>
      <c r="V3010" s="9" t="s">
        <v>15</v>
      </c>
      <c r="W3010" s="9" t="s">
        <v>37</v>
      </c>
      <c r="X3010" s="9" t="s">
        <v>18</v>
      </c>
      <c r="Y3010" s="9" t="s">
        <v>31</v>
      </c>
      <c r="Z3010" s="9" t="s">
        <v>20</v>
      </c>
      <c r="AA3010" s="9" t="s">
        <v>17</v>
      </c>
      <c r="AB3010" s="9" t="s">
        <v>2156</v>
      </c>
      <c r="AC3010" s="9" t="s">
        <v>2157</v>
      </c>
      <c r="AD3010" s="4" t="s">
        <v>2158</v>
      </c>
    </row>
    <row r="3011" spans="1:30" ht="89.25" x14ac:dyDescent="0.25">
      <c r="A3011" s="113">
        <f t="shared" si="47"/>
        <v>2822</v>
      </c>
      <c r="B3011" s="9" t="s">
        <v>1821</v>
      </c>
      <c r="C3011" s="9" t="s">
        <v>7729</v>
      </c>
      <c r="D3011" s="9" t="s">
        <v>7730</v>
      </c>
      <c r="E3011" s="9" t="s">
        <v>7734</v>
      </c>
      <c r="F3011" s="9" t="s">
        <v>7735</v>
      </c>
      <c r="G3011" s="9" t="s">
        <v>7736</v>
      </c>
      <c r="H3011" s="13">
        <v>1900000</v>
      </c>
      <c r="I3011" s="11" t="s">
        <v>1335</v>
      </c>
      <c r="J3011" s="9" t="s">
        <v>68</v>
      </c>
      <c r="K3011" s="9" t="s">
        <v>7</v>
      </c>
      <c r="L3011" s="9" t="s">
        <v>8</v>
      </c>
      <c r="M3011" s="9" t="s">
        <v>9</v>
      </c>
      <c r="N3011" s="9" t="s">
        <v>10</v>
      </c>
      <c r="O3011" s="9" t="s">
        <v>1826</v>
      </c>
      <c r="P3011" s="9" t="s">
        <v>1834</v>
      </c>
      <c r="Q3011" s="9" t="s">
        <v>1857</v>
      </c>
      <c r="R3011" s="9" t="s">
        <v>29</v>
      </c>
      <c r="S3011" s="9" t="s">
        <v>15</v>
      </c>
      <c r="T3011" s="9" t="s">
        <v>7</v>
      </c>
      <c r="U3011" s="9" t="s">
        <v>133</v>
      </c>
      <c r="V3011" s="9" t="s">
        <v>40</v>
      </c>
      <c r="W3011" s="9" t="s">
        <v>37</v>
      </c>
      <c r="X3011" s="9" t="s">
        <v>18</v>
      </c>
      <c r="Y3011" s="9" t="s">
        <v>19</v>
      </c>
      <c r="Z3011" s="9" t="s">
        <v>20</v>
      </c>
      <c r="AA3011" s="9" t="s">
        <v>21</v>
      </c>
      <c r="AB3011" s="9" t="s">
        <v>7737</v>
      </c>
      <c r="AC3011" s="9" t="s">
        <v>7738</v>
      </c>
      <c r="AD3011" s="9" t="s">
        <v>7739</v>
      </c>
    </row>
    <row r="3012" spans="1:30" ht="76.5" x14ac:dyDescent="0.25">
      <c r="A3012" s="113">
        <f t="shared" si="47"/>
        <v>2823</v>
      </c>
      <c r="B3012" s="9" t="s">
        <v>1821</v>
      </c>
      <c r="C3012" s="9" t="s">
        <v>7729</v>
      </c>
      <c r="D3012" s="9" t="s">
        <v>7730</v>
      </c>
      <c r="E3012" s="9" t="s">
        <v>7740</v>
      </c>
      <c r="F3012" s="9" t="s">
        <v>7741</v>
      </c>
      <c r="G3012" s="9" t="s">
        <v>7742</v>
      </c>
      <c r="H3012" s="13">
        <v>420000</v>
      </c>
      <c r="I3012" s="11" t="s">
        <v>5</v>
      </c>
      <c r="J3012" s="9" t="s">
        <v>68</v>
      </c>
      <c r="K3012" s="9" t="s">
        <v>7</v>
      </c>
      <c r="L3012" s="9" t="s">
        <v>8</v>
      </c>
      <c r="M3012" s="9" t="s">
        <v>80</v>
      </c>
      <c r="N3012" s="9" t="s">
        <v>81</v>
      </c>
      <c r="O3012" s="9" t="s">
        <v>1826</v>
      </c>
      <c r="P3012" s="9" t="s">
        <v>1834</v>
      </c>
      <c r="Q3012" s="9" t="s">
        <v>374</v>
      </c>
      <c r="R3012" s="9" t="s">
        <v>29</v>
      </c>
      <c r="S3012" s="9" t="s">
        <v>15</v>
      </c>
      <c r="T3012" s="9" t="s">
        <v>7</v>
      </c>
      <c r="U3012" s="9" t="s">
        <v>133</v>
      </c>
      <c r="V3012" s="9" t="s">
        <v>40</v>
      </c>
      <c r="W3012" s="9" t="s">
        <v>37</v>
      </c>
      <c r="X3012" s="9" t="s">
        <v>18</v>
      </c>
      <c r="Y3012" s="9" t="s">
        <v>31</v>
      </c>
      <c r="Z3012" s="9" t="s">
        <v>20</v>
      </c>
      <c r="AA3012" s="9" t="s">
        <v>17</v>
      </c>
      <c r="AB3012" s="9" t="s">
        <v>7743</v>
      </c>
      <c r="AC3012" s="9" t="s">
        <v>7744</v>
      </c>
      <c r="AD3012" s="9" t="s">
        <v>7745</v>
      </c>
    </row>
    <row r="3013" spans="1:30" ht="76.5" x14ac:dyDescent="0.25">
      <c r="A3013" s="113">
        <f t="shared" si="47"/>
        <v>2824</v>
      </c>
      <c r="B3013" s="9" t="s">
        <v>1821</v>
      </c>
      <c r="C3013" s="9" t="s">
        <v>7729</v>
      </c>
      <c r="D3013" s="9" t="s">
        <v>7730</v>
      </c>
      <c r="E3013" s="9" t="s">
        <v>7746</v>
      </c>
      <c r="F3013" s="9" t="s">
        <v>7747</v>
      </c>
      <c r="G3013" s="9" t="s">
        <v>7748</v>
      </c>
      <c r="H3013" s="13">
        <v>519220.26</v>
      </c>
      <c r="I3013" s="11" t="s">
        <v>5</v>
      </c>
      <c r="J3013" s="9" t="s">
        <v>68</v>
      </c>
      <c r="K3013" s="9" t="s">
        <v>7</v>
      </c>
      <c r="L3013" s="9" t="s">
        <v>444</v>
      </c>
      <c r="M3013" s="9" t="s">
        <v>80</v>
      </c>
      <c r="N3013" s="9" t="s">
        <v>81</v>
      </c>
      <c r="O3013" s="9" t="s">
        <v>1826</v>
      </c>
      <c r="P3013" s="9" t="s">
        <v>1834</v>
      </c>
      <c r="Q3013" s="9" t="s">
        <v>1837</v>
      </c>
      <c r="R3013" s="9" t="s">
        <v>29</v>
      </c>
      <c r="S3013" s="9" t="s">
        <v>15</v>
      </c>
      <c r="T3013" s="9" t="s">
        <v>7</v>
      </c>
      <c r="U3013" s="9" t="s">
        <v>133</v>
      </c>
      <c r="V3013" s="9" t="s">
        <v>15</v>
      </c>
      <c r="W3013" s="9" t="s">
        <v>17</v>
      </c>
      <c r="X3013" s="9" t="s">
        <v>18</v>
      </c>
      <c r="Y3013" s="9" t="s">
        <v>31</v>
      </c>
      <c r="Z3013" s="9" t="s">
        <v>20</v>
      </c>
      <c r="AA3013" s="9" t="s">
        <v>17</v>
      </c>
      <c r="AB3013" s="9" t="s">
        <v>7743</v>
      </c>
      <c r="AC3013" s="9" t="s">
        <v>7744</v>
      </c>
      <c r="AD3013" s="9" t="s">
        <v>7745</v>
      </c>
    </row>
    <row r="3014" spans="1:30" ht="76.5" x14ac:dyDescent="0.25">
      <c r="A3014" s="113">
        <f t="shared" si="47"/>
        <v>2825</v>
      </c>
      <c r="B3014" s="9" t="s">
        <v>1821</v>
      </c>
      <c r="C3014" s="9" t="s">
        <v>7729</v>
      </c>
      <c r="D3014" s="9" t="s">
        <v>7730</v>
      </c>
      <c r="E3014" s="9" t="s">
        <v>7749</v>
      </c>
      <c r="F3014" s="9" t="s">
        <v>7750</v>
      </c>
      <c r="G3014" s="9" t="s">
        <v>7751</v>
      </c>
      <c r="H3014" s="13">
        <v>64000</v>
      </c>
      <c r="I3014" s="11" t="s">
        <v>5</v>
      </c>
      <c r="J3014" s="9" t="s">
        <v>68</v>
      </c>
      <c r="K3014" s="9" t="s">
        <v>7</v>
      </c>
      <c r="L3014" s="9" t="s">
        <v>8</v>
      </c>
      <c r="M3014" s="9" t="s">
        <v>80</v>
      </c>
      <c r="N3014" s="9" t="s">
        <v>81</v>
      </c>
      <c r="O3014" s="9" t="s">
        <v>1826</v>
      </c>
      <c r="P3014" s="9" t="s">
        <v>1834</v>
      </c>
      <c r="Q3014" s="9" t="s">
        <v>1837</v>
      </c>
      <c r="R3014" s="9" t="s">
        <v>29</v>
      </c>
      <c r="S3014" s="9" t="s">
        <v>15</v>
      </c>
      <c r="T3014" s="9" t="s">
        <v>7</v>
      </c>
      <c r="U3014" s="9" t="s">
        <v>133</v>
      </c>
      <c r="V3014" s="9" t="s">
        <v>40</v>
      </c>
      <c r="W3014" s="9" t="s">
        <v>37</v>
      </c>
      <c r="X3014" s="9" t="s">
        <v>18</v>
      </c>
      <c r="Y3014" s="9" t="s">
        <v>31</v>
      </c>
      <c r="Z3014" s="9" t="s">
        <v>20</v>
      </c>
      <c r="AA3014" s="9" t="s">
        <v>17</v>
      </c>
      <c r="AB3014" s="9" t="s">
        <v>7752</v>
      </c>
      <c r="AC3014" s="9" t="s">
        <v>7744</v>
      </c>
      <c r="AD3014" s="9" t="s">
        <v>7745</v>
      </c>
    </row>
    <row r="3015" spans="1:30" ht="76.5" x14ac:dyDescent="0.25">
      <c r="A3015" s="113">
        <f t="shared" si="47"/>
        <v>2826</v>
      </c>
      <c r="B3015" s="9" t="s">
        <v>1821</v>
      </c>
      <c r="C3015" s="9" t="s">
        <v>7729</v>
      </c>
      <c r="D3015" s="9" t="s">
        <v>7730</v>
      </c>
      <c r="E3015" s="9" t="s">
        <v>5766</v>
      </c>
      <c r="F3015" s="9" t="s">
        <v>5766</v>
      </c>
      <c r="G3015" s="9" t="s">
        <v>7753</v>
      </c>
      <c r="H3015" s="13">
        <v>6600</v>
      </c>
      <c r="I3015" s="11" t="s">
        <v>5</v>
      </c>
      <c r="J3015" s="9" t="s">
        <v>68</v>
      </c>
      <c r="K3015" s="9" t="s">
        <v>7</v>
      </c>
      <c r="L3015" s="9" t="s">
        <v>8</v>
      </c>
      <c r="M3015" s="9" t="s">
        <v>80</v>
      </c>
      <c r="N3015" s="9" t="s">
        <v>81</v>
      </c>
      <c r="O3015" s="9" t="s">
        <v>1826</v>
      </c>
      <c r="P3015" s="9" t="s">
        <v>1834</v>
      </c>
      <c r="Q3015" s="9" t="s">
        <v>1837</v>
      </c>
      <c r="R3015" s="9" t="s">
        <v>29</v>
      </c>
      <c r="S3015" s="9" t="s">
        <v>15</v>
      </c>
      <c r="T3015" s="9" t="s">
        <v>7</v>
      </c>
      <c r="U3015" s="9" t="s">
        <v>133</v>
      </c>
      <c r="V3015" s="9" t="s">
        <v>40</v>
      </c>
      <c r="W3015" s="9" t="s">
        <v>37</v>
      </c>
      <c r="X3015" s="9" t="s">
        <v>18</v>
      </c>
      <c r="Y3015" s="9" t="s">
        <v>31</v>
      </c>
      <c r="Z3015" s="9" t="s">
        <v>61</v>
      </c>
      <c r="AA3015" s="9" t="s">
        <v>17</v>
      </c>
      <c r="AB3015" s="9" t="s">
        <v>7752</v>
      </c>
      <c r="AC3015" s="9" t="s">
        <v>7754</v>
      </c>
      <c r="AD3015" s="9" t="s">
        <v>7745</v>
      </c>
    </row>
    <row r="3016" spans="1:30" ht="76.5" x14ac:dyDescent="0.25">
      <c r="A3016" s="113">
        <f t="shared" si="47"/>
        <v>2827</v>
      </c>
      <c r="B3016" s="9" t="s">
        <v>1821</v>
      </c>
      <c r="C3016" s="9" t="s">
        <v>7729</v>
      </c>
      <c r="D3016" s="9" t="s">
        <v>7730</v>
      </c>
      <c r="E3016" s="9" t="s">
        <v>7755</v>
      </c>
      <c r="F3016" s="9" t="s">
        <v>7755</v>
      </c>
      <c r="G3016" s="9" t="s">
        <v>7756</v>
      </c>
      <c r="H3016" s="13">
        <v>43153.8</v>
      </c>
      <c r="I3016" s="11" t="s">
        <v>5</v>
      </c>
      <c r="J3016" s="9" t="s">
        <v>68</v>
      </c>
      <c r="K3016" s="9" t="s">
        <v>7</v>
      </c>
      <c r="L3016" s="9" t="s">
        <v>8</v>
      </c>
      <c r="M3016" s="9" t="s">
        <v>80</v>
      </c>
      <c r="N3016" s="9" t="s">
        <v>81</v>
      </c>
      <c r="O3016" s="9" t="s">
        <v>1826</v>
      </c>
      <c r="P3016" s="9" t="s">
        <v>1834</v>
      </c>
      <c r="Q3016" s="9" t="s">
        <v>1837</v>
      </c>
      <c r="R3016" s="9" t="s">
        <v>29</v>
      </c>
      <c r="S3016" s="9" t="s">
        <v>15</v>
      </c>
      <c r="T3016" s="9" t="s">
        <v>7</v>
      </c>
      <c r="U3016" s="9" t="s">
        <v>133</v>
      </c>
      <c r="V3016" s="9" t="s">
        <v>40</v>
      </c>
      <c r="W3016" s="9" t="s">
        <v>37</v>
      </c>
      <c r="X3016" s="9" t="s">
        <v>18</v>
      </c>
      <c r="Y3016" s="9" t="s">
        <v>31</v>
      </c>
      <c r="Z3016" s="9" t="s">
        <v>20</v>
      </c>
      <c r="AA3016" s="9" t="s">
        <v>17</v>
      </c>
      <c r="AB3016" s="9" t="s">
        <v>7752</v>
      </c>
      <c r="AC3016" s="9" t="s">
        <v>7744</v>
      </c>
      <c r="AD3016" s="9" t="s">
        <v>7745</v>
      </c>
    </row>
    <row r="3017" spans="1:30" ht="76.5" x14ac:dyDescent="0.25">
      <c r="A3017" s="113">
        <f t="shared" si="47"/>
        <v>2828</v>
      </c>
      <c r="B3017" s="9" t="s">
        <v>1821</v>
      </c>
      <c r="C3017" s="9" t="s">
        <v>7729</v>
      </c>
      <c r="D3017" s="9" t="s">
        <v>7730</v>
      </c>
      <c r="E3017" s="9" t="s">
        <v>7757</v>
      </c>
      <c r="F3017" s="9" t="s">
        <v>7758</v>
      </c>
      <c r="G3017" s="9" t="s">
        <v>7759</v>
      </c>
      <c r="H3017" s="13">
        <v>77282</v>
      </c>
      <c r="I3017" s="11" t="s">
        <v>5</v>
      </c>
      <c r="J3017" s="9" t="s">
        <v>68</v>
      </c>
      <c r="K3017" s="9" t="s">
        <v>7</v>
      </c>
      <c r="L3017" s="9" t="s">
        <v>8</v>
      </c>
      <c r="M3017" s="9" t="s">
        <v>80</v>
      </c>
      <c r="N3017" s="9" t="s">
        <v>81</v>
      </c>
      <c r="O3017" s="9" t="s">
        <v>1826</v>
      </c>
      <c r="P3017" s="9" t="s">
        <v>1834</v>
      </c>
      <c r="Q3017" s="9" t="s">
        <v>1837</v>
      </c>
      <c r="R3017" s="9" t="s">
        <v>29</v>
      </c>
      <c r="S3017" s="9" t="s">
        <v>15</v>
      </c>
      <c r="T3017" s="9" t="s">
        <v>7</v>
      </c>
      <c r="U3017" s="9" t="s">
        <v>133</v>
      </c>
      <c r="V3017" s="9" t="s">
        <v>15</v>
      </c>
      <c r="W3017" s="9" t="s">
        <v>37</v>
      </c>
      <c r="X3017" s="9" t="s">
        <v>18</v>
      </c>
      <c r="Y3017" s="9" t="s">
        <v>31</v>
      </c>
      <c r="Z3017" s="9" t="s">
        <v>20</v>
      </c>
      <c r="AA3017" s="9" t="s">
        <v>17</v>
      </c>
      <c r="AB3017" s="9" t="s">
        <v>7752</v>
      </c>
      <c r="AC3017" s="9" t="s">
        <v>7744</v>
      </c>
      <c r="AD3017" s="9" t="s">
        <v>7745</v>
      </c>
    </row>
    <row r="3018" spans="1:30" ht="76.5" x14ac:dyDescent="0.25">
      <c r="A3018" s="113">
        <f t="shared" si="47"/>
        <v>2829</v>
      </c>
      <c r="B3018" s="9" t="s">
        <v>1821</v>
      </c>
      <c r="C3018" s="9" t="s">
        <v>7729</v>
      </c>
      <c r="D3018" s="9" t="s">
        <v>7730</v>
      </c>
      <c r="E3018" s="9" t="s">
        <v>7760</v>
      </c>
      <c r="F3018" s="9" t="s">
        <v>7760</v>
      </c>
      <c r="G3018" s="9" t="s">
        <v>7761</v>
      </c>
      <c r="H3018" s="13">
        <v>57600</v>
      </c>
      <c r="I3018" s="11" t="s">
        <v>5</v>
      </c>
      <c r="J3018" s="9" t="s">
        <v>68</v>
      </c>
      <c r="K3018" s="9" t="s">
        <v>7</v>
      </c>
      <c r="L3018" s="9" t="s">
        <v>8</v>
      </c>
      <c r="M3018" s="9" t="s">
        <v>80</v>
      </c>
      <c r="N3018" s="9" t="s">
        <v>81</v>
      </c>
      <c r="O3018" s="9" t="s">
        <v>1826</v>
      </c>
      <c r="P3018" s="9" t="s">
        <v>1834</v>
      </c>
      <c r="Q3018" s="9" t="s">
        <v>1837</v>
      </c>
      <c r="R3018" s="9" t="s">
        <v>29</v>
      </c>
      <c r="S3018" s="9" t="s">
        <v>15</v>
      </c>
      <c r="T3018" s="9" t="s">
        <v>7</v>
      </c>
      <c r="U3018" s="9" t="s">
        <v>133</v>
      </c>
      <c r="V3018" s="9" t="s">
        <v>40</v>
      </c>
      <c r="W3018" s="9" t="s">
        <v>37</v>
      </c>
      <c r="X3018" s="9" t="s">
        <v>18</v>
      </c>
      <c r="Y3018" s="9" t="s">
        <v>31</v>
      </c>
      <c r="Z3018" s="9" t="s">
        <v>20</v>
      </c>
      <c r="AA3018" s="9" t="s">
        <v>17</v>
      </c>
      <c r="AB3018" s="9" t="s">
        <v>7752</v>
      </c>
      <c r="AC3018" s="9" t="s">
        <v>7762</v>
      </c>
      <c r="AD3018" s="9" t="s">
        <v>7745</v>
      </c>
    </row>
    <row r="3019" spans="1:30" ht="76.5" x14ac:dyDescent="0.25">
      <c r="A3019" s="113">
        <f t="shared" si="47"/>
        <v>2830</v>
      </c>
      <c r="B3019" s="9" t="s">
        <v>1821</v>
      </c>
      <c r="C3019" s="9" t="s">
        <v>7729</v>
      </c>
      <c r="D3019" s="9" t="s">
        <v>7730</v>
      </c>
      <c r="E3019" s="9" t="s">
        <v>7763</v>
      </c>
      <c r="F3019" s="9" t="s">
        <v>7763</v>
      </c>
      <c r="G3019" s="9" t="s">
        <v>7764</v>
      </c>
      <c r="H3019" s="13">
        <v>12000</v>
      </c>
      <c r="I3019" s="11" t="s">
        <v>5</v>
      </c>
      <c r="J3019" s="9" t="s">
        <v>68</v>
      </c>
      <c r="K3019" s="9" t="s">
        <v>7</v>
      </c>
      <c r="L3019" s="9" t="s">
        <v>8</v>
      </c>
      <c r="M3019" s="9" t="s">
        <v>80</v>
      </c>
      <c r="N3019" s="9" t="s">
        <v>81</v>
      </c>
      <c r="O3019" s="9" t="s">
        <v>1826</v>
      </c>
      <c r="P3019" s="9" t="s">
        <v>1834</v>
      </c>
      <c r="Q3019" s="9" t="s">
        <v>1837</v>
      </c>
      <c r="R3019" s="9" t="s">
        <v>29</v>
      </c>
      <c r="S3019" s="9" t="s">
        <v>15</v>
      </c>
      <c r="T3019" s="9" t="s">
        <v>7</v>
      </c>
      <c r="U3019" s="9" t="s">
        <v>133</v>
      </c>
      <c r="V3019" s="9" t="s">
        <v>40</v>
      </c>
      <c r="W3019" s="9" t="s">
        <v>37</v>
      </c>
      <c r="X3019" s="9" t="s">
        <v>18</v>
      </c>
      <c r="Y3019" s="9" t="s">
        <v>31</v>
      </c>
      <c r="Z3019" s="9" t="s">
        <v>20</v>
      </c>
      <c r="AA3019" s="9" t="s">
        <v>17</v>
      </c>
      <c r="AB3019" s="9" t="s">
        <v>7752</v>
      </c>
      <c r="AC3019" s="9" t="s">
        <v>7765</v>
      </c>
      <c r="AD3019" s="9" t="s">
        <v>7745</v>
      </c>
    </row>
    <row r="3020" spans="1:30" ht="76.5" x14ac:dyDescent="0.25">
      <c r="A3020" s="113">
        <f t="shared" si="47"/>
        <v>2831</v>
      </c>
      <c r="B3020" s="9" t="s">
        <v>1821</v>
      </c>
      <c r="C3020" s="9" t="s">
        <v>7729</v>
      </c>
      <c r="D3020" s="9" t="s">
        <v>7730</v>
      </c>
      <c r="E3020" s="9" t="s">
        <v>7766</v>
      </c>
      <c r="F3020" s="9" t="s">
        <v>7766</v>
      </c>
      <c r="G3020" s="9" t="s">
        <v>7767</v>
      </c>
      <c r="H3020" s="13">
        <v>48378</v>
      </c>
      <c r="I3020" s="11" t="s">
        <v>5</v>
      </c>
      <c r="J3020" s="9" t="s">
        <v>68</v>
      </c>
      <c r="K3020" s="9" t="s">
        <v>7</v>
      </c>
      <c r="L3020" s="9" t="s">
        <v>8</v>
      </c>
      <c r="M3020" s="9" t="s">
        <v>80</v>
      </c>
      <c r="N3020" s="9" t="s">
        <v>81</v>
      </c>
      <c r="O3020" s="9" t="s">
        <v>1826</v>
      </c>
      <c r="P3020" s="9" t="s">
        <v>1834</v>
      </c>
      <c r="Q3020" s="9" t="s">
        <v>1837</v>
      </c>
      <c r="R3020" s="9" t="s">
        <v>29</v>
      </c>
      <c r="S3020" s="9" t="s">
        <v>15</v>
      </c>
      <c r="T3020" s="9" t="s">
        <v>7</v>
      </c>
      <c r="U3020" s="9" t="s">
        <v>133</v>
      </c>
      <c r="V3020" s="9" t="s">
        <v>40</v>
      </c>
      <c r="W3020" s="9" t="s">
        <v>17</v>
      </c>
      <c r="X3020" s="9" t="s">
        <v>18</v>
      </c>
      <c r="Y3020" s="9" t="s">
        <v>19</v>
      </c>
      <c r="Z3020" s="9" t="s">
        <v>20</v>
      </c>
      <c r="AA3020" s="9" t="s">
        <v>21</v>
      </c>
      <c r="AB3020" s="9" t="s">
        <v>7768</v>
      </c>
      <c r="AC3020" s="9" t="s">
        <v>7754</v>
      </c>
      <c r="AD3020" s="9" t="s">
        <v>7769</v>
      </c>
    </row>
    <row r="3021" spans="1:30" ht="102" x14ac:dyDescent="0.25">
      <c r="A3021" s="113">
        <f t="shared" si="47"/>
        <v>2832</v>
      </c>
      <c r="B3021" s="9" t="s">
        <v>1821</v>
      </c>
      <c r="C3021" s="9" t="s">
        <v>7729</v>
      </c>
      <c r="D3021" s="9" t="s">
        <v>7730</v>
      </c>
      <c r="E3021" s="9" t="s">
        <v>7770</v>
      </c>
      <c r="F3021" s="9" t="s">
        <v>7771</v>
      </c>
      <c r="G3021" s="9" t="s">
        <v>7772</v>
      </c>
      <c r="H3021" s="13">
        <v>252954</v>
      </c>
      <c r="I3021" s="11" t="s">
        <v>5</v>
      </c>
      <c r="J3021" s="9" t="s">
        <v>68</v>
      </c>
      <c r="K3021" s="9" t="s">
        <v>7</v>
      </c>
      <c r="L3021" s="9" t="s">
        <v>8</v>
      </c>
      <c r="M3021" s="9" t="s">
        <v>80</v>
      </c>
      <c r="N3021" s="9" t="s">
        <v>81</v>
      </c>
      <c r="O3021" s="9" t="s">
        <v>1826</v>
      </c>
      <c r="P3021" s="9" t="s">
        <v>1834</v>
      </c>
      <c r="Q3021" s="9" t="s">
        <v>1837</v>
      </c>
      <c r="R3021" s="9" t="s">
        <v>29</v>
      </c>
      <c r="S3021" s="9" t="s">
        <v>15</v>
      </c>
      <c r="T3021" s="9" t="s">
        <v>7</v>
      </c>
      <c r="U3021" s="9" t="s">
        <v>133</v>
      </c>
      <c r="V3021" s="9" t="s">
        <v>40</v>
      </c>
      <c r="W3021" s="9" t="s">
        <v>17</v>
      </c>
      <c r="X3021" s="9" t="s">
        <v>18</v>
      </c>
      <c r="Y3021" s="9" t="s">
        <v>19</v>
      </c>
      <c r="Z3021" s="9" t="s">
        <v>41</v>
      </c>
      <c r="AA3021" s="9" t="s">
        <v>21</v>
      </c>
      <c r="AB3021" s="9" t="s">
        <v>7768</v>
      </c>
      <c r="AC3021" s="9" t="s">
        <v>7754</v>
      </c>
      <c r="AD3021" s="9" t="s">
        <v>7769</v>
      </c>
    </row>
    <row r="3022" spans="1:30" ht="76.5" x14ac:dyDescent="0.25">
      <c r="A3022" s="113">
        <f t="shared" ref="A3022:A3085" si="48">A3021+1</f>
        <v>2833</v>
      </c>
      <c r="B3022" s="9" t="s">
        <v>1821</v>
      </c>
      <c r="C3022" s="9" t="s">
        <v>7729</v>
      </c>
      <c r="D3022" s="9" t="s">
        <v>7730</v>
      </c>
      <c r="E3022" s="9" t="s">
        <v>7773</v>
      </c>
      <c r="F3022" s="9" t="s">
        <v>7773</v>
      </c>
      <c r="G3022" s="9" t="s">
        <v>7774</v>
      </c>
      <c r="H3022" s="13">
        <v>919.56</v>
      </c>
      <c r="I3022" s="11" t="s">
        <v>5</v>
      </c>
      <c r="J3022" s="9" t="s">
        <v>68</v>
      </c>
      <c r="K3022" s="9" t="s">
        <v>7</v>
      </c>
      <c r="L3022" s="9" t="s">
        <v>444</v>
      </c>
      <c r="M3022" s="9" t="s">
        <v>80</v>
      </c>
      <c r="N3022" s="9" t="s">
        <v>81</v>
      </c>
      <c r="O3022" s="9" t="s">
        <v>1826</v>
      </c>
      <c r="P3022" s="9" t="s">
        <v>1834</v>
      </c>
      <c r="Q3022" s="9" t="s">
        <v>374</v>
      </c>
      <c r="R3022" s="9" t="s">
        <v>29</v>
      </c>
      <c r="S3022" s="9" t="s">
        <v>15</v>
      </c>
      <c r="T3022" s="9" t="s">
        <v>7</v>
      </c>
      <c r="U3022" s="9" t="s">
        <v>133</v>
      </c>
      <c r="V3022" s="9" t="s">
        <v>40</v>
      </c>
      <c r="W3022" s="9" t="s">
        <v>17</v>
      </c>
      <c r="X3022" s="9" t="s">
        <v>18</v>
      </c>
      <c r="Y3022" s="9" t="s">
        <v>19</v>
      </c>
      <c r="Z3022" s="9" t="s">
        <v>41</v>
      </c>
      <c r="AA3022" s="9" t="s">
        <v>21</v>
      </c>
      <c r="AB3022" s="9" t="s">
        <v>7768</v>
      </c>
      <c r="AC3022" s="9" t="s">
        <v>7754</v>
      </c>
      <c r="AD3022" s="9" t="s">
        <v>7769</v>
      </c>
    </row>
    <row r="3023" spans="1:30" ht="76.5" x14ac:dyDescent="0.25">
      <c r="A3023" s="113">
        <f t="shared" si="48"/>
        <v>2834</v>
      </c>
      <c r="B3023" s="9" t="s">
        <v>1821</v>
      </c>
      <c r="C3023" s="9" t="s">
        <v>7729</v>
      </c>
      <c r="D3023" s="9" t="s">
        <v>7730</v>
      </c>
      <c r="E3023" s="9" t="s">
        <v>7775</v>
      </c>
      <c r="F3023" s="9" t="s">
        <v>7776</v>
      </c>
      <c r="G3023" s="9" t="s">
        <v>7777</v>
      </c>
      <c r="H3023" s="13">
        <v>83884.679999999993</v>
      </c>
      <c r="I3023" s="11" t="s">
        <v>5</v>
      </c>
      <c r="J3023" s="9" t="s">
        <v>68</v>
      </c>
      <c r="K3023" s="9" t="s">
        <v>7</v>
      </c>
      <c r="L3023" s="9" t="s">
        <v>8</v>
      </c>
      <c r="M3023" s="9" t="s">
        <v>80</v>
      </c>
      <c r="N3023" s="9" t="s">
        <v>81</v>
      </c>
      <c r="O3023" s="9" t="s">
        <v>1826</v>
      </c>
      <c r="P3023" s="9" t="s">
        <v>1834</v>
      </c>
      <c r="Q3023" s="9" t="s">
        <v>1837</v>
      </c>
      <c r="R3023" s="9" t="s">
        <v>29</v>
      </c>
      <c r="S3023" s="9" t="s">
        <v>15</v>
      </c>
      <c r="T3023" s="9" t="s">
        <v>7</v>
      </c>
      <c r="U3023" s="9" t="s">
        <v>133</v>
      </c>
      <c r="V3023" s="9" t="s">
        <v>40</v>
      </c>
      <c r="W3023" s="9" t="s">
        <v>17</v>
      </c>
      <c r="X3023" s="9" t="s">
        <v>18</v>
      </c>
      <c r="Y3023" s="9" t="s">
        <v>19</v>
      </c>
      <c r="Z3023" s="9" t="s">
        <v>20</v>
      </c>
      <c r="AA3023" s="9" t="s">
        <v>21</v>
      </c>
      <c r="AB3023" s="9" t="s">
        <v>7768</v>
      </c>
      <c r="AC3023" s="9" t="s">
        <v>7754</v>
      </c>
      <c r="AD3023" s="9" t="s">
        <v>7769</v>
      </c>
    </row>
    <row r="3024" spans="1:30" ht="89.25" x14ac:dyDescent="0.25">
      <c r="A3024" s="113">
        <f t="shared" si="48"/>
        <v>2835</v>
      </c>
      <c r="B3024" s="9" t="s">
        <v>1821</v>
      </c>
      <c r="C3024" s="9" t="s">
        <v>7729</v>
      </c>
      <c r="D3024" s="9" t="s">
        <v>7730</v>
      </c>
      <c r="E3024" s="9" t="s">
        <v>7778</v>
      </c>
      <c r="F3024" s="9" t="s">
        <v>7779</v>
      </c>
      <c r="G3024" s="9" t="s">
        <v>7780</v>
      </c>
      <c r="H3024" s="13">
        <v>18348.5</v>
      </c>
      <c r="I3024" s="11" t="s">
        <v>5</v>
      </c>
      <c r="J3024" s="9" t="s">
        <v>68</v>
      </c>
      <c r="K3024" s="9" t="s">
        <v>7</v>
      </c>
      <c r="L3024" s="9" t="s">
        <v>8</v>
      </c>
      <c r="M3024" s="9" t="s">
        <v>80</v>
      </c>
      <c r="N3024" s="9" t="s">
        <v>81</v>
      </c>
      <c r="O3024" s="9" t="s">
        <v>1826</v>
      </c>
      <c r="P3024" s="9" t="s">
        <v>1834</v>
      </c>
      <c r="Q3024" s="9" t="s">
        <v>1837</v>
      </c>
      <c r="R3024" s="9" t="s">
        <v>29</v>
      </c>
      <c r="S3024" s="9" t="s">
        <v>15</v>
      </c>
      <c r="T3024" s="9" t="s">
        <v>7</v>
      </c>
      <c r="U3024" s="9" t="s">
        <v>133</v>
      </c>
      <c r="V3024" s="9" t="s">
        <v>40</v>
      </c>
      <c r="W3024" s="9" t="s">
        <v>37</v>
      </c>
      <c r="X3024" s="9" t="s">
        <v>18</v>
      </c>
      <c r="Y3024" s="9" t="s">
        <v>31</v>
      </c>
      <c r="Z3024" s="9" t="s">
        <v>20</v>
      </c>
      <c r="AA3024" s="9" t="s">
        <v>17</v>
      </c>
      <c r="AB3024" s="9" t="s">
        <v>7768</v>
      </c>
      <c r="AC3024" s="9" t="s">
        <v>7754</v>
      </c>
      <c r="AD3024" s="9" t="s">
        <v>7769</v>
      </c>
    </row>
    <row r="3025" spans="1:30" ht="76.5" x14ac:dyDescent="0.25">
      <c r="A3025" s="113">
        <f t="shared" si="48"/>
        <v>2836</v>
      </c>
      <c r="B3025" s="9" t="s">
        <v>1821</v>
      </c>
      <c r="C3025" s="9" t="s">
        <v>7729</v>
      </c>
      <c r="D3025" s="9" t="s">
        <v>7730</v>
      </c>
      <c r="E3025" s="9" t="s">
        <v>7781</v>
      </c>
      <c r="F3025" s="9" t="s">
        <v>7782</v>
      </c>
      <c r="G3025" s="9" t="s">
        <v>7783</v>
      </c>
      <c r="H3025" s="13">
        <v>40023.599999999999</v>
      </c>
      <c r="I3025" s="11" t="s">
        <v>5</v>
      </c>
      <c r="J3025" s="9" t="s">
        <v>68</v>
      </c>
      <c r="K3025" s="9" t="s">
        <v>7</v>
      </c>
      <c r="L3025" s="9" t="s">
        <v>8</v>
      </c>
      <c r="M3025" s="9" t="s">
        <v>80</v>
      </c>
      <c r="N3025" s="9" t="s">
        <v>81</v>
      </c>
      <c r="O3025" s="9" t="s">
        <v>1826</v>
      </c>
      <c r="P3025" s="9" t="s">
        <v>1834</v>
      </c>
      <c r="Q3025" s="9" t="s">
        <v>1837</v>
      </c>
      <c r="R3025" s="9" t="s">
        <v>29</v>
      </c>
      <c r="S3025" s="9" t="s">
        <v>15</v>
      </c>
      <c r="T3025" s="9" t="s">
        <v>7</v>
      </c>
      <c r="U3025" s="9" t="s">
        <v>133</v>
      </c>
      <c r="V3025" s="9" t="s">
        <v>40</v>
      </c>
      <c r="W3025" s="9" t="s">
        <v>37</v>
      </c>
      <c r="X3025" s="9" t="s">
        <v>18</v>
      </c>
      <c r="Y3025" s="9" t="s">
        <v>31</v>
      </c>
      <c r="Z3025" s="9" t="s">
        <v>20</v>
      </c>
      <c r="AA3025" s="9" t="s">
        <v>17</v>
      </c>
      <c r="AB3025" s="9" t="s">
        <v>7768</v>
      </c>
      <c r="AC3025" s="9" t="s">
        <v>7754</v>
      </c>
      <c r="AD3025" s="9" t="s">
        <v>7769</v>
      </c>
    </row>
    <row r="3026" spans="1:30" ht="76.5" x14ac:dyDescent="0.25">
      <c r="A3026" s="113">
        <f t="shared" si="48"/>
        <v>2837</v>
      </c>
      <c r="B3026" s="9" t="s">
        <v>1821</v>
      </c>
      <c r="C3026" s="9" t="s">
        <v>7729</v>
      </c>
      <c r="D3026" s="9" t="s">
        <v>7730</v>
      </c>
      <c r="E3026" s="9" t="s">
        <v>7784</v>
      </c>
      <c r="F3026" s="9" t="s">
        <v>7785</v>
      </c>
      <c r="G3026" s="9" t="s">
        <v>7783</v>
      </c>
      <c r="H3026" s="13">
        <v>1979.1</v>
      </c>
      <c r="I3026" s="11" t="s">
        <v>5</v>
      </c>
      <c r="J3026" s="9" t="s">
        <v>68</v>
      </c>
      <c r="K3026" s="9" t="s">
        <v>7</v>
      </c>
      <c r="L3026" s="9" t="s">
        <v>69</v>
      </c>
      <c r="M3026" s="9" t="s">
        <v>80</v>
      </c>
      <c r="N3026" s="9" t="s">
        <v>81</v>
      </c>
      <c r="O3026" s="9" t="s">
        <v>1826</v>
      </c>
      <c r="P3026" s="9" t="s">
        <v>1834</v>
      </c>
      <c r="Q3026" s="9" t="s">
        <v>52</v>
      </c>
      <c r="R3026" s="9" t="s">
        <v>29</v>
      </c>
      <c r="S3026" s="9" t="s">
        <v>15</v>
      </c>
      <c r="T3026" s="9" t="s">
        <v>7</v>
      </c>
      <c r="U3026" s="9" t="s">
        <v>133</v>
      </c>
      <c r="V3026" s="9" t="s">
        <v>40</v>
      </c>
      <c r="W3026" s="9" t="s">
        <v>17</v>
      </c>
      <c r="X3026" s="9" t="s">
        <v>18</v>
      </c>
      <c r="Y3026" s="9" t="s">
        <v>31</v>
      </c>
      <c r="Z3026" s="9" t="s">
        <v>20</v>
      </c>
      <c r="AA3026" s="9" t="s">
        <v>17</v>
      </c>
      <c r="AB3026" s="9" t="s">
        <v>7786</v>
      </c>
      <c r="AC3026" s="9" t="s">
        <v>7787</v>
      </c>
      <c r="AD3026" s="9" t="s">
        <v>7788</v>
      </c>
    </row>
    <row r="3027" spans="1:30" ht="76.5" x14ac:dyDescent="0.25">
      <c r="A3027" s="113">
        <f t="shared" si="48"/>
        <v>2838</v>
      </c>
      <c r="B3027" s="9" t="s">
        <v>1821</v>
      </c>
      <c r="C3027" s="9" t="s">
        <v>7729</v>
      </c>
      <c r="D3027" s="9" t="s">
        <v>7730</v>
      </c>
      <c r="E3027" s="9" t="s">
        <v>7789</v>
      </c>
      <c r="F3027" s="9" t="s">
        <v>7785</v>
      </c>
      <c r="G3027" s="9" t="s">
        <v>7783</v>
      </c>
      <c r="H3027" s="13">
        <v>15111.2</v>
      </c>
      <c r="I3027" s="11">
        <v>45291</v>
      </c>
      <c r="J3027" s="9" t="s">
        <v>68</v>
      </c>
      <c r="K3027" s="9" t="s">
        <v>7</v>
      </c>
      <c r="L3027" s="9" t="s">
        <v>444</v>
      </c>
      <c r="M3027" s="9" t="s">
        <v>80</v>
      </c>
      <c r="N3027" s="9" t="s">
        <v>81</v>
      </c>
      <c r="O3027" s="9" t="s">
        <v>1826</v>
      </c>
      <c r="P3027" s="9" t="s">
        <v>1834</v>
      </c>
      <c r="Q3027" s="9" t="s">
        <v>52</v>
      </c>
      <c r="R3027" s="9" t="s">
        <v>29</v>
      </c>
      <c r="S3027" s="9" t="s">
        <v>15</v>
      </c>
      <c r="T3027" s="9" t="s">
        <v>7</v>
      </c>
      <c r="U3027" s="9" t="s">
        <v>133</v>
      </c>
      <c r="V3027" s="9" t="s">
        <v>40</v>
      </c>
      <c r="W3027" s="9" t="s">
        <v>17</v>
      </c>
      <c r="X3027" s="9" t="s">
        <v>18</v>
      </c>
      <c r="Y3027" s="9" t="s">
        <v>31</v>
      </c>
      <c r="Z3027" s="9" t="s">
        <v>20</v>
      </c>
      <c r="AA3027" s="9" t="s">
        <v>17</v>
      </c>
      <c r="AB3027" s="9" t="s">
        <v>7786</v>
      </c>
      <c r="AC3027" s="9" t="s">
        <v>7787</v>
      </c>
      <c r="AD3027" s="9" t="s">
        <v>7788</v>
      </c>
    </row>
    <row r="3028" spans="1:30" ht="76.5" x14ac:dyDescent="0.25">
      <c r="A3028" s="113">
        <f t="shared" si="48"/>
        <v>2839</v>
      </c>
      <c r="B3028" s="9" t="s">
        <v>1821</v>
      </c>
      <c r="C3028" s="9" t="s">
        <v>7729</v>
      </c>
      <c r="D3028" s="9" t="s">
        <v>7730</v>
      </c>
      <c r="E3028" s="9" t="s">
        <v>649</v>
      </c>
      <c r="F3028" s="9" t="s">
        <v>7790</v>
      </c>
      <c r="G3028" s="9" t="s">
        <v>7783</v>
      </c>
      <c r="H3028" s="13">
        <v>1725.72</v>
      </c>
      <c r="I3028" s="11" t="s">
        <v>5</v>
      </c>
      <c r="J3028" s="9" t="s">
        <v>68</v>
      </c>
      <c r="K3028" s="9" t="s">
        <v>7</v>
      </c>
      <c r="L3028" s="9" t="s">
        <v>444</v>
      </c>
      <c r="M3028" s="9" t="s">
        <v>80</v>
      </c>
      <c r="N3028" s="9" t="s">
        <v>81</v>
      </c>
      <c r="O3028" s="9" t="s">
        <v>1826</v>
      </c>
      <c r="P3028" s="9" t="s">
        <v>1834</v>
      </c>
      <c r="Q3028" s="9" t="s">
        <v>52</v>
      </c>
      <c r="R3028" s="9" t="s">
        <v>29</v>
      </c>
      <c r="S3028" s="9" t="s">
        <v>15</v>
      </c>
      <c r="T3028" s="9" t="s">
        <v>7</v>
      </c>
      <c r="U3028" s="9" t="s">
        <v>133</v>
      </c>
      <c r="V3028" s="9" t="s">
        <v>40</v>
      </c>
      <c r="W3028" s="9" t="s">
        <v>17</v>
      </c>
      <c r="X3028" s="9" t="s">
        <v>18</v>
      </c>
      <c r="Y3028" s="9" t="s">
        <v>31</v>
      </c>
      <c r="Z3028" s="9" t="s">
        <v>20</v>
      </c>
      <c r="AA3028" s="9" t="s">
        <v>17</v>
      </c>
      <c r="AB3028" s="9" t="s">
        <v>7786</v>
      </c>
      <c r="AC3028" s="9" t="s">
        <v>7787</v>
      </c>
      <c r="AD3028" s="9" t="s">
        <v>7788</v>
      </c>
    </row>
    <row r="3029" spans="1:30" ht="76.5" x14ac:dyDescent="0.25">
      <c r="A3029" s="113">
        <f t="shared" si="48"/>
        <v>2840</v>
      </c>
      <c r="B3029" s="9" t="s">
        <v>1821</v>
      </c>
      <c r="C3029" s="9" t="s">
        <v>7729</v>
      </c>
      <c r="D3029" s="9" t="s">
        <v>7730</v>
      </c>
      <c r="E3029" s="9" t="s">
        <v>649</v>
      </c>
      <c r="F3029" s="9" t="s">
        <v>7790</v>
      </c>
      <c r="G3029" s="9" t="s">
        <v>7783</v>
      </c>
      <c r="H3029" s="13">
        <v>640.22</v>
      </c>
      <c r="I3029" s="11" t="s">
        <v>5</v>
      </c>
      <c r="J3029" s="9" t="s">
        <v>68</v>
      </c>
      <c r="K3029" s="9" t="s">
        <v>7</v>
      </c>
      <c r="L3029" s="9" t="s">
        <v>444</v>
      </c>
      <c r="M3029" s="9" t="s">
        <v>80</v>
      </c>
      <c r="N3029" s="9" t="s">
        <v>81</v>
      </c>
      <c r="O3029" s="9" t="s">
        <v>1826</v>
      </c>
      <c r="P3029" s="9" t="s">
        <v>1834</v>
      </c>
      <c r="Q3029" s="9" t="s">
        <v>52</v>
      </c>
      <c r="R3029" s="9" t="s">
        <v>29</v>
      </c>
      <c r="S3029" s="9" t="s">
        <v>15</v>
      </c>
      <c r="T3029" s="9" t="s">
        <v>7</v>
      </c>
      <c r="U3029" s="9" t="s">
        <v>133</v>
      </c>
      <c r="V3029" s="9" t="s">
        <v>40</v>
      </c>
      <c r="W3029" s="9" t="s">
        <v>17</v>
      </c>
      <c r="X3029" s="9" t="s">
        <v>18</v>
      </c>
      <c r="Y3029" s="9" t="s">
        <v>31</v>
      </c>
      <c r="Z3029" s="9" t="s">
        <v>20</v>
      </c>
      <c r="AA3029" s="9" t="s">
        <v>17</v>
      </c>
      <c r="AB3029" s="9" t="s">
        <v>7786</v>
      </c>
      <c r="AC3029" s="9" t="s">
        <v>7787</v>
      </c>
      <c r="AD3029" s="9" t="s">
        <v>7788</v>
      </c>
    </row>
    <row r="3030" spans="1:30" ht="76.5" x14ac:dyDescent="0.25">
      <c r="A3030" s="113">
        <f t="shared" si="48"/>
        <v>2841</v>
      </c>
      <c r="B3030" s="9" t="s">
        <v>1821</v>
      </c>
      <c r="C3030" s="9" t="s">
        <v>7729</v>
      </c>
      <c r="D3030" s="9" t="s">
        <v>7730</v>
      </c>
      <c r="E3030" s="9" t="s">
        <v>653</v>
      </c>
      <c r="F3030" s="9" t="s">
        <v>7791</v>
      </c>
      <c r="G3030" s="9" t="s">
        <v>7783</v>
      </c>
      <c r="H3030" s="13">
        <v>554.11</v>
      </c>
      <c r="I3030" s="11" t="s">
        <v>5</v>
      </c>
      <c r="J3030" s="9" t="s">
        <v>68</v>
      </c>
      <c r="K3030" s="9" t="s">
        <v>7</v>
      </c>
      <c r="L3030" s="9" t="s">
        <v>444</v>
      </c>
      <c r="M3030" s="9" t="s">
        <v>80</v>
      </c>
      <c r="N3030" s="9" t="s">
        <v>81</v>
      </c>
      <c r="O3030" s="9" t="s">
        <v>1826</v>
      </c>
      <c r="P3030" s="9" t="s">
        <v>1834</v>
      </c>
      <c r="Q3030" s="9" t="s">
        <v>52</v>
      </c>
      <c r="R3030" s="9" t="s">
        <v>29</v>
      </c>
      <c r="S3030" s="9" t="s">
        <v>15</v>
      </c>
      <c r="T3030" s="9" t="s">
        <v>7</v>
      </c>
      <c r="U3030" s="9" t="s">
        <v>133</v>
      </c>
      <c r="V3030" s="9" t="s">
        <v>40</v>
      </c>
      <c r="W3030" s="9" t="s">
        <v>17</v>
      </c>
      <c r="X3030" s="9" t="s">
        <v>18</v>
      </c>
      <c r="Y3030" s="9" t="s">
        <v>31</v>
      </c>
      <c r="Z3030" s="9" t="s">
        <v>20</v>
      </c>
      <c r="AA3030" s="9" t="s">
        <v>17</v>
      </c>
      <c r="AB3030" s="9" t="s">
        <v>7786</v>
      </c>
      <c r="AC3030" s="9" t="s">
        <v>7787</v>
      </c>
      <c r="AD3030" s="9" t="s">
        <v>7788</v>
      </c>
    </row>
    <row r="3031" spans="1:30" ht="76.5" x14ac:dyDescent="0.25">
      <c r="A3031" s="113">
        <f t="shared" si="48"/>
        <v>2842</v>
      </c>
      <c r="B3031" s="9" t="s">
        <v>1821</v>
      </c>
      <c r="C3031" s="9" t="s">
        <v>7729</v>
      </c>
      <c r="D3031" s="9" t="s">
        <v>7730</v>
      </c>
      <c r="E3031" s="9" t="s">
        <v>7792</v>
      </c>
      <c r="F3031" s="9" t="s">
        <v>7793</v>
      </c>
      <c r="G3031" s="9" t="s">
        <v>7783</v>
      </c>
      <c r="H3031" s="13">
        <v>2021</v>
      </c>
      <c r="I3031" s="11" t="s">
        <v>5</v>
      </c>
      <c r="J3031" s="9" t="s">
        <v>68</v>
      </c>
      <c r="K3031" s="9" t="s">
        <v>7</v>
      </c>
      <c r="L3031" s="9" t="s">
        <v>444</v>
      </c>
      <c r="M3031" s="9" t="s">
        <v>80</v>
      </c>
      <c r="N3031" s="9" t="s">
        <v>81</v>
      </c>
      <c r="O3031" s="9" t="s">
        <v>1826</v>
      </c>
      <c r="P3031" s="9" t="s">
        <v>1834</v>
      </c>
      <c r="Q3031" s="9" t="s">
        <v>52</v>
      </c>
      <c r="R3031" s="9" t="s">
        <v>29</v>
      </c>
      <c r="S3031" s="9" t="s">
        <v>15</v>
      </c>
      <c r="T3031" s="9" t="s">
        <v>7</v>
      </c>
      <c r="U3031" s="9" t="s">
        <v>133</v>
      </c>
      <c r="V3031" s="9" t="s">
        <v>40</v>
      </c>
      <c r="W3031" s="9" t="s">
        <v>17</v>
      </c>
      <c r="X3031" s="9" t="s">
        <v>18</v>
      </c>
      <c r="Y3031" s="9" t="s">
        <v>31</v>
      </c>
      <c r="Z3031" s="9" t="s">
        <v>20</v>
      </c>
      <c r="AA3031" s="9" t="s">
        <v>17</v>
      </c>
      <c r="AB3031" s="9" t="s">
        <v>7786</v>
      </c>
      <c r="AC3031" s="9" t="s">
        <v>7787</v>
      </c>
      <c r="AD3031" s="9" t="s">
        <v>7788</v>
      </c>
    </row>
    <row r="3032" spans="1:30" ht="76.5" x14ac:dyDescent="0.25">
      <c r="A3032" s="113">
        <f t="shared" si="48"/>
        <v>2843</v>
      </c>
      <c r="B3032" s="9" t="s">
        <v>1821</v>
      </c>
      <c r="C3032" s="9" t="s">
        <v>7729</v>
      </c>
      <c r="D3032" s="9" t="s">
        <v>7730</v>
      </c>
      <c r="E3032" s="9" t="s">
        <v>615</v>
      </c>
      <c r="F3032" s="9" t="s">
        <v>7794</v>
      </c>
      <c r="G3032" s="9" t="s">
        <v>7783</v>
      </c>
      <c r="H3032" s="13">
        <v>546.72</v>
      </c>
      <c r="I3032" s="11" t="s">
        <v>5</v>
      </c>
      <c r="J3032" s="9" t="s">
        <v>68</v>
      </c>
      <c r="K3032" s="9" t="s">
        <v>7</v>
      </c>
      <c r="L3032" s="9" t="s">
        <v>444</v>
      </c>
      <c r="M3032" s="9" t="s">
        <v>80</v>
      </c>
      <c r="N3032" s="9" t="s">
        <v>81</v>
      </c>
      <c r="O3032" s="9" t="s">
        <v>1826</v>
      </c>
      <c r="P3032" s="9" t="s">
        <v>1834</v>
      </c>
      <c r="Q3032" s="9" t="s">
        <v>52</v>
      </c>
      <c r="R3032" s="9" t="s">
        <v>29</v>
      </c>
      <c r="S3032" s="9" t="s">
        <v>15</v>
      </c>
      <c r="T3032" s="9" t="s">
        <v>7</v>
      </c>
      <c r="U3032" s="9" t="s">
        <v>133</v>
      </c>
      <c r="V3032" s="9" t="s">
        <v>40</v>
      </c>
      <c r="W3032" s="9" t="s">
        <v>17</v>
      </c>
      <c r="X3032" s="9" t="s">
        <v>18</v>
      </c>
      <c r="Y3032" s="9" t="s">
        <v>31</v>
      </c>
      <c r="Z3032" s="9" t="s">
        <v>20</v>
      </c>
      <c r="AA3032" s="9" t="s">
        <v>17</v>
      </c>
      <c r="AB3032" s="9" t="s">
        <v>7786</v>
      </c>
      <c r="AC3032" s="9" t="s">
        <v>7787</v>
      </c>
      <c r="AD3032" s="9" t="s">
        <v>7788</v>
      </c>
    </row>
    <row r="3033" spans="1:30" ht="76.5" x14ac:dyDescent="0.25">
      <c r="A3033" s="113">
        <f t="shared" si="48"/>
        <v>2844</v>
      </c>
      <c r="B3033" s="9" t="s">
        <v>1821</v>
      </c>
      <c r="C3033" s="9" t="s">
        <v>7729</v>
      </c>
      <c r="D3033" s="9" t="s">
        <v>7730</v>
      </c>
      <c r="E3033" s="9" t="s">
        <v>7795</v>
      </c>
      <c r="F3033" s="9" t="s">
        <v>7796</v>
      </c>
      <c r="G3033" s="9" t="s">
        <v>7783</v>
      </c>
      <c r="H3033" s="13">
        <v>506.51</v>
      </c>
      <c r="I3033" s="11">
        <v>45291</v>
      </c>
      <c r="J3033" s="9" t="s">
        <v>68</v>
      </c>
      <c r="K3033" s="9" t="s">
        <v>7</v>
      </c>
      <c r="L3033" s="9" t="s">
        <v>444</v>
      </c>
      <c r="M3033" s="9" t="s">
        <v>80</v>
      </c>
      <c r="N3033" s="9" t="s">
        <v>81</v>
      </c>
      <c r="O3033" s="9" t="s">
        <v>1826</v>
      </c>
      <c r="P3033" s="9" t="s">
        <v>1834</v>
      </c>
      <c r="Q3033" s="9" t="s">
        <v>52</v>
      </c>
      <c r="R3033" s="9" t="s">
        <v>29</v>
      </c>
      <c r="S3033" s="9" t="s">
        <v>15</v>
      </c>
      <c r="T3033" s="9" t="s">
        <v>7</v>
      </c>
      <c r="U3033" s="9" t="s">
        <v>133</v>
      </c>
      <c r="V3033" s="9" t="s">
        <v>40</v>
      </c>
      <c r="W3033" s="9" t="s">
        <v>17</v>
      </c>
      <c r="X3033" s="9" t="s">
        <v>18</v>
      </c>
      <c r="Y3033" s="9" t="s">
        <v>31</v>
      </c>
      <c r="Z3033" s="9" t="s">
        <v>20</v>
      </c>
      <c r="AA3033" s="9" t="s">
        <v>17</v>
      </c>
      <c r="AB3033" s="9" t="s">
        <v>7786</v>
      </c>
      <c r="AC3033" s="9" t="s">
        <v>7787</v>
      </c>
      <c r="AD3033" s="9" t="s">
        <v>7788</v>
      </c>
    </row>
    <row r="3034" spans="1:30" ht="76.5" x14ac:dyDescent="0.25">
      <c r="A3034" s="113">
        <f t="shared" si="48"/>
        <v>2845</v>
      </c>
      <c r="B3034" s="9" t="s">
        <v>1821</v>
      </c>
      <c r="C3034" s="9" t="s">
        <v>7729</v>
      </c>
      <c r="D3034" s="9" t="s">
        <v>7730</v>
      </c>
      <c r="E3034" s="9" t="s">
        <v>7797</v>
      </c>
      <c r="F3034" s="9" t="s">
        <v>7798</v>
      </c>
      <c r="G3034" s="9" t="s">
        <v>7783</v>
      </c>
      <c r="H3034" s="13">
        <v>393.9</v>
      </c>
      <c r="I3034" s="11" t="s">
        <v>5</v>
      </c>
      <c r="J3034" s="9" t="s">
        <v>68</v>
      </c>
      <c r="K3034" s="9" t="s">
        <v>7</v>
      </c>
      <c r="L3034" s="9" t="s">
        <v>444</v>
      </c>
      <c r="M3034" s="9" t="s">
        <v>80</v>
      </c>
      <c r="N3034" s="9" t="s">
        <v>81</v>
      </c>
      <c r="O3034" s="9" t="s">
        <v>1826</v>
      </c>
      <c r="P3034" s="9" t="s">
        <v>1834</v>
      </c>
      <c r="Q3034" s="9" t="s">
        <v>52</v>
      </c>
      <c r="R3034" s="9" t="s">
        <v>29</v>
      </c>
      <c r="S3034" s="9" t="s">
        <v>15</v>
      </c>
      <c r="T3034" s="9" t="s">
        <v>7</v>
      </c>
      <c r="U3034" s="9" t="s">
        <v>133</v>
      </c>
      <c r="V3034" s="9" t="s">
        <v>40</v>
      </c>
      <c r="W3034" s="9" t="s">
        <v>17</v>
      </c>
      <c r="X3034" s="9" t="s">
        <v>18</v>
      </c>
      <c r="Y3034" s="9" t="s">
        <v>31</v>
      </c>
      <c r="Z3034" s="9" t="s">
        <v>20</v>
      </c>
      <c r="AA3034" s="9" t="s">
        <v>17</v>
      </c>
      <c r="AB3034" s="9" t="s">
        <v>7786</v>
      </c>
      <c r="AC3034" s="9" t="s">
        <v>7787</v>
      </c>
      <c r="AD3034" s="9" t="s">
        <v>7788</v>
      </c>
    </row>
    <row r="3035" spans="1:30" ht="76.5" x14ac:dyDescent="0.25">
      <c r="A3035" s="113">
        <f t="shared" si="48"/>
        <v>2846</v>
      </c>
      <c r="B3035" s="9" t="s">
        <v>1821</v>
      </c>
      <c r="C3035" s="9" t="s">
        <v>7729</v>
      </c>
      <c r="D3035" s="9" t="s">
        <v>7730</v>
      </c>
      <c r="E3035" s="9" t="s">
        <v>7799</v>
      </c>
      <c r="F3035" s="9" t="s">
        <v>7800</v>
      </c>
      <c r="G3035" s="9" t="s">
        <v>7783</v>
      </c>
      <c r="H3035" s="13">
        <v>305744</v>
      </c>
      <c r="I3035" s="11" t="s">
        <v>5</v>
      </c>
      <c r="J3035" s="9" t="s">
        <v>68</v>
      </c>
      <c r="K3035" s="9" t="s">
        <v>7</v>
      </c>
      <c r="L3035" s="9" t="s">
        <v>444</v>
      </c>
      <c r="M3035" s="9" t="s">
        <v>80</v>
      </c>
      <c r="N3035" s="9" t="s">
        <v>81</v>
      </c>
      <c r="O3035" s="9" t="s">
        <v>1826</v>
      </c>
      <c r="P3035" s="9" t="s">
        <v>1834</v>
      </c>
      <c r="Q3035" s="9" t="s">
        <v>52</v>
      </c>
      <c r="R3035" s="9" t="s">
        <v>29</v>
      </c>
      <c r="S3035" s="9" t="s">
        <v>15</v>
      </c>
      <c r="T3035" s="9" t="s">
        <v>7</v>
      </c>
      <c r="U3035" s="9" t="s">
        <v>133</v>
      </c>
      <c r="V3035" s="9" t="s">
        <v>40</v>
      </c>
      <c r="W3035" s="9" t="s">
        <v>17</v>
      </c>
      <c r="X3035" s="9" t="s">
        <v>18</v>
      </c>
      <c r="Y3035" s="9" t="s">
        <v>31</v>
      </c>
      <c r="Z3035" s="9" t="s">
        <v>20</v>
      </c>
      <c r="AA3035" s="9" t="s">
        <v>17</v>
      </c>
      <c r="AB3035" s="9" t="s">
        <v>7786</v>
      </c>
      <c r="AC3035" s="9" t="s">
        <v>7787</v>
      </c>
      <c r="AD3035" s="9" t="s">
        <v>7788</v>
      </c>
    </row>
    <row r="3036" spans="1:30" ht="76.5" x14ac:dyDescent="0.25">
      <c r="A3036" s="113">
        <f t="shared" si="48"/>
        <v>2847</v>
      </c>
      <c r="B3036" s="9" t="s">
        <v>1821</v>
      </c>
      <c r="C3036" s="9" t="s">
        <v>7729</v>
      </c>
      <c r="D3036" s="9" t="s">
        <v>7730</v>
      </c>
      <c r="E3036" s="9" t="s">
        <v>7801</v>
      </c>
      <c r="F3036" s="9" t="s">
        <v>7802</v>
      </c>
      <c r="G3036" s="9" t="s">
        <v>7783</v>
      </c>
      <c r="H3036" s="13">
        <v>764.5</v>
      </c>
      <c r="I3036" s="11" t="s">
        <v>5</v>
      </c>
      <c r="J3036" s="9" t="s">
        <v>68</v>
      </c>
      <c r="K3036" s="9" t="s">
        <v>7</v>
      </c>
      <c r="L3036" s="9" t="s">
        <v>444</v>
      </c>
      <c r="M3036" s="9" t="s">
        <v>80</v>
      </c>
      <c r="N3036" s="9" t="s">
        <v>81</v>
      </c>
      <c r="O3036" s="9" t="s">
        <v>1826</v>
      </c>
      <c r="P3036" s="9" t="s">
        <v>1834</v>
      </c>
      <c r="Q3036" s="9" t="s">
        <v>52</v>
      </c>
      <c r="R3036" s="9" t="s">
        <v>29</v>
      </c>
      <c r="S3036" s="9" t="s">
        <v>15</v>
      </c>
      <c r="T3036" s="9" t="s">
        <v>7</v>
      </c>
      <c r="U3036" s="9" t="s">
        <v>133</v>
      </c>
      <c r="V3036" s="9" t="s">
        <v>40</v>
      </c>
      <c r="W3036" s="9" t="s">
        <v>17</v>
      </c>
      <c r="X3036" s="9" t="s">
        <v>18</v>
      </c>
      <c r="Y3036" s="9" t="s">
        <v>31</v>
      </c>
      <c r="Z3036" s="9" t="s">
        <v>20</v>
      </c>
      <c r="AA3036" s="9" t="s">
        <v>17</v>
      </c>
      <c r="AB3036" s="9" t="s">
        <v>7786</v>
      </c>
      <c r="AC3036" s="9" t="s">
        <v>7787</v>
      </c>
      <c r="AD3036" s="9" t="s">
        <v>7788</v>
      </c>
    </row>
    <row r="3037" spans="1:30" ht="76.5" x14ac:dyDescent="0.25">
      <c r="A3037" s="113">
        <f t="shared" si="48"/>
        <v>2848</v>
      </c>
      <c r="B3037" s="9" t="s">
        <v>1821</v>
      </c>
      <c r="C3037" s="9" t="s">
        <v>7729</v>
      </c>
      <c r="D3037" s="9" t="s">
        <v>7730</v>
      </c>
      <c r="E3037" s="9" t="s">
        <v>7803</v>
      </c>
      <c r="F3037" s="9" t="s">
        <v>7804</v>
      </c>
      <c r="G3037" s="9" t="s">
        <v>7805</v>
      </c>
      <c r="H3037" s="13">
        <v>1253.55</v>
      </c>
      <c r="I3037" s="11" t="s">
        <v>5</v>
      </c>
      <c r="J3037" s="9" t="s">
        <v>68</v>
      </c>
      <c r="K3037" s="9" t="s">
        <v>7</v>
      </c>
      <c r="L3037" s="9" t="s">
        <v>444</v>
      </c>
      <c r="M3037" s="9" t="s">
        <v>80</v>
      </c>
      <c r="N3037" s="9" t="s">
        <v>81</v>
      </c>
      <c r="O3037" s="9" t="s">
        <v>1826</v>
      </c>
      <c r="P3037" s="9" t="s">
        <v>1834</v>
      </c>
      <c r="Q3037" s="9" t="s">
        <v>52</v>
      </c>
      <c r="R3037" s="9" t="s">
        <v>29</v>
      </c>
      <c r="S3037" s="9" t="s">
        <v>15</v>
      </c>
      <c r="T3037" s="9" t="s">
        <v>7</v>
      </c>
      <c r="U3037" s="9" t="s">
        <v>133</v>
      </c>
      <c r="V3037" s="9" t="s">
        <v>40</v>
      </c>
      <c r="W3037" s="9" t="s">
        <v>17</v>
      </c>
      <c r="X3037" s="9" t="s">
        <v>18</v>
      </c>
      <c r="Y3037" s="9" t="s">
        <v>31</v>
      </c>
      <c r="Z3037" s="9" t="s">
        <v>20</v>
      </c>
      <c r="AA3037" s="9" t="s">
        <v>17</v>
      </c>
      <c r="AB3037" s="9" t="s">
        <v>7786</v>
      </c>
      <c r="AC3037" s="9" t="s">
        <v>7787</v>
      </c>
      <c r="AD3037" s="9" t="s">
        <v>7788</v>
      </c>
    </row>
    <row r="3038" spans="1:30" ht="76.5" x14ac:dyDescent="0.25">
      <c r="A3038" s="113">
        <f t="shared" si="48"/>
        <v>2849</v>
      </c>
      <c r="B3038" s="9" t="s">
        <v>1821</v>
      </c>
      <c r="C3038" s="9" t="s">
        <v>7729</v>
      </c>
      <c r="D3038" s="9" t="s">
        <v>7730</v>
      </c>
      <c r="E3038" s="9" t="s">
        <v>7806</v>
      </c>
      <c r="F3038" s="9" t="s">
        <v>7807</v>
      </c>
      <c r="G3038" s="9" t="s">
        <v>7808</v>
      </c>
      <c r="H3038" s="13">
        <v>272.26</v>
      </c>
      <c r="I3038" s="11" t="s">
        <v>5</v>
      </c>
      <c r="J3038" s="9" t="s">
        <v>68</v>
      </c>
      <c r="K3038" s="9" t="s">
        <v>7</v>
      </c>
      <c r="L3038" s="9" t="s">
        <v>444</v>
      </c>
      <c r="M3038" s="9" t="s">
        <v>80</v>
      </c>
      <c r="N3038" s="9" t="s">
        <v>81</v>
      </c>
      <c r="O3038" s="9" t="s">
        <v>1826</v>
      </c>
      <c r="P3038" s="9" t="s">
        <v>1834</v>
      </c>
      <c r="Q3038" s="9" t="s">
        <v>52</v>
      </c>
      <c r="R3038" s="9" t="s">
        <v>29</v>
      </c>
      <c r="S3038" s="9" t="s">
        <v>15</v>
      </c>
      <c r="T3038" s="9" t="s">
        <v>7</v>
      </c>
      <c r="U3038" s="9" t="s">
        <v>133</v>
      </c>
      <c r="V3038" s="9" t="s">
        <v>40</v>
      </c>
      <c r="W3038" s="9" t="s">
        <v>17</v>
      </c>
      <c r="X3038" s="9" t="s">
        <v>18</v>
      </c>
      <c r="Y3038" s="9" t="s">
        <v>31</v>
      </c>
      <c r="Z3038" s="9" t="s">
        <v>20</v>
      </c>
      <c r="AA3038" s="9" t="s">
        <v>17</v>
      </c>
      <c r="AB3038" s="9" t="s">
        <v>7786</v>
      </c>
      <c r="AC3038" s="9" t="s">
        <v>7787</v>
      </c>
      <c r="AD3038" s="9" t="s">
        <v>7788</v>
      </c>
    </row>
    <row r="3039" spans="1:30" ht="76.5" x14ac:dyDescent="0.25">
      <c r="A3039" s="113">
        <f t="shared" si="48"/>
        <v>2850</v>
      </c>
      <c r="B3039" s="9" t="s">
        <v>1821</v>
      </c>
      <c r="C3039" s="9" t="s">
        <v>7729</v>
      </c>
      <c r="D3039" s="9" t="s">
        <v>7730</v>
      </c>
      <c r="E3039" s="9" t="s">
        <v>680</v>
      </c>
      <c r="F3039" s="9" t="s">
        <v>7809</v>
      </c>
      <c r="G3039" s="9" t="s">
        <v>7808</v>
      </c>
      <c r="H3039" s="13">
        <v>386.3</v>
      </c>
      <c r="I3039" s="11" t="s">
        <v>5</v>
      </c>
      <c r="J3039" s="9" t="s">
        <v>68</v>
      </c>
      <c r="K3039" s="9" t="s">
        <v>7</v>
      </c>
      <c r="L3039" s="9" t="s">
        <v>444</v>
      </c>
      <c r="M3039" s="9" t="s">
        <v>80</v>
      </c>
      <c r="N3039" s="9" t="s">
        <v>81</v>
      </c>
      <c r="O3039" s="9" t="s">
        <v>1826</v>
      </c>
      <c r="P3039" s="9" t="s">
        <v>1834</v>
      </c>
      <c r="Q3039" s="9" t="s">
        <v>52</v>
      </c>
      <c r="R3039" s="9" t="s">
        <v>29</v>
      </c>
      <c r="S3039" s="9" t="s">
        <v>15</v>
      </c>
      <c r="T3039" s="9" t="s">
        <v>7</v>
      </c>
      <c r="U3039" s="9" t="s">
        <v>133</v>
      </c>
      <c r="V3039" s="9" t="s">
        <v>40</v>
      </c>
      <c r="W3039" s="9" t="s">
        <v>17</v>
      </c>
      <c r="X3039" s="9" t="s">
        <v>18</v>
      </c>
      <c r="Y3039" s="9" t="s">
        <v>31</v>
      </c>
      <c r="Z3039" s="9" t="s">
        <v>20</v>
      </c>
      <c r="AA3039" s="9" t="s">
        <v>17</v>
      </c>
      <c r="AB3039" s="9" t="s">
        <v>7786</v>
      </c>
      <c r="AC3039" s="9" t="s">
        <v>7787</v>
      </c>
      <c r="AD3039" s="9" t="s">
        <v>7788</v>
      </c>
    </row>
    <row r="3040" spans="1:30" ht="76.5" x14ac:dyDescent="0.25">
      <c r="A3040" s="113">
        <f t="shared" si="48"/>
        <v>2851</v>
      </c>
      <c r="B3040" s="9" t="s">
        <v>1821</v>
      </c>
      <c r="C3040" s="9" t="s">
        <v>7729</v>
      </c>
      <c r="D3040" s="9" t="s">
        <v>7730</v>
      </c>
      <c r="E3040" s="9" t="s">
        <v>7810</v>
      </c>
      <c r="F3040" s="9" t="s">
        <v>7811</v>
      </c>
      <c r="G3040" s="9" t="s">
        <v>7808</v>
      </c>
      <c r="H3040" s="13">
        <v>60.63</v>
      </c>
      <c r="I3040" s="11" t="s">
        <v>5</v>
      </c>
      <c r="J3040" s="9" t="s">
        <v>68</v>
      </c>
      <c r="K3040" s="9" t="s">
        <v>7</v>
      </c>
      <c r="L3040" s="9" t="s">
        <v>444</v>
      </c>
      <c r="M3040" s="9" t="s">
        <v>80</v>
      </c>
      <c r="N3040" s="9" t="s">
        <v>81</v>
      </c>
      <c r="O3040" s="9" t="s">
        <v>1826</v>
      </c>
      <c r="P3040" s="9" t="s">
        <v>1834</v>
      </c>
      <c r="Q3040" s="9" t="s">
        <v>52</v>
      </c>
      <c r="R3040" s="9" t="s">
        <v>29</v>
      </c>
      <c r="S3040" s="9" t="s">
        <v>15</v>
      </c>
      <c r="T3040" s="9" t="s">
        <v>7</v>
      </c>
      <c r="U3040" s="9" t="s">
        <v>133</v>
      </c>
      <c r="V3040" s="9" t="s">
        <v>40</v>
      </c>
      <c r="W3040" s="9" t="s">
        <v>17</v>
      </c>
      <c r="X3040" s="9" t="s">
        <v>18</v>
      </c>
      <c r="Y3040" s="9" t="s">
        <v>31</v>
      </c>
      <c r="Z3040" s="9" t="s">
        <v>20</v>
      </c>
      <c r="AA3040" s="9" t="s">
        <v>17</v>
      </c>
      <c r="AB3040" s="9" t="s">
        <v>7786</v>
      </c>
      <c r="AC3040" s="9" t="s">
        <v>7787</v>
      </c>
      <c r="AD3040" s="9" t="s">
        <v>7788</v>
      </c>
    </row>
    <row r="3041" spans="1:30" ht="76.5" x14ac:dyDescent="0.25">
      <c r="A3041" s="113">
        <f t="shared" si="48"/>
        <v>2852</v>
      </c>
      <c r="B3041" s="9" t="s">
        <v>1821</v>
      </c>
      <c r="C3041" s="9" t="s">
        <v>7729</v>
      </c>
      <c r="D3041" s="9" t="s">
        <v>7730</v>
      </c>
      <c r="E3041" s="9" t="s">
        <v>7812</v>
      </c>
      <c r="F3041" s="9" t="s">
        <v>7813</v>
      </c>
      <c r="G3041" s="9" t="s">
        <v>7814</v>
      </c>
      <c r="H3041" s="13">
        <v>96.15</v>
      </c>
      <c r="I3041" s="11" t="s">
        <v>5</v>
      </c>
      <c r="J3041" s="9" t="s">
        <v>68</v>
      </c>
      <c r="K3041" s="9" t="s">
        <v>7</v>
      </c>
      <c r="L3041" s="9" t="s">
        <v>444</v>
      </c>
      <c r="M3041" s="9" t="s">
        <v>80</v>
      </c>
      <c r="N3041" s="9" t="s">
        <v>81</v>
      </c>
      <c r="O3041" s="9" t="s">
        <v>1826</v>
      </c>
      <c r="P3041" s="9" t="s">
        <v>1834</v>
      </c>
      <c r="Q3041" s="9" t="s">
        <v>52</v>
      </c>
      <c r="R3041" s="9" t="s">
        <v>29</v>
      </c>
      <c r="S3041" s="9" t="s">
        <v>15</v>
      </c>
      <c r="T3041" s="9" t="s">
        <v>7</v>
      </c>
      <c r="U3041" s="9" t="s">
        <v>133</v>
      </c>
      <c r="V3041" s="9" t="s">
        <v>40</v>
      </c>
      <c r="W3041" s="9" t="s">
        <v>17</v>
      </c>
      <c r="X3041" s="9" t="s">
        <v>18</v>
      </c>
      <c r="Y3041" s="9" t="s">
        <v>31</v>
      </c>
      <c r="Z3041" s="9" t="s">
        <v>20</v>
      </c>
      <c r="AA3041" s="9" t="s">
        <v>17</v>
      </c>
      <c r="AB3041" s="9" t="s">
        <v>7786</v>
      </c>
      <c r="AC3041" s="9" t="s">
        <v>7787</v>
      </c>
      <c r="AD3041" s="9" t="s">
        <v>7788</v>
      </c>
    </row>
    <row r="3042" spans="1:30" ht="76.5" x14ac:dyDescent="0.25">
      <c r="A3042" s="113">
        <f t="shared" si="48"/>
        <v>2853</v>
      </c>
      <c r="B3042" s="9" t="s">
        <v>1821</v>
      </c>
      <c r="C3042" s="9" t="s">
        <v>7729</v>
      </c>
      <c r="D3042" s="9" t="s">
        <v>7730</v>
      </c>
      <c r="E3042" s="9" t="s">
        <v>7815</v>
      </c>
      <c r="F3042" s="9" t="s">
        <v>7816</v>
      </c>
      <c r="G3042" s="9" t="s">
        <v>7814</v>
      </c>
      <c r="H3042" s="13">
        <v>24</v>
      </c>
      <c r="I3042" s="11" t="s">
        <v>5</v>
      </c>
      <c r="J3042" s="9" t="s">
        <v>68</v>
      </c>
      <c r="K3042" s="9" t="s">
        <v>7</v>
      </c>
      <c r="L3042" s="9" t="s">
        <v>444</v>
      </c>
      <c r="M3042" s="9" t="s">
        <v>80</v>
      </c>
      <c r="N3042" s="9" t="s">
        <v>81</v>
      </c>
      <c r="O3042" s="9" t="s">
        <v>1826</v>
      </c>
      <c r="P3042" s="9" t="s">
        <v>1834</v>
      </c>
      <c r="Q3042" s="9" t="s">
        <v>52</v>
      </c>
      <c r="R3042" s="9" t="s">
        <v>29</v>
      </c>
      <c r="S3042" s="9" t="s">
        <v>15</v>
      </c>
      <c r="T3042" s="9" t="s">
        <v>7</v>
      </c>
      <c r="U3042" s="9" t="s">
        <v>133</v>
      </c>
      <c r="V3042" s="9" t="s">
        <v>40</v>
      </c>
      <c r="W3042" s="9" t="s">
        <v>17</v>
      </c>
      <c r="X3042" s="9" t="s">
        <v>18</v>
      </c>
      <c r="Y3042" s="9" t="s">
        <v>31</v>
      </c>
      <c r="Z3042" s="9" t="s">
        <v>20</v>
      </c>
      <c r="AA3042" s="9" t="s">
        <v>17</v>
      </c>
      <c r="AB3042" s="9" t="s">
        <v>7786</v>
      </c>
      <c r="AC3042" s="9" t="s">
        <v>7787</v>
      </c>
      <c r="AD3042" s="9" t="s">
        <v>7788</v>
      </c>
    </row>
    <row r="3043" spans="1:30" ht="76.5" x14ac:dyDescent="0.25">
      <c r="A3043" s="113">
        <f t="shared" si="48"/>
        <v>2854</v>
      </c>
      <c r="B3043" s="9" t="s">
        <v>1821</v>
      </c>
      <c r="C3043" s="9" t="s">
        <v>7729</v>
      </c>
      <c r="D3043" s="9" t="s">
        <v>7730</v>
      </c>
      <c r="E3043" s="9" t="s">
        <v>7815</v>
      </c>
      <c r="F3043" s="9" t="s">
        <v>7817</v>
      </c>
      <c r="G3043" s="9" t="s">
        <v>7814</v>
      </c>
      <c r="H3043" s="13">
        <v>65</v>
      </c>
      <c r="I3043" s="11" t="s">
        <v>5</v>
      </c>
      <c r="J3043" s="9" t="s">
        <v>68</v>
      </c>
      <c r="K3043" s="9" t="s">
        <v>7</v>
      </c>
      <c r="L3043" s="9" t="s">
        <v>444</v>
      </c>
      <c r="M3043" s="9" t="s">
        <v>80</v>
      </c>
      <c r="N3043" s="9" t="s">
        <v>81</v>
      </c>
      <c r="O3043" s="9" t="s">
        <v>1826</v>
      </c>
      <c r="P3043" s="9" t="s">
        <v>1834</v>
      </c>
      <c r="Q3043" s="9" t="s">
        <v>52</v>
      </c>
      <c r="R3043" s="9" t="s">
        <v>29</v>
      </c>
      <c r="S3043" s="9" t="s">
        <v>15</v>
      </c>
      <c r="T3043" s="9" t="s">
        <v>7</v>
      </c>
      <c r="U3043" s="9" t="s">
        <v>133</v>
      </c>
      <c r="V3043" s="9" t="s">
        <v>40</v>
      </c>
      <c r="W3043" s="9" t="s">
        <v>17</v>
      </c>
      <c r="X3043" s="9" t="s">
        <v>18</v>
      </c>
      <c r="Y3043" s="9" t="s">
        <v>31</v>
      </c>
      <c r="Z3043" s="9" t="s">
        <v>20</v>
      </c>
      <c r="AA3043" s="9" t="s">
        <v>17</v>
      </c>
      <c r="AB3043" s="9" t="s">
        <v>7786</v>
      </c>
      <c r="AC3043" s="9" t="s">
        <v>7787</v>
      </c>
      <c r="AD3043" s="9" t="s">
        <v>7788</v>
      </c>
    </row>
    <row r="3044" spans="1:30" ht="76.5" x14ac:dyDescent="0.25">
      <c r="A3044" s="113">
        <f t="shared" si="48"/>
        <v>2855</v>
      </c>
      <c r="B3044" s="9" t="s">
        <v>1821</v>
      </c>
      <c r="C3044" s="9" t="s">
        <v>7729</v>
      </c>
      <c r="D3044" s="9" t="s">
        <v>7730</v>
      </c>
      <c r="E3044" s="9" t="s">
        <v>7818</v>
      </c>
      <c r="F3044" s="9" t="s">
        <v>7819</v>
      </c>
      <c r="G3044" s="9" t="s">
        <v>7814</v>
      </c>
      <c r="H3044" s="13">
        <v>59.9</v>
      </c>
      <c r="I3044" s="11" t="s">
        <v>5</v>
      </c>
      <c r="J3044" s="9" t="s">
        <v>68</v>
      </c>
      <c r="K3044" s="9" t="s">
        <v>7</v>
      </c>
      <c r="L3044" s="9" t="s">
        <v>444</v>
      </c>
      <c r="M3044" s="9" t="s">
        <v>80</v>
      </c>
      <c r="N3044" s="9" t="s">
        <v>81</v>
      </c>
      <c r="O3044" s="9" t="s">
        <v>1826</v>
      </c>
      <c r="P3044" s="9" t="s">
        <v>1834</v>
      </c>
      <c r="Q3044" s="9" t="s">
        <v>52</v>
      </c>
      <c r="R3044" s="9" t="s">
        <v>29</v>
      </c>
      <c r="S3044" s="9" t="s">
        <v>15</v>
      </c>
      <c r="T3044" s="9" t="s">
        <v>7</v>
      </c>
      <c r="U3044" s="9" t="s">
        <v>133</v>
      </c>
      <c r="V3044" s="9" t="s">
        <v>40</v>
      </c>
      <c r="W3044" s="9" t="s">
        <v>17</v>
      </c>
      <c r="X3044" s="9" t="s">
        <v>18</v>
      </c>
      <c r="Y3044" s="9" t="s">
        <v>31</v>
      </c>
      <c r="Z3044" s="9" t="s">
        <v>20</v>
      </c>
      <c r="AA3044" s="9" t="s">
        <v>17</v>
      </c>
      <c r="AB3044" s="9" t="s">
        <v>7786</v>
      </c>
      <c r="AC3044" s="9" t="s">
        <v>7787</v>
      </c>
      <c r="AD3044" s="9" t="s">
        <v>7788</v>
      </c>
    </row>
    <row r="3045" spans="1:30" ht="76.5" x14ac:dyDescent="0.25">
      <c r="A3045" s="113">
        <f t="shared" si="48"/>
        <v>2856</v>
      </c>
      <c r="B3045" s="9" t="s">
        <v>1821</v>
      </c>
      <c r="C3045" s="9" t="s">
        <v>7729</v>
      </c>
      <c r="D3045" s="9" t="s">
        <v>7730</v>
      </c>
      <c r="E3045" s="9" t="s">
        <v>7820</v>
      </c>
      <c r="F3045" s="9" t="s">
        <v>7821</v>
      </c>
      <c r="G3045" s="9" t="s">
        <v>7814</v>
      </c>
      <c r="H3045" s="13">
        <v>989.99</v>
      </c>
      <c r="I3045" s="11" t="s">
        <v>5</v>
      </c>
      <c r="J3045" s="9" t="s">
        <v>68</v>
      </c>
      <c r="K3045" s="9" t="s">
        <v>7</v>
      </c>
      <c r="L3045" s="9" t="s">
        <v>444</v>
      </c>
      <c r="M3045" s="9" t="s">
        <v>80</v>
      </c>
      <c r="N3045" s="9" t="s">
        <v>81</v>
      </c>
      <c r="O3045" s="9" t="s">
        <v>1826</v>
      </c>
      <c r="P3045" s="9" t="s">
        <v>1834</v>
      </c>
      <c r="Q3045" s="9" t="s">
        <v>52</v>
      </c>
      <c r="R3045" s="9" t="s">
        <v>29</v>
      </c>
      <c r="S3045" s="9" t="s">
        <v>15</v>
      </c>
      <c r="T3045" s="9" t="s">
        <v>7</v>
      </c>
      <c r="U3045" s="9" t="s">
        <v>133</v>
      </c>
      <c r="V3045" s="9" t="s">
        <v>40</v>
      </c>
      <c r="W3045" s="9" t="s">
        <v>17</v>
      </c>
      <c r="X3045" s="9" t="s">
        <v>18</v>
      </c>
      <c r="Y3045" s="9" t="s">
        <v>31</v>
      </c>
      <c r="Z3045" s="9" t="s">
        <v>20</v>
      </c>
      <c r="AA3045" s="9" t="s">
        <v>17</v>
      </c>
      <c r="AB3045" s="9" t="s">
        <v>7786</v>
      </c>
      <c r="AC3045" s="9" t="s">
        <v>7787</v>
      </c>
      <c r="AD3045" s="4" t="s">
        <v>7788</v>
      </c>
    </row>
    <row r="3046" spans="1:30" ht="76.5" x14ac:dyDescent="0.25">
      <c r="A3046" s="113">
        <f t="shared" si="48"/>
        <v>2857</v>
      </c>
      <c r="B3046" s="9" t="s">
        <v>1821</v>
      </c>
      <c r="C3046" s="9" t="s">
        <v>7729</v>
      </c>
      <c r="D3046" s="9" t="s">
        <v>7730</v>
      </c>
      <c r="E3046" s="9" t="s">
        <v>7822</v>
      </c>
      <c r="F3046" s="9" t="s">
        <v>7822</v>
      </c>
      <c r="G3046" s="9" t="s">
        <v>7823</v>
      </c>
      <c r="H3046" s="13">
        <v>1600000</v>
      </c>
      <c r="I3046" s="11">
        <v>45230</v>
      </c>
      <c r="J3046" s="9" t="s">
        <v>46</v>
      </c>
      <c r="K3046" s="9" t="s">
        <v>7</v>
      </c>
      <c r="L3046" s="9" t="s">
        <v>47</v>
      </c>
      <c r="M3046" s="9" t="s">
        <v>48</v>
      </c>
      <c r="N3046" s="9" t="s">
        <v>10</v>
      </c>
      <c r="O3046" s="9" t="s">
        <v>1826</v>
      </c>
      <c r="P3046" s="9" t="s">
        <v>1834</v>
      </c>
      <c r="Q3046" s="9" t="s">
        <v>7824</v>
      </c>
      <c r="R3046" s="9" t="s">
        <v>14</v>
      </c>
      <c r="S3046" s="9" t="s">
        <v>15</v>
      </c>
      <c r="T3046" s="9" t="s">
        <v>7</v>
      </c>
      <c r="U3046" s="9" t="s">
        <v>146</v>
      </c>
      <c r="V3046" s="9" t="s">
        <v>15</v>
      </c>
      <c r="W3046" s="9" t="s">
        <v>37</v>
      </c>
      <c r="X3046" s="9" t="s">
        <v>18</v>
      </c>
      <c r="Y3046" s="9" t="s">
        <v>31</v>
      </c>
      <c r="Z3046" s="9" t="s">
        <v>20</v>
      </c>
      <c r="AA3046" s="9" t="s">
        <v>17</v>
      </c>
      <c r="AB3046" s="9" t="s">
        <v>7786</v>
      </c>
      <c r="AC3046" s="9" t="s">
        <v>7787</v>
      </c>
      <c r="AD3046" s="4" t="s">
        <v>7788</v>
      </c>
    </row>
    <row r="3047" spans="1:30" ht="76.5" x14ac:dyDescent="0.25">
      <c r="A3047" s="113">
        <f t="shared" si="48"/>
        <v>2858</v>
      </c>
      <c r="B3047" s="9" t="s">
        <v>1821</v>
      </c>
      <c r="C3047" s="9" t="s">
        <v>7729</v>
      </c>
      <c r="D3047" s="9" t="s">
        <v>7730</v>
      </c>
      <c r="E3047" s="9" t="s">
        <v>7825</v>
      </c>
      <c r="F3047" s="9" t="s">
        <v>7825</v>
      </c>
      <c r="G3047" s="9" t="s">
        <v>7826</v>
      </c>
      <c r="H3047" s="13">
        <v>1000000</v>
      </c>
      <c r="I3047" s="11">
        <v>45230</v>
      </c>
      <c r="J3047" s="9" t="s">
        <v>7827</v>
      </c>
      <c r="K3047" s="9" t="s">
        <v>7</v>
      </c>
      <c r="L3047" s="9" t="s">
        <v>444</v>
      </c>
      <c r="M3047" s="9" t="s">
        <v>9</v>
      </c>
      <c r="N3047" s="9" t="s">
        <v>10</v>
      </c>
      <c r="O3047" s="9" t="s">
        <v>1826</v>
      </c>
      <c r="P3047" s="9" t="s">
        <v>1834</v>
      </c>
      <c r="Q3047" s="9" t="s">
        <v>3101</v>
      </c>
      <c r="R3047" s="9" t="s">
        <v>14</v>
      </c>
      <c r="S3047" s="9" t="s">
        <v>15</v>
      </c>
      <c r="T3047" s="9" t="s">
        <v>7</v>
      </c>
      <c r="U3047" s="9" t="s">
        <v>146</v>
      </c>
      <c r="V3047" s="9" t="s">
        <v>15</v>
      </c>
      <c r="W3047" s="9" t="s">
        <v>37</v>
      </c>
      <c r="X3047" s="9" t="s">
        <v>18</v>
      </c>
      <c r="Y3047" s="9" t="s">
        <v>31</v>
      </c>
      <c r="Z3047" s="9" t="s">
        <v>20</v>
      </c>
      <c r="AA3047" s="9" t="s">
        <v>17</v>
      </c>
      <c r="AB3047" s="9" t="s">
        <v>2156</v>
      </c>
      <c r="AC3047" s="9" t="s">
        <v>2157</v>
      </c>
      <c r="AD3047" s="4" t="s">
        <v>2158</v>
      </c>
    </row>
    <row r="3048" spans="1:30" ht="76.5" x14ac:dyDescent="0.25">
      <c r="A3048" s="113">
        <f t="shared" si="48"/>
        <v>2859</v>
      </c>
      <c r="B3048" s="9" t="s">
        <v>1821</v>
      </c>
      <c r="C3048" s="9" t="s">
        <v>7729</v>
      </c>
      <c r="D3048" s="9" t="s">
        <v>7730</v>
      </c>
      <c r="E3048" s="9" t="s">
        <v>7828</v>
      </c>
      <c r="F3048" s="9" t="s">
        <v>7828</v>
      </c>
      <c r="G3048" s="9" t="s">
        <v>7828</v>
      </c>
      <c r="H3048" s="13">
        <v>600000</v>
      </c>
      <c r="I3048" s="11">
        <v>45230</v>
      </c>
      <c r="J3048" s="9" t="s">
        <v>7827</v>
      </c>
      <c r="K3048" s="9" t="s">
        <v>7</v>
      </c>
      <c r="L3048" s="9" t="s">
        <v>444</v>
      </c>
      <c r="M3048" s="9" t="s">
        <v>9</v>
      </c>
      <c r="N3048" s="9" t="s">
        <v>10</v>
      </c>
      <c r="O3048" s="9" t="s">
        <v>1826</v>
      </c>
      <c r="P3048" s="9" t="s">
        <v>1834</v>
      </c>
      <c r="Q3048" s="9" t="s">
        <v>7824</v>
      </c>
      <c r="R3048" s="9" t="s">
        <v>14</v>
      </c>
      <c r="S3048" s="9" t="s">
        <v>15</v>
      </c>
      <c r="T3048" s="9" t="s">
        <v>7</v>
      </c>
      <c r="U3048" s="9" t="s">
        <v>146</v>
      </c>
      <c r="V3048" s="9" t="s">
        <v>15</v>
      </c>
      <c r="W3048" s="9" t="s">
        <v>37</v>
      </c>
      <c r="X3048" s="9" t="s">
        <v>18</v>
      </c>
      <c r="Y3048" s="9" t="s">
        <v>31</v>
      </c>
      <c r="Z3048" s="9" t="s">
        <v>20</v>
      </c>
      <c r="AA3048" s="9" t="s">
        <v>17</v>
      </c>
      <c r="AB3048" s="9" t="s">
        <v>7786</v>
      </c>
      <c r="AC3048" s="9" t="s">
        <v>7787</v>
      </c>
      <c r="AD3048" s="4" t="s">
        <v>7788</v>
      </c>
    </row>
    <row r="3049" spans="1:30" ht="293.25" x14ac:dyDescent="0.25">
      <c r="A3049" s="113">
        <f t="shared" si="48"/>
        <v>2860</v>
      </c>
      <c r="B3049" s="9" t="s">
        <v>1821</v>
      </c>
      <c r="C3049" s="9" t="s">
        <v>7729</v>
      </c>
      <c r="D3049" s="9" t="s">
        <v>7730</v>
      </c>
      <c r="E3049" s="9" t="s">
        <v>7829</v>
      </c>
      <c r="F3049" s="9" t="s">
        <v>7829</v>
      </c>
      <c r="G3049" s="9" t="s">
        <v>7830</v>
      </c>
      <c r="H3049" s="13">
        <v>250045.6</v>
      </c>
      <c r="I3049" s="11">
        <v>45230</v>
      </c>
      <c r="J3049" s="9" t="s">
        <v>7827</v>
      </c>
      <c r="K3049" s="9" t="s">
        <v>7</v>
      </c>
      <c r="L3049" s="9" t="s">
        <v>444</v>
      </c>
      <c r="M3049" s="9" t="s">
        <v>9</v>
      </c>
      <c r="N3049" s="9" t="s">
        <v>10</v>
      </c>
      <c r="O3049" s="9" t="s">
        <v>1826</v>
      </c>
      <c r="P3049" s="9" t="s">
        <v>1834</v>
      </c>
      <c r="Q3049" s="9" t="s">
        <v>7824</v>
      </c>
      <c r="R3049" s="9" t="s">
        <v>14</v>
      </c>
      <c r="S3049" s="9" t="s">
        <v>15</v>
      </c>
      <c r="T3049" s="9" t="s">
        <v>7</v>
      </c>
      <c r="U3049" s="9" t="s">
        <v>146</v>
      </c>
      <c r="V3049" s="9" t="s">
        <v>15</v>
      </c>
      <c r="W3049" s="9" t="s">
        <v>37</v>
      </c>
      <c r="X3049" s="9" t="s">
        <v>18</v>
      </c>
      <c r="Y3049" s="9" t="s">
        <v>31</v>
      </c>
      <c r="Z3049" s="9" t="s">
        <v>20</v>
      </c>
      <c r="AA3049" s="9" t="s">
        <v>17</v>
      </c>
      <c r="AB3049" s="9" t="s">
        <v>7786</v>
      </c>
      <c r="AC3049" s="9" t="s">
        <v>7787</v>
      </c>
      <c r="AD3049" s="4" t="s">
        <v>7788</v>
      </c>
    </row>
    <row r="3050" spans="1:30" ht="178.5" x14ac:dyDescent="0.25">
      <c r="A3050" s="113">
        <f t="shared" si="48"/>
        <v>2861</v>
      </c>
      <c r="B3050" s="9" t="s">
        <v>1821</v>
      </c>
      <c r="C3050" s="9" t="s">
        <v>7729</v>
      </c>
      <c r="D3050" s="9" t="s">
        <v>7730</v>
      </c>
      <c r="E3050" s="9" t="s">
        <v>7831</v>
      </c>
      <c r="F3050" s="9" t="s">
        <v>7831</v>
      </c>
      <c r="G3050" s="9" t="s">
        <v>7832</v>
      </c>
      <c r="H3050" s="13">
        <v>199800</v>
      </c>
      <c r="I3050" s="11" t="s">
        <v>5</v>
      </c>
      <c r="J3050" s="9" t="s">
        <v>68</v>
      </c>
      <c r="K3050" s="9" t="s">
        <v>7</v>
      </c>
      <c r="L3050" s="9" t="s">
        <v>8</v>
      </c>
      <c r="M3050" s="9" t="s">
        <v>80</v>
      </c>
      <c r="N3050" s="9" t="s">
        <v>81</v>
      </c>
      <c r="O3050" s="9" t="s">
        <v>1826</v>
      </c>
      <c r="P3050" s="9" t="s">
        <v>1834</v>
      </c>
      <c r="Q3050" s="9" t="s">
        <v>1837</v>
      </c>
      <c r="R3050" s="9" t="s">
        <v>29</v>
      </c>
      <c r="S3050" s="9" t="s">
        <v>15</v>
      </c>
      <c r="T3050" s="9" t="s">
        <v>7</v>
      </c>
      <c r="U3050" s="9" t="s">
        <v>133</v>
      </c>
      <c r="V3050" s="9" t="s">
        <v>15</v>
      </c>
      <c r="W3050" s="9" t="s">
        <v>37</v>
      </c>
      <c r="X3050" s="9" t="s">
        <v>18</v>
      </c>
      <c r="Y3050" s="9" t="s">
        <v>31</v>
      </c>
      <c r="Z3050" s="9" t="s">
        <v>20</v>
      </c>
      <c r="AA3050" s="9" t="s">
        <v>17</v>
      </c>
      <c r="AB3050" s="9" t="s">
        <v>7752</v>
      </c>
      <c r="AC3050" s="9" t="s">
        <v>7744</v>
      </c>
      <c r="AD3050" s="9" t="s">
        <v>7745</v>
      </c>
    </row>
    <row r="3051" spans="1:30" ht="76.5" x14ac:dyDescent="0.25">
      <c r="A3051" s="113">
        <f t="shared" si="48"/>
        <v>2862</v>
      </c>
      <c r="B3051" s="9" t="s">
        <v>1821</v>
      </c>
      <c r="C3051" s="9" t="s">
        <v>7729</v>
      </c>
      <c r="D3051" s="9" t="s">
        <v>7730</v>
      </c>
      <c r="E3051" s="9" t="s">
        <v>7833</v>
      </c>
      <c r="F3051" s="9" t="s">
        <v>7833</v>
      </c>
      <c r="G3051" s="9" t="s">
        <v>7834</v>
      </c>
      <c r="H3051" s="13">
        <v>1000000</v>
      </c>
      <c r="I3051" s="11">
        <v>45230</v>
      </c>
      <c r="J3051" s="9" t="s">
        <v>46</v>
      </c>
      <c r="K3051" s="9" t="s">
        <v>7</v>
      </c>
      <c r="L3051" s="9" t="s">
        <v>47</v>
      </c>
      <c r="M3051" s="9" t="s">
        <v>48</v>
      </c>
      <c r="N3051" s="9" t="s">
        <v>10</v>
      </c>
      <c r="O3051" s="9" t="s">
        <v>1826</v>
      </c>
      <c r="P3051" s="9" t="s">
        <v>1834</v>
      </c>
      <c r="Q3051" s="9" t="s">
        <v>1837</v>
      </c>
      <c r="R3051" s="9" t="s">
        <v>14</v>
      </c>
      <c r="S3051" s="9" t="s">
        <v>15</v>
      </c>
      <c r="T3051" s="9" t="s">
        <v>7</v>
      </c>
      <c r="U3051" s="9" t="s">
        <v>133</v>
      </c>
      <c r="V3051" s="9" t="s">
        <v>15</v>
      </c>
      <c r="W3051" s="9" t="s">
        <v>37</v>
      </c>
      <c r="X3051" s="9" t="s">
        <v>18</v>
      </c>
      <c r="Y3051" s="9" t="s">
        <v>31</v>
      </c>
      <c r="Z3051" s="9" t="s">
        <v>20</v>
      </c>
      <c r="AA3051" s="9" t="s">
        <v>17</v>
      </c>
      <c r="AB3051" s="9" t="s">
        <v>7835</v>
      </c>
      <c r="AC3051" s="9" t="s">
        <v>7836</v>
      </c>
      <c r="AD3051" s="9" t="s">
        <v>7837</v>
      </c>
    </row>
    <row r="3052" spans="1:30" ht="76.5" x14ac:dyDescent="0.25">
      <c r="A3052" s="113">
        <f t="shared" si="48"/>
        <v>2863</v>
      </c>
      <c r="B3052" s="9" t="s">
        <v>1821</v>
      </c>
      <c r="C3052" s="9" t="s">
        <v>7729</v>
      </c>
      <c r="D3052" s="9" t="s">
        <v>7730</v>
      </c>
      <c r="E3052" s="9" t="s">
        <v>7838</v>
      </c>
      <c r="F3052" s="9" t="s">
        <v>7838</v>
      </c>
      <c r="G3052" s="9" t="s">
        <v>7839</v>
      </c>
      <c r="H3052" s="13">
        <v>300000</v>
      </c>
      <c r="I3052" s="11">
        <v>45230</v>
      </c>
      <c r="J3052" s="9" t="s">
        <v>46</v>
      </c>
      <c r="K3052" s="9" t="s">
        <v>7</v>
      </c>
      <c r="L3052" s="9" t="s">
        <v>47</v>
      </c>
      <c r="M3052" s="9" t="s">
        <v>9</v>
      </c>
      <c r="N3052" s="9" t="s">
        <v>10</v>
      </c>
      <c r="O3052" s="9" t="s">
        <v>1826</v>
      </c>
      <c r="P3052" s="9" t="s">
        <v>1834</v>
      </c>
      <c r="Q3052" s="9" t="s">
        <v>1837</v>
      </c>
      <c r="R3052" s="9" t="s">
        <v>14</v>
      </c>
      <c r="S3052" s="9" t="s">
        <v>15</v>
      </c>
      <c r="T3052" s="9" t="s">
        <v>7</v>
      </c>
      <c r="U3052" s="9" t="s">
        <v>133</v>
      </c>
      <c r="V3052" s="9" t="s">
        <v>15</v>
      </c>
      <c r="W3052" s="9" t="s">
        <v>37</v>
      </c>
      <c r="X3052" s="9" t="s">
        <v>18</v>
      </c>
      <c r="Y3052" s="9" t="s">
        <v>31</v>
      </c>
      <c r="Z3052" s="9" t="s">
        <v>20</v>
      </c>
      <c r="AA3052" s="9" t="s">
        <v>17</v>
      </c>
      <c r="AB3052" s="9" t="s">
        <v>7835</v>
      </c>
      <c r="AC3052" s="9" t="s">
        <v>7836</v>
      </c>
      <c r="AD3052" s="9" t="s">
        <v>7837</v>
      </c>
    </row>
    <row r="3053" spans="1:30" ht="76.5" x14ac:dyDescent="0.25">
      <c r="A3053" s="113">
        <f t="shared" si="48"/>
        <v>2864</v>
      </c>
      <c r="B3053" s="9" t="s">
        <v>1821</v>
      </c>
      <c r="C3053" s="9" t="s">
        <v>7729</v>
      </c>
      <c r="D3053" s="9" t="s">
        <v>7730</v>
      </c>
      <c r="E3053" s="9" t="s">
        <v>7840</v>
      </c>
      <c r="F3053" s="9" t="s">
        <v>7840</v>
      </c>
      <c r="G3053" s="9" t="s">
        <v>7839</v>
      </c>
      <c r="H3053" s="13">
        <v>300000</v>
      </c>
      <c r="I3053" s="11">
        <v>45230</v>
      </c>
      <c r="J3053" s="9" t="s">
        <v>46</v>
      </c>
      <c r="K3053" s="9" t="s">
        <v>7</v>
      </c>
      <c r="L3053" s="9" t="s">
        <v>47</v>
      </c>
      <c r="M3053" s="9" t="s">
        <v>9</v>
      </c>
      <c r="N3053" s="9" t="s">
        <v>10</v>
      </c>
      <c r="O3053" s="9" t="s">
        <v>1826</v>
      </c>
      <c r="P3053" s="9" t="s">
        <v>1834</v>
      </c>
      <c r="Q3053" s="9" t="s">
        <v>1837</v>
      </c>
      <c r="R3053" s="9" t="s">
        <v>14</v>
      </c>
      <c r="S3053" s="9" t="s">
        <v>15</v>
      </c>
      <c r="T3053" s="9" t="s">
        <v>7</v>
      </c>
      <c r="U3053" s="9" t="s">
        <v>133</v>
      </c>
      <c r="V3053" s="9" t="s">
        <v>15</v>
      </c>
      <c r="W3053" s="9" t="s">
        <v>37</v>
      </c>
      <c r="X3053" s="9" t="s">
        <v>18</v>
      </c>
      <c r="Y3053" s="9" t="s">
        <v>31</v>
      </c>
      <c r="Z3053" s="9" t="s">
        <v>20</v>
      </c>
      <c r="AA3053" s="9" t="s">
        <v>17</v>
      </c>
      <c r="AB3053" s="9" t="s">
        <v>7835</v>
      </c>
      <c r="AC3053" s="9" t="s">
        <v>7836</v>
      </c>
      <c r="AD3053" s="9" t="s">
        <v>7837</v>
      </c>
    </row>
    <row r="3054" spans="1:30" ht="76.5" x14ac:dyDescent="0.25">
      <c r="A3054" s="113">
        <f t="shared" si="48"/>
        <v>2865</v>
      </c>
      <c r="B3054" s="9" t="s">
        <v>1821</v>
      </c>
      <c r="C3054" s="9" t="s">
        <v>7729</v>
      </c>
      <c r="D3054" s="9" t="s">
        <v>7730</v>
      </c>
      <c r="E3054" s="9" t="s">
        <v>7841</v>
      </c>
      <c r="F3054" s="9" t="s">
        <v>7841</v>
      </c>
      <c r="G3054" s="9" t="s">
        <v>7839</v>
      </c>
      <c r="H3054" s="13">
        <v>300000</v>
      </c>
      <c r="I3054" s="11">
        <v>45230</v>
      </c>
      <c r="J3054" s="9" t="s">
        <v>46</v>
      </c>
      <c r="K3054" s="9" t="s">
        <v>7</v>
      </c>
      <c r="L3054" s="9" t="s">
        <v>47</v>
      </c>
      <c r="M3054" s="9" t="s">
        <v>9</v>
      </c>
      <c r="N3054" s="9" t="s">
        <v>10</v>
      </c>
      <c r="O3054" s="9" t="s">
        <v>1826</v>
      </c>
      <c r="P3054" s="9" t="s">
        <v>1834</v>
      </c>
      <c r="Q3054" s="9" t="s">
        <v>1837</v>
      </c>
      <c r="R3054" s="9" t="s">
        <v>14</v>
      </c>
      <c r="S3054" s="9" t="s">
        <v>15</v>
      </c>
      <c r="T3054" s="9" t="s">
        <v>7</v>
      </c>
      <c r="U3054" s="9" t="s">
        <v>133</v>
      </c>
      <c r="V3054" s="9" t="s">
        <v>15</v>
      </c>
      <c r="W3054" s="9" t="s">
        <v>37</v>
      </c>
      <c r="X3054" s="9" t="s">
        <v>18</v>
      </c>
      <c r="Y3054" s="9" t="s">
        <v>31</v>
      </c>
      <c r="Z3054" s="9" t="s">
        <v>20</v>
      </c>
      <c r="AA3054" s="9" t="s">
        <v>17</v>
      </c>
      <c r="AB3054" s="9" t="s">
        <v>7835</v>
      </c>
      <c r="AC3054" s="9" t="s">
        <v>7836</v>
      </c>
      <c r="AD3054" s="9" t="s">
        <v>7837</v>
      </c>
    </row>
    <row r="3055" spans="1:30" ht="76.5" x14ac:dyDescent="0.25">
      <c r="A3055" s="113">
        <f t="shared" si="48"/>
        <v>2866</v>
      </c>
      <c r="B3055" s="9" t="s">
        <v>1821</v>
      </c>
      <c r="C3055" s="9" t="s">
        <v>7729</v>
      </c>
      <c r="D3055" s="9" t="s">
        <v>7730</v>
      </c>
      <c r="E3055" s="9" t="s">
        <v>7842</v>
      </c>
      <c r="F3055" s="9" t="s">
        <v>7842</v>
      </c>
      <c r="G3055" s="9" t="s">
        <v>7839</v>
      </c>
      <c r="H3055" s="13">
        <v>350000</v>
      </c>
      <c r="I3055" s="11">
        <v>45230</v>
      </c>
      <c r="J3055" s="9" t="s">
        <v>46</v>
      </c>
      <c r="K3055" s="9" t="s">
        <v>7</v>
      </c>
      <c r="L3055" s="9" t="s">
        <v>47</v>
      </c>
      <c r="M3055" s="9" t="s">
        <v>9</v>
      </c>
      <c r="N3055" s="9" t="s">
        <v>10</v>
      </c>
      <c r="O3055" s="9" t="s">
        <v>1826</v>
      </c>
      <c r="P3055" s="9" t="s">
        <v>1834</v>
      </c>
      <c r="Q3055" s="9" t="s">
        <v>1837</v>
      </c>
      <c r="R3055" s="9" t="s">
        <v>14</v>
      </c>
      <c r="S3055" s="9" t="s">
        <v>15</v>
      </c>
      <c r="T3055" s="9" t="s">
        <v>7</v>
      </c>
      <c r="U3055" s="9" t="s">
        <v>133</v>
      </c>
      <c r="V3055" s="9" t="s">
        <v>15</v>
      </c>
      <c r="W3055" s="9" t="s">
        <v>37</v>
      </c>
      <c r="X3055" s="9" t="s">
        <v>18</v>
      </c>
      <c r="Y3055" s="9" t="s">
        <v>31</v>
      </c>
      <c r="Z3055" s="9" t="s">
        <v>20</v>
      </c>
      <c r="AA3055" s="9" t="s">
        <v>17</v>
      </c>
      <c r="AB3055" s="9" t="s">
        <v>7835</v>
      </c>
      <c r="AC3055" s="9" t="s">
        <v>7836</v>
      </c>
      <c r="AD3055" s="9" t="s">
        <v>7837</v>
      </c>
    </row>
    <row r="3056" spans="1:30" ht="153" x14ac:dyDescent="0.25">
      <c r="A3056" s="113">
        <f t="shared" si="48"/>
        <v>2867</v>
      </c>
      <c r="B3056" s="9" t="s">
        <v>1821</v>
      </c>
      <c r="C3056" s="9" t="s">
        <v>7843</v>
      </c>
      <c r="D3056" s="9" t="s">
        <v>7844</v>
      </c>
      <c r="E3056" s="9" t="s">
        <v>7845</v>
      </c>
      <c r="F3056" s="9" t="s">
        <v>7845</v>
      </c>
      <c r="G3056" s="9" t="s">
        <v>2154</v>
      </c>
      <c r="H3056" s="13">
        <v>2000000</v>
      </c>
      <c r="I3056" s="11">
        <v>45260</v>
      </c>
      <c r="J3056" s="9" t="s">
        <v>46</v>
      </c>
      <c r="K3056" s="9" t="s">
        <v>7</v>
      </c>
      <c r="L3056" s="9" t="s">
        <v>47</v>
      </c>
      <c r="M3056" s="9" t="s">
        <v>48</v>
      </c>
      <c r="N3056" s="9" t="s">
        <v>10</v>
      </c>
      <c r="O3056" s="9" t="s">
        <v>1826</v>
      </c>
      <c r="P3056" s="9" t="s">
        <v>1834</v>
      </c>
      <c r="Q3056" s="9" t="s">
        <v>1857</v>
      </c>
      <c r="R3056" s="9" t="s">
        <v>14</v>
      </c>
      <c r="S3056" s="9" t="s">
        <v>15</v>
      </c>
      <c r="T3056" s="9" t="s">
        <v>7</v>
      </c>
      <c r="U3056" s="9" t="s">
        <v>146</v>
      </c>
      <c r="V3056" s="9" t="s">
        <v>15</v>
      </c>
      <c r="W3056" s="9" t="s">
        <v>37</v>
      </c>
      <c r="X3056" s="9" t="s">
        <v>18</v>
      </c>
      <c r="Y3056" s="9" t="s">
        <v>31</v>
      </c>
      <c r="Z3056" s="9" t="s">
        <v>20</v>
      </c>
      <c r="AA3056" s="9" t="s">
        <v>17</v>
      </c>
      <c r="AB3056" s="9" t="s">
        <v>2156</v>
      </c>
      <c r="AC3056" s="9" t="s">
        <v>2157</v>
      </c>
      <c r="AD3056" s="9" t="s">
        <v>2158</v>
      </c>
    </row>
    <row r="3057" spans="1:30" ht="76.5" x14ac:dyDescent="0.25">
      <c r="A3057" s="113">
        <f t="shared" si="48"/>
        <v>2868</v>
      </c>
      <c r="B3057" s="9" t="s">
        <v>1821</v>
      </c>
      <c r="C3057" s="9" t="s">
        <v>7843</v>
      </c>
      <c r="D3057" s="9" t="s">
        <v>7844</v>
      </c>
      <c r="E3057" s="9" t="s">
        <v>7846</v>
      </c>
      <c r="F3057" s="9" t="s">
        <v>7846</v>
      </c>
      <c r="G3057" s="9" t="s">
        <v>3368</v>
      </c>
      <c r="H3057" s="13">
        <v>30000</v>
      </c>
      <c r="I3057" s="11" t="s">
        <v>139</v>
      </c>
      <c r="J3057" s="9" t="s">
        <v>6</v>
      </c>
      <c r="K3057" s="9" t="s">
        <v>7</v>
      </c>
      <c r="L3057" s="9" t="s">
        <v>36</v>
      </c>
      <c r="M3057" s="9" t="s">
        <v>89</v>
      </c>
      <c r="N3057" s="9" t="s">
        <v>10</v>
      </c>
      <c r="O3057" s="9" t="s">
        <v>1826</v>
      </c>
      <c r="P3057" s="9" t="s">
        <v>1834</v>
      </c>
      <c r="Q3057" s="9" t="s">
        <v>374</v>
      </c>
      <c r="R3057" s="9" t="s">
        <v>29</v>
      </c>
      <c r="S3057" s="9" t="s">
        <v>15</v>
      </c>
      <c r="T3057" s="9" t="s">
        <v>7</v>
      </c>
      <c r="U3057" s="9" t="s">
        <v>133</v>
      </c>
      <c r="V3057" s="9" t="s">
        <v>15</v>
      </c>
      <c r="W3057" s="9" t="s">
        <v>17</v>
      </c>
      <c r="X3057" s="9" t="s">
        <v>18</v>
      </c>
      <c r="Y3057" s="9" t="s">
        <v>31</v>
      </c>
      <c r="Z3057" s="9" t="s">
        <v>61</v>
      </c>
      <c r="AA3057" s="9" t="s">
        <v>17</v>
      </c>
      <c r="AB3057" s="9" t="s">
        <v>7847</v>
      </c>
      <c r="AC3057" s="9" t="s">
        <v>7848</v>
      </c>
      <c r="AD3057" s="9" t="s">
        <v>7849</v>
      </c>
    </row>
    <row r="3058" spans="1:30" ht="76.5" x14ac:dyDescent="0.25">
      <c r="A3058" s="113">
        <f t="shared" si="48"/>
        <v>2869</v>
      </c>
      <c r="B3058" s="9" t="s">
        <v>1821</v>
      </c>
      <c r="C3058" s="9" t="s">
        <v>7843</v>
      </c>
      <c r="D3058" s="9" t="s">
        <v>7844</v>
      </c>
      <c r="E3058" s="9" t="s">
        <v>7850</v>
      </c>
      <c r="F3058" s="9" t="s">
        <v>7850</v>
      </c>
      <c r="G3058" s="9" t="s">
        <v>7851</v>
      </c>
      <c r="H3058" s="13">
        <v>284632.48</v>
      </c>
      <c r="I3058" s="11" t="s">
        <v>139</v>
      </c>
      <c r="J3058" s="9" t="s">
        <v>6</v>
      </c>
      <c r="K3058" s="9" t="s">
        <v>7</v>
      </c>
      <c r="L3058" s="9" t="s">
        <v>1920</v>
      </c>
      <c r="M3058" s="9" t="s">
        <v>9</v>
      </c>
      <c r="N3058" s="9" t="s">
        <v>10</v>
      </c>
      <c r="O3058" s="9" t="s">
        <v>1826</v>
      </c>
      <c r="P3058" s="9" t="s">
        <v>1834</v>
      </c>
      <c r="Q3058" s="9" t="s">
        <v>374</v>
      </c>
      <c r="R3058" s="9" t="s">
        <v>29</v>
      </c>
      <c r="S3058" s="9" t="s">
        <v>15</v>
      </c>
      <c r="T3058" s="9" t="s">
        <v>7</v>
      </c>
      <c r="U3058" s="9" t="s">
        <v>133</v>
      </c>
      <c r="V3058" s="9" t="s">
        <v>15</v>
      </c>
      <c r="W3058" s="9" t="s">
        <v>17</v>
      </c>
      <c r="X3058" s="9" t="s">
        <v>18</v>
      </c>
      <c r="Y3058" s="9" t="s">
        <v>31</v>
      </c>
      <c r="Z3058" s="9" t="s">
        <v>61</v>
      </c>
      <c r="AA3058" s="9" t="s">
        <v>17</v>
      </c>
      <c r="AB3058" s="9" t="s">
        <v>7852</v>
      </c>
      <c r="AC3058" s="9">
        <v>11930200109</v>
      </c>
      <c r="AD3058" s="9" t="s">
        <v>7853</v>
      </c>
    </row>
    <row r="3059" spans="1:30" ht="140.25" x14ac:dyDescent="0.25">
      <c r="A3059" s="113">
        <f t="shared" si="48"/>
        <v>2870</v>
      </c>
      <c r="B3059" s="9" t="s">
        <v>1821</v>
      </c>
      <c r="C3059" s="9" t="s">
        <v>7843</v>
      </c>
      <c r="D3059" s="9" t="s">
        <v>7844</v>
      </c>
      <c r="E3059" s="9" t="s">
        <v>7854</v>
      </c>
      <c r="F3059" s="9" t="s">
        <v>7855</v>
      </c>
      <c r="G3059" s="9" t="s">
        <v>7856</v>
      </c>
      <c r="H3059" s="13">
        <v>3.2</v>
      </c>
      <c r="I3059" s="11" t="s">
        <v>139</v>
      </c>
      <c r="J3059" s="9" t="s">
        <v>68</v>
      </c>
      <c r="K3059" s="9" t="s">
        <v>7</v>
      </c>
      <c r="L3059" s="9" t="s">
        <v>69</v>
      </c>
      <c r="M3059" s="9" t="s">
        <v>9</v>
      </c>
      <c r="N3059" s="9" t="s">
        <v>10</v>
      </c>
      <c r="O3059" s="9" t="s">
        <v>1826</v>
      </c>
      <c r="P3059" s="9" t="s">
        <v>1834</v>
      </c>
      <c r="Q3059" s="9" t="s">
        <v>374</v>
      </c>
      <c r="R3059" s="9" t="s">
        <v>29</v>
      </c>
      <c r="S3059" s="9" t="s">
        <v>15</v>
      </c>
      <c r="T3059" s="9" t="s">
        <v>7</v>
      </c>
      <c r="U3059" s="9" t="s">
        <v>133</v>
      </c>
      <c r="V3059" s="9" t="s">
        <v>15</v>
      </c>
      <c r="W3059" s="9" t="s">
        <v>17</v>
      </c>
      <c r="X3059" s="9" t="s">
        <v>18</v>
      </c>
      <c r="Y3059" s="9" t="s">
        <v>19</v>
      </c>
      <c r="Z3059" s="9" t="s">
        <v>41</v>
      </c>
      <c r="AA3059" s="9" t="s">
        <v>21</v>
      </c>
      <c r="AB3059" s="9" t="s">
        <v>7857</v>
      </c>
      <c r="AC3059" s="9">
        <v>1135385515</v>
      </c>
      <c r="AD3059" s="9" t="s">
        <v>7858</v>
      </c>
    </row>
    <row r="3060" spans="1:30" ht="76.5" x14ac:dyDescent="0.25">
      <c r="A3060" s="113">
        <f t="shared" si="48"/>
        <v>2871</v>
      </c>
      <c r="B3060" s="9" t="s">
        <v>1821</v>
      </c>
      <c r="C3060" s="9" t="s">
        <v>7843</v>
      </c>
      <c r="D3060" s="9" t="s">
        <v>7844</v>
      </c>
      <c r="E3060" s="9" t="s">
        <v>7859</v>
      </c>
      <c r="F3060" s="9" t="s">
        <v>7859</v>
      </c>
      <c r="G3060" s="9" t="s">
        <v>7851</v>
      </c>
      <c r="H3060" s="13">
        <v>960000</v>
      </c>
      <c r="I3060" s="11" t="s">
        <v>139</v>
      </c>
      <c r="J3060" s="9" t="s">
        <v>6</v>
      </c>
      <c r="K3060" s="9" t="s">
        <v>7</v>
      </c>
      <c r="L3060" s="9" t="s">
        <v>36</v>
      </c>
      <c r="M3060" s="9" t="s">
        <v>89</v>
      </c>
      <c r="N3060" s="9" t="s">
        <v>10</v>
      </c>
      <c r="O3060" s="9" t="s">
        <v>1826</v>
      </c>
      <c r="P3060" s="9" t="s">
        <v>1834</v>
      </c>
      <c r="Q3060" s="9" t="s">
        <v>374</v>
      </c>
      <c r="R3060" s="9" t="s">
        <v>29</v>
      </c>
      <c r="S3060" s="9" t="s">
        <v>15</v>
      </c>
      <c r="T3060" s="9" t="s">
        <v>7</v>
      </c>
      <c r="U3060" s="9" t="s">
        <v>133</v>
      </c>
      <c r="V3060" s="9" t="s">
        <v>15</v>
      </c>
      <c r="W3060" s="9" t="s">
        <v>17</v>
      </c>
      <c r="X3060" s="9" t="s">
        <v>18</v>
      </c>
      <c r="Y3060" s="9" t="s">
        <v>31</v>
      </c>
      <c r="Z3060" s="9" t="s">
        <v>61</v>
      </c>
      <c r="AA3060" s="9" t="s">
        <v>17</v>
      </c>
      <c r="AB3060" s="9" t="s">
        <v>7847</v>
      </c>
      <c r="AC3060" s="9">
        <v>11957912473</v>
      </c>
      <c r="AD3060" s="9" t="s">
        <v>7849</v>
      </c>
    </row>
    <row r="3061" spans="1:30" ht="89.25" x14ac:dyDescent="0.25">
      <c r="A3061" s="113">
        <f t="shared" si="48"/>
        <v>2872</v>
      </c>
      <c r="B3061" s="9" t="s">
        <v>1821</v>
      </c>
      <c r="C3061" s="9" t="s">
        <v>7843</v>
      </c>
      <c r="D3061" s="9" t="s">
        <v>7844</v>
      </c>
      <c r="E3061" s="9" t="s">
        <v>7860</v>
      </c>
      <c r="F3061" s="9" t="s">
        <v>7861</v>
      </c>
      <c r="G3061" s="9" t="s">
        <v>3368</v>
      </c>
      <c r="H3061" s="13">
        <v>429960</v>
      </c>
      <c r="I3061" s="11" t="s">
        <v>139</v>
      </c>
      <c r="J3061" s="9" t="s">
        <v>6</v>
      </c>
      <c r="K3061" s="9" t="s">
        <v>7</v>
      </c>
      <c r="L3061" s="9" t="s">
        <v>36</v>
      </c>
      <c r="M3061" s="9" t="s">
        <v>89</v>
      </c>
      <c r="N3061" s="9" t="s">
        <v>10</v>
      </c>
      <c r="O3061" s="9" t="s">
        <v>1826</v>
      </c>
      <c r="P3061" s="9" t="s">
        <v>1834</v>
      </c>
      <c r="Q3061" s="9" t="s">
        <v>374</v>
      </c>
      <c r="R3061" s="9" t="s">
        <v>29</v>
      </c>
      <c r="S3061" s="9" t="s">
        <v>15</v>
      </c>
      <c r="T3061" s="9" t="s">
        <v>7</v>
      </c>
      <c r="U3061" s="9" t="s">
        <v>133</v>
      </c>
      <c r="V3061" s="9" t="s">
        <v>15</v>
      </c>
      <c r="W3061" s="9" t="s">
        <v>17</v>
      </c>
      <c r="X3061" s="9" t="s">
        <v>18</v>
      </c>
      <c r="Y3061" s="9" t="s">
        <v>31</v>
      </c>
      <c r="Z3061" s="9" t="s">
        <v>61</v>
      </c>
      <c r="AA3061" s="9" t="s">
        <v>17</v>
      </c>
      <c r="AB3061" s="9" t="s">
        <v>7847</v>
      </c>
      <c r="AC3061" s="9">
        <v>11957912473</v>
      </c>
      <c r="AD3061" s="9" t="s">
        <v>7849</v>
      </c>
    </row>
    <row r="3062" spans="1:30" ht="76.5" x14ac:dyDescent="0.25">
      <c r="A3062" s="113">
        <f t="shared" si="48"/>
        <v>2873</v>
      </c>
      <c r="B3062" s="9" t="s">
        <v>1821</v>
      </c>
      <c r="C3062" s="9" t="s">
        <v>7843</v>
      </c>
      <c r="D3062" s="9" t="s">
        <v>7844</v>
      </c>
      <c r="E3062" s="9" t="s">
        <v>7862</v>
      </c>
      <c r="F3062" s="9" t="s">
        <v>7863</v>
      </c>
      <c r="G3062" s="9" t="s">
        <v>7864</v>
      </c>
      <c r="H3062" s="13">
        <v>506000.04</v>
      </c>
      <c r="I3062" s="11" t="s">
        <v>139</v>
      </c>
      <c r="J3062" s="9" t="s">
        <v>6</v>
      </c>
      <c r="K3062" s="9" t="s">
        <v>7</v>
      </c>
      <c r="L3062" s="9" t="s">
        <v>952</v>
      </c>
      <c r="M3062" s="9" t="s">
        <v>9</v>
      </c>
      <c r="N3062" s="9" t="s">
        <v>10</v>
      </c>
      <c r="O3062" s="9" t="s">
        <v>1826</v>
      </c>
      <c r="P3062" s="9" t="s">
        <v>1834</v>
      </c>
      <c r="Q3062" s="9" t="s">
        <v>374</v>
      </c>
      <c r="R3062" s="9" t="s">
        <v>29</v>
      </c>
      <c r="S3062" s="9" t="s">
        <v>15</v>
      </c>
      <c r="T3062" s="9" t="s">
        <v>7</v>
      </c>
      <c r="U3062" s="9" t="s">
        <v>60</v>
      </c>
      <c r="V3062" s="9" t="s">
        <v>15</v>
      </c>
      <c r="W3062" s="9" t="s">
        <v>17</v>
      </c>
      <c r="X3062" s="9" t="s">
        <v>18</v>
      </c>
      <c r="Y3062" s="9" t="s">
        <v>31</v>
      </c>
      <c r="Z3062" s="9" t="s">
        <v>61</v>
      </c>
      <c r="AA3062" s="9" t="s">
        <v>17</v>
      </c>
      <c r="AB3062" s="9" t="s">
        <v>7852</v>
      </c>
      <c r="AC3062" s="9">
        <v>11995552955</v>
      </c>
      <c r="AD3062" s="9" t="s">
        <v>7853</v>
      </c>
    </row>
    <row r="3063" spans="1:30" ht="76.5" x14ac:dyDescent="0.25">
      <c r="A3063" s="113">
        <f t="shared" si="48"/>
        <v>2874</v>
      </c>
      <c r="B3063" s="9" t="s">
        <v>1821</v>
      </c>
      <c r="C3063" s="9" t="s">
        <v>7843</v>
      </c>
      <c r="D3063" s="9" t="s">
        <v>7844</v>
      </c>
      <c r="E3063" s="9" t="s">
        <v>7865</v>
      </c>
      <c r="F3063" s="9" t="s">
        <v>7866</v>
      </c>
      <c r="G3063" s="9" t="s">
        <v>7864</v>
      </c>
      <c r="H3063" s="13">
        <v>155369.01999999999</v>
      </c>
      <c r="I3063" s="11" t="s">
        <v>139</v>
      </c>
      <c r="J3063" s="9" t="s">
        <v>6</v>
      </c>
      <c r="K3063" s="9" t="s">
        <v>7</v>
      </c>
      <c r="L3063" s="9" t="s">
        <v>36</v>
      </c>
      <c r="M3063" s="9" t="s">
        <v>89</v>
      </c>
      <c r="N3063" s="9" t="s">
        <v>10</v>
      </c>
      <c r="O3063" s="9" t="s">
        <v>1826</v>
      </c>
      <c r="P3063" s="9" t="s">
        <v>1834</v>
      </c>
      <c r="Q3063" s="9" t="s">
        <v>374</v>
      </c>
      <c r="R3063" s="9" t="s">
        <v>29</v>
      </c>
      <c r="S3063" s="9" t="s">
        <v>15</v>
      </c>
      <c r="T3063" s="9" t="s">
        <v>7</v>
      </c>
      <c r="U3063" s="9" t="s">
        <v>133</v>
      </c>
      <c r="V3063" s="9" t="s">
        <v>15</v>
      </c>
      <c r="W3063" s="9" t="s">
        <v>17</v>
      </c>
      <c r="X3063" s="9" t="s">
        <v>18</v>
      </c>
      <c r="Y3063" s="9" t="s">
        <v>31</v>
      </c>
      <c r="Z3063" s="9" t="s">
        <v>61</v>
      </c>
      <c r="AA3063" s="9" t="s">
        <v>17</v>
      </c>
      <c r="AB3063" s="9" t="s">
        <v>7847</v>
      </c>
      <c r="AC3063" s="9" t="s">
        <v>7848</v>
      </c>
      <c r="AD3063" s="9" t="s">
        <v>7849</v>
      </c>
    </row>
    <row r="3064" spans="1:30" ht="89.25" x14ac:dyDescent="0.25">
      <c r="A3064" s="113">
        <f t="shared" si="48"/>
        <v>2875</v>
      </c>
      <c r="B3064" s="9" t="s">
        <v>1821</v>
      </c>
      <c r="C3064" s="9" t="s">
        <v>7843</v>
      </c>
      <c r="D3064" s="9" t="s">
        <v>7844</v>
      </c>
      <c r="E3064" s="9" t="s">
        <v>7867</v>
      </c>
      <c r="F3064" s="9" t="s">
        <v>7868</v>
      </c>
      <c r="G3064" s="9" t="s">
        <v>7851</v>
      </c>
      <c r="H3064" s="13">
        <v>776845.1</v>
      </c>
      <c r="I3064" s="11" t="s">
        <v>139</v>
      </c>
      <c r="J3064" s="9" t="s">
        <v>6</v>
      </c>
      <c r="K3064" s="9" t="s">
        <v>7</v>
      </c>
      <c r="L3064" s="9" t="s">
        <v>36</v>
      </c>
      <c r="M3064" s="9" t="s">
        <v>89</v>
      </c>
      <c r="N3064" s="9" t="s">
        <v>10</v>
      </c>
      <c r="O3064" s="9" t="s">
        <v>1826</v>
      </c>
      <c r="P3064" s="9" t="s">
        <v>1834</v>
      </c>
      <c r="Q3064" s="9" t="s">
        <v>374</v>
      </c>
      <c r="R3064" s="9" t="s">
        <v>29</v>
      </c>
      <c r="S3064" s="9" t="s">
        <v>15</v>
      </c>
      <c r="T3064" s="9" t="s">
        <v>7</v>
      </c>
      <c r="U3064" s="9" t="s">
        <v>133</v>
      </c>
      <c r="V3064" s="9" t="s">
        <v>15</v>
      </c>
      <c r="W3064" s="9" t="s">
        <v>17</v>
      </c>
      <c r="X3064" s="9" t="s">
        <v>18</v>
      </c>
      <c r="Y3064" s="9" t="s">
        <v>31</v>
      </c>
      <c r="Z3064" s="9" t="s">
        <v>61</v>
      </c>
      <c r="AA3064" s="9" t="s">
        <v>17</v>
      </c>
      <c r="AB3064" s="9" t="s">
        <v>7847</v>
      </c>
      <c r="AC3064" s="9" t="s">
        <v>7848</v>
      </c>
      <c r="AD3064" s="9" t="s">
        <v>7849</v>
      </c>
    </row>
    <row r="3065" spans="1:30" ht="76.5" x14ac:dyDescent="0.25">
      <c r="A3065" s="113">
        <f t="shared" si="48"/>
        <v>2876</v>
      </c>
      <c r="B3065" s="9" t="s">
        <v>1821</v>
      </c>
      <c r="C3065" s="9" t="s">
        <v>7843</v>
      </c>
      <c r="D3065" s="9" t="s">
        <v>7844</v>
      </c>
      <c r="E3065" s="9" t="s">
        <v>7869</v>
      </c>
      <c r="F3065" s="9" t="s">
        <v>7870</v>
      </c>
      <c r="G3065" s="9" t="s">
        <v>7864</v>
      </c>
      <c r="H3065" s="13">
        <v>975854.04</v>
      </c>
      <c r="I3065" s="11" t="s">
        <v>139</v>
      </c>
      <c r="J3065" s="9" t="s">
        <v>6</v>
      </c>
      <c r="K3065" s="9" t="s">
        <v>7</v>
      </c>
      <c r="L3065" s="9" t="s">
        <v>27</v>
      </c>
      <c r="M3065" s="9" t="s">
        <v>9</v>
      </c>
      <c r="N3065" s="9" t="s">
        <v>10</v>
      </c>
      <c r="O3065" s="9" t="s">
        <v>1826</v>
      </c>
      <c r="P3065" s="9" t="s">
        <v>1834</v>
      </c>
      <c r="Q3065" s="9" t="s">
        <v>374</v>
      </c>
      <c r="R3065" s="9" t="s">
        <v>29</v>
      </c>
      <c r="S3065" s="9" t="s">
        <v>15</v>
      </c>
      <c r="T3065" s="9" t="s">
        <v>7</v>
      </c>
      <c r="U3065" s="9" t="s">
        <v>60</v>
      </c>
      <c r="V3065" s="9" t="s">
        <v>15</v>
      </c>
      <c r="W3065" s="9" t="s">
        <v>17</v>
      </c>
      <c r="X3065" s="9" t="s">
        <v>18</v>
      </c>
      <c r="Y3065" s="9" t="s">
        <v>31</v>
      </c>
      <c r="Z3065" s="9" t="s">
        <v>61</v>
      </c>
      <c r="AA3065" s="9" t="s">
        <v>17</v>
      </c>
      <c r="AB3065" s="9" t="s">
        <v>7852</v>
      </c>
      <c r="AC3065" s="9">
        <v>11930200109</v>
      </c>
      <c r="AD3065" s="9" t="s">
        <v>7853</v>
      </c>
    </row>
    <row r="3066" spans="1:30" ht="76.5" x14ac:dyDescent="0.25">
      <c r="A3066" s="113">
        <f t="shared" si="48"/>
        <v>2877</v>
      </c>
      <c r="B3066" s="9" t="s">
        <v>1821</v>
      </c>
      <c r="C3066" s="9" t="s">
        <v>7843</v>
      </c>
      <c r="D3066" s="9" t="s">
        <v>7844</v>
      </c>
      <c r="E3066" s="9" t="s">
        <v>7871</v>
      </c>
      <c r="F3066" s="9" t="s">
        <v>7871</v>
      </c>
      <c r="G3066" s="9" t="s">
        <v>7856</v>
      </c>
      <c r="H3066" s="13">
        <v>1316</v>
      </c>
      <c r="I3066" s="11" t="s">
        <v>139</v>
      </c>
      <c r="J3066" s="9" t="s">
        <v>68</v>
      </c>
      <c r="K3066" s="9" t="s">
        <v>7</v>
      </c>
      <c r="L3066" s="9" t="s">
        <v>36</v>
      </c>
      <c r="M3066" s="9" t="s">
        <v>9</v>
      </c>
      <c r="N3066" s="9" t="s">
        <v>10</v>
      </c>
      <c r="O3066" s="9" t="s">
        <v>1826</v>
      </c>
      <c r="P3066" s="9" t="s">
        <v>1834</v>
      </c>
      <c r="Q3066" s="9" t="s">
        <v>374</v>
      </c>
      <c r="R3066" s="9" t="s">
        <v>29</v>
      </c>
      <c r="S3066" s="9" t="s">
        <v>15</v>
      </c>
      <c r="T3066" s="9" t="s">
        <v>7</v>
      </c>
      <c r="U3066" s="9" t="s">
        <v>133</v>
      </c>
      <c r="V3066" s="9" t="s">
        <v>15</v>
      </c>
      <c r="W3066" s="9" t="s">
        <v>17</v>
      </c>
      <c r="X3066" s="9" t="s">
        <v>18</v>
      </c>
      <c r="Y3066" s="9" t="s">
        <v>19</v>
      </c>
      <c r="Z3066" s="9" t="s">
        <v>41</v>
      </c>
      <c r="AA3066" s="9" t="s">
        <v>21</v>
      </c>
      <c r="AB3066" s="9" t="s">
        <v>7872</v>
      </c>
      <c r="AC3066" s="9">
        <v>1135385515</v>
      </c>
      <c r="AD3066" s="9" t="s">
        <v>7873</v>
      </c>
    </row>
    <row r="3067" spans="1:30" ht="76.5" x14ac:dyDescent="0.25">
      <c r="A3067" s="113">
        <f t="shared" si="48"/>
        <v>2878</v>
      </c>
      <c r="B3067" s="9" t="s">
        <v>1821</v>
      </c>
      <c r="C3067" s="9" t="s">
        <v>7843</v>
      </c>
      <c r="D3067" s="9" t="s">
        <v>7844</v>
      </c>
      <c r="E3067" s="9" t="s">
        <v>7874</v>
      </c>
      <c r="F3067" s="9" t="s">
        <v>7875</v>
      </c>
      <c r="G3067" s="9" t="s">
        <v>7856</v>
      </c>
      <c r="H3067" s="13">
        <v>5814</v>
      </c>
      <c r="I3067" s="11" t="s">
        <v>139</v>
      </c>
      <c r="J3067" s="9" t="s">
        <v>68</v>
      </c>
      <c r="K3067" s="9" t="s">
        <v>7</v>
      </c>
      <c r="L3067" s="9" t="s">
        <v>36</v>
      </c>
      <c r="M3067" s="9" t="s">
        <v>9</v>
      </c>
      <c r="N3067" s="9" t="s">
        <v>10</v>
      </c>
      <c r="O3067" s="9" t="s">
        <v>1826</v>
      </c>
      <c r="P3067" s="9" t="s">
        <v>1834</v>
      </c>
      <c r="Q3067" s="9" t="s">
        <v>374</v>
      </c>
      <c r="R3067" s="9" t="s">
        <v>29</v>
      </c>
      <c r="S3067" s="9" t="s">
        <v>15</v>
      </c>
      <c r="T3067" s="9" t="s">
        <v>7</v>
      </c>
      <c r="U3067" s="9" t="s">
        <v>133</v>
      </c>
      <c r="V3067" s="9" t="s">
        <v>15</v>
      </c>
      <c r="W3067" s="9" t="s">
        <v>17</v>
      </c>
      <c r="X3067" s="9" t="s">
        <v>18</v>
      </c>
      <c r="Y3067" s="9" t="s">
        <v>19</v>
      </c>
      <c r="Z3067" s="9" t="s">
        <v>41</v>
      </c>
      <c r="AA3067" s="9" t="s">
        <v>21</v>
      </c>
      <c r="AB3067" s="9" t="s">
        <v>7876</v>
      </c>
      <c r="AC3067" s="9" t="s">
        <v>7877</v>
      </c>
      <c r="AD3067" s="9" t="s">
        <v>7873</v>
      </c>
    </row>
    <row r="3068" spans="1:30" ht="76.5" x14ac:dyDescent="0.25">
      <c r="A3068" s="113">
        <f t="shared" si="48"/>
        <v>2879</v>
      </c>
      <c r="B3068" s="9" t="s">
        <v>1821</v>
      </c>
      <c r="C3068" s="9" t="s">
        <v>7843</v>
      </c>
      <c r="D3068" s="9" t="s">
        <v>7844</v>
      </c>
      <c r="E3068" s="9" t="s">
        <v>7878</v>
      </c>
      <c r="F3068" s="9" t="s">
        <v>7878</v>
      </c>
      <c r="G3068" s="9" t="s">
        <v>7856</v>
      </c>
      <c r="H3068" s="13">
        <v>2538</v>
      </c>
      <c r="I3068" s="11" t="s">
        <v>139</v>
      </c>
      <c r="J3068" s="9" t="s">
        <v>68</v>
      </c>
      <c r="K3068" s="9" t="s">
        <v>7</v>
      </c>
      <c r="L3068" s="9" t="s">
        <v>36</v>
      </c>
      <c r="M3068" s="9" t="s">
        <v>9</v>
      </c>
      <c r="N3068" s="9" t="s">
        <v>10</v>
      </c>
      <c r="O3068" s="9" t="s">
        <v>1826</v>
      </c>
      <c r="P3068" s="9" t="s">
        <v>1834</v>
      </c>
      <c r="Q3068" s="9" t="s">
        <v>374</v>
      </c>
      <c r="R3068" s="9" t="s">
        <v>29</v>
      </c>
      <c r="S3068" s="9" t="s">
        <v>15</v>
      </c>
      <c r="T3068" s="9" t="s">
        <v>7</v>
      </c>
      <c r="U3068" s="9" t="s">
        <v>133</v>
      </c>
      <c r="V3068" s="9" t="s">
        <v>15</v>
      </c>
      <c r="W3068" s="9" t="s">
        <v>17</v>
      </c>
      <c r="X3068" s="9" t="s">
        <v>18</v>
      </c>
      <c r="Y3068" s="9" t="s">
        <v>19</v>
      </c>
      <c r="Z3068" s="9" t="s">
        <v>41</v>
      </c>
      <c r="AA3068" s="9" t="s">
        <v>21</v>
      </c>
      <c r="AB3068" s="9" t="s">
        <v>7872</v>
      </c>
      <c r="AC3068" s="9" t="s">
        <v>7877</v>
      </c>
      <c r="AD3068" s="9" t="s">
        <v>7873</v>
      </c>
    </row>
    <row r="3069" spans="1:30" ht="76.5" x14ac:dyDescent="0.25">
      <c r="A3069" s="113">
        <f t="shared" si="48"/>
        <v>2880</v>
      </c>
      <c r="B3069" s="9" t="s">
        <v>1821</v>
      </c>
      <c r="C3069" s="9" t="s">
        <v>7843</v>
      </c>
      <c r="D3069" s="9" t="s">
        <v>7844</v>
      </c>
      <c r="E3069" s="9" t="s">
        <v>7879</v>
      </c>
      <c r="F3069" s="9" t="s">
        <v>7879</v>
      </c>
      <c r="G3069" s="9" t="s">
        <v>7856</v>
      </c>
      <c r="H3069" s="13">
        <v>4772</v>
      </c>
      <c r="I3069" s="11" t="s">
        <v>139</v>
      </c>
      <c r="J3069" s="9" t="s">
        <v>68</v>
      </c>
      <c r="K3069" s="9" t="s">
        <v>7</v>
      </c>
      <c r="L3069" s="9" t="s">
        <v>36</v>
      </c>
      <c r="M3069" s="9" t="s">
        <v>9</v>
      </c>
      <c r="N3069" s="9" t="s">
        <v>10</v>
      </c>
      <c r="O3069" s="9" t="s">
        <v>1826</v>
      </c>
      <c r="P3069" s="9" t="s">
        <v>1834</v>
      </c>
      <c r="Q3069" s="9" t="s">
        <v>374</v>
      </c>
      <c r="R3069" s="9" t="s">
        <v>29</v>
      </c>
      <c r="S3069" s="9" t="s">
        <v>15</v>
      </c>
      <c r="T3069" s="9" t="s">
        <v>7</v>
      </c>
      <c r="U3069" s="9" t="s">
        <v>133</v>
      </c>
      <c r="V3069" s="9" t="s">
        <v>15</v>
      </c>
      <c r="W3069" s="9" t="s">
        <v>17</v>
      </c>
      <c r="X3069" s="9" t="s">
        <v>18</v>
      </c>
      <c r="Y3069" s="9" t="s">
        <v>19</v>
      </c>
      <c r="Z3069" s="9" t="s">
        <v>41</v>
      </c>
      <c r="AA3069" s="9" t="s">
        <v>21</v>
      </c>
      <c r="AB3069" s="9" t="s">
        <v>7872</v>
      </c>
      <c r="AC3069" s="9" t="s">
        <v>7877</v>
      </c>
      <c r="AD3069" s="9" t="s">
        <v>7873</v>
      </c>
    </row>
    <row r="3070" spans="1:30" ht="76.5" x14ac:dyDescent="0.25">
      <c r="A3070" s="113">
        <f t="shared" si="48"/>
        <v>2881</v>
      </c>
      <c r="B3070" s="9" t="s">
        <v>1821</v>
      </c>
      <c r="C3070" s="9" t="s">
        <v>7843</v>
      </c>
      <c r="D3070" s="9" t="s">
        <v>7844</v>
      </c>
      <c r="E3070" s="9" t="s">
        <v>7880</v>
      </c>
      <c r="F3070" s="9" t="s">
        <v>7880</v>
      </c>
      <c r="G3070" s="9" t="s">
        <v>7856</v>
      </c>
      <c r="H3070" s="13">
        <v>690</v>
      </c>
      <c r="I3070" s="11" t="s">
        <v>139</v>
      </c>
      <c r="J3070" s="9" t="s">
        <v>68</v>
      </c>
      <c r="K3070" s="9" t="s">
        <v>7</v>
      </c>
      <c r="L3070" s="9" t="s">
        <v>69</v>
      </c>
      <c r="M3070" s="9" t="s">
        <v>9</v>
      </c>
      <c r="N3070" s="9" t="s">
        <v>10</v>
      </c>
      <c r="O3070" s="9" t="s">
        <v>1826</v>
      </c>
      <c r="P3070" s="9" t="s">
        <v>1834</v>
      </c>
      <c r="Q3070" s="9" t="s">
        <v>374</v>
      </c>
      <c r="R3070" s="9" t="s">
        <v>29</v>
      </c>
      <c r="S3070" s="9" t="s">
        <v>15</v>
      </c>
      <c r="T3070" s="9" t="s">
        <v>7</v>
      </c>
      <c r="U3070" s="9" t="s">
        <v>133</v>
      </c>
      <c r="V3070" s="9" t="s">
        <v>15</v>
      </c>
      <c r="W3070" s="9" t="s">
        <v>17</v>
      </c>
      <c r="X3070" s="9" t="s">
        <v>18</v>
      </c>
      <c r="Y3070" s="9" t="s">
        <v>19</v>
      </c>
      <c r="Z3070" s="9" t="s">
        <v>41</v>
      </c>
      <c r="AA3070" s="9" t="s">
        <v>21</v>
      </c>
      <c r="AB3070" s="9" t="s">
        <v>7872</v>
      </c>
      <c r="AC3070" s="9" t="s">
        <v>7877</v>
      </c>
      <c r="AD3070" s="9" t="s">
        <v>7873</v>
      </c>
    </row>
    <row r="3071" spans="1:30" ht="127.5" x14ac:dyDescent="0.25">
      <c r="A3071" s="113">
        <f t="shared" si="48"/>
        <v>2882</v>
      </c>
      <c r="B3071" s="9" t="s">
        <v>1821</v>
      </c>
      <c r="C3071" s="9" t="s">
        <v>7843</v>
      </c>
      <c r="D3071" s="9" t="s">
        <v>7844</v>
      </c>
      <c r="E3071" s="9" t="s">
        <v>7881</v>
      </c>
      <c r="F3071" s="9" t="s">
        <v>7882</v>
      </c>
      <c r="G3071" s="9" t="s">
        <v>7856</v>
      </c>
      <c r="H3071" s="13">
        <v>6420</v>
      </c>
      <c r="I3071" s="11" t="s">
        <v>139</v>
      </c>
      <c r="J3071" s="9" t="s">
        <v>68</v>
      </c>
      <c r="K3071" s="9" t="s">
        <v>7</v>
      </c>
      <c r="L3071" s="9" t="s">
        <v>69</v>
      </c>
      <c r="M3071" s="9" t="s">
        <v>9</v>
      </c>
      <c r="N3071" s="9" t="s">
        <v>10</v>
      </c>
      <c r="O3071" s="9" t="s">
        <v>1826</v>
      </c>
      <c r="P3071" s="9" t="s">
        <v>1834</v>
      </c>
      <c r="Q3071" s="9" t="s">
        <v>374</v>
      </c>
      <c r="R3071" s="9" t="s">
        <v>29</v>
      </c>
      <c r="S3071" s="9" t="s">
        <v>15</v>
      </c>
      <c r="T3071" s="9" t="s">
        <v>7</v>
      </c>
      <c r="U3071" s="9" t="s">
        <v>133</v>
      </c>
      <c r="V3071" s="9" t="s">
        <v>15</v>
      </c>
      <c r="W3071" s="9" t="s">
        <v>17</v>
      </c>
      <c r="X3071" s="9" t="s">
        <v>18</v>
      </c>
      <c r="Y3071" s="9" t="s">
        <v>19</v>
      </c>
      <c r="Z3071" s="9" t="s">
        <v>41</v>
      </c>
      <c r="AA3071" s="9" t="s">
        <v>21</v>
      </c>
      <c r="AB3071" s="9" t="s">
        <v>7872</v>
      </c>
      <c r="AC3071" s="9" t="s">
        <v>7877</v>
      </c>
      <c r="AD3071" s="9" t="s">
        <v>7873</v>
      </c>
    </row>
    <row r="3072" spans="1:30" ht="76.5" x14ac:dyDescent="0.25">
      <c r="A3072" s="113">
        <f t="shared" si="48"/>
        <v>2883</v>
      </c>
      <c r="B3072" s="9" t="s">
        <v>1821</v>
      </c>
      <c r="C3072" s="9" t="s">
        <v>7843</v>
      </c>
      <c r="D3072" s="9" t="s">
        <v>7844</v>
      </c>
      <c r="E3072" s="9" t="s">
        <v>7883</v>
      </c>
      <c r="F3072" s="9" t="s">
        <v>7884</v>
      </c>
      <c r="G3072" s="9" t="s">
        <v>7856</v>
      </c>
      <c r="H3072" s="13">
        <v>2250</v>
      </c>
      <c r="I3072" s="11" t="s">
        <v>139</v>
      </c>
      <c r="J3072" s="9" t="s">
        <v>68</v>
      </c>
      <c r="K3072" s="9" t="s">
        <v>7</v>
      </c>
      <c r="L3072" s="9" t="s">
        <v>69</v>
      </c>
      <c r="M3072" s="9" t="s">
        <v>9</v>
      </c>
      <c r="N3072" s="9" t="s">
        <v>10</v>
      </c>
      <c r="O3072" s="9" t="s">
        <v>1826</v>
      </c>
      <c r="P3072" s="9" t="s">
        <v>1834</v>
      </c>
      <c r="Q3072" s="9" t="s">
        <v>374</v>
      </c>
      <c r="R3072" s="9" t="s">
        <v>29</v>
      </c>
      <c r="S3072" s="9" t="s">
        <v>15</v>
      </c>
      <c r="T3072" s="9" t="s">
        <v>7</v>
      </c>
      <c r="U3072" s="9" t="s">
        <v>133</v>
      </c>
      <c r="V3072" s="9" t="s">
        <v>15</v>
      </c>
      <c r="W3072" s="9" t="s">
        <v>17</v>
      </c>
      <c r="X3072" s="9" t="s">
        <v>18</v>
      </c>
      <c r="Y3072" s="9" t="s">
        <v>19</v>
      </c>
      <c r="Z3072" s="9" t="s">
        <v>41</v>
      </c>
      <c r="AA3072" s="9" t="s">
        <v>21</v>
      </c>
      <c r="AB3072" s="9" t="s">
        <v>7872</v>
      </c>
      <c r="AC3072" s="9" t="s">
        <v>7877</v>
      </c>
      <c r="AD3072" s="9" t="s">
        <v>7873</v>
      </c>
    </row>
    <row r="3073" spans="1:30" ht="102" x14ac:dyDescent="0.25">
      <c r="A3073" s="113">
        <f t="shared" si="48"/>
        <v>2884</v>
      </c>
      <c r="B3073" s="9" t="s">
        <v>1821</v>
      </c>
      <c r="C3073" s="9" t="s">
        <v>7843</v>
      </c>
      <c r="D3073" s="9" t="s">
        <v>7844</v>
      </c>
      <c r="E3073" s="9" t="s">
        <v>7885</v>
      </c>
      <c r="F3073" s="9" t="s">
        <v>7886</v>
      </c>
      <c r="G3073" s="9" t="s">
        <v>7856</v>
      </c>
      <c r="H3073" s="13">
        <v>5.8</v>
      </c>
      <c r="I3073" s="11" t="s">
        <v>139</v>
      </c>
      <c r="J3073" s="9" t="s">
        <v>68</v>
      </c>
      <c r="K3073" s="9" t="s">
        <v>7</v>
      </c>
      <c r="L3073" s="9" t="s">
        <v>69</v>
      </c>
      <c r="M3073" s="9" t="s">
        <v>9</v>
      </c>
      <c r="N3073" s="9" t="s">
        <v>10</v>
      </c>
      <c r="O3073" s="9" t="s">
        <v>1826</v>
      </c>
      <c r="P3073" s="9" t="s">
        <v>1834</v>
      </c>
      <c r="Q3073" s="9" t="s">
        <v>374</v>
      </c>
      <c r="R3073" s="9" t="s">
        <v>29</v>
      </c>
      <c r="S3073" s="9" t="s">
        <v>15</v>
      </c>
      <c r="T3073" s="9" t="s">
        <v>7</v>
      </c>
      <c r="U3073" s="9" t="s">
        <v>133</v>
      </c>
      <c r="V3073" s="9" t="s">
        <v>15</v>
      </c>
      <c r="W3073" s="9" t="s">
        <v>21</v>
      </c>
      <c r="X3073" s="9" t="s">
        <v>18</v>
      </c>
      <c r="Y3073" s="9" t="s">
        <v>19</v>
      </c>
      <c r="Z3073" s="9" t="s">
        <v>41</v>
      </c>
      <c r="AA3073" s="9" t="s">
        <v>21</v>
      </c>
      <c r="AB3073" s="9" t="s">
        <v>7857</v>
      </c>
      <c r="AC3073" s="9">
        <v>1135385515</v>
      </c>
      <c r="AD3073" s="9" t="s">
        <v>7858</v>
      </c>
    </row>
    <row r="3074" spans="1:30" ht="89.25" x14ac:dyDescent="0.25">
      <c r="A3074" s="113">
        <f t="shared" si="48"/>
        <v>2885</v>
      </c>
      <c r="B3074" s="9" t="s">
        <v>1821</v>
      </c>
      <c r="C3074" s="9" t="s">
        <v>7843</v>
      </c>
      <c r="D3074" s="9" t="s">
        <v>7844</v>
      </c>
      <c r="E3074" s="9" t="s">
        <v>7887</v>
      </c>
      <c r="F3074" s="9" t="s">
        <v>7888</v>
      </c>
      <c r="G3074" s="9" t="s">
        <v>7856</v>
      </c>
      <c r="H3074" s="13">
        <v>4940</v>
      </c>
      <c r="I3074" s="11" t="s">
        <v>139</v>
      </c>
      <c r="J3074" s="9" t="s">
        <v>68</v>
      </c>
      <c r="K3074" s="9" t="s">
        <v>7</v>
      </c>
      <c r="L3074" s="9" t="s">
        <v>69</v>
      </c>
      <c r="M3074" s="9" t="s">
        <v>9</v>
      </c>
      <c r="N3074" s="9" t="s">
        <v>10</v>
      </c>
      <c r="O3074" s="9" t="s">
        <v>1826</v>
      </c>
      <c r="P3074" s="9" t="s">
        <v>1834</v>
      </c>
      <c r="Q3074" s="9" t="s">
        <v>374</v>
      </c>
      <c r="R3074" s="9" t="s">
        <v>29</v>
      </c>
      <c r="S3074" s="9" t="s">
        <v>15</v>
      </c>
      <c r="T3074" s="9" t="s">
        <v>7</v>
      </c>
      <c r="U3074" s="9" t="s">
        <v>133</v>
      </c>
      <c r="V3074" s="9" t="s">
        <v>15</v>
      </c>
      <c r="W3074" s="9" t="s">
        <v>17</v>
      </c>
      <c r="X3074" s="9" t="s">
        <v>18</v>
      </c>
      <c r="Y3074" s="9" t="s">
        <v>19</v>
      </c>
      <c r="Z3074" s="9" t="s">
        <v>41</v>
      </c>
      <c r="AA3074" s="9" t="s">
        <v>21</v>
      </c>
      <c r="AB3074" s="9" t="s">
        <v>7872</v>
      </c>
      <c r="AC3074" s="9" t="s">
        <v>7877</v>
      </c>
      <c r="AD3074" s="9" t="s">
        <v>7873</v>
      </c>
    </row>
    <row r="3075" spans="1:30" ht="102" x14ac:dyDescent="0.25">
      <c r="A3075" s="113">
        <f t="shared" si="48"/>
        <v>2886</v>
      </c>
      <c r="B3075" s="9" t="s">
        <v>1821</v>
      </c>
      <c r="C3075" s="9" t="s">
        <v>7843</v>
      </c>
      <c r="D3075" s="9" t="s">
        <v>7844</v>
      </c>
      <c r="E3075" s="9" t="s">
        <v>7889</v>
      </c>
      <c r="F3075" s="9" t="s">
        <v>7890</v>
      </c>
      <c r="G3075" s="9" t="s">
        <v>7856</v>
      </c>
      <c r="H3075" s="13">
        <v>9030</v>
      </c>
      <c r="I3075" s="11" t="s">
        <v>139</v>
      </c>
      <c r="J3075" s="9" t="s">
        <v>68</v>
      </c>
      <c r="K3075" s="9" t="s">
        <v>7</v>
      </c>
      <c r="L3075" s="9" t="s">
        <v>69</v>
      </c>
      <c r="M3075" s="9" t="s">
        <v>9</v>
      </c>
      <c r="N3075" s="9" t="s">
        <v>10</v>
      </c>
      <c r="O3075" s="9" t="s">
        <v>1826</v>
      </c>
      <c r="P3075" s="9" t="s">
        <v>1834</v>
      </c>
      <c r="Q3075" s="9" t="s">
        <v>374</v>
      </c>
      <c r="R3075" s="9" t="s">
        <v>29</v>
      </c>
      <c r="S3075" s="9" t="s">
        <v>15</v>
      </c>
      <c r="T3075" s="9" t="s">
        <v>7</v>
      </c>
      <c r="U3075" s="9" t="s">
        <v>133</v>
      </c>
      <c r="V3075" s="9" t="s">
        <v>15</v>
      </c>
      <c r="W3075" s="9" t="s">
        <v>17</v>
      </c>
      <c r="X3075" s="9" t="s">
        <v>18</v>
      </c>
      <c r="Y3075" s="9" t="s">
        <v>19</v>
      </c>
      <c r="Z3075" s="9" t="s">
        <v>41</v>
      </c>
      <c r="AA3075" s="9" t="s">
        <v>21</v>
      </c>
      <c r="AB3075" s="9" t="s">
        <v>7872</v>
      </c>
      <c r="AC3075" s="9" t="s">
        <v>7877</v>
      </c>
      <c r="AD3075" s="9" t="s">
        <v>7873</v>
      </c>
    </row>
    <row r="3076" spans="1:30" ht="102" x14ac:dyDescent="0.25">
      <c r="A3076" s="113">
        <f t="shared" si="48"/>
        <v>2887</v>
      </c>
      <c r="B3076" s="9" t="s">
        <v>1821</v>
      </c>
      <c r="C3076" s="9" t="s">
        <v>7843</v>
      </c>
      <c r="D3076" s="9" t="s">
        <v>7844</v>
      </c>
      <c r="E3076" s="9" t="s">
        <v>7891</v>
      </c>
      <c r="F3076" s="9" t="s">
        <v>7892</v>
      </c>
      <c r="G3076" s="9" t="s">
        <v>7856</v>
      </c>
      <c r="H3076" s="13">
        <v>2010</v>
      </c>
      <c r="I3076" s="11" t="s">
        <v>139</v>
      </c>
      <c r="J3076" s="9" t="s">
        <v>68</v>
      </c>
      <c r="K3076" s="9" t="s">
        <v>7</v>
      </c>
      <c r="L3076" s="9" t="s">
        <v>69</v>
      </c>
      <c r="M3076" s="9" t="s">
        <v>9</v>
      </c>
      <c r="N3076" s="9" t="s">
        <v>10</v>
      </c>
      <c r="O3076" s="9" t="s">
        <v>1826</v>
      </c>
      <c r="P3076" s="9" t="s">
        <v>1834</v>
      </c>
      <c r="Q3076" s="9" t="s">
        <v>374</v>
      </c>
      <c r="R3076" s="9" t="s">
        <v>29</v>
      </c>
      <c r="S3076" s="9" t="s">
        <v>15</v>
      </c>
      <c r="T3076" s="9" t="s">
        <v>7</v>
      </c>
      <c r="U3076" s="9" t="s">
        <v>133</v>
      </c>
      <c r="V3076" s="9" t="s">
        <v>15</v>
      </c>
      <c r="W3076" s="9" t="s">
        <v>17</v>
      </c>
      <c r="X3076" s="9" t="s">
        <v>18</v>
      </c>
      <c r="Y3076" s="9" t="s">
        <v>19</v>
      </c>
      <c r="Z3076" s="9" t="s">
        <v>41</v>
      </c>
      <c r="AA3076" s="9" t="s">
        <v>21</v>
      </c>
      <c r="AB3076" s="9" t="s">
        <v>7872</v>
      </c>
      <c r="AC3076" s="9" t="s">
        <v>7877</v>
      </c>
      <c r="AD3076" s="9" t="s">
        <v>7873</v>
      </c>
    </row>
    <row r="3077" spans="1:30" ht="165.75" x14ac:dyDescent="0.25">
      <c r="A3077" s="113">
        <f t="shared" si="48"/>
        <v>2888</v>
      </c>
      <c r="B3077" s="9" t="s">
        <v>1821</v>
      </c>
      <c r="C3077" s="9" t="s">
        <v>7843</v>
      </c>
      <c r="D3077" s="9" t="s">
        <v>7844</v>
      </c>
      <c r="E3077" s="9" t="s">
        <v>7893</v>
      </c>
      <c r="F3077" s="9" t="s">
        <v>7894</v>
      </c>
      <c r="G3077" s="9" t="s">
        <v>7856</v>
      </c>
      <c r="H3077" s="13">
        <v>13904.64</v>
      </c>
      <c r="I3077" s="11" t="s">
        <v>139</v>
      </c>
      <c r="J3077" s="9" t="s">
        <v>68</v>
      </c>
      <c r="K3077" s="9" t="s">
        <v>7</v>
      </c>
      <c r="L3077" s="9" t="s">
        <v>69</v>
      </c>
      <c r="M3077" s="9" t="s">
        <v>9</v>
      </c>
      <c r="N3077" s="9" t="s">
        <v>10</v>
      </c>
      <c r="O3077" s="9" t="s">
        <v>1826</v>
      </c>
      <c r="P3077" s="9" t="s">
        <v>1834</v>
      </c>
      <c r="Q3077" s="9" t="s">
        <v>374</v>
      </c>
      <c r="R3077" s="9" t="s">
        <v>29</v>
      </c>
      <c r="S3077" s="9" t="s">
        <v>15</v>
      </c>
      <c r="T3077" s="9" t="s">
        <v>7</v>
      </c>
      <c r="U3077" s="9" t="s">
        <v>133</v>
      </c>
      <c r="V3077" s="9" t="s">
        <v>15</v>
      </c>
      <c r="W3077" s="9" t="s">
        <v>17</v>
      </c>
      <c r="X3077" s="9" t="s">
        <v>18</v>
      </c>
      <c r="Y3077" s="9" t="s">
        <v>19</v>
      </c>
      <c r="Z3077" s="9" t="s">
        <v>41</v>
      </c>
      <c r="AA3077" s="9" t="s">
        <v>21</v>
      </c>
      <c r="AB3077" s="9" t="s">
        <v>7857</v>
      </c>
      <c r="AC3077" s="9">
        <v>1135385515</v>
      </c>
      <c r="AD3077" s="9" t="s">
        <v>7858</v>
      </c>
    </row>
    <row r="3078" spans="1:30" ht="76.5" x14ac:dyDescent="0.25">
      <c r="A3078" s="113">
        <f t="shared" si="48"/>
        <v>2889</v>
      </c>
      <c r="B3078" s="9" t="s">
        <v>1821</v>
      </c>
      <c r="C3078" s="9" t="s">
        <v>7843</v>
      </c>
      <c r="D3078" s="9" t="s">
        <v>7844</v>
      </c>
      <c r="E3078" s="9" t="s">
        <v>7895</v>
      </c>
      <c r="F3078" s="9" t="s">
        <v>7895</v>
      </c>
      <c r="G3078" s="9" t="s">
        <v>7856</v>
      </c>
      <c r="H3078" s="13">
        <v>1974</v>
      </c>
      <c r="I3078" s="11" t="s">
        <v>139</v>
      </c>
      <c r="J3078" s="9" t="s">
        <v>68</v>
      </c>
      <c r="K3078" s="9" t="s">
        <v>7</v>
      </c>
      <c r="L3078" s="9" t="s">
        <v>69</v>
      </c>
      <c r="M3078" s="9" t="s">
        <v>9</v>
      </c>
      <c r="N3078" s="9" t="s">
        <v>10</v>
      </c>
      <c r="O3078" s="9" t="s">
        <v>1826</v>
      </c>
      <c r="P3078" s="9" t="s">
        <v>1834</v>
      </c>
      <c r="Q3078" s="9" t="s">
        <v>374</v>
      </c>
      <c r="R3078" s="9" t="s">
        <v>29</v>
      </c>
      <c r="S3078" s="9" t="s">
        <v>15</v>
      </c>
      <c r="T3078" s="9" t="s">
        <v>7</v>
      </c>
      <c r="U3078" s="9" t="s">
        <v>133</v>
      </c>
      <c r="V3078" s="9" t="s">
        <v>15</v>
      </c>
      <c r="W3078" s="9" t="s">
        <v>17</v>
      </c>
      <c r="X3078" s="9" t="s">
        <v>18</v>
      </c>
      <c r="Y3078" s="9" t="s">
        <v>19</v>
      </c>
      <c r="Z3078" s="9" t="s">
        <v>41</v>
      </c>
      <c r="AA3078" s="9" t="s">
        <v>21</v>
      </c>
      <c r="AB3078" s="9" t="s">
        <v>7872</v>
      </c>
      <c r="AC3078" s="9" t="s">
        <v>7877</v>
      </c>
      <c r="AD3078" s="9" t="s">
        <v>7873</v>
      </c>
    </row>
    <row r="3079" spans="1:30" ht="76.5" x14ac:dyDescent="0.25">
      <c r="A3079" s="113">
        <f t="shared" si="48"/>
        <v>2890</v>
      </c>
      <c r="B3079" s="9" t="s">
        <v>1821</v>
      </c>
      <c r="C3079" s="9" t="s">
        <v>7843</v>
      </c>
      <c r="D3079" s="9" t="s">
        <v>7844</v>
      </c>
      <c r="E3079" s="9" t="s">
        <v>7896</v>
      </c>
      <c r="F3079" s="9" t="s">
        <v>7897</v>
      </c>
      <c r="G3079" s="9" t="s">
        <v>7856</v>
      </c>
      <c r="H3079" s="13">
        <v>4455</v>
      </c>
      <c r="I3079" s="11" t="s">
        <v>139</v>
      </c>
      <c r="J3079" s="9" t="s">
        <v>68</v>
      </c>
      <c r="K3079" s="9" t="s">
        <v>7</v>
      </c>
      <c r="L3079" s="9" t="s">
        <v>69</v>
      </c>
      <c r="M3079" s="9" t="s">
        <v>9</v>
      </c>
      <c r="N3079" s="9" t="s">
        <v>10</v>
      </c>
      <c r="O3079" s="9" t="s">
        <v>1826</v>
      </c>
      <c r="P3079" s="9" t="s">
        <v>1834</v>
      </c>
      <c r="Q3079" s="9" t="s">
        <v>374</v>
      </c>
      <c r="R3079" s="9" t="s">
        <v>29</v>
      </c>
      <c r="S3079" s="9" t="s">
        <v>15</v>
      </c>
      <c r="T3079" s="9" t="s">
        <v>7</v>
      </c>
      <c r="U3079" s="9" t="s">
        <v>133</v>
      </c>
      <c r="V3079" s="9" t="s">
        <v>15</v>
      </c>
      <c r="W3079" s="9" t="s">
        <v>17</v>
      </c>
      <c r="X3079" s="9" t="s">
        <v>18</v>
      </c>
      <c r="Y3079" s="9" t="s">
        <v>19</v>
      </c>
      <c r="Z3079" s="9" t="s">
        <v>41</v>
      </c>
      <c r="AA3079" s="9" t="s">
        <v>21</v>
      </c>
      <c r="AB3079" s="9" t="s">
        <v>7872</v>
      </c>
      <c r="AC3079" s="9" t="s">
        <v>7877</v>
      </c>
      <c r="AD3079" s="9" t="s">
        <v>7873</v>
      </c>
    </row>
    <row r="3080" spans="1:30" ht="89.25" x14ac:dyDescent="0.25">
      <c r="A3080" s="113">
        <f t="shared" si="48"/>
        <v>2891</v>
      </c>
      <c r="B3080" s="9" t="s">
        <v>1821</v>
      </c>
      <c r="C3080" s="9" t="s">
        <v>7843</v>
      </c>
      <c r="D3080" s="9" t="s">
        <v>7844</v>
      </c>
      <c r="E3080" s="9" t="s">
        <v>7898</v>
      </c>
      <c r="F3080" s="9" t="s">
        <v>7899</v>
      </c>
      <c r="G3080" s="9" t="s">
        <v>7856</v>
      </c>
      <c r="H3080" s="13">
        <v>1785</v>
      </c>
      <c r="I3080" s="11" t="s">
        <v>139</v>
      </c>
      <c r="J3080" s="9" t="s">
        <v>68</v>
      </c>
      <c r="K3080" s="9" t="s">
        <v>7</v>
      </c>
      <c r="L3080" s="9" t="s">
        <v>69</v>
      </c>
      <c r="M3080" s="9" t="s">
        <v>9</v>
      </c>
      <c r="N3080" s="9" t="s">
        <v>10</v>
      </c>
      <c r="O3080" s="9" t="s">
        <v>1826</v>
      </c>
      <c r="P3080" s="9" t="s">
        <v>1834</v>
      </c>
      <c r="Q3080" s="9" t="s">
        <v>374</v>
      </c>
      <c r="R3080" s="9" t="s">
        <v>29</v>
      </c>
      <c r="S3080" s="9" t="s">
        <v>15</v>
      </c>
      <c r="T3080" s="9" t="s">
        <v>7</v>
      </c>
      <c r="U3080" s="9" t="s">
        <v>133</v>
      </c>
      <c r="V3080" s="9" t="s">
        <v>15</v>
      </c>
      <c r="W3080" s="9" t="s">
        <v>17</v>
      </c>
      <c r="X3080" s="9" t="s">
        <v>18</v>
      </c>
      <c r="Y3080" s="9" t="s">
        <v>19</v>
      </c>
      <c r="Z3080" s="9" t="s">
        <v>41</v>
      </c>
      <c r="AA3080" s="9" t="s">
        <v>21</v>
      </c>
      <c r="AB3080" s="9" t="s">
        <v>7872</v>
      </c>
      <c r="AC3080" s="9" t="s">
        <v>7877</v>
      </c>
      <c r="AD3080" s="9" t="s">
        <v>7873</v>
      </c>
    </row>
    <row r="3081" spans="1:30" ht="76.5" x14ac:dyDescent="0.25">
      <c r="A3081" s="113">
        <f t="shared" si="48"/>
        <v>2892</v>
      </c>
      <c r="B3081" s="9" t="s">
        <v>1821</v>
      </c>
      <c r="C3081" s="9" t="s">
        <v>7843</v>
      </c>
      <c r="D3081" s="9" t="s">
        <v>7844</v>
      </c>
      <c r="E3081" s="9" t="s">
        <v>7846</v>
      </c>
      <c r="F3081" s="9" t="s">
        <v>7900</v>
      </c>
      <c r="G3081" s="9" t="s">
        <v>7901</v>
      </c>
      <c r="H3081" s="13">
        <v>12000</v>
      </c>
      <c r="I3081" s="11" t="s">
        <v>139</v>
      </c>
      <c r="J3081" s="9" t="s">
        <v>6</v>
      </c>
      <c r="K3081" s="9" t="s">
        <v>7</v>
      </c>
      <c r="L3081" s="9" t="s">
        <v>36</v>
      </c>
      <c r="M3081" s="9" t="s">
        <v>89</v>
      </c>
      <c r="N3081" s="9" t="s">
        <v>10</v>
      </c>
      <c r="O3081" s="9" t="s">
        <v>1826</v>
      </c>
      <c r="P3081" s="9" t="s">
        <v>1834</v>
      </c>
      <c r="Q3081" s="9" t="s">
        <v>374</v>
      </c>
      <c r="R3081" s="9" t="s">
        <v>29</v>
      </c>
      <c r="S3081" s="9" t="s">
        <v>15</v>
      </c>
      <c r="T3081" s="9" t="s">
        <v>7</v>
      </c>
      <c r="U3081" s="9" t="s">
        <v>133</v>
      </c>
      <c r="V3081" s="9" t="s">
        <v>15</v>
      </c>
      <c r="W3081" s="9" t="s">
        <v>17</v>
      </c>
      <c r="X3081" s="9" t="s">
        <v>18</v>
      </c>
      <c r="Y3081" s="9" t="s">
        <v>19</v>
      </c>
      <c r="Z3081" s="9" t="s">
        <v>61</v>
      </c>
      <c r="AA3081" s="9" t="s">
        <v>17</v>
      </c>
      <c r="AB3081" s="9" t="s">
        <v>7847</v>
      </c>
      <c r="AC3081" s="9" t="s">
        <v>7877</v>
      </c>
      <c r="AD3081" s="9" t="s">
        <v>7902</v>
      </c>
    </row>
    <row r="3082" spans="1:30" ht="76.5" x14ac:dyDescent="0.25">
      <c r="A3082" s="113">
        <f t="shared" si="48"/>
        <v>2893</v>
      </c>
      <c r="B3082" s="9" t="s">
        <v>1821</v>
      </c>
      <c r="C3082" s="9" t="s">
        <v>7843</v>
      </c>
      <c r="D3082" s="9" t="s">
        <v>7844</v>
      </c>
      <c r="E3082" s="9" t="s">
        <v>7903</v>
      </c>
      <c r="F3082" s="9" t="s">
        <v>7904</v>
      </c>
      <c r="G3082" s="9" t="s">
        <v>7864</v>
      </c>
      <c r="H3082" s="13">
        <v>508200</v>
      </c>
      <c r="I3082" s="11" t="s">
        <v>139</v>
      </c>
      <c r="J3082" s="9" t="s">
        <v>6</v>
      </c>
      <c r="K3082" s="9" t="s">
        <v>7</v>
      </c>
      <c r="L3082" s="9" t="s">
        <v>59</v>
      </c>
      <c r="M3082" s="9" t="s">
        <v>9</v>
      </c>
      <c r="N3082" s="9" t="s">
        <v>10</v>
      </c>
      <c r="O3082" s="9" t="s">
        <v>1826</v>
      </c>
      <c r="P3082" s="9" t="s">
        <v>1834</v>
      </c>
      <c r="Q3082" s="9" t="s">
        <v>374</v>
      </c>
      <c r="R3082" s="9" t="s">
        <v>29</v>
      </c>
      <c r="S3082" s="9" t="s">
        <v>15</v>
      </c>
      <c r="T3082" s="9" t="s">
        <v>7</v>
      </c>
      <c r="U3082" s="9" t="s">
        <v>60</v>
      </c>
      <c r="V3082" s="9" t="s">
        <v>15</v>
      </c>
      <c r="W3082" s="9" t="s">
        <v>17</v>
      </c>
      <c r="X3082" s="9" t="s">
        <v>18</v>
      </c>
      <c r="Y3082" s="9" t="s">
        <v>31</v>
      </c>
      <c r="Z3082" s="9" t="s">
        <v>61</v>
      </c>
      <c r="AA3082" s="9" t="s">
        <v>17</v>
      </c>
      <c r="AB3082" s="9" t="s">
        <v>7852</v>
      </c>
      <c r="AC3082" s="9">
        <v>11930200109</v>
      </c>
      <c r="AD3082" s="9" t="s">
        <v>7853</v>
      </c>
    </row>
    <row r="3083" spans="1:30" ht="76.5" x14ac:dyDescent="0.25">
      <c r="A3083" s="113">
        <f t="shared" si="48"/>
        <v>2894</v>
      </c>
      <c r="B3083" s="9" t="s">
        <v>1821</v>
      </c>
      <c r="C3083" s="9" t="s">
        <v>7843</v>
      </c>
      <c r="D3083" s="9" t="s">
        <v>7844</v>
      </c>
      <c r="E3083" s="9" t="s">
        <v>7905</v>
      </c>
      <c r="F3083" s="9" t="s">
        <v>7906</v>
      </c>
      <c r="G3083" s="9" t="s">
        <v>7905</v>
      </c>
      <c r="H3083" s="13">
        <v>404799.96</v>
      </c>
      <c r="I3083" s="11" t="s">
        <v>139</v>
      </c>
      <c r="J3083" s="9" t="s">
        <v>6</v>
      </c>
      <c r="K3083" s="9" t="s">
        <v>7</v>
      </c>
      <c r="L3083" s="9" t="s">
        <v>59</v>
      </c>
      <c r="M3083" s="9" t="s">
        <v>9</v>
      </c>
      <c r="N3083" s="9" t="s">
        <v>10</v>
      </c>
      <c r="O3083" s="9" t="s">
        <v>1826</v>
      </c>
      <c r="P3083" s="9" t="s">
        <v>1834</v>
      </c>
      <c r="Q3083" s="9" t="s">
        <v>374</v>
      </c>
      <c r="R3083" s="9" t="s">
        <v>29</v>
      </c>
      <c r="S3083" s="9" t="s">
        <v>15</v>
      </c>
      <c r="T3083" s="9" t="s">
        <v>7</v>
      </c>
      <c r="U3083" s="9" t="s">
        <v>60</v>
      </c>
      <c r="V3083" s="9" t="s">
        <v>15</v>
      </c>
      <c r="W3083" s="9" t="s">
        <v>17</v>
      </c>
      <c r="X3083" s="9" t="s">
        <v>18</v>
      </c>
      <c r="Y3083" s="9" t="s">
        <v>31</v>
      </c>
      <c r="Z3083" s="9" t="s">
        <v>61</v>
      </c>
      <c r="AA3083" s="9" t="s">
        <v>17</v>
      </c>
      <c r="AB3083" s="9" t="s">
        <v>7852</v>
      </c>
      <c r="AC3083" s="9">
        <v>1135385515</v>
      </c>
      <c r="AD3083" s="9" t="s">
        <v>7858</v>
      </c>
    </row>
    <row r="3084" spans="1:30" ht="76.5" x14ac:dyDescent="0.25">
      <c r="A3084" s="113">
        <f t="shared" si="48"/>
        <v>2895</v>
      </c>
      <c r="B3084" s="9" t="s">
        <v>1821</v>
      </c>
      <c r="C3084" s="9" t="s">
        <v>7843</v>
      </c>
      <c r="D3084" s="9" t="s">
        <v>7844</v>
      </c>
      <c r="E3084" s="9" t="s">
        <v>7846</v>
      </c>
      <c r="F3084" s="9" t="s">
        <v>7846</v>
      </c>
      <c r="G3084" s="9" t="s">
        <v>7907</v>
      </c>
      <c r="H3084" s="13">
        <v>10020</v>
      </c>
      <c r="I3084" s="11" t="s">
        <v>139</v>
      </c>
      <c r="J3084" s="9" t="s">
        <v>6</v>
      </c>
      <c r="K3084" s="9" t="s">
        <v>7</v>
      </c>
      <c r="L3084" s="9" t="s">
        <v>36</v>
      </c>
      <c r="M3084" s="9" t="s">
        <v>89</v>
      </c>
      <c r="N3084" s="9" t="s">
        <v>10</v>
      </c>
      <c r="O3084" s="9" t="s">
        <v>1826</v>
      </c>
      <c r="P3084" s="9" t="s">
        <v>1834</v>
      </c>
      <c r="Q3084" s="9" t="s">
        <v>374</v>
      </c>
      <c r="R3084" s="9" t="s">
        <v>29</v>
      </c>
      <c r="S3084" s="9" t="s">
        <v>15</v>
      </c>
      <c r="T3084" s="9" t="s">
        <v>7</v>
      </c>
      <c r="U3084" s="9" t="s">
        <v>133</v>
      </c>
      <c r="V3084" s="9" t="s">
        <v>15</v>
      </c>
      <c r="W3084" s="9" t="s">
        <v>17</v>
      </c>
      <c r="X3084" s="9" t="s">
        <v>18</v>
      </c>
      <c r="Y3084" s="9" t="s">
        <v>31</v>
      </c>
      <c r="Z3084" s="9" t="s">
        <v>61</v>
      </c>
      <c r="AA3084" s="9" t="s">
        <v>17</v>
      </c>
      <c r="AB3084" s="9" t="s">
        <v>7847</v>
      </c>
      <c r="AC3084" s="9">
        <v>1135385515</v>
      </c>
      <c r="AD3084" s="9" t="s">
        <v>7873</v>
      </c>
    </row>
    <row r="3085" spans="1:30" ht="114.75" x14ac:dyDescent="0.25">
      <c r="A3085" s="113">
        <f t="shared" si="48"/>
        <v>2896</v>
      </c>
      <c r="B3085" s="9" t="s">
        <v>1821</v>
      </c>
      <c r="C3085" s="9" t="s">
        <v>7843</v>
      </c>
      <c r="D3085" s="9" t="s">
        <v>7844</v>
      </c>
      <c r="E3085" s="9" t="s">
        <v>7908</v>
      </c>
      <c r="F3085" s="9" t="s">
        <v>7909</v>
      </c>
      <c r="G3085" s="9" t="s">
        <v>7856</v>
      </c>
      <c r="H3085" s="13">
        <v>23000</v>
      </c>
      <c r="I3085" s="11" t="s">
        <v>139</v>
      </c>
      <c r="J3085" s="9" t="s">
        <v>68</v>
      </c>
      <c r="K3085" s="9" t="s">
        <v>7</v>
      </c>
      <c r="L3085" s="9" t="s">
        <v>69</v>
      </c>
      <c r="M3085" s="9" t="s">
        <v>9</v>
      </c>
      <c r="N3085" s="9" t="s">
        <v>10</v>
      </c>
      <c r="O3085" s="9" t="s">
        <v>1826</v>
      </c>
      <c r="P3085" s="9" t="s">
        <v>1834</v>
      </c>
      <c r="Q3085" s="9" t="s">
        <v>374</v>
      </c>
      <c r="R3085" s="9" t="s">
        <v>29</v>
      </c>
      <c r="S3085" s="9" t="s">
        <v>15</v>
      </c>
      <c r="T3085" s="9" t="s">
        <v>7</v>
      </c>
      <c r="U3085" s="9" t="s">
        <v>133</v>
      </c>
      <c r="V3085" s="9" t="s">
        <v>15</v>
      </c>
      <c r="W3085" s="9" t="s">
        <v>17</v>
      </c>
      <c r="X3085" s="9" t="s">
        <v>18</v>
      </c>
      <c r="Y3085" s="9" t="s">
        <v>19</v>
      </c>
      <c r="Z3085" s="9" t="s">
        <v>41</v>
      </c>
      <c r="AA3085" s="9" t="s">
        <v>21</v>
      </c>
      <c r="AB3085" s="9" t="s">
        <v>7857</v>
      </c>
      <c r="AC3085" s="9">
        <v>1135385515</v>
      </c>
      <c r="AD3085" s="9" t="s">
        <v>7858</v>
      </c>
    </row>
    <row r="3086" spans="1:30" ht="76.5" x14ac:dyDescent="0.25">
      <c r="A3086" s="113">
        <f t="shared" ref="A3086:A3149" si="49">A3085+1</f>
        <v>2897</v>
      </c>
      <c r="B3086" s="9" t="s">
        <v>1821</v>
      </c>
      <c r="C3086" s="9" t="s">
        <v>7843</v>
      </c>
      <c r="D3086" s="9" t="s">
        <v>7844</v>
      </c>
      <c r="E3086" s="9" t="s">
        <v>7910</v>
      </c>
      <c r="F3086" s="9" t="s">
        <v>7911</v>
      </c>
      <c r="G3086" s="9" t="s">
        <v>7864</v>
      </c>
      <c r="H3086" s="13">
        <v>403700.04</v>
      </c>
      <c r="I3086" s="11" t="s">
        <v>139</v>
      </c>
      <c r="J3086" s="9" t="s">
        <v>6</v>
      </c>
      <c r="K3086" s="9" t="s">
        <v>7</v>
      </c>
      <c r="L3086" s="9" t="s">
        <v>59</v>
      </c>
      <c r="M3086" s="9" t="s">
        <v>9</v>
      </c>
      <c r="N3086" s="9" t="s">
        <v>10</v>
      </c>
      <c r="O3086" s="9" t="s">
        <v>1826</v>
      </c>
      <c r="P3086" s="9" t="s">
        <v>1834</v>
      </c>
      <c r="Q3086" s="9" t="s">
        <v>374</v>
      </c>
      <c r="R3086" s="9" t="s">
        <v>29</v>
      </c>
      <c r="S3086" s="9" t="s">
        <v>15</v>
      </c>
      <c r="T3086" s="9" t="s">
        <v>7</v>
      </c>
      <c r="U3086" s="9" t="s">
        <v>133</v>
      </c>
      <c r="V3086" s="9" t="s">
        <v>15</v>
      </c>
      <c r="W3086" s="9" t="s">
        <v>17</v>
      </c>
      <c r="X3086" s="9" t="s">
        <v>18</v>
      </c>
      <c r="Y3086" s="9" t="s">
        <v>31</v>
      </c>
      <c r="Z3086" s="9" t="s">
        <v>61</v>
      </c>
      <c r="AA3086" s="9" t="s">
        <v>17</v>
      </c>
      <c r="AB3086" s="9" t="s">
        <v>7852</v>
      </c>
      <c r="AC3086" s="9">
        <v>1135385515</v>
      </c>
      <c r="AD3086" s="9" t="s">
        <v>7858</v>
      </c>
    </row>
    <row r="3087" spans="1:30" ht="140.25" x14ac:dyDescent="0.25">
      <c r="A3087" s="113">
        <f t="shared" si="49"/>
        <v>2898</v>
      </c>
      <c r="B3087" s="9" t="s">
        <v>1821</v>
      </c>
      <c r="C3087" s="9" t="s">
        <v>7843</v>
      </c>
      <c r="D3087" s="9" t="s">
        <v>7844</v>
      </c>
      <c r="E3087" s="9" t="s">
        <v>7912</v>
      </c>
      <c r="F3087" s="9" t="s">
        <v>7913</v>
      </c>
      <c r="G3087" s="9" t="s">
        <v>7914</v>
      </c>
      <c r="H3087" s="13">
        <v>670059.72</v>
      </c>
      <c r="I3087" s="11" t="s">
        <v>139</v>
      </c>
      <c r="J3087" s="9" t="s">
        <v>6</v>
      </c>
      <c r="K3087" s="9" t="s">
        <v>7</v>
      </c>
      <c r="L3087" s="9" t="s">
        <v>36</v>
      </c>
      <c r="M3087" s="9" t="s">
        <v>9</v>
      </c>
      <c r="N3087" s="9" t="s">
        <v>10</v>
      </c>
      <c r="O3087" s="9" t="s">
        <v>1826</v>
      </c>
      <c r="P3087" s="9" t="s">
        <v>1834</v>
      </c>
      <c r="Q3087" s="9" t="s">
        <v>374</v>
      </c>
      <c r="R3087" s="9" t="s">
        <v>29</v>
      </c>
      <c r="S3087" s="9" t="s">
        <v>15</v>
      </c>
      <c r="T3087" s="9" t="s">
        <v>7</v>
      </c>
      <c r="U3087" s="9" t="s">
        <v>133</v>
      </c>
      <c r="V3087" s="9" t="s">
        <v>15</v>
      </c>
      <c r="W3087" s="9" t="s">
        <v>17</v>
      </c>
      <c r="X3087" s="9" t="s">
        <v>18</v>
      </c>
      <c r="Y3087" s="9" t="s">
        <v>31</v>
      </c>
      <c r="Z3087" s="9" t="s">
        <v>61</v>
      </c>
      <c r="AA3087" s="9" t="s">
        <v>17</v>
      </c>
      <c r="AB3087" s="9" t="s">
        <v>7847</v>
      </c>
      <c r="AC3087" s="9" t="s">
        <v>7877</v>
      </c>
      <c r="AD3087" s="9" t="s">
        <v>7873</v>
      </c>
    </row>
    <row r="3088" spans="1:30" ht="102" x14ac:dyDescent="0.25">
      <c r="A3088" s="113">
        <f t="shared" si="49"/>
        <v>2899</v>
      </c>
      <c r="B3088" s="9" t="s">
        <v>1821</v>
      </c>
      <c r="C3088" s="9" t="s">
        <v>7843</v>
      </c>
      <c r="D3088" s="9" t="s">
        <v>7844</v>
      </c>
      <c r="E3088" s="9" t="s">
        <v>7915</v>
      </c>
      <c r="F3088" s="9" t="s">
        <v>7916</v>
      </c>
      <c r="G3088" s="9" t="s">
        <v>7856</v>
      </c>
      <c r="H3088" s="13">
        <v>4350</v>
      </c>
      <c r="I3088" s="11" t="s">
        <v>139</v>
      </c>
      <c r="J3088" s="9" t="s">
        <v>68</v>
      </c>
      <c r="K3088" s="9" t="s">
        <v>7</v>
      </c>
      <c r="L3088" s="9" t="s">
        <v>69</v>
      </c>
      <c r="M3088" s="9" t="s">
        <v>9</v>
      </c>
      <c r="N3088" s="9" t="s">
        <v>10</v>
      </c>
      <c r="O3088" s="9" t="s">
        <v>1826</v>
      </c>
      <c r="P3088" s="9" t="s">
        <v>1834</v>
      </c>
      <c r="Q3088" s="9" t="s">
        <v>374</v>
      </c>
      <c r="R3088" s="9" t="s">
        <v>29</v>
      </c>
      <c r="S3088" s="9" t="s">
        <v>15</v>
      </c>
      <c r="T3088" s="9" t="s">
        <v>7</v>
      </c>
      <c r="U3088" s="9" t="s">
        <v>133</v>
      </c>
      <c r="V3088" s="9" t="s">
        <v>15</v>
      </c>
      <c r="W3088" s="9" t="s">
        <v>17</v>
      </c>
      <c r="X3088" s="9" t="s">
        <v>18</v>
      </c>
      <c r="Y3088" s="9" t="s">
        <v>19</v>
      </c>
      <c r="Z3088" s="9" t="s">
        <v>41</v>
      </c>
      <c r="AA3088" s="9" t="s">
        <v>21</v>
      </c>
      <c r="AB3088" s="9" t="s">
        <v>7857</v>
      </c>
      <c r="AC3088" s="9">
        <v>1135385515</v>
      </c>
      <c r="AD3088" s="9" t="s">
        <v>7858</v>
      </c>
    </row>
    <row r="3089" spans="1:30" ht="76.5" x14ac:dyDescent="0.25">
      <c r="A3089" s="113">
        <f t="shared" si="49"/>
        <v>2900</v>
      </c>
      <c r="B3089" s="9" t="s">
        <v>1821</v>
      </c>
      <c r="C3089" s="9" t="s">
        <v>7843</v>
      </c>
      <c r="D3089" s="9" t="s">
        <v>7844</v>
      </c>
      <c r="E3089" s="9" t="s">
        <v>7917</v>
      </c>
      <c r="F3089" s="9" t="s">
        <v>7918</v>
      </c>
      <c r="G3089" s="9" t="s">
        <v>7864</v>
      </c>
      <c r="H3089" s="13">
        <v>414699.96</v>
      </c>
      <c r="I3089" s="11" t="s">
        <v>139</v>
      </c>
      <c r="J3089" s="9" t="s">
        <v>6</v>
      </c>
      <c r="K3089" s="9" t="s">
        <v>7</v>
      </c>
      <c r="L3089" s="9" t="s">
        <v>59</v>
      </c>
      <c r="M3089" s="9" t="s">
        <v>9</v>
      </c>
      <c r="N3089" s="9" t="s">
        <v>10</v>
      </c>
      <c r="O3089" s="9" t="s">
        <v>1826</v>
      </c>
      <c r="P3089" s="9" t="s">
        <v>1834</v>
      </c>
      <c r="Q3089" s="9" t="s">
        <v>374</v>
      </c>
      <c r="R3089" s="9" t="s">
        <v>29</v>
      </c>
      <c r="S3089" s="9" t="s">
        <v>15</v>
      </c>
      <c r="T3089" s="9" t="s">
        <v>7</v>
      </c>
      <c r="U3089" s="9" t="s">
        <v>133</v>
      </c>
      <c r="V3089" s="9" t="s">
        <v>15</v>
      </c>
      <c r="W3089" s="9" t="s">
        <v>17</v>
      </c>
      <c r="X3089" s="9" t="s">
        <v>18</v>
      </c>
      <c r="Y3089" s="9" t="s">
        <v>31</v>
      </c>
      <c r="Z3089" s="9" t="s">
        <v>61</v>
      </c>
      <c r="AA3089" s="9" t="s">
        <v>17</v>
      </c>
      <c r="AB3089" s="9" t="s">
        <v>7852</v>
      </c>
      <c r="AC3089" s="9">
        <v>1135385515</v>
      </c>
      <c r="AD3089" s="9" t="s">
        <v>7858</v>
      </c>
    </row>
    <row r="3090" spans="1:30" ht="76.5" x14ac:dyDescent="0.25">
      <c r="A3090" s="113">
        <f t="shared" si="49"/>
        <v>2901</v>
      </c>
      <c r="B3090" s="9" t="s">
        <v>1821</v>
      </c>
      <c r="C3090" s="9" t="s">
        <v>7843</v>
      </c>
      <c r="D3090" s="9" t="s">
        <v>7844</v>
      </c>
      <c r="E3090" s="9" t="s">
        <v>7919</v>
      </c>
      <c r="F3090" s="9" t="s">
        <v>7920</v>
      </c>
      <c r="G3090" s="9" t="s">
        <v>7864</v>
      </c>
      <c r="H3090" s="13">
        <v>408099.96</v>
      </c>
      <c r="I3090" s="11" t="s">
        <v>139</v>
      </c>
      <c r="J3090" s="9" t="s">
        <v>6</v>
      </c>
      <c r="K3090" s="9" t="s">
        <v>7</v>
      </c>
      <c r="L3090" s="9" t="s">
        <v>59</v>
      </c>
      <c r="M3090" s="9" t="s">
        <v>9</v>
      </c>
      <c r="N3090" s="9" t="s">
        <v>10</v>
      </c>
      <c r="O3090" s="9" t="s">
        <v>1826</v>
      </c>
      <c r="P3090" s="9" t="s">
        <v>1834</v>
      </c>
      <c r="Q3090" s="9" t="s">
        <v>374</v>
      </c>
      <c r="R3090" s="9" t="s">
        <v>29</v>
      </c>
      <c r="S3090" s="9" t="s">
        <v>15</v>
      </c>
      <c r="T3090" s="9" t="s">
        <v>7</v>
      </c>
      <c r="U3090" s="9" t="s">
        <v>133</v>
      </c>
      <c r="V3090" s="9" t="s">
        <v>15</v>
      </c>
      <c r="W3090" s="9" t="s">
        <v>17</v>
      </c>
      <c r="X3090" s="9" t="s">
        <v>18</v>
      </c>
      <c r="Y3090" s="9" t="s">
        <v>31</v>
      </c>
      <c r="Z3090" s="9" t="s">
        <v>61</v>
      </c>
      <c r="AA3090" s="9" t="s">
        <v>17</v>
      </c>
      <c r="AB3090" s="9" t="s">
        <v>7852</v>
      </c>
      <c r="AC3090" s="9">
        <v>1135385515</v>
      </c>
      <c r="AD3090" s="9" t="s">
        <v>7858</v>
      </c>
    </row>
    <row r="3091" spans="1:30" ht="76.5" x14ac:dyDescent="0.25">
      <c r="A3091" s="113">
        <f t="shared" si="49"/>
        <v>2902</v>
      </c>
      <c r="B3091" s="9" t="s">
        <v>1821</v>
      </c>
      <c r="C3091" s="9" t="s">
        <v>7843</v>
      </c>
      <c r="D3091" s="9" t="s">
        <v>7844</v>
      </c>
      <c r="E3091" s="9" t="s">
        <v>7921</v>
      </c>
      <c r="F3091" s="9" t="s">
        <v>7922</v>
      </c>
      <c r="G3091" s="9" t="s">
        <v>7923</v>
      </c>
      <c r="H3091" s="13">
        <v>2880000</v>
      </c>
      <c r="I3091" s="11" t="s">
        <v>139</v>
      </c>
      <c r="J3091" s="9" t="s">
        <v>6</v>
      </c>
      <c r="K3091" s="9" t="s">
        <v>7</v>
      </c>
      <c r="L3091" s="9" t="s">
        <v>36</v>
      </c>
      <c r="M3091" s="9" t="s">
        <v>9</v>
      </c>
      <c r="N3091" s="9" t="s">
        <v>10</v>
      </c>
      <c r="O3091" s="9" t="s">
        <v>1826</v>
      </c>
      <c r="P3091" s="9" t="s">
        <v>1834</v>
      </c>
      <c r="Q3091" s="9" t="s">
        <v>374</v>
      </c>
      <c r="R3091" s="9" t="s">
        <v>29</v>
      </c>
      <c r="S3091" s="9" t="s">
        <v>15</v>
      </c>
      <c r="T3091" s="9" t="s">
        <v>7</v>
      </c>
      <c r="U3091" s="9" t="s">
        <v>133</v>
      </c>
      <c r="V3091" s="9" t="s">
        <v>15</v>
      </c>
      <c r="W3091" s="9" t="s">
        <v>17</v>
      </c>
      <c r="X3091" s="9" t="s">
        <v>18</v>
      </c>
      <c r="Y3091" s="9" t="s">
        <v>31</v>
      </c>
      <c r="Z3091" s="9" t="s">
        <v>61</v>
      </c>
      <c r="AA3091" s="9" t="s">
        <v>17</v>
      </c>
      <c r="AB3091" s="9" t="s">
        <v>7847</v>
      </c>
      <c r="AC3091" s="9" t="s">
        <v>7877</v>
      </c>
      <c r="AD3091" s="9" t="s">
        <v>7873</v>
      </c>
    </row>
    <row r="3092" spans="1:30" ht="102" x14ac:dyDescent="0.25">
      <c r="A3092" s="113">
        <f t="shared" si="49"/>
        <v>2903</v>
      </c>
      <c r="B3092" s="9" t="s">
        <v>1821</v>
      </c>
      <c r="C3092" s="9" t="s">
        <v>7843</v>
      </c>
      <c r="D3092" s="9" t="s">
        <v>7844</v>
      </c>
      <c r="E3092" s="9" t="s">
        <v>7915</v>
      </c>
      <c r="F3092" s="9" t="s">
        <v>7916</v>
      </c>
      <c r="G3092" s="9" t="s">
        <v>7856</v>
      </c>
      <c r="H3092" s="13">
        <v>2500</v>
      </c>
      <c r="I3092" s="11" t="s">
        <v>139</v>
      </c>
      <c r="J3092" s="9" t="s">
        <v>68</v>
      </c>
      <c r="K3092" s="9" t="s">
        <v>7</v>
      </c>
      <c r="L3092" s="9" t="s">
        <v>69</v>
      </c>
      <c r="M3092" s="9" t="s">
        <v>9</v>
      </c>
      <c r="N3092" s="9" t="s">
        <v>10</v>
      </c>
      <c r="O3092" s="9" t="s">
        <v>1826</v>
      </c>
      <c r="P3092" s="9" t="s">
        <v>1834</v>
      </c>
      <c r="Q3092" s="9" t="s">
        <v>374</v>
      </c>
      <c r="R3092" s="9" t="s">
        <v>29</v>
      </c>
      <c r="S3092" s="9" t="s">
        <v>15</v>
      </c>
      <c r="T3092" s="9" t="s">
        <v>7</v>
      </c>
      <c r="U3092" s="9" t="s">
        <v>133</v>
      </c>
      <c r="V3092" s="9" t="s">
        <v>15</v>
      </c>
      <c r="W3092" s="9" t="s">
        <v>17</v>
      </c>
      <c r="X3092" s="9" t="s">
        <v>18</v>
      </c>
      <c r="Y3092" s="9" t="s">
        <v>19</v>
      </c>
      <c r="Z3092" s="9" t="s">
        <v>41</v>
      </c>
      <c r="AA3092" s="9" t="s">
        <v>21</v>
      </c>
      <c r="AB3092" s="9" t="s">
        <v>7857</v>
      </c>
      <c r="AC3092" s="9">
        <v>1135385515</v>
      </c>
      <c r="AD3092" s="9" t="s">
        <v>7858</v>
      </c>
    </row>
    <row r="3093" spans="1:30" ht="76.5" x14ac:dyDescent="0.25">
      <c r="A3093" s="113">
        <f t="shared" si="49"/>
        <v>2904</v>
      </c>
      <c r="B3093" s="9" t="s">
        <v>1821</v>
      </c>
      <c r="C3093" s="9" t="s">
        <v>7843</v>
      </c>
      <c r="D3093" s="9" t="s">
        <v>7844</v>
      </c>
      <c r="E3093" s="9" t="s">
        <v>7924</v>
      </c>
      <c r="F3093" s="9" t="s">
        <v>7924</v>
      </c>
      <c r="G3093" s="9" t="s">
        <v>7851</v>
      </c>
      <c r="H3093" s="13">
        <v>2928000</v>
      </c>
      <c r="I3093" s="11" t="s">
        <v>139</v>
      </c>
      <c r="J3093" s="9" t="s">
        <v>6</v>
      </c>
      <c r="K3093" s="9" t="s">
        <v>7</v>
      </c>
      <c r="L3093" s="9" t="s">
        <v>27</v>
      </c>
      <c r="M3093" s="9" t="s">
        <v>1729</v>
      </c>
      <c r="N3093" s="9" t="s">
        <v>10</v>
      </c>
      <c r="O3093" s="9" t="s">
        <v>1826</v>
      </c>
      <c r="P3093" s="9" t="s">
        <v>1834</v>
      </c>
      <c r="Q3093" s="9" t="s">
        <v>374</v>
      </c>
      <c r="R3093" s="9" t="s">
        <v>29</v>
      </c>
      <c r="S3093" s="9" t="s">
        <v>15</v>
      </c>
      <c r="T3093" s="9" t="s">
        <v>7</v>
      </c>
      <c r="U3093" s="9" t="s">
        <v>133</v>
      </c>
      <c r="V3093" s="9" t="s">
        <v>15</v>
      </c>
      <c r="W3093" s="9" t="s">
        <v>17</v>
      </c>
      <c r="X3093" s="9" t="s">
        <v>18</v>
      </c>
      <c r="Y3093" s="9" t="s">
        <v>31</v>
      </c>
      <c r="Z3093" s="9" t="s">
        <v>61</v>
      </c>
      <c r="AA3093" s="9" t="s">
        <v>17</v>
      </c>
      <c r="AB3093" s="9" t="s">
        <v>7852</v>
      </c>
      <c r="AC3093" s="9">
        <v>1135385515</v>
      </c>
      <c r="AD3093" s="9" t="s">
        <v>7858</v>
      </c>
    </row>
    <row r="3094" spans="1:30" ht="76.5" x14ac:dyDescent="0.25">
      <c r="A3094" s="113">
        <f t="shared" si="49"/>
        <v>2905</v>
      </c>
      <c r="B3094" s="9" t="s">
        <v>1821</v>
      </c>
      <c r="C3094" s="9" t="s">
        <v>7843</v>
      </c>
      <c r="D3094" s="9" t="s">
        <v>7844</v>
      </c>
      <c r="E3094" s="9" t="s">
        <v>7859</v>
      </c>
      <c r="F3094" s="9" t="s">
        <v>7925</v>
      </c>
      <c r="G3094" s="9" t="s">
        <v>7851</v>
      </c>
      <c r="H3094" s="13">
        <v>24000</v>
      </c>
      <c r="I3094" s="11" t="s">
        <v>139</v>
      </c>
      <c r="J3094" s="9" t="s">
        <v>6</v>
      </c>
      <c r="K3094" s="9" t="s">
        <v>7</v>
      </c>
      <c r="L3094" s="9" t="s">
        <v>36</v>
      </c>
      <c r="M3094" s="9" t="s">
        <v>1729</v>
      </c>
      <c r="N3094" s="9" t="s">
        <v>10</v>
      </c>
      <c r="O3094" s="9" t="s">
        <v>1826</v>
      </c>
      <c r="P3094" s="9" t="s">
        <v>1834</v>
      </c>
      <c r="Q3094" s="9" t="s">
        <v>374</v>
      </c>
      <c r="R3094" s="9" t="s">
        <v>29</v>
      </c>
      <c r="S3094" s="9" t="s">
        <v>15</v>
      </c>
      <c r="T3094" s="9" t="s">
        <v>7</v>
      </c>
      <c r="U3094" s="9" t="s">
        <v>133</v>
      </c>
      <c r="V3094" s="9" t="s">
        <v>15</v>
      </c>
      <c r="W3094" s="9" t="s">
        <v>17</v>
      </c>
      <c r="X3094" s="9" t="s">
        <v>18</v>
      </c>
      <c r="Y3094" s="9" t="s">
        <v>31</v>
      </c>
      <c r="Z3094" s="9" t="s">
        <v>61</v>
      </c>
      <c r="AA3094" s="9" t="s">
        <v>17</v>
      </c>
      <c r="AB3094" s="9" t="s">
        <v>7847</v>
      </c>
      <c r="AC3094" s="9" t="s">
        <v>7877</v>
      </c>
      <c r="AD3094" s="9" t="s">
        <v>7873</v>
      </c>
    </row>
    <row r="3095" spans="1:30" ht="76.5" x14ac:dyDescent="0.25">
      <c r="A3095" s="113">
        <f t="shared" si="49"/>
        <v>2906</v>
      </c>
      <c r="B3095" s="9" t="s">
        <v>1821</v>
      </c>
      <c r="C3095" s="9" t="s">
        <v>7843</v>
      </c>
      <c r="D3095" s="9" t="s">
        <v>7844</v>
      </c>
      <c r="E3095" s="9" t="s">
        <v>7926</v>
      </c>
      <c r="F3095" s="9" t="s">
        <v>7927</v>
      </c>
      <c r="G3095" s="9" t="s">
        <v>7856</v>
      </c>
      <c r="H3095" s="13">
        <v>3059</v>
      </c>
      <c r="I3095" s="11" t="s">
        <v>139</v>
      </c>
      <c r="J3095" s="9" t="s">
        <v>68</v>
      </c>
      <c r="K3095" s="9" t="s">
        <v>7</v>
      </c>
      <c r="L3095" s="9" t="s">
        <v>69</v>
      </c>
      <c r="M3095" s="9" t="s">
        <v>9</v>
      </c>
      <c r="N3095" s="9" t="s">
        <v>10</v>
      </c>
      <c r="O3095" s="9" t="s">
        <v>1826</v>
      </c>
      <c r="P3095" s="9" t="s">
        <v>1834</v>
      </c>
      <c r="Q3095" s="9" t="s">
        <v>374</v>
      </c>
      <c r="R3095" s="9" t="s">
        <v>29</v>
      </c>
      <c r="S3095" s="9" t="s">
        <v>15</v>
      </c>
      <c r="T3095" s="9" t="s">
        <v>7</v>
      </c>
      <c r="U3095" s="9" t="s">
        <v>133</v>
      </c>
      <c r="V3095" s="9" t="s">
        <v>15</v>
      </c>
      <c r="W3095" s="9" t="s">
        <v>17</v>
      </c>
      <c r="X3095" s="9" t="s">
        <v>18</v>
      </c>
      <c r="Y3095" s="9" t="s">
        <v>19</v>
      </c>
      <c r="Z3095" s="9" t="s">
        <v>41</v>
      </c>
      <c r="AA3095" s="9" t="s">
        <v>21</v>
      </c>
      <c r="AB3095" s="9" t="s">
        <v>7857</v>
      </c>
      <c r="AC3095" s="9">
        <v>1135385515</v>
      </c>
      <c r="AD3095" s="9" t="s">
        <v>7858</v>
      </c>
    </row>
    <row r="3096" spans="1:30" ht="89.25" x14ac:dyDescent="0.25">
      <c r="A3096" s="113">
        <f t="shared" si="49"/>
        <v>2907</v>
      </c>
      <c r="B3096" s="9" t="s">
        <v>1821</v>
      </c>
      <c r="C3096" s="9" t="s">
        <v>7843</v>
      </c>
      <c r="D3096" s="9" t="s">
        <v>7844</v>
      </c>
      <c r="E3096" s="9" t="s">
        <v>7928</v>
      </c>
      <c r="F3096" s="9" t="s">
        <v>7929</v>
      </c>
      <c r="G3096" s="9" t="s">
        <v>7864</v>
      </c>
      <c r="H3096" s="13">
        <v>14568000</v>
      </c>
      <c r="I3096" s="11" t="s">
        <v>139</v>
      </c>
      <c r="J3096" s="9" t="s">
        <v>6</v>
      </c>
      <c r="K3096" s="9" t="s">
        <v>7</v>
      </c>
      <c r="L3096" s="9" t="s">
        <v>59</v>
      </c>
      <c r="M3096" s="9" t="s">
        <v>9</v>
      </c>
      <c r="N3096" s="9" t="s">
        <v>10</v>
      </c>
      <c r="O3096" s="9" t="s">
        <v>1826</v>
      </c>
      <c r="P3096" s="9" t="s">
        <v>1834</v>
      </c>
      <c r="Q3096" s="9" t="s">
        <v>374</v>
      </c>
      <c r="R3096" s="9" t="s">
        <v>29</v>
      </c>
      <c r="S3096" s="9" t="s">
        <v>15</v>
      </c>
      <c r="T3096" s="9" t="s">
        <v>7</v>
      </c>
      <c r="U3096" s="9" t="s">
        <v>133</v>
      </c>
      <c r="V3096" s="9" t="s">
        <v>15</v>
      </c>
      <c r="W3096" s="9" t="s">
        <v>17</v>
      </c>
      <c r="X3096" s="9" t="s">
        <v>18</v>
      </c>
      <c r="Y3096" s="9" t="s">
        <v>31</v>
      </c>
      <c r="Z3096" s="9" t="s">
        <v>61</v>
      </c>
      <c r="AA3096" s="9" t="s">
        <v>17</v>
      </c>
      <c r="AB3096" s="9" t="s">
        <v>7852</v>
      </c>
      <c r="AC3096" s="9">
        <v>1135385515</v>
      </c>
      <c r="AD3096" s="9" t="s">
        <v>7858</v>
      </c>
    </row>
    <row r="3097" spans="1:30" ht="76.5" x14ac:dyDescent="0.25">
      <c r="A3097" s="113">
        <f t="shared" si="49"/>
        <v>2908</v>
      </c>
      <c r="B3097" s="9" t="s">
        <v>1821</v>
      </c>
      <c r="C3097" s="9" t="s">
        <v>7843</v>
      </c>
      <c r="D3097" s="9" t="s">
        <v>7844</v>
      </c>
      <c r="E3097" s="9" t="s">
        <v>7930</v>
      </c>
      <c r="F3097" s="9" t="s">
        <v>7931</v>
      </c>
      <c r="G3097" s="9" t="s">
        <v>7932</v>
      </c>
      <c r="H3097" s="13">
        <v>360000</v>
      </c>
      <c r="I3097" s="11" t="s">
        <v>139</v>
      </c>
      <c r="J3097" s="9" t="s">
        <v>6</v>
      </c>
      <c r="K3097" s="9" t="s">
        <v>7</v>
      </c>
      <c r="L3097" s="9" t="s">
        <v>36</v>
      </c>
      <c r="M3097" s="9" t="s">
        <v>1729</v>
      </c>
      <c r="N3097" s="9" t="s">
        <v>10</v>
      </c>
      <c r="O3097" s="9" t="s">
        <v>1826</v>
      </c>
      <c r="P3097" s="9" t="s">
        <v>1834</v>
      </c>
      <c r="Q3097" s="9" t="s">
        <v>374</v>
      </c>
      <c r="R3097" s="9" t="s">
        <v>29</v>
      </c>
      <c r="S3097" s="9" t="s">
        <v>15</v>
      </c>
      <c r="T3097" s="9" t="s">
        <v>7</v>
      </c>
      <c r="U3097" s="9" t="s">
        <v>133</v>
      </c>
      <c r="V3097" s="9" t="s">
        <v>15</v>
      </c>
      <c r="W3097" s="9" t="s">
        <v>17</v>
      </c>
      <c r="X3097" s="9" t="s">
        <v>18</v>
      </c>
      <c r="Y3097" s="9" t="s">
        <v>31</v>
      </c>
      <c r="Z3097" s="9" t="s">
        <v>61</v>
      </c>
      <c r="AA3097" s="9" t="s">
        <v>17</v>
      </c>
      <c r="AB3097" s="9" t="s">
        <v>7847</v>
      </c>
      <c r="AC3097" s="9" t="s">
        <v>7877</v>
      </c>
      <c r="AD3097" s="9" t="s">
        <v>7873</v>
      </c>
    </row>
    <row r="3098" spans="1:30" ht="76.5" x14ac:dyDescent="0.25">
      <c r="A3098" s="113">
        <f t="shared" si="49"/>
        <v>2909</v>
      </c>
      <c r="B3098" s="9" t="s">
        <v>1821</v>
      </c>
      <c r="C3098" s="9" t="s">
        <v>7843</v>
      </c>
      <c r="D3098" s="9" t="s">
        <v>7844</v>
      </c>
      <c r="E3098" s="9" t="s">
        <v>7933</v>
      </c>
      <c r="F3098" s="9" t="s">
        <v>7933</v>
      </c>
      <c r="G3098" s="9" t="s">
        <v>7901</v>
      </c>
      <c r="H3098" s="13">
        <v>154375.79999999999</v>
      </c>
      <c r="I3098" s="11" t="s">
        <v>139</v>
      </c>
      <c r="J3098" s="9" t="s">
        <v>6</v>
      </c>
      <c r="K3098" s="9" t="s">
        <v>7</v>
      </c>
      <c r="L3098" s="9" t="s">
        <v>7934</v>
      </c>
      <c r="M3098" s="9" t="s">
        <v>9</v>
      </c>
      <c r="N3098" s="9" t="s">
        <v>10</v>
      </c>
      <c r="O3098" s="9" t="s">
        <v>1826</v>
      </c>
      <c r="P3098" s="9" t="s">
        <v>1834</v>
      </c>
      <c r="Q3098" s="9" t="s">
        <v>374</v>
      </c>
      <c r="R3098" s="9" t="s">
        <v>29</v>
      </c>
      <c r="S3098" s="9" t="s">
        <v>15</v>
      </c>
      <c r="T3098" s="9" t="s">
        <v>7</v>
      </c>
      <c r="U3098" s="9" t="s">
        <v>133</v>
      </c>
      <c r="V3098" s="9" t="s">
        <v>15</v>
      </c>
      <c r="W3098" s="9" t="s">
        <v>37</v>
      </c>
      <c r="X3098" s="9" t="s">
        <v>18</v>
      </c>
      <c r="Y3098" s="9" t="s">
        <v>31</v>
      </c>
      <c r="Z3098" s="9" t="s">
        <v>61</v>
      </c>
      <c r="AA3098" s="9" t="s">
        <v>17</v>
      </c>
      <c r="AB3098" s="9" t="s">
        <v>7852</v>
      </c>
      <c r="AC3098" s="9">
        <v>1135385515</v>
      </c>
      <c r="AD3098" s="9" t="s">
        <v>7858</v>
      </c>
    </row>
    <row r="3099" spans="1:30" ht="76.5" x14ac:dyDescent="0.25">
      <c r="A3099" s="113">
        <f t="shared" si="49"/>
        <v>2910</v>
      </c>
      <c r="B3099" s="9" t="s">
        <v>1821</v>
      </c>
      <c r="C3099" s="9" t="s">
        <v>7843</v>
      </c>
      <c r="D3099" s="9" t="s">
        <v>7844</v>
      </c>
      <c r="E3099" s="9" t="s">
        <v>7859</v>
      </c>
      <c r="F3099" s="9" t="s">
        <v>7935</v>
      </c>
      <c r="G3099" s="9" t="s">
        <v>7851</v>
      </c>
      <c r="H3099" s="13">
        <v>18000</v>
      </c>
      <c r="I3099" s="11" t="s">
        <v>139</v>
      </c>
      <c r="J3099" s="9" t="s">
        <v>6</v>
      </c>
      <c r="K3099" s="9" t="s">
        <v>7</v>
      </c>
      <c r="L3099" s="9" t="s">
        <v>36</v>
      </c>
      <c r="M3099" s="9" t="s">
        <v>1729</v>
      </c>
      <c r="N3099" s="9" t="s">
        <v>10</v>
      </c>
      <c r="O3099" s="9" t="s">
        <v>1826</v>
      </c>
      <c r="P3099" s="9" t="s">
        <v>1834</v>
      </c>
      <c r="Q3099" s="9" t="s">
        <v>374</v>
      </c>
      <c r="R3099" s="9" t="s">
        <v>29</v>
      </c>
      <c r="S3099" s="9" t="s">
        <v>15</v>
      </c>
      <c r="T3099" s="9" t="s">
        <v>7</v>
      </c>
      <c r="U3099" s="9" t="s">
        <v>133</v>
      </c>
      <c r="V3099" s="9" t="s">
        <v>15</v>
      </c>
      <c r="W3099" s="9" t="s">
        <v>17</v>
      </c>
      <c r="X3099" s="9" t="s">
        <v>18</v>
      </c>
      <c r="Y3099" s="9" t="s">
        <v>31</v>
      </c>
      <c r="Z3099" s="9" t="s">
        <v>61</v>
      </c>
      <c r="AA3099" s="9" t="s">
        <v>17</v>
      </c>
      <c r="AB3099" s="9" t="s">
        <v>7847</v>
      </c>
      <c r="AC3099" s="9" t="s">
        <v>7877</v>
      </c>
      <c r="AD3099" s="9" t="s">
        <v>7873</v>
      </c>
    </row>
    <row r="3100" spans="1:30" ht="76.5" x14ac:dyDescent="0.25">
      <c r="A3100" s="113">
        <f t="shared" si="49"/>
        <v>2911</v>
      </c>
      <c r="B3100" s="9" t="s">
        <v>1821</v>
      </c>
      <c r="C3100" s="9" t="s">
        <v>7843</v>
      </c>
      <c r="D3100" s="9" t="s">
        <v>7844</v>
      </c>
      <c r="E3100" s="9" t="s">
        <v>7936</v>
      </c>
      <c r="F3100" s="9" t="s">
        <v>7936</v>
      </c>
      <c r="G3100" s="9" t="s">
        <v>7856</v>
      </c>
      <c r="H3100" s="13">
        <v>14980</v>
      </c>
      <c r="I3100" s="11" t="s">
        <v>139</v>
      </c>
      <c r="J3100" s="9" t="s">
        <v>68</v>
      </c>
      <c r="K3100" s="9" t="s">
        <v>7</v>
      </c>
      <c r="L3100" s="9" t="s">
        <v>69</v>
      </c>
      <c r="M3100" s="9" t="s">
        <v>9</v>
      </c>
      <c r="N3100" s="9" t="s">
        <v>10</v>
      </c>
      <c r="O3100" s="9" t="s">
        <v>1826</v>
      </c>
      <c r="P3100" s="9" t="s">
        <v>1834</v>
      </c>
      <c r="Q3100" s="9" t="s">
        <v>374</v>
      </c>
      <c r="R3100" s="9" t="s">
        <v>29</v>
      </c>
      <c r="S3100" s="9" t="s">
        <v>15</v>
      </c>
      <c r="T3100" s="9" t="s">
        <v>7</v>
      </c>
      <c r="U3100" s="9" t="s">
        <v>133</v>
      </c>
      <c r="V3100" s="9" t="s">
        <v>15</v>
      </c>
      <c r="W3100" s="9" t="s">
        <v>17</v>
      </c>
      <c r="X3100" s="9" t="s">
        <v>18</v>
      </c>
      <c r="Y3100" s="9" t="s">
        <v>19</v>
      </c>
      <c r="Z3100" s="9" t="s">
        <v>41</v>
      </c>
      <c r="AA3100" s="9" t="s">
        <v>21</v>
      </c>
      <c r="AB3100" s="9" t="s">
        <v>7857</v>
      </c>
      <c r="AC3100" s="9" t="s">
        <v>7937</v>
      </c>
      <c r="AD3100" s="9" t="s">
        <v>7858</v>
      </c>
    </row>
    <row r="3101" spans="1:30" ht="140.25" x14ac:dyDescent="0.25">
      <c r="A3101" s="113">
        <f t="shared" si="49"/>
        <v>2912</v>
      </c>
      <c r="B3101" s="9" t="s">
        <v>1821</v>
      </c>
      <c r="C3101" s="9" t="s">
        <v>7843</v>
      </c>
      <c r="D3101" s="9" t="s">
        <v>7844</v>
      </c>
      <c r="E3101" s="9" t="s">
        <v>7938</v>
      </c>
      <c r="F3101" s="9" t="s">
        <v>7939</v>
      </c>
      <c r="G3101" s="9" t="s">
        <v>7940</v>
      </c>
      <c r="H3101" s="13">
        <v>489795.6</v>
      </c>
      <c r="I3101" s="11" t="s">
        <v>139</v>
      </c>
      <c r="J3101" s="9" t="s">
        <v>6</v>
      </c>
      <c r="K3101" s="9" t="s">
        <v>7</v>
      </c>
      <c r="L3101" s="9" t="s">
        <v>36</v>
      </c>
      <c r="M3101" s="9" t="s">
        <v>80</v>
      </c>
      <c r="N3101" s="9" t="s">
        <v>81</v>
      </c>
      <c r="O3101" s="9" t="s">
        <v>1826</v>
      </c>
      <c r="P3101" s="9" t="s">
        <v>1834</v>
      </c>
      <c r="Q3101" s="9" t="s">
        <v>374</v>
      </c>
      <c r="R3101" s="9" t="s">
        <v>29</v>
      </c>
      <c r="S3101" s="9" t="s">
        <v>15</v>
      </c>
      <c r="T3101" s="9" t="s">
        <v>7</v>
      </c>
      <c r="U3101" s="9" t="s">
        <v>133</v>
      </c>
      <c r="V3101" s="9" t="s">
        <v>15</v>
      </c>
      <c r="W3101" s="9" t="s">
        <v>17</v>
      </c>
      <c r="X3101" s="9" t="s">
        <v>18</v>
      </c>
      <c r="Y3101" s="9" t="s">
        <v>31</v>
      </c>
      <c r="Z3101" s="9" t="s">
        <v>61</v>
      </c>
      <c r="AA3101" s="9" t="s">
        <v>17</v>
      </c>
      <c r="AB3101" s="9" t="s">
        <v>7847</v>
      </c>
      <c r="AC3101" s="9" t="s">
        <v>7877</v>
      </c>
      <c r="AD3101" s="9" t="s">
        <v>7873</v>
      </c>
    </row>
    <row r="3102" spans="1:30" ht="114.75" x14ac:dyDescent="0.25">
      <c r="A3102" s="113">
        <f t="shared" si="49"/>
        <v>2913</v>
      </c>
      <c r="B3102" s="9" t="s">
        <v>1821</v>
      </c>
      <c r="C3102" s="9" t="s">
        <v>7843</v>
      </c>
      <c r="D3102" s="9" t="s">
        <v>7844</v>
      </c>
      <c r="E3102" s="9" t="s">
        <v>7941</v>
      </c>
      <c r="F3102" s="9" t="s">
        <v>7942</v>
      </c>
      <c r="G3102" s="9" t="s">
        <v>7943</v>
      </c>
      <c r="H3102" s="13">
        <v>300000</v>
      </c>
      <c r="I3102" s="11" t="s">
        <v>139</v>
      </c>
      <c r="J3102" s="9" t="s">
        <v>68</v>
      </c>
      <c r="K3102" s="9" t="s">
        <v>7</v>
      </c>
      <c r="L3102" s="9" t="s">
        <v>69</v>
      </c>
      <c r="M3102" s="9" t="s">
        <v>9</v>
      </c>
      <c r="N3102" s="9" t="s">
        <v>10</v>
      </c>
      <c r="O3102" s="9" t="s">
        <v>1826</v>
      </c>
      <c r="P3102" s="9" t="s">
        <v>1834</v>
      </c>
      <c r="Q3102" s="9" t="s">
        <v>374</v>
      </c>
      <c r="R3102" s="9" t="s">
        <v>29</v>
      </c>
      <c r="S3102" s="9" t="s">
        <v>15</v>
      </c>
      <c r="T3102" s="9" t="s">
        <v>7</v>
      </c>
      <c r="U3102" s="9" t="s">
        <v>133</v>
      </c>
      <c r="V3102" s="9" t="s">
        <v>15</v>
      </c>
      <c r="W3102" s="9" t="s">
        <v>17</v>
      </c>
      <c r="X3102" s="9" t="s">
        <v>18</v>
      </c>
      <c r="Y3102" s="9" t="s">
        <v>19</v>
      </c>
      <c r="Z3102" s="9" t="s">
        <v>41</v>
      </c>
      <c r="AA3102" s="9" t="s">
        <v>21</v>
      </c>
      <c r="AB3102" s="9" t="s">
        <v>7857</v>
      </c>
      <c r="AC3102" s="9">
        <v>1135385515</v>
      </c>
      <c r="AD3102" s="9" t="s">
        <v>7858</v>
      </c>
    </row>
    <row r="3103" spans="1:30" ht="76.5" x14ac:dyDescent="0.25">
      <c r="A3103" s="113">
        <f t="shared" si="49"/>
        <v>2914</v>
      </c>
      <c r="B3103" s="9" t="s">
        <v>1821</v>
      </c>
      <c r="C3103" s="9" t="s">
        <v>7843</v>
      </c>
      <c r="D3103" s="9" t="s">
        <v>7844</v>
      </c>
      <c r="E3103" s="9" t="s">
        <v>7944</v>
      </c>
      <c r="F3103" s="9" t="s">
        <v>7944</v>
      </c>
      <c r="G3103" s="9" t="s">
        <v>7901</v>
      </c>
      <c r="H3103" s="13">
        <v>102000</v>
      </c>
      <c r="I3103" s="11" t="s">
        <v>139</v>
      </c>
      <c r="J3103" s="9" t="s">
        <v>6</v>
      </c>
      <c r="K3103" s="9" t="s">
        <v>7</v>
      </c>
      <c r="L3103" s="9" t="s">
        <v>27</v>
      </c>
      <c r="M3103" s="9" t="s">
        <v>9</v>
      </c>
      <c r="N3103" s="9" t="s">
        <v>10</v>
      </c>
      <c r="O3103" s="9" t="s">
        <v>1826</v>
      </c>
      <c r="P3103" s="9" t="s">
        <v>1834</v>
      </c>
      <c r="Q3103" s="9" t="s">
        <v>374</v>
      </c>
      <c r="R3103" s="9" t="s">
        <v>29</v>
      </c>
      <c r="S3103" s="9" t="s">
        <v>15</v>
      </c>
      <c r="T3103" s="9" t="s">
        <v>7</v>
      </c>
      <c r="U3103" s="9" t="s">
        <v>133</v>
      </c>
      <c r="V3103" s="9" t="s">
        <v>15</v>
      </c>
      <c r="W3103" s="9" t="s">
        <v>17</v>
      </c>
      <c r="X3103" s="9" t="s">
        <v>18</v>
      </c>
      <c r="Y3103" s="9" t="s">
        <v>31</v>
      </c>
      <c r="Z3103" s="9" t="s">
        <v>61</v>
      </c>
      <c r="AA3103" s="9" t="s">
        <v>17</v>
      </c>
      <c r="AB3103" s="9" t="s">
        <v>7852</v>
      </c>
      <c r="AC3103" s="9">
        <v>1135385515</v>
      </c>
      <c r="AD3103" s="9" t="s">
        <v>7858</v>
      </c>
    </row>
    <row r="3104" spans="1:30" ht="76.5" x14ac:dyDescent="0.25">
      <c r="A3104" s="113">
        <f t="shared" si="49"/>
        <v>2915</v>
      </c>
      <c r="B3104" s="9" t="s">
        <v>1821</v>
      </c>
      <c r="C3104" s="9" t="s">
        <v>7843</v>
      </c>
      <c r="D3104" s="9" t="s">
        <v>7844</v>
      </c>
      <c r="E3104" s="9" t="s">
        <v>7859</v>
      </c>
      <c r="F3104" s="9" t="s">
        <v>7945</v>
      </c>
      <c r="G3104" s="9" t="s">
        <v>7851</v>
      </c>
      <c r="H3104" s="13">
        <v>1200</v>
      </c>
      <c r="I3104" s="11" t="s">
        <v>139</v>
      </c>
      <c r="J3104" s="9" t="s">
        <v>6</v>
      </c>
      <c r="K3104" s="9" t="s">
        <v>7</v>
      </c>
      <c r="L3104" s="9" t="s">
        <v>36</v>
      </c>
      <c r="M3104" s="9" t="s">
        <v>1729</v>
      </c>
      <c r="N3104" s="9" t="s">
        <v>10</v>
      </c>
      <c r="O3104" s="9" t="s">
        <v>1826</v>
      </c>
      <c r="P3104" s="9" t="s">
        <v>1834</v>
      </c>
      <c r="Q3104" s="9" t="s">
        <v>374</v>
      </c>
      <c r="R3104" s="9" t="s">
        <v>29</v>
      </c>
      <c r="S3104" s="9" t="s">
        <v>15</v>
      </c>
      <c r="T3104" s="9" t="s">
        <v>7</v>
      </c>
      <c r="U3104" s="9" t="s">
        <v>133</v>
      </c>
      <c r="V3104" s="9" t="s">
        <v>15</v>
      </c>
      <c r="W3104" s="9" t="s">
        <v>17</v>
      </c>
      <c r="X3104" s="9" t="s">
        <v>18</v>
      </c>
      <c r="Y3104" s="9" t="s">
        <v>31</v>
      </c>
      <c r="Z3104" s="9" t="s">
        <v>61</v>
      </c>
      <c r="AA3104" s="9" t="s">
        <v>17</v>
      </c>
      <c r="AB3104" s="9" t="s">
        <v>7847</v>
      </c>
      <c r="AC3104" s="9" t="s">
        <v>7877</v>
      </c>
      <c r="AD3104" s="9" t="s">
        <v>7873</v>
      </c>
    </row>
    <row r="3105" spans="1:30" ht="76.5" x14ac:dyDescent="0.25">
      <c r="A3105" s="113">
        <f t="shared" si="49"/>
        <v>2916</v>
      </c>
      <c r="B3105" s="9" t="s">
        <v>1821</v>
      </c>
      <c r="C3105" s="9" t="s">
        <v>7843</v>
      </c>
      <c r="D3105" s="9" t="s">
        <v>7844</v>
      </c>
      <c r="E3105" s="9" t="s">
        <v>7946</v>
      </c>
      <c r="F3105" s="9" t="s">
        <v>7946</v>
      </c>
      <c r="G3105" s="9" t="s">
        <v>7901</v>
      </c>
      <c r="H3105" s="13">
        <v>130000</v>
      </c>
      <c r="I3105" s="11" t="s">
        <v>139</v>
      </c>
      <c r="J3105" s="9" t="s">
        <v>6</v>
      </c>
      <c r="K3105" s="9" t="s">
        <v>7</v>
      </c>
      <c r="L3105" s="9" t="s">
        <v>27</v>
      </c>
      <c r="M3105" s="9" t="s">
        <v>9</v>
      </c>
      <c r="N3105" s="9" t="s">
        <v>10</v>
      </c>
      <c r="O3105" s="9" t="s">
        <v>1826</v>
      </c>
      <c r="P3105" s="9" t="s">
        <v>1834</v>
      </c>
      <c r="Q3105" s="9" t="s">
        <v>374</v>
      </c>
      <c r="R3105" s="9" t="s">
        <v>29</v>
      </c>
      <c r="S3105" s="9" t="s">
        <v>15</v>
      </c>
      <c r="T3105" s="9" t="s">
        <v>7</v>
      </c>
      <c r="U3105" s="9" t="s">
        <v>133</v>
      </c>
      <c r="V3105" s="9" t="s">
        <v>15</v>
      </c>
      <c r="W3105" s="9" t="s">
        <v>17</v>
      </c>
      <c r="X3105" s="9" t="s">
        <v>18</v>
      </c>
      <c r="Y3105" s="9" t="s">
        <v>31</v>
      </c>
      <c r="Z3105" s="9" t="s">
        <v>61</v>
      </c>
      <c r="AA3105" s="9" t="s">
        <v>17</v>
      </c>
      <c r="AB3105" s="9" t="s">
        <v>7852</v>
      </c>
      <c r="AC3105" s="9">
        <v>1135385515</v>
      </c>
      <c r="AD3105" s="9" t="s">
        <v>7858</v>
      </c>
    </row>
    <row r="3106" spans="1:30" ht="76.5" x14ac:dyDescent="0.25">
      <c r="A3106" s="113">
        <f t="shared" si="49"/>
        <v>2917</v>
      </c>
      <c r="B3106" s="9" t="s">
        <v>1821</v>
      </c>
      <c r="C3106" s="9" t="s">
        <v>7843</v>
      </c>
      <c r="D3106" s="9" t="s">
        <v>7844</v>
      </c>
      <c r="E3106" s="9" t="s">
        <v>7947</v>
      </c>
      <c r="F3106" s="9" t="s">
        <v>7948</v>
      </c>
      <c r="G3106" s="9" t="s">
        <v>7949</v>
      </c>
      <c r="H3106" s="13">
        <v>1440000</v>
      </c>
      <c r="I3106" s="11" t="s">
        <v>139</v>
      </c>
      <c r="J3106" s="9" t="s">
        <v>6</v>
      </c>
      <c r="K3106" s="9" t="s">
        <v>7</v>
      </c>
      <c r="L3106" s="9" t="s">
        <v>36</v>
      </c>
      <c r="M3106" s="9" t="s">
        <v>9</v>
      </c>
      <c r="N3106" s="9" t="s">
        <v>10</v>
      </c>
      <c r="O3106" s="9" t="s">
        <v>1826</v>
      </c>
      <c r="P3106" s="9" t="s">
        <v>1834</v>
      </c>
      <c r="Q3106" s="9" t="s">
        <v>374</v>
      </c>
      <c r="R3106" s="9" t="s">
        <v>29</v>
      </c>
      <c r="S3106" s="9" t="s">
        <v>15</v>
      </c>
      <c r="T3106" s="9" t="s">
        <v>7</v>
      </c>
      <c r="U3106" s="9" t="s">
        <v>133</v>
      </c>
      <c r="V3106" s="9" t="s">
        <v>15</v>
      </c>
      <c r="W3106" s="9" t="s">
        <v>17</v>
      </c>
      <c r="X3106" s="9" t="s">
        <v>18</v>
      </c>
      <c r="Y3106" s="9" t="s">
        <v>31</v>
      </c>
      <c r="Z3106" s="9" t="s">
        <v>61</v>
      </c>
      <c r="AA3106" s="9" t="s">
        <v>17</v>
      </c>
      <c r="AB3106" s="9" t="s">
        <v>7847</v>
      </c>
      <c r="AC3106" s="9" t="s">
        <v>7877</v>
      </c>
      <c r="AD3106" s="9" t="s">
        <v>7873</v>
      </c>
    </row>
    <row r="3107" spans="1:30" ht="127.5" x14ac:dyDescent="0.25">
      <c r="A3107" s="113">
        <f t="shared" si="49"/>
        <v>2918</v>
      </c>
      <c r="B3107" s="9" t="s">
        <v>1821</v>
      </c>
      <c r="C3107" s="9" t="s">
        <v>7843</v>
      </c>
      <c r="D3107" s="9" t="s">
        <v>7844</v>
      </c>
      <c r="E3107" s="9" t="s">
        <v>7950</v>
      </c>
      <c r="F3107" s="9" t="s">
        <v>7951</v>
      </c>
      <c r="G3107" s="9" t="s">
        <v>7943</v>
      </c>
      <c r="H3107" s="13">
        <v>430000</v>
      </c>
      <c r="I3107" s="11" t="s">
        <v>139</v>
      </c>
      <c r="J3107" s="9" t="s">
        <v>68</v>
      </c>
      <c r="K3107" s="9" t="s">
        <v>7</v>
      </c>
      <c r="L3107" s="9" t="s">
        <v>69</v>
      </c>
      <c r="M3107" s="9" t="s">
        <v>9</v>
      </c>
      <c r="N3107" s="9" t="s">
        <v>10</v>
      </c>
      <c r="O3107" s="9" t="s">
        <v>1826</v>
      </c>
      <c r="P3107" s="9" t="s">
        <v>1834</v>
      </c>
      <c r="Q3107" s="9" t="s">
        <v>374</v>
      </c>
      <c r="R3107" s="9" t="s">
        <v>29</v>
      </c>
      <c r="S3107" s="9" t="s">
        <v>15</v>
      </c>
      <c r="T3107" s="9" t="s">
        <v>7</v>
      </c>
      <c r="U3107" s="9" t="s">
        <v>133</v>
      </c>
      <c r="V3107" s="9" t="s">
        <v>15</v>
      </c>
      <c r="W3107" s="9" t="s">
        <v>17</v>
      </c>
      <c r="X3107" s="9" t="s">
        <v>18</v>
      </c>
      <c r="Y3107" s="9" t="s">
        <v>19</v>
      </c>
      <c r="Z3107" s="9" t="s">
        <v>41</v>
      </c>
      <c r="AA3107" s="9" t="s">
        <v>21</v>
      </c>
      <c r="AB3107" s="9" t="s">
        <v>7857</v>
      </c>
      <c r="AC3107" s="9">
        <v>1135385515</v>
      </c>
      <c r="AD3107" s="9" t="s">
        <v>7858</v>
      </c>
    </row>
    <row r="3108" spans="1:30" ht="76.5" x14ac:dyDescent="0.25">
      <c r="A3108" s="113">
        <f t="shared" si="49"/>
        <v>2919</v>
      </c>
      <c r="B3108" s="9" t="s">
        <v>1821</v>
      </c>
      <c r="C3108" s="9" t="s">
        <v>7843</v>
      </c>
      <c r="D3108" s="9" t="s">
        <v>7844</v>
      </c>
      <c r="E3108" s="9" t="s">
        <v>7952</v>
      </c>
      <c r="F3108" s="9" t="s">
        <v>7952</v>
      </c>
      <c r="G3108" s="9" t="s">
        <v>7901</v>
      </c>
      <c r="H3108" s="13">
        <v>360000</v>
      </c>
      <c r="I3108" s="11" t="s">
        <v>139</v>
      </c>
      <c r="J3108" s="9" t="s">
        <v>6</v>
      </c>
      <c r="K3108" s="9" t="s">
        <v>7</v>
      </c>
      <c r="L3108" s="9" t="s">
        <v>27</v>
      </c>
      <c r="M3108" s="9" t="s">
        <v>9</v>
      </c>
      <c r="N3108" s="9" t="s">
        <v>10</v>
      </c>
      <c r="O3108" s="9" t="s">
        <v>1826</v>
      </c>
      <c r="P3108" s="9" t="s">
        <v>1834</v>
      </c>
      <c r="Q3108" s="9" t="s">
        <v>374</v>
      </c>
      <c r="R3108" s="9" t="s">
        <v>29</v>
      </c>
      <c r="S3108" s="9" t="s">
        <v>15</v>
      </c>
      <c r="T3108" s="9" t="s">
        <v>7</v>
      </c>
      <c r="U3108" s="9" t="s">
        <v>133</v>
      </c>
      <c r="V3108" s="9" t="s">
        <v>15</v>
      </c>
      <c r="W3108" s="9" t="s">
        <v>17</v>
      </c>
      <c r="X3108" s="9" t="s">
        <v>18</v>
      </c>
      <c r="Y3108" s="9" t="s">
        <v>31</v>
      </c>
      <c r="Z3108" s="9" t="s">
        <v>61</v>
      </c>
      <c r="AA3108" s="9" t="s">
        <v>17</v>
      </c>
      <c r="AB3108" s="9" t="s">
        <v>7852</v>
      </c>
      <c r="AC3108" s="9">
        <v>1135385515</v>
      </c>
      <c r="AD3108" s="9" t="s">
        <v>7858</v>
      </c>
    </row>
    <row r="3109" spans="1:30" ht="76.5" x14ac:dyDescent="0.25">
      <c r="A3109" s="113">
        <f t="shared" si="49"/>
        <v>2920</v>
      </c>
      <c r="B3109" s="9" t="s">
        <v>1821</v>
      </c>
      <c r="C3109" s="9" t="s">
        <v>7843</v>
      </c>
      <c r="D3109" s="9" t="s">
        <v>7844</v>
      </c>
      <c r="E3109" s="9" t="s">
        <v>7953</v>
      </c>
      <c r="F3109" s="9" t="s">
        <v>7954</v>
      </c>
      <c r="G3109" s="9" t="s">
        <v>7955</v>
      </c>
      <c r="H3109" s="13">
        <v>264000</v>
      </c>
      <c r="I3109" s="11" t="s">
        <v>139</v>
      </c>
      <c r="J3109" s="9" t="s">
        <v>6</v>
      </c>
      <c r="K3109" s="9" t="s">
        <v>7</v>
      </c>
      <c r="L3109" s="9" t="s">
        <v>36</v>
      </c>
      <c r="M3109" s="9" t="s">
        <v>70</v>
      </c>
      <c r="N3109" s="9" t="s">
        <v>10</v>
      </c>
      <c r="O3109" s="9" t="s">
        <v>1826</v>
      </c>
      <c r="P3109" s="9" t="s">
        <v>1834</v>
      </c>
      <c r="Q3109" s="9" t="s">
        <v>374</v>
      </c>
      <c r="R3109" s="9" t="s">
        <v>29</v>
      </c>
      <c r="S3109" s="9" t="s">
        <v>15</v>
      </c>
      <c r="T3109" s="9" t="s">
        <v>7</v>
      </c>
      <c r="U3109" s="9" t="s">
        <v>133</v>
      </c>
      <c r="V3109" s="9" t="s">
        <v>15</v>
      </c>
      <c r="W3109" s="9" t="s">
        <v>17</v>
      </c>
      <c r="X3109" s="9" t="s">
        <v>18</v>
      </c>
      <c r="Y3109" s="9" t="s">
        <v>31</v>
      </c>
      <c r="Z3109" s="9" t="s">
        <v>61</v>
      </c>
      <c r="AA3109" s="9" t="s">
        <v>17</v>
      </c>
      <c r="AB3109" s="9" t="s">
        <v>7847</v>
      </c>
      <c r="AC3109" s="9" t="s">
        <v>7877</v>
      </c>
      <c r="AD3109" s="9" t="s">
        <v>7873</v>
      </c>
    </row>
    <row r="3110" spans="1:30" ht="76.5" x14ac:dyDescent="0.25">
      <c r="A3110" s="113">
        <f t="shared" si="49"/>
        <v>2921</v>
      </c>
      <c r="B3110" s="9" t="s">
        <v>1821</v>
      </c>
      <c r="C3110" s="9" t="s">
        <v>7843</v>
      </c>
      <c r="D3110" s="9" t="s">
        <v>7844</v>
      </c>
      <c r="E3110" s="9" t="s">
        <v>7956</v>
      </c>
      <c r="F3110" s="9" t="s">
        <v>7957</v>
      </c>
      <c r="G3110" s="9" t="s">
        <v>7856</v>
      </c>
      <c r="H3110" s="13">
        <v>1625.9</v>
      </c>
      <c r="I3110" s="11" t="s">
        <v>139</v>
      </c>
      <c r="J3110" s="9" t="s">
        <v>68</v>
      </c>
      <c r="K3110" s="9" t="s">
        <v>7</v>
      </c>
      <c r="L3110" s="9" t="s">
        <v>69</v>
      </c>
      <c r="M3110" s="9" t="s">
        <v>9</v>
      </c>
      <c r="N3110" s="9" t="s">
        <v>10</v>
      </c>
      <c r="O3110" s="9" t="s">
        <v>1826</v>
      </c>
      <c r="P3110" s="9" t="s">
        <v>1834</v>
      </c>
      <c r="Q3110" s="9" t="s">
        <v>374</v>
      </c>
      <c r="R3110" s="9" t="s">
        <v>29</v>
      </c>
      <c r="S3110" s="9" t="s">
        <v>15</v>
      </c>
      <c r="T3110" s="9" t="s">
        <v>7</v>
      </c>
      <c r="U3110" s="9" t="s">
        <v>133</v>
      </c>
      <c r="V3110" s="9" t="s">
        <v>15</v>
      </c>
      <c r="W3110" s="9" t="s">
        <v>17</v>
      </c>
      <c r="X3110" s="9" t="s">
        <v>18</v>
      </c>
      <c r="Y3110" s="9" t="s">
        <v>19</v>
      </c>
      <c r="Z3110" s="9" t="s">
        <v>41</v>
      </c>
      <c r="AA3110" s="9" t="s">
        <v>21</v>
      </c>
      <c r="AB3110" s="9" t="s">
        <v>7872</v>
      </c>
      <c r="AC3110" s="9" t="s">
        <v>7877</v>
      </c>
      <c r="AD3110" s="9" t="s">
        <v>7873</v>
      </c>
    </row>
    <row r="3111" spans="1:30" ht="178.5" x14ac:dyDescent="0.25">
      <c r="A3111" s="113">
        <f t="shared" si="49"/>
        <v>2922</v>
      </c>
      <c r="B3111" s="9" t="s">
        <v>1821</v>
      </c>
      <c r="C3111" s="9" t="s">
        <v>7843</v>
      </c>
      <c r="D3111" s="9" t="s">
        <v>7844</v>
      </c>
      <c r="E3111" s="9" t="s">
        <v>7958</v>
      </c>
      <c r="F3111" s="9" t="s">
        <v>7959</v>
      </c>
      <c r="G3111" s="9" t="s">
        <v>7943</v>
      </c>
      <c r="H3111" s="13">
        <v>200000</v>
      </c>
      <c r="I3111" s="11" t="s">
        <v>139</v>
      </c>
      <c r="J3111" s="9" t="s">
        <v>68</v>
      </c>
      <c r="K3111" s="9" t="s">
        <v>7</v>
      </c>
      <c r="L3111" s="9" t="s">
        <v>8</v>
      </c>
      <c r="M3111" s="9" t="s">
        <v>9</v>
      </c>
      <c r="N3111" s="9" t="s">
        <v>10</v>
      </c>
      <c r="O3111" s="9" t="s">
        <v>1826</v>
      </c>
      <c r="P3111" s="9" t="s">
        <v>1834</v>
      </c>
      <c r="Q3111" s="9" t="s">
        <v>374</v>
      </c>
      <c r="R3111" s="9" t="s">
        <v>29</v>
      </c>
      <c r="S3111" s="9" t="s">
        <v>15</v>
      </c>
      <c r="T3111" s="9" t="s">
        <v>7</v>
      </c>
      <c r="U3111" s="9" t="s">
        <v>133</v>
      </c>
      <c r="V3111" s="9" t="s">
        <v>15</v>
      </c>
      <c r="W3111" s="9" t="s">
        <v>17</v>
      </c>
      <c r="X3111" s="9" t="s">
        <v>18</v>
      </c>
      <c r="Y3111" s="9" t="s">
        <v>19</v>
      </c>
      <c r="Z3111" s="9" t="s">
        <v>41</v>
      </c>
      <c r="AA3111" s="9" t="s">
        <v>21</v>
      </c>
      <c r="AB3111" s="9" t="s">
        <v>7857</v>
      </c>
      <c r="AC3111" s="9" t="s">
        <v>7937</v>
      </c>
      <c r="AD3111" s="9" t="s">
        <v>7858</v>
      </c>
    </row>
    <row r="3112" spans="1:30" ht="76.5" x14ac:dyDescent="0.25">
      <c r="A3112" s="113">
        <f t="shared" si="49"/>
        <v>2923</v>
      </c>
      <c r="B3112" s="9" t="s">
        <v>1821</v>
      </c>
      <c r="C3112" s="9" t="s">
        <v>7843</v>
      </c>
      <c r="D3112" s="9" t="s">
        <v>7844</v>
      </c>
      <c r="E3112" s="9" t="s">
        <v>7960</v>
      </c>
      <c r="F3112" s="9" t="s">
        <v>7960</v>
      </c>
      <c r="G3112" s="9" t="s">
        <v>7961</v>
      </c>
      <c r="H3112" s="13">
        <v>712800</v>
      </c>
      <c r="I3112" s="11" t="s">
        <v>139</v>
      </c>
      <c r="J3112" s="9" t="s">
        <v>6</v>
      </c>
      <c r="K3112" s="9" t="s">
        <v>7</v>
      </c>
      <c r="L3112" s="9" t="s">
        <v>1920</v>
      </c>
      <c r="M3112" s="9" t="s">
        <v>89</v>
      </c>
      <c r="N3112" s="9" t="s">
        <v>10</v>
      </c>
      <c r="O3112" s="9" t="s">
        <v>1826</v>
      </c>
      <c r="P3112" s="9" t="s">
        <v>1834</v>
      </c>
      <c r="Q3112" s="9" t="s">
        <v>374</v>
      </c>
      <c r="R3112" s="9" t="s">
        <v>29</v>
      </c>
      <c r="S3112" s="9" t="s">
        <v>15</v>
      </c>
      <c r="T3112" s="9" t="s">
        <v>7</v>
      </c>
      <c r="U3112" s="9" t="s">
        <v>133</v>
      </c>
      <c r="V3112" s="9" t="s">
        <v>15</v>
      </c>
      <c r="W3112" s="9" t="s">
        <v>17</v>
      </c>
      <c r="X3112" s="9" t="s">
        <v>18</v>
      </c>
      <c r="Y3112" s="9" t="s">
        <v>31</v>
      </c>
      <c r="Z3112" s="9" t="s">
        <v>61</v>
      </c>
      <c r="AA3112" s="9" t="s">
        <v>17</v>
      </c>
      <c r="AB3112" s="9" t="s">
        <v>7847</v>
      </c>
      <c r="AC3112" s="9" t="s">
        <v>7877</v>
      </c>
      <c r="AD3112" s="9" t="s">
        <v>7873</v>
      </c>
    </row>
    <row r="3113" spans="1:30" ht="76.5" x14ac:dyDescent="0.25">
      <c r="A3113" s="113">
        <f t="shared" si="49"/>
        <v>2924</v>
      </c>
      <c r="B3113" s="9" t="s">
        <v>1821</v>
      </c>
      <c r="C3113" s="9" t="s">
        <v>7843</v>
      </c>
      <c r="D3113" s="9" t="s">
        <v>7844</v>
      </c>
      <c r="E3113" s="9" t="s">
        <v>7962</v>
      </c>
      <c r="F3113" s="9" t="s">
        <v>7963</v>
      </c>
      <c r="G3113" s="9" t="s">
        <v>7901</v>
      </c>
      <c r="H3113" s="13">
        <v>920000</v>
      </c>
      <c r="I3113" s="11" t="s">
        <v>139</v>
      </c>
      <c r="J3113" s="9" t="s">
        <v>6</v>
      </c>
      <c r="K3113" s="9" t="s">
        <v>7</v>
      </c>
      <c r="L3113" s="9" t="s">
        <v>27</v>
      </c>
      <c r="M3113" s="9" t="s">
        <v>1729</v>
      </c>
      <c r="N3113" s="9" t="s">
        <v>10</v>
      </c>
      <c r="O3113" s="9" t="s">
        <v>1826</v>
      </c>
      <c r="P3113" s="9" t="s">
        <v>1834</v>
      </c>
      <c r="Q3113" s="9" t="s">
        <v>374</v>
      </c>
      <c r="R3113" s="9" t="s">
        <v>29</v>
      </c>
      <c r="S3113" s="9" t="s">
        <v>15</v>
      </c>
      <c r="T3113" s="9" t="s">
        <v>7</v>
      </c>
      <c r="U3113" s="9" t="s">
        <v>133</v>
      </c>
      <c r="V3113" s="9" t="s">
        <v>15</v>
      </c>
      <c r="W3113" s="9" t="s">
        <v>17</v>
      </c>
      <c r="X3113" s="9" t="s">
        <v>18</v>
      </c>
      <c r="Y3113" s="9" t="s">
        <v>31</v>
      </c>
      <c r="Z3113" s="9" t="s">
        <v>61</v>
      </c>
      <c r="AA3113" s="9" t="s">
        <v>17</v>
      </c>
      <c r="AB3113" s="9" t="s">
        <v>7852</v>
      </c>
      <c r="AC3113" s="9">
        <v>1135385515</v>
      </c>
      <c r="AD3113" s="9" t="s">
        <v>7858</v>
      </c>
    </row>
    <row r="3114" spans="1:30" ht="76.5" x14ac:dyDescent="0.25">
      <c r="A3114" s="113">
        <f t="shared" si="49"/>
        <v>2925</v>
      </c>
      <c r="B3114" s="9" t="s">
        <v>1821</v>
      </c>
      <c r="C3114" s="9" t="s">
        <v>7843</v>
      </c>
      <c r="D3114" s="9" t="s">
        <v>7844</v>
      </c>
      <c r="E3114" s="9" t="s">
        <v>7964</v>
      </c>
      <c r="F3114" s="9" t="s">
        <v>7964</v>
      </c>
      <c r="G3114" s="9" t="s">
        <v>7856</v>
      </c>
      <c r="H3114" s="13">
        <v>534</v>
      </c>
      <c r="I3114" s="11" t="s">
        <v>139</v>
      </c>
      <c r="J3114" s="9" t="s">
        <v>68</v>
      </c>
      <c r="K3114" s="9" t="s">
        <v>7</v>
      </c>
      <c r="L3114" s="9" t="s">
        <v>69</v>
      </c>
      <c r="M3114" s="9" t="s">
        <v>9</v>
      </c>
      <c r="N3114" s="9" t="s">
        <v>10</v>
      </c>
      <c r="O3114" s="9" t="s">
        <v>1826</v>
      </c>
      <c r="P3114" s="9" t="s">
        <v>1834</v>
      </c>
      <c r="Q3114" s="9" t="s">
        <v>374</v>
      </c>
      <c r="R3114" s="9" t="s">
        <v>29</v>
      </c>
      <c r="S3114" s="9" t="s">
        <v>15</v>
      </c>
      <c r="T3114" s="9" t="s">
        <v>7</v>
      </c>
      <c r="U3114" s="9" t="s">
        <v>133</v>
      </c>
      <c r="V3114" s="9" t="s">
        <v>15</v>
      </c>
      <c r="W3114" s="9" t="s">
        <v>17</v>
      </c>
      <c r="X3114" s="9" t="s">
        <v>18</v>
      </c>
      <c r="Y3114" s="9" t="s">
        <v>19</v>
      </c>
      <c r="Z3114" s="9" t="s">
        <v>41</v>
      </c>
      <c r="AA3114" s="9" t="s">
        <v>21</v>
      </c>
      <c r="AB3114" s="9" t="s">
        <v>7872</v>
      </c>
      <c r="AC3114" s="9" t="s">
        <v>7877</v>
      </c>
      <c r="AD3114" s="9" t="s">
        <v>7873</v>
      </c>
    </row>
    <row r="3115" spans="1:30" ht="229.5" x14ac:dyDescent="0.25">
      <c r="A3115" s="113">
        <f t="shared" si="49"/>
        <v>2926</v>
      </c>
      <c r="B3115" s="9" t="s">
        <v>1821</v>
      </c>
      <c r="C3115" s="9" t="s">
        <v>7843</v>
      </c>
      <c r="D3115" s="9" t="s">
        <v>7844</v>
      </c>
      <c r="E3115" s="9" t="s">
        <v>7965</v>
      </c>
      <c r="F3115" s="9" t="s">
        <v>7966</v>
      </c>
      <c r="G3115" s="9" t="s">
        <v>7943</v>
      </c>
      <c r="H3115" s="13">
        <v>200000</v>
      </c>
      <c r="I3115" s="11" t="s">
        <v>139</v>
      </c>
      <c r="J3115" s="9" t="s">
        <v>68</v>
      </c>
      <c r="K3115" s="9" t="s">
        <v>7</v>
      </c>
      <c r="L3115" s="9" t="s">
        <v>8</v>
      </c>
      <c r="M3115" s="9" t="s">
        <v>9</v>
      </c>
      <c r="N3115" s="9" t="s">
        <v>10</v>
      </c>
      <c r="O3115" s="9" t="s">
        <v>1826</v>
      </c>
      <c r="P3115" s="9" t="s">
        <v>1834</v>
      </c>
      <c r="Q3115" s="9" t="s">
        <v>374</v>
      </c>
      <c r="R3115" s="9" t="s">
        <v>29</v>
      </c>
      <c r="S3115" s="9" t="s">
        <v>15</v>
      </c>
      <c r="T3115" s="9" t="s">
        <v>7</v>
      </c>
      <c r="U3115" s="9" t="s">
        <v>133</v>
      </c>
      <c r="V3115" s="9" t="s">
        <v>15</v>
      </c>
      <c r="W3115" s="9" t="s">
        <v>17</v>
      </c>
      <c r="X3115" s="9" t="s">
        <v>18</v>
      </c>
      <c r="Y3115" s="9" t="s">
        <v>19</v>
      </c>
      <c r="Z3115" s="9" t="s">
        <v>41</v>
      </c>
      <c r="AA3115" s="9" t="s">
        <v>21</v>
      </c>
      <c r="AB3115" s="9" t="s">
        <v>7857</v>
      </c>
      <c r="AC3115" s="9" t="s">
        <v>7937</v>
      </c>
      <c r="AD3115" s="9" t="s">
        <v>7858</v>
      </c>
    </row>
    <row r="3116" spans="1:30" ht="76.5" x14ac:dyDescent="0.25">
      <c r="A3116" s="113">
        <f t="shared" si="49"/>
        <v>2927</v>
      </c>
      <c r="B3116" s="9" t="s">
        <v>1821</v>
      </c>
      <c r="C3116" s="9" t="s">
        <v>7843</v>
      </c>
      <c r="D3116" s="9" t="s">
        <v>7844</v>
      </c>
      <c r="E3116" s="9" t="s">
        <v>7967</v>
      </c>
      <c r="F3116" s="9" t="s">
        <v>7967</v>
      </c>
      <c r="G3116" s="9" t="s">
        <v>7901</v>
      </c>
      <c r="H3116" s="13">
        <v>5600</v>
      </c>
      <c r="I3116" s="11" t="s">
        <v>139</v>
      </c>
      <c r="J3116" s="9" t="s">
        <v>6</v>
      </c>
      <c r="K3116" s="9" t="s">
        <v>7</v>
      </c>
      <c r="L3116" s="9" t="s">
        <v>27</v>
      </c>
      <c r="M3116" s="9" t="s">
        <v>1729</v>
      </c>
      <c r="N3116" s="9" t="s">
        <v>10</v>
      </c>
      <c r="O3116" s="9" t="s">
        <v>1826</v>
      </c>
      <c r="P3116" s="9" t="s">
        <v>1834</v>
      </c>
      <c r="Q3116" s="9" t="s">
        <v>374</v>
      </c>
      <c r="R3116" s="9" t="s">
        <v>29</v>
      </c>
      <c r="S3116" s="9" t="s">
        <v>15</v>
      </c>
      <c r="T3116" s="9" t="s">
        <v>7</v>
      </c>
      <c r="U3116" s="9" t="s">
        <v>133</v>
      </c>
      <c r="V3116" s="9" t="s">
        <v>15</v>
      </c>
      <c r="W3116" s="9" t="s">
        <v>17</v>
      </c>
      <c r="X3116" s="9" t="s">
        <v>18</v>
      </c>
      <c r="Y3116" s="9" t="s">
        <v>31</v>
      </c>
      <c r="Z3116" s="9" t="s">
        <v>61</v>
      </c>
      <c r="AA3116" s="9" t="s">
        <v>17</v>
      </c>
      <c r="AB3116" s="9" t="s">
        <v>7852</v>
      </c>
      <c r="AC3116" s="9">
        <v>1135385515</v>
      </c>
      <c r="AD3116" s="9" t="s">
        <v>7858</v>
      </c>
    </row>
    <row r="3117" spans="1:30" ht="76.5" x14ac:dyDescent="0.25">
      <c r="A3117" s="113">
        <f t="shared" si="49"/>
        <v>2928</v>
      </c>
      <c r="B3117" s="9" t="s">
        <v>1821</v>
      </c>
      <c r="C3117" s="9" t="s">
        <v>7843</v>
      </c>
      <c r="D3117" s="9" t="s">
        <v>7844</v>
      </c>
      <c r="E3117" s="9" t="s">
        <v>7968</v>
      </c>
      <c r="F3117" s="9" t="s">
        <v>7968</v>
      </c>
      <c r="G3117" s="9" t="s">
        <v>7856</v>
      </c>
      <c r="H3117" s="13">
        <v>676</v>
      </c>
      <c r="I3117" s="11" t="s">
        <v>139</v>
      </c>
      <c r="J3117" s="9" t="s">
        <v>68</v>
      </c>
      <c r="K3117" s="9" t="s">
        <v>7</v>
      </c>
      <c r="L3117" s="9" t="s">
        <v>69</v>
      </c>
      <c r="M3117" s="9" t="s">
        <v>9</v>
      </c>
      <c r="N3117" s="9" t="s">
        <v>10</v>
      </c>
      <c r="O3117" s="9" t="s">
        <v>1826</v>
      </c>
      <c r="P3117" s="9" t="s">
        <v>1834</v>
      </c>
      <c r="Q3117" s="9" t="s">
        <v>374</v>
      </c>
      <c r="R3117" s="9" t="s">
        <v>29</v>
      </c>
      <c r="S3117" s="9" t="s">
        <v>15</v>
      </c>
      <c r="T3117" s="9" t="s">
        <v>7</v>
      </c>
      <c r="U3117" s="9" t="s">
        <v>133</v>
      </c>
      <c r="V3117" s="9" t="s">
        <v>15</v>
      </c>
      <c r="W3117" s="9" t="s">
        <v>17</v>
      </c>
      <c r="X3117" s="9" t="s">
        <v>18</v>
      </c>
      <c r="Y3117" s="9" t="s">
        <v>19</v>
      </c>
      <c r="Z3117" s="9" t="s">
        <v>41</v>
      </c>
      <c r="AA3117" s="9" t="s">
        <v>21</v>
      </c>
      <c r="AB3117" s="9" t="s">
        <v>7872</v>
      </c>
      <c r="AC3117" s="9" t="s">
        <v>7877</v>
      </c>
      <c r="AD3117" s="9" t="s">
        <v>7873</v>
      </c>
    </row>
    <row r="3118" spans="1:30" ht="306" x14ac:dyDescent="0.25">
      <c r="A3118" s="113">
        <f t="shared" si="49"/>
        <v>2929</v>
      </c>
      <c r="B3118" s="9" t="s">
        <v>1821</v>
      </c>
      <c r="C3118" s="9" t="s">
        <v>7843</v>
      </c>
      <c r="D3118" s="9" t="s">
        <v>7844</v>
      </c>
      <c r="E3118" s="9" t="s">
        <v>7969</v>
      </c>
      <c r="F3118" s="9" t="s">
        <v>7970</v>
      </c>
      <c r="G3118" s="9" t="s">
        <v>7943</v>
      </c>
      <c r="H3118" s="13">
        <v>250000</v>
      </c>
      <c r="I3118" s="11" t="s">
        <v>139</v>
      </c>
      <c r="J3118" s="9" t="s">
        <v>68</v>
      </c>
      <c r="K3118" s="9" t="s">
        <v>7</v>
      </c>
      <c r="L3118" s="9" t="s">
        <v>8</v>
      </c>
      <c r="M3118" s="9" t="s">
        <v>9</v>
      </c>
      <c r="N3118" s="9" t="s">
        <v>10</v>
      </c>
      <c r="O3118" s="9" t="s">
        <v>1826</v>
      </c>
      <c r="P3118" s="9" t="s">
        <v>1834</v>
      </c>
      <c r="Q3118" s="9" t="s">
        <v>374</v>
      </c>
      <c r="R3118" s="9" t="s">
        <v>29</v>
      </c>
      <c r="S3118" s="9" t="s">
        <v>15</v>
      </c>
      <c r="T3118" s="9" t="s">
        <v>7</v>
      </c>
      <c r="U3118" s="9" t="s">
        <v>133</v>
      </c>
      <c r="V3118" s="9" t="s">
        <v>15</v>
      </c>
      <c r="W3118" s="9" t="s">
        <v>17</v>
      </c>
      <c r="X3118" s="9" t="s">
        <v>18</v>
      </c>
      <c r="Y3118" s="9" t="s">
        <v>19</v>
      </c>
      <c r="Z3118" s="9" t="s">
        <v>41</v>
      </c>
      <c r="AA3118" s="9" t="s">
        <v>21</v>
      </c>
      <c r="AB3118" s="9" t="s">
        <v>7857</v>
      </c>
      <c r="AC3118" s="9" t="s">
        <v>7937</v>
      </c>
      <c r="AD3118" s="9" t="s">
        <v>7858</v>
      </c>
    </row>
    <row r="3119" spans="1:30" ht="76.5" x14ac:dyDescent="0.25">
      <c r="A3119" s="113">
        <f t="shared" si="49"/>
        <v>2930</v>
      </c>
      <c r="B3119" s="9" t="s">
        <v>1821</v>
      </c>
      <c r="C3119" s="9" t="s">
        <v>7843</v>
      </c>
      <c r="D3119" s="9" t="s">
        <v>7844</v>
      </c>
      <c r="E3119" s="9" t="s">
        <v>7971</v>
      </c>
      <c r="F3119" s="9" t="s">
        <v>7972</v>
      </c>
      <c r="G3119" s="9" t="s">
        <v>7901</v>
      </c>
      <c r="H3119" s="13">
        <v>17996.52</v>
      </c>
      <c r="I3119" s="11" t="s">
        <v>139</v>
      </c>
      <c r="J3119" s="9" t="s">
        <v>6</v>
      </c>
      <c r="K3119" s="9" t="s">
        <v>7</v>
      </c>
      <c r="L3119" s="9" t="s">
        <v>59</v>
      </c>
      <c r="M3119" s="9" t="s">
        <v>9</v>
      </c>
      <c r="N3119" s="9" t="s">
        <v>10</v>
      </c>
      <c r="O3119" s="9" t="s">
        <v>1826</v>
      </c>
      <c r="P3119" s="9" t="s">
        <v>1834</v>
      </c>
      <c r="Q3119" s="9" t="s">
        <v>374</v>
      </c>
      <c r="R3119" s="9" t="s">
        <v>29</v>
      </c>
      <c r="S3119" s="9" t="s">
        <v>15</v>
      </c>
      <c r="T3119" s="9" t="s">
        <v>7</v>
      </c>
      <c r="U3119" s="9" t="s">
        <v>133</v>
      </c>
      <c r="V3119" s="9" t="s">
        <v>15</v>
      </c>
      <c r="W3119" s="9" t="s">
        <v>17</v>
      </c>
      <c r="X3119" s="9" t="s">
        <v>18</v>
      </c>
      <c r="Y3119" s="9" t="s">
        <v>31</v>
      </c>
      <c r="Z3119" s="9" t="s">
        <v>61</v>
      </c>
      <c r="AA3119" s="9" t="s">
        <v>17</v>
      </c>
      <c r="AB3119" s="9" t="s">
        <v>7852</v>
      </c>
      <c r="AC3119" s="9">
        <v>1135385515</v>
      </c>
      <c r="AD3119" s="9" t="s">
        <v>7858</v>
      </c>
    </row>
    <row r="3120" spans="1:30" ht="89.25" x14ac:dyDescent="0.25">
      <c r="A3120" s="113">
        <f t="shared" si="49"/>
        <v>2931</v>
      </c>
      <c r="B3120" s="9" t="s">
        <v>1821</v>
      </c>
      <c r="C3120" s="9" t="s">
        <v>7843</v>
      </c>
      <c r="D3120" s="9" t="s">
        <v>7844</v>
      </c>
      <c r="E3120" s="9" t="s">
        <v>7973</v>
      </c>
      <c r="F3120" s="9" t="s">
        <v>7974</v>
      </c>
      <c r="G3120" s="9" t="s">
        <v>7856</v>
      </c>
      <c r="H3120" s="13">
        <v>581</v>
      </c>
      <c r="I3120" s="11" t="s">
        <v>139</v>
      </c>
      <c r="J3120" s="9" t="s">
        <v>68</v>
      </c>
      <c r="K3120" s="9" t="s">
        <v>7</v>
      </c>
      <c r="L3120" s="9" t="s">
        <v>69</v>
      </c>
      <c r="M3120" s="9" t="s">
        <v>9</v>
      </c>
      <c r="N3120" s="9" t="s">
        <v>10</v>
      </c>
      <c r="O3120" s="9" t="s">
        <v>1826</v>
      </c>
      <c r="P3120" s="9" t="s">
        <v>1834</v>
      </c>
      <c r="Q3120" s="9" t="s">
        <v>374</v>
      </c>
      <c r="R3120" s="9" t="s">
        <v>29</v>
      </c>
      <c r="S3120" s="9" t="s">
        <v>15</v>
      </c>
      <c r="T3120" s="9" t="s">
        <v>7</v>
      </c>
      <c r="U3120" s="9" t="s">
        <v>133</v>
      </c>
      <c r="V3120" s="9" t="s">
        <v>15</v>
      </c>
      <c r="W3120" s="9" t="s">
        <v>17</v>
      </c>
      <c r="X3120" s="9" t="s">
        <v>18</v>
      </c>
      <c r="Y3120" s="9" t="s">
        <v>19</v>
      </c>
      <c r="Z3120" s="9" t="s">
        <v>41</v>
      </c>
      <c r="AA3120" s="9" t="s">
        <v>21</v>
      </c>
      <c r="AB3120" s="9" t="s">
        <v>7872</v>
      </c>
      <c r="AC3120" s="9" t="s">
        <v>7877</v>
      </c>
      <c r="AD3120" s="9" t="s">
        <v>7873</v>
      </c>
    </row>
    <row r="3121" spans="1:30" ht="76.5" x14ac:dyDescent="0.25">
      <c r="A3121" s="113">
        <f t="shared" si="49"/>
        <v>2932</v>
      </c>
      <c r="B3121" s="9" t="s">
        <v>1821</v>
      </c>
      <c r="C3121" s="9" t="s">
        <v>7843</v>
      </c>
      <c r="D3121" s="9" t="s">
        <v>7844</v>
      </c>
      <c r="E3121" s="9" t="s">
        <v>7960</v>
      </c>
      <c r="F3121" s="9" t="s">
        <v>7960</v>
      </c>
      <c r="G3121" s="9" t="s">
        <v>7975</v>
      </c>
      <c r="H3121" s="13">
        <v>2732004</v>
      </c>
      <c r="I3121" s="11" t="s">
        <v>139</v>
      </c>
      <c r="J3121" s="9" t="s">
        <v>6</v>
      </c>
      <c r="K3121" s="9" t="s">
        <v>7</v>
      </c>
      <c r="L3121" s="9" t="s">
        <v>1920</v>
      </c>
      <c r="M3121" s="9" t="s">
        <v>89</v>
      </c>
      <c r="N3121" s="9" t="s">
        <v>10</v>
      </c>
      <c r="O3121" s="9" t="s">
        <v>1826</v>
      </c>
      <c r="P3121" s="9" t="s">
        <v>1834</v>
      </c>
      <c r="Q3121" s="9" t="s">
        <v>374</v>
      </c>
      <c r="R3121" s="9" t="s">
        <v>29</v>
      </c>
      <c r="S3121" s="9" t="s">
        <v>15</v>
      </c>
      <c r="T3121" s="9" t="s">
        <v>7</v>
      </c>
      <c r="U3121" s="9" t="s">
        <v>133</v>
      </c>
      <c r="V3121" s="9" t="s">
        <v>15</v>
      </c>
      <c r="W3121" s="9" t="s">
        <v>17</v>
      </c>
      <c r="X3121" s="9" t="s">
        <v>18</v>
      </c>
      <c r="Y3121" s="9" t="s">
        <v>31</v>
      </c>
      <c r="Z3121" s="9" t="s">
        <v>61</v>
      </c>
      <c r="AA3121" s="9" t="s">
        <v>17</v>
      </c>
      <c r="AB3121" s="9" t="s">
        <v>7847</v>
      </c>
      <c r="AC3121" s="9" t="s">
        <v>7877</v>
      </c>
      <c r="AD3121" s="9" t="s">
        <v>7873</v>
      </c>
    </row>
    <row r="3122" spans="1:30" ht="76.5" x14ac:dyDescent="0.25">
      <c r="A3122" s="113">
        <f t="shared" si="49"/>
        <v>2933</v>
      </c>
      <c r="B3122" s="9" t="s">
        <v>1821</v>
      </c>
      <c r="C3122" s="9" t="s">
        <v>7843</v>
      </c>
      <c r="D3122" s="9" t="s">
        <v>7844</v>
      </c>
      <c r="E3122" s="9" t="s">
        <v>7976</v>
      </c>
      <c r="F3122" s="9" t="s">
        <v>7976</v>
      </c>
      <c r="G3122" s="9" t="s">
        <v>7856</v>
      </c>
      <c r="H3122" s="13">
        <v>21500</v>
      </c>
      <c r="I3122" s="11" t="s">
        <v>139</v>
      </c>
      <c r="J3122" s="9" t="s">
        <v>68</v>
      </c>
      <c r="K3122" s="9" t="s">
        <v>7</v>
      </c>
      <c r="L3122" s="9" t="s">
        <v>8</v>
      </c>
      <c r="M3122" s="9" t="s">
        <v>9</v>
      </c>
      <c r="N3122" s="9" t="s">
        <v>10</v>
      </c>
      <c r="O3122" s="9" t="s">
        <v>1826</v>
      </c>
      <c r="P3122" s="9" t="s">
        <v>1834</v>
      </c>
      <c r="Q3122" s="9" t="s">
        <v>374</v>
      </c>
      <c r="R3122" s="9" t="s">
        <v>29</v>
      </c>
      <c r="S3122" s="9" t="s">
        <v>15</v>
      </c>
      <c r="T3122" s="9" t="s">
        <v>7</v>
      </c>
      <c r="U3122" s="9" t="s">
        <v>133</v>
      </c>
      <c r="V3122" s="9" t="s">
        <v>15</v>
      </c>
      <c r="W3122" s="9" t="s">
        <v>17</v>
      </c>
      <c r="X3122" s="9" t="s">
        <v>18</v>
      </c>
      <c r="Y3122" s="9" t="s">
        <v>19</v>
      </c>
      <c r="Z3122" s="9" t="s">
        <v>41</v>
      </c>
      <c r="AA3122" s="9" t="s">
        <v>21</v>
      </c>
      <c r="AB3122" s="9" t="s">
        <v>7857</v>
      </c>
      <c r="AC3122" s="9" t="s">
        <v>7937</v>
      </c>
      <c r="AD3122" s="9" t="s">
        <v>7858</v>
      </c>
    </row>
    <row r="3123" spans="1:30" ht="76.5" x14ac:dyDescent="0.25">
      <c r="A3123" s="113">
        <f t="shared" si="49"/>
        <v>2934</v>
      </c>
      <c r="B3123" s="9" t="s">
        <v>1821</v>
      </c>
      <c r="C3123" s="9" t="s">
        <v>7843</v>
      </c>
      <c r="D3123" s="9" t="s">
        <v>7844</v>
      </c>
      <c r="E3123" s="9" t="s">
        <v>7977</v>
      </c>
      <c r="F3123" s="9" t="s">
        <v>7977</v>
      </c>
      <c r="G3123" s="9" t="s">
        <v>7901</v>
      </c>
      <c r="H3123" s="13">
        <v>122000</v>
      </c>
      <c r="I3123" s="11" t="s">
        <v>139</v>
      </c>
      <c r="J3123" s="9" t="s">
        <v>6</v>
      </c>
      <c r="K3123" s="9" t="s">
        <v>7</v>
      </c>
      <c r="L3123" s="9" t="s">
        <v>27</v>
      </c>
      <c r="M3123" s="9" t="s">
        <v>1729</v>
      </c>
      <c r="N3123" s="9" t="s">
        <v>10</v>
      </c>
      <c r="O3123" s="9" t="s">
        <v>1826</v>
      </c>
      <c r="P3123" s="9" t="s">
        <v>1834</v>
      </c>
      <c r="Q3123" s="9" t="s">
        <v>374</v>
      </c>
      <c r="R3123" s="9" t="s">
        <v>29</v>
      </c>
      <c r="S3123" s="9" t="s">
        <v>15</v>
      </c>
      <c r="T3123" s="9" t="s">
        <v>7</v>
      </c>
      <c r="U3123" s="9" t="s">
        <v>133</v>
      </c>
      <c r="V3123" s="9" t="s">
        <v>15</v>
      </c>
      <c r="W3123" s="9" t="s">
        <v>17</v>
      </c>
      <c r="X3123" s="9" t="s">
        <v>18</v>
      </c>
      <c r="Y3123" s="9" t="s">
        <v>31</v>
      </c>
      <c r="Z3123" s="9" t="s">
        <v>61</v>
      </c>
      <c r="AA3123" s="9" t="s">
        <v>17</v>
      </c>
      <c r="AB3123" s="9" t="s">
        <v>7852</v>
      </c>
      <c r="AC3123" s="9">
        <v>1135385515</v>
      </c>
      <c r="AD3123" s="9" t="s">
        <v>7858</v>
      </c>
    </row>
    <row r="3124" spans="1:30" ht="76.5" x14ac:dyDescent="0.25">
      <c r="A3124" s="113">
        <f t="shared" si="49"/>
        <v>2935</v>
      </c>
      <c r="B3124" s="9" t="s">
        <v>1821</v>
      </c>
      <c r="C3124" s="9" t="s">
        <v>7843</v>
      </c>
      <c r="D3124" s="9" t="s">
        <v>7844</v>
      </c>
      <c r="E3124" s="9" t="s">
        <v>7866</v>
      </c>
      <c r="F3124" s="9" t="s">
        <v>7866</v>
      </c>
      <c r="G3124" s="9" t="s">
        <v>7978</v>
      </c>
      <c r="H3124" s="13">
        <v>18240000</v>
      </c>
      <c r="I3124" s="11" t="s">
        <v>139</v>
      </c>
      <c r="J3124" s="9" t="s">
        <v>6</v>
      </c>
      <c r="K3124" s="9" t="s">
        <v>7</v>
      </c>
      <c r="L3124" s="9" t="s">
        <v>36</v>
      </c>
      <c r="M3124" s="9" t="s">
        <v>9</v>
      </c>
      <c r="N3124" s="9" t="s">
        <v>10</v>
      </c>
      <c r="O3124" s="9" t="s">
        <v>1826</v>
      </c>
      <c r="P3124" s="9" t="s">
        <v>1834</v>
      </c>
      <c r="Q3124" s="9" t="s">
        <v>374</v>
      </c>
      <c r="R3124" s="9" t="s">
        <v>29</v>
      </c>
      <c r="S3124" s="9" t="s">
        <v>15</v>
      </c>
      <c r="T3124" s="9" t="s">
        <v>7</v>
      </c>
      <c r="U3124" s="9" t="s">
        <v>133</v>
      </c>
      <c r="V3124" s="9" t="s">
        <v>15</v>
      </c>
      <c r="W3124" s="9" t="s">
        <v>17</v>
      </c>
      <c r="X3124" s="9" t="s">
        <v>18</v>
      </c>
      <c r="Y3124" s="9" t="s">
        <v>31</v>
      </c>
      <c r="Z3124" s="9" t="s">
        <v>61</v>
      </c>
      <c r="AA3124" s="9" t="s">
        <v>17</v>
      </c>
      <c r="AB3124" s="9" t="s">
        <v>7847</v>
      </c>
      <c r="AC3124" s="9" t="s">
        <v>7877</v>
      </c>
      <c r="AD3124" s="9" t="s">
        <v>7873</v>
      </c>
    </row>
    <row r="3125" spans="1:30" ht="76.5" x14ac:dyDescent="0.25">
      <c r="A3125" s="113">
        <f t="shared" si="49"/>
        <v>2936</v>
      </c>
      <c r="B3125" s="9" t="s">
        <v>1821</v>
      </c>
      <c r="C3125" s="9" t="s">
        <v>7843</v>
      </c>
      <c r="D3125" s="9" t="s">
        <v>7844</v>
      </c>
      <c r="E3125" s="9" t="s">
        <v>7979</v>
      </c>
      <c r="F3125" s="9" t="s">
        <v>7979</v>
      </c>
      <c r="G3125" s="9" t="s">
        <v>7856</v>
      </c>
      <c r="H3125" s="13">
        <v>34336</v>
      </c>
      <c r="I3125" s="11" t="s">
        <v>139</v>
      </c>
      <c r="J3125" s="9" t="s">
        <v>68</v>
      </c>
      <c r="K3125" s="9" t="s">
        <v>7</v>
      </c>
      <c r="L3125" s="9" t="s">
        <v>69</v>
      </c>
      <c r="M3125" s="9" t="s">
        <v>9</v>
      </c>
      <c r="N3125" s="9" t="s">
        <v>10</v>
      </c>
      <c r="O3125" s="9" t="s">
        <v>1826</v>
      </c>
      <c r="P3125" s="9" t="s">
        <v>1834</v>
      </c>
      <c r="Q3125" s="9" t="s">
        <v>374</v>
      </c>
      <c r="R3125" s="9" t="s">
        <v>29</v>
      </c>
      <c r="S3125" s="9" t="s">
        <v>15</v>
      </c>
      <c r="T3125" s="9" t="s">
        <v>7</v>
      </c>
      <c r="U3125" s="9" t="s">
        <v>133</v>
      </c>
      <c r="V3125" s="9" t="s">
        <v>15</v>
      </c>
      <c r="W3125" s="9" t="s">
        <v>17</v>
      </c>
      <c r="X3125" s="9" t="s">
        <v>18</v>
      </c>
      <c r="Y3125" s="9" t="s">
        <v>19</v>
      </c>
      <c r="Z3125" s="9" t="s">
        <v>41</v>
      </c>
      <c r="AA3125" s="9" t="s">
        <v>21</v>
      </c>
      <c r="AB3125" s="9" t="s">
        <v>7872</v>
      </c>
      <c r="AC3125" s="9" t="s">
        <v>7877</v>
      </c>
      <c r="AD3125" s="9" t="s">
        <v>7873</v>
      </c>
    </row>
    <row r="3126" spans="1:30" ht="140.25" x14ac:dyDescent="0.25">
      <c r="A3126" s="113">
        <f t="shared" si="49"/>
        <v>2937</v>
      </c>
      <c r="B3126" s="9" t="s">
        <v>1821</v>
      </c>
      <c r="C3126" s="9" t="s">
        <v>7843</v>
      </c>
      <c r="D3126" s="9" t="s">
        <v>7844</v>
      </c>
      <c r="E3126" s="9" t="s">
        <v>7980</v>
      </c>
      <c r="F3126" s="9" t="s">
        <v>7981</v>
      </c>
      <c r="G3126" s="9" t="s">
        <v>7856</v>
      </c>
      <c r="H3126" s="13">
        <v>277500</v>
      </c>
      <c r="I3126" s="11">
        <v>45107</v>
      </c>
      <c r="J3126" s="9" t="s">
        <v>68</v>
      </c>
      <c r="K3126" s="9" t="s">
        <v>7</v>
      </c>
      <c r="L3126" s="9" t="s">
        <v>69</v>
      </c>
      <c r="M3126" s="9" t="s">
        <v>9</v>
      </c>
      <c r="N3126" s="9" t="s">
        <v>10</v>
      </c>
      <c r="O3126" s="9" t="s">
        <v>1826</v>
      </c>
      <c r="P3126" s="9" t="s">
        <v>1834</v>
      </c>
      <c r="Q3126" s="9" t="s">
        <v>374</v>
      </c>
      <c r="R3126" s="9" t="s">
        <v>29</v>
      </c>
      <c r="S3126" s="9" t="s">
        <v>15</v>
      </c>
      <c r="T3126" s="9" t="s">
        <v>7</v>
      </c>
      <c r="U3126" s="9" t="s">
        <v>133</v>
      </c>
      <c r="V3126" s="9" t="s">
        <v>15</v>
      </c>
      <c r="W3126" s="9" t="s">
        <v>17</v>
      </c>
      <c r="X3126" s="9" t="s">
        <v>18</v>
      </c>
      <c r="Y3126" s="9" t="s">
        <v>19</v>
      </c>
      <c r="Z3126" s="9" t="s">
        <v>41</v>
      </c>
      <c r="AA3126" s="9" t="s">
        <v>21</v>
      </c>
      <c r="AB3126" s="9" t="s">
        <v>7857</v>
      </c>
      <c r="AC3126" s="9" t="s">
        <v>7937</v>
      </c>
      <c r="AD3126" s="9" t="s">
        <v>7858</v>
      </c>
    </row>
    <row r="3127" spans="1:30" ht="114.75" x14ac:dyDescent="0.25">
      <c r="A3127" s="113">
        <f t="shared" si="49"/>
        <v>2938</v>
      </c>
      <c r="B3127" s="9" t="s">
        <v>1821</v>
      </c>
      <c r="C3127" s="9" t="s">
        <v>7843</v>
      </c>
      <c r="D3127" s="9" t="s">
        <v>7844</v>
      </c>
      <c r="E3127" s="9" t="s">
        <v>7982</v>
      </c>
      <c r="F3127" s="9" t="s">
        <v>7983</v>
      </c>
      <c r="G3127" s="9" t="s">
        <v>7901</v>
      </c>
      <c r="H3127" s="13">
        <v>923025.8</v>
      </c>
      <c r="I3127" s="11" t="s">
        <v>139</v>
      </c>
      <c r="J3127" s="9" t="s">
        <v>6</v>
      </c>
      <c r="K3127" s="9" t="s">
        <v>7</v>
      </c>
      <c r="L3127" s="9" t="s">
        <v>27</v>
      </c>
      <c r="M3127" s="9" t="s">
        <v>9</v>
      </c>
      <c r="N3127" s="9" t="s">
        <v>10</v>
      </c>
      <c r="O3127" s="9" t="s">
        <v>1826</v>
      </c>
      <c r="P3127" s="9" t="s">
        <v>1834</v>
      </c>
      <c r="Q3127" s="9" t="s">
        <v>374</v>
      </c>
      <c r="R3127" s="9" t="s">
        <v>29</v>
      </c>
      <c r="S3127" s="9" t="s">
        <v>15</v>
      </c>
      <c r="T3127" s="9" t="s">
        <v>7</v>
      </c>
      <c r="U3127" s="9" t="s">
        <v>133</v>
      </c>
      <c r="V3127" s="9" t="s">
        <v>15</v>
      </c>
      <c r="W3127" s="9" t="s">
        <v>17</v>
      </c>
      <c r="X3127" s="9" t="s">
        <v>18</v>
      </c>
      <c r="Y3127" s="9" t="s">
        <v>31</v>
      </c>
      <c r="Z3127" s="9" t="s">
        <v>61</v>
      </c>
      <c r="AA3127" s="9" t="s">
        <v>17</v>
      </c>
      <c r="AB3127" s="9" t="s">
        <v>7852</v>
      </c>
      <c r="AC3127" s="9">
        <v>1135385515</v>
      </c>
      <c r="AD3127" s="9" t="s">
        <v>7858</v>
      </c>
    </row>
    <row r="3128" spans="1:30" ht="76.5" x14ac:dyDescent="0.25">
      <c r="A3128" s="113">
        <f t="shared" si="49"/>
        <v>2939</v>
      </c>
      <c r="B3128" s="9" t="s">
        <v>1821</v>
      </c>
      <c r="C3128" s="9" t="s">
        <v>7843</v>
      </c>
      <c r="D3128" s="9" t="s">
        <v>7844</v>
      </c>
      <c r="E3128" s="9" t="s">
        <v>7866</v>
      </c>
      <c r="F3128" s="9" t="s">
        <v>7868</v>
      </c>
      <c r="G3128" s="9" t="s">
        <v>7984</v>
      </c>
      <c r="H3128" s="13">
        <v>970200</v>
      </c>
      <c r="I3128" s="11" t="s">
        <v>139</v>
      </c>
      <c r="J3128" s="9" t="s">
        <v>6</v>
      </c>
      <c r="K3128" s="9" t="s">
        <v>7</v>
      </c>
      <c r="L3128" s="9" t="s">
        <v>36</v>
      </c>
      <c r="M3128" s="9" t="s">
        <v>9</v>
      </c>
      <c r="N3128" s="9" t="s">
        <v>10</v>
      </c>
      <c r="O3128" s="9" t="s">
        <v>1826</v>
      </c>
      <c r="P3128" s="9" t="s">
        <v>1834</v>
      </c>
      <c r="Q3128" s="9" t="s">
        <v>374</v>
      </c>
      <c r="R3128" s="9" t="s">
        <v>29</v>
      </c>
      <c r="S3128" s="9" t="s">
        <v>15</v>
      </c>
      <c r="T3128" s="9" t="s">
        <v>7</v>
      </c>
      <c r="U3128" s="9" t="s">
        <v>133</v>
      </c>
      <c r="V3128" s="9" t="s">
        <v>15</v>
      </c>
      <c r="W3128" s="9" t="s">
        <v>17</v>
      </c>
      <c r="X3128" s="9" t="s">
        <v>18</v>
      </c>
      <c r="Y3128" s="9" t="s">
        <v>31</v>
      </c>
      <c r="Z3128" s="9" t="s">
        <v>61</v>
      </c>
      <c r="AA3128" s="9" t="s">
        <v>17</v>
      </c>
      <c r="AB3128" s="9" t="s">
        <v>7847</v>
      </c>
      <c r="AC3128" s="9" t="s">
        <v>7877</v>
      </c>
      <c r="AD3128" s="9" t="s">
        <v>7873</v>
      </c>
    </row>
    <row r="3129" spans="1:30" ht="76.5" x14ac:dyDescent="0.25">
      <c r="A3129" s="113">
        <f t="shared" si="49"/>
        <v>2940</v>
      </c>
      <c r="B3129" s="9" t="s">
        <v>1821</v>
      </c>
      <c r="C3129" s="9" t="s">
        <v>7843</v>
      </c>
      <c r="D3129" s="9" t="s">
        <v>7844</v>
      </c>
      <c r="E3129" s="9" t="s">
        <v>7868</v>
      </c>
      <c r="F3129" s="9" t="s">
        <v>7868</v>
      </c>
      <c r="G3129" s="9" t="s">
        <v>7985</v>
      </c>
      <c r="H3129" s="13">
        <v>285204</v>
      </c>
      <c r="I3129" s="11" t="s">
        <v>139</v>
      </c>
      <c r="J3129" s="9" t="s">
        <v>6</v>
      </c>
      <c r="K3129" s="9" t="s">
        <v>7</v>
      </c>
      <c r="L3129" s="9" t="s">
        <v>36</v>
      </c>
      <c r="M3129" s="9" t="s">
        <v>9</v>
      </c>
      <c r="N3129" s="9" t="s">
        <v>10</v>
      </c>
      <c r="O3129" s="9" t="s">
        <v>1826</v>
      </c>
      <c r="P3129" s="9" t="s">
        <v>1834</v>
      </c>
      <c r="Q3129" s="9" t="s">
        <v>374</v>
      </c>
      <c r="R3129" s="9" t="s">
        <v>29</v>
      </c>
      <c r="S3129" s="9" t="s">
        <v>15</v>
      </c>
      <c r="T3129" s="9" t="s">
        <v>7</v>
      </c>
      <c r="U3129" s="9" t="s">
        <v>133</v>
      </c>
      <c r="V3129" s="9" t="s">
        <v>15</v>
      </c>
      <c r="W3129" s="9" t="s">
        <v>17</v>
      </c>
      <c r="X3129" s="9" t="s">
        <v>18</v>
      </c>
      <c r="Y3129" s="9" t="s">
        <v>31</v>
      </c>
      <c r="Z3129" s="9" t="s">
        <v>61</v>
      </c>
      <c r="AA3129" s="9" t="s">
        <v>17</v>
      </c>
      <c r="AB3129" s="9" t="s">
        <v>7847</v>
      </c>
      <c r="AC3129" s="9" t="s">
        <v>7877</v>
      </c>
      <c r="AD3129" s="9" t="s">
        <v>7873</v>
      </c>
    </row>
    <row r="3130" spans="1:30" ht="76.5" x14ac:dyDescent="0.25">
      <c r="A3130" s="113">
        <f t="shared" si="49"/>
        <v>2941</v>
      </c>
      <c r="B3130" s="9" t="s">
        <v>1821</v>
      </c>
      <c r="C3130" s="9" t="s">
        <v>7843</v>
      </c>
      <c r="D3130" s="9" t="s">
        <v>7844</v>
      </c>
      <c r="E3130" s="9" t="s">
        <v>7986</v>
      </c>
      <c r="F3130" s="9" t="s">
        <v>7986</v>
      </c>
      <c r="G3130" s="9" t="s">
        <v>7856</v>
      </c>
      <c r="H3130" s="13">
        <v>5000</v>
      </c>
      <c r="I3130" s="11" t="s">
        <v>139</v>
      </c>
      <c r="J3130" s="9" t="s">
        <v>68</v>
      </c>
      <c r="K3130" s="9" t="s">
        <v>7</v>
      </c>
      <c r="L3130" s="9" t="s">
        <v>69</v>
      </c>
      <c r="M3130" s="9" t="s">
        <v>9</v>
      </c>
      <c r="N3130" s="9" t="s">
        <v>10</v>
      </c>
      <c r="O3130" s="9" t="s">
        <v>1826</v>
      </c>
      <c r="P3130" s="9" t="s">
        <v>1834</v>
      </c>
      <c r="Q3130" s="9" t="s">
        <v>374</v>
      </c>
      <c r="R3130" s="9" t="s">
        <v>29</v>
      </c>
      <c r="S3130" s="9" t="s">
        <v>15</v>
      </c>
      <c r="T3130" s="9" t="s">
        <v>7</v>
      </c>
      <c r="U3130" s="9" t="s">
        <v>133</v>
      </c>
      <c r="V3130" s="9" t="s">
        <v>15</v>
      </c>
      <c r="W3130" s="9" t="s">
        <v>17</v>
      </c>
      <c r="X3130" s="9" t="s">
        <v>18</v>
      </c>
      <c r="Y3130" s="9" t="s">
        <v>19</v>
      </c>
      <c r="Z3130" s="9" t="s">
        <v>41</v>
      </c>
      <c r="AA3130" s="9" t="s">
        <v>21</v>
      </c>
      <c r="AB3130" s="9" t="s">
        <v>7872</v>
      </c>
      <c r="AC3130" s="9" t="s">
        <v>7877</v>
      </c>
      <c r="AD3130" s="9" t="s">
        <v>7873</v>
      </c>
    </row>
    <row r="3131" spans="1:30" ht="76.5" x14ac:dyDescent="0.25">
      <c r="A3131" s="113">
        <f t="shared" si="49"/>
        <v>2942</v>
      </c>
      <c r="B3131" s="9" t="s">
        <v>1821</v>
      </c>
      <c r="C3131" s="9" t="s">
        <v>7843</v>
      </c>
      <c r="D3131" s="9" t="s">
        <v>7844</v>
      </c>
      <c r="E3131" s="9" t="s">
        <v>7987</v>
      </c>
      <c r="F3131" s="9" t="s">
        <v>7987</v>
      </c>
      <c r="G3131" s="9" t="s">
        <v>7988</v>
      </c>
      <c r="H3131" s="13">
        <v>2000000</v>
      </c>
      <c r="I3131" s="11" t="s">
        <v>139</v>
      </c>
      <c r="J3131" s="9" t="s">
        <v>10078</v>
      </c>
      <c r="K3131" s="9" t="s">
        <v>7</v>
      </c>
      <c r="L3131" s="9" t="s">
        <v>47</v>
      </c>
      <c r="M3131" s="9" t="s">
        <v>9</v>
      </c>
      <c r="N3131" s="9" t="s">
        <v>10</v>
      </c>
      <c r="O3131" s="9" t="s">
        <v>1826</v>
      </c>
      <c r="P3131" s="9" t="s">
        <v>1834</v>
      </c>
      <c r="Q3131" s="9" t="s">
        <v>374</v>
      </c>
      <c r="R3131" s="9" t="s">
        <v>29</v>
      </c>
      <c r="S3131" s="9" t="s">
        <v>15</v>
      </c>
      <c r="T3131" s="9" t="s">
        <v>7</v>
      </c>
      <c r="U3131" s="9" t="s">
        <v>133</v>
      </c>
      <c r="V3131" s="9" t="s">
        <v>15</v>
      </c>
      <c r="W3131" s="9" t="s">
        <v>17</v>
      </c>
      <c r="X3131" s="9" t="s">
        <v>18</v>
      </c>
      <c r="Y3131" s="9" t="s">
        <v>31</v>
      </c>
      <c r="Z3131" s="9" t="s">
        <v>61</v>
      </c>
      <c r="AA3131" s="9" t="s">
        <v>17</v>
      </c>
      <c r="AB3131" s="9" t="s">
        <v>7852</v>
      </c>
      <c r="AC3131" s="9">
        <v>1135385515</v>
      </c>
      <c r="AD3131" s="9" t="s">
        <v>7858</v>
      </c>
    </row>
    <row r="3132" spans="1:30" ht="76.5" x14ac:dyDescent="0.25">
      <c r="A3132" s="113">
        <f t="shared" si="49"/>
        <v>2943</v>
      </c>
      <c r="B3132" s="9" t="s">
        <v>1821</v>
      </c>
      <c r="C3132" s="9" t="s">
        <v>7843</v>
      </c>
      <c r="D3132" s="9" t="s">
        <v>7844</v>
      </c>
      <c r="E3132" s="9" t="s">
        <v>7989</v>
      </c>
      <c r="F3132" s="9" t="s">
        <v>7990</v>
      </c>
      <c r="G3132" s="9" t="s">
        <v>7856</v>
      </c>
      <c r="H3132" s="13">
        <v>6000</v>
      </c>
      <c r="I3132" s="11">
        <v>45107</v>
      </c>
      <c r="J3132" s="9" t="s">
        <v>68</v>
      </c>
      <c r="K3132" s="9" t="s">
        <v>7</v>
      </c>
      <c r="L3132" s="9" t="s">
        <v>69</v>
      </c>
      <c r="M3132" s="9" t="s">
        <v>9</v>
      </c>
      <c r="N3132" s="9" t="s">
        <v>10</v>
      </c>
      <c r="O3132" s="9" t="s">
        <v>1826</v>
      </c>
      <c r="P3132" s="9" t="s">
        <v>1834</v>
      </c>
      <c r="Q3132" s="9" t="s">
        <v>374</v>
      </c>
      <c r="R3132" s="9" t="s">
        <v>29</v>
      </c>
      <c r="S3132" s="9" t="s">
        <v>15</v>
      </c>
      <c r="T3132" s="9" t="s">
        <v>7</v>
      </c>
      <c r="U3132" s="9" t="s">
        <v>133</v>
      </c>
      <c r="V3132" s="9" t="s">
        <v>15</v>
      </c>
      <c r="W3132" s="9" t="s">
        <v>17</v>
      </c>
      <c r="X3132" s="9" t="s">
        <v>18</v>
      </c>
      <c r="Y3132" s="9" t="s">
        <v>19</v>
      </c>
      <c r="Z3132" s="9" t="s">
        <v>41</v>
      </c>
      <c r="AA3132" s="9" t="s">
        <v>21</v>
      </c>
      <c r="AB3132" s="9" t="s">
        <v>7857</v>
      </c>
      <c r="AC3132" s="9" t="s">
        <v>7937</v>
      </c>
      <c r="AD3132" s="9" t="s">
        <v>7858</v>
      </c>
    </row>
    <row r="3133" spans="1:30" ht="76.5" x14ac:dyDescent="0.25">
      <c r="A3133" s="113">
        <f t="shared" si="49"/>
        <v>2944</v>
      </c>
      <c r="B3133" s="9" t="s">
        <v>1821</v>
      </c>
      <c r="C3133" s="9" t="s">
        <v>7843</v>
      </c>
      <c r="D3133" s="9" t="s">
        <v>7844</v>
      </c>
      <c r="E3133" s="9" t="s">
        <v>7991</v>
      </c>
      <c r="F3133" s="9" t="s">
        <v>7991</v>
      </c>
      <c r="G3133" s="9" t="s">
        <v>3368</v>
      </c>
      <c r="H3133" s="13">
        <v>838856.88</v>
      </c>
      <c r="I3133" s="11" t="s">
        <v>139</v>
      </c>
      <c r="J3133" s="9" t="s">
        <v>6</v>
      </c>
      <c r="K3133" s="9" t="s">
        <v>7</v>
      </c>
      <c r="L3133" s="9" t="s">
        <v>36</v>
      </c>
      <c r="M3133" s="9" t="s">
        <v>9</v>
      </c>
      <c r="N3133" s="9" t="s">
        <v>10</v>
      </c>
      <c r="O3133" s="9" t="s">
        <v>1826</v>
      </c>
      <c r="P3133" s="9" t="s">
        <v>1834</v>
      </c>
      <c r="Q3133" s="9" t="s">
        <v>374</v>
      </c>
      <c r="R3133" s="9" t="s">
        <v>29</v>
      </c>
      <c r="S3133" s="9" t="s">
        <v>15</v>
      </c>
      <c r="T3133" s="9" t="s">
        <v>7</v>
      </c>
      <c r="U3133" s="9" t="s">
        <v>133</v>
      </c>
      <c r="V3133" s="9" t="s">
        <v>15</v>
      </c>
      <c r="W3133" s="9" t="s">
        <v>17</v>
      </c>
      <c r="X3133" s="9" t="s">
        <v>18</v>
      </c>
      <c r="Y3133" s="9" t="s">
        <v>31</v>
      </c>
      <c r="Z3133" s="9" t="s">
        <v>61</v>
      </c>
      <c r="AA3133" s="9" t="s">
        <v>17</v>
      </c>
      <c r="AB3133" s="9" t="s">
        <v>7847</v>
      </c>
      <c r="AC3133" s="9" t="s">
        <v>7877</v>
      </c>
      <c r="AD3133" s="9" t="s">
        <v>7873</v>
      </c>
    </row>
    <row r="3134" spans="1:30" ht="76.5" x14ac:dyDescent="0.25">
      <c r="A3134" s="113">
        <f t="shared" si="49"/>
        <v>2945</v>
      </c>
      <c r="B3134" s="9" t="s">
        <v>1821</v>
      </c>
      <c r="C3134" s="9" t="s">
        <v>7843</v>
      </c>
      <c r="D3134" s="9" t="s">
        <v>7844</v>
      </c>
      <c r="E3134" s="9" t="s">
        <v>7992</v>
      </c>
      <c r="F3134" s="9" t="s">
        <v>7993</v>
      </c>
      <c r="G3134" s="9" t="s">
        <v>7856</v>
      </c>
      <c r="H3134" s="13">
        <v>2520</v>
      </c>
      <c r="I3134" s="11" t="s">
        <v>139</v>
      </c>
      <c r="J3134" s="9" t="s">
        <v>68</v>
      </c>
      <c r="K3134" s="9" t="s">
        <v>7</v>
      </c>
      <c r="L3134" s="9" t="s">
        <v>69</v>
      </c>
      <c r="M3134" s="9" t="s">
        <v>9</v>
      </c>
      <c r="N3134" s="9" t="s">
        <v>10</v>
      </c>
      <c r="O3134" s="9" t="s">
        <v>1826</v>
      </c>
      <c r="P3134" s="9" t="s">
        <v>1834</v>
      </c>
      <c r="Q3134" s="9" t="s">
        <v>374</v>
      </c>
      <c r="R3134" s="9" t="s">
        <v>29</v>
      </c>
      <c r="S3134" s="9" t="s">
        <v>15</v>
      </c>
      <c r="T3134" s="9" t="s">
        <v>7</v>
      </c>
      <c r="U3134" s="9" t="s">
        <v>133</v>
      </c>
      <c r="V3134" s="9" t="s">
        <v>15</v>
      </c>
      <c r="W3134" s="9" t="s">
        <v>17</v>
      </c>
      <c r="X3134" s="9" t="s">
        <v>18</v>
      </c>
      <c r="Y3134" s="9" t="s">
        <v>19</v>
      </c>
      <c r="Z3134" s="9" t="s">
        <v>41</v>
      </c>
      <c r="AA3134" s="9" t="s">
        <v>21</v>
      </c>
      <c r="AB3134" s="9" t="s">
        <v>7872</v>
      </c>
      <c r="AC3134" s="9" t="s">
        <v>7877</v>
      </c>
      <c r="AD3134" s="9" t="s">
        <v>7873</v>
      </c>
    </row>
    <row r="3135" spans="1:30" ht="76.5" x14ac:dyDescent="0.25">
      <c r="A3135" s="113">
        <f t="shared" si="49"/>
        <v>2946</v>
      </c>
      <c r="B3135" s="9" t="s">
        <v>1821</v>
      </c>
      <c r="C3135" s="9" t="s">
        <v>7843</v>
      </c>
      <c r="D3135" s="9" t="s">
        <v>7844</v>
      </c>
      <c r="E3135" s="9" t="s">
        <v>7994</v>
      </c>
      <c r="F3135" s="9" t="s">
        <v>7994</v>
      </c>
      <c r="G3135" s="9" t="s">
        <v>7901</v>
      </c>
      <c r="H3135" s="13">
        <v>162000</v>
      </c>
      <c r="I3135" s="11" t="s">
        <v>139</v>
      </c>
      <c r="J3135" s="9" t="s">
        <v>6</v>
      </c>
      <c r="K3135" s="9" t="s">
        <v>7</v>
      </c>
      <c r="L3135" s="9" t="s">
        <v>27</v>
      </c>
      <c r="M3135" s="9" t="s">
        <v>1729</v>
      </c>
      <c r="N3135" s="9" t="s">
        <v>10</v>
      </c>
      <c r="O3135" s="9" t="s">
        <v>1826</v>
      </c>
      <c r="P3135" s="9" t="s">
        <v>1834</v>
      </c>
      <c r="Q3135" s="9" t="s">
        <v>374</v>
      </c>
      <c r="R3135" s="9" t="s">
        <v>29</v>
      </c>
      <c r="S3135" s="9" t="s">
        <v>15</v>
      </c>
      <c r="T3135" s="9" t="s">
        <v>7</v>
      </c>
      <c r="U3135" s="9" t="s">
        <v>133</v>
      </c>
      <c r="V3135" s="9" t="s">
        <v>15</v>
      </c>
      <c r="W3135" s="9" t="s">
        <v>17</v>
      </c>
      <c r="X3135" s="9" t="s">
        <v>18</v>
      </c>
      <c r="Y3135" s="9" t="s">
        <v>31</v>
      </c>
      <c r="Z3135" s="9" t="s">
        <v>61</v>
      </c>
      <c r="AA3135" s="9" t="s">
        <v>17</v>
      </c>
      <c r="AB3135" s="9" t="s">
        <v>7852</v>
      </c>
      <c r="AC3135" s="9">
        <v>1135385515</v>
      </c>
      <c r="AD3135" s="9" t="s">
        <v>7858</v>
      </c>
    </row>
    <row r="3136" spans="1:30" ht="76.5" x14ac:dyDescent="0.25">
      <c r="A3136" s="113">
        <f t="shared" si="49"/>
        <v>2947</v>
      </c>
      <c r="B3136" s="9" t="s">
        <v>1821</v>
      </c>
      <c r="C3136" s="9" t="s">
        <v>7843</v>
      </c>
      <c r="D3136" s="9" t="s">
        <v>7844</v>
      </c>
      <c r="E3136" s="9" t="s">
        <v>7995</v>
      </c>
      <c r="F3136" s="9" t="s">
        <v>7996</v>
      </c>
      <c r="G3136" s="9" t="s">
        <v>7856</v>
      </c>
      <c r="H3136" s="13">
        <v>4160</v>
      </c>
      <c r="I3136" s="11" t="s">
        <v>139</v>
      </c>
      <c r="J3136" s="9" t="s">
        <v>68</v>
      </c>
      <c r="K3136" s="9" t="s">
        <v>7</v>
      </c>
      <c r="L3136" s="9" t="s">
        <v>69</v>
      </c>
      <c r="M3136" s="9" t="s">
        <v>9</v>
      </c>
      <c r="N3136" s="9" t="s">
        <v>10</v>
      </c>
      <c r="O3136" s="9" t="s">
        <v>1826</v>
      </c>
      <c r="P3136" s="9" t="s">
        <v>1834</v>
      </c>
      <c r="Q3136" s="9" t="s">
        <v>374</v>
      </c>
      <c r="R3136" s="9" t="s">
        <v>29</v>
      </c>
      <c r="S3136" s="9" t="s">
        <v>15</v>
      </c>
      <c r="T3136" s="9" t="s">
        <v>7</v>
      </c>
      <c r="U3136" s="9" t="s">
        <v>133</v>
      </c>
      <c r="V3136" s="9" t="s">
        <v>15</v>
      </c>
      <c r="W3136" s="9" t="s">
        <v>17</v>
      </c>
      <c r="X3136" s="9" t="s">
        <v>18</v>
      </c>
      <c r="Y3136" s="9" t="s">
        <v>19</v>
      </c>
      <c r="Z3136" s="9" t="s">
        <v>41</v>
      </c>
      <c r="AA3136" s="9" t="s">
        <v>21</v>
      </c>
      <c r="AB3136" s="9" t="s">
        <v>7872</v>
      </c>
      <c r="AC3136" s="9" t="s">
        <v>7877</v>
      </c>
      <c r="AD3136" s="9" t="s">
        <v>7873</v>
      </c>
    </row>
    <row r="3137" spans="1:30" ht="76.5" x14ac:dyDescent="0.25">
      <c r="A3137" s="113">
        <f t="shared" si="49"/>
        <v>2948</v>
      </c>
      <c r="B3137" s="9" t="s">
        <v>1821</v>
      </c>
      <c r="C3137" s="9" t="s">
        <v>7843</v>
      </c>
      <c r="D3137" s="9" t="s">
        <v>7844</v>
      </c>
      <c r="E3137" s="9" t="s">
        <v>7991</v>
      </c>
      <c r="F3137" s="9" t="s">
        <v>7991</v>
      </c>
      <c r="G3137" s="9" t="s">
        <v>3368</v>
      </c>
      <c r="H3137" s="13">
        <v>349247.64</v>
      </c>
      <c r="I3137" s="11" t="s">
        <v>139</v>
      </c>
      <c r="J3137" s="9" t="s">
        <v>6</v>
      </c>
      <c r="K3137" s="9" t="s">
        <v>7</v>
      </c>
      <c r="L3137" s="9" t="s">
        <v>36</v>
      </c>
      <c r="M3137" s="9" t="s">
        <v>9</v>
      </c>
      <c r="N3137" s="9" t="s">
        <v>10</v>
      </c>
      <c r="O3137" s="9" t="s">
        <v>1826</v>
      </c>
      <c r="P3137" s="9" t="s">
        <v>1834</v>
      </c>
      <c r="Q3137" s="9" t="s">
        <v>374</v>
      </c>
      <c r="R3137" s="9" t="s">
        <v>29</v>
      </c>
      <c r="S3137" s="9" t="s">
        <v>15</v>
      </c>
      <c r="T3137" s="9" t="s">
        <v>7</v>
      </c>
      <c r="U3137" s="9" t="s">
        <v>133</v>
      </c>
      <c r="V3137" s="9" t="s">
        <v>15</v>
      </c>
      <c r="W3137" s="9" t="s">
        <v>17</v>
      </c>
      <c r="X3137" s="9" t="s">
        <v>18</v>
      </c>
      <c r="Y3137" s="9" t="s">
        <v>31</v>
      </c>
      <c r="Z3137" s="9" t="s">
        <v>61</v>
      </c>
      <c r="AA3137" s="9" t="s">
        <v>17</v>
      </c>
      <c r="AB3137" s="9" t="s">
        <v>7847</v>
      </c>
      <c r="AC3137" s="9" t="s">
        <v>7877</v>
      </c>
      <c r="AD3137" s="9" t="s">
        <v>7873</v>
      </c>
    </row>
    <row r="3138" spans="1:30" ht="76.5" x14ac:dyDescent="0.25">
      <c r="A3138" s="113">
        <f t="shared" si="49"/>
        <v>2949</v>
      </c>
      <c r="B3138" s="9" t="s">
        <v>1821</v>
      </c>
      <c r="C3138" s="9" t="s">
        <v>7843</v>
      </c>
      <c r="D3138" s="9" t="s">
        <v>7844</v>
      </c>
      <c r="E3138" s="9" t="s">
        <v>7997</v>
      </c>
      <c r="F3138" s="9" t="s">
        <v>7997</v>
      </c>
      <c r="G3138" s="9" t="s">
        <v>7864</v>
      </c>
      <c r="H3138" s="13">
        <v>60720</v>
      </c>
      <c r="I3138" s="11" t="s">
        <v>139</v>
      </c>
      <c r="J3138" s="9" t="s">
        <v>6</v>
      </c>
      <c r="K3138" s="9" t="s">
        <v>7</v>
      </c>
      <c r="L3138" s="9" t="s">
        <v>27</v>
      </c>
      <c r="M3138" s="9" t="s">
        <v>9</v>
      </c>
      <c r="N3138" s="9" t="s">
        <v>10</v>
      </c>
      <c r="O3138" s="9" t="s">
        <v>1826</v>
      </c>
      <c r="P3138" s="9" t="s">
        <v>1834</v>
      </c>
      <c r="Q3138" s="9" t="s">
        <v>374</v>
      </c>
      <c r="R3138" s="9" t="s">
        <v>29</v>
      </c>
      <c r="S3138" s="9" t="s">
        <v>15</v>
      </c>
      <c r="T3138" s="9" t="s">
        <v>7</v>
      </c>
      <c r="U3138" s="9" t="s">
        <v>133</v>
      </c>
      <c r="V3138" s="9" t="s">
        <v>15</v>
      </c>
      <c r="W3138" s="9" t="s">
        <v>17</v>
      </c>
      <c r="X3138" s="9" t="s">
        <v>18</v>
      </c>
      <c r="Y3138" s="9" t="s">
        <v>31</v>
      </c>
      <c r="Z3138" s="9" t="s">
        <v>61</v>
      </c>
      <c r="AA3138" s="9" t="s">
        <v>17</v>
      </c>
      <c r="AB3138" s="9" t="s">
        <v>7852</v>
      </c>
      <c r="AC3138" s="9">
        <v>1135385515</v>
      </c>
      <c r="AD3138" s="9" t="s">
        <v>7858</v>
      </c>
    </row>
    <row r="3139" spans="1:30" ht="76.5" x14ac:dyDescent="0.25">
      <c r="A3139" s="113">
        <f t="shared" si="49"/>
        <v>2950</v>
      </c>
      <c r="B3139" s="9" t="s">
        <v>1821</v>
      </c>
      <c r="C3139" s="9" t="s">
        <v>7843</v>
      </c>
      <c r="D3139" s="9" t="s">
        <v>7844</v>
      </c>
      <c r="E3139" s="9" t="s">
        <v>7998</v>
      </c>
      <c r="F3139" s="9" t="s">
        <v>7999</v>
      </c>
      <c r="G3139" s="9" t="s">
        <v>7856</v>
      </c>
      <c r="H3139" s="13">
        <v>4200</v>
      </c>
      <c r="I3139" s="11" t="s">
        <v>139</v>
      </c>
      <c r="J3139" s="9" t="s">
        <v>68</v>
      </c>
      <c r="K3139" s="9" t="s">
        <v>7</v>
      </c>
      <c r="L3139" s="9" t="s">
        <v>69</v>
      </c>
      <c r="M3139" s="9" t="s">
        <v>9</v>
      </c>
      <c r="N3139" s="9" t="s">
        <v>10</v>
      </c>
      <c r="O3139" s="9" t="s">
        <v>1826</v>
      </c>
      <c r="P3139" s="9" t="s">
        <v>1834</v>
      </c>
      <c r="Q3139" s="9" t="s">
        <v>374</v>
      </c>
      <c r="R3139" s="9" t="s">
        <v>29</v>
      </c>
      <c r="S3139" s="9" t="s">
        <v>15</v>
      </c>
      <c r="T3139" s="9" t="s">
        <v>7</v>
      </c>
      <c r="U3139" s="9" t="s">
        <v>133</v>
      </c>
      <c r="V3139" s="9" t="s">
        <v>15</v>
      </c>
      <c r="W3139" s="9" t="s">
        <v>17</v>
      </c>
      <c r="X3139" s="9" t="s">
        <v>18</v>
      </c>
      <c r="Y3139" s="9" t="s">
        <v>19</v>
      </c>
      <c r="Z3139" s="9" t="s">
        <v>41</v>
      </c>
      <c r="AA3139" s="9" t="s">
        <v>21</v>
      </c>
      <c r="AB3139" s="9" t="s">
        <v>7857</v>
      </c>
      <c r="AC3139" s="9">
        <v>1135385515</v>
      </c>
      <c r="AD3139" s="9" t="s">
        <v>7858</v>
      </c>
    </row>
    <row r="3140" spans="1:30" ht="76.5" x14ac:dyDescent="0.25">
      <c r="A3140" s="113">
        <f t="shared" si="49"/>
        <v>2951</v>
      </c>
      <c r="B3140" s="9" t="s">
        <v>1821</v>
      </c>
      <c r="C3140" s="9" t="s">
        <v>7843</v>
      </c>
      <c r="D3140" s="9" t="s">
        <v>7844</v>
      </c>
      <c r="E3140" s="9" t="s">
        <v>8000</v>
      </c>
      <c r="F3140" s="9" t="s">
        <v>8001</v>
      </c>
      <c r="G3140" s="9" t="s">
        <v>7856</v>
      </c>
      <c r="H3140" s="13">
        <v>2000</v>
      </c>
      <c r="I3140" s="11" t="s">
        <v>139</v>
      </c>
      <c r="J3140" s="9" t="s">
        <v>68</v>
      </c>
      <c r="K3140" s="9" t="s">
        <v>7</v>
      </c>
      <c r="L3140" s="9" t="s">
        <v>69</v>
      </c>
      <c r="M3140" s="9" t="s">
        <v>9</v>
      </c>
      <c r="N3140" s="9" t="s">
        <v>10</v>
      </c>
      <c r="O3140" s="9" t="s">
        <v>1826</v>
      </c>
      <c r="P3140" s="9" t="s">
        <v>1834</v>
      </c>
      <c r="Q3140" s="9" t="s">
        <v>374</v>
      </c>
      <c r="R3140" s="9" t="s">
        <v>29</v>
      </c>
      <c r="S3140" s="9" t="s">
        <v>15</v>
      </c>
      <c r="T3140" s="9" t="s">
        <v>7</v>
      </c>
      <c r="U3140" s="9" t="s">
        <v>133</v>
      </c>
      <c r="V3140" s="9" t="s">
        <v>15</v>
      </c>
      <c r="W3140" s="9" t="s">
        <v>17</v>
      </c>
      <c r="X3140" s="9" t="s">
        <v>18</v>
      </c>
      <c r="Y3140" s="9" t="s">
        <v>19</v>
      </c>
      <c r="Z3140" s="9" t="s">
        <v>41</v>
      </c>
      <c r="AA3140" s="9" t="s">
        <v>21</v>
      </c>
      <c r="AB3140" s="9" t="s">
        <v>7857</v>
      </c>
      <c r="AC3140" s="9" t="s">
        <v>7937</v>
      </c>
      <c r="AD3140" s="9" t="s">
        <v>7858</v>
      </c>
    </row>
    <row r="3141" spans="1:30" ht="89.25" x14ac:dyDescent="0.25">
      <c r="A3141" s="113">
        <f t="shared" si="49"/>
        <v>2952</v>
      </c>
      <c r="B3141" s="9" t="s">
        <v>1821</v>
      </c>
      <c r="C3141" s="9" t="s">
        <v>7843</v>
      </c>
      <c r="D3141" s="9" t="s">
        <v>7844</v>
      </c>
      <c r="E3141" s="9" t="s">
        <v>8002</v>
      </c>
      <c r="F3141" s="9" t="s">
        <v>8003</v>
      </c>
      <c r="G3141" s="9" t="s">
        <v>7856</v>
      </c>
      <c r="H3141" s="13">
        <v>4080</v>
      </c>
      <c r="I3141" s="11" t="s">
        <v>139</v>
      </c>
      <c r="J3141" s="9" t="s">
        <v>68</v>
      </c>
      <c r="K3141" s="9" t="s">
        <v>7</v>
      </c>
      <c r="L3141" s="9" t="s">
        <v>69</v>
      </c>
      <c r="M3141" s="9" t="s">
        <v>9</v>
      </c>
      <c r="N3141" s="9" t="s">
        <v>10</v>
      </c>
      <c r="O3141" s="9" t="s">
        <v>1826</v>
      </c>
      <c r="P3141" s="9" t="s">
        <v>1834</v>
      </c>
      <c r="Q3141" s="9" t="s">
        <v>374</v>
      </c>
      <c r="R3141" s="9" t="s">
        <v>29</v>
      </c>
      <c r="S3141" s="9" t="s">
        <v>15</v>
      </c>
      <c r="T3141" s="9" t="s">
        <v>7</v>
      </c>
      <c r="U3141" s="9" t="s">
        <v>133</v>
      </c>
      <c r="V3141" s="9" t="s">
        <v>15</v>
      </c>
      <c r="W3141" s="9" t="s">
        <v>17</v>
      </c>
      <c r="X3141" s="9" t="s">
        <v>18</v>
      </c>
      <c r="Y3141" s="9" t="s">
        <v>19</v>
      </c>
      <c r="Z3141" s="9" t="s">
        <v>41</v>
      </c>
      <c r="AA3141" s="9" t="s">
        <v>21</v>
      </c>
      <c r="AB3141" s="9" t="s">
        <v>7872</v>
      </c>
      <c r="AC3141" s="9" t="s">
        <v>7877</v>
      </c>
      <c r="AD3141" s="9" t="s">
        <v>7873</v>
      </c>
    </row>
    <row r="3142" spans="1:30" ht="76.5" x14ac:dyDescent="0.25">
      <c r="A3142" s="113">
        <f t="shared" si="49"/>
        <v>2953</v>
      </c>
      <c r="B3142" s="9" t="s">
        <v>1821</v>
      </c>
      <c r="C3142" s="9" t="s">
        <v>7843</v>
      </c>
      <c r="D3142" s="9" t="s">
        <v>7844</v>
      </c>
      <c r="E3142" s="9" t="s">
        <v>8004</v>
      </c>
      <c r="F3142" s="9" t="s">
        <v>8004</v>
      </c>
      <c r="G3142" s="9" t="s">
        <v>7901</v>
      </c>
      <c r="H3142" s="13">
        <v>142060.44</v>
      </c>
      <c r="I3142" s="11" t="s">
        <v>139</v>
      </c>
      <c r="J3142" s="9" t="s">
        <v>6</v>
      </c>
      <c r="K3142" s="9" t="s">
        <v>7</v>
      </c>
      <c r="L3142" s="9" t="s">
        <v>1920</v>
      </c>
      <c r="M3142" s="9" t="s">
        <v>9</v>
      </c>
      <c r="N3142" s="9" t="s">
        <v>10</v>
      </c>
      <c r="O3142" s="9" t="s">
        <v>1826</v>
      </c>
      <c r="P3142" s="9" t="s">
        <v>1834</v>
      </c>
      <c r="Q3142" s="9" t="s">
        <v>374</v>
      </c>
      <c r="R3142" s="9" t="s">
        <v>29</v>
      </c>
      <c r="S3142" s="9" t="s">
        <v>15</v>
      </c>
      <c r="T3142" s="9" t="s">
        <v>7</v>
      </c>
      <c r="U3142" s="9" t="s">
        <v>133</v>
      </c>
      <c r="V3142" s="9" t="s">
        <v>15</v>
      </c>
      <c r="W3142" s="9" t="s">
        <v>17</v>
      </c>
      <c r="X3142" s="9" t="s">
        <v>18</v>
      </c>
      <c r="Y3142" s="9" t="s">
        <v>31</v>
      </c>
      <c r="Z3142" s="9" t="s">
        <v>61</v>
      </c>
      <c r="AA3142" s="9" t="s">
        <v>17</v>
      </c>
      <c r="AB3142" s="9" t="s">
        <v>7852</v>
      </c>
      <c r="AC3142" s="9">
        <v>1135385515</v>
      </c>
      <c r="AD3142" s="9" t="s">
        <v>7858</v>
      </c>
    </row>
    <row r="3143" spans="1:30" ht="89.25" x14ac:dyDescent="0.25">
      <c r="A3143" s="113">
        <f t="shared" si="49"/>
        <v>2954</v>
      </c>
      <c r="B3143" s="9" t="s">
        <v>1821</v>
      </c>
      <c r="C3143" s="9" t="s">
        <v>7843</v>
      </c>
      <c r="D3143" s="9" t="s">
        <v>7844</v>
      </c>
      <c r="E3143" s="9" t="s">
        <v>8005</v>
      </c>
      <c r="F3143" s="9" t="s">
        <v>8006</v>
      </c>
      <c r="G3143" s="9" t="s">
        <v>7856</v>
      </c>
      <c r="H3143" s="13">
        <v>4080</v>
      </c>
      <c r="I3143" s="11" t="s">
        <v>139</v>
      </c>
      <c r="J3143" s="9" t="s">
        <v>68</v>
      </c>
      <c r="K3143" s="9" t="s">
        <v>7</v>
      </c>
      <c r="L3143" s="9" t="s">
        <v>69</v>
      </c>
      <c r="M3143" s="9" t="s">
        <v>9</v>
      </c>
      <c r="N3143" s="9" t="s">
        <v>10</v>
      </c>
      <c r="O3143" s="9" t="s">
        <v>1826</v>
      </c>
      <c r="P3143" s="9" t="s">
        <v>1834</v>
      </c>
      <c r="Q3143" s="9" t="s">
        <v>374</v>
      </c>
      <c r="R3143" s="9" t="s">
        <v>29</v>
      </c>
      <c r="S3143" s="9" t="s">
        <v>15</v>
      </c>
      <c r="T3143" s="9" t="s">
        <v>7</v>
      </c>
      <c r="U3143" s="9" t="s">
        <v>133</v>
      </c>
      <c r="V3143" s="9" t="s">
        <v>15</v>
      </c>
      <c r="W3143" s="9" t="s">
        <v>17</v>
      </c>
      <c r="X3143" s="9" t="s">
        <v>18</v>
      </c>
      <c r="Y3143" s="9" t="s">
        <v>19</v>
      </c>
      <c r="Z3143" s="9" t="s">
        <v>41</v>
      </c>
      <c r="AA3143" s="9" t="s">
        <v>21</v>
      </c>
      <c r="AB3143" s="9" t="s">
        <v>7872</v>
      </c>
      <c r="AC3143" s="9" t="s">
        <v>7877</v>
      </c>
      <c r="AD3143" s="9" t="s">
        <v>7873</v>
      </c>
    </row>
    <row r="3144" spans="1:30" ht="76.5" x14ac:dyDescent="0.25">
      <c r="A3144" s="113">
        <f t="shared" si="49"/>
        <v>2955</v>
      </c>
      <c r="B3144" s="9" t="s">
        <v>1821</v>
      </c>
      <c r="C3144" s="9" t="s">
        <v>7843</v>
      </c>
      <c r="D3144" s="9" t="s">
        <v>7844</v>
      </c>
      <c r="E3144" s="9" t="s">
        <v>8007</v>
      </c>
      <c r="F3144" s="9" t="s">
        <v>8007</v>
      </c>
      <c r="G3144" s="9" t="s">
        <v>7856</v>
      </c>
      <c r="H3144" s="13">
        <v>290</v>
      </c>
      <c r="I3144" s="11" t="s">
        <v>139</v>
      </c>
      <c r="J3144" s="9" t="s">
        <v>68</v>
      </c>
      <c r="K3144" s="9" t="s">
        <v>7</v>
      </c>
      <c r="L3144" s="9" t="s">
        <v>69</v>
      </c>
      <c r="M3144" s="9" t="s">
        <v>9</v>
      </c>
      <c r="N3144" s="9" t="s">
        <v>10</v>
      </c>
      <c r="O3144" s="9" t="s">
        <v>1826</v>
      </c>
      <c r="P3144" s="9" t="s">
        <v>1834</v>
      </c>
      <c r="Q3144" s="9" t="s">
        <v>374</v>
      </c>
      <c r="R3144" s="9" t="s">
        <v>29</v>
      </c>
      <c r="S3144" s="9" t="s">
        <v>15</v>
      </c>
      <c r="T3144" s="9" t="s">
        <v>7</v>
      </c>
      <c r="U3144" s="9" t="s">
        <v>133</v>
      </c>
      <c r="V3144" s="9" t="s">
        <v>15</v>
      </c>
      <c r="W3144" s="9" t="s">
        <v>17</v>
      </c>
      <c r="X3144" s="9" t="s">
        <v>18</v>
      </c>
      <c r="Y3144" s="9" t="s">
        <v>19</v>
      </c>
      <c r="Z3144" s="9" t="s">
        <v>41</v>
      </c>
      <c r="AA3144" s="9" t="s">
        <v>21</v>
      </c>
      <c r="AB3144" s="9" t="s">
        <v>7857</v>
      </c>
      <c r="AC3144" s="9">
        <v>1135385515</v>
      </c>
      <c r="AD3144" s="9" t="s">
        <v>7858</v>
      </c>
    </row>
    <row r="3145" spans="1:30" ht="76.5" x14ac:dyDescent="0.25">
      <c r="A3145" s="113">
        <f t="shared" si="49"/>
        <v>2956</v>
      </c>
      <c r="B3145" s="9" t="s">
        <v>1821</v>
      </c>
      <c r="C3145" s="9" t="s">
        <v>7843</v>
      </c>
      <c r="D3145" s="9" t="s">
        <v>7844</v>
      </c>
      <c r="E3145" s="9" t="s">
        <v>8008</v>
      </c>
      <c r="F3145" s="9" t="s">
        <v>8008</v>
      </c>
      <c r="G3145" s="9" t="s">
        <v>7901</v>
      </c>
      <c r="H3145" s="13">
        <v>15077.76</v>
      </c>
      <c r="I3145" s="11" t="s">
        <v>139</v>
      </c>
      <c r="J3145" s="9" t="s">
        <v>6</v>
      </c>
      <c r="K3145" s="9" t="s">
        <v>7</v>
      </c>
      <c r="L3145" s="9" t="s">
        <v>27</v>
      </c>
      <c r="M3145" s="9" t="s">
        <v>9</v>
      </c>
      <c r="N3145" s="9" t="s">
        <v>10</v>
      </c>
      <c r="O3145" s="9" t="s">
        <v>1826</v>
      </c>
      <c r="P3145" s="9" t="s">
        <v>1834</v>
      </c>
      <c r="Q3145" s="9" t="s">
        <v>374</v>
      </c>
      <c r="R3145" s="9" t="s">
        <v>29</v>
      </c>
      <c r="S3145" s="9" t="s">
        <v>15</v>
      </c>
      <c r="T3145" s="9" t="s">
        <v>7</v>
      </c>
      <c r="U3145" s="9" t="s">
        <v>133</v>
      </c>
      <c r="V3145" s="9" t="s">
        <v>15</v>
      </c>
      <c r="W3145" s="9" t="s">
        <v>17</v>
      </c>
      <c r="X3145" s="9" t="s">
        <v>18</v>
      </c>
      <c r="Y3145" s="9" t="s">
        <v>31</v>
      </c>
      <c r="Z3145" s="9" t="s">
        <v>61</v>
      </c>
      <c r="AA3145" s="9" t="s">
        <v>17</v>
      </c>
      <c r="AB3145" s="9" t="s">
        <v>7852</v>
      </c>
      <c r="AC3145" s="9">
        <v>1135385515</v>
      </c>
      <c r="AD3145" s="9" t="s">
        <v>7858</v>
      </c>
    </row>
    <row r="3146" spans="1:30" ht="76.5" x14ac:dyDescent="0.25">
      <c r="A3146" s="113">
        <f t="shared" si="49"/>
        <v>2957</v>
      </c>
      <c r="B3146" s="9" t="s">
        <v>1821</v>
      </c>
      <c r="C3146" s="9" t="s">
        <v>7843</v>
      </c>
      <c r="D3146" s="9" t="s">
        <v>7844</v>
      </c>
      <c r="E3146" s="9" t="s">
        <v>7991</v>
      </c>
      <c r="F3146" s="9" t="s">
        <v>8009</v>
      </c>
      <c r="G3146" s="9" t="s">
        <v>3368</v>
      </c>
      <c r="H3146" s="13">
        <v>610428.6</v>
      </c>
      <c r="I3146" s="11" t="s">
        <v>139</v>
      </c>
      <c r="J3146" s="9" t="s">
        <v>6</v>
      </c>
      <c r="K3146" s="9" t="s">
        <v>7</v>
      </c>
      <c r="L3146" s="9" t="s">
        <v>36</v>
      </c>
      <c r="M3146" s="9" t="s">
        <v>9</v>
      </c>
      <c r="N3146" s="9" t="s">
        <v>10</v>
      </c>
      <c r="O3146" s="9" t="s">
        <v>1826</v>
      </c>
      <c r="P3146" s="9" t="s">
        <v>1834</v>
      </c>
      <c r="Q3146" s="9" t="s">
        <v>374</v>
      </c>
      <c r="R3146" s="9" t="s">
        <v>29</v>
      </c>
      <c r="S3146" s="9" t="s">
        <v>15</v>
      </c>
      <c r="T3146" s="9" t="s">
        <v>7</v>
      </c>
      <c r="U3146" s="9" t="s">
        <v>133</v>
      </c>
      <c r="V3146" s="9" t="s">
        <v>15</v>
      </c>
      <c r="W3146" s="9" t="s">
        <v>17</v>
      </c>
      <c r="X3146" s="9" t="s">
        <v>18</v>
      </c>
      <c r="Y3146" s="9" t="s">
        <v>31</v>
      </c>
      <c r="Z3146" s="9" t="s">
        <v>61</v>
      </c>
      <c r="AA3146" s="9" t="s">
        <v>17</v>
      </c>
      <c r="AB3146" s="9" t="s">
        <v>7847</v>
      </c>
      <c r="AC3146" s="9" t="s">
        <v>7877</v>
      </c>
      <c r="AD3146" s="9" t="s">
        <v>7873</v>
      </c>
    </row>
    <row r="3147" spans="1:30" ht="76.5" x14ac:dyDescent="0.25">
      <c r="A3147" s="113">
        <f t="shared" si="49"/>
        <v>2958</v>
      </c>
      <c r="B3147" s="9" t="s">
        <v>1821</v>
      </c>
      <c r="C3147" s="9" t="s">
        <v>7843</v>
      </c>
      <c r="D3147" s="9" t="s">
        <v>7844</v>
      </c>
      <c r="E3147" s="9" t="s">
        <v>8010</v>
      </c>
      <c r="F3147" s="9" t="s">
        <v>8011</v>
      </c>
      <c r="G3147" s="9" t="s">
        <v>7856</v>
      </c>
      <c r="H3147" s="13">
        <v>2160</v>
      </c>
      <c r="I3147" s="11" t="s">
        <v>139</v>
      </c>
      <c r="J3147" s="9" t="s">
        <v>68</v>
      </c>
      <c r="K3147" s="9" t="s">
        <v>7</v>
      </c>
      <c r="L3147" s="9" t="s">
        <v>69</v>
      </c>
      <c r="M3147" s="9" t="s">
        <v>9</v>
      </c>
      <c r="N3147" s="9" t="s">
        <v>10</v>
      </c>
      <c r="O3147" s="9" t="s">
        <v>1826</v>
      </c>
      <c r="P3147" s="9" t="s">
        <v>1834</v>
      </c>
      <c r="Q3147" s="9" t="s">
        <v>374</v>
      </c>
      <c r="R3147" s="9" t="s">
        <v>29</v>
      </c>
      <c r="S3147" s="9" t="s">
        <v>15</v>
      </c>
      <c r="T3147" s="9" t="s">
        <v>7</v>
      </c>
      <c r="U3147" s="9" t="s">
        <v>133</v>
      </c>
      <c r="V3147" s="9" t="s">
        <v>15</v>
      </c>
      <c r="W3147" s="9" t="s">
        <v>17</v>
      </c>
      <c r="X3147" s="9" t="s">
        <v>18</v>
      </c>
      <c r="Y3147" s="9" t="s">
        <v>19</v>
      </c>
      <c r="Z3147" s="9" t="s">
        <v>41</v>
      </c>
      <c r="AA3147" s="9" t="s">
        <v>21</v>
      </c>
      <c r="AB3147" s="9" t="s">
        <v>7872</v>
      </c>
      <c r="AC3147" s="9" t="s">
        <v>7877</v>
      </c>
      <c r="AD3147" s="9" t="s">
        <v>7873</v>
      </c>
    </row>
    <row r="3148" spans="1:30" ht="102" x14ac:dyDescent="0.25">
      <c r="A3148" s="113">
        <f t="shared" si="49"/>
        <v>2959</v>
      </c>
      <c r="B3148" s="9" t="s">
        <v>1821</v>
      </c>
      <c r="C3148" s="9" t="s">
        <v>7843</v>
      </c>
      <c r="D3148" s="9" t="s">
        <v>7844</v>
      </c>
      <c r="E3148" s="9" t="s">
        <v>8012</v>
      </c>
      <c r="F3148" s="9" t="s">
        <v>8013</v>
      </c>
      <c r="G3148" s="9" t="s">
        <v>7856</v>
      </c>
      <c r="H3148" s="13">
        <v>105</v>
      </c>
      <c r="I3148" s="11" t="s">
        <v>139</v>
      </c>
      <c r="J3148" s="9" t="s">
        <v>68</v>
      </c>
      <c r="K3148" s="9" t="s">
        <v>7</v>
      </c>
      <c r="L3148" s="9" t="s">
        <v>69</v>
      </c>
      <c r="M3148" s="9" t="s">
        <v>9</v>
      </c>
      <c r="N3148" s="9" t="s">
        <v>10</v>
      </c>
      <c r="O3148" s="9" t="s">
        <v>1826</v>
      </c>
      <c r="P3148" s="9" t="s">
        <v>1834</v>
      </c>
      <c r="Q3148" s="9" t="s">
        <v>374</v>
      </c>
      <c r="R3148" s="9" t="s">
        <v>29</v>
      </c>
      <c r="S3148" s="9" t="s">
        <v>15</v>
      </c>
      <c r="T3148" s="9" t="s">
        <v>7</v>
      </c>
      <c r="U3148" s="9" t="s">
        <v>133</v>
      </c>
      <c r="V3148" s="9" t="s">
        <v>15</v>
      </c>
      <c r="W3148" s="9" t="s">
        <v>17</v>
      </c>
      <c r="X3148" s="9" t="s">
        <v>18</v>
      </c>
      <c r="Y3148" s="9" t="s">
        <v>19</v>
      </c>
      <c r="Z3148" s="9" t="s">
        <v>41</v>
      </c>
      <c r="AA3148" s="9" t="s">
        <v>21</v>
      </c>
      <c r="AB3148" s="9" t="s">
        <v>7857</v>
      </c>
      <c r="AC3148" s="9">
        <v>1135385515</v>
      </c>
      <c r="AD3148" s="9" t="s">
        <v>7858</v>
      </c>
    </row>
    <row r="3149" spans="1:30" ht="76.5" x14ac:dyDescent="0.25">
      <c r="A3149" s="113">
        <f t="shared" si="49"/>
        <v>2960</v>
      </c>
      <c r="B3149" s="9" t="s">
        <v>1821</v>
      </c>
      <c r="C3149" s="9" t="s">
        <v>7843</v>
      </c>
      <c r="D3149" s="9" t="s">
        <v>7844</v>
      </c>
      <c r="E3149" s="9" t="s">
        <v>8014</v>
      </c>
      <c r="F3149" s="9" t="s">
        <v>8014</v>
      </c>
      <c r="G3149" s="9" t="s">
        <v>7901</v>
      </c>
      <c r="H3149" s="13">
        <v>67873.919999999998</v>
      </c>
      <c r="I3149" s="11" t="s">
        <v>139</v>
      </c>
      <c r="J3149" s="9" t="s">
        <v>6</v>
      </c>
      <c r="K3149" s="9" t="s">
        <v>7</v>
      </c>
      <c r="L3149" s="9" t="s">
        <v>27</v>
      </c>
      <c r="M3149" s="9" t="s">
        <v>9</v>
      </c>
      <c r="N3149" s="9" t="s">
        <v>10</v>
      </c>
      <c r="O3149" s="9" t="s">
        <v>1826</v>
      </c>
      <c r="P3149" s="9" t="s">
        <v>1834</v>
      </c>
      <c r="Q3149" s="9" t="s">
        <v>374</v>
      </c>
      <c r="R3149" s="9" t="s">
        <v>29</v>
      </c>
      <c r="S3149" s="9" t="s">
        <v>15</v>
      </c>
      <c r="T3149" s="9" t="s">
        <v>7</v>
      </c>
      <c r="U3149" s="9" t="s">
        <v>133</v>
      </c>
      <c r="V3149" s="9" t="s">
        <v>15</v>
      </c>
      <c r="W3149" s="9" t="s">
        <v>17</v>
      </c>
      <c r="X3149" s="9" t="s">
        <v>18</v>
      </c>
      <c r="Y3149" s="9" t="s">
        <v>31</v>
      </c>
      <c r="Z3149" s="9" t="s">
        <v>61</v>
      </c>
      <c r="AA3149" s="9" t="s">
        <v>17</v>
      </c>
      <c r="AB3149" s="9" t="s">
        <v>7852</v>
      </c>
      <c r="AC3149" s="9">
        <v>1135385515</v>
      </c>
      <c r="AD3149" s="9" t="s">
        <v>7858</v>
      </c>
    </row>
    <row r="3150" spans="1:30" ht="76.5" x14ac:dyDescent="0.25">
      <c r="A3150" s="113">
        <f t="shared" ref="A3150:A3213" si="50">A3149+1</f>
        <v>2961</v>
      </c>
      <c r="B3150" s="9" t="s">
        <v>1821</v>
      </c>
      <c r="C3150" s="9" t="s">
        <v>7843</v>
      </c>
      <c r="D3150" s="9" t="s">
        <v>7844</v>
      </c>
      <c r="E3150" s="9" t="s">
        <v>8015</v>
      </c>
      <c r="F3150" s="9" t="s">
        <v>8015</v>
      </c>
      <c r="G3150" s="9" t="s">
        <v>3368</v>
      </c>
      <c r="H3150" s="13">
        <v>16527.72</v>
      </c>
      <c r="I3150" s="11" t="s">
        <v>139</v>
      </c>
      <c r="J3150" s="9" t="s">
        <v>6</v>
      </c>
      <c r="K3150" s="9" t="s">
        <v>7</v>
      </c>
      <c r="L3150" s="9" t="s">
        <v>36</v>
      </c>
      <c r="M3150" s="9" t="s">
        <v>9</v>
      </c>
      <c r="N3150" s="9" t="s">
        <v>10</v>
      </c>
      <c r="O3150" s="9" t="s">
        <v>1826</v>
      </c>
      <c r="P3150" s="9" t="s">
        <v>1834</v>
      </c>
      <c r="Q3150" s="9" t="s">
        <v>374</v>
      </c>
      <c r="R3150" s="9" t="s">
        <v>29</v>
      </c>
      <c r="S3150" s="9" t="s">
        <v>15</v>
      </c>
      <c r="T3150" s="9" t="s">
        <v>7</v>
      </c>
      <c r="U3150" s="9" t="s">
        <v>133</v>
      </c>
      <c r="V3150" s="9" t="s">
        <v>15</v>
      </c>
      <c r="W3150" s="9" t="s">
        <v>17</v>
      </c>
      <c r="X3150" s="9" t="s">
        <v>18</v>
      </c>
      <c r="Y3150" s="9" t="s">
        <v>31</v>
      </c>
      <c r="Z3150" s="9" t="s">
        <v>61</v>
      </c>
      <c r="AA3150" s="9" t="s">
        <v>17</v>
      </c>
      <c r="AB3150" s="9" t="s">
        <v>7847</v>
      </c>
      <c r="AC3150" s="9" t="s">
        <v>7877</v>
      </c>
      <c r="AD3150" s="9" t="s">
        <v>7873</v>
      </c>
    </row>
    <row r="3151" spans="1:30" ht="76.5" x14ac:dyDescent="0.25">
      <c r="A3151" s="113">
        <f t="shared" si="50"/>
        <v>2962</v>
      </c>
      <c r="B3151" s="9" t="s">
        <v>1821</v>
      </c>
      <c r="C3151" s="9" t="s">
        <v>7843</v>
      </c>
      <c r="D3151" s="9" t="s">
        <v>7844</v>
      </c>
      <c r="E3151" s="9" t="s">
        <v>8016</v>
      </c>
      <c r="F3151" s="9" t="s">
        <v>8016</v>
      </c>
      <c r="G3151" s="9" t="s">
        <v>7856</v>
      </c>
      <c r="H3151" s="13">
        <v>2180</v>
      </c>
      <c r="I3151" s="11" t="s">
        <v>139</v>
      </c>
      <c r="J3151" s="9" t="s">
        <v>68</v>
      </c>
      <c r="K3151" s="9" t="s">
        <v>7</v>
      </c>
      <c r="L3151" s="9" t="s">
        <v>69</v>
      </c>
      <c r="M3151" s="9" t="s">
        <v>9</v>
      </c>
      <c r="N3151" s="9" t="s">
        <v>10</v>
      </c>
      <c r="O3151" s="9" t="s">
        <v>1826</v>
      </c>
      <c r="P3151" s="9" t="s">
        <v>1834</v>
      </c>
      <c r="Q3151" s="9" t="s">
        <v>374</v>
      </c>
      <c r="R3151" s="9" t="s">
        <v>29</v>
      </c>
      <c r="S3151" s="9" t="s">
        <v>15</v>
      </c>
      <c r="T3151" s="9" t="s">
        <v>7</v>
      </c>
      <c r="U3151" s="9" t="s">
        <v>133</v>
      </c>
      <c r="V3151" s="9" t="s">
        <v>15</v>
      </c>
      <c r="W3151" s="9" t="s">
        <v>17</v>
      </c>
      <c r="X3151" s="9" t="s">
        <v>18</v>
      </c>
      <c r="Y3151" s="9" t="s">
        <v>19</v>
      </c>
      <c r="Z3151" s="9" t="s">
        <v>41</v>
      </c>
      <c r="AA3151" s="9" t="s">
        <v>21</v>
      </c>
      <c r="AB3151" s="9" t="s">
        <v>7872</v>
      </c>
      <c r="AC3151" s="9" t="s">
        <v>7877</v>
      </c>
      <c r="AD3151" s="9" t="s">
        <v>7873</v>
      </c>
    </row>
    <row r="3152" spans="1:30" ht="76.5" x14ac:dyDescent="0.25">
      <c r="A3152" s="113">
        <f t="shared" si="50"/>
        <v>2963</v>
      </c>
      <c r="B3152" s="9" t="s">
        <v>1821</v>
      </c>
      <c r="C3152" s="9" t="s">
        <v>7843</v>
      </c>
      <c r="D3152" s="9" t="s">
        <v>7844</v>
      </c>
      <c r="E3152" s="9" t="s">
        <v>8017</v>
      </c>
      <c r="F3152" s="9" t="s">
        <v>8018</v>
      </c>
      <c r="G3152" s="9" t="s">
        <v>8019</v>
      </c>
      <c r="H3152" s="13">
        <v>600000</v>
      </c>
      <c r="I3152" s="11" t="s">
        <v>139</v>
      </c>
      <c r="J3152" s="9" t="s">
        <v>6</v>
      </c>
      <c r="K3152" s="9" t="s">
        <v>7</v>
      </c>
      <c r="L3152" s="9" t="s">
        <v>27</v>
      </c>
      <c r="M3152" s="9" t="s">
        <v>9</v>
      </c>
      <c r="N3152" s="9" t="s">
        <v>10</v>
      </c>
      <c r="O3152" s="9" t="s">
        <v>1826</v>
      </c>
      <c r="P3152" s="9" t="s">
        <v>1834</v>
      </c>
      <c r="Q3152" s="9" t="s">
        <v>374</v>
      </c>
      <c r="R3152" s="9" t="s">
        <v>29</v>
      </c>
      <c r="S3152" s="9" t="s">
        <v>15</v>
      </c>
      <c r="T3152" s="9" t="s">
        <v>7</v>
      </c>
      <c r="U3152" s="9" t="s">
        <v>133</v>
      </c>
      <c r="V3152" s="9" t="s">
        <v>15</v>
      </c>
      <c r="W3152" s="9" t="s">
        <v>17</v>
      </c>
      <c r="X3152" s="9" t="s">
        <v>18</v>
      </c>
      <c r="Y3152" s="9" t="s">
        <v>31</v>
      </c>
      <c r="Z3152" s="9" t="s">
        <v>61</v>
      </c>
      <c r="AA3152" s="9" t="s">
        <v>17</v>
      </c>
      <c r="AB3152" s="9" t="s">
        <v>7852</v>
      </c>
      <c r="AC3152" s="9">
        <v>1135385515</v>
      </c>
      <c r="AD3152" s="9" t="s">
        <v>7858</v>
      </c>
    </row>
    <row r="3153" spans="1:30" ht="76.5" x14ac:dyDescent="0.25">
      <c r="A3153" s="113">
        <f t="shared" si="50"/>
        <v>2964</v>
      </c>
      <c r="B3153" s="9" t="s">
        <v>1821</v>
      </c>
      <c r="C3153" s="9" t="s">
        <v>7843</v>
      </c>
      <c r="D3153" s="9" t="s">
        <v>7844</v>
      </c>
      <c r="E3153" s="9" t="s">
        <v>8020</v>
      </c>
      <c r="F3153" s="9" t="s">
        <v>8020</v>
      </c>
      <c r="G3153" s="9" t="s">
        <v>7856</v>
      </c>
      <c r="H3153" s="13">
        <v>2180</v>
      </c>
      <c r="I3153" s="11" t="s">
        <v>139</v>
      </c>
      <c r="J3153" s="9" t="s">
        <v>68</v>
      </c>
      <c r="K3153" s="9" t="s">
        <v>7</v>
      </c>
      <c r="L3153" s="9" t="s">
        <v>69</v>
      </c>
      <c r="M3153" s="9" t="s">
        <v>9</v>
      </c>
      <c r="N3153" s="9" t="s">
        <v>10</v>
      </c>
      <c r="O3153" s="9" t="s">
        <v>1826</v>
      </c>
      <c r="P3153" s="9" t="s">
        <v>1834</v>
      </c>
      <c r="Q3153" s="9" t="s">
        <v>374</v>
      </c>
      <c r="R3153" s="9" t="s">
        <v>29</v>
      </c>
      <c r="S3153" s="9" t="s">
        <v>15</v>
      </c>
      <c r="T3153" s="9" t="s">
        <v>7</v>
      </c>
      <c r="U3153" s="9" t="s">
        <v>133</v>
      </c>
      <c r="V3153" s="9" t="s">
        <v>15</v>
      </c>
      <c r="W3153" s="9" t="s">
        <v>17</v>
      </c>
      <c r="X3153" s="9" t="s">
        <v>18</v>
      </c>
      <c r="Y3153" s="9" t="s">
        <v>19</v>
      </c>
      <c r="Z3153" s="9" t="s">
        <v>41</v>
      </c>
      <c r="AA3153" s="9" t="s">
        <v>21</v>
      </c>
      <c r="AB3153" s="9" t="s">
        <v>7872</v>
      </c>
      <c r="AC3153" s="9" t="s">
        <v>7877</v>
      </c>
      <c r="AD3153" s="9" t="s">
        <v>7873</v>
      </c>
    </row>
    <row r="3154" spans="1:30" ht="76.5" x14ac:dyDescent="0.25">
      <c r="A3154" s="113">
        <f t="shared" si="50"/>
        <v>2965</v>
      </c>
      <c r="B3154" s="9" t="s">
        <v>1821</v>
      </c>
      <c r="C3154" s="9" t="s">
        <v>7843</v>
      </c>
      <c r="D3154" s="9" t="s">
        <v>7844</v>
      </c>
      <c r="E3154" s="9" t="s">
        <v>8021</v>
      </c>
      <c r="F3154" s="9" t="s">
        <v>8022</v>
      </c>
      <c r="G3154" s="9" t="s">
        <v>7901</v>
      </c>
      <c r="H3154" s="13">
        <v>280584.36</v>
      </c>
      <c r="I3154" s="11" t="s">
        <v>139</v>
      </c>
      <c r="J3154" s="9" t="s">
        <v>10078</v>
      </c>
      <c r="K3154" s="9" t="s">
        <v>7</v>
      </c>
      <c r="L3154" s="9" t="s">
        <v>27</v>
      </c>
      <c r="M3154" s="9" t="s">
        <v>9</v>
      </c>
      <c r="N3154" s="9" t="s">
        <v>10</v>
      </c>
      <c r="O3154" s="9" t="s">
        <v>1826</v>
      </c>
      <c r="P3154" s="9" t="s">
        <v>1834</v>
      </c>
      <c r="Q3154" s="9" t="s">
        <v>374</v>
      </c>
      <c r="R3154" s="9" t="s">
        <v>29</v>
      </c>
      <c r="S3154" s="9" t="s">
        <v>15</v>
      </c>
      <c r="T3154" s="9" t="s">
        <v>7</v>
      </c>
      <c r="U3154" s="9" t="s">
        <v>133</v>
      </c>
      <c r="V3154" s="9" t="s">
        <v>15</v>
      </c>
      <c r="W3154" s="9" t="s">
        <v>17</v>
      </c>
      <c r="X3154" s="9" t="s">
        <v>18</v>
      </c>
      <c r="Y3154" s="9" t="s">
        <v>31</v>
      </c>
      <c r="Z3154" s="9" t="s">
        <v>61</v>
      </c>
      <c r="AA3154" s="9" t="s">
        <v>17</v>
      </c>
      <c r="AB3154" s="9" t="s">
        <v>7852</v>
      </c>
      <c r="AC3154" s="9">
        <v>38436722884</v>
      </c>
      <c r="AD3154" s="9" t="s">
        <v>7858</v>
      </c>
    </row>
    <row r="3155" spans="1:30" ht="89.25" x14ac:dyDescent="0.25">
      <c r="A3155" s="113">
        <f t="shared" si="50"/>
        <v>2966</v>
      </c>
      <c r="B3155" s="9" t="s">
        <v>1821</v>
      </c>
      <c r="C3155" s="9" t="s">
        <v>7843</v>
      </c>
      <c r="D3155" s="9" t="s">
        <v>7844</v>
      </c>
      <c r="E3155" s="9" t="s">
        <v>8023</v>
      </c>
      <c r="F3155" s="9" t="s">
        <v>8024</v>
      </c>
      <c r="G3155" s="9" t="s">
        <v>7856</v>
      </c>
      <c r="H3155" s="13">
        <v>1926</v>
      </c>
      <c r="I3155" s="11" t="s">
        <v>139</v>
      </c>
      <c r="J3155" s="9" t="s">
        <v>68</v>
      </c>
      <c r="K3155" s="9" t="s">
        <v>7</v>
      </c>
      <c r="L3155" s="9" t="s">
        <v>69</v>
      </c>
      <c r="M3155" s="9" t="s">
        <v>9</v>
      </c>
      <c r="N3155" s="9" t="s">
        <v>10</v>
      </c>
      <c r="O3155" s="9" t="s">
        <v>1826</v>
      </c>
      <c r="P3155" s="9" t="s">
        <v>1834</v>
      </c>
      <c r="Q3155" s="9" t="s">
        <v>374</v>
      </c>
      <c r="R3155" s="9" t="s">
        <v>29</v>
      </c>
      <c r="S3155" s="9" t="s">
        <v>15</v>
      </c>
      <c r="T3155" s="9" t="s">
        <v>7</v>
      </c>
      <c r="U3155" s="9" t="s">
        <v>133</v>
      </c>
      <c r="V3155" s="9" t="s">
        <v>15</v>
      </c>
      <c r="W3155" s="9" t="s">
        <v>17</v>
      </c>
      <c r="X3155" s="9" t="s">
        <v>18</v>
      </c>
      <c r="Y3155" s="9" t="s">
        <v>19</v>
      </c>
      <c r="Z3155" s="9" t="s">
        <v>41</v>
      </c>
      <c r="AA3155" s="9" t="s">
        <v>21</v>
      </c>
      <c r="AB3155" s="9" t="s">
        <v>7857</v>
      </c>
      <c r="AC3155" s="9" t="s">
        <v>7937</v>
      </c>
      <c r="AD3155" s="9" t="s">
        <v>7858</v>
      </c>
    </row>
    <row r="3156" spans="1:30" ht="76.5" x14ac:dyDescent="0.25">
      <c r="A3156" s="113">
        <f t="shared" si="50"/>
        <v>2967</v>
      </c>
      <c r="B3156" s="9" t="s">
        <v>1821</v>
      </c>
      <c r="C3156" s="9" t="s">
        <v>7843</v>
      </c>
      <c r="D3156" s="9" t="s">
        <v>7844</v>
      </c>
      <c r="E3156" s="9" t="s">
        <v>8025</v>
      </c>
      <c r="F3156" s="9" t="s">
        <v>8025</v>
      </c>
      <c r="G3156" s="9" t="s">
        <v>7856</v>
      </c>
      <c r="H3156" s="13">
        <v>686</v>
      </c>
      <c r="I3156" s="11" t="s">
        <v>139</v>
      </c>
      <c r="J3156" s="9" t="s">
        <v>68</v>
      </c>
      <c r="K3156" s="9" t="s">
        <v>7</v>
      </c>
      <c r="L3156" s="9" t="s">
        <v>69</v>
      </c>
      <c r="M3156" s="9" t="s">
        <v>9</v>
      </c>
      <c r="N3156" s="9" t="s">
        <v>10</v>
      </c>
      <c r="O3156" s="9" t="s">
        <v>1826</v>
      </c>
      <c r="P3156" s="9" t="s">
        <v>1834</v>
      </c>
      <c r="Q3156" s="9" t="s">
        <v>374</v>
      </c>
      <c r="R3156" s="9" t="s">
        <v>29</v>
      </c>
      <c r="S3156" s="9" t="s">
        <v>15</v>
      </c>
      <c r="T3156" s="9" t="s">
        <v>7</v>
      </c>
      <c r="U3156" s="9" t="s">
        <v>133</v>
      </c>
      <c r="V3156" s="9" t="s">
        <v>15</v>
      </c>
      <c r="W3156" s="9" t="s">
        <v>17</v>
      </c>
      <c r="X3156" s="9" t="s">
        <v>18</v>
      </c>
      <c r="Y3156" s="9" t="s">
        <v>19</v>
      </c>
      <c r="Z3156" s="9" t="s">
        <v>41</v>
      </c>
      <c r="AA3156" s="9" t="s">
        <v>21</v>
      </c>
      <c r="AB3156" s="9" t="s">
        <v>7872</v>
      </c>
      <c r="AC3156" s="9" t="s">
        <v>7877</v>
      </c>
      <c r="AD3156" s="9" t="s">
        <v>7873</v>
      </c>
    </row>
    <row r="3157" spans="1:30" ht="76.5" x14ac:dyDescent="0.25">
      <c r="A3157" s="113">
        <f t="shared" si="50"/>
        <v>2968</v>
      </c>
      <c r="B3157" s="9" t="s">
        <v>1821</v>
      </c>
      <c r="C3157" s="9" t="s">
        <v>7843</v>
      </c>
      <c r="D3157" s="9" t="s">
        <v>7844</v>
      </c>
      <c r="E3157" s="9" t="s">
        <v>8026</v>
      </c>
      <c r="F3157" s="9" t="s">
        <v>8027</v>
      </c>
      <c r="G3157" s="9" t="s">
        <v>7901</v>
      </c>
      <c r="H3157" s="13">
        <v>330956.03999999998</v>
      </c>
      <c r="I3157" s="11" t="s">
        <v>139</v>
      </c>
      <c r="J3157" s="9" t="s">
        <v>10078</v>
      </c>
      <c r="K3157" s="9" t="s">
        <v>7</v>
      </c>
      <c r="L3157" s="9" t="s">
        <v>36</v>
      </c>
      <c r="M3157" s="9" t="s">
        <v>9</v>
      </c>
      <c r="N3157" s="9" t="s">
        <v>10</v>
      </c>
      <c r="O3157" s="9" t="s">
        <v>1826</v>
      </c>
      <c r="P3157" s="9" t="s">
        <v>1834</v>
      </c>
      <c r="Q3157" s="9" t="s">
        <v>374</v>
      </c>
      <c r="R3157" s="9" t="s">
        <v>29</v>
      </c>
      <c r="S3157" s="9" t="s">
        <v>15</v>
      </c>
      <c r="T3157" s="9" t="s">
        <v>7</v>
      </c>
      <c r="U3157" s="9" t="s">
        <v>133</v>
      </c>
      <c r="V3157" s="9" t="s">
        <v>15</v>
      </c>
      <c r="W3157" s="9" t="s">
        <v>17</v>
      </c>
      <c r="X3157" s="9" t="s">
        <v>18</v>
      </c>
      <c r="Y3157" s="9" t="s">
        <v>31</v>
      </c>
      <c r="Z3157" s="9" t="s">
        <v>61</v>
      </c>
      <c r="AA3157" s="9" t="s">
        <v>17</v>
      </c>
      <c r="AB3157" s="9" t="s">
        <v>7852</v>
      </c>
      <c r="AC3157" s="9">
        <v>1135385515</v>
      </c>
      <c r="AD3157" s="9" t="s">
        <v>7858</v>
      </c>
    </row>
    <row r="3158" spans="1:30" ht="89.25" x14ac:dyDescent="0.25">
      <c r="A3158" s="113">
        <f t="shared" si="50"/>
        <v>2969</v>
      </c>
      <c r="B3158" s="9" t="s">
        <v>1821</v>
      </c>
      <c r="C3158" s="9" t="s">
        <v>7843</v>
      </c>
      <c r="D3158" s="9" t="s">
        <v>7844</v>
      </c>
      <c r="E3158" s="9" t="s">
        <v>8023</v>
      </c>
      <c r="F3158" s="9" t="s">
        <v>8024</v>
      </c>
      <c r="G3158" s="9" t="s">
        <v>7856</v>
      </c>
      <c r="H3158" s="13">
        <v>1926</v>
      </c>
      <c r="I3158" s="11" t="s">
        <v>139</v>
      </c>
      <c r="J3158" s="9" t="s">
        <v>68</v>
      </c>
      <c r="K3158" s="9" t="s">
        <v>7</v>
      </c>
      <c r="L3158" s="9" t="s">
        <v>69</v>
      </c>
      <c r="M3158" s="9" t="s">
        <v>9</v>
      </c>
      <c r="N3158" s="9" t="s">
        <v>10</v>
      </c>
      <c r="O3158" s="9" t="s">
        <v>1826</v>
      </c>
      <c r="P3158" s="9" t="s">
        <v>1834</v>
      </c>
      <c r="Q3158" s="9" t="s">
        <v>374</v>
      </c>
      <c r="R3158" s="9" t="s">
        <v>29</v>
      </c>
      <c r="S3158" s="9" t="s">
        <v>15</v>
      </c>
      <c r="T3158" s="9" t="s">
        <v>7</v>
      </c>
      <c r="U3158" s="9" t="s">
        <v>133</v>
      </c>
      <c r="V3158" s="9" t="s">
        <v>15</v>
      </c>
      <c r="W3158" s="9" t="s">
        <v>17</v>
      </c>
      <c r="X3158" s="9" t="s">
        <v>18</v>
      </c>
      <c r="Y3158" s="9" t="s">
        <v>19</v>
      </c>
      <c r="Z3158" s="9" t="s">
        <v>41</v>
      </c>
      <c r="AA3158" s="9" t="s">
        <v>21</v>
      </c>
      <c r="AB3158" s="9" t="s">
        <v>7857</v>
      </c>
      <c r="AC3158" s="9" t="s">
        <v>7937</v>
      </c>
      <c r="AD3158" s="9" t="s">
        <v>7858</v>
      </c>
    </row>
    <row r="3159" spans="1:30" ht="76.5" x14ac:dyDescent="0.25">
      <c r="A3159" s="113">
        <f t="shared" si="50"/>
        <v>2970</v>
      </c>
      <c r="B3159" s="9" t="s">
        <v>1821</v>
      </c>
      <c r="C3159" s="9" t="s">
        <v>7843</v>
      </c>
      <c r="D3159" s="9" t="s">
        <v>7844</v>
      </c>
      <c r="E3159" s="9" t="s">
        <v>8028</v>
      </c>
      <c r="F3159" s="9" t="s">
        <v>8029</v>
      </c>
      <c r="G3159" s="9" t="s">
        <v>7856</v>
      </c>
      <c r="H3159" s="13">
        <v>7000</v>
      </c>
      <c r="I3159" s="11" t="s">
        <v>139</v>
      </c>
      <c r="J3159" s="9" t="s">
        <v>68</v>
      </c>
      <c r="K3159" s="9" t="s">
        <v>7</v>
      </c>
      <c r="L3159" s="9" t="s">
        <v>69</v>
      </c>
      <c r="M3159" s="9" t="s">
        <v>9</v>
      </c>
      <c r="N3159" s="9" t="s">
        <v>10</v>
      </c>
      <c r="O3159" s="9" t="s">
        <v>1826</v>
      </c>
      <c r="P3159" s="9" t="s">
        <v>1834</v>
      </c>
      <c r="Q3159" s="9" t="s">
        <v>374</v>
      </c>
      <c r="R3159" s="9" t="s">
        <v>29</v>
      </c>
      <c r="S3159" s="9" t="s">
        <v>15</v>
      </c>
      <c r="T3159" s="9" t="s">
        <v>7</v>
      </c>
      <c r="U3159" s="9" t="s">
        <v>133</v>
      </c>
      <c r="V3159" s="9" t="s">
        <v>15</v>
      </c>
      <c r="W3159" s="9" t="s">
        <v>17</v>
      </c>
      <c r="X3159" s="9" t="s">
        <v>18</v>
      </c>
      <c r="Y3159" s="9" t="s">
        <v>19</v>
      </c>
      <c r="Z3159" s="9" t="s">
        <v>41</v>
      </c>
      <c r="AA3159" s="9" t="s">
        <v>21</v>
      </c>
      <c r="AB3159" s="9" t="s">
        <v>7872</v>
      </c>
      <c r="AC3159" s="9" t="s">
        <v>7877</v>
      </c>
      <c r="AD3159" s="9" t="s">
        <v>7873</v>
      </c>
    </row>
    <row r="3160" spans="1:30" ht="76.5" x14ac:dyDescent="0.25">
      <c r="A3160" s="113">
        <f t="shared" si="50"/>
        <v>2971</v>
      </c>
      <c r="B3160" s="9" t="s">
        <v>1821</v>
      </c>
      <c r="C3160" s="9" t="s">
        <v>7843</v>
      </c>
      <c r="D3160" s="9" t="s">
        <v>7844</v>
      </c>
      <c r="E3160" s="9" t="s">
        <v>8030</v>
      </c>
      <c r="F3160" s="9" t="s">
        <v>8031</v>
      </c>
      <c r="G3160" s="9" t="s">
        <v>8030</v>
      </c>
      <c r="H3160" s="13">
        <v>237858.6</v>
      </c>
      <c r="I3160" s="11" t="s">
        <v>139</v>
      </c>
      <c r="J3160" s="9" t="s">
        <v>6</v>
      </c>
      <c r="K3160" s="9" t="s">
        <v>7</v>
      </c>
      <c r="L3160" s="9" t="s">
        <v>59</v>
      </c>
      <c r="M3160" s="9" t="s">
        <v>9</v>
      </c>
      <c r="N3160" s="9" t="s">
        <v>10</v>
      </c>
      <c r="O3160" s="9" t="s">
        <v>1826</v>
      </c>
      <c r="P3160" s="9" t="s">
        <v>1834</v>
      </c>
      <c r="Q3160" s="9" t="s">
        <v>374</v>
      </c>
      <c r="R3160" s="9" t="s">
        <v>29</v>
      </c>
      <c r="S3160" s="9" t="s">
        <v>15</v>
      </c>
      <c r="T3160" s="9" t="s">
        <v>7</v>
      </c>
      <c r="U3160" s="9" t="s">
        <v>133</v>
      </c>
      <c r="V3160" s="9" t="s">
        <v>15</v>
      </c>
      <c r="W3160" s="9" t="s">
        <v>17</v>
      </c>
      <c r="X3160" s="9" t="s">
        <v>18</v>
      </c>
      <c r="Y3160" s="9" t="s">
        <v>31</v>
      </c>
      <c r="Z3160" s="9" t="s">
        <v>61</v>
      </c>
      <c r="AA3160" s="9" t="s">
        <v>17</v>
      </c>
      <c r="AB3160" s="9" t="s">
        <v>7852</v>
      </c>
      <c r="AC3160" s="9">
        <v>38436722884</v>
      </c>
      <c r="AD3160" s="9" t="s">
        <v>7858</v>
      </c>
    </row>
    <row r="3161" spans="1:30" ht="76.5" x14ac:dyDescent="0.25">
      <c r="A3161" s="113">
        <f t="shared" si="50"/>
        <v>2972</v>
      </c>
      <c r="B3161" s="9" t="s">
        <v>1821</v>
      </c>
      <c r="C3161" s="9" t="s">
        <v>7843</v>
      </c>
      <c r="D3161" s="9" t="s">
        <v>7844</v>
      </c>
      <c r="E3161" s="9" t="s">
        <v>8032</v>
      </c>
      <c r="F3161" s="9" t="s">
        <v>8033</v>
      </c>
      <c r="G3161" s="9" t="s">
        <v>7856</v>
      </c>
      <c r="H3161" s="13">
        <v>1710</v>
      </c>
      <c r="I3161" s="11" t="s">
        <v>139</v>
      </c>
      <c r="J3161" s="9" t="s">
        <v>68</v>
      </c>
      <c r="K3161" s="9" t="s">
        <v>7</v>
      </c>
      <c r="L3161" s="9" t="s">
        <v>69</v>
      </c>
      <c r="M3161" s="9" t="s">
        <v>9</v>
      </c>
      <c r="N3161" s="9" t="s">
        <v>10</v>
      </c>
      <c r="O3161" s="9" t="s">
        <v>1826</v>
      </c>
      <c r="P3161" s="9" t="s">
        <v>1834</v>
      </c>
      <c r="Q3161" s="9" t="s">
        <v>374</v>
      </c>
      <c r="R3161" s="9" t="s">
        <v>29</v>
      </c>
      <c r="S3161" s="9" t="s">
        <v>15</v>
      </c>
      <c r="T3161" s="9" t="s">
        <v>7</v>
      </c>
      <c r="U3161" s="9" t="s">
        <v>133</v>
      </c>
      <c r="V3161" s="9" t="s">
        <v>15</v>
      </c>
      <c r="W3161" s="9" t="s">
        <v>17</v>
      </c>
      <c r="X3161" s="9" t="s">
        <v>18</v>
      </c>
      <c r="Y3161" s="9" t="s">
        <v>19</v>
      </c>
      <c r="Z3161" s="9" t="s">
        <v>41</v>
      </c>
      <c r="AA3161" s="9" t="s">
        <v>21</v>
      </c>
      <c r="AB3161" s="9" t="s">
        <v>7872</v>
      </c>
      <c r="AC3161" s="9" t="s">
        <v>7877</v>
      </c>
      <c r="AD3161" s="9" t="s">
        <v>7873</v>
      </c>
    </row>
    <row r="3162" spans="1:30" ht="76.5" x14ac:dyDescent="0.25">
      <c r="A3162" s="113">
        <f t="shared" si="50"/>
        <v>2973</v>
      </c>
      <c r="B3162" s="9" t="s">
        <v>1821</v>
      </c>
      <c r="C3162" s="9" t="s">
        <v>7843</v>
      </c>
      <c r="D3162" s="9" t="s">
        <v>7844</v>
      </c>
      <c r="E3162" s="9" t="s">
        <v>8034</v>
      </c>
      <c r="F3162" s="9" t="s">
        <v>8034</v>
      </c>
      <c r="G3162" s="9" t="s">
        <v>7856</v>
      </c>
      <c r="H3162" s="13">
        <v>3380</v>
      </c>
      <c r="I3162" s="11" t="s">
        <v>139</v>
      </c>
      <c r="J3162" s="9" t="s">
        <v>68</v>
      </c>
      <c r="K3162" s="9" t="s">
        <v>7</v>
      </c>
      <c r="L3162" s="9" t="s">
        <v>69</v>
      </c>
      <c r="M3162" s="9" t="s">
        <v>9</v>
      </c>
      <c r="N3162" s="9" t="s">
        <v>10</v>
      </c>
      <c r="O3162" s="9" t="s">
        <v>1826</v>
      </c>
      <c r="P3162" s="9" t="s">
        <v>1834</v>
      </c>
      <c r="Q3162" s="9" t="s">
        <v>374</v>
      </c>
      <c r="R3162" s="9" t="s">
        <v>29</v>
      </c>
      <c r="S3162" s="9" t="s">
        <v>15</v>
      </c>
      <c r="T3162" s="9" t="s">
        <v>7</v>
      </c>
      <c r="U3162" s="9" t="s">
        <v>133</v>
      </c>
      <c r="V3162" s="9" t="s">
        <v>15</v>
      </c>
      <c r="W3162" s="9" t="s">
        <v>17</v>
      </c>
      <c r="X3162" s="9" t="s">
        <v>18</v>
      </c>
      <c r="Y3162" s="9" t="s">
        <v>19</v>
      </c>
      <c r="Z3162" s="9" t="s">
        <v>41</v>
      </c>
      <c r="AA3162" s="9" t="s">
        <v>21</v>
      </c>
      <c r="AB3162" s="9" t="s">
        <v>7857</v>
      </c>
      <c r="AC3162" s="9" t="s">
        <v>7937</v>
      </c>
      <c r="AD3162" s="9" t="s">
        <v>7858</v>
      </c>
    </row>
    <row r="3163" spans="1:30" ht="76.5" x14ac:dyDescent="0.25">
      <c r="A3163" s="113">
        <f t="shared" si="50"/>
        <v>2974</v>
      </c>
      <c r="B3163" s="9" t="s">
        <v>1821</v>
      </c>
      <c r="C3163" s="9" t="s">
        <v>7843</v>
      </c>
      <c r="D3163" s="9" t="s">
        <v>7844</v>
      </c>
      <c r="E3163" s="9" t="s">
        <v>8035</v>
      </c>
      <c r="F3163" s="9" t="s">
        <v>8035</v>
      </c>
      <c r="G3163" s="9" t="s">
        <v>7856</v>
      </c>
      <c r="H3163" s="13">
        <v>736</v>
      </c>
      <c r="I3163" s="11" t="s">
        <v>139</v>
      </c>
      <c r="J3163" s="9" t="s">
        <v>68</v>
      </c>
      <c r="K3163" s="9" t="s">
        <v>7</v>
      </c>
      <c r="L3163" s="9" t="s">
        <v>69</v>
      </c>
      <c r="M3163" s="9" t="s">
        <v>9</v>
      </c>
      <c r="N3163" s="9" t="s">
        <v>10</v>
      </c>
      <c r="O3163" s="9" t="s">
        <v>1826</v>
      </c>
      <c r="P3163" s="9" t="s">
        <v>1834</v>
      </c>
      <c r="Q3163" s="9" t="s">
        <v>374</v>
      </c>
      <c r="R3163" s="9" t="s">
        <v>29</v>
      </c>
      <c r="S3163" s="9" t="s">
        <v>15</v>
      </c>
      <c r="T3163" s="9" t="s">
        <v>7</v>
      </c>
      <c r="U3163" s="9" t="s">
        <v>133</v>
      </c>
      <c r="V3163" s="9" t="s">
        <v>15</v>
      </c>
      <c r="W3163" s="9" t="s">
        <v>17</v>
      </c>
      <c r="X3163" s="9" t="s">
        <v>18</v>
      </c>
      <c r="Y3163" s="9" t="s">
        <v>19</v>
      </c>
      <c r="Z3163" s="9" t="s">
        <v>41</v>
      </c>
      <c r="AA3163" s="9" t="s">
        <v>21</v>
      </c>
      <c r="AB3163" s="9" t="s">
        <v>7872</v>
      </c>
      <c r="AC3163" s="9" t="s">
        <v>7877</v>
      </c>
      <c r="AD3163" s="9" t="s">
        <v>7873</v>
      </c>
    </row>
    <row r="3164" spans="1:30" ht="76.5" x14ac:dyDescent="0.25">
      <c r="A3164" s="113">
        <f t="shared" si="50"/>
        <v>2975</v>
      </c>
      <c r="B3164" s="9" t="s">
        <v>1821</v>
      </c>
      <c r="C3164" s="9" t="s">
        <v>7843</v>
      </c>
      <c r="D3164" s="9" t="s">
        <v>7844</v>
      </c>
      <c r="E3164" s="9" t="s">
        <v>8036</v>
      </c>
      <c r="F3164" s="9" t="s">
        <v>8037</v>
      </c>
      <c r="G3164" s="9" t="s">
        <v>7901</v>
      </c>
      <c r="H3164" s="13">
        <v>524604.96</v>
      </c>
      <c r="I3164" s="11" t="s">
        <v>139</v>
      </c>
      <c r="J3164" s="9" t="s">
        <v>6</v>
      </c>
      <c r="K3164" s="9" t="s">
        <v>7</v>
      </c>
      <c r="L3164" s="9" t="s">
        <v>59</v>
      </c>
      <c r="M3164" s="9" t="s">
        <v>9</v>
      </c>
      <c r="N3164" s="9" t="s">
        <v>10</v>
      </c>
      <c r="O3164" s="9" t="s">
        <v>1826</v>
      </c>
      <c r="P3164" s="9" t="s">
        <v>1834</v>
      </c>
      <c r="Q3164" s="9" t="s">
        <v>374</v>
      </c>
      <c r="R3164" s="9" t="s">
        <v>29</v>
      </c>
      <c r="S3164" s="9" t="s">
        <v>15</v>
      </c>
      <c r="T3164" s="9" t="s">
        <v>7</v>
      </c>
      <c r="U3164" s="9" t="s">
        <v>133</v>
      </c>
      <c r="V3164" s="9" t="s">
        <v>15</v>
      </c>
      <c r="W3164" s="9" t="s">
        <v>17</v>
      </c>
      <c r="X3164" s="9" t="s">
        <v>18</v>
      </c>
      <c r="Y3164" s="9" t="s">
        <v>19</v>
      </c>
      <c r="Z3164" s="9" t="s">
        <v>61</v>
      </c>
      <c r="AA3164" s="9" t="s">
        <v>17</v>
      </c>
      <c r="AB3164" s="9" t="s">
        <v>7852</v>
      </c>
      <c r="AC3164" s="9">
        <v>1135385515</v>
      </c>
      <c r="AD3164" s="9" t="s">
        <v>7858</v>
      </c>
    </row>
    <row r="3165" spans="1:30" ht="76.5" x14ac:dyDescent="0.25">
      <c r="A3165" s="113">
        <f t="shared" si="50"/>
        <v>2976</v>
      </c>
      <c r="B3165" s="9" t="s">
        <v>1821</v>
      </c>
      <c r="C3165" s="9" t="s">
        <v>7843</v>
      </c>
      <c r="D3165" s="9" t="s">
        <v>7844</v>
      </c>
      <c r="E3165" s="9" t="s">
        <v>8015</v>
      </c>
      <c r="F3165" s="9" t="s">
        <v>8015</v>
      </c>
      <c r="G3165" s="9" t="s">
        <v>3368</v>
      </c>
      <c r="H3165" s="13">
        <v>13089.96</v>
      </c>
      <c r="I3165" s="11" t="s">
        <v>139</v>
      </c>
      <c r="J3165" s="9" t="s">
        <v>6</v>
      </c>
      <c r="K3165" s="9" t="s">
        <v>7</v>
      </c>
      <c r="L3165" s="9" t="s">
        <v>36</v>
      </c>
      <c r="M3165" s="9" t="s">
        <v>9</v>
      </c>
      <c r="N3165" s="9" t="s">
        <v>10</v>
      </c>
      <c r="O3165" s="9" t="s">
        <v>1826</v>
      </c>
      <c r="P3165" s="9" t="s">
        <v>1834</v>
      </c>
      <c r="Q3165" s="9" t="s">
        <v>374</v>
      </c>
      <c r="R3165" s="9" t="s">
        <v>29</v>
      </c>
      <c r="S3165" s="9" t="s">
        <v>15</v>
      </c>
      <c r="T3165" s="9" t="s">
        <v>7</v>
      </c>
      <c r="U3165" s="9" t="s">
        <v>133</v>
      </c>
      <c r="V3165" s="9" t="s">
        <v>15</v>
      </c>
      <c r="W3165" s="9" t="s">
        <v>17</v>
      </c>
      <c r="X3165" s="9" t="s">
        <v>18</v>
      </c>
      <c r="Y3165" s="9" t="s">
        <v>31</v>
      </c>
      <c r="Z3165" s="9" t="s">
        <v>61</v>
      </c>
      <c r="AA3165" s="9" t="s">
        <v>17</v>
      </c>
      <c r="AB3165" s="9" t="s">
        <v>7847</v>
      </c>
      <c r="AC3165" s="9" t="s">
        <v>7877</v>
      </c>
      <c r="AD3165" s="9" t="s">
        <v>7873</v>
      </c>
    </row>
    <row r="3166" spans="1:30" ht="76.5" x14ac:dyDescent="0.25">
      <c r="A3166" s="113">
        <f t="shared" si="50"/>
        <v>2977</v>
      </c>
      <c r="B3166" s="9" t="s">
        <v>1821</v>
      </c>
      <c r="C3166" s="9" t="s">
        <v>7843</v>
      </c>
      <c r="D3166" s="9" t="s">
        <v>7844</v>
      </c>
      <c r="E3166" s="9" t="s">
        <v>8038</v>
      </c>
      <c r="F3166" s="9" t="s">
        <v>8039</v>
      </c>
      <c r="G3166" s="9" t="s">
        <v>7901</v>
      </c>
      <c r="H3166" s="13">
        <v>304393.68</v>
      </c>
      <c r="I3166" s="11" t="s">
        <v>139</v>
      </c>
      <c r="J3166" s="9" t="s">
        <v>6</v>
      </c>
      <c r="K3166" s="9" t="s">
        <v>7</v>
      </c>
      <c r="L3166" s="9" t="s">
        <v>59</v>
      </c>
      <c r="M3166" s="9" t="s">
        <v>9</v>
      </c>
      <c r="N3166" s="9" t="s">
        <v>10</v>
      </c>
      <c r="O3166" s="9" t="s">
        <v>1826</v>
      </c>
      <c r="P3166" s="9" t="s">
        <v>1834</v>
      </c>
      <c r="Q3166" s="9" t="s">
        <v>374</v>
      </c>
      <c r="R3166" s="9" t="s">
        <v>29</v>
      </c>
      <c r="S3166" s="9" t="s">
        <v>15</v>
      </c>
      <c r="T3166" s="9" t="s">
        <v>7</v>
      </c>
      <c r="U3166" s="9" t="s">
        <v>133</v>
      </c>
      <c r="V3166" s="9" t="s">
        <v>15</v>
      </c>
      <c r="W3166" s="9" t="s">
        <v>17</v>
      </c>
      <c r="X3166" s="9" t="s">
        <v>18</v>
      </c>
      <c r="Y3166" s="9" t="s">
        <v>31</v>
      </c>
      <c r="Z3166" s="9" t="s">
        <v>61</v>
      </c>
      <c r="AA3166" s="9" t="s">
        <v>17</v>
      </c>
      <c r="AB3166" s="9" t="s">
        <v>7852</v>
      </c>
      <c r="AC3166" s="9">
        <v>1135385515</v>
      </c>
      <c r="AD3166" s="9" t="s">
        <v>7858</v>
      </c>
    </row>
    <row r="3167" spans="1:30" ht="76.5" x14ac:dyDescent="0.25">
      <c r="A3167" s="113">
        <f t="shared" si="50"/>
        <v>2978</v>
      </c>
      <c r="B3167" s="9" t="s">
        <v>1821</v>
      </c>
      <c r="C3167" s="9" t="s">
        <v>7843</v>
      </c>
      <c r="D3167" s="9" t="s">
        <v>7844</v>
      </c>
      <c r="E3167" s="9" t="s">
        <v>8040</v>
      </c>
      <c r="F3167" s="9" t="s">
        <v>8040</v>
      </c>
      <c r="G3167" s="9" t="s">
        <v>7856</v>
      </c>
      <c r="H3167" s="13">
        <v>4356</v>
      </c>
      <c r="I3167" s="11" t="s">
        <v>139</v>
      </c>
      <c r="J3167" s="9" t="s">
        <v>68</v>
      </c>
      <c r="K3167" s="9" t="s">
        <v>7</v>
      </c>
      <c r="L3167" s="9" t="s">
        <v>69</v>
      </c>
      <c r="M3167" s="9" t="s">
        <v>9</v>
      </c>
      <c r="N3167" s="9" t="s">
        <v>10</v>
      </c>
      <c r="O3167" s="9" t="s">
        <v>1826</v>
      </c>
      <c r="P3167" s="9" t="s">
        <v>1834</v>
      </c>
      <c r="Q3167" s="9" t="s">
        <v>374</v>
      </c>
      <c r="R3167" s="9" t="s">
        <v>29</v>
      </c>
      <c r="S3167" s="9" t="s">
        <v>15</v>
      </c>
      <c r="T3167" s="9" t="s">
        <v>7</v>
      </c>
      <c r="U3167" s="9" t="s">
        <v>133</v>
      </c>
      <c r="V3167" s="9" t="s">
        <v>15</v>
      </c>
      <c r="W3167" s="9" t="s">
        <v>17</v>
      </c>
      <c r="X3167" s="9" t="s">
        <v>18</v>
      </c>
      <c r="Y3167" s="9" t="s">
        <v>19</v>
      </c>
      <c r="Z3167" s="9" t="s">
        <v>41</v>
      </c>
      <c r="AA3167" s="9" t="s">
        <v>21</v>
      </c>
      <c r="AB3167" s="9" t="s">
        <v>7872</v>
      </c>
      <c r="AC3167" s="9" t="s">
        <v>7877</v>
      </c>
      <c r="AD3167" s="9" t="s">
        <v>7873</v>
      </c>
    </row>
    <row r="3168" spans="1:30" ht="102" x14ac:dyDescent="0.25">
      <c r="A3168" s="113">
        <f t="shared" si="50"/>
        <v>2979</v>
      </c>
      <c r="B3168" s="9" t="s">
        <v>1821</v>
      </c>
      <c r="C3168" s="9" t="s">
        <v>7843</v>
      </c>
      <c r="D3168" s="9" t="s">
        <v>7844</v>
      </c>
      <c r="E3168" s="9" t="s">
        <v>8041</v>
      </c>
      <c r="F3168" s="9" t="s">
        <v>8042</v>
      </c>
      <c r="G3168" s="9" t="s">
        <v>7856</v>
      </c>
      <c r="H3168" s="13">
        <v>1240</v>
      </c>
      <c r="I3168" s="11" t="s">
        <v>139</v>
      </c>
      <c r="J3168" s="9" t="s">
        <v>68</v>
      </c>
      <c r="K3168" s="9" t="s">
        <v>7</v>
      </c>
      <c r="L3168" s="9" t="s">
        <v>69</v>
      </c>
      <c r="M3168" s="9" t="s">
        <v>9</v>
      </c>
      <c r="N3168" s="9" t="s">
        <v>10</v>
      </c>
      <c r="O3168" s="9" t="s">
        <v>1826</v>
      </c>
      <c r="P3168" s="9" t="s">
        <v>1834</v>
      </c>
      <c r="Q3168" s="9" t="s">
        <v>374</v>
      </c>
      <c r="R3168" s="9" t="s">
        <v>29</v>
      </c>
      <c r="S3168" s="9" t="s">
        <v>15</v>
      </c>
      <c r="T3168" s="9" t="s">
        <v>7</v>
      </c>
      <c r="U3168" s="9" t="s">
        <v>133</v>
      </c>
      <c r="V3168" s="9" t="s">
        <v>15</v>
      </c>
      <c r="W3168" s="9" t="s">
        <v>17</v>
      </c>
      <c r="X3168" s="9" t="s">
        <v>18</v>
      </c>
      <c r="Y3168" s="9" t="s">
        <v>19</v>
      </c>
      <c r="Z3168" s="9" t="s">
        <v>41</v>
      </c>
      <c r="AA3168" s="9" t="s">
        <v>21</v>
      </c>
      <c r="AB3168" s="9" t="s">
        <v>7857</v>
      </c>
      <c r="AC3168" s="9">
        <v>1135385515</v>
      </c>
      <c r="AD3168" s="9" t="s">
        <v>7858</v>
      </c>
    </row>
    <row r="3169" spans="1:30" ht="76.5" x14ac:dyDescent="0.25">
      <c r="A3169" s="113">
        <f t="shared" si="50"/>
        <v>2980</v>
      </c>
      <c r="B3169" s="9" t="s">
        <v>1821</v>
      </c>
      <c r="C3169" s="9" t="s">
        <v>7843</v>
      </c>
      <c r="D3169" s="9" t="s">
        <v>7844</v>
      </c>
      <c r="E3169" s="9" t="s">
        <v>8043</v>
      </c>
      <c r="F3169" s="9" t="s">
        <v>8043</v>
      </c>
      <c r="G3169" s="9" t="s">
        <v>7856</v>
      </c>
      <c r="H3169" s="13">
        <v>4392</v>
      </c>
      <c r="I3169" s="11" t="s">
        <v>139</v>
      </c>
      <c r="J3169" s="9" t="s">
        <v>68</v>
      </c>
      <c r="K3169" s="9" t="s">
        <v>7</v>
      </c>
      <c r="L3169" s="9" t="s">
        <v>69</v>
      </c>
      <c r="M3169" s="9" t="s">
        <v>9</v>
      </c>
      <c r="N3169" s="9" t="s">
        <v>10</v>
      </c>
      <c r="O3169" s="9" t="s">
        <v>1826</v>
      </c>
      <c r="P3169" s="9" t="s">
        <v>1834</v>
      </c>
      <c r="Q3169" s="9" t="s">
        <v>374</v>
      </c>
      <c r="R3169" s="9" t="s">
        <v>29</v>
      </c>
      <c r="S3169" s="9" t="s">
        <v>15</v>
      </c>
      <c r="T3169" s="9" t="s">
        <v>7</v>
      </c>
      <c r="U3169" s="9" t="s">
        <v>133</v>
      </c>
      <c r="V3169" s="9" t="s">
        <v>15</v>
      </c>
      <c r="W3169" s="9" t="s">
        <v>17</v>
      </c>
      <c r="X3169" s="9" t="s">
        <v>18</v>
      </c>
      <c r="Y3169" s="9" t="s">
        <v>19</v>
      </c>
      <c r="Z3169" s="9" t="s">
        <v>41</v>
      </c>
      <c r="AA3169" s="9" t="s">
        <v>21</v>
      </c>
      <c r="AB3169" s="9" t="s">
        <v>7872</v>
      </c>
      <c r="AC3169" s="9" t="s">
        <v>7877</v>
      </c>
      <c r="AD3169" s="9" t="s">
        <v>7873</v>
      </c>
    </row>
    <row r="3170" spans="1:30" ht="76.5" x14ac:dyDescent="0.25">
      <c r="A3170" s="113">
        <f t="shared" si="50"/>
        <v>2981</v>
      </c>
      <c r="B3170" s="9" t="s">
        <v>1821</v>
      </c>
      <c r="C3170" s="9" t="s">
        <v>7843</v>
      </c>
      <c r="D3170" s="9" t="s">
        <v>7844</v>
      </c>
      <c r="E3170" s="9" t="s">
        <v>8044</v>
      </c>
      <c r="F3170" s="9" t="s">
        <v>8045</v>
      </c>
      <c r="G3170" s="9" t="s">
        <v>3368</v>
      </c>
      <c r="H3170" s="13">
        <v>342240.43</v>
      </c>
      <c r="I3170" s="11" t="s">
        <v>139</v>
      </c>
      <c r="J3170" s="9" t="s">
        <v>6</v>
      </c>
      <c r="K3170" s="9" t="s">
        <v>7</v>
      </c>
      <c r="L3170" s="9" t="s">
        <v>79</v>
      </c>
      <c r="M3170" s="9" t="s">
        <v>48</v>
      </c>
      <c r="N3170" s="9" t="s">
        <v>10</v>
      </c>
      <c r="O3170" s="9" t="s">
        <v>1826</v>
      </c>
      <c r="P3170" s="9" t="s">
        <v>1834</v>
      </c>
      <c r="Q3170" s="9" t="s">
        <v>374</v>
      </c>
      <c r="R3170" s="9" t="s">
        <v>29</v>
      </c>
      <c r="S3170" s="9" t="s">
        <v>15</v>
      </c>
      <c r="T3170" s="9" t="s">
        <v>7</v>
      </c>
      <c r="U3170" s="9" t="s">
        <v>133</v>
      </c>
      <c r="V3170" s="9" t="s">
        <v>15</v>
      </c>
      <c r="W3170" s="9" t="s">
        <v>37</v>
      </c>
      <c r="X3170" s="9" t="s">
        <v>18</v>
      </c>
      <c r="Y3170" s="9" t="s">
        <v>31</v>
      </c>
      <c r="Z3170" s="9" t="s">
        <v>61</v>
      </c>
      <c r="AA3170" s="9" t="s">
        <v>17</v>
      </c>
      <c r="AB3170" s="9" t="s">
        <v>7847</v>
      </c>
      <c r="AC3170" s="9" t="s">
        <v>7877</v>
      </c>
      <c r="AD3170" s="9" t="s">
        <v>7873</v>
      </c>
    </row>
    <row r="3171" spans="1:30" ht="76.5" x14ac:dyDescent="0.25">
      <c r="A3171" s="113">
        <f t="shared" si="50"/>
        <v>2982</v>
      </c>
      <c r="B3171" s="9" t="s">
        <v>1821</v>
      </c>
      <c r="C3171" s="9" t="s">
        <v>7843</v>
      </c>
      <c r="D3171" s="9" t="s">
        <v>7844</v>
      </c>
      <c r="E3171" s="9" t="s">
        <v>8046</v>
      </c>
      <c r="F3171" s="9" t="s">
        <v>8047</v>
      </c>
      <c r="G3171" s="9" t="s">
        <v>7856</v>
      </c>
      <c r="H3171" s="13">
        <v>3084</v>
      </c>
      <c r="I3171" s="11" t="s">
        <v>139</v>
      </c>
      <c r="J3171" s="9" t="s">
        <v>68</v>
      </c>
      <c r="K3171" s="9" t="s">
        <v>7</v>
      </c>
      <c r="L3171" s="9" t="s">
        <v>69</v>
      </c>
      <c r="M3171" s="9" t="s">
        <v>9</v>
      </c>
      <c r="N3171" s="9" t="s">
        <v>10</v>
      </c>
      <c r="O3171" s="9" t="s">
        <v>1826</v>
      </c>
      <c r="P3171" s="9" t="s">
        <v>1834</v>
      </c>
      <c r="Q3171" s="9" t="s">
        <v>374</v>
      </c>
      <c r="R3171" s="9" t="s">
        <v>29</v>
      </c>
      <c r="S3171" s="9" t="s">
        <v>15</v>
      </c>
      <c r="T3171" s="9" t="s">
        <v>7</v>
      </c>
      <c r="U3171" s="9" t="s">
        <v>133</v>
      </c>
      <c r="V3171" s="9" t="s">
        <v>15</v>
      </c>
      <c r="W3171" s="9" t="s">
        <v>17</v>
      </c>
      <c r="X3171" s="9" t="s">
        <v>18</v>
      </c>
      <c r="Y3171" s="9" t="s">
        <v>19</v>
      </c>
      <c r="Z3171" s="9" t="s">
        <v>41</v>
      </c>
      <c r="AA3171" s="9" t="s">
        <v>21</v>
      </c>
      <c r="AB3171" s="9" t="s">
        <v>7857</v>
      </c>
      <c r="AC3171" s="9" t="s">
        <v>7937</v>
      </c>
      <c r="AD3171" s="9" t="s">
        <v>7858</v>
      </c>
    </row>
    <row r="3172" spans="1:30" ht="76.5" x14ac:dyDescent="0.25">
      <c r="A3172" s="113">
        <f t="shared" si="50"/>
        <v>2983</v>
      </c>
      <c r="B3172" s="9" t="s">
        <v>1821</v>
      </c>
      <c r="C3172" s="9" t="s">
        <v>7843</v>
      </c>
      <c r="D3172" s="9" t="s">
        <v>7844</v>
      </c>
      <c r="E3172" s="9" t="s">
        <v>8048</v>
      </c>
      <c r="F3172" s="9" t="s">
        <v>8048</v>
      </c>
      <c r="G3172" s="9" t="s">
        <v>7901</v>
      </c>
      <c r="H3172" s="13">
        <v>502449.84</v>
      </c>
      <c r="I3172" s="11" t="s">
        <v>139</v>
      </c>
      <c r="J3172" s="9" t="s">
        <v>6</v>
      </c>
      <c r="K3172" s="9" t="s">
        <v>7</v>
      </c>
      <c r="L3172" s="9" t="s">
        <v>59</v>
      </c>
      <c r="M3172" s="9" t="s">
        <v>9</v>
      </c>
      <c r="N3172" s="9" t="s">
        <v>10</v>
      </c>
      <c r="O3172" s="9" t="s">
        <v>1826</v>
      </c>
      <c r="P3172" s="9" t="s">
        <v>1834</v>
      </c>
      <c r="Q3172" s="9" t="s">
        <v>374</v>
      </c>
      <c r="R3172" s="9" t="s">
        <v>29</v>
      </c>
      <c r="S3172" s="9" t="s">
        <v>15</v>
      </c>
      <c r="T3172" s="9" t="s">
        <v>7</v>
      </c>
      <c r="U3172" s="9" t="s">
        <v>133</v>
      </c>
      <c r="V3172" s="9" t="s">
        <v>15</v>
      </c>
      <c r="W3172" s="9" t="s">
        <v>17</v>
      </c>
      <c r="X3172" s="9" t="s">
        <v>18</v>
      </c>
      <c r="Y3172" s="9" t="s">
        <v>31</v>
      </c>
      <c r="Z3172" s="9" t="s">
        <v>61</v>
      </c>
      <c r="AA3172" s="9" t="s">
        <v>17</v>
      </c>
      <c r="AB3172" s="9" t="s">
        <v>7852</v>
      </c>
      <c r="AC3172" s="9">
        <v>1135385515</v>
      </c>
      <c r="AD3172" s="9" t="s">
        <v>7858</v>
      </c>
    </row>
    <row r="3173" spans="1:30" ht="76.5" x14ac:dyDescent="0.25">
      <c r="A3173" s="113">
        <f t="shared" si="50"/>
        <v>2984</v>
      </c>
      <c r="B3173" s="9" t="s">
        <v>1821</v>
      </c>
      <c r="C3173" s="9" t="s">
        <v>7843</v>
      </c>
      <c r="D3173" s="9" t="s">
        <v>7844</v>
      </c>
      <c r="E3173" s="9" t="s">
        <v>8049</v>
      </c>
      <c r="F3173" s="9" t="s">
        <v>8050</v>
      </c>
      <c r="G3173" s="9" t="s">
        <v>7856</v>
      </c>
      <c r="H3173" s="13">
        <v>2385</v>
      </c>
      <c r="I3173" s="11" t="s">
        <v>139</v>
      </c>
      <c r="J3173" s="9" t="s">
        <v>68</v>
      </c>
      <c r="K3173" s="9" t="s">
        <v>7</v>
      </c>
      <c r="L3173" s="9" t="s">
        <v>69</v>
      </c>
      <c r="M3173" s="9" t="s">
        <v>9</v>
      </c>
      <c r="N3173" s="9" t="s">
        <v>10</v>
      </c>
      <c r="O3173" s="9" t="s">
        <v>1826</v>
      </c>
      <c r="P3173" s="9" t="s">
        <v>1834</v>
      </c>
      <c r="Q3173" s="9" t="s">
        <v>374</v>
      </c>
      <c r="R3173" s="9" t="s">
        <v>29</v>
      </c>
      <c r="S3173" s="9" t="s">
        <v>15</v>
      </c>
      <c r="T3173" s="9" t="s">
        <v>7</v>
      </c>
      <c r="U3173" s="9" t="s">
        <v>133</v>
      </c>
      <c r="V3173" s="9" t="s">
        <v>15</v>
      </c>
      <c r="W3173" s="9" t="s">
        <v>17</v>
      </c>
      <c r="X3173" s="9" t="s">
        <v>18</v>
      </c>
      <c r="Y3173" s="9" t="s">
        <v>19</v>
      </c>
      <c r="Z3173" s="9" t="s">
        <v>41</v>
      </c>
      <c r="AA3173" s="9" t="s">
        <v>21</v>
      </c>
      <c r="AB3173" s="9" t="s">
        <v>7872</v>
      </c>
      <c r="AC3173" s="9" t="s">
        <v>7877</v>
      </c>
      <c r="AD3173" s="9" t="s">
        <v>7873</v>
      </c>
    </row>
    <row r="3174" spans="1:30" ht="76.5" x14ac:dyDescent="0.25">
      <c r="A3174" s="113">
        <f t="shared" si="50"/>
        <v>2985</v>
      </c>
      <c r="B3174" s="9" t="s">
        <v>1821</v>
      </c>
      <c r="C3174" s="9" t="s">
        <v>7843</v>
      </c>
      <c r="D3174" s="9" t="s">
        <v>7844</v>
      </c>
      <c r="E3174" s="9" t="s">
        <v>8051</v>
      </c>
      <c r="F3174" s="9" t="s">
        <v>8051</v>
      </c>
      <c r="G3174" s="9" t="s">
        <v>7901</v>
      </c>
      <c r="H3174" s="13">
        <v>593065.07999999996</v>
      </c>
      <c r="I3174" s="11" t="s">
        <v>139</v>
      </c>
      <c r="J3174" s="9" t="s">
        <v>6</v>
      </c>
      <c r="K3174" s="9" t="s">
        <v>7</v>
      </c>
      <c r="L3174" s="9" t="s">
        <v>59</v>
      </c>
      <c r="M3174" s="9" t="s">
        <v>9</v>
      </c>
      <c r="N3174" s="9" t="s">
        <v>10</v>
      </c>
      <c r="O3174" s="9" t="s">
        <v>1826</v>
      </c>
      <c r="P3174" s="9" t="s">
        <v>1834</v>
      </c>
      <c r="Q3174" s="9" t="s">
        <v>374</v>
      </c>
      <c r="R3174" s="9" t="s">
        <v>29</v>
      </c>
      <c r="S3174" s="9" t="s">
        <v>15</v>
      </c>
      <c r="T3174" s="9" t="s">
        <v>7</v>
      </c>
      <c r="U3174" s="9" t="s">
        <v>133</v>
      </c>
      <c r="V3174" s="9" t="s">
        <v>15</v>
      </c>
      <c r="W3174" s="9" t="s">
        <v>17</v>
      </c>
      <c r="X3174" s="9" t="s">
        <v>18</v>
      </c>
      <c r="Y3174" s="9" t="s">
        <v>31</v>
      </c>
      <c r="Z3174" s="9" t="s">
        <v>61</v>
      </c>
      <c r="AA3174" s="9" t="s">
        <v>17</v>
      </c>
      <c r="AB3174" s="9" t="s">
        <v>7852</v>
      </c>
      <c r="AC3174" s="9">
        <v>1135385515</v>
      </c>
      <c r="AD3174" s="9" t="s">
        <v>7858</v>
      </c>
    </row>
    <row r="3175" spans="1:30" ht="102" x14ac:dyDescent="0.25">
      <c r="A3175" s="113">
        <f t="shared" si="50"/>
        <v>2986</v>
      </c>
      <c r="B3175" s="9" t="s">
        <v>1821</v>
      </c>
      <c r="C3175" s="9" t="s">
        <v>7843</v>
      </c>
      <c r="D3175" s="9" t="s">
        <v>7844</v>
      </c>
      <c r="E3175" s="9" t="s">
        <v>8052</v>
      </c>
      <c r="F3175" s="9" t="s">
        <v>8053</v>
      </c>
      <c r="G3175" s="9" t="s">
        <v>7856</v>
      </c>
      <c r="H3175" s="13">
        <v>1500</v>
      </c>
      <c r="I3175" s="11" t="s">
        <v>139</v>
      </c>
      <c r="J3175" s="9" t="s">
        <v>68</v>
      </c>
      <c r="K3175" s="9" t="s">
        <v>7</v>
      </c>
      <c r="L3175" s="9" t="s">
        <v>69</v>
      </c>
      <c r="M3175" s="9" t="s">
        <v>9</v>
      </c>
      <c r="N3175" s="9" t="s">
        <v>10</v>
      </c>
      <c r="O3175" s="9" t="s">
        <v>1826</v>
      </c>
      <c r="P3175" s="9" t="s">
        <v>1834</v>
      </c>
      <c r="Q3175" s="9" t="s">
        <v>374</v>
      </c>
      <c r="R3175" s="9" t="s">
        <v>29</v>
      </c>
      <c r="S3175" s="9" t="s">
        <v>15</v>
      </c>
      <c r="T3175" s="9" t="s">
        <v>7</v>
      </c>
      <c r="U3175" s="9" t="s">
        <v>133</v>
      </c>
      <c r="V3175" s="9" t="s">
        <v>15</v>
      </c>
      <c r="W3175" s="9" t="s">
        <v>17</v>
      </c>
      <c r="X3175" s="9" t="s">
        <v>18</v>
      </c>
      <c r="Y3175" s="9" t="s">
        <v>19</v>
      </c>
      <c r="Z3175" s="9" t="s">
        <v>41</v>
      </c>
      <c r="AA3175" s="9" t="s">
        <v>21</v>
      </c>
      <c r="AB3175" s="9" t="s">
        <v>7857</v>
      </c>
      <c r="AC3175" s="9" t="s">
        <v>7937</v>
      </c>
      <c r="AD3175" s="9" t="s">
        <v>7858</v>
      </c>
    </row>
    <row r="3176" spans="1:30" ht="76.5" x14ac:dyDescent="0.25">
      <c r="A3176" s="113">
        <f t="shared" si="50"/>
        <v>2987</v>
      </c>
      <c r="B3176" s="9" t="s">
        <v>1821</v>
      </c>
      <c r="C3176" s="9" t="s">
        <v>7843</v>
      </c>
      <c r="D3176" s="9" t="s">
        <v>7844</v>
      </c>
      <c r="E3176" s="9" t="s">
        <v>8054</v>
      </c>
      <c r="F3176" s="9" t="s">
        <v>8054</v>
      </c>
      <c r="G3176" s="9" t="s">
        <v>7856</v>
      </c>
      <c r="H3176" s="13">
        <v>480</v>
      </c>
      <c r="I3176" s="11" t="s">
        <v>139</v>
      </c>
      <c r="J3176" s="9" t="s">
        <v>68</v>
      </c>
      <c r="K3176" s="9" t="s">
        <v>7</v>
      </c>
      <c r="L3176" s="9" t="s">
        <v>69</v>
      </c>
      <c r="M3176" s="9" t="s">
        <v>9</v>
      </c>
      <c r="N3176" s="9" t="s">
        <v>10</v>
      </c>
      <c r="O3176" s="9" t="s">
        <v>1826</v>
      </c>
      <c r="P3176" s="9" t="s">
        <v>1834</v>
      </c>
      <c r="Q3176" s="9" t="s">
        <v>374</v>
      </c>
      <c r="R3176" s="9" t="s">
        <v>29</v>
      </c>
      <c r="S3176" s="9" t="s">
        <v>15</v>
      </c>
      <c r="T3176" s="9" t="s">
        <v>7</v>
      </c>
      <c r="U3176" s="9" t="s">
        <v>133</v>
      </c>
      <c r="V3176" s="9" t="s">
        <v>15</v>
      </c>
      <c r="W3176" s="9" t="s">
        <v>17</v>
      </c>
      <c r="X3176" s="9" t="s">
        <v>18</v>
      </c>
      <c r="Y3176" s="9" t="s">
        <v>19</v>
      </c>
      <c r="Z3176" s="9" t="s">
        <v>41</v>
      </c>
      <c r="AA3176" s="9" t="s">
        <v>21</v>
      </c>
      <c r="AB3176" s="9" t="s">
        <v>7872</v>
      </c>
      <c r="AC3176" s="9" t="s">
        <v>7877</v>
      </c>
      <c r="AD3176" s="9" t="s">
        <v>7873</v>
      </c>
    </row>
    <row r="3177" spans="1:30" ht="76.5" x14ac:dyDescent="0.25">
      <c r="A3177" s="113">
        <f t="shared" si="50"/>
        <v>2988</v>
      </c>
      <c r="B3177" s="9" t="s">
        <v>1821</v>
      </c>
      <c r="C3177" s="9" t="s">
        <v>7843</v>
      </c>
      <c r="D3177" s="9" t="s">
        <v>7844</v>
      </c>
      <c r="E3177" s="9" t="s">
        <v>8055</v>
      </c>
      <c r="F3177" s="9" t="s">
        <v>8056</v>
      </c>
      <c r="G3177" s="9" t="s">
        <v>7901</v>
      </c>
      <c r="H3177" s="13">
        <v>330159.71999999997</v>
      </c>
      <c r="I3177" s="11" t="s">
        <v>139</v>
      </c>
      <c r="J3177" s="9" t="s">
        <v>6</v>
      </c>
      <c r="K3177" s="9" t="s">
        <v>7</v>
      </c>
      <c r="L3177" s="9" t="s">
        <v>59</v>
      </c>
      <c r="M3177" s="9" t="s">
        <v>9</v>
      </c>
      <c r="N3177" s="9" t="s">
        <v>10</v>
      </c>
      <c r="O3177" s="9" t="s">
        <v>1826</v>
      </c>
      <c r="P3177" s="9" t="s">
        <v>1834</v>
      </c>
      <c r="Q3177" s="9" t="s">
        <v>374</v>
      </c>
      <c r="R3177" s="9" t="s">
        <v>29</v>
      </c>
      <c r="S3177" s="9" t="s">
        <v>15</v>
      </c>
      <c r="T3177" s="9" t="s">
        <v>7</v>
      </c>
      <c r="U3177" s="9" t="s">
        <v>133</v>
      </c>
      <c r="V3177" s="9" t="s">
        <v>15</v>
      </c>
      <c r="W3177" s="9" t="s">
        <v>17</v>
      </c>
      <c r="X3177" s="9" t="s">
        <v>18</v>
      </c>
      <c r="Y3177" s="9" t="s">
        <v>31</v>
      </c>
      <c r="Z3177" s="9" t="s">
        <v>61</v>
      </c>
      <c r="AA3177" s="9" t="s">
        <v>17</v>
      </c>
      <c r="AB3177" s="9" t="s">
        <v>7852</v>
      </c>
      <c r="AC3177" s="9">
        <v>1135385515</v>
      </c>
      <c r="AD3177" s="9" t="s">
        <v>7858</v>
      </c>
    </row>
    <row r="3178" spans="1:30" ht="89.25" x14ac:dyDescent="0.25">
      <c r="A3178" s="113">
        <f t="shared" si="50"/>
        <v>2989</v>
      </c>
      <c r="B3178" s="9" t="s">
        <v>1821</v>
      </c>
      <c r="C3178" s="9" t="s">
        <v>7843</v>
      </c>
      <c r="D3178" s="9" t="s">
        <v>7844</v>
      </c>
      <c r="E3178" s="9" t="s">
        <v>8057</v>
      </c>
      <c r="F3178" s="9" t="s">
        <v>8058</v>
      </c>
      <c r="G3178" s="9" t="s">
        <v>7856</v>
      </c>
      <c r="H3178" s="13">
        <v>4914</v>
      </c>
      <c r="I3178" s="11" t="s">
        <v>139</v>
      </c>
      <c r="J3178" s="9" t="s">
        <v>68</v>
      </c>
      <c r="K3178" s="9" t="s">
        <v>7</v>
      </c>
      <c r="L3178" s="9" t="s">
        <v>69</v>
      </c>
      <c r="M3178" s="9" t="s">
        <v>9</v>
      </c>
      <c r="N3178" s="9" t="s">
        <v>10</v>
      </c>
      <c r="O3178" s="9" t="s">
        <v>1826</v>
      </c>
      <c r="P3178" s="9" t="s">
        <v>1834</v>
      </c>
      <c r="Q3178" s="9" t="s">
        <v>374</v>
      </c>
      <c r="R3178" s="9" t="s">
        <v>29</v>
      </c>
      <c r="S3178" s="9" t="s">
        <v>15</v>
      </c>
      <c r="T3178" s="9" t="s">
        <v>7</v>
      </c>
      <c r="U3178" s="9" t="s">
        <v>133</v>
      </c>
      <c r="V3178" s="9" t="s">
        <v>15</v>
      </c>
      <c r="W3178" s="9" t="s">
        <v>17</v>
      </c>
      <c r="X3178" s="9" t="s">
        <v>18</v>
      </c>
      <c r="Y3178" s="9" t="s">
        <v>19</v>
      </c>
      <c r="Z3178" s="9" t="s">
        <v>41</v>
      </c>
      <c r="AA3178" s="9" t="s">
        <v>21</v>
      </c>
      <c r="AB3178" s="9" t="s">
        <v>7857</v>
      </c>
      <c r="AC3178" s="9" t="s">
        <v>7937</v>
      </c>
      <c r="AD3178" s="9" t="s">
        <v>7858</v>
      </c>
    </row>
    <row r="3179" spans="1:30" ht="76.5" x14ac:dyDescent="0.25">
      <c r="A3179" s="113">
        <f t="shared" si="50"/>
        <v>2990</v>
      </c>
      <c r="B3179" s="9" t="s">
        <v>1821</v>
      </c>
      <c r="C3179" s="9" t="s">
        <v>7843</v>
      </c>
      <c r="D3179" s="9" t="s">
        <v>7844</v>
      </c>
      <c r="E3179" s="9" t="s">
        <v>8055</v>
      </c>
      <c r="F3179" s="9" t="s">
        <v>8055</v>
      </c>
      <c r="G3179" s="9" t="s">
        <v>7901</v>
      </c>
      <c r="H3179" s="13">
        <v>330159.71999999997</v>
      </c>
      <c r="I3179" s="11" t="s">
        <v>139</v>
      </c>
      <c r="J3179" s="9" t="s">
        <v>6</v>
      </c>
      <c r="K3179" s="9" t="s">
        <v>7</v>
      </c>
      <c r="L3179" s="9" t="s">
        <v>59</v>
      </c>
      <c r="M3179" s="9" t="s">
        <v>9</v>
      </c>
      <c r="N3179" s="9" t="s">
        <v>10</v>
      </c>
      <c r="O3179" s="9" t="s">
        <v>1826</v>
      </c>
      <c r="P3179" s="9" t="s">
        <v>1834</v>
      </c>
      <c r="Q3179" s="9" t="s">
        <v>374</v>
      </c>
      <c r="R3179" s="9" t="s">
        <v>29</v>
      </c>
      <c r="S3179" s="9" t="s">
        <v>15</v>
      </c>
      <c r="T3179" s="9" t="s">
        <v>7</v>
      </c>
      <c r="U3179" s="9" t="s">
        <v>133</v>
      </c>
      <c r="V3179" s="9" t="s">
        <v>15</v>
      </c>
      <c r="W3179" s="9" t="s">
        <v>17</v>
      </c>
      <c r="X3179" s="9" t="s">
        <v>18</v>
      </c>
      <c r="Y3179" s="9" t="s">
        <v>31</v>
      </c>
      <c r="Z3179" s="9" t="s">
        <v>61</v>
      </c>
      <c r="AA3179" s="9" t="s">
        <v>17</v>
      </c>
      <c r="AB3179" s="9" t="s">
        <v>7852</v>
      </c>
      <c r="AC3179" s="9">
        <v>1135385515</v>
      </c>
      <c r="AD3179" s="9" t="s">
        <v>7858</v>
      </c>
    </row>
    <row r="3180" spans="1:30" ht="127.5" x14ac:dyDescent="0.25">
      <c r="A3180" s="113">
        <f t="shared" si="50"/>
        <v>2991</v>
      </c>
      <c r="B3180" s="9" t="s">
        <v>1821</v>
      </c>
      <c r="C3180" s="9" t="s">
        <v>7843</v>
      </c>
      <c r="D3180" s="9" t="s">
        <v>7844</v>
      </c>
      <c r="E3180" s="9" t="s">
        <v>8059</v>
      </c>
      <c r="F3180" s="9" t="s">
        <v>8060</v>
      </c>
      <c r="G3180" s="9" t="s">
        <v>7856</v>
      </c>
      <c r="H3180" s="13">
        <v>1741</v>
      </c>
      <c r="I3180" s="11" t="s">
        <v>139</v>
      </c>
      <c r="J3180" s="9" t="s">
        <v>68</v>
      </c>
      <c r="K3180" s="9" t="s">
        <v>7</v>
      </c>
      <c r="L3180" s="9" t="s">
        <v>69</v>
      </c>
      <c r="M3180" s="9" t="s">
        <v>9</v>
      </c>
      <c r="N3180" s="9" t="s">
        <v>10</v>
      </c>
      <c r="O3180" s="9" t="s">
        <v>1826</v>
      </c>
      <c r="P3180" s="9" t="s">
        <v>1834</v>
      </c>
      <c r="Q3180" s="9" t="s">
        <v>374</v>
      </c>
      <c r="R3180" s="9" t="s">
        <v>29</v>
      </c>
      <c r="S3180" s="9" t="s">
        <v>15</v>
      </c>
      <c r="T3180" s="9" t="s">
        <v>7</v>
      </c>
      <c r="U3180" s="9" t="s">
        <v>133</v>
      </c>
      <c r="V3180" s="9" t="s">
        <v>15</v>
      </c>
      <c r="W3180" s="9" t="s">
        <v>17</v>
      </c>
      <c r="X3180" s="9" t="s">
        <v>18</v>
      </c>
      <c r="Y3180" s="9" t="s">
        <v>19</v>
      </c>
      <c r="Z3180" s="9" t="s">
        <v>41</v>
      </c>
      <c r="AA3180" s="9" t="s">
        <v>21</v>
      </c>
      <c r="AB3180" s="9" t="s">
        <v>7857</v>
      </c>
      <c r="AC3180" s="9" t="s">
        <v>7937</v>
      </c>
      <c r="AD3180" s="9" t="s">
        <v>7858</v>
      </c>
    </row>
    <row r="3181" spans="1:30" ht="89.25" x14ac:dyDescent="0.25">
      <c r="A3181" s="113">
        <f t="shared" si="50"/>
        <v>2992</v>
      </c>
      <c r="B3181" s="9" t="s">
        <v>1821</v>
      </c>
      <c r="C3181" s="9" t="s">
        <v>7843</v>
      </c>
      <c r="D3181" s="9" t="s">
        <v>7844</v>
      </c>
      <c r="E3181" s="9" t="s">
        <v>8061</v>
      </c>
      <c r="F3181" s="9" t="s">
        <v>8062</v>
      </c>
      <c r="G3181" s="9" t="s">
        <v>7856</v>
      </c>
      <c r="H3181" s="13">
        <v>1750</v>
      </c>
      <c r="I3181" s="11" t="s">
        <v>139</v>
      </c>
      <c r="J3181" s="9" t="s">
        <v>68</v>
      </c>
      <c r="K3181" s="9" t="s">
        <v>7</v>
      </c>
      <c r="L3181" s="9" t="s">
        <v>69</v>
      </c>
      <c r="M3181" s="9" t="s">
        <v>9</v>
      </c>
      <c r="N3181" s="9" t="s">
        <v>10</v>
      </c>
      <c r="O3181" s="9" t="s">
        <v>1826</v>
      </c>
      <c r="P3181" s="9" t="s">
        <v>1834</v>
      </c>
      <c r="Q3181" s="9" t="s">
        <v>374</v>
      </c>
      <c r="R3181" s="9" t="s">
        <v>29</v>
      </c>
      <c r="S3181" s="9" t="s">
        <v>15</v>
      </c>
      <c r="T3181" s="9" t="s">
        <v>7</v>
      </c>
      <c r="U3181" s="9" t="s">
        <v>133</v>
      </c>
      <c r="V3181" s="9" t="s">
        <v>15</v>
      </c>
      <c r="W3181" s="9" t="s">
        <v>17</v>
      </c>
      <c r="X3181" s="9" t="s">
        <v>18</v>
      </c>
      <c r="Y3181" s="9" t="s">
        <v>19</v>
      </c>
      <c r="Z3181" s="9" t="s">
        <v>41</v>
      </c>
      <c r="AA3181" s="9" t="s">
        <v>21</v>
      </c>
      <c r="AB3181" s="9" t="s">
        <v>7857</v>
      </c>
      <c r="AC3181" s="9" t="s">
        <v>7937</v>
      </c>
      <c r="AD3181" s="9" t="s">
        <v>7858</v>
      </c>
    </row>
    <row r="3182" spans="1:30" ht="76.5" x14ac:dyDescent="0.25">
      <c r="A3182" s="113">
        <f t="shared" si="50"/>
        <v>2993</v>
      </c>
      <c r="B3182" s="9" t="s">
        <v>1821</v>
      </c>
      <c r="C3182" s="9" t="s">
        <v>7843</v>
      </c>
      <c r="D3182" s="9" t="s">
        <v>7844</v>
      </c>
      <c r="E3182" s="9" t="s">
        <v>8063</v>
      </c>
      <c r="F3182" s="9" t="s">
        <v>8063</v>
      </c>
      <c r="G3182" s="9" t="s">
        <v>7856</v>
      </c>
      <c r="H3182" s="13">
        <v>984</v>
      </c>
      <c r="I3182" s="11" t="s">
        <v>139</v>
      </c>
      <c r="J3182" s="9" t="s">
        <v>68</v>
      </c>
      <c r="K3182" s="9" t="s">
        <v>7</v>
      </c>
      <c r="L3182" s="9" t="s">
        <v>69</v>
      </c>
      <c r="M3182" s="9" t="s">
        <v>9</v>
      </c>
      <c r="N3182" s="9" t="s">
        <v>10</v>
      </c>
      <c r="O3182" s="9" t="s">
        <v>1826</v>
      </c>
      <c r="P3182" s="9" t="s">
        <v>1834</v>
      </c>
      <c r="Q3182" s="9" t="s">
        <v>374</v>
      </c>
      <c r="R3182" s="9" t="s">
        <v>29</v>
      </c>
      <c r="S3182" s="9" t="s">
        <v>15</v>
      </c>
      <c r="T3182" s="9" t="s">
        <v>7</v>
      </c>
      <c r="U3182" s="9" t="s">
        <v>133</v>
      </c>
      <c r="V3182" s="9" t="s">
        <v>15</v>
      </c>
      <c r="W3182" s="9" t="s">
        <v>17</v>
      </c>
      <c r="X3182" s="9" t="s">
        <v>18</v>
      </c>
      <c r="Y3182" s="9" t="s">
        <v>19</v>
      </c>
      <c r="Z3182" s="9" t="s">
        <v>41</v>
      </c>
      <c r="AA3182" s="9" t="s">
        <v>21</v>
      </c>
      <c r="AB3182" s="9" t="s">
        <v>7872</v>
      </c>
      <c r="AC3182" s="9" t="s">
        <v>7877</v>
      </c>
      <c r="AD3182" s="9" t="s">
        <v>7873</v>
      </c>
    </row>
    <row r="3183" spans="1:30" ht="76.5" x14ac:dyDescent="0.25">
      <c r="A3183" s="113">
        <f t="shared" si="50"/>
        <v>2994</v>
      </c>
      <c r="B3183" s="9" t="s">
        <v>1821</v>
      </c>
      <c r="C3183" s="9" t="s">
        <v>7843</v>
      </c>
      <c r="D3183" s="9" t="s">
        <v>7844</v>
      </c>
      <c r="E3183" s="9" t="s">
        <v>8064</v>
      </c>
      <c r="F3183" s="9" t="s">
        <v>8065</v>
      </c>
      <c r="G3183" s="9" t="s">
        <v>7856</v>
      </c>
      <c r="H3183" s="13">
        <v>1758</v>
      </c>
      <c r="I3183" s="11" t="s">
        <v>139</v>
      </c>
      <c r="J3183" s="9" t="s">
        <v>68</v>
      </c>
      <c r="K3183" s="9" t="s">
        <v>7</v>
      </c>
      <c r="L3183" s="9" t="s">
        <v>69</v>
      </c>
      <c r="M3183" s="9" t="s">
        <v>9</v>
      </c>
      <c r="N3183" s="9" t="s">
        <v>10</v>
      </c>
      <c r="O3183" s="9" t="s">
        <v>1826</v>
      </c>
      <c r="P3183" s="9" t="s">
        <v>1834</v>
      </c>
      <c r="Q3183" s="9" t="s">
        <v>374</v>
      </c>
      <c r="R3183" s="9" t="s">
        <v>29</v>
      </c>
      <c r="S3183" s="9" t="s">
        <v>15</v>
      </c>
      <c r="T3183" s="9" t="s">
        <v>7</v>
      </c>
      <c r="U3183" s="9" t="s">
        <v>133</v>
      </c>
      <c r="V3183" s="9" t="s">
        <v>15</v>
      </c>
      <c r="W3183" s="9" t="s">
        <v>17</v>
      </c>
      <c r="X3183" s="9" t="s">
        <v>18</v>
      </c>
      <c r="Y3183" s="9" t="s">
        <v>19</v>
      </c>
      <c r="Z3183" s="9" t="s">
        <v>41</v>
      </c>
      <c r="AA3183" s="9" t="s">
        <v>21</v>
      </c>
      <c r="AB3183" s="9" t="s">
        <v>7857</v>
      </c>
      <c r="AC3183" s="9" t="s">
        <v>7937</v>
      </c>
      <c r="AD3183" s="9" t="s">
        <v>7858</v>
      </c>
    </row>
    <row r="3184" spans="1:30" ht="76.5" x14ac:dyDescent="0.25">
      <c r="A3184" s="113">
        <f t="shared" si="50"/>
        <v>2995</v>
      </c>
      <c r="B3184" s="9" t="s">
        <v>1821</v>
      </c>
      <c r="C3184" s="9" t="s">
        <v>7843</v>
      </c>
      <c r="D3184" s="9" t="s">
        <v>7844</v>
      </c>
      <c r="E3184" s="9" t="s">
        <v>8066</v>
      </c>
      <c r="F3184" s="9" t="s">
        <v>8066</v>
      </c>
      <c r="G3184" s="9" t="s">
        <v>7901</v>
      </c>
      <c r="H3184" s="13">
        <v>14654</v>
      </c>
      <c r="I3184" s="11" t="s">
        <v>139</v>
      </c>
      <c r="J3184" s="9" t="s">
        <v>6</v>
      </c>
      <c r="K3184" s="9" t="s">
        <v>7</v>
      </c>
      <c r="L3184" s="9" t="s">
        <v>36</v>
      </c>
      <c r="M3184" s="9" t="s">
        <v>9</v>
      </c>
      <c r="N3184" s="9" t="s">
        <v>10</v>
      </c>
      <c r="O3184" s="9" t="s">
        <v>1826</v>
      </c>
      <c r="P3184" s="9" t="s">
        <v>1834</v>
      </c>
      <c r="Q3184" s="9" t="s">
        <v>374</v>
      </c>
      <c r="R3184" s="9" t="s">
        <v>29</v>
      </c>
      <c r="S3184" s="9" t="s">
        <v>15</v>
      </c>
      <c r="T3184" s="9" t="s">
        <v>7</v>
      </c>
      <c r="U3184" s="9" t="s">
        <v>133</v>
      </c>
      <c r="V3184" s="9" t="s">
        <v>15</v>
      </c>
      <c r="W3184" s="9" t="s">
        <v>17</v>
      </c>
      <c r="X3184" s="9" t="s">
        <v>18</v>
      </c>
      <c r="Y3184" s="9" t="s">
        <v>31</v>
      </c>
      <c r="Z3184" s="9" t="s">
        <v>61</v>
      </c>
      <c r="AA3184" s="9" t="s">
        <v>17</v>
      </c>
      <c r="AB3184" s="9" t="s">
        <v>7852</v>
      </c>
      <c r="AC3184" s="9">
        <v>1135385515</v>
      </c>
      <c r="AD3184" s="9" t="s">
        <v>7858</v>
      </c>
    </row>
    <row r="3185" spans="1:30" ht="102" x14ac:dyDescent="0.25">
      <c r="A3185" s="113">
        <f t="shared" si="50"/>
        <v>2996</v>
      </c>
      <c r="B3185" s="9" t="s">
        <v>1821</v>
      </c>
      <c r="C3185" s="9" t="s">
        <v>7843</v>
      </c>
      <c r="D3185" s="9" t="s">
        <v>7844</v>
      </c>
      <c r="E3185" s="9" t="s">
        <v>8067</v>
      </c>
      <c r="F3185" s="9" t="s">
        <v>8068</v>
      </c>
      <c r="G3185" s="9" t="s">
        <v>7856</v>
      </c>
      <c r="H3185" s="13">
        <v>1745</v>
      </c>
      <c r="I3185" s="11" t="s">
        <v>139</v>
      </c>
      <c r="J3185" s="9" t="s">
        <v>68</v>
      </c>
      <c r="K3185" s="9" t="s">
        <v>7</v>
      </c>
      <c r="L3185" s="9" t="s">
        <v>69</v>
      </c>
      <c r="M3185" s="9" t="s">
        <v>9</v>
      </c>
      <c r="N3185" s="9" t="s">
        <v>10</v>
      </c>
      <c r="O3185" s="9" t="s">
        <v>1826</v>
      </c>
      <c r="P3185" s="9" t="s">
        <v>1834</v>
      </c>
      <c r="Q3185" s="9" t="s">
        <v>374</v>
      </c>
      <c r="R3185" s="9" t="s">
        <v>29</v>
      </c>
      <c r="S3185" s="9" t="s">
        <v>15</v>
      </c>
      <c r="T3185" s="9" t="s">
        <v>7</v>
      </c>
      <c r="U3185" s="9" t="s">
        <v>133</v>
      </c>
      <c r="V3185" s="9" t="s">
        <v>15</v>
      </c>
      <c r="W3185" s="9" t="s">
        <v>17</v>
      </c>
      <c r="X3185" s="9" t="s">
        <v>18</v>
      </c>
      <c r="Y3185" s="9" t="s">
        <v>19</v>
      </c>
      <c r="Z3185" s="9" t="s">
        <v>41</v>
      </c>
      <c r="AA3185" s="9" t="s">
        <v>21</v>
      </c>
      <c r="AB3185" s="9" t="s">
        <v>7857</v>
      </c>
      <c r="AC3185" s="9" t="s">
        <v>7937</v>
      </c>
      <c r="AD3185" s="9" t="s">
        <v>7858</v>
      </c>
    </row>
    <row r="3186" spans="1:30" ht="76.5" x14ac:dyDescent="0.25">
      <c r="A3186" s="113">
        <f t="shared" si="50"/>
        <v>2997</v>
      </c>
      <c r="B3186" s="9" t="s">
        <v>1821</v>
      </c>
      <c r="C3186" s="9" t="s">
        <v>7843</v>
      </c>
      <c r="D3186" s="9" t="s">
        <v>7844</v>
      </c>
      <c r="E3186" s="9" t="s">
        <v>8069</v>
      </c>
      <c r="F3186" s="9" t="s">
        <v>8069</v>
      </c>
      <c r="G3186" s="9" t="s">
        <v>8070</v>
      </c>
      <c r="H3186" s="13">
        <v>23946879.469999999</v>
      </c>
      <c r="I3186" s="11" t="s">
        <v>139</v>
      </c>
      <c r="J3186" s="9" t="s">
        <v>6</v>
      </c>
      <c r="K3186" s="9" t="s">
        <v>7</v>
      </c>
      <c r="L3186" s="9" t="s">
        <v>27</v>
      </c>
      <c r="M3186" s="9" t="s">
        <v>9</v>
      </c>
      <c r="N3186" s="9" t="s">
        <v>10</v>
      </c>
      <c r="O3186" s="9" t="s">
        <v>1826</v>
      </c>
      <c r="P3186" s="9" t="s">
        <v>1834</v>
      </c>
      <c r="Q3186" s="9" t="s">
        <v>374</v>
      </c>
      <c r="R3186" s="9" t="s">
        <v>29</v>
      </c>
      <c r="S3186" s="9" t="s">
        <v>15</v>
      </c>
      <c r="T3186" s="9" t="s">
        <v>7</v>
      </c>
      <c r="U3186" s="9" t="s">
        <v>133</v>
      </c>
      <c r="V3186" s="9" t="s">
        <v>15</v>
      </c>
      <c r="W3186" s="9" t="s">
        <v>17</v>
      </c>
      <c r="X3186" s="9" t="s">
        <v>18</v>
      </c>
      <c r="Y3186" s="9" t="s">
        <v>31</v>
      </c>
      <c r="Z3186" s="9" t="s">
        <v>61</v>
      </c>
      <c r="AA3186" s="9" t="s">
        <v>17</v>
      </c>
      <c r="AB3186" s="9" t="s">
        <v>7852</v>
      </c>
      <c r="AC3186" s="9">
        <v>1135385515</v>
      </c>
      <c r="AD3186" s="9" t="s">
        <v>7858</v>
      </c>
    </row>
    <row r="3187" spans="1:30" ht="102" x14ac:dyDescent="0.25">
      <c r="A3187" s="113">
        <f t="shared" si="50"/>
        <v>2998</v>
      </c>
      <c r="B3187" s="9" t="s">
        <v>1821</v>
      </c>
      <c r="C3187" s="9" t="s">
        <v>7843</v>
      </c>
      <c r="D3187" s="9" t="s">
        <v>7844</v>
      </c>
      <c r="E3187" s="9" t="s">
        <v>8071</v>
      </c>
      <c r="F3187" s="9" t="s">
        <v>8072</v>
      </c>
      <c r="G3187" s="9" t="s">
        <v>7856</v>
      </c>
      <c r="H3187" s="13">
        <v>1152</v>
      </c>
      <c r="I3187" s="11" t="s">
        <v>139</v>
      </c>
      <c r="J3187" s="9" t="s">
        <v>68</v>
      </c>
      <c r="K3187" s="9" t="s">
        <v>7</v>
      </c>
      <c r="L3187" s="9" t="s">
        <v>69</v>
      </c>
      <c r="M3187" s="9" t="s">
        <v>9</v>
      </c>
      <c r="N3187" s="9" t="s">
        <v>10</v>
      </c>
      <c r="O3187" s="9" t="s">
        <v>1826</v>
      </c>
      <c r="P3187" s="9" t="s">
        <v>1834</v>
      </c>
      <c r="Q3187" s="9" t="s">
        <v>374</v>
      </c>
      <c r="R3187" s="9" t="s">
        <v>29</v>
      </c>
      <c r="S3187" s="9" t="s">
        <v>15</v>
      </c>
      <c r="T3187" s="9" t="s">
        <v>7</v>
      </c>
      <c r="U3187" s="9" t="s">
        <v>133</v>
      </c>
      <c r="V3187" s="9" t="s">
        <v>15</v>
      </c>
      <c r="W3187" s="9" t="s">
        <v>17</v>
      </c>
      <c r="X3187" s="9" t="s">
        <v>18</v>
      </c>
      <c r="Y3187" s="9" t="s">
        <v>19</v>
      </c>
      <c r="Z3187" s="9" t="s">
        <v>41</v>
      </c>
      <c r="AA3187" s="9" t="s">
        <v>21</v>
      </c>
      <c r="AB3187" s="9" t="s">
        <v>7872</v>
      </c>
      <c r="AC3187" s="9" t="s">
        <v>7877</v>
      </c>
      <c r="AD3187" s="9" t="s">
        <v>7873</v>
      </c>
    </row>
    <row r="3188" spans="1:30" ht="76.5" x14ac:dyDescent="0.25">
      <c r="A3188" s="113">
        <f t="shared" si="50"/>
        <v>2999</v>
      </c>
      <c r="B3188" s="9" t="s">
        <v>1821</v>
      </c>
      <c r="C3188" s="9" t="s">
        <v>7843</v>
      </c>
      <c r="D3188" s="9" t="s">
        <v>7844</v>
      </c>
      <c r="E3188" s="9" t="s">
        <v>8073</v>
      </c>
      <c r="F3188" s="9" t="s">
        <v>8073</v>
      </c>
      <c r="G3188" s="9" t="s">
        <v>7856</v>
      </c>
      <c r="H3188" s="13">
        <v>1636</v>
      </c>
      <c r="I3188" s="11" t="s">
        <v>139</v>
      </c>
      <c r="J3188" s="9" t="s">
        <v>68</v>
      </c>
      <c r="K3188" s="9" t="s">
        <v>7</v>
      </c>
      <c r="L3188" s="9" t="s">
        <v>69</v>
      </c>
      <c r="M3188" s="9" t="s">
        <v>9</v>
      </c>
      <c r="N3188" s="9" t="s">
        <v>10</v>
      </c>
      <c r="O3188" s="9" t="s">
        <v>1826</v>
      </c>
      <c r="P3188" s="9" t="s">
        <v>1834</v>
      </c>
      <c r="Q3188" s="9" t="s">
        <v>374</v>
      </c>
      <c r="R3188" s="9" t="s">
        <v>29</v>
      </c>
      <c r="S3188" s="9" t="s">
        <v>15</v>
      </c>
      <c r="T3188" s="9" t="s">
        <v>7</v>
      </c>
      <c r="U3188" s="9" t="s">
        <v>133</v>
      </c>
      <c r="V3188" s="9" t="s">
        <v>15</v>
      </c>
      <c r="W3188" s="9" t="s">
        <v>17</v>
      </c>
      <c r="X3188" s="9" t="s">
        <v>18</v>
      </c>
      <c r="Y3188" s="9" t="s">
        <v>19</v>
      </c>
      <c r="Z3188" s="9" t="s">
        <v>41</v>
      </c>
      <c r="AA3188" s="9" t="s">
        <v>21</v>
      </c>
      <c r="AB3188" s="9" t="s">
        <v>7857</v>
      </c>
      <c r="AC3188" s="9" t="s">
        <v>7937</v>
      </c>
      <c r="AD3188" s="9" t="s">
        <v>7858</v>
      </c>
    </row>
    <row r="3189" spans="1:30" ht="127.5" x14ac:dyDescent="0.25">
      <c r="A3189" s="113">
        <f t="shared" si="50"/>
        <v>3000</v>
      </c>
      <c r="B3189" s="9" t="s">
        <v>1821</v>
      </c>
      <c r="C3189" s="9" t="s">
        <v>7843</v>
      </c>
      <c r="D3189" s="9" t="s">
        <v>7844</v>
      </c>
      <c r="E3189" s="9" t="s">
        <v>8074</v>
      </c>
      <c r="F3189" s="9" t="s">
        <v>8075</v>
      </c>
      <c r="G3189" s="9" t="s">
        <v>7856</v>
      </c>
      <c r="H3189" s="13">
        <v>690</v>
      </c>
      <c r="I3189" s="11" t="s">
        <v>139</v>
      </c>
      <c r="J3189" s="9" t="s">
        <v>68</v>
      </c>
      <c r="K3189" s="9" t="s">
        <v>7</v>
      </c>
      <c r="L3189" s="9" t="s">
        <v>69</v>
      </c>
      <c r="M3189" s="9" t="s">
        <v>9</v>
      </c>
      <c r="N3189" s="9" t="s">
        <v>10</v>
      </c>
      <c r="O3189" s="9" t="s">
        <v>1826</v>
      </c>
      <c r="P3189" s="9" t="s">
        <v>1834</v>
      </c>
      <c r="Q3189" s="9" t="s">
        <v>374</v>
      </c>
      <c r="R3189" s="9" t="s">
        <v>29</v>
      </c>
      <c r="S3189" s="9" t="s">
        <v>15</v>
      </c>
      <c r="T3189" s="9" t="s">
        <v>7</v>
      </c>
      <c r="U3189" s="9" t="s">
        <v>133</v>
      </c>
      <c r="V3189" s="9" t="s">
        <v>15</v>
      </c>
      <c r="W3189" s="9" t="s">
        <v>17</v>
      </c>
      <c r="X3189" s="9" t="s">
        <v>18</v>
      </c>
      <c r="Y3189" s="9" t="s">
        <v>19</v>
      </c>
      <c r="Z3189" s="9" t="s">
        <v>41</v>
      </c>
      <c r="AA3189" s="9" t="s">
        <v>21</v>
      </c>
      <c r="AB3189" s="9" t="s">
        <v>7872</v>
      </c>
      <c r="AC3189" s="9" t="s">
        <v>7877</v>
      </c>
      <c r="AD3189" s="9" t="s">
        <v>7873</v>
      </c>
    </row>
    <row r="3190" spans="1:30" ht="89.25" x14ac:dyDescent="0.25">
      <c r="A3190" s="113">
        <f t="shared" si="50"/>
        <v>3001</v>
      </c>
      <c r="B3190" s="9" t="s">
        <v>1821</v>
      </c>
      <c r="C3190" s="9" t="s">
        <v>7843</v>
      </c>
      <c r="D3190" s="9" t="s">
        <v>7844</v>
      </c>
      <c r="E3190" s="9" t="s">
        <v>8076</v>
      </c>
      <c r="F3190" s="9" t="s">
        <v>8077</v>
      </c>
      <c r="G3190" s="9" t="s">
        <v>7856</v>
      </c>
      <c r="H3190" s="13">
        <v>5460</v>
      </c>
      <c r="I3190" s="11" t="s">
        <v>139</v>
      </c>
      <c r="J3190" s="9" t="s">
        <v>68</v>
      </c>
      <c r="K3190" s="9" t="s">
        <v>7</v>
      </c>
      <c r="L3190" s="9" t="s">
        <v>69</v>
      </c>
      <c r="M3190" s="9" t="s">
        <v>9</v>
      </c>
      <c r="N3190" s="9" t="s">
        <v>10</v>
      </c>
      <c r="O3190" s="9" t="s">
        <v>1826</v>
      </c>
      <c r="P3190" s="9" t="s">
        <v>1834</v>
      </c>
      <c r="Q3190" s="9" t="s">
        <v>374</v>
      </c>
      <c r="R3190" s="9" t="s">
        <v>29</v>
      </c>
      <c r="S3190" s="9" t="s">
        <v>15</v>
      </c>
      <c r="T3190" s="9" t="s">
        <v>7</v>
      </c>
      <c r="U3190" s="9" t="s">
        <v>133</v>
      </c>
      <c r="V3190" s="9" t="s">
        <v>15</v>
      </c>
      <c r="W3190" s="9" t="s">
        <v>17</v>
      </c>
      <c r="X3190" s="9" t="s">
        <v>18</v>
      </c>
      <c r="Y3190" s="9" t="s">
        <v>19</v>
      </c>
      <c r="Z3190" s="9" t="s">
        <v>41</v>
      </c>
      <c r="AA3190" s="9" t="s">
        <v>21</v>
      </c>
      <c r="AB3190" s="9" t="s">
        <v>7857</v>
      </c>
      <c r="AC3190" s="9" t="s">
        <v>7937</v>
      </c>
      <c r="AD3190" s="9" t="s">
        <v>7858</v>
      </c>
    </row>
    <row r="3191" spans="1:30" ht="76.5" x14ac:dyDescent="0.25">
      <c r="A3191" s="113">
        <f t="shared" si="50"/>
        <v>3002</v>
      </c>
      <c r="B3191" s="9" t="s">
        <v>1821</v>
      </c>
      <c r="C3191" s="9" t="s">
        <v>7843</v>
      </c>
      <c r="D3191" s="9" t="s">
        <v>7844</v>
      </c>
      <c r="E3191" s="9" t="s">
        <v>8078</v>
      </c>
      <c r="F3191" s="9" t="s">
        <v>8078</v>
      </c>
      <c r="G3191" s="9" t="s">
        <v>7856</v>
      </c>
      <c r="H3191" s="13">
        <v>98</v>
      </c>
      <c r="I3191" s="11" t="s">
        <v>139</v>
      </c>
      <c r="J3191" s="9" t="s">
        <v>68</v>
      </c>
      <c r="K3191" s="9" t="s">
        <v>7</v>
      </c>
      <c r="L3191" s="9" t="s">
        <v>69</v>
      </c>
      <c r="M3191" s="9" t="s">
        <v>9</v>
      </c>
      <c r="N3191" s="9" t="s">
        <v>10</v>
      </c>
      <c r="O3191" s="9" t="s">
        <v>1826</v>
      </c>
      <c r="P3191" s="9" t="s">
        <v>1834</v>
      </c>
      <c r="Q3191" s="9" t="s">
        <v>374</v>
      </c>
      <c r="R3191" s="9" t="s">
        <v>29</v>
      </c>
      <c r="S3191" s="9" t="s">
        <v>15</v>
      </c>
      <c r="T3191" s="9" t="s">
        <v>7</v>
      </c>
      <c r="U3191" s="9" t="s">
        <v>133</v>
      </c>
      <c r="V3191" s="9" t="s">
        <v>15</v>
      </c>
      <c r="W3191" s="9" t="s">
        <v>17</v>
      </c>
      <c r="X3191" s="9" t="s">
        <v>18</v>
      </c>
      <c r="Y3191" s="9" t="s">
        <v>19</v>
      </c>
      <c r="Z3191" s="9" t="s">
        <v>41</v>
      </c>
      <c r="AA3191" s="9" t="s">
        <v>21</v>
      </c>
      <c r="AB3191" s="9" t="s">
        <v>7872</v>
      </c>
      <c r="AC3191" s="9" t="s">
        <v>7877</v>
      </c>
      <c r="AD3191" s="9" t="s">
        <v>7873</v>
      </c>
    </row>
    <row r="3192" spans="1:30" ht="76.5" x14ac:dyDescent="0.25">
      <c r="A3192" s="113">
        <f t="shared" si="50"/>
        <v>3003</v>
      </c>
      <c r="B3192" s="9" t="s">
        <v>1821</v>
      </c>
      <c r="C3192" s="9" t="s">
        <v>7843</v>
      </c>
      <c r="D3192" s="9" t="s">
        <v>7844</v>
      </c>
      <c r="E3192" s="9" t="s">
        <v>8079</v>
      </c>
      <c r="F3192" s="9" t="s">
        <v>8079</v>
      </c>
      <c r="G3192" s="9" t="s">
        <v>7856</v>
      </c>
      <c r="H3192" s="13">
        <v>11574</v>
      </c>
      <c r="I3192" s="11" t="s">
        <v>139</v>
      </c>
      <c r="J3192" s="9" t="s">
        <v>68</v>
      </c>
      <c r="K3192" s="9" t="s">
        <v>7</v>
      </c>
      <c r="L3192" s="9" t="s">
        <v>69</v>
      </c>
      <c r="M3192" s="9" t="s">
        <v>9</v>
      </c>
      <c r="N3192" s="9" t="s">
        <v>10</v>
      </c>
      <c r="O3192" s="9" t="s">
        <v>1826</v>
      </c>
      <c r="P3192" s="9" t="s">
        <v>1834</v>
      </c>
      <c r="Q3192" s="9" t="s">
        <v>374</v>
      </c>
      <c r="R3192" s="9" t="s">
        <v>29</v>
      </c>
      <c r="S3192" s="9" t="s">
        <v>15</v>
      </c>
      <c r="T3192" s="9" t="s">
        <v>7</v>
      </c>
      <c r="U3192" s="9" t="s">
        <v>133</v>
      </c>
      <c r="V3192" s="9" t="s">
        <v>15</v>
      </c>
      <c r="W3192" s="9" t="s">
        <v>17</v>
      </c>
      <c r="X3192" s="9" t="s">
        <v>18</v>
      </c>
      <c r="Y3192" s="9" t="s">
        <v>19</v>
      </c>
      <c r="Z3192" s="9" t="s">
        <v>41</v>
      </c>
      <c r="AA3192" s="9" t="s">
        <v>21</v>
      </c>
      <c r="AB3192" s="9" t="s">
        <v>7857</v>
      </c>
      <c r="AC3192" s="9" t="s">
        <v>7937</v>
      </c>
      <c r="AD3192" s="9" t="s">
        <v>7858</v>
      </c>
    </row>
    <row r="3193" spans="1:30" ht="76.5" x14ac:dyDescent="0.25">
      <c r="A3193" s="113">
        <f t="shared" si="50"/>
        <v>3004</v>
      </c>
      <c r="B3193" s="9" t="s">
        <v>1821</v>
      </c>
      <c r="C3193" s="9" t="s">
        <v>7843</v>
      </c>
      <c r="D3193" s="9" t="s">
        <v>7844</v>
      </c>
      <c r="E3193" s="9" t="s">
        <v>7895</v>
      </c>
      <c r="F3193" s="9" t="s">
        <v>7895</v>
      </c>
      <c r="G3193" s="9" t="s">
        <v>7856</v>
      </c>
      <c r="H3193" s="13">
        <v>1420.5</v>
      </c>
      <c r="I3193" s="11" t="s">
        <v>139</v>
      </c>
      <c r="J3193" s="9" t="s">
        <v>68</v>
      </c>
      <c r="K3193" s="9" t="s">
        <v>7</v>
      </c>
      <c r="L3193" s="9" t="s">
        <v>69</v>
      </c>
      <c r="M3193" s="9" t="s">
        <v>9</v>
      </c>
      <c r="N3193" s="9" t="s">
        <v>10</v>
      </c>
      <c r="O3193" s="9" t="s">
        <v>1826</v>
      </c>
      <c r="P3193" s="9" t="s">
        <v>1834</v>
      </c>
      <c r="Q3193" s="9" t="s">
        <v>374</v>
      </c>
      <c r="R3193" s="9" t="s">
        <v>29</v>
      </c>
      <c r="S3193" s="9" t="s">
        <v>15</v>
      </c>
      <c r="T3193" s="9" t="s">
        <v>7</v>
      </c>
      <c r="U3193" s="9" t="s">
        <v>133</v>
      </c>
      <c r="V3193" s="9" t="s">
        <v>15</v>
      </c>
      <c r="W3193" s="9" t="s">
        <v>17</v>
      </c>
      <c r="X3193" s="9" t="s">
        <v>18</v>
      </c>
      <c r="Y3193" s="9" t="s">
        <v>19</v>
      </c>
      <c r="Z3193" s="9" t="s">
        <v>41</v>
      </c>
      <c r="AA3193" s="9" t="s">
        <v>21</v>
      </c>
      <c r="AB3193" s="9" t="s">
        <v>7872</v>
      </c>
      <c r="AC3193" s="9" t="s">
        <v>7877</v>
      </c>
      <c r="AD3193" s="9" t="s">
        <v>7873</v>
      </c>
    </row>
    <row r="3194" spans="1:30" ht="76.5" x14ac:dyDescent="0.25">
      <c r="A3194" s="113">
        <f t="shared" si="50"/>
        <v>3005</v>
      </c>
      <c r="B3194" s="9" t="s">
        <v>1821</v>
      </c>
      <c r="C3194" s="9" t="s">
        <v>7843</v>
      </c>
      <c r="D3194" s="9" t="s">
        <v>7844</v>
      </c>
      <c r="E3194" s="9" t="s">
        <v>8080</v>
      </c>
      <c r="F3194" s="9" t="s">
        <v>8080</v>
      </c>
      <c r="G3194" s="9" t="s">
        <v>7901</v>
      </c>
      <c r="H3194" s="13">
        <v>25805143.010000002</v>
      </c>
      <c r="I3194" s="11" t="s">
        <v>139</v>
      </c>
      <c r="J3194" s="9" t="s">
        <v>6</v>
      </c>
      <c r="K3194" s="9" t="s">
        <v>7</v>
      </c>
      <c r="L3194" s="9" t="s">
        <v>27</v>
      </c>
      <c r="M3194" s="9" t="s">
        <v>9</v>
      </c>
      <c r="N3194" s="9" t="s">
        <v>10</v>
      </c>
      <c r="O3194" s="9" t="s">
        <v>1826</v>
      </c>
      <c r="P3194" s="9" t="s">
        <v>1834</v>
      </c>
      <c r="Q3194" s="9" t="s">
        <v>374</v>
      </c>
      <c r="R3194" s="9" t="s">
        <v>14</v>
      </c>
      <c r="S3194" s="9" t="s">
        <v>15</v>
      </c>
      <c r="T3194" s="9" t="s">
        <v>7</v>
      </c>
      <c r="U3194" s="9" t="s">
        <v>133</v>
      </c>
      <c r="V3194" s="9" t="s">
        <v>15</v>
      </c>
      <c r="W3194" s="9" t="s">
        <v>17</v>
      </c>
      <c r="X3194" s="9" t="s">
        <v>18</v>
      </c>
      <c r="Y3194" s="9" t="s">
        <v>31</v>
      </c>
      <c r="Z3194" s="9" t="s">
        <v>61</v>
      </c>
      <c r="AA3194" s="9" t="s">
        <v>17</v>
      </c>
      <c r="AB3194" s="9" t="s">
        <v>7852</v>
      </c>
      <c r="AC3194" s="9">
        <v>1135385515</v>
      </c>
      <c r="AD3194" s="9" t="s">
        <v>7858</v>
      </c>
    </row>
    <row r="3195" spans="1:30" ht="102" x14ac:dyDescent="0.25">
      <c r="A3195" s="113">
        <f t="shared" si="50"/>
        <v>3006</v>
      </c>
      <c r="B3195" s="9" t="s">
        <v>1821</v>
      </c>
      <c r="C3195" s="9" t="s">
        <v>7843</v>
      </c>
      <c r="D3195" s="9" t="s">
        <v>7844</v>
      </c>
      <c r="E3195" s="9" t="s">
        <v>8081</v>
      </c>
      <c r="F3195" s="9" t="s">
        <v>8082</v>
      </c>
      <c r="G3195" s="9" t="s">
        <v>7856</v>
      </c>
      <c r="H3195" s="13">
        <v>2610</v>
      </c>
      <c r="I3195" s="11" t="s">
        <v>139</v>
      </c>
      <c r="J3195" s="9" t="s">
        <v>68</v>
      </c>
      <c r="K3195" s="9" t="s">
        <v>7</v>
      </c>
      <c r="L3195" s="9" t="s">
        <v>69</v>
      </c>
      <c r="M3195" s="9" t="s">
        <v>9</v>
      </c>
      <c r="N3195" s="9" t="s">
        <v>10</v>
      </c>
      <c r="O3195" s="9" t="s">
        <v>1826</v>
      </c>
      <c r="P3195" s="9" t="s">
        <v>1834</v>
      </c>
      <c r="Q3195" s="9" t="s">
        <v>374</v>
      </c>
      <c r="R3195" s="9" t="s">
        <v>29</v>
      </c>
      <c r="S3195" s="9" t="s">
        <v>15</v>
      </c>
      <c r="T3195" s="9" t="s">
        <v>7</v>
      </c>
      <c r="U3195" s="9" t="s">
        <v>133</v>
      </c>
      <c r="V3195" s="9" t="s">
        <v>15</v>
      </c>
      <c r="W3195" s="9" t="s">
        <v>17</v>
      </c>
      <c r="X3195" s="9" t="s">
        <v>18</v>
      </c>
      <c r="Y3195" s="9" t="s">
        <v>19</v>
      </c>
      <c r="Z3195" s="9" t="s">
        <v>41</v>
      </c>
      <c r="AA3195" s="9" t="s">
        <v>21</v>
      </c>
      <c r="AB3195" s="9" t="s">
        <v>7872</v>
      </c>
      <c r="AC3195" s="9" t="s">
        <v>7877</v>
      </c>
      <c r="AD3195" s="9" t="s">
        <v>7873</v>
      </c>
    </row>
    <row r="3196" spans="1:30" ht="89.25" x14ac:dyDescent="0.25">
      <c r="A3196" s="113">
        <f t="shared" si="50"/>
        <v>3007</v>
      </c>
      <c r="B3196" s="9" t="s">
        <v>1821</v>
      </c>
      <c r="C3196" s="9" t="s">
        <v>7843</v>
      </c>
      <c r="D3196" s="9" t="s">
        <v>7844</v>
      </c>
      <c r="E3196" s="9" t="s">
        <v>8083</v>
      </c>
      <c r="F3196" s="9" t="s">
        <v>8084</v>
      </c>
      <c r="G3196" s="9" t="s">
        <v>7901</v>
      </c>
      <c r="H3196" s="13">
        <v>436584.34</v>
      </c>
      <c r="I3196" s="11" t="s">
        <v>139</v>
      </c>
      <c r="J3196" s="9" t="s">
        <v>6</v>
      </c>
      <c r="K3196" s="9" t="s">
        <v>7</v>
      </c>
      <c r="L3196" s="9" t="s">
        <v>36</v>
      </c>
      <c r="M3196" s="9" t="s">
        <v>9</v>
      </c>
      <c r="N3196" s="9" t="s">
        <v>10</v>
      </c>
      <c r="O3196" s="9" t="s">
        <v>1826</v>
      </c>
      <c r="P3196" s="9" t="s">
        <v>1834</v>
      </c>
      <c r="Q3196" s="9" t="s">
        <v>374</v>
      </c>
      <c r="R3196" s="9" t="s">
        <v>14</v>
      </c>
      <c r="S3196" s="9" t="s">
        <v>15</v>
      </c>
      <c r="T3196" s="9" t="s">
        <v>7</v>
      </c>
      <c r="U3196" s="9" t="s">
        <v>133</v>
      </c>
      <c r="V3196" s="9" t="s">
        <v>15</v>
      </c>
      <c r="W3196" s="9" t="s">
        <v>17</v>
      </c>
      <c r="X3196" s="9" t="s">
        <v>18</v>
      </c>
      <c r="Y3196" s="9" t="s">
        <v>19</v>
      </c>
      <c r="Z3196" s="9" t="s">
        <v>41</v>
      </c>
      <c r="AA3196" s="9" t="s">
        <v>21</v>
      </c>
      <c r="AB3196" s="9" t="s">
        <v>7857</v>
      </c>
      <c r="AC3196" s="9" t="s">
        <v>7937</v>
      </c>
      <c r="AD3196" s="9" t="s">
        <v>7858</v>
      </c>
    </row>
    <row r="3197" spans="1:30" ht="76.5" x14ac:dyDescent="0.25">
      <c r="A3197" s="113">
        <f t="shared" si="50"/>
        <v>3008</v>
      </c>
      <c r="B3197" s="9" t="s">
        <v>1821</v>
      </c>
      <c r="C3197" s="9" t="s">
        <v>7843</v>
      </c>
      <c r="D3197" s="9" t="s">
        <v>7844</v>
      </c>
      <c r="E3197" s="9" t="s">
        <v>8085</v>
      </c>
      <c r="F3197" s="9" t="s">
        <v>8085</v>
      </c>
      <c r="G3197" s="9" t="s">
        <v>7901</v>
      </c>
      <c r="H3197" s="13">
        <v>300000</v>
      </c>
      <c r="I3197" s="11" t="s">
        <v>139</v>
      </c>
      <c r="J3197" s="9" t="s">
        <v>6</v>
      </c>
      <c r="K3197" s="9" t="s">
        <v>7</v>
      </c>
      <c r="L3197" s="9" t="s">
        <v>1920</v>
      </c>
      <c r="M3197" s="9" t="s">
        <v>9</v>
      </c>
      <c r="N3197" s="9" t="s">
        <v>10</v>
      </c>
      <c r="O3197" s="9" t="s">
        <v>1826</v>
      </c>
      <c r="P3197" s="9" t="s">
        <v>1834</v>
      </c>
      <c r="Q3197" s="9" t="s">
        <v>374</v>
      </c>
      <c r="R3197" s="9" t="s">
        <v>29</v>
      </c>
      <c r="S3197" s="9" t="s">
        <v>15</v>
      </c>
      <c r="T3197" s="9" t="s">
        <v>7</v>
      </c>
      <c r="U3197" s="9" t="s">
        <v>133</v>
      </c>
      <c r="V3197" s="9" t="s">
        <v>15</v>
      </c>
      <c r="W3197" s="9" t="s">
        <v>17</v>
      </c>
      <c r="X3197" s="9" t="s">
        <v>18</v>
      </c>
      <c r="Y3197" s="9" t="s">
        <v>31</v>
      </c>
      <c r="Z3197" s="9" t="s">
        <v>61</v>
      </c>
      <c r="AA3197" s="9" t="s">
        <v>17</v>
      </c>
      <c r="AB3197" s="9" t="s">
        <v>7852</v>
      </c>
      <c r="AC3197" s="9">
        <v>1135385515</v>
      </c>
      <c r="AD3197" s="9" t="s">
        <v>7858</v>
      </c>
    </row>
    <row r="3198" spans="1:30" ht="89.25" x14ac:dyDescent="0.25">
      <c r="A3198" s="113">
        <f t="shared" si="50"/>
        <v>3009</v>
      </c>
      <c r="B3198" s="9" t="s">
        <v>1821</v>
      </c>
      <c r="C3198" s="9" t="s">
        <v>7843</v>
      </c>
      <c r="D3198" s="9" t="s">
        <v>7844</v>
      </c>
      <c r="E3198" s="9" t="s">
        <v>7860</v>
      </c>
      <c r="F3198" s="9" t="s">
        <v>8086</v>
      </c>
      <c r="G3198" s="9" t="s">
        <v>7901</v>
      </c>
      <c r="H3198" s="13">
        <v>1496771.32</v>
      </c>
      <c r="I3198" s="11" t="s">
        <v>139</v>
      </c>
      <c r="J3198" s="9" t="s">
        <v>6</v>
      </c>
      <c r="K3198" s="9" t="s">
        <v>7</v>
      </c>
      <c r="L3198" s="9" t="s">
        <v>36</v>
      </c>
      <c r="M3198" s="9" t="s">
        <v>9</v>
      </c>
      <c r="N3198" s="9" t="s">
        <v>10</v>
      </c>
      <c r="O3198" s="9" t="s">
        <v>1826</v>
      </c>
      <c r="P3198" s="9" t="s">
        <v>1834</v>
      </c>
      <c r="Q3198" s="9" t="s">
        <v>374</v>
      </c>
      <c r="R3198" s="9" t="s">
        <v>29</v>
      </c>
      <c r="S3198" s="9" t="s">
        <v>15</v>
      </c>
      <c r="T3198" s="9" t="s">
        <v>7</v>
      </c>
      <c r="U3198" s="9" t="s">
        <v>133</v>
      </c>
      <c r="V3198" s="9" t="s">
        <v>15</v>
      </c>
      <c r="W3198" s="9" t="s">
        <v>17</v>
      </c>
      <c r="X3198" s="9" t="s">
        <v>18</v>
      </c>
      <c r="Y3198" s="9" t="s">
        <v>31</v>
      </c>
      <c r="Z3198" s="9" t="s">
        <v>61</v>
      </c>
      <c r="AA3198" s="9" t="s">
        <v>17</v>
      </c>
      <c r="AB3198" s="9" t="s">
        <v>7847</v>
      </c>
      <c r="AC3198" s="9" t="s">
        <v>7877</v>
      </c>
      <c r="AD3198" s="9" t="s">
        <v>7873</v>
      </c>
    </row>
    <row r="3199" spans="1:30" ht="76.5" x14ac:dyDescent="0.25">
      <c r="A3199" s="113">
        <f t="shared" si="50"/>
        <v>3010</v>
      </c>
      <c r="B3199" s="9" t="s">
        <v>1821</v>
      </c>
      <c r="C3199" s="9" t="s">
        <v>7843</v>
      </c>
      <c r="D3199" s="9" t="s">
        <v>7844</v>
      </c>
      <c r="E3199" s="9" t="s">
        <v>8087</v>
      </c>
      <c r="F3199" s="9" t="s">
        <v>8087</v>
      </c>
      <c r="G3199" s="9" t="s">
        <v>7856</v>
      </c>
      <c r="H3199" s="13">
        <v>486</v>
      </c>
      <c r="I3199" s="11" t="s">
        <v>139</v>
      </c>
      <c r="J3199" s="9" t="s">
        <v>68</v>
      </c>
      <c r="K3199" s="9" t="s">
        <v>7</v>
      </c>
      <c r="L3199" s="9" t="s">
        <v>69</v>
      </c>
      <c r="M3199" s="9" t="s">
        <v>9</v>
      </c>
      <c r="N3199" s="9" t="s">
        <v>10</v>
      </c>
      <c r="O3199" s="9" t="s">
        <v>1826</v>
      </c>
      <c r="P3199" s="9" t="s">
        <v>1834</v>
      </c>
      <c r="Q3199" s="9" t="s">
        <v>374</v>
      </c>
      <c r="R3199" s="9" t="s">
        <v>29</v>
      </c>
      <c r="S3199" s="9" t="s">
        <v>15</v>
      </c>
      <c r="T3199" s="9" t="s">
        <v>7</v>
      </c>
      <c r="U3199" s="9" t="s">
        <v>133</v>
      </c>
      <c r="V3199" s="9" t="s">
        <v>15</v>
      </c>
      <c r="W3199" s="9" t="s">
        <v>17</v>
      </c>
      <c r="X3199" s="9" t="s">
        <v>18</v>
      </c>
      <c r="Y3199" s="9" t="s">
        <v>19</v>
      </c>
      <c r="Z3199" s="9" t="s">
        <v>41</v>
      </c>
      <c r="AA3199" s="9" t="s">
        <v>21</v>
      </c>
      <c r="AB3199" s="9" t="s">
        <v>7872</v>
      </c>
      <c r="AC3199" s="9" t="s">
        <v>7877</v>
      </c>
      <c r="AD3199" s="9" t="s">
        <v>7873</v>
      </c>
    </row>
    <row r="3200" spans="1:30" ht="89.25" x14ac:dyDescent="0.25">
      <c r="A3200" s="113">
        <f t="shared" si="50"/>
        <v>3011</v>
      </c>
      <c r="B3200" s="9" t="s">
        <v>1821</v>
      </c>
      <c r="C3200" s="9" t="s">
        <v>7843</v>
      </c>
      <c r="D3200" s="9" t="s">
        <v>7844</v>
      </c>
      <c r="E3200" s="9" t="s">
        <v>8083</v>
      </c>
      <c r="F3200" s="9" t="s">
        <v>8084</v>
      </c>
      <c r="G3200" s="9" t="s">
        <v>7901</v>
      </c>
      <c r="H3200" s="13">
        <v>436584.34</v>
      </c>
      <c r="I3200" s="11" t="s">
        <v>139</v>
      </c>
      <c r="J3200" s="9" t="s">
        <v>6</v>
      </c>
      <c r="K3200" s="9" t="s">
        <v>7</v>
      </c>
      <c r="L3200" s="9" t="s">
        <v>36</v>
      </c>
      <c r="M3200" s="9" t="s">
        <v>9</v>
      </c>
      <c r="N3200" s="9" t="s">
        <v>10</v>
      </c>
      <c r="O3200" s="9" t="s">
        <v>1826</v>
      </c>
      <c r="P3200" s="9" t="s">
        <v>1834</v>
      </c>
      <c r="Q3200" s="9" t="s">
        <v>374</v>
      </c>
      <c r="R3200" s="9" t="s">
        <v>14</v>
      </c>
      <c r="S3200" s="9" t="s">
        <v>15</v>
      </c>
      <c r="T3200" s="9" t="s">
        <v>7</v>
      </c>
      <c r="U3200" s="9" t="s">
        <v>133</v>
      </c>
      <c r="V3200" s="9" t="s">
        <v>15</v>
      </c>
      <c r="W3200" s="9" t="s">
        <v>17</v>
      </c>
      <c r="X3200" s="9" t="s">
        <v>18</v>
      </c>
      <c r="Y3200" s="9" t="s">
        <v>19</v>
      </c>
      <c r="Z3200" s="9" t="s">
        <v>41</v>
      </c>
      <c r="AA3200" s="9" t="s">
        <v>21</v>
      </c>
      <c r="AB3200" s="9" t="s">
        <v>7857</v>
      </c>
      <c r="AC3200" s="9" t="s">
        <v>7937</v>
      </c>
      <c r="AD3200" s="9" t="s">
        <v>7858</v>
      </c>
    </row>
    <row r="3201" spans="1:30" ht="89.25" x14ac:dyDescent="0.25">
      <c r="A3201" s="113">
        <f t="shared" si="50"/>
        <v>3012</v>
      </c>
      <c r="B3201" s="9" t="s">
        <v>1821</v>
      </c>
      <c r="C3201" s="9" t="s">
        <v>7843</v>
      </c>
      <c r="D3201" s="9" t="s">
        <v>7844</v>
      </c>
      <c r="E3201" s="9" t="s">
        <v>8088</v>
      </c>
      <c r="F3201" s="9" t="s">
        <v>8089</v>
      </c>
      <c r="G3201" s="9" t="s">
        <v>7864</v>
      </c>
      <c r="H3201" s="13">
        <v>17553.96</v>
      </c>
      <c r="I3201" s="11" t="s">
        <v>139</v>
      </c>
      <c r="J3201" s="9" t="s">
        <v>6</v>
      </c>
      <c r="K3201" s="9" t="s">
        <v>7</v>
      </c>
      <c r="L3201" s="9" t="s">
        <v>27</v>
      </c>
      <c r="M3201" s="9" t="s">
        <v>9</v>
      </c>
      <c r="N3201" s="9" t="s">
        <v>10</v>
      </c>
      <c r="O3201" s="9" t="s">
        <v>1826</v>
      </c>
      <c r="P3201" s="9" t="s">
        <v>1834</v>
      </c>
      <c r="Q3201" s="9" t="s">
        <v>374</v>
      </c>
      <c r="R3201" s="9" t="s">
        <v>29</v>
      </c>
      <c r="S3201" s="9" t="s">
        <v>15</v>
      </c>
      <c r="T3201" s="9" t="s">
        <v>7</v>
      </c>
      <c r="U3201" s="9" t="s">
        <v>133</v>
      </c>
      <c r="V3201" s="9" t="s">
        <v>15</v>
      </c>
      <c r="W3201" s="9" t="s">
        <v>17</v>
      </c>
      <c r="X3201" s="9" t="s">
        <v>18</v>
      </c>
      <c r="Y3201" s="9" t="s">
        <v>31</v>
      </c>
      <c r="Z3201" s="9" t="s">
        <v>61</v>
      </c>
      <c r="AA3201" s="9" t="s">
        <v>17</v>
      </c>
      <c r="AB3201" s="9" t="s">
        <v>7852</v>
      </c>
      <c r="AC3201" s="9">
        <v>1135385515</v>
      </c>
      <c r="AD3201" s="9" t="s">
        <v>7858</v>
      </c>
    </row>
    <row r="3202" spans="1:30" ht="76.5" x14ac:dyDescent="0.25">
      <c r="A3202" s="113">
        <f t="shared" si="50"/>
        <v>3013</v>
      </c>
      <c r="B3202" s="9" t="s">
        <v>1821</v>
      </c>
      <c r="C3202" s="9" t="s">
        <v>7843</v>
      </c>
      <c r="D3202" s="9" t="s">
        <v>7844</v>
      </c>
      <c r="E3202" s="9" t="s">
        <v>8090</v>
      </c>
      <c r="F3202" s="9" t="s">
        <v>8091</v>
      </c>
      <c r="G3202" s="9" t="s">
        <v>3368</v>
      </c>
      <c r="H3202" s="13">
        <v>5880</v>
      </c>
      <c r="I3202" s="11" t="s">
        <v>139</v>
      </c>
      <c r="J3202" s="9" t="s">
        <v>6</v>
      </c>
      <c r="K3202" s="9" t="s">
        <v>7</v>
      </c>
      <c r="L3202" s="9" t="s">
        <v>36</v>
      </c>
      <c r="M3202" s="9" t="s">
        <v>9</v>
      </c>
      <c r="N3202" s="9" t="s">
        <v>10</v>
      </c>
      <c r="O3202" s="9" t="s">
        <v>1826</v>
      </c>
      <c r="P3202" s="9" t="s">
        <v>1834</v>
      </c>
      <c r="Q3202" s="9" t="s">
        <v>374</v>
      </c>
      <c r="R3202" s="9" t="s">
        <v>29</v>
      </c>
      <c r="S3202" s="9" t="s">
        <v>15</v>
      </c>
      <c r="T3202" s="9" t="s">
        <v>7</v>
      </c>
      <c r="U3202" s="9" t="s">
        <v>146</v>
      </c>
      <c r="V3202" s="9" t="s">
        <v>15</v>
      </c>
      <c r="W3202" s="9" t="s">
        <v>17</v>
      </c>
      <c r="X3202" s="9" t="s">
        <v>18</v>
      </c>
      <c r="Y3202" s="9" t="s">
        <v>19</v>
      </c>
      <c r="Z3202" s="9" t="s">
        <v>41</v>
      </c>
      <c r="AA3202" s="9" t="s">
        <v>21</v>
      </c>
      <c r="AB3202" s="9" t="s">
        <v>7857</v>
      </c>
      <c r="AC3202" s="9" t="s">
        <v>7937</v>
      </c>
      <c r="AD3202" s="9" t="s">
        <v>7858</v>
      </c>
    </row>
    <row r="3203" spans="1:30" ht="102" x14ac:dyDescent="0.25">
      <c r="A3203" s="113">
        <f t="shared" si="50"/>
        <v>3014</v>
      </c>
      <c r="B3203" s="9" t="s">
        <v>1821</v>
      </c>
      <c r="C3203" s="9" t="s">
        <v>7843</v>
      </c>
      <c r="D3203" s="9" t="s">
        <v>7844</v>
      </c>
      <c r="E3203" s="9" t="s">
        <v>8092</v>
      </c>
      <c r="F3203" s="9" t="s">
        <v>8093</v>
      </c>
      <c r="G3203" s="9" t="s">
        <v>7856</v>
      </c>
      <c r="H3203" s="13">
        <v>286</v>
      </c>
      <c r="I3203" s="11" t="s">
        <v>139</v>
      </c>
      <c r="J3203" s="9" t="s">
        <v>68</v>
      </c>
      <c r="K3203" s="9" t="s">
        <v>7</v>
      </c>
      <c r="L3203" s="9" t="s">
        <v>69</v>
      </c>
      <c r="M3203" s="9" t="s">
        <v>9</v>
      </c>
      <c r="N3203" s="9" t="s">
        <v>10</v>
      </c>
      <c r="O3203" s="9" t="s">
        <v>1826</v>
      </c>
      <c r="P3203" s="9" t="s">
        <v>1834</v>
      </c>
      <c r="Q3203" s="9" t="s">
        <v>374</v>
      </c>
      <c r="R3203" s="9" t="s">
        <v>29</v>
      </c>
      <c r="S3203" s="9" t="s">
        <v>15</v>
      </c>
      <c r="T3203" s="9" t="s">
        <v>7</v>
      </c>
      <c r="U3203" s="9" t="s">
        <v>133</v>
      </c>
      <c r="V3203" s="9" t="s">
        <v>15</v>
      </c>
      <c r="W3203" s="9" t="s">
        <v>17</v>
      </c>
      <c r="X3203" s="9" t="s">
        <v>18</v>
      </c>
      <c r="Y3203" s="9" t="s">
        <v>19</v>
      </c>
      <c r="Z3203" s="9" t="s">
        <v>41</v>
      </c>
      <c r="AA3203" s="9" t="s">
        <v>21</v>
      </c>
      <c r="AB3203" s="9" t="s">
        <v>7872</v>
      </c>
      <c r="AC3203" s="9" t="s">
        <v>7877</v>
      </c>
      <c r="AD3203" s="9" t="s">
        <v>7873</v>
      </c>
    </row>
    <row r="3204" spans="1:30" ht="89.25" x14ac:dyDescent="0.25">
      <c r="A3204" s="113">
        <f t="shared" si="50"/>
        <v>3015</v>
      </c>
      <c r="B3204" s="9" t="s">
        <v>1821</v>
      </c>
      <c r="C3204" s="9" t="s">
        <v>7843</v>
      </c>
      <c r="D3204" s="9" t="s">
        <v>7844</v>
      </c>
      <c r="E3204" s="9" t="s">
        <v>8094</v>
      </c>
      <c r="F3204" s="9" t="s">
        <v>8086</v>
      </c>
      <c r="G3204" s="9" t="s">
        <v>3368</v>
      </c>
      <c r="H3204" s="13">
        <v>1933805.02</v>
      </c>
      <c r="I3204" s="11" t="s">
        <v>139</v>
      </c>
      <c r="J3204" s="9" t="s">
        <v>6</v>
      </c>
      <c r="K3204" s="9" t="s">
        <v>7</v>
      </c>
      <c r="L3204" s="9" t="s">
        <v>36</v>
      </c>
      <c r="M3204" s="9" t="s">
        <v>9</v>
      </c>
      <c r="N3204" s="9" t="s">
        <v>10</v>
      </c>
      <c r="O3204" s="9" t="s">
        <v>1826</v>
      </c>
      <c r="P3204" s="9" t="s">
        <v>1834</v>
      </c>
      <c r="Q3204" s="9" t="s">
        <v>374</v>
      </c>
      <c r="R3204" s="9" t="s">
        <v>29</v>
      </c>
      <c r="S3204" s="9" t="s">
        <v>15</v>
      </c>
      <c r="T3204" s="9" t="s">
        <v>7</v>
      </c>
      <c r="U3204" s="9" t="s">
        <v>133</v>
      </c>
      <c r="V3204" s="9" t="s">
        <v>15</v>
      </c>
      <c r="W3204" s="9" t="s">
        <v>17</v>
      </c>
      <c r="X3204" s="9" t="s">
        <v>18</v>
      </c>
      <c r="Y3204" s="9" t="s">
        <v>31</v>
      </c>
      <c r="Z3204" s="9" t="s">
        <v>61</v>
      </c>
      <c r="AA3204" s="9" t="s">
        <v>17</v>
      </c>
      <c r="AB3204" s="9" t="s">
        <v>7847</v>
      </c>
      <c r="AC3204" s="9" t="s">
        <v>7877</v>
      </c>
      <c r="AD3204" s="9" t="s">
        <v>7873</v>
      </c>
    </row>
    <row r="3205" spans="1:30" ht="76.5" x14ac:dyDescent="0.25">
      <c r="A3205" s="113">
        <f t="shared" si="50"/>
        <v>3016</v>
      </c>
      <c r="B3205" s="9" t="s">
        <v>1821</v>
      </c>
      <c r="C3205" s="9" t="s">
        <v>7843</v>
      </c>
      <c r="D3205" s="9" t="s">
        <v>7844</v>
      </c>
      <c r="E3205" s="9" t="s">
        <v>8095</v>
      </c>
      <c r="F3205" s="9" t="s">
        <v>8095</v>
      </c>
      <c r="G3205" s="9" t="s">
        <v>8095</v>
      </c>
      <c r="H3205" s="13">
        <v>815004</v>
      </c>
      <c r="I3205" s="11" t="s">
        <v>139</v>
      </c>
      <c r="J3205" s="9" t="s">
        <v>6</v>
      </c>
      <c r="K3205" s="9" t="s">
        <v>7</v>
      </c>
      <c r="L3205" s="9" t="s">
        <v>1920</v>
      </c>
      <c r="M3205" s="9" t="s">
        <v>9</v>
      </c>
      <c r="N3205" s="9" t="s">
        <v>10</v>
      </c>
      <c r="O3205" s="9" t="s">
        <v>1826</v>
      </c>
      <c r="P3205" s="9" t="s">
        <v>1834</v>
      </c>
      <c r="Q3205" s="9" t="s">
        <v>374</v>
      </c>
      <c r="R3205" s="9" t="s">
        <v>29</v>
      </c>
      <c r="S3205" s="9" t="s">
        <v>15</v>
      </c>
      <c r="T3205" s="9" t="s">
        <v>7</v>
      </c>
      <c r="U3205" s="9" t="s">
        <v>133</v>
      </c>
      <c r="V3205" s="9" t="s">
        <v>15</v>
      </c>
      <c r="W3205" s="9" t="s">
        <v>17</v>
      </c>
      <c r="X3205" s="9" t="s">
        <v>18</v>
      </c>
      <c r="Y3205" s="9" t="s">
        <v>19</v>
      </c>
      <c r="Z3205" s="9" t="s">
        <v>41</v>
      </c>
      <c r="AA3205" s="9" t="s">
        <v>21</v>
      </c>
      <c r="AB3205" s="9" t="s">
        <v>7857</v>
      </c>
      <c r="AC3205" s="9" t="s">
        <v>7937</v>
      </c>
      <c r="AD3205" s="9" t="s">
        <v>7858</v>
      </c>
    </row>
    <row r="3206" spans="1:30" ht="140.25" x14ac:dyDescent="0.25">
      <c r="A3206" s="113">
        <f t="shared" si="50"/>
        <v>3017</v>
      </c>
      <c r="B3206" s="9" t="s">
        <v>1821</v>
      </c>
      <c r="C3206" s="9" t="s">
        <v>7843</v>
      </c>
      <c r="D3206" s="9" t="s">
        <v>7844</v>
      </c>
      <c r="E3206" s="9" t="s">
        <v>8096</v>
      </c>
      <c r="F3206" s="9" t="s">
        <v>8097</v>
      </c>
      <c r="G3206" s="9" t="s">
        <v>7901</v>
      </c>
      <c r="H3206" s="13">
        <v>27927040.600000001</v>
      </c>
      <c r="I3206" s="11" t="s">
        <v>139</v>
      </c>
      <c r="J3206" s="9" t="s">
        <v>6</v>
      </c>
      <c r="K3206" s="9" t="s">
        <v>7</v>
      </c>
      <c r="L3206" s="9" t="s">
        <v>27</v>
      </c>
      <c r="M3206" s="9" t="s">
        <v>9</v>
      </c>
      <c r="N3206" s="9" t="s">
        <v>10</v>
      </c>
      <c r="O3206" s="9" t="s">
        <v>1826</v>
      </c>
      <c r="P3206" s="9" t="s">
        <v>1834</v>
      </c>
      <c r="Q3206" s="9" t="s">
        <v>374</v>
      </c>
      <c r="R3206" s="9" t="s">
        <v>29</v>
      </c>
      <c r="S3206" s="9" t="s">
        <v>15</v>
      </c>
      <c r="T3206" s="9" t="s">
        <v>7</v>
      </c>
      <c r="U3206" s="9" t="s">
        <v>133</v>
      </c>
      <c r="V3206" s="9" t="s">
        <v>15</v>
      </c>
      <c r="W3206" s="9" t="s">
        <v>17</v>
      </c>
      <c r="X3206" s="9" t="s">
        <v>18</v>
      </c>
      <c r="Y3206" s="9" t="s">
        <v>31</v>
      </c>
      <c r="Z3206" s="9" t="s">
        <v>61</v>
      </c>
      <c r="AA3206" s="9" t="s">
        <v>17</v>
      </c>
      <c r="AB3206" s="9" t="s">
        <v>7852</v>
      </c>
      <c r="AC3206" s="9">
        <v>1135385515</v>
      </c>
      <c r="AD3206" s="9" t="s">
        <v>7858</v>
      </c>
    </row>
    <row r="3207" spans="1:30" ht="102" x14ac:dyDescent="0.25">
      <c r="A3207" s="113">
        <f t="shared" si="50"/>
        <v>3018</v>
      </c>
      <c r="B3207" s="9" t="s">
        <v>1821</v>
      </c>
      <c r="C3207" s="9" t="s">
        <v>7843</v>
      </c>
      <c r="D3207" s="9" t="s">
        <v>7844</v>
      </c>
      <c r="E3207" s="9" t="s">
        <v>8098</v>
      </c>
      <c r="F3207" s="9" t="s">
        <v>8099</v>
      </c>
      <c r="G3207" s="9" t="s">
        <v>7856</v>
      </c>
      <c r="H3207" s="13">
        <v>1176</v>
      </c>
      <c r="I3207" s="11" t="s">
        <v>139</v>
      </c>
      <c r="J3207" s="9" t="s">
        <v>68</v>
      </c>
      <c r="K3207" s="9" t="s">
        <v>7</v>
      </c>
      <c r="L3207" s="9" t="s">
        <v>69</v>
      </c>
      <c r="M3207" s="9" t="s">
        <v>9</v>
      </c>
      <c r="N3207" s="9" t="s">
        <v>10</v>
      </c>
      <c r="O3207" s="9" t="s">
        <v>1826</v>
      </c>
      <c r="P3207" s="9" t="s">
        <v>1834</v>
      </c>
      <c r="Q3207" s="9" t="s">
        <v>374</v>
      </c>
      <c r="R3207" s="9" t="s">
        <v>29</v>
      </c>
      <c r="S3207" s="9" t="s">
        <v>15</v>
      </c>
      <c r="T3207" s="9" t="s">
        <v>7</v>
      </c>
      <c r="U3207" s="9" t="s">
        <v>133</v>
      </c>
      <c r="V3207" s="9" t="s">
        <v>15</v>
      </c>
      <c r="W3207" s="9" t="s">
        <v>17</v>
      </c>
      <c r="X3207" s="9" t="s">
        <v>18</v>
      </c>
      <c r="Y3207" s="9" t="s">
        <v>19</v>
      </c>
      <c r="Z3207" s="9" t="s">
        <v>41</v>
      </c>
      <c r="AA3207" s="9" t="s">
        <v>21</v>
      </c>
      <c r="AB3207" s="9" t="s">
        <v>7872</v>
      </c>
      <c r="AC3207" s="9" t="s">
        <v>7877</v>
      </c>
      <c r="AD3207" s="9" t="s">
        <v>7873</v>
      </c>
    </row>
    <row r="3208" spans="1:30" ht="76.5" x14ac:dyDescent="0.25">
      <c r="A3208" s="113">
        <f t="shared" si="50"/>
        <v>3019</v>
      </c>
      <c r="B3208" s="9" t="s">
        <v>1821</v>
      </c>
      <c r="C3208" s="9" t="s">
        <v>7843</v>
      </c>
      <c r="D3208" s="9" t="s">
        <v>7844</v>
      </c>
      <c r="E3208" s="9" t="s">
        <v>8100</v>
      </c>
      <c r="F3208" s="9" t="s">
        <v>8100</v>
      </c>
      <c r="G3208" s="9" t="s">
        <v>8101</v>
      </c>
      <c r="H3208" s="13">
        <v>93737.04</v>
      </c>
      <c r="I3208" s="11">
        <v>45017</v>
      </c>
      <c r="J3208" s="9" t="s">
        <v>6</v>
      </c>
      <c r="K3208" s="9" t="s">
        <v>7</v>
      </c>
      <c r="L3208" s="9" t="s">
        <v>59</v>
      </c>
      <c r="M3208" s="9" t="s">
        <v>9</v>
      </c>
      <c r="N3208" s="9" t="s">
        <v>10</v>
      </c>
      <c r="O3208" s="9" t="s">
        <v>1826</v>
      </c>
      <c r="P3208" s="9" t="s">
        <v>1834</v>
      </c>
      <c r="Q3208" s="9" t="s">
        <v>374</v>
      </c>
      <c r="R3208" s="9" t="s">
        <v>29</v>
      </c>
      <c r="S3208" s="9" t="s">
        <v>15</v>
      </c>
      <c r="T3208" s="9" t="s">
        <v>7</v>
      </c>
      <c r="U3208" s="9" t="s">
        <v>133</v>
      </c>
      <c r="V3208" s="9" t="s">
        <v>15</v>
      </c>
      <c r="W3208" s="9" t="s">
        <v>17</v>
      </c>
      <c r="X3208" s="9" t="s">
        <v>18</v>
      </c>
      <c r="Y3208" s="9" t="s">
        <v>19</v>
      </c>
      <c r="Z3208" s="9" t="s">
        <v>41</v>
      </c>
      <c r="AA3208" s="9" t="s">
        <v>21</v>
      </c>
      <c r="AB3208" s="9" t="s">
        <v>7857</v>
      </c>
      <c r="AC3208" s="9" t="s">
        <v>7937</v>
      </c>
      <c r="AD3208" s="9" t="s">
        <v>7858</v>
      </c>
    </row>
    <row r="3209" spans="1:30" ht="76.5" x14ac:dyDescent="0.25">
      <c r="A3209" s="113">
        <f t="shared" si="50"/>
        <v>3020</v>
      </c>
      <c r="B3209" s="9" t="s">
        <v>1821</v>
      </c>
      <c r="C3209" s="9" t="s">
        <v>7843</v>
      </c>
      <c r="D3209" s="9" t="s">
        <v>7844</v>
      </c>
      <c r="E3209" s="9" t="s">
        <v>8102</v>
      </c>
      <c r="F3209" s="9" t="s">
        <v>8103</v>
      </c>
      <c r="G3209" s="9" t="s">
        <v>3368</v>
      </c>
      <c r="H3209" s="13">
        <v>4295559.49</v>
      </c>
      <c r="I3209" s="11" t="s">
        <v>139</v>
      </c>
      <c r="J3209" s="9" t="s">
        <v>6</v>
      </c>
      <c r="K3209" s="9" t="s">
        <v>7</v>
      </c>
      <c r="L3209" s="9" t="s">
        <v>36</v>
      </c>
      <c r="M3209" s="9" t="s">
        <v>9</v>
      </c>
      <c r="N3209" s="9" t="s">
        <v>10</v>
      </c>
      <c r="O3209" s="9" t="s">
        <v>1826</v>
      </c>
      <c r="P3209" s="9" t="s">
        <v>1834</v>
      </c>
      <c r="Q3209" s="9" t="s">
        <v>374</v>
      </c>
      <c r="R3209" s="9" t="s">
        <v>29</v>
      </c>
      <c r="S3209" s="9" t="s">
        <v>15</v>
      </c>
      <c r="T3209" s="9" t="s">
        <v>7</v>
      </c>
      <c r="U3209" s="9" t="s">
        <v>133</v>
      </c>
      <c r="V3209" s="9" t="s">
        <v>15</v>
      </c>
      <c r="W3209" s="9" t="s">
        <v>17</v>
      </c>
      <c r="X3209" s="9" t="s">
        <v>18</v>
      </c>
      <c r="Y3209" s="9" t="s">
        <v>31</v>
      </c>
      <c r="Z3209" s="9" t="s">
        <v>61</v>
      </c>
      <c r="AA3209" s="9" t="s">
        <v>17</v>
      </c>
      <c r="AB3209" s="9" t="s">
        <v>7847</v>
      </c>
      <c r="AC3209" s="9" t="s">
        <v>7877</v>
      </c>
      <c r="AD3209" s="9" t="s">
        <v>7873</v>
      </c>
    </row>
    <row r="3210" spans="1:30" ht="76.5" x14ac:dyDescent="0.25">
      <c r="A3210" s="113">
        <f t="shared" si="50"/>
        <v>3021</v>
      </c>
      <c r="B3210" s="9" t="s">
        <v>1821</v>
      </c>
      <c r="C3210" s="9" t="s">
        <v>7843</v>
      </c>
      <c r="D3210" s="9" t="s">
        <v>7844</v>
      </c>
      <c r="E3210" s="9" t="s">
        <v>8104</v>
      </c>
      <c r="F3210" s="9" t="s">
        <v>8104</v>
      </c>
      <c r="G3210" s="9" t="s">
        <v>7856</v>
      </c>
      <c r="H3210" s="13">
        <v>2925</v>
      </c>
      <c r="I3210" s="11" t="s">
        <v>139</v>
      </c>
      <c r="J3210" s="9" t="s">
        <v>68</v>
      </c>
      <c r="K3210" s="9" t="s">
        <v>7</v>
      </c>
      <c r="L3210" s="9" t="s">
        <v>69</v>
      </c>
      <c r="M3210" s="9" t="s">
        <v>9</v>
      </c>
      <c r="N3210" s="9" t="s">
        <v>10</v>
      </c>
      <c r="O3210" s="9" t="s">
        <v>1826</v>
      </c>
      <c r="P3210" s="9" t="s">
        <v>1834</v>
      </c>
      <c r="Q3210" s="9" t="s">
        <v>374</v>
      </c>
      <c r="R3210" s="9" t="s">
        <v>29</v>
      </c>
      <c r="S3210" s="9" t="s">
        <v>15</v>
      </c>
      <c r="T3210" s="9" t="s">
        <v>7</v>
      </c>
      <c r="U3210" s="9" t="s">
        <v>133</v>
      </c>
      <c r="V3210" s="9" t="s">
        <v>15</v>
      </c>
      <c r="W3210" s="9" t="s">
        <v>17</v>
      </c>
      <c r="X3210" s="9" t="s">
        <v>18</v>
      </c>
      <c r="Y3210" s="9" t="s">
        <v>19</v>
      </c>
      <c r="Z3210" s="9" t="s">
        <v>41</v>
      </c>
      <c r="AA3210" s="9" t="s">
        <v>21</v>
      </c>
      <c r="AB3210" s="9" t="s">
        <v>7872</v>
      </c>
      <c r="AC3210" s="9" t="s">
        <v>7877</v>
      </c>
      <c r="AD3210" s="9" t="s">
        <v>7873</v>
      </c>
    </row>
    <row r="3211" spans="1:30" ht="76.5" x14ac:dyDescent="0.25">
      <c r="A3211" s="113">
        <f t="shared" si="50"/>
        <v>3022</v>
      </c>
      <c r="B3211" s="9" t="s">
        <v>1821</v>
      </c>
      <c r="C3211" s="9" t="s">
        <v>7843</v>
      </c>
      <c r="D3211" s="9" t="s">
        <v>7844</v>
      </c>
      <c r="E3211" s="9" t="s">
        <v>8105</v>
      </c>
      <c r="F3211" s="9" t="s">
        <v>8106</v>
      </c>
      <c r="G3211" s="9" t="s">
        <v>7856</v>
      </c>
      <c r="H3211" s="13">
        <v>208760</v>
      </c>
      <c r="I3211" s="11" t="s">
        <v>139</v>
      </c>
      <c r="J3211" s="9" t="s">
        <v>68</v>
      </c>
      <c r="K3211" s="9" t="s">
        <v>7</v>
      </c>
      <c r="L3211" s="9" t="s">
        <v>69</v>
      </c>
      <c r="M3211" s="9" t="s">
        <v>9</v>
      </c>
      <c r="N3211" s="9" t="s">
        <v>10</v>
      </c>
      <c r="O3211" s="9" t="s">
        <v>1826</v>
      </c>
      <c r="P3211" s="9" t="s">
        <v>1834</v>
      </c>
      <c r="Q3211" s="9" t="s">
        <v>374</v>
      </c>
      <c r="R3211" s="9" t="s">
        <v>29</v>
      </c>
      <c r="S3211" s="9" t="s">
        <v>15</v>
      </c>
      <c r="T3211" s="9" t="s">
        <v>7</v>
      </c>
      <c r="U3211" s="9" t="s">
        <v>133</v>
      </c>
      <c r="V3211" s="9" t="s">
        <v>15</v>
      </c>
      <c r="W3211" s="9" t="s">
        <v>17</v>
      </c>
      <c r="X3211" s="9" t="s">
        <v>18</v>
      </c>
      <c r="Y3211" s="9" t="s">
        <v>31</v>
      </c>
      <c r="Z3211" s="9" t="s">
        <v>61</v>
      </c>
      <c r="AA3211" s="9" t="s">
        <v>17</v>
      </c>
      <c r="AB3211" s="9" t="s">
        <v>7852</v>
      </c>
      <c r="AC3211" s="9">
        <v>1135385515</v>
      </c>
      <c r="AD3211" s="9" t="s">
        <v>7858</v>
      </c>
    </row>
    <row r="3212" spans="1:30" ht="76.5" x14ac:dyDescent="0.25">
      <c r="A3212" s="113">
        <f t="shared" si="50"/>
        <v>3023</v>
      </c>
      <c r="B3212" s="9" t="s">
        <v>1821</v>
      </c>
      <c r="C3212" s="9" t="s">
        <v>7843</v>
      </c>
      <c r="D3212" s="9" t="s">
        <v>7844</v>
      </c>
      <c r="E3212" s="9" t="s">
        <v>8107</v>
      </c>
      <c r="F3212" s="9" t="s">
        <v>8108</v>
      </c>
      <c r="G3212" s="9" t="s">
        <v>3368</v>
      </c>
      <c r="H3212" s="13">
        <v>2822097.17</v>
      </c>
      <c r="I3212" s="11" t="s">
        <v>139</v>
      </c>
      <c r="J3212" s="9" t="s">
        <v>6</v>
      </c>
      <c r="K3212" s="9" t="s">
        <v>7</v>
      </c>
      <c r="L3212" s="9" t="s">
        <v>36</v>
      </c>
      <c r="M3212" s="9" t="s">
        <v>9</v>
      </c>
      <c r="N3212" s="9" t="s">
        <v>10</v>
      </c>
      <c r="O3212" s="9" t="s">
        <v>1826</v>
      </c>
      <c r="P3212" s="9" t="s">
        <v>1834</v>
      </c>
      <c r="Q3212" s="9" t="s">
        <v>374</v>
      </c>
      <c r="R3212" s="9" t="s">
        <v>29</v>
      </c>
      <c r="S3212" s="9" t="s">
        <v>15</v>
      </c>
      <c r="T3212" s="9" t="s">
        <v>7</v>
      </c>
      <c r="U3212" s="9" t="s">
        <v>133</v>
      </c>
      <c r="V3212" s="9" t="s">
        <v>15</v>
      </c>
      <c r="W3212" s="9" t="s">
        <v>17</v>
      </c>
      <c r="X3212" s="9" t="s">
        <v>18</v>
      </c>
      <c r="Y3212" s="9" t="s">
        <v>31</v>
      </c>
      <c r="Z3212" s="9" t="s">
        <v>61</v>
      </c>
      <c r="AA3212" s="9" t="s">
        <v>17</v>
      </c>
      <c r="AB3212" s="9" t="s">
        <v>7847</v>
      </c>
      <c r="AC3212" s="9" t="s">
        <v>7877</v>
      </c>
      <c r="AD3212" s="9" t="s">
        <v>7873</v>
      </c>
    </row>
    <row r="3213" spans="1:30" ht="76.5" x14ac:dyDescent="0.25">
      <c r="A3213" s="113">
        <f t="shared" si="50"/>
        <v>3024</v>
      </c>
      <c r="B3213" s="9" t="s">
        <v>1821</v>
      </c>
      <c r="C3213" s="9" t="s">
        <v>7843</v>
      </c>
      <c r="D3213" s="9" t="s">
        <v>7844</v>
      </c>
      <c r="E3213" s="9" t="s">
        <v>8109</v>
      </c>
      <c r="F3213" s="9" t="s">
        <v>8109</v>
      </c>
      <c r="G3213" s="9" t="s">
        <v>3368</v>
      </c>
      <c r="H3213" s="13">
        <v>425456.88</v>
      </c>
      <c r="I3213" s="11" t="s">
        <v>139</v>
      </c>
      <c r="J3213" s="9" t="s">
        <v>6</v>
      </c>
      <c r="K3213" s="9" t="s">
        <v>7</v>
      </c>
      <c r="L3213" s="9" t="s">
        <v>27</v>
      </c>
      <c r="M3213" s="9" t="s">
        <v>9</v>
      </c>
      <c r="N3213" s="9" t="s">
        <v>10</v>
      </c>
      <c r="O3213" s="9" t="s">
        <v>1826</v>
      </c>
      <c r="P3213" s="9" t="s">
        <v>1834</v>
      </c>
      <c r="Q3213" s="9" t="s">
        <v>374</v>
      </c>
      <c r="R3213" s="9" t="s">
        <v>29</v>
      </c>
      <c r="S3213" s="9" t="s">
        <v>15</v>
      </c>
      <c r="T3213" s="9" t="s">
        <v>7</v>
      </c>
      <c r="U3213" s="9" t="s">
        <v>133</v>
      </c>
      <c r="V3213" s="9" t="s">
        <v>15</v>
      </c>
      <c r="W3213" s="9" t="s">
        <v>17</v>
      </c>
      <c r="X3213" s="9" t="s">
        <v>18</v>
      </c>
      <c r="Y3213" s="9" t="s">
        <v>19</v>
      </c>
      <c r="Z3213" s="9" t="s">
        <v>41</v>
      </c>
      <c r="AA3213" s="9" t="s">
        <v>21</v>
      </c>
      <c r="AB3213" s="9" t="s">
        <v>7857</v>
      </c>
      <c r="AC3213" s="9" t="s">
        <v>7937</v>
      </c>
      <c r="AD3213" s="9" t="s">
        <v>7858</v>
      </c>
    </row>
    <row r="3214" spans="1:30" ht="76.5" x14ac:dyDescent="0.25">
      <c r="A3214" s="113">
        <f t="shared" ref="A3214:A3277" si="51">A3213+1</f>
        <v>3025</v>
      </c>
      <c r="B3214" s="9" t="s">
        <v>1821</v>
      </c>
      <c r="C3214" s="9" t="s">
        <v>7843</v>
      </c>
      <c r="D3214" s="9" t="s">
        <v>7844</v>
      </c>
      <c r="E3214" s="9" t="s">
        <v>8110</v>
      </c>
      <c r="F3214" s="9" t="s">
        <v>8111</v>
      </c>
      <c r="G3214" s="9" t="s">
        <v>7856</v>
      </c>
      <c r="H3214" s="13">
        <v>5500</v>
      </c>
      <c r="I3214" s="11" t="s">
        <v>139</v>
      </c>
      <c r="J3214" s="9" t="s">
        <v>68</v>
      </c>
      <c r="K3214" s="9" t="s">
        <v>7</v>
      </c>
      <c r="L3214" s="9" t="s">
        <v>69</v>
      </c>
      <c r="M3214" s="9" t="s">
        <v>9</v>
      </c>
      <c r="N3214" s="9" t="s">
        <v>10</v>
      </c>
      <c r="O3214" s="9" t="s">
        <v>1826</v>
      </c>
      <c r="P3214" s="9" t="s">
        <v>1834</v>
      </c>
      <c r="Q3214" s="9" t="s">
        <v>374</v>
      </c>
      <c r="R3214" s="9" t="s">
        <v>29</v>
      </c>
      <c r="S3214" s="9" t="s">
        <v>15</v>
      </c>
      <c r="T3214" s="9" t="s">
        <v>7</v>
      </c>
      <c r="U3214" s="9" t="s">
        <v>133</v>
      </c>
      <c r="V3214" s="9" t="s">
        <v>15</v>
      </c>
      <c r="W3214" s="9" t="s">
        <v>17</v>
      </c>
      <c r="X3214" s="9" t="s">
        <v>18</v>
      </c>
      <c r="Y3214" s="9" t="s">
        <v>31</v>
      </c>
      <c r="Z3214" s="9" t="s">
        <v>61</v>
      </c>
      <c r="AA3214" s="9" t="s">
        <v>17</v>
      </c>
      <c r="AB3214" s="9" t="s">
        <v>7852</v>
      </c>
      <c r="AC3214" s="9">
        <v>1135385515</v>
      </c>
      <c r="AD3214" s="9" t="s">
        <v>7858</v>
      </c>
    </row>
    <row r="3215" spans="1:30" ht="76.5" x14ac:dyDescent="0.25">
      <c r="A3215" s="113">
        <f t="shared" si="51"/>
        <v>3026</v>
      </c>
      <c r="B3215" s="9" t="s">
        <v>1821</v>
      </c>
      <c r="C3215" s="9" t="s">
        <v>7843</v>
      </c>
      <c r="D3215" s="9" t="s">
        <v>7844</v>
      </c>
      <c r="E3215" s="9" t="s">
        <v>8112</v>
      </c>
      <c r="F3215" s="9" t="s">
        <v>8113</v>
      </c>
      <c r="G3215" s="9" t="s">
        <v>3368</v>
      </c>
      <c r="H3215" s="13">
        <v>29612.04</v>
      </c>
      <c r="I3215" s="11" t="s">
        <v>139</v>
      </c>
      <c r="J3215" s="9" t="s">
        <v>6</v>
      </c>
      <c r="K3215" s="9" t="s">
        <v>7</v>
      </c>
      <c r="L3215" s="9" t="s">
        <v>27</v>
      </c>
      <c r="M3215" s="9" t="s">
        <v>9</v>
      </c>
      <c r="N3215" s="9" t="s">
        <v>10</v>
      </c>
      <c r="O3215" s="9" t="s">
        <v>1826</v>
      </c>
      <c r="P3215" s="9" t="s">
        <v>1834</v>
      </c>
      <c r="Q3215" s="9" t="s">
        <v>374</v>
      </c>
      <c r="R3215" s="9" t="s">
        <v>29</v>
      </c>
      <c r="S3215" s="9" t="s">
        <v>15</v>
      </c>
      <c r="T3215" s="9" t="s">
        <v>7</v>
      </c>
      <c r="U3215" s="9" t="s">
        <v>133</v>
      </c>
      <c r="V3215" s="9" t="s">
        <v>15</v>
      </c>
      <c r="W3215" s="9" t="s">
        <v>17</v>
      </c>
      <c r="X3215" s="9" t="s">
        <v>18</v>
      </c>
      <c r="Y3215" s="9" t="s">
        <v>19</v>
      </c>
      <c r="Z3215" s="9" t="s">
        <v>41</v>
      </c>
      <c r="AA3215" s="9" t="s">
        <v>21</v>
      </c>
      <c r="AB3215" s="9" t="s">
        <v>7857</v>
      </c>
      <c r="AC3215" s="9" t="s">
        <v>7937</v>
      </c>
      <c r="AD3215" s="9" t="s">
        <v>7858</v>
      </c>
    </row>
    <row r="3216" spans="1:30" ht="76.5" x14ac:dyDescent="0.25">
      <c r="A3216" s="113">
        <f t="shared" si="51"/>
        <v>3027</v>
      </c>
      <c r="B3216" s="9" t="s">
        <v>1821</v>
      </c>
      <c r="C3216" s="9" t="s">
        <v>7843</v>
      </c>
      <c r="D3216" s="9" t="s">
        <v>7844</v>
      </c>
      <c r="E3216" s="9" t="s">
        <v>8114</v>
      </c>
      <c r="F3216" s="9" t="s">
        <v>8115</v>
      </c>
      <c r="G3216" s="9" t="s">
        <v>3368</v>
      </c>
      <c r="H3216" s="13">
        <v>27333.9</v>
      </c>
      <c r="I3216" s="11" t="s">
        <v>139</v>
      </c>
      <c r="J3216" s="9" t="s">
        <v>6</v>
      </c>
      <c r="K3216" s="9" t="s">
        <v>7</v>
      </c>
      <c r="L3216" s="9" t="s">
        <v>36</v>
      </c>
      <c r="M3216" s="9" t="s">
        <v>9</v>
      </c>
      <c r="N3216" s="9" t="s">
        <v>10</v>
      </c>
      <c r="O3216" s="9" t="s">
        <v>1826</v>
      </c>
      <c r="P3216" s="9" t="s">
        <v>1834</v>
      </c>
      <c r="Q3216" s="9" t="s">
        <v>374</v>
      </c>
      <c r="R3216" s="9" t="s">
        <v>29</v>
      </c>
      <c r="S3216" s="9" t="s">
        <v>15</v>
      </c>
      <c r="T3216" s="9" t="s">
        <v>7</v>
      </c>
      <c r="U3216" s="9" t="s">
        <v>133</v>
      </c>
      <c r="V3216" s="9" t="s">
        <v>15</v>
      </c>
      <c r="W3216" s="9" t="s">
        <v>17</v>
      </c>
      <c r="X3216" s="9" t="s">
        <v>18</v>
      </c>
      <c r="Y3216" s="9" t="s">
        <v>31</v>
      </c>
      <c r="Z3216" s="9" t="s">
        <v>61</v>
      </c>
      <c r="AA3216" s="9" t="s">
        <v>17</v>
      </c>
      <c r="AB3216" s="9" t="s">
        <v>7847</v>
      </c>
      <c r="AC3216" s="9" t="s">
        <v>7877</v>
      </c>
      <c r="AD3216" s="9" t="s">
        <v>7873</v>
      </c>
    </row>
    <row r="3217" spans="1:30" ht="76.5" x14ac:dyDescent="0.25">
      <c r="A3217" s="113">
        <f t="shared" si="51"/>
        <v>3028</v>
      </c>
      <c r="B3217" s="9" t="s">
        <v>1821</v>
      </c>
      <c r="C3217" s="9" t="s">
        <v>7843</v>
      </c>
      <c r="D3217" s="9" t="s">
        <v>7844</v>
      </c>
      <c r="E3217" s="9" t="s">
        <v>8116</v>
      </c>
      <c r="F3217" s="9" t="s">
        <v>8117</v>
      </c>
      <c r="G3217" s="9" t="s">
        <v>7856</v>
      </c>
      <c r="H3217" s="13">
        <v>27255</v>
      </c>
      <c r="I3217" s="11" t="s">
        <v>139</v>
      </c>
      <c r="J3217" s="9" t="s">
        <v>68</v>
      </c>
      <c r="K3217" s="9" t="s">
        <v>7</v>
      </c>
      <c r="L3217" s="9" t="s">
        <v>69</v>
      </c>
      <c r="M3217" s="9" t="s">
        <v>9</v>
      </c>
      <c r="N3217" s="9" t="s">
        <v>10</v>
      </c>
      <c r="O3217" s="9" t="s">
        <v>1826</v>
      </c>
      <c r="P3217" s="9" t="s">
        <v>1834</v>
      </c>
      <c r="Q3217" s="9" t="s">
        <v>374</v>
      </c>
      <c r="R3217" s="9" t="s">
        <v>29</v>
      </c>
      <c r="S3217" s="9" t="s">
        <v>15</v>
      </c>
      <c r="T3217" s="9" t="s">
        <v>7</v>
      </c>
      <c r="U3217" s="9" t="s">
        <v>133</v>
      </c>
      <c r="V3217" s="9" t="s">
        <v>15</v>
      </c>
      <c r="W3217" s="9" t="s">
        <v>17</v>
      </c>
      <c r="X3217" s="9" t="s">
        <v>18</v>
      </c>
      <c r="Y3217" s="9" t="s">
        <v>31</v>
      </c>
      <c r="Z3217" s="9" t="s">
        <v>61</v>
      </c>
      <c r="AA3217" s="9" t="s">
        <v>17</v>
      </c>
      <c r="AB3217" s="9" t="s">
        <v>7852</v>
      </c>
      <c r="AC3217" s="9">
        <v>1135385515</v>
      </c>
      <c r="AD3217" s="9" t="s">
        <v>7858</v>
      </c>
    </row>
    <row r="3218" spans="1:30" ht="76.5" x14ac:dyDescent="0.25">
      <c r="A3218" s="113">
        <f t="shared" si="51"/>
        <v>3029</v>
      </c>
      <c r="B3218" s="9" t="s">
        <v>1821</v>
      </c>
      <c r="C3218" s="9" t="s">
        <v>7843</v>
      </c>
      <c r="D3218" s="9" t="s">
        <v>7844</v>
      </c>
      <c r="E3218" s="9" t="s">
        <v>8118</v>
      </c>
      <c r="F3218" s="9" t="s">
        <v>8118</v>
      </c>
      <c r="G3218" s="9" t="s">
        <v>3368</v>
      </c>
      <c r="H3218" s="13">
        <v>600000</v>
      </c>
      <c r="I3218" s="11" t="s">
        <v>139</v>
      </c>
      <c r="J3218" s="9" t="s">
        <v>6</v>
      </c>
      <c r="K3218" s="9" t="s">
        <v>7</v>
      </c>
      <c r="L3218" s="9" t="s">
        <v>27</v>
      </c>
      <c r="M3218" s="9" t="s">
        <v>9</v>
      </c>
      <c r="N3218" s="9" t="s">
        <v>10</v>
      </c>
      <c r="O3218" s="9" t="s">
        <v>1826</v>
      </c>
      <c r="P3218" s="9" t="s">
        <v>1834</v>
      </c>
      <c r="Q3218" s="9" t="s">
        <v>374</v>
      </c>
      <c r="R3218" s="9" t="s">
        <v>29</v>
      </c>
      <c r="S3218" s="9" t="s">
        <v>15</v>
      </c>
      <c r="T3218" s="9" t="s">
        <v>7</v>
      </c>
      <c r="U3218" s="9" t="s">
        <v>133</v>
      </c>
      <c r="V3218" s="9" t="s">
        <v>15</v>
      </c>
      <c r="W3218" s="9" t="s">
        <v>17</v>
      </c>
      <c r="X3218" s="9" t="s">
        <v>18</v>
      </c>
      <c r="Y3218" s="9" t="s">
        <v>19</v>
      </c>
      <c r="Z3218" s="9" t="s">
        <v>41</v>
      </c>
      <c r="AA3218" s="9" t="s">
        <v>21</v>
      </c>
      <c r="AB3218" s="9" t="s">
        <v>7857</v>
      </c>
      <c r="AC3218" s="9" t="s">
        <v>7937</v>
      </c>
      <c r="AD3218" s="9" t="s">
        <v>7858</v>
      </c>
    </row>
    <row r="3219" spans="1:30" ht="76.5" x14ac:dyDescent="0.25">
      <c r="A3219" s="113">
        <f t="shared" si="51"/>
        <v>3030</v>
      </c>
      <c r="B3219" s="9" t="s">
        <v>1821</v>
      </c>
      <c r="C3219" s="9" t="s">
        <v>7843</v>
      </c>
      <c r="D3219" s="9" t="s">
        <v>7844</v>
      </c>
      <c r="E3219" s="9" t="s">
        <v>7991</v>
      </c>
      <c r="F3219" s="9" t="s">
        <v>8119</v>
      </c>
      <c r="G3219" s="9" t="s">
        <v>3368</v>
      </c>
      <c r="H3219" s="13">
        <v>344754.84</v>
      </c>
      <c r="I3219" s="11" t="s">
        <v>139</v>
      </c>
      <c r="J3219" s="9" t="s">
        <v>6</v>
      </c>
      <c r="K3219" s="9" t="s">
        <v>7</v>
      </c>
      <c r="L3219" s="9" t="s">
        <v>36</v>
      </c>
      <c r="M3219" s="9" t="s">
        <v>9</v>
      </c>
      <c r="N3219" s="9" t="s">
        <v>10</v>
      </c>
      <c r="O3219" s="9" t="s">
        <v>1826</v>
      </c>
      <c r="P3219" s="9" t="s">
        <v>1834</v>
      </c>
      <c r="Q3219" s="9" t="s">
        <v>374</v>
      </c>
      <c r="R3219" s="9" t="s">
        <v>29</v>
      </c>
      <c r="S3219" s="9" t="s">
        <v>15</v>
      </c>
      <c r="T3219" s="9" t="s">
        <v>7</v>
      </c>
      <c r="U3219" s="9" t="s">
        <v>133</v>
      </c>
      <c r="V3219" s="9" t="s">
        <v>15</v>
      </c>
      <c r="W3219" s="9" t="s">
        <v>17</v>
      </c>
      <c r="X3219" s="9" t="s">
        <v>18</v>
      </c>
      <c r="Y3219" s="9" t="s">
        <v>31</v>
      </c>
      <c r="Z3219" s="9" t="s">
        <v>61</v>
      </c>
      <c r="AA3219" s="9" t="s">
        <v>17</v>
      </c>
      <c r="AB3219" s="9" t="s">
        <v>7847</v>
      </c>
      <c r="AC3219" s="9" t="s">
        <v>7877</v>
      </c>
      <c r="AD3219" s="9" t="s">
        <v>7873</v>
      </c>
    </row>
    <row r="3220" spans="1:30" ht="102" x14ac:dyDescent="0.25">
      <c r="A3220" s="113">
        <f t="shared" si="51"/>
        <v>3031</v>
      </c>
      <c r="B3220" s="9" t="s">
        <v>1821</v>
      </c>
      <c r="C3220" s="9" t="s">
        <v>7843</v>
      </c>
      <c r="D3220" s="9" t="s">
        <v>7844</v>
      </c>
      <c r="E3220" s="9" t="s">
        <v>8120</v>
      </c>
      <c r="F3220" s="9" t="s">
        <v>8121</v>
      </c>
      <c r="G3220" s="9" t="s">
        <v>3368</v>
      </c>
      <c r="H3220" s="13">
        <v>68156.800000000003</v>
      </c>
      <c r="I3220" s="11" t="s">
        <v>139</v>
      </c>
      <c r="J3220" s="9" t="s">
        <v>68</v>
      </c>
      <c r="K3220" s="9" t="s">
        <v>7</v>
      </c>
      <c r="L3220" s="9" t="s">
        <v>69</v>
      </c>
      <c r="M3220" s="9" t="s">
        <v>9</v>
      </c>
      <c r="N3220" s="9" t="s">
        <v>10</v>
      </c>
      <c r="O3220" s="9" t="s">
        <v>1826</v>
      </c>
      <c r="P3220" s="9" t="s">
        <v>1834</v>
      </c>
      <c r="Q3220" s="9" t="s">
        <v>374</v>
      </c>
      <c r="R3220" s="9" t="s">
        <v>29</v>
      </c>
      <c r="S3220" s="9" t="s">
        <v>15</v>
      </c>
      <c r="T3220" s="9" t="s">
        <v>7</v>
      </c>
      <c r="U3220" s="9" t="s">
        <v>133</v>
      </c>
      <c r="V3220" s="9" t="s">
        <v>15</v>
      </c>
      <c r="W3220" s="9" t="s">
        <v>17</v>
      </c>
      <c r="X3220" s="9" t="s">
        <v>18</v>
      </c>
      <c r="Y3220" s="9" t="s">
        <v>19</v>
      </c>
      <c r="Z3220" s="9" t="s">
        <v>41</v>
      </c>
      <c r="AA3220" s="9" t="s">
        <v>21</v>
      </c>
      <c r="AB3220" s="9" t="s">
        <v>7857</v>
      </c>
      <c r="AC3220" s="9" t="s">
        <v>7937</v>
      </c>
      <c r="AD3220" s="9" t="s">
        <v>7858</v>
      </c>
    </row>
    <row r="3221" spans="1:30" ht="89.25" x14ac:dyDescent="0.25">
      <c r="A3221" s="113">
        <f t="shared" si="51"/>
        <v>3032</v>
      </c>
      <c r="B3221" s="9" t="s">
        <v>1821</v>
      </c>
      <c r="C3221" s="9" t="s">
        <v>7843</v>
      </c>
      <c r="D3221" s="9" t="s">
        <v>7844</v>
      </c>
      <c r="E3221" s="9" t="s">
        <v>8122</v>
      </c>
      <c r="F3221" s="9" t="s">
        <v>8123</v>
      </c>
      <c r="G3221" s="9" t="s">
        <v>7856</v>
      </c>
      <c r="H3221" s="13">
        <v>26578.15</v>
      </c>
      <c r="I3221" s="11" t="s">
        <v>139</v>
      </c>
      <c r="J3221" s="9" t="s">
        <v>68</v>
      </c>
      <c r="K3221" s="9" t="s">
        <v>7</v>
      </c>
      <c r="L3221" s="9" t="s">
        <v>69</v>
      </c>
      <c r="M3221" s="9" t="s">
        <v>9</v>
      </c>
      <c r="N3221" s="9" t="s">
        <v>10</v>
      </c>
      <c r="O3221" s="9" t="s">
        <v>1826</v>
      </c>
      <c r="P3221" s="9" t="s">
        <v>1834</v>
      </c>
      <c r="Q3221" s="9" t="s">
        <v>374</v>
      </c>
      <c r="R3221" s="9" t="s">
        <v>29</v>
      </c>
      <c r="S3221" s="9" t="s">
        <v>15</v>
      </c>
      <c r="T3221" s="9" t="s">
        <v>7</v>
      </c>
      <c r="U3221" s="9" t="s">
        <v>133</v>
      </c>
      <c r="V3221" s="9" t="s">
        <v>15</v>
      </c>
      <c r="W3221" s="9" t="s">
        <v>17</v>
      </c>
      <c r="X3221" s="9" t="s">
        <v>18</v>
      </c>
      <c r="Y3221" s="9" t="s">
        <v>31</v>
      </c>
      <c r="Z3221" s="9" t="s">
        <v>61</v>
      </c>
      <c r="AA3221" s="9" t="s">
        <v>17</v>
      </c>
      <c r="AB3221" s="9" t="s">
        <v>7852</v>
      </c>
      <c r="AC3221" s="9">
        <v>1135385515</v>
      </c>
      <c r="AD3221" s="9" t="s">
        <v>7858</v>
      </c>
    </row>
    <row r="3222" spans="1:30" ht="140.25" x14ac:dyDescent="0.25">
      <c r="A3222" s="113">
        <f t="shared" si="51"/>
        <v>3033</v>
      </c>
      <c r="B3222" s="9" t="s">
        <v>1821</v>
      </c>
      <c r="C3222" s="9" t="s">
        <v>7843</v>
      </c>
      <c r="D3222" s="9" t="s">
        <v>7844</v>
      </c>
      <c r="E3222" s="9" t="s">
        <v>8124</v>
      </c>
      <c r="F3222" s="9" t="s">
        <v>8125</v>
      </c>
      <c r="G3222" s="9" t="s">
        <v>3368</v>
      </c>
      <c r="H3222" s="13">
        <v>2600000</v>
      </c>
      <c r="I3222" s="11" t="s">
        <v>139</v>
      </c>
      <c r="J3222" s="9" t="s">
        <v>68</v>
      </c>
      <c r="K3222" s="9" t="s">
        <v>7</v>
      </c>
      <c r="L3222" s="9" t="s">
        <v>8</v>
      </c>
      <c r="M3222" s="9" t="s">
        <v>9</v>
      </c>
      <c r="N3222" s="9" t="s">
        <v>10</v>
      </c>
      <c r="O3222" s="9" t="s">
        <v>1826</v>
      </c>
      <c r="P3222" s="9" t="s">
        <v>1834</v>
      </c>
      <c r="Q3222" s="9" t="s">
        <v>374</v>
      </c>
      <c r="R3222" s="9" t="s">
        <v>14</v>
      </c>
      <c r="S3222" s="9" t="s">
        <v>15</v>
      </c>
      <c r="T3222" s="9" t="s">
        <v>7</v>
      </c>
      <c r="U3222" s="9" t="s">
        <v>133</v>
      </c>
      <c r="V3222" s="9" t="s">
        <v>15</v>
      </c>
      <c r="W3222" s="9" t="s">
        <v>17</v>
      </c>
      <c r="X3222" s="9" t="s">
        <v>18</v>
      </c>
      <c r="Y3222" s="9" t="s">
        <v>19</v>
      </c>
      <c r="Z3222" s="9" t="s">
        <v>41</v>
      </c>
      <c r="AA3222" s="9" t="s">
        <v>21</v>
      </c>
      <c r="AB3222" s="9" t="s">
        <v>7857</v>
      </c>
      <c r="AC3222" s="9" t="s">
        <v>7937</v>
      </c>
      <c r="AD3222" s="9" t="s">
        <v>7858</v>
      </c>
    </row>
    <row r="3223" spans="1:30" ht="76.5" x14ac:dyDescent="0.25">
      <c r="A3223" s="113">
        <f t="shared" si="51"/>
        <v>3034</v>
      </c>
      <c r="B3223" s="9" t="s">
        <v>1821</v>
      </c>
      <c r="C3223" s="9" t="s">
        <v>7843</v>
      </c>
      <c r="D3223" s="9" t="s">
        <v>7844</v>
      </c>
      <c r="E3223" s="9" t="s">
        <v>7991</v>
      </c>
      <c r="F3223" s="9" t="s">
        <v>8119</v>
      </c>
      <c r="G3223" s="9" t="s">
        <v>3368</v>
      </c>
      <c r="H3223" s="13">
        <v>596714.31999999995</v>
      </c>
      <c r="I3223" s="11" t="s">
        <v>139</v>
      </c>
      <c r="J3223" s="9" t="s">
        <v>6</v>
      </c>
      <c r="K3223" s="9" t="s">
        <v>7</v>
      </c>
      <c r="L3223" s="9" t="s">
        <v>36</v>
      </c>
      <c r="M3223" s="9" t="s">
        <v>9</v>
      </c>
      <c r="N3223" s="9" t="s">
        <v>10</v>
      </c>
      <c r="O3223" s="9" t="s">
        <v>1826</v>
      </c>
      <c r="P3223" s="9" t="s">
        <v>1834</v>
      </c>
      <c r="Q3223" s="9" t="s">
        <v>374</v>
      </c>
      <c r="R3223" s="9" t="s">
        <v>29</v>
      </c>
      <c r="S3223" s="9" t="s">
        <v>15</v>
      </c>
      <c r="T3223" s="9" t="s">
        <v>7</v>
      </c>
      <c r="U3223" s="9" t="s">
        <v>133</v>
      </c>
      <c r="V3223" s="9" t="s">
        <v>15</v>
      </c>
      <c r="W3223" s="9" t="s">
        <v>17</v>
      </c>
      <c r="X3223" s="9" t="s">
        <v>18</v>
      </c>
      <c r="Y3223" s="9" t="s">
        <v>31</v>
      </c>
      <c r="Z3223" s="9" t="s">
        <v>61</v>
      </c>
      <c r="AA3223" s="9" t="s">
        <v>17</v>
      </c>
      <c r="AB3223" s="9" t="s">
        <v>7847</v>
      </c>
      <c r="AC3223" s="9" t="s">
        <v>7877</v>
      </c>
      <c r="AD3223" s="9" t="s">
        <v>7873</v>
      </c>
    </row>
    <row r="3224" spans="1:30" ht="76.5" x14ac:dyDescent="0.25">
      <c r="A3224" s="113">
        <f t="shared" si="51"/>
        <v>3035</v>
      </c>
      <c r="B3224" s="9" t="s">
        <v>1821</v>
      </c>
      <c r="C3224" s="9" t="s">
        <v>7843</v>
      </c>
      <c r="D3224" s="9" t="s">
        <v>7844</v>
      </c>
      <c r="E3224" s="9" t="s">
        <v>8126</v>
      </c>
      <c r="F3224" s="9" t="s">
        <v>8127</v>
      </c>
      <c r="G3224" s="9" t="s">
        <v>7856</v>
      </c>
      <c r="H3224" s="13">
        <v>425</v>
      </c>
      <c r="I3224" s="11" t="s">
        <v>139</v>
      </c>
      <c r="J3224" s="9" t="s">
        <v>68</v>
      </c>
      <c r="K3224" s="9" t="s">
        <v>7</v>
      </c>
      <c r="L3224" s="9" t="s">
        <v>69</v>
      </c>
      <c r="M3224" s="9" t="s">
        <v>9</v>
      </c>
      <c r="N3224" s="9" t="s">
        <v>10</v>
      </c>
      <c r="O3224" s="9" t="s">
        <v>1826</v>
      </c>
      <c r="P3224" s="9" t="s">
        <v>1834</v>
      </c>
      <c r="Q3224" s="9" t="s">
        <v>374</v>
      </c>
      <c r="R3224" s="9" t="s">
        <v>29</v>
      </c>
      <c r="S3224" s="9" t="s">
        <v>15</v>
      </c>
      <c r="T3224" s="9" t="s">
        <v>7</v>
      </c>
      <c r="U3224" s="9" t="s">
        <v>133</v>
      </c>
      <c r="V3224" s="9" t="s">
        <v>15</v>
      </c>
      <c r="W3224" s="9" t="s">
        <v>17</v>
      </c>
      <c r="X3224" s="9" t="s">
        <v>18</v>
      </c>
      <c r="Y3224" s="9" t="s">
        <v>19</v>
      </c>
      <c r="Z3224" s="9" t="s">
        <v>41</v>
      </c>
      <c r="AA3224" s="9" t="s">
        <v>21</v>
      </c>
      <c r="AB3224" s="9" t="s">
        <v>7852</v>
      </c>
      <c r="AC3224" s="9">
        <v>1135385515</v>
      </c>
      <c r="AD3224" s="9" t="s">
        <v>7858</v>
      </c>
    </row>
    <row r="3225" spans="1:30" ht="102" x14ac:dyDescent="0.25">
      <c r="A3225" s="113">
        <f t="shared" si="51"/>
        <v>3036</v>
      </c>
      <c r="B3225" s="9" t="s">
        <v>1821</v>
      </c>
      <c r="C3225" s="9" t="s">
        <v>7843</v>
      </c>
      <c r="D3225" s="9" t="s">
        <v>7844</v>
      </c>
      <c r="E3225" s="9" t="s">
        <v>8128</v>
      </c>
      <c r="F3225" s="9" t="s">
        <v>8129</v>
      </c>
      <c r="G3225" s="9" t="s">
        <v>3368</v>
      </c>
      <c r="H3225" s="13">
        <v>1800000</v>
      </c>
      <c r="I3225" s="11" t="s">
        <v>139</v>
      </c>
      <c r="J3225" s="9" t="s">
        <v>68</v>
      </c>
      <c r="K3225" s="9" t="s">
        <v>7</v>
      </c>
      <c r="L3225" s="9" t="s">
        <v>8</v>
      </c>
      <c r="M3225" s="9" t="s">
        <v>9</v>
      </c>
      <c r="N3225" s="9" t="s">
        <v>10</v>
      </c>
      <c r="O3225" s="9" t="s">
        <v>1826</v>
      </c>
      <c r="P3225" s="9" t="s">
        <v>1834</v>
      </c>
      <c r="Q3225" s="9" t="s">
        <v>374</v>
      </c>
      <c r="R3225" s="9" t="s">
        <v>14</v>
      </c>
      <c r="S3225" s="9" t="s">
        <v>15</v>
      </c>
      <c r="T3225" s="9" t="s">
        <v>7</v>
      </c>
      <c r="U3225" s="9" t="s">
        <v>133</v>
      </c>
      <c r="V3225" s="9" t="s">
        <v>15</v>
      </c>
      <c r="W3225" s="9" t="s">
        <v>17</v>
      </c>
      <c r="X3225" s="9" t="s">
        <v>18</v>
      </c>
      <c r="Y3225" s="9" t="s">
        <v>19</v>
      </c>
      <c r="Z3225" s="9" t="s">
        <v>41</v>
      </c>
      <c r="AA3225" s="9" t="s">
        <v>21</v>
      </c>
      <c r="AB3225" s="9" t="s">
        <v>7857</v>
      </c>
      <c r="AC3225" s="9" t="s">
        <v>7937</v>
      </c>
      <c r="AD3225" s="9" t="s">
        <v>7858</v>
      </c>
    </row>
    <row r="3226" spans="1:30" ht="76.5" x14ac:dyDescent="0.25">
      <c r="A3226" s="113">
        <f t="shared" si="51"/>
        <v>3037</v>
      </c>
      <c r="B3226" s="9" t="s">
        <v>1821</v>
      </c>
      <c r="C3226" s="9" t="s">
        <v>7843</v>
      </c>
      <c r="D3226" s="9" t="s">
        <v>7844</v>
      </c>
      <c r="E3226" s="9" t="s">
        <v>8130</v>
      </c>
      <c r="F3226" s="9" t="s">
        <v>8131</v>
      </c>
      <c r="G3226" s="9" t="s">
        <v>3368</v>
      </c>
      <c r="H3226" s="13">
        <v>297329.08</v>
      </c>
      <c r="I3226" s="11" t="s">
        <v>139</v>
      </c>
      <c r="J3226" s="9" t="s">
        <v>6</v>
      </c>
      <c r="K3226" s="9" t="s">
        <v>7</v>
      </c>
      <c r="L3226" s="9" t="s">
        <v>36</v>
      </c>
      <c r="M3226" s="9" t="s">
        <v>9</v>
      </c>
      <c r="N3226" s="9" t="s">
        <v>10</v>
      </c>
      <c r="O3226" s="9" t="s">
        <v>1826</v>
      </c>
      <c r="P3226" s="9" t="s">
        <v>1834</v>
      </c>
      <c r="Q3226" s="9" t="s">
        <v>374</v>
      </c>
      <c r="R3226" s="9" t="s">
        <v>29</v>
      </c>
      <c r="S3226" s="9" t="s">
        <v>15</v>
      </c>
      <c r="T3226" s="9" t="s">
        <v>7</v>
      </c>
      <c r="U3226" s="9" t="s">
        <v>133</v>
      </c>
      <c r="V3226" s="9" t="s">
        <v>15</v>
      </c>
      <c r="W3226" s="9" t="s">
        <v>17</v>
      </c>
      <c r="X3226" s="9" t="s">
        <v>18</v>
      </c>
      <c r="Y3226" s="9" t="s">
        <v>31</v>
      </c>
      <c r="Z3226" s="9" t="s">
        <v>61</v>
      </c>
      <c r="AA3226" s="9" t="s">
        <v>17</v>
      </c>
      <c r="AB3226" s="9" t="s">
        <v>7847</v>
      </c>
      <c r="AC3226" s="9" t="s">
        <v>7877</v>
      </c>
      <c r="AD3226" s="9" t="s">
        <v>7873</v>
      </c>
    </row>
    <row r="3227" spans="1:30" ht="89.25" x14ac:dyDescent="0.25">
      <c r="A3227" s="113">
        <f t="shared" si="51"/>
        <v>3038</v>
      </c>
      <c r="B3227" s="9" t="s">
        <v>1821</v>
      </c>
      <c r="C3227" s="9" t="s">
        <v>7843</v>
      </c>
      <c r="D3227" s="9" t="s">
        <v>7844</v>
      </c>
      <c r="E3227" s="9" t="s">
        <v>8132</v>
      </c>
      <c r="F3227" s="9" t="s">
        <v>8133</v>
      </c>
      <c r="G3227" s="9" t="s">
        <v>7856</v>
      </c>
      <c r="H3227" s="13">
        <v>1025</v>
      </c>
      <c r="I3227" s="11" t="s">
        <v>139</v>
      </c>
      <c r="J3227" s="9" t="s">
        <v>68</v>
      </c>
      <c r="K3227" s="9" t="s">
        <v>7</v>
      </c>
      <c r="L3227" s="9" t="s">
        <v>69</v>
      </c>
      <c r="M3227" s="9" t="s">
        <v>9</v>
      </c>
      <c r="N3227" s="9" t="s">
        <v>10</v>
      </c>
      <c r="O3227" s="9" t="s">
        <v>1826</v>
      </c>
      <c r="P3227" s="9" t="s">
        <v>1834</v>
      </c>
      <c r="Q3227" s="9" t="s">
        <v>374</v>
      </c>
      <c r="R3227" s="9" t="s">
        <v>29</v>
      </c>
      <c r="S3227" s="9" t="s">
        <v>15</v>
      </c>
      <c r="T3227" s="9" t="s">
        <v>7</v>
      </c>
      <c r="U3227" s="9" t="s">
        <v>133</v>
      </c>
      <c r="V3227" s="9" t="s">
        <v>15</v>
      </c>
      <c r="W3227" s="9" t="s">
        <v>17</v>
      </c>
      <c r="X3227" s="9" t="s">
        <v>18</v>
      </c>
      <c r="Y3227" s="9" t="s">
        <v>19</v>
      </c>
      <c r="Z3227" s="9" t="s">
        <v>41</v>
      </c>
      <c r="AA3227" s="9" t="s">
        <v>21</v>
      </c>
      <c r="AB3227" s="9" t="s">
        <v>7852</v>
      </c>
      <c r="AC3227" s="9">
        <v>1135385515</v>
      </c>
      <c r="AD3227" s="9" t="s">
        <v>7858</v>
      </c>
    </row>
    <row r="3228" spans="1:30" ht="76.5" x14ac:dyDescent="0.25">
      <c r="A3228" s="113">
        <f t="shared" si="51"/>
        <v>3039</v>
      </c>
      <c r="B3228" s="9" t="s">
        <v>1821</v>
      </c>
      <c r="C3228" s="9" t="s">
        <v>7843</v>
      </c>
      <c r="D3228" s="9" t="s">
        <v>7844</v>
      </c>
      <c r="E3228" s="9" t="s">
        <v>8134</v>
      </c>
      <c r="F3228" s="9" t="s">
        <v>8134</v>
      </c>
      <c r="G3228" s="9" t="s">
        <v>3368</v>
      </c>
      <c r="H3228" s="13">
        <v>5100000</v>
      </c>
      <c r="I3228" s="11" t="s">
        <v>139</v>
      </c>
      <c r="J3228" s="9" t="s">
        <v>68</v>
      </c>
      <c r="K3228" s="9" t="s">
        <v>7</v>
      </c>
      <c r="L3228" s="9" t="s">
        <v>69</v>
      </c>
      <c r="M3228" s="9" t="s">
        <v>9</v>
      </c>
      <c r="N3228" s="9" t="s">
        <v>10</v>
      </c>
      <c r="O3228" s="9" t="s">
        <v>1826</v>
      </c>
      <c r="P3228" s="9" t="s">
        <v>1834</v>
      </c>
      <c r="Q3228" s="9" t="s">
        <v>374</v>
      </c>
      <c r="R3228" s="9" t="s">
        <v>29</v>
      </c>
      <c r="S3228" s="9" t="s">
        <v>15</v>
      </c>
      <c r="T3228" s="9" t="s">
        <v>7</v>
      </c>
      <c r="U3228" s="9" t="s">
        <v>133</v>
      </c>
      <c r="V3228" s="9" t="s">
        <v>15</v>
      </c>
      <c r="W3228" s="9" t="s">
        <v>17</v>
      </c>
      <c r="X3228" s="9" t="s">
        <v>18</v>
      </c>
      <c r="Y3228" s="9" t="s">
        <v>19</v>
      </c>
      <c r="Z3228" s="9" t="s">
        <v>41</v>
      </c>
      <c r="AA3228" s="9" t="s">
        <v>21</v>
      </c>
      <c r="AB3228" s="9" t="s">
        <v>7857</v>
      </c>
      <c r="AC3228" s="9" t="s">
        <v>7937</v>
      </c>
      <c r="AD3228" s="9" t="s">
        <v>7858</v>
      </c>
    </row>
    <row r="3229" spans="1:30" ht="114.75" x14ac:dyDescent="0.25">
      <c r="A3229" s="113">
        <f t="shared" si="51"/>
        <v>3040</v>
      </c>
      <c r="B3229" s="9" t="s">
        <v>1821</v>
      </c>
      <c r="C3229" s="9" t="s">
        <v>7843</v>
      </c>
      <c r="D3229" s="9" t="s">
        <v>7844</v>
      </c>
      <c r="E3229" s="9" t="s">
        <v>8135</v>
      </c>
      <c r="F3229" s="9" t="s">
        <v>8136</v>
      </c>
      <c r="G3229" s="9" t="s">
        <v>3368</v>
      </c>
      <c r="H3229" s="13">
        <v>35465.39</v>
      </c>
      <c r="I3229" s="11" t="s">
        <v>139</v>
      </c>
      <c r="J3229" s="9" t="s">
        <v>6</v>
      </c>
      <c r="K3229" s="9" t="s">
        <v>7</v>
      </c>
      <c r="L3229" s="9" t="s">
        <v>36</v>
      </c>
      <c r="M3229" s="9" t="s">
        <v>9</v>
      </c>
      <c r="N3229" s="9" t="s">
        <v>10</v>
      </c>
      <c r="O3229" s="9" t="s">
        <v>1826</v>
      </c>
      <c r="P3229" s="9" t="s">
        <v>1834</v>
      </c>
      <c r="Q3229" s="9" t="s">
        <v>374</v>
      </c>
      <c r="R3229" s="9" t="s">
        <v>29</v>
      </c>
      <c r="S3229" s="9" t="s">
        <v>15</v>
      </c>
      <c r="T3229" s="9" t="s">
        <v>7</v>
      </c>
      <c r="U3229" s="9" t="s">
        <v>133</v>
      </c>
      <c r="V3229" s="9" t="s">
        <v>15</v>
      </c>
      <c r="W3229" s="9" t="s">
        <v>17</v>
      </c>
      <c r="X3229" s="9" t="s">
        <v>18</v>
      </c>
      <c r="Y3229" s="9" t="s">
        <v>31</v>
      </c>
      <c r="Z3229" s="9" t="s">
        <v>61</v>
      </c>
      <c r="AA3229" s="9" t="s">
        <v>17</v>
      </c>
      <c r="AB3229" s="9" t="s">
        <v>7847</v>
      </c>
      <c r="AC3229" s="9" t="s">
        <v>7877</v>
      </c>
      <c r="AD3229" s="9" t="s">
        <v>7873</v>
      </c>
    </row>
    <row r="3230" spans="1:30" ht="89.25" x14ac:dyDescent="0.25">
      <c r="A3230" s="113">
        <f t="shared" si="51"/>
        <v>3041</v>
      </c>
      <c r="B3230" s="9" t="s">
        <v>1821</v>
      </c>
      <c r="C3230" s="9" t="s">
        <v>7843</v>
      </c>
      <c r="D3230" s="9" t="s">
        <v>7844</v>
      </c>
      <c r="E3230" s="9" t="s">
        <v>8137</v>
      </c>
      <c r="F3230" s="9" t="s">
        <v>8138</v>
      </c>
      <c r="G3230" s="9" t="s">
        <v>7856</v>
      </c>
      <c r="H3230" s="13">
        <v>1579</v>
      </c>
      <c r="I3230" s="11" t="s">
        <v>139</v>
      </c>
      <c r="J3230" s="9" t="s">
        <v>68</v>
      </c>
      <c r="K3230" s="9" t="s">
        <v>7</v>
      </c>
      <c r="L3230" s="9" t="s">
        <v>69</v>
      </c>
      <c r="M3230" s="9" t="s">
        <v>9</v>
      </c>
      <c r="N3230" s="9" t="s">
        <v>10</v>
      </c>
      <c r="O3230" s="9" t="s">
        <v>1826</v>
      </c>
      <c r="P3230" s="9" t="s">
        <v>1834</v>
      </c>
      <c r="Q3230" s="9" t="s">
        <v>374</v>
      </c>
      <c r="R3230" s="9" t="s">
        <v>29</v>
      </c>
      <c r="S3230" s="9" t="s">
        <v>15</v>
      </c>
      <c r="T3230" s="9" t="s">
        <v>7</v>
      </c>
      <c r="U3230" s="9" t="s">
        <v>133</v>
      </c>
      <c r="V3230" s="9" t="s">
        <v>15</v>
      </c>
      <c r="W3230" s="9" t="s">
        <v>17</v>
      </c>
      <c r="X3230" s="9" t="s">
        <v>18</v>
      </c>
      <c r="Y3230" s="9" t="s">
        <v>19</v>
      </c>
      <c r="Z3230" s="9" t="s">
        <v>41</v>
      </c>
      <c r="AA3230" s="9" t="s">
        <v>21</v>
      </c>
      <c r="AB3230" s="9" t="s">
        <v>7852</v>
      </c>
      <c r="AC3230" s="9">
        <v>1135385515</v>
      </c>
      <c r="AD3230" s="9" t="s">
        <v>7858</v>
      </c>
    </row>
    <row r="3231" spans="1:30" ht="76.5" x14ac:dyDescent="0.25">
      <c r="A3231" s="113">
        <f t="shared" si="51"/>
        <v>3042</v>
      </c>
      <c r="B3231" s="9" t="s">
        <v>1821</v>
      </c>
      <c r="C3231" s="9" t="s">
        <v>7843</v>
      </c>
      <c r="D3231" s="9" t="s">
        <v>7844</v>
      </c>
      <c r="E3231" s="9" t="s">
        <v>8134</v>
      </c>
      <c r="F3231" s="9" t="s">
        <v>8134</v>
      </c>
      <c r="G3231" s="9" t="s">
        <v>3368</v>
      </c>
      <c r="H3231" s="13">
        <v>500000</v>
      </c>
      <c r="I3231" s="11" t="s">
        <v>139</v>
      </c>
      <c r="J3231" s="9" t="s">
        <v>68</v>
      </c>
      <c r="K3231" s="9" t="s">
        <v>7</v>
      </c>
      <c r="L3231" s="9" t="s">
        <v>69</v>
      </c>
      <c r="M3231" s="9" t="s">
        <v>9</v>
      </c>
      <c r="N3231" s="9" t="s">
        <v>10</v>
      </c>
      <c r="O3231" s="9" t="s">
        <v>1826</v>
      </c>
      <c r="P3231" s="9" t="s">
        <v>1834</v>
      </c>
      <c r="Q3231" s="9" t="s">
        <v>374</v>
      </c>
      <c r="R3231" s="9" t="s">
        <v>29</v>
      </c>
      <c r="S3231" s="9" t="s">
        <v>15</v>
      </c>
      <c r="T3231" s="9" t="s">
        <v>7</v>
      </c>
      <c r="U3231" s="9" t="s">
        <v>133</v>
      </c>
      <c r="V3231" s="9" t="s">
        <v>15</v>
      </c>
      <c r="W3231" s="9" t="s">
        <v>17</v>
      </c>
      <c r="X3231" s="9" t="s">
        <v>18</v>
      </c>
      <c r="Y3231" s="9" t="s">
        <v>19</v>
      </c>
      <c r="Z3231" s="9" t="s">
        <v>41</v>
      </c>
      <c r="AA3231" s="9" t="s">
        <v>21</v>
      </c>
      <c r="AB3231" s="9" t="s">
        <v>7857</v>
      </c>
      <c r="AC3231" s="9" t="s">
        <v>7937</v>
      </c>
      <c r="AD3231" s="9" t="s">
        <v>7858</v>
      </c>
    </row>
    <row r="3232" spans="1:30" ht="76.5" x14ac:dyDescent="0.25">
      <c r="A3232" s="113">
        <f t="shared" si="51"/>
        <v>3043</v>
      </c>
      <c r="B3232" s="9" t="s">
        <v>1821</v>
      </c>
      <c r="C3232" s="9" t="s">
        <v>7843</v>
      </c>
      <c r="D3232" s="9" t="s">
        <v>7844</v>
      </c>
      <c r="E3232" s="9" t="s">
        <v>8139</v>
      </c>
      <c r="F3232" s="9" t="s">
        <v>8139</v>
      </c>
      <c r="G3232" s="9" t="s">
        <v>3368</v>
      </c>
      <c r="H3232" s="13">
        <v>34647.81</v>
      </c>
      <c r="I3232" s="11" t="s">
        <v>139</v>
      </c>
      <c r="J3232" s="9" t="s">
        <v>6</v>
      </c>
      <c r="K3232" s="9" t="s">
        <v>7</v>
      </c>
      <c r="L3232" s="9" t="s">
        <v>36</v>
      </c>
      <c r="M3232" s="9" t="s">
        <v>9</v>
      </c>
      <c r="N3232" s="9" t="s">
        <v>10</v>
      </c>
      <c r="O3232" s="9" t="s">
        <v>1826</v>
      </c>
      <c r="P3232" s="9" t="s">
        <v>1834</v>
      </c>
      <c r="Q3232" s="9" t="s">
        <v>374</v>
      </c>
      <c r="R3232" s="9" t="s">
        <v>29</v>
      </c>
      <c r="S3232" s="9" t="s">
        <v>15</v>
      </c>
      <c r="T3232" s="9" t="s">
        <v>7</v>
      </c>
      <c r="U3232" s="9" t="s">
        <v>133</v>
      </c>
      <c r="V3232" s="9" t="s">
        <v>15</v>
      </c>
      <c r="W3232" s="9" t="s">
        <v>17</v>
      </c>
      <c r="X3232" s="9" t="s">
        <v>18</v>
      </c>
      <c r="Y3232" s="9" t="s">
        <v>31</v>
      </c>
      <c r="Z3232" s="9" t="s">
        <v>61</v>
      </c>
      <c r="AA3232" s="9" t="s">
        <v>17</v>
      </c>
      <c r="AB3232" s="9" t="s">
        <v>7847</v>
      </c>
      <c r="AC3232" s="9" t="s">
        <v>7877</v>
      </c>
      <c r="AD3232" s="9" t="s">
        <v>7873</v>
      </c>
    </row>
    <row r="3233" spans="1:30" ht="76.5" x14ac:dyDescent="0.25">
      <c r="A3233" s="113">
        <f t="shared" si="51"/>
        <v>3044</v>
      </c>
      <c r="B3233" s="9" t="s">
        <v>1821</v>
      </c>
      <c r="C3233" s="9" t="s">
        <v>7843</v>
      </c>
      <c r="D3233" s="9" t="s">
        <v>7844</v>
      </c>
      <c r="E3233" s="9" t="s">
        <v>8140</v>
      </c>
      <c r="F3233" s="9" t="s">
        <v>8140</v>
      </c>
      <c r="G3233" s="9" t="s">
        <v>7856</v>
      </c>
      <c r="H3233" s="13">
        <v>3015</v>
      </c>
      <c r="I3233" s="11" t="s">
        <v>139</v>
      </c>
      <c r="J3233" s="9" t="s">
        <v>68</v>
      </c>
      <c r="K3233" s="9" t="s">
        <v>7</v>
      </c>
      <c r="L3233" s="9" t="s">
        <v>69</v>
      </c>
      <c r="M3233" s="9" t="s">
        <v>9</v>
      </c>
      <c r="N3233" s="9" t="s">
        <v>10</v>
      </c>
      <c r="O3233" s="9" t="s">
        <v>1826</v>
      </c>
      <c r="P3233" s="9" t="s">
        <v>1834</v>
      </c>
      <c r="Q3233" s="9" t="s">
        <v>374</v>
      </c>
      <c r="R3233" s="9" t="s">
        <v>29</v>
      </c>
      <c r="S3233" s="9" t="s">
        <v>15</v>
      </c>
      <c r="T3233" s="9" t="s">
        <v>7</v>
      </c>
      <c r="U3233" s="9" t="s">
        <v>133</v>
      </c>
      <c r="V3233" s="9" t="s">
        <v>15</v>
      </c>
      <c r="W3233" s="9" t="s">
        <v>17</v>
      </c>
      <c r="X3233" s="9" t="s">
        <v>18</v>
      </c>
      <c r="Y3233" s="9" t="s">
        <v>19</v>
      </c>
      <c r="Z3233" s="9" t="s">
        <v>20</v>
      </c>
      <c r="AA3233" s="9" t="s">
        <v>21</v>
      </c>
      <c r="AB3233" s="9" t="s">
        <v>7852</v>
      </c>
      <c r="AC3233" s="9">
        <v>1135385515</v>
      </c>
      <c r="AD3233" s="9" t="s">
        <v>7858</v>
      </c>
    </row>
    <row r="3234" spans="1:30" ht="76.5" x14ac:dyDescent="0.25">
      <c r="A3234" s="113">
        <f t="shared" si="51"/>
        <v>3045</v>
      </c>
      <c r="B3234" s="9" t="s">
        <v>1821</v>
      </c>
      <c r="C3234" s="9" t="s">
        <v>7843</v>
      </c>
      <c r="D3234" s="9" t="s">
        <v>7844</v>
      </c>
      <c r="E3234" s="9" t="s">
        <v>8134</v>
      </c>
      <c r="F3234" s="9" t="s">
        <v>8134</v>
      </c>
      <c r="G3234" s="9" t="s">
        <v>3368</v>
      </c>
      <c r="H3234" s="13">
        <v>2000000</v>
      </c>
      <c r="I3234" s="11" t="s">
        <v>139</v>
      </c>
      <c r="J3234" s="9" t="s">
        <v>68</v>
      </c>
      <c r="K3234" s="9" t="s">
        <v>7</v>
      </c>
      <c r="L3234" s="9" t="s">
        <v>444</v>
      </c>
      <c r="M3234" s="9" t="s">
        <v>9</v>
      </c>
      <c r="N3234" s="9" t="s">
        <v>10</v>
      </c>
      <c r="O3234" s="9" t="s">
        <v>1826</v>
      </c>
      <c r="P3234" s="9" t="s">
        <v>1834</v>
      </c>
      <c r="Q3234" s="9" t="s">
        <v>374</v>
      </c>
      <c r="R3234" s="9" t="s">
        <v>29</v>
      </c>
      <c r="S3234" s="9" t="s">
        <v>15</v>
      </c>
      <c r="T3234" s="9" t="s">
        <v>7</v>
      </c>
      <c r="U3234" s="9" t="s">
        <v>133</v>
      </c>
      <c r="V3234" s="9" t="s">
        <v>15</v>
      </c>
      <c r="W3234" s="9" t="s">
        <v>17</v>
      </c>
      <c r="X3234" s="9" t="s">
        <v>18</v>
      </c>
      <c r="Y3234" s="9" t="s">
        <v>19</v>
      </c>
      <c r="Z3234" s="9" t="s">
        <v>41</v>
      </c>
      <c r="AA3234" s="9" t="s">
        <v>21</v>
      </c>
      <c r="AB3234" s="9" t="s">
        <v>7857</v>
      </c>
      <c r="AC3234" s="9" t="s">
        <v>7937</v>
      </c>
      <c r="AD3234" s="9" t="s">
        <v>7858</v>
      </c>
    </row>
    <row r="3235" spans="1:30" ht="76.5" x14ac:dyDescent="0.25">
      <c r="A3235" s="113">
        <f t="shared" si="51"/>
        <v>3046</v>
      </c>
      <c r="B3235" s="9" t="s">
        <v>1821</v>
      </c>
      <c r="C3235" s="9" t="s">
        <v>7843</v>
      </c>
      <c r="D3235" s="9" t="s">
        <v>7844</v>
      </c>
      <c r="E3235" s="9" t="s">
        <v>7930</v>
      </c>
      <c r="F3235" s="9" t="s">
        <v>7930</v>
      </c>
      <c r="G3235" s="9" t="s">
        <v>3368</v>
      </c>
      <c r="H3235" s="13">
        <v>131</v>
      </c>
      <c r="I3235" s="11" t="s">
        <v>139</v>
      </c>
      <c r="J3235" s="9" t="s">
        <v>6</v>
      </c>
      <c r="K3235" s="9" t="s">
        <v>7</v>
      </c>
      <c r="L3235" s="9" t="s">
        <v>36</v>
      </c>
      <c r="M3235" s="9" t="s">
        <v>9</v>
      </c>
      <c r="N3235" s="9" t="s">
        <v>10</v>
      </c>
      <c r="O3235" s="9" t="s">
        <v>1826</v>
      </c>
      <c r="P3235" s="9" t="s">
        <v>1834</v>
      </c>
      <c r="Q3235" s="9" t="s">
        <v>374</v>
      </c>
      <c r="R3235" s="9" t="s">
        <v>29</v>
      </c>
      <c r="S3235" s="9" t="s">
        <v>15</v>
      </c>
      <c r="T3235" s="9" t="s">
        <v>7</v>
      </c>
      <c r="U3235" s="9" t="s">
        <v>133</v>
      </c>
      <c r="V3235" s="9" t="s">
        <v>15</v>
      </c>
      <c r="W3235" s="9" t="s">
        <v>17</v>
      </c>
      <c r="X3235" s="9" t="s">
        <v>18</v>
      </c>
      <c r="Y3235" s="9" t="s">
        <v>31</v>
      </c>
      <c r="Z3235" s="9" t="s">
        <v>61</v>
      </c>
      <c r="AA3235" s="9" t="s">
        <v>17</v>
      </c>
      <c r="AB3235" s="9" t="s">
        <v>7847</v>
      </c>
      <c r="AC3235" s="9" t="s">
        <v>7877</v>
      </c>
      <c r="AD3235" s="9" t="s">
        <v>7873</v>
      </c>
    </row>
    <row r="3236" spans="1:30" ht="76.5" x14ac:dyDescent="0.25">
      <c r="A3236" s="113">
        <f t="shared" si="51"/>
        <v>3047</v>
      </c>
      <c r="B3236" s="9" t="s">
        <v>1821</v>
      </c>
      <c r="C3236" s="9" t="s">
        <v>7843</v>
      </c>
      <c r="D3236" s="9" t="s">
        <v>7844</v>
      </c>
      <c r="E3236" s="9" t="s">
        <v>8141</v>
      </c>
      <c r="F3236" s="9" t="s">
        <v>8142</v>
      </c>
      <c r="G3236" s="9" t="s">
        <v>7856</v>
      </c>
      <c r="H3236" s="13">
        <v>1596</v>
      </c>
      <c r="I3236" s="11" t="s">
        <v>139</v>
      </c>
      <c r="J3236" s="9" t="s">
        <v>68</v>
      </c>
      <c r="K3236" s="9" t="s">
        <v>7</v>
      </c>
      <c r="L3236" s="9" t="s">
        <v>69</v>
      </c>
      <c r="M3236" s="9" t="s">
        <v>9</v>
      </c>
      <c r="N3236" s="9" t="s">
        <v>10</v>
      </c>
      <c r="O3236" s="9" t="s">
        <v>1826</v>
      </c>
      <c r="P3236" s="9" t="s">
        <v>1834</v>
      </c>
      <c r="Q3236" s="9" t="s">
        <v>374</v>
      </c>
      <c r="R3236" s="9" t="s">
        <v>29</v>
      </c>
      <c r="S3236" s="9" t="s">
        <v>15</v>
      </c>
      <c r="T3236" s="9" t="s">
        <v>7</v>
      </c>
      <c r="U3236" s="9" t="s">
        <v>133</v>
      </c>
      <c r="V3236" s="9" t="s">
        <v>15</v>
      </c>
      <c r="W3236" s="9" t="s">
        <v>17</v>
      </c>
      <c r="X3236" s="9" t="s">
        <v>18</v>
      </c>
      <c r="Y3236" s="9" t="s">
        <v>31</v>
      </c>
      <c r="Z3236" s="9" t="s">
        <v>41</v>
      </c>
      <c r="AA3236" s="9" t="s">
        <v>21</v>
      </c>
      <c r="AB3236" s="9" t="s">
        <v>7852</v>
      </c>
      <c r="AC3236" s="9">
        <v>1135385515</v>
      </c>
      <c r="AD3236" s="9" t="s">
        <v>7858</v>
      </c>
    </row>
    <row r="3237" spans="1:30" ht="191.25" x14ac:dyDescent="0.25">
      <c r="A3237" s="113">
        <f t="shared" si="51"/>
        <v>3048</v>
      </c>
      <c r="B3237" s="9" t="s">
        <v>1821</v>
      </c>
      <c r="C3237" s="9" t="s">
        <v>7843</v>
      </c>
      <c r="D3237" s="9" t="s">
        <v>7844</v>
      </c>
      <c r="E3237" s="9" t="s">
        <v>8143</v>
      </c>
      <c r="F3237" s="9" t="s">
        <v>8144</v>
      </c>
      <c r="G3237" s="9" t="s">
        <v>3368</v>
      </c>
      <c r="H3237" s="13">
        <v>5100000</v>
      </c>
      <c r="I3237" s="11" t="s">
        <v>139</v>
      </c>
      <c r="J3237" s="9" t="s">
        <v>68</v>
      </c>
      <c r="K3237" s="9" t="s">
        <v>7</v>
      </c>
      <c r="L3237" s="9" t="s">
        <v>444</v>
      </c>
      <c r="M3237" s="9" t="s">
        <v>9</v>
      </c>
      <c r="N3237" s="9" t="s">
        <v>10</v>
      </c>
      <c r="O3237" s="9" t="s">
        <v>1826</v>
      </c>
      <c r="P3237" s="9" t="s">
        <v>1834</v>
      </c>
      <c r="Q3237" s="9" t="s">
        <v>374</v>
      </c>
      <c r="R3237" s="9" t="s">
        <v>29</v>
      </c>
      <c r="S3237" s="9" t="s">
        <v>15</v>
      </c>
      <c r="T3237" s="9" t="s">
        <v>7</v>
      </c>
      <c r="U3237" s="9" t="s">
        <v>133</v>
      </c>
      <c r="V3237" s="9" t="s">
        <v>15</v>
      </c>
      <c r="W3237" s="9" t="s">
        <v>17</v>
      </c>
      <c r="X3237" s="9" t="s">
        <v>18</v>
      </c>
      <c r="Y3237" s="9" t="s">
        <v>19</v>
      </c>
      <c r="Z3237" s="9" t="s">
        <v>41</v>
      </c>
      <c r="AA3237" s="9" t="s">
        <v>21</v>
      </c>
      <c r="AB3237" s="9" t="s">
        <v>7857</v>
      </c>
      <c r="AC3237" s="9" t="s">
        <v>7937</v>
      </c>
      <c r="AD3237" s="9" t="s">
        <v>7858</v>
      </c>
    </row>
    <row r="3238" spans="1:30" ht="76.5" x14ac:dyDescent="0.25">
      <c r="A3238" s="113">
        <f t="shared" si="51"/>
        <v>3049</v>
      </c>
      <c r="B3238" s="9" t="s">
        <v>1821</v>
      </c>
      <c r="C3238" s="9" t="s">
        <v>7843</v>
      </c>
      <c r="D3238" s="9" t="s">
        <v>7844</v>
      </c>
      <c r="E3238" s="9" t="s">
        <v>8145</v>
      </c>
      <c r="F3238" s="9" t="s">
        <v>8146</v>
      </c>
      <c r="G3238" s="9" t="s">
        <v>7856</v>
      </c>
      <c r="H3238" s="13">
        <v>1778</v>
      </c>
      <c r="I3238" s="11" t="s">
        <v>139</v>
      </c>
      <c r="J3238" s="9" t="s">
        <v>68</v>
      </c>
      <c r="K3238" s="9" t="s">
        <v>7</v>
      </c>
      <c r="L3238" s="9" t="s">
        <v>69</v>
      </c>
      <c r="M3238" s="9" t="s">
        <v>9</v>
      </c>
      <c r="N3238" s="9" t="s">
        <v>10</v>
      </c>
      <c r="O3238" s="9" t="s">
        <v>1826</v>
      </c>
      <c r="P3238" s="9" t="s">
        <v>1834</v>
      </c>
      <c r="Q3238" s="9" t="s">
        <v>374</v>
      </c>
      <c r="R3238" s="9" t="s">
        <v>29</v>
      </c>
      <c r="S3238" s="9" t="s">
        <v>15</v>
      </c>
      <c r="T3238" s="9" t="s">
        <v>7</v>
      </c>
      <c r="U3238" s="9" t="s">
        <v>133</v>
      </c>
      <c r="V3238" s="9" t="s">
        <v>15</v>
      </c>
      <c r="W3238" s="9" t="s">
        <v>17</v>
      </c>
      <c r="X3238" s="9" t="s">
        <v>18</v>
      </c>
      <c r="Y3238" s="9" t="s">
        <v>31</v>
      </c>
      <c r="Z3238" s="9" t="s">
        <v>41</v>
      </c>
      <c r="AA3238" s="9" t="s">
        <v>21</v>
      </c>
      <c r="AB3238" s="9" t="s">
        <v>7852</v>
      </c>
      <c r="AC3238" s="9">
        <v>1135385515</v>
      </c>
      <c r="AD3238" s="9" t="s">
        <v>7858</v>
      </c>
    </row>
    <row r="3239" spans="1:30" ht="102" x14ac:dyDescent="0.25">
      <c r="A3239" s="113">
        <f t="shared" si="51"/>
        <v>3050</v>
      </c>
      <c r="B3239" s="9" t="s">
        <v>1821</v>
      </c>
      <c r="C3239" s="9" t="s">
        <v>7843</v>
      </c>
      <c r="D3239" s="9" t="s">
        <v>7844</v>
      </c>
      <c r="E3239" s="9" t="s">
        <v>8147</v>
      </c>
      <c r="F3239" s="9" t="s">
        <v>8147</v>
      </c>
      <c r="G3239" s="9" t="s">
        <v>8148</v>
      </c>
      <c r="H3239" s="13">
        <v>4201997.76</v>
      </c>
      <c r="I3239" s="11" t="s">
        <v>139</v>
      </c>
      <c r="J3239" s="9" t="s">
        <v>6</v>
      </c>
      <c r="K3239" s="9" t="s">
        <v>7</v>
      </c>
      <c r="L3239" s="9" t="s">
        <v>36</v>
      </c>
      <c r="M3239" s="9" t="s">
        <v>9</v>
      </c>
      <c r="N3239" s="9" t="s">
        <v>10</v>
      </c>
      <c r="O3239" s="9" t="s">
        <v>1826</v>
      </c>
      <c r="P3239" s="9" t="s">
        <v>1834</v>
      </c>
      <c r="Q3239" s="9" t="s">
        <v>374</v>
      </c>
      <c r="R3239" s="9" t="s">
        <v>29</v>
      </c>
      <c r="S3239" s="9" t="s">
        <v>15</v>
      </c>
      <c r="T3239" s="9" t="s">
        <v>7</v>
      </c>
      <c r="U3239" s="9" t="s">
        <v>133</v>
      </c>
      <c r="V3239" s="9" t="s">
        <v>15</v>
      </c>
      <c r="W3239" s="9" t="s">
        <v>17</v>
      </c>
      <c r="X3239" s="9" t="s">
        <v>18</v>
      </c>
      <c r="Y3239" s="9" t="s">
        <v>31</v>
      </c>
      <c r="Z3239" s="9" t="s">
        <v>61</v>
      </c>
      <c r="AA3239" s="9" t="s">
        <v>17</v>
      </c>
      <c r="AB3239" s="9" t="s">
        <v>7847</v>
      </c>
      <c r="AC3239" s="9" t="s">
        <v>7877</v>
      </c>
      <c r="AD3239" s="9" t="s">
        <v>7873</v>
      </c>
    </row>
    <row r="3240" spans="1:30" ht="127.5" x14ac:dyDescent="0.25">
      <c r="A3240" s="113">
        <f t="shared" si="51"/>
        <v>3051</v>
      </c>
      <c r="B3240" s="9" t="s">
        <v>1821</v>
      </c>
      <c r="C3240" s="9" t="s">
        <v>7843</v>
      </c>
      <c r="D3240" s="9" t="s">
        <v>7844</v>
      </c>
      <c r="E3240" s="9" t="s">
        <v>8149</v>
      </c>
      <c r="F3240" s="9" t="s">
        <v>8150</v>
      </c>
      <c r="G3240" s="9" t="s">
        <v>3368</v>
      </c>
      <c r="H3240" s="13">
        <v>2000000</v>
      </c>
      <c r="I3240" s="11" t="s">
        <v>139</v>
      </c>
      <c r="J3240" s="9" t="s">
        <v>68</v>
      </c>
      <c r="K3240" s="9" t="s">
        <v>7</v>
      </c>
      <c r="L3240" s="9" t="s">
        <v>444</v>
      </c>
      <c r="M3240" s="9" t="s">
        <v>9</v>
      </c>
      <c r="N3240" s="9" t="s">
        <v>10</v>
      </c>
      <c r="O3240" s="9" t="s">
        <v>1826</v>
      </c>
      <c r="P3240" s="9" t="s">
        <v>1834</v>
      </c>
      <c r="Q3240" s="9" t="s">
        <v>374</v>
      </c>
      <c r="R3240" s="9" t="s">
        <v>29</v>
      </c>
      <c r="S3240" s="9" t="s">
        <v>15</v>
      </c>
      <c r="T3240" s="9" t="s">
        <v>7</v>
      </c>
      <c r="U3240" s="9" t="s">
        <v>133</v>
      </c>
      <c r="V3240" s="9" t="s">
        <v>15</v>
      </c>
      <c r="W3240" s="9" t="s">
        <v>17</v>
      </c>
      <c r="X3240" s="9" t="s">
        <v>18</v>
      </c>
      <c r="Y3240" s="9" t="s">
        <v>19</v>
      </c>
      <c r="Z3240" s="9" t="s">
        <v>41</v>
      </c>
      <c r="AA3240" s="9" t="s">
        <v>21</v>
      </c>
      <c r="AB3240" s="9" t="s">
        <v>7857</v>
      </c>
      <c r="AC3240" s="9" t="s">
        <v>7937</v>
      </c>
      <c r="AD3240" s="9" t="s">
        <v>7858</v>
      </c>
    </row>
    <row r="3241" spans="1:30" ht="76.5" x14ac:dyDescent="0.25">
      <c r="A3241" s="113">
        <f t="shared" si="51"/>
        <v>3052</v>
      </c>
      <c r="B3241" s="9" t="s">
        <v>1821</v>
      </c>
      <c r="C3241" s="9" t="s">
        <v>7843</v>
      </c>
      <c r="D3241" s="9" t="s">
        <v>7844</v>
      </c>
      <c r="E3241" s="9" t="s">
        <v>8151</v>
      </c>
      <c r="F3241" s="9" t="s">
        <v>8151</v>
      </c>
      <c r="G3241" s="9" t="s">
        <v>7856</v>
      </c>
      <c r="H3241" s="13">
        <v>4878</v>
      </c>
      <c r="I3241" s="11" t="s">
        <v>139</v>
      </c>
      <c r="J3241" s="9" t="s">
        <v>68</v>
      </c>
      <c r="K3241" s="9" t="s">
        <v>7</v>
      </c>
      <c r="L3241" s="9" t="s">
        <v>69</v>
      </c>
      <c r="M3241" s="9" t="s">
        <v>9</v>
      </c>
      <c r="N3241" s="9" t="s">
        <v>10</v>
      </c>
      <c r="O3241" s="9" t="s">
        <v>1826</v>
      </c>
      <c r="P3241" s="9" t="s">
        <v>1834</v>
      </c>
      <c r="Q3241" s="9" t="s">
        <v>374</v>
      </c>
      <c r="R3241" s="9" t="s">
        <v>29</v>
      </c>
      <c r="S3241" s="9" t="s">
        <v>15</v>
      </c>
      <c r="T3241" s="9" t="s">
        <v>7</v>
      </c>
      <c r="U3241" s="9" t="s">
        <v>133</v>
      </c>
      <c r="V3241" s="9" t="s">
        <v>15</v>
      </c>
      <c r="W3241" s="9" t="s">
        <v>17</v>
      </c>
      <c r="X3241" s="9" t="s">
        <v>18</v>
      </c>
      <c r="Y3241" s="9" t="s">
        <v>19</v>
      </c>
      <c r="Z3241" s="9" t="s">
        <v>41</v>
      </c>
      <c r="AA3241" s="9" t="s">
        <v>21</v>
      </c>
      <c r="AB3241" s="9" t="s">
        <v>7852</v>
      </c>
      <c r="AC3241" s="9">
        <v>1135385515</v>
      </c>
      <c r="AD3241" s="9" t="s">
        <v>7858</v>
      </c>
    </row>
    <row r="3242" spans="1:30" ht="76.5" x14ac:dyDescent="0.25">
      <c r="A3242" s="113">
        <f t="shared" si="51"/>
        <v>3053</v>
      </c>
      <c r="B3242" s="9" t="s">
        <v>1821</v>
      </c>
      <c r="C3242" s="9" t="s">
        <v>7843</v>
      </c>
      <c r="D3242" s="9" t="s">
        <v>7844</v>
      </c>
      <c r="E3242" s="9" t="s">
        <v>7846</v>
      </c>
      <c r="F3242" s="9" t="s">
        <v>7846</v>
      </c>
      <c r="G3242" s="9" t="s">
        <v>3368</v>
      </c>
      <c r="H3242" s="13">
        <v>16500</v>
      </c>
      <c r="I3242" s="11" t="s">
        <v>139</v>
      </c>
      <c r="J3242" s="9" t="s">
        <v>6</v>
      </c>
      <c r="K3242" s="9" t="s">
        <v>7</v>
      </c>
      <c r="L3242" s="9" t="s">
        <v>36</v>
      </c>
      <c r="M3242" s="9" t="s">
        <v>9</v>
      </c>
      <c r="N3242" s="9" t="s">
        <v>10</v>
      </c>
      <c r="O3242" s="9" t="s">
        <v>1826</v>
      </c>
      <c r="P3242" s="9" t="s">
        <v>1834</v>
      </c>
      <c r="Q3242" s="9" t="s">
        <v>374</v>
      </c>
      <c r="R3242" s="9" t="s">
        <v>29</v>
      </c>
      <c r="S3242" s="9" t="s">
        <v>15</v>
      </c>
      <c r="T3242" s="9" t="s">
        <v>7</v>
      </c>
      <c r="U3242" s="9" t="s">
        <v>133</v>
      </c>
      <c r="V3242" s="9" t="s">
        <v>15</v>
      </c>
      <c r="W3242" s="9" t="s">
        <v>17</v>
      </c>
      <c r="X3242" s="9" t="s">
        <v>18</v>
      </c>
      <c r="Y3242" s="9" t="s">
        <v>31</v>
      </c>
      <c r="Z3242" s="9" t="s">
        <v>61</v>
      </c>
      <c r="AA3242" s="9" t="s">
        <v>17</v>
      </c>
      <c r="AB3242" s="9" t="s">
        <v>7847</v>
      </c>
      <c r="AC3242" s="9" t="s">
        <v>7877</v>
      </c>
      <c r="AD3242" s="9" t="s">
        <v>7873</v>
      </c>
    </row>
    <row r="3243" spans="1:30" ht="76.5" x14ac:dyDescent="0.25">
      <c r="A3243" s="113">
        <f t="shared" si="51"/>
        <v>3054</v>
      </c>
      <c r="B3243" s="9" t="s">
        <v>1821</v>
      </c>
      <c r="C3243" s="9" t="s">
        <v>7843</v>
      </c>
      <c r="D3243" s="9" t="s">
        <v>7844</v>
      </c>
      <c r="E3243" s="9" t="s">
        <v>8152</v>
      </c>
      <c r="F3243" s="9" t="s">
        <v>8153</v>
      </c>
      <c r="G3243" s="9" t="s">
        <v>7856</v>
      </c>
      <c r="H3243" s="13">
        <v>1368</v>
      </c>
      <c r="I3243" s="11" t="s">
        <v>139</v>
      </c>
      <c r="J3243" s="9" t="s">
        <v>68</v>
      </c>
      <c r="K3243" s="9" t="s">
        <v>7</v>
      </c>
      <c r="L3243" s="9" t="s">
        <v>69</v>
      </c>
      <c r="M3243" s="9" t="s">
        <v>9</v>
      </c>
      <c r="N3243" s="9" t="s">
        <v>10</v>
      </c>
      <c r="O3243" s="9" t="s">
        <v>1826</v>
      </c>
      <c r="P3243" s="9" t="s">
        <v>1834</v>
      </c>
      <c r="Q3243" s="9" t="s">
        <v>374</v>
      </c>
      <c r="R3243" s="9" t="s">
        <v>29</v>
      </c>
      <c r="S3243" s="9" t="s">
        <v>15</v>
      </c>
      <c r="T3243" s="9" t="s">
        <v>7</v>
      </c>
      <c r="U3243" s="9" t="s">
        <v>133</v>
      </c>
      <c r="V3243" s="9" t="s">
        <v>15</v>
      </c>
      <c r="W3243" s="9" t="s">
        <v>17</v>
      </c>
      <c r="X3243" s="9" t="s">
        <v>18</v>
      </c>
      <c r="Y3243" s="9" t="s">
        <v>19</v>
      </c>
      <c r="Z3243" s="9" t="s">
        <v>41</v>
      </c>
      <c r="AA3243" s="9" t="s">
        <v>21</v>
      </c>
      <c r="AB3243" s="9" t="s">
        <v>7852</v>
      </c>
      <c r="AC3243" s="9">
        <v>1135385515</v>
      </c>
      <c r="AD3243" s="9" t="s">
        <v>7858</v>
      </c>
    </row>
    <row r="3244" spans="1:30" ht="76.5" x14ac:dyDescent="0.25">
      <c r="A3244" s="113">
        <f t="shared" si="51"/>
        <v>3055</v>
      </c>
      <c r="B3244" s="9" t="s">
        <v>1821</v>
      </c>
      <c r="C3244" s="9" t="s">
        <v>7843</v>
      </c>
      <c r="D3244" s="9" t="s">
        <v>7844</v>
      </c>
      <c r="E3244" s="9" t="s">
        <v>8154</v>
      </c>
      <c r="F3244" s="9" t="s">
        <v>8154</v>
      </c>
      <c r="G3244" s="9" t="s">
        <v>3368</v>
      </c>
      <c r="H3244" s="13">
        <v>33000</v>
      </c>
      <c r="I3244" s="11" t="s">
        <v>139</v>
      </c>
      <c r="J3244" s="9" t="s">
        <v>68</v>
      </c>
      <c r="K3244" s="9" t="s">
        <v>7</v>
      </c>
      <c r="L3244" s="9" t="s">
        <v>444</v>
      </c>
      <c r="M3244" s="9" t="s">
        <v>9</v>
      </c>
      <c r="N3244" s="9" t="s">
        <v>10</v>
      </c>
      <c r="O3244" s="9" t="s">
        <v>1826</v>
      </c>
      <c r="P3244" s="9" t="s">
        <v>1834</v>
      </c>
      <c r="Q3244" s="9" t="s">
        <v>374</v>
      </c>
      <c r="R3244" s="9" t="s">
        <v>29</v>
      </c>
      <c r="S3244" s="9" t="s">
        <v>15</v>
      </c>
      <c r="T3244" s="9" t="s">
        <v>7</v>
      </c>
      <c r="U3244" s="9" t="s">
        <v>133</v>
      </c>
      <c r="V3244" s="9" t="s">
        <v>15</v>
      </c>
      <c r="W3244" s="9" t="s">
        <v>17</v>
      </c>
      <c r="X3244" s="9" t="s">
        <v>18</v>
      </c>
      <c r="Y3244" s="9" t="s">
        <v>19</v>
      </c>
      <c r="Z3244" s="9" t="s">
        <v>41</v>
      </c>
      <c r="AA3244" s="9" t="s">
        <v>21</v>
      </c>
      <c r="AB3244" s="9" t="s">
        <v>7857</v>
      </c>
      <c r="AC3244" s="9" t="s">
        <v>7937</v>
      </c>
      <c r="AD3244" s="9" t="s">
        <v>7858</v>
      </c>
    </row>
    <row r="3245" spans="1:30" ht="76.5" x14ac:dyDescent="0.25">
      <c r="A3245" s="113">
        <f t="shared" si="51"/>
        <v>3056</v>
      </c>
      <c r="B3245" s="9" t="s">
        <v>1821</v>
      </c>
      <c r="C3245" s="9" t="s">
        <v>7843</v>
      </c>
      <c r="D3245" s="9" t="s">
        <v>7844</v>
      </c>
      <c r="E3245" s="9" t="s">
        <v>8155</v>
      </c>
      <c r="F3245" s="9" t="s">
        <v>8155</v>
      </c>
      <c r="G3245" s="9" t="s">
        <v>7856</v>
      </c>
      <c r="H3245" s="13">
        <v>720</v>
      </c>
      <c r="I3245" s="11" t="s">
        <v>139</v>
      </c>
      <c r="J3245" s="9" t="s">
        <v>68</v>
      </c>
      <c r="K3245" s="9" t="s">
        <v>7</v>
      </c>
      <c r="L3245" s="9" t="s">
        <v>69</v>
      </c>
      <c r="M3245" s="9" t="s">
        <v>9</v>
      </c>
      <c r="N3245" s="9" t="s">
        <v>10</v>
      </c>
      <c r="O3245" s="9" t="s">
        <v>1826</v>
      </c>
      <c r="P3245" s="9" t="s">
        <v>1834</v>
      </c>
      <c r="Q3245" s="9" t="s">
        <v>374</v>
      </c>
      <c r="R3245" s="9" t="s">
        <v>29</v>
      </c>
      <c r="S3245" s="9" t="s">
        <v>15</v>
      </c>
      <c r="T3245" s="9" t="s">
        <v>7</v>
      </c>
      <c r="U3245" s="9" t="s">
        <v>133</v>
      </c>
      <c r="V3245" s="9" t="s">
        <v>15</v>
      </c>
      <c r="W3245" s="9" t="s">
        <v>17</v>
      </c>
      <c r="X3245" s="9" t="s">
        <v>18</v>
      </c>
      <c r="Y3245" s="9" t="s">
        <v>19</v>
      </c>
      <c r="Z3245" s="9" t="s">
        <v>41</v>
      </c>
      <c r="AA3245" s="9" t="s">
        <v>21</v>
      </c>
      <c r="AB3245" s="9" t="s">
        <v>7872</v>
      </c>
      <c r="AC3245" s="9" t="s">
        <v>7877</v>
      </c>
      <c r="AD3245" s="9" t="s">
        <v>7873</v>
      </c>
    </row>
    <row r="3246" spans="1:30" ht="76.5" x14ac:dyDescent="0.25">
      <c r="A3246" s="113">
        <f t="shared" si="51"/>
        <v>3057</v>
      </c>
      <c r="B3246" s="9" t="s">
        <v>1821</v>
      </c>
      <c r="C3246" s="9" t="s">
        <v>7843</v>
      </c>
      <c r="D3246" s="9" t="s">
        <v>7844</v>
      </c>
      <c r="E3246" s="9" t="s">
        <v>8156</v>
      </c>
      <c r="F3246" s="9" t="s">
        <v>8157</v>
      </c>
      <c r="G3246" s="9" t="s">
        <v>7856</v>
      </c>
      <c r="H3246" s="13">
        <v>1476</v>
      </c>
      <c r="I3246" s="11" t="s">
        <v>139</v>
      </c>
      <c r="J3246" s="9" t="s">
        <v>68</v>
      </c>
      <c r="K3246" s="9" t="s">
        <v>7</v>
      </c>
      <c r="L3246" s="9" t="s">
        <v>69</v>
      </c>
      <c r="M3246" s="9" t="s">
        <v>9</v>
      </c>
      <c r="N3246" s="9" t="s">
        <v>10</v>
      </c>
      <c r="O3246" s="9" t="s">
        <v>1826</v>
      </c>
      <c r="P3246" s="9" t="s">
        <v>1834</v>
      </c>
      <c r="Q3246" s="9" t="s">
        <v>374</v>
      </c>
      <c r="R3246" s="9" t="s">
        <v>29</v>
      </c>
      <c r="S3246" s="9" t="s">
        <v>15</v>
      </c>
      <c r="T3246" s="9" t="s">
        <v>7</v>
      </c>
      <c r="U3246" s="9" t="s">
        <v>133</v>
      </c>
      <c r="V3246" s="9" t="s">
        <v>15</v>
      </c>
      <c r="W3246" s="9" t="s">
        <v>17</v>
      </c>
      <c r="X3246" s="9" t="s">
        <v>18</v>
      </c>
      <c r="Y3246" s="9" t="s">
        <v>19</v>
      </c>
      <c r="Z3246" s="9" t="s">
        <v>41</v>
      </c>
      <c r="AA3246" s="9" t="s">
        <v>21</v>
      </c>
      <c r="AB3246" s="9" t="s">
        <v>7852</v>
      </c>
      <c r="AC3246" s="9">
        <v>1135385515</v>
      </c>
      <c r="AD3246" s="9" t="s">
        <v>7858</v>
      </c>
    </row>
    <row r="3247" spans="1:30" ht="76.5" x14ac:dyDescent="0.25">
      <c r="A3247" s="113">
        <f t="shared" si="51"/>
        <v>3058</v>
      </c>
      <c r="B3247" s="9" t="s">
        <v>1821</v>
      </c>
      <c r="C3247" s="9" t="s">
        <v>7843</v>
      </c>
      <c r="D3247" s="9" t="s">
        <v>7844</v>
      </c>
      <c r="E3247" s="9" t="s">
        <v>7846</v>
      </c>
      <c r="F3247" s="9" t="s">
        <v>7846</v>
      </c>
      <c r="G3247" s="9" t="s">
        <v>7901</v>
      </c>
      <c r="H3247" s="13">
        <v>13200</v>
      </c>
      <c r="I3247" s="11" t="s">
        <v>139</v>
      </c>
      <c r="J3247" s="9" t="s">
        <v>6</v>
      </c>
      <c r="K3247" s="9" t="s">
        <v>7</v>
      </c>
      <c r="L3247" s="9" t="s">
        <v>36</v>
      </c>
      <c r="M3247" s="9" t="s">
        <v>9</v>
      </c>
      <c r="N3247" s="9" t="s">
        <v>10</v>
      </c>
      <c r="O3247" s="9" t="s">
        <v>1826</v>
      </c>
      <c r="P3247" s="9" t="s">
        <v>1834</v>
      </c>
      <c r="Q3247" s="9" t="s">
        <v>374</v>
      </c>
      <c r="R3247" s="9" t="s">
        <v>29</v>
      </c>
      <c r="S3247" s="9" t="s">
        <v>15</v>
      </c>
      <c r="T3247" s="9" t="s">
        <v>7</v>
      </c>
      <c r="U3247" s="9" t="s">
        <v>133</v>
      </c>
      <c r="V3247" s="9" t="s">
        <v>15</v>
      </c>
      <c r="W3247" s="9" t="s">
        <v>17</v>
      </c>
      <c r="X3247" s="9" t="s">
        <v>18</v>
      </c>
      <c r="Y3247" s="9" t="s">
        <v>31</v>
      </c>
      <c r="Z3247" s="9" t="s">
        <v>61</v>
      </c>
      <c r="AA3247" s="9" t="s">
        <v>17</v>
      </c>
      <c r="AB3247" s="9" t="s">
        <v>7847</v>
      </c>
      <c r="AC3247" s="9" t="s">
        <v>7877</v>
      </c>
      <c r="AD3247" s="9" t="s">
        <v>7873</v>
      </c>
    </row>
    <row r="3248" spans="1:30" ht="76.5" x14ac:dyDescent="0.25">
      <c r="A3248" s="113">
        <f t="shared" si="51"/>
        <v>3059</v>
      </c>
      <c r="B3248" s="9" t="s">
        <v>1821</v>
      </c>
      <c r="C3248" s="9" t="s">
        <v>7843</v>
      </c>
      <c r="D3248" s="9" t="s">
        <v>7844</v>
      </c>
      <c r="E3248" s="9" t="s">
        <v>8158</v>
      </c>
      <c r="F3248" s="9" t="s">
        <v>8158</v>
      </c>
      <c r="G3248" s="9" t="s">
        <v>7856</v>
      </c>
      <c r="H3248" s="13">
        <v>2457.6</v>
      </c>
      <c r="I3248" s="11" t="s">
        <v>139</v>
      </c>
      <c r="J3248" s="9" t="s">
        <v>68</v>
      </c>
      <c r="K3248" s="9" t="s">
        <v>7</v>
      </c>
      <c r="L3248" s="9" t="s">
        <v>69</v>
      </c>
      <c r="M3248" s="9" t="s">
        <v>9</v>
      </c>
      <c r="N3248" s="9" t="s">
        <v>10</v>
      </c>
      <c r="O3248" s="9" t="s">
        <v>1826</v>
      </c>
      <c r="P3248" s="9" t="s">
        <v>1834</v>
      </c>
      <c r="Q3248" s="9" t="s">
        <v>374</v>
      </c>
      <c r="R3248" s="9" t="s">
        <v>29</v>
      </c>
      <c r="S3248" s="9" t="s">
        <v>15</v>
      </c>
      <c r="T3248" s="9" t="s">
        <v>7</v>
      </c>
      <c r="U3248" s="9" t="s">
        <v>133</v>
      </c>
      <c r="V3248" s="9" t="s">
        <v>15</v>
      </c>
      <c r="W3248" s="9" t="s">
        <v>17</v>
      </c>
      <c r="X3248" s="9" t="s">
        <v>18</v>
      </c>
      <c r="Y3248" s="9" t="s">
        <v>19</v>
      </c>
      <c r="Z3248" s="9" t="s">
        <v>41</v>
      </c>
      <c r="AA3248" s="9" t="s">
        <v>21</v>
      </c>
      <c r="AB3248" s="9" t="s">
        <v>7872</v>
      </c>
      <c r="AC3248" s="9" t="s">
        <v>7877</v>
      </c>
      <c r="AD3248" s="9" t="s">
        <v>7873</v>
      </c>
    </row>
    <row r="3249" spans="1:30" ht="76.5" x14ac:dyDescent="0.25">
      <c r="A3249" s="113">
        <f t="shared" si="51"/>
        <v>3060</v>
      </c>
      <c r="B3249" s="9" t="s">
        <v>1821</v>
      </c>
      <c r="C3249" s="9" t="s">
        <v>7843</v>
      </c>
      <c r="D3249" s="9" t="s">
        <v>7844</v>
      </c>
      <c r="E3249" s="9" t="s">
        <v>8159</v>
      </c>
      <c r="F3249" s="9" t="s">
        <v>8160</v>
      </c>
      <c r="G3249" s="9" t="s">
        <v>7856</v>
      </c>
      <c r="H3249" s="13">
        <v>3276</v>
      </c>
      <c r="I3249" s="11" t="s">
        <v>139</v>
      </c>
      <c r="J3249" s="9" t="s">
        <v>68</v>
      </c>
      <c r="K3249" s="9" t="s">
        <v>7</v>
      </c>
      <c r="L3249" s="9" t="s">
        <v>69</v>
      </c>
      <c r="M3249" s="9" t="s">
        <v>9</v>
      </c>
      <c r="N3249" s="9" t="s">
        <v>10</v>
      </c>
      <c r="O3249" s="9" t="s">
        <v>1826</v>
      </c>
      <c r="P3249" s="9" t="s">
        <v>1834</v>
      </c>
      <c r="Q3249" s="9" t="s">
        <v>374</v>
      </c>
      <c r="R3249" s="9" t="s">
        <v>29</v>
      </c>
      <c r="S3249" s="9" t="s">
        <v>15</v>
      </c>
      <c r="T3249" s="9" t="s">
        <v>7</v>
      </c>
      <c r="U3249" s="9" t="s">
        <v>133</v>
      </c>
      <c r="V3249" s="9" t="s">
        <v>15</v>
      </c>
      <c r="W3249" s="9" t="s">
        <v>17</v>
      </c>
      <c r="X3249" s="9" t="s">
        <v>18</v>
      </c>
      <c r="Y3249" s="9" t="s">
        <v>19</v>
      </c>
      <c r="Z3249" s="9" t="s">
        <v>41</v>
      </c>
      <c r="AA3249" s="9" t="s">
        <v>21</v>
      </c>
      <c r="AB3249" s="9" t="s">
        <v>7852</v>
      </c>
      <c r="AC3249" s="9">
        <v>1135385515</v>
      </c>
      <c r="AD3249" s="9" t="s">
        <v>7858</v>
      </c>
    </row>
    <row r="3250" spans="1:30" ht="76.5" x14ac:dyDescent="0.25">
      <c r="A3250" s="113">
        <f t="shared" si="51"/>
        <v>3061</v>
      </c>
      <c r="B3250" s="9" t="s">
        <v>1821</v>
      </c>
      <c r="C3250" s="9" t="s">
        <v>7843</v>
      </c>
      <c r="D3250" s="9" t="s">
        <v>7844</v>
      </c>
      <c r="E3250" s="9" t="s">
        <v>8154</v>
      </c>
      <c r="F3250" s="9" t="s">
        <v>8154</v>
      </c>
      <c r="G3250" s="9" t="s">
        <v>3368</v>
      </c>
      <c r="H3250" s="13">
        <v>590000</v>
      </c>
      <c r="I3250" s="11" t="s">
        <v>139</v>
      </c>
      <c r="J3250" s="9" t="s">
        <v>68</v>
      </c>
      <c r="K3250" s="9" t="s">
        <v>7</v>
      </c>
      <c r="L3250" s="9" t="s">
        <v>444</v>
      </c>
      <c r="M3250" s="9" t="s">
        <v>9</v>
      </c>
      <c r="N3250" s="9" t="s">
        <v>10</v>
      </c>
      <c r="O3250" s="9" t="s">
        <v>1826</v>
      </c>
      <c r="P3250" s="9" t="s">
        <v>1834</v>
      </c>
      <c r="Q3250" s="9" t="s">
        <v>374</v>
      </c>
      <c r="R3250" s="9" t="s">
        <v>29</v>
      </c>
      <c r="S3250" s="9" t="s">
        <v>15</v>
      </c>
      <c r="T3250" s="9" t="s">
        <v>7</v>
      </c>
      <c r="U3250" s="9" t="s">
        <v>133</v>
      </c>
      <c r="V3250" s="9" t="s">
        <v>15</v>
      </c>
      <c r="W3250" s="9" t="s">
        <v>17</v>
      </c>
      <c r="X3250" s="9" t="s">
        <v>18</v>
      </c>
      <c r="Y3250" s="9" t="s">
        <v>19</v>
      </c>
      <c r="Z3250" s="9" t="s">
        <v>41</v>
      </c>
      <c r="AA3250" s="9" t="s">
        <v>21</v>
      </c>
      <c r="AB3250" s="9" t="s">
        <v>7857</v>
      </c>
      <c r="AC3250" s="9" t="s">
        <v>7937</v>
      </c>
      <c r="AD3250" s="9" t="s">
        <v>7858</v>
      </c>
    </row>
    <row r="3251" spans="1:30" ht="76.5" x14ac:dyDescent="0.25">
      <c r="A3251" s="113">
        <f t="shared" si="51"/>
        <v>3062</v>
      </c>
      <c r="B3251" s="9" t="s">
        <v>1821</v>
      </c>
      <c r="C3251" s="9" t="s">
        <v>7843</v>
      </c>
      <c r="D3251" s="9" t="s">
        <v>7844</v>
      </c>
      <c r="E3251" s="9" t="s">
        <v>8107</v>
      </c>
      <c r="F3251" s="9" t="s">
        <v>8107</v>
      </c>
      <c r="G3251" s="9" t="s">
        <v>7901</v>
      </c>
      <c r="H3251" s="13">
        <v>344246.1</v>
      </c>
      <c r="I3251" s="11" t="s">
        <v>139</v>
      </c>
      <c r="J3251" s="9" t="s">
        <v>6</v>
      </c>
      <c r="K3251" s="9" t="s">
        <v>7</v>
      </c>
      <c r="L3251" s="9" t="s">
        <v>36</v>
      </c>
      <c r="M3251" s="9" t="s">
        <v>9</v>
      </c>
      <c r="N3251" s="9" t="s">
        <v>10</v>
      </c>
      <c r="O3251" s="9" t="s">
        <v>1826</v>
      </c>
      <c r="P3251" s="9" t="s">
        <v>1834</v>
      </c>
      <c r="Q3251" s="9" t="s">
        <v>374</v>
      </c>
      <c r="R3251" s="9" t="s">
        <v>29</v>
      </c>
      <c r="S3251" s="9" t="s">
        <v>15</v>
      </c>
      <c r="T3251" s="9" t="s">
        <v>7</v>
      </c>
      <c r="U3251" s="9" t="s">
        <v>133</v>
      </c>
      <c r="V3251" s="9" t="s">
        <v>15</v>
      </c>
      <c r="W3251" s="9" t="s">
        <v>17</v>
      </c>
      <c r="X3251" s="9" t="s">
        <v>18</v>
      </c>
      <c r="Y3251" s="9" t="s">
        <v>31</v>
      </c>
      <c r="Z3251" s="9" t="s">
        <v>61</v>
      </c>
      <c r="AA3251" s="9" t="s">
        <v>17</v>
      </c>
      <c r="AB3251" s="9" t="s">
        <v>7847</v>
      </c>
      <c r="AC3251" s="9" t="s">
        <v>7877</v>
      </c>
      <c r="AD3251" s="9" t="s">
        <v>7873</v>
      </c>
    </row>
    <row r="3252" spans="1:30" ht="89.25" x14ac:dyDescent="0.25">
      <c r="A3252" s="113">
        <f t="shared" si="51"/>
        <v>3063</v>
      </c>
      <c r="B3252" s="9" t="s">
        <v>1821</v>
      </c>
      <c r="C3252" s="9" t="s">
        <v>7843</v>
      </c>
      <c r="D3252" s="9" t="s">
        <v>7844</v>
      </c>
      <c r="E3252" s="9" t="s">
        <v>8161</v>
      </c>
      <c r="F3252" s="9" t="s">
        <v>8162</v>
      </c>
      <c r="G3252" s="9" t="s">
        <v>7856</v>
      </c>
      <c r="H3252" s="13">
        <v>25200</v>
      </c>
      <c r="I3252" s="11" t="s">
        <v>139</v>
      </c>
      <c r="J3252" s="9" t="s">
        <v>68</v>
      </c>
      <c r="K3252" s="9" t="s">
        <v>7</v>
      </c>
      <c r="L3252" s="9" t="s">
        <v>69</v>
      </c>
      <c r="M3252" s="9" t="s">
        <v>9</v>
      </c>
      <c r="N3252" s="9" t="s">
        <v>10</v>
      </c>
      <c r="O3252" s="9" t="s">
        <v>1826</v>
      </c>
      <c r="P3252" s="9" t="s">
        <v>1834</v>
      </c>
      <c r="Q3252" s="9" t="s">
        <v>374</v>
      </c>
      <c r="R3252" s="9" t="s">
        <v>29</v>
      </c>
      <c r="S3252" s="9" t="s">
        <v>15</v>
      </c>
      <c r="T3252" s="9" t="s">
        <v>7</v>
      </c>
      <c r="U3252" s="9" t="s">
        <v>133</v>
      </c>
      <c r="V3252" s="9" t="s">
        <v>15</v>
      </c>
      <c r="W3252" s="9" t="s">
        <v>17</v>
      </c>
      <c r="X3252" s="9" t="s">
        <v>18</v>
      </c>
      <c r="Y3252" s="9" t="s">
        <v>19</v>
      </c>
      <c r="Z3252" s="9" t="s">
        <v>41</v>
      </c>
      <c r="AA3252" s="9" t="s">
        <v>21</v>
      </c>
      <c r="AB3252" s="9" t="s">
        <v>7872</v>
      </c>
      <c r="AC3252" s="9" t="s">
        <v>7877</v>
      </c>
      <c r="AD3252" s="9" t="s">
        <v>7873</v>
      </c>
    </row>
    <row r="3253" spans="1:30" ht="89.25" x14ac:dyDescent="0.25">
      <c r="A3253" s="113">
        <f t="shared" si="51"/>
        <v>3064</v>
      </c>
      <c r="B3253" s="9" t="s">
        <v>1821</v>
      </c>
      <c r="C3253" s="9" t="s">
        <v>7843</v>
      </c>
      <c r="D3253" s="9" t="s">
        <v>7844</v>
      </c>
      <c r="E3253" s="9" t="s">
        <v>8163</v>
      </c>
      <c r="F3253" s="9" t="s">
        <v>8164</v>
      </c>
      <c r="G3253" s="9" t="s">
        <v>7856</v>
      </c>
      <c r="H3253" s="13">
        <v>4305</v>
      </c>
      <c r="I3253" s="11" t="s">
        <v>139</v>
      </c>
      <c r="J3253" s="9" t="s">
        <v>68</v>
      </c>
      <c r="K3253" s="9" t="s">
        <v>7</v>
      </c>
      <c r="L3253" s="9" t="s">
        <v>69</v>
      </c>
      <c r="M3253" s="9" t="s">
        <v>9</v>
      </c>
      <c r="N3253" s="9" t="s">
        <v>10</v>
      </c>
      <c r="O3253" s="9" t="s">
        <v>1826</v>
      </c>
      <c r="P3253" s="9" t="s">
        <v>1834</v>
      </c>
      <c r="Q3253" s="9" t="s">
        <v>374</v>
      </c>
      <c r="R3253" s="9" t="s">
        <v>29</v>
      </c>
      <c r="S3253" s="9" t="s">
        <v>15</v>
      </c>
      <c r="T3253" s="9" t="s">
        <v>7</v>
      </c>
      <c r="U3253" s="9" t="s">
        <v>133</v>
      </c>
      <c r="V3253" s="9" t="s">
        <v>15</v>
      </c>
      <c r="W3253" s="9" t="s">
        <v>17</v>
      </c>
      <c r="X3253" s="9" t="s">
        <v>18</v>
      </c>
      <c r="Y3253" s="9" t="s">
        <v>19</v>
      </c>
      <c r="Z3253" s="9" t="s">
        <v>41</v>
      </c>
      <c r="AA3253" s="9" t="s">
        <v>21</v>
      </c>
      <c r="AB3253" s="9" t="s">
        <v>7852</v>
      </c>
      <c r="AC3253" s="9">
        <v>1135385515</v>
      </c>
      <c r="AD3253" s="9" t="s">
        <v>7858</v>
      </c>
    </row>
    <row r="3254" spans="1:30" ht="293.25" x14ac:dyDescent="0.25">
      <c r="A3254" s="113">
        <f t="shared" si="51"/>
        <v>3065</v>
      </c>
      <c r="B3254" s="9" t="s">
        <v>1821</v>
      </c>
      <c r="C3254" s="9" t="s">
        <v>7843</v>
      </c>
      <c r="D3254" s="9" t="s">
        <v>7844</v>
      </c>
      <c r="E3254" s="9" t="s">
        <v>8165</v>
      </c>
      <c r="F3254" s="9" t="s">
        <v>8166</v>
      </c>
      <c r="G3254" s="9" t="s">
        <v>3368</v>
      </c>
      <c r="H3254" s="13">
        <v>3617792</v>
      </c>
      <c r="I3254" s="11" t="s">
        <v>139</v>
      </c>
      <c r="J3254" s="9" t="s">
        <v>68</v>
      </c>
      <c r="K3254" s="9" t="s">
        <v>7</v>
      </c>
      <c r="L3254" s="9" t="s">
        <v>444</v>
      </c>
      <c r="M3254" s="9" t="s">
        <v>9</v>
      </c>
      <c r="N3254" s="9" t="s">
        <v>10</v>
      </c>
      <c r="O3254" s="9" t="s">
        <v>1826</v>
      </c>
      <c r="P3254" s="9" t="s">
        <v>1834</v>
      </c>
      <c r="Q3254" s="9" t="s">
        <v>374</v>
      </c>
      <c r="R3254" s="9" t="s">
        <v>29</v>
      </c>
      <c r="S3254" s="9" t="s">
        <v>15</v>
      </c>
      <c r="T3254" s="9" t="s">
        <v>7</v>
      </c>
      <c r="U3254" s="9" t="s">
        <v>133</v>
      </c>
      <c r="V3254" s="9" t="s">
        <v>15</v>
      </c>
      <c r="W3254" s="9" t="s">
        <v>17</v>
      </c>
      <c r="X3254" s="9" t="s">
        <v>18</v>
      </c>
      <c r="Y3254" s="9" t="s">
        <v>19</v>
      </c>
      <c r="Z3254" s="9" t="s">
        <v>41</v>
      </c>
      <c r="AA3254" s="9" t="s">
        <v>21</v>
      </c>
      <c r="AB3254" s="9" t="s">
        <v>7857</v>
      </c>
      <c r="AC3254" s="9" t="s">
        <v>7937</v>
      </c>
      <c r="AD3254" s="9" t="s">
        <v>7858</v>
      </c>
    </row>
    <row r="3255" spans="1:30" ht="76.5" x14ac:dyDescent="0.25">
      <c r="A3255" s="113">
        <f t="shared" si="51"/>
        <v>3066</v>
      </c>
      <c r="B3255" s="9" t="s">
        <v>1821</v>
      </c>
      <c r="C3255" s="9" t="s">
        <v>7843</v>
      </c>
      <c r="D3255" s="9" t="s">
        <v>7844</v>
      </c>
      <c r="E3255" s="9" t="s">
        <v>7991</v>
      </c>
      <c r="F3255" s="9" t="s">
        <v>7991</v>
      </c>
      <c r="G3255" s="9" t="s">
        <v>3368</v>
      </c>
      <c r="H3255" s="13">
        <v>327494.64</v>
      </c>
      <c r="I3255" s="11" t="s">
        <v>139</v>
      </c>
      <c r="J3255" s="9" t="s">
        <v>6</v>
      </c>
      <c r="K3255" s="9" t="s">
        <v>7</v>
      </c>
      <c r="L3255" s="9" t="s">
        <v>36</v>
      </c>
      <c r="M3255" s="9" t="s">
        <v>9</v>
      </c>
      <c r="N3255" s="9" t="s">
        <v>10</v>
      </c>
      <c r="O3255" s="9" t="s">
        <v>1826</v>
      </c>
      <c r="P3255" s="9" t="s">
        <v>1834</v>
      </c>
      <c r="Q3255" s="9" t="s">
        <v>374</v>
      </c>
      <c r="R3255" s="9" t="s">
        <v>29</v>
      </c>
      <c r="S3255" s="9" t="s">
        <v>15</v>
      </c>
      <c r="T3255" s="9" t="s">
        <v>7</v>
      </c>
      <c r="U3255" s="9" t="s">
        <v>133</v>
      </c>
      <c r="V3255" s="9" t="s">
        <v>15</v>
      </c>
      <c r="W3255" s="9" t="s">
        <v>17</v>
      </c>
      <c r="X3255" s="9" t="s">
        <v>18</v>
      </c>
      <c r="Y3255" s="9" t="s">
        <v>31</v>
      </c>
      <c r="Z3255" s="9" t="s">
        <v>61</v>
      </c>
      <c r="AA3255" s="9" t="s">
        <v>17</v>
      </c>
      <c r="AB3255" s="9" t="s">
        <v>7847</v>
      </c>
      <c r="AC3255" s="9" t="s">
        <v>7877</v>
      </c>
      <c r="AD3255" s="9" t="s">
        <v>7873</v>
      </c>
    </row>
    <row r="3256" spans="1:30" ht="76.5" x14ac:dyDescent="0.25">
      <c r="A3256" s="113">
        <f t="shared" si="51"/>
        <v>3067</v>
      </c>
      <c r="B3256" s="9" t="s">
        <v>1821</v>
      </c>
      <c r="C3256" s="9" t="s">
        <v>7843</v>
      </c>
      <c r="D3256" s="9" t="s">
        <v>7844</v>
      </c>
      <c r="E3256" s="9" t="s">
        <v>8167</v>
      </c>
      <c r="F3256" s="9" t="s">
        <v>8168</v>
      </c>
      <c r="G3256" s="9" t="s">
        <v>7856</v>
      </c>
      <c r="H3256" s="13">
        <v>78597</v>
      </c>
      <c r="I3256" s="11" t="s">
        <v>139</v>
      </c>
      <c r="J3256" s="9" t="s">
        <v>68</v>
      </c>
      <c r="K3256" s="9" t="s">
        <v>7</v>
      </c>
      <c r="L3256" s="9" t="s">
        <v>69</v>
      </c>
      <c r="M3256" s="9" t="s">
        <v>9</v>
      </c>
      <c r="N3256" s="9" t="s">
        <v>10</v>
      </c>
      <c r="O3256" s="9" t="s">
        <v>1826</v>
      </c>
      <c r="P3256" s="9" t="s">
        <v>1834</v>
      </c>
      <c r="Q3256" s="9" t="s">
        <v>374</v>
      </c>
      <c r="R3256" s="9" t="s">
        <v>29</v>
      </c>
      <c r="S3256" s="9" t="s">
        <v>15</v>
      </c>
      <c r="T3256" s="9" t="s">
        <v>7</v>
      </c>
      <c r="U3256" s="9" t="s">
        <v>133</v>
      </c>
      <c r="V3256" s="9" t="s">
        <v>15</v>
      </c>
      <c r="W3256" s="9" t="s">
        <v>17</v>
      </c>
      <c r="X3256" s="9" t="s">
        <v>18</v>
      </c>
      <c r="Y3256" s="9" t="s">
        <v>19</v>
      </c>
      <c r="Z3256" s="9" t="s">
        <v>41</v>
      </c>
      <c r="AA3256" s="9" t="s">
        <v>21</v>
      </c>
      <c r="AB3256" s="9" t="s">
        <v>7872</v>
      </c>
      <c r="AC3256" s="9" t="s">
        <v>7877</v>
      </c>
      <c r="AD3256" s="9" t="s">
        <v>7873</v>
      </c>
    </row>
    <row r="3257" spans="1:30" ht="76.5" x14ac:dyDescent="0.25">
      <c r="A3257" s="113">
        <f t="shared" si="51"/>
        <v>3068</v>
      </c>
      <c r="B3257" s="9" t="s">
        <v>1821</v>
      </c>
      <c r="C3257" s="9" t="s">
        <v>7843</v>
      </c>
      <c r="D3257" s="9" t="s">
        <v>7844</v>
      </c>
      <c r="E3257" s="9" t="s">
        <v>8169</v>
      </c>
      <c r="F3257" s="9" t="s">
        <v>8170</v>
      </c>
      <c r="G3257" s="9" t="s">
        <v>7856</v>
      </c>
      <c r="H3257" s="13">
        <v>17940</v>
      </c>
      <c r="I3257" s="11" t="s">
        <v>139</v>
      </c>
      <c r="J3257" s="9" t="s">
        <v>68</v>
      </c>
      <c r="K3257" s="9" t="s">
        <v>7</v>
      </c>
      <c r="L3257" s="9" t="s">
        <v>69</v>
      </c>
      <c r="M3257" s="9" t="s">
        <v>9</v>
      </c>
      <c r="N3257" s="9" t="s">
        <v>10</v>
      </c>
      <c r="O3257" s="9" t="s">
        <v>1826</v>
      </c>
      <c r="P3257" s="9" t="s">
        <v>1834</v>
      </c>
      <c r="Q3257" s="9" t="s">
        <v>374</v>
      </c>
      <c r="R3257" s="9" t="s">
        <v>29</v>
      </c>
      <c r="S3257" s="9" t="s">
        <v>15</v>
      </c>
      <c r="T3257" s="9" t="s">
        <v>7</v>
      </c>
      <c r="U3257" s="9" t="s">
        <v>133</v>
      </c>
      <c r="V3257" s="9" t="s">
        <v>15</v>
      </c>
      <c r="W3257" s="9" t="s">
        <v>17</v>
      </c>
      <c r="X3257" s="9" t="s">
        <v>18</v>
      </c>
      <c r="Y3257" s="9" t="s">
        <v>19</v>
      </c>
      <c r="Z3257" s="9" t="s">
        <v>41</v>
      </c>
      <c r="AA3257" s="9" t="s">
        <v>21</v>
      </c>
      <c r="AB3257" s="9" t="s">
        <v>7852</v>
      </c>
      <c r="AC3257" s="9">
        <v>1135385515</v>
      </c>
      <c r="AD3257" s="9" t="s">
        <v>7858</v>
      </c>
    </row>
    <row r="3258" spans="1:30" ht="153" x14ac:dyDescent="0.25">
      <c r="A3258" s="113">
        <f t="shared" si="51"/>
        <v>3069</v>
      </c>
      <c r="B3258" s="9" t="s">
        <v>1821</v>
      </c>
      <c r="C3258" s="9" t="s">
        <v>7843</v>
      </c>
      <c r="D3258" s="9" t="s">
        <v>7844</v>
      </c>
      <c r="E3258" s="9" t="s">
        <v>8171</v>
      </c>
      <c r="F3258" s="9" t="s">
        <v>8172</v>
      </c>
      <c r="G3258" s="9" t="s">
        <v>3368</v>
      </c>
      <c r="H3258" s="13">
        <v>2808156</v>
      </c>
      <c r="I3258" s="11" t="s">
        <v>139</v>
      </c>
      <c r="J3258" s="9" t="s">
        <v>68</v>
      </c>
      <c r="K3258" s="9" t="s">
        <v>7</v>
      </c>
      <c r="L3258" s="9" t="s">
        <v>444</v>
      </c>
      <c r="M3258" s="9" t="s">
        <v>9</v>
      </c>
      <c r="N3258" s="9" t="s">
        <v>10</v>
      </c>
      <c r="O3258" s="9" t="s">
        <v>1826</v>
      </c>
      <c r="P3258" s="9" t="s">
        <v>1834</v>
      </c>
      <c r="Q3258" s="9" t="s">
        <v>374</v>
      </c>
      <c r="R3258" s="9" t="s">
        <v>29</v>
      </c>
      <c r="S3258" s="9" t="s">
        <v>15</v>
      </c>
      <c r="T3258" s="9" t="s">
        <v>7</v>
      </c>
      <c r="U3258" s="9" t="s">
        <v>133</v>
      </c>
      <c r="V3258" s="9" t="s">
        <v>15</v>
      </c>
      <c r="W3258" s="9" t="s">
        <v>17</v>
      </c>
      <c r="X3258" s="9" t="s">
        <v>18</v>
      </c>
      <c r="Y3258" s="9" t="s">
        <v>19</v>
      </c>
      <c r="Z3258" s="9" t="s">
        <v>41</v>
      </c>
      <c r="AA3258" s="9" t="s">
        <v>21</v>
      </c>
      <c r="AB3258" s="9" t="s">
        <v>7857</v>
      </c>
      <c r="AC3258" s="9" t="s">
        <v>7937</v>
      </c>
      <c r="AD3258" s="9" t="s">
        <v>7858</v>
      </c>
    </row>
    <row r="3259" spans="1:30" ht="76.5" x14ac:dyDescent="0.25">
      <c r="A3259" s="113">
        <f t="shared" si="51"/>
        <v>3070</v>
      </c>
      <c r="B3259" s="9" t="s">
        <v>1821</v>
      </c>
      <c r="C3259" s="9" t="s">
        <v>7843</v>
      </c>
      <c r="D3259" s="9" t="s">
        <v>7844</v>
      </c>
      <c r="E3259" s="9" t="s">
        <v>8107</v>
      </c>
      <c r="F3259" s="9" t="s">
        <v>8107</v>
      </c>
      <c r="G3259" s="9" t="s">
        <v>3368</v>
      </c>
      <c r="H3259" s="13">
        <v>861089.64</v>
      </c>
      <c r="I3259" s="11" t="s">
        <v>139</v>
      </c>
      <c r="J3259" s="9" t="s">
        <v>6</v>
      </c>
      <c r="K3259" s="9" t="s">
        <v>7</v>
      </c>
      <c r="L3259" s="9" t="s">
        <v>36</v>
      </c>
      <c r="M3259" s="9" t="s">
        <v>9</v>
      </c>
      <c r="N3259" s="9" t="s">
        <v>10</v>
      </c>
      <c r="O3259" s="9" t="s">
        <v>1826</v>
      </c>
      <c r="P3259" s="9" t="s">
        <v>1834</v>
      </c>
      <c r="Q3259" s="9" t="s">
        <v>374</v>
      </c>
      <c r="R3259" s="9" t="s">
        <v>29</v>
      </c>
      <c r="S3259" s="9" t="s">
        <v>15</v>
      </c>
      <c r="T3259" s="9" t="s">
        <v>7</v>
      </c>
      <c r="U3259" s="9" t="s">
        <v>133</v>
      </c>
      <c r="V3259" s="9" t="s">
        <v>15</v>
      </c>
      <c r="W3259" s="9" t="s">
        <v>17</v>
      </c>
      <c r="X3259" s="9" t="s">
        <v>18</v>
      </c>
      <c r="Y3259" s="9" t="s">
        <v>31</v>
      </c>
      <c r="Z3259" s="9" t="s">
        <v>61</v>
      </c>
      <c r="AA3259" s="9" t="s">
        <v>17</v>
      </c>
      <c r="AB3259" s="9" t="s">
        <v>7847</v>
      </c>
      <c r="AC3259" s="9" t="s">
        <v>7877</v>
      </c>
      <c r="AD3259" s="9" t="s">
        <v>7873</v>
      </c>
    </row>
    <row r="3260" spans="1:30" ht="76.5" x14ac:dyDescent="0.25">
      <c r="A3260" s="113">
        <f t="shared" si="51"/>
        <v>3071</v>
      </c>
      <c r="B3260" s="9" t="s">
        <v>1821</v>
      </c>
      <c r="C3260" s="9" t="s">
        <v>7843</v>
      </c>
      <c r="D3260" s="9" t="s">
        <v>7844</v>
      </c>
      <c r="E3260" s="9" t="s">
        <v>7874</v>
      </c>
      <c r="F3260" s="9" t="s">
        <v>8173</v>
      </c>
      <c r="G3260" s="9" t="s">
        <v>7856</v>
      </c>
      <c r="H3260" s="13">
        <v>7884</v>
      </c>
      <c r="I3260" s="11" t="s">
        <v>139</v>
      </c>
      <c r="J3260" s="9" t="s">
        <v>68</v>
      </c>
      <c r="K3260" s="9" t="s">
        <v>7</v>
      </c>
      <c r="L3260" s="9" t="s">
        <v>69</v>
      </c>
      <c r="M3260" s="9" t="s">
        <v>9</v>
      </c>
      <c r="N3260" s="9" t="s">
        <v>10</v>
      </c>
      <c r="O3260" s="9" t="s">
        <v>1826</v>
      </c>
      <c r="P3260" s="9" t="s">
        <v>1834</v>
      </c>
      <c r="Q3260" s="9" t="s">
        <v>374</v>
      </c>
      <c r="R3260" s="9" t="s">
        <v>29</v>
      </c>
      <c r="S3260" s="9" t="s">
        <v>15</v>
      </c>
      <c r="T3260" s="9" t="s">
        <v>7</v>
      </c>
      <c r="U3260" s="9" t="s">
        <v>133</v>
      </c>
      <c r="V3260" s="9" t="s">
        <v>15</v>
      </c>
      <c r="W3260" s="9" t="s">
        <v>17</v>
      </c>
      <c r="X3260" s="9" t="s">
        <v>18</v>
      </c>
      <c r="Y3260" s="9" t="s">
        <v>19</v>
      </c>
      <c r="Z3260" s="9" t="s">
        <v>41</v>
      </c>
      <c r="AA3260" s="9" t="s">
        <v>21</v>
      </c>
      <c r="AB3260" s="9" t="s">
        <v>7852</v>
      </c>
      <c r="AC3260" s="9">
        <v>1135385515</v>
      </c>
      <c r="AD3260" s="9" t="s">
        <v>7858</v>
      </c>
    </row>
    <row r="3261" spans="1:30" ht="76.5" x14ac:dyDescent="0.25">
      <c r="A3261" s="113">
        <f t="shared" si="51"/>
        <v>3072</v>
      </c>
      <c r="B3261" s="9" t="s">
        <v>1821</v>
      </c>
      <c r="C3261" s="9" t="s">
        <v>7843</v>
      </c>
      <c r="D3261" s="9" t="s">
        <v>7844</v>
      </c>
      <c r="E3261" s="9" t="s">
        <v>8174</v>
      </c>
      <c r="F3261" s="9" t="s">
        <v>8174</v>
      </c>
      <c r="G3261" s="9" t="s">
        <v>7856</v>
      </c>
      <c r="H3261" s="13">
        <v>28104</v>
      </c>
      <c r="I3261" s="11" t="s">
        <v>139</v>
      </c>
      <c r="J3261" s="9" t="s">
        <v>68</v>
      </c>
      <c r="K3261" s="9" t="s">
        <v>7</v>
      </c>
      <c r="L3261" s="9" t="s">
        <v>69</v>
      </c>
      <c r="M3261" s="9" t="s">
        <v>9</v>
      </c>
      <c r="N3261" s="9" t="s">
        <v>10</v>
      </c>
      <c r="O3261" s="9" t="s">
        <v>1826</v>
      </c>
      <c r="P3261" s="9" t="s">
        <v>1834</v>
      </c>
      <c r="Q3261" s="9" t="s">
        <v>374</v>
      </c>
      <c r="R3261" s="9" t="s">
        <v>29</v>
      </c>
      <c r="S3261" s="9" t="s">
        <v>15</v>
      </c>
      <c r="T3261" s="9" t="s">
        <v>7</v>
      </c>
      <c r="U3261" s="9" t="s">
        <v>133</v>
      </c>
      <c r="V3261" s="9" t="s">
        <v>15</v>
      </c>
      <c r="W3261" s="9" t="s">
        <v>17</v>
      </c>
      <c r="X3261" s="9" t="s">
        <v>18</v>
      </c>
      <c r="Y3261" s="9" t="s">
        <v>19</v>
      </c>
      <c r="Z3261" s="9" t="s">
        <v>41</v>
      </c>
      <c r="AA3261" s="9" t="s">
        <v>21</v>
      </c>
      <c r="AB3261" s="9" t="s">
        <v>7872</v>
      </c>
      <c r="AC3261" s="9" t="s">
        <v>7877</v>
      </c>
      <c r="AD3261" s="9" t="s">
        <v>7873</v>
      </c>
    </row>
    <row r="3262" spans="1:30" ht="140.25" x14ac:dyDescent="0.25">
      <c r="A3262" s="113">
        <f t="shared" si="51"/>
        <v>3073</v>
      </c>
      <c r="B3262" s="9" t="s">
        <v>1821</v>
      </c>
      <c r="C3262" s="9" t="s">
        <v>7843</v>
      </c>
      <c r="D3262" s="9" t="s">
        <v>7844</v>
      </c>
      <c r="E3262" s="9" t="s">
        <v>8175</v>
      </c>
      <c r="F3262" s="9" t="s">
        <v>8176</v>
      </c>
      <c r="G3262" s="9" t="s">
        <v>3368</v>
      </c>
      <c r="H3262" s="13">
        <v>1769320</v>
      </c>
      <c r="I3262" s="11" t="s">
        <v>139</v>
      </c>
      <c r="J3262" s="9" t="s">
        <v>68</v>
      </c>
      <c r="K3262" s="9" t="s">
        <v>7</v>
      </c>
      <c r="L3262" s="9" t="s">
        <v>444</v>
      </c>
      <c r="M3262" s="9" t="s">
        <v>9</v>
      </c>
      <c r="N3262" s="9" t="s">
        <v>10</v>
      </c>
      <c r="O3262" s="9" t="s">
        <v>1826</v>
      </c>
      <c r="P3262" s="9" t="s">
        <v>1834</v>
      </c>
      <c r="Q3262" s="9" t="s">
        <v>374</v>
      </c>
      <c r="R3262" s="9" t="s">
        <v>29</v>
      </c>
      <c r="S3262" s="9" t="s">
        <v>15</v>
      </c>
      <c r="T3262" s="9" t="s">
        <v>7</v>
      </c>
      <c r="U3262" s="9" t="s">
        <v>133</v>
      </c>
      <c r="V3262" s="9" t="s">
        <v>15</v>
      </c>
      <c r="W3262" s="9" t="s">
        <v>17</v>
      </c>
      <c r="X3262" s="9" t="s">
        <v>18</v>
      </c>
      <c r="Y3262" s="9" t="s">
        <v>19</v>
      </c>
      <c r="Z3262" s="9" t="s">
        <v>41</v>
      </c>
      <c r="AA3262" s="9" t="s">
        <v>21</v>
      </c>
      <c r="AB3262" s="9" t="s">
        <v>7857</v>
      </c>
      <c r="AC3262" s="9" t="s">
        <v>7937</v>
      </c>
      <c r="AD3262" s="9" t="s">
        <v>7858</v>
      </c>
    </row>
    <row r="3263" spans="1:30" ht="76.5" x14ac:dyDescent="0.25">
      <c r="A3263" s="113">
        <f t="shared" si="51"/>
        <v>3074</v>
      </c>
      <c r="B3263" s="9" t="s">
        <v>1821</v>
      </c>
      <c r="C3263" s="9" t="s">
        <v>7843</v>
      </c>
      <c r="D3263" s="9" t="s">
        <v>7844</v>
      </c>
      <c r="E3263" s="9" t="s">
        <v>8177</v>
      </c>
      <c r="F3263" s="9" t="s">
        <v>8177</v>
      </c>
      <c r="G3263" s="9" t="s">
        <v>7856</v>
      </c>
      <c r="H3263" s="13">
        <v>4408.6000000000004</v>
      </c>
      <c r="I3263" s="11" t="s">
        <v>139</v>
      </c>
      <c r="J3263" s="9" t="s">
        <v>68</v>
      </c>
      <c r="K3263" s="9" t="s">
        <v>7</v>
      </c>
      <c r="L3263" s="9" t="s">
        <v>69</v>
      </c>
      <c r="M3263" s="9" t="s">
        <v>9</v>
      </c>
      <c r="N3263" s="9" t="s">
        <v>10</v>
      </c>
      <c r="O3263" s="9" t="s">
        <v>1826</v>
      </c>
      <c r="P3263" s="9" t="s">
        <v>1834</v>
      </c>
      <c r="Q3263" s="9" t="s">
        <v>374</v>
      </c>
      <c r="R3263" s="9" t="s">
        <v>29</v>
      </c>
      <c r="S3263" s="9" t="s">
        <v>15</v>
      </c>
      <c r="T3263" s="9" t="s">
        <v>7</v>
      </c>
      <c r="U3263" s="9" t="s">
        <v>133</v>
      </c>
      <c r="V3263" s="9" t="s">
        <v>15</v>
      </c>
      <c r="W3263" s="9" t="s">
        <v>17</v>
      </c>
      <c r="X3263" s="9" t="s">
        <v>18</v>
      </c>
      <c r="Y3263" s="9" t="s">
        <v>19</v>
      </c>
      <c r="Z3263" s="9" t="s">
        <v>41</v>
      </c>
      <c r="AA3263" s="9" t="s">
        <v>21</v>
      </c>
      <c r="AB3263" s="9" t="s">
        <v>7852</v>
      </c>
      <c r="AC3263" s="9">
        <v>1135385515</v>
      </c>
      <c r="AD3263" s="9" t="s">
        <v>7858</v>
      </c>
    </row>
    <row r="3264" spans="1:30" ht="76.5" x14ac:dyDescent="0.25">
      <c r="A3264" s="113">
        <f t="shared" si="51"/>
        <v>3075</v>
      </c>
      <c r="B3264" s="9" t="s">
        <v>1821</v>
      </c>
      <c r="C3264" s="9" t="s">
        <v>7843</v>
      </c>
      <c r="D3264" s="9" t="s">
        <v>7844</v>
      </c>
      <c r="E3264" s="9" t="s">
        <v>8178</v>
      </c>
      <c r="F3264" s="9" t="s">
        <v>8178</v>
      </c>
      <c r="G3264" s="9" t="s">
        <v>7856</v>
      </c>
      <c r="H3264" s="13">
        <v>65565</v>
      </c>
      <c r="I3264" s="11" t="s">
        <v>139</v>
      </c>
      <c r="J3264" s="9" t="s">
        <v>68</v>
      </c>
      <c r="K3264" s="9" t="s">
        <v>7</v>
      </c>
      <c r="L3264" s="9" t="s">
        <v>8</v>
      </c>
      <c r="M3264" s="9" t="s">
        <v>9</v>
      </c>
      <c r="N3264" s="9" t="s">
        <v>10</v>
      </c>
      <c r="O3264" s="9" t="s">
        <v>1826</v>
      </c>
      <c r="P3264" s="9" t="s">
        <v>1834</v>
      </c>
      <c r="Q3264" s="9" t="s">
        <v>374</v>
      </c>
      <c r="R3264" s="9" t="s">
        <v>29</v>
      </c>
      <c r="S3264" s="9" t="s">
        <v>15</v>
      </c>
      <c r="T3264" s="9" t="s">
        <v>7</v>
      </c>
      <c r="U3264" s="9" t="s">
        <v>133</v>
      </c>
      <c r="V3264" s="9" t="s">
        <v>15</v>
      </c>
      <c r="W3264" s="9" t="s">
        <v>17</v>
      </c>
      <c r="X3264" s="9" t="s">
        <v>18</v>
      </c>
      <c r="Y3264" s="9" t="s">
        <v>19</v>
      </c>
      <c r="Z3264" s="9" t="s">
        <v>41</v>
      </c>
      <c r="AA3264" s="9" t="s">
        <v>21</v>
      </c>
      <c r="AB3264" s="9" t="s">
        <v>7872</v>
      </c>
      <c r="AC3264" s="9" t="s">
        <v>7877</v>
      </c>
      <c r="AD3264" s="9" t="s">
        <v>7873</v>
      </c>
    </row>
    <row r="3265" spans="1:30" ht="76.5" x14ac:dyDescent="0.25">
      <c r="A3265" s="113">
        <f t="shared" si="51"/>
        <v>3076</v>
      </c>
      <c r="B3265" s="9" t="s">
        <v>1821</v>
      </c>
      <c r="C3265" s="9" t="s">
        <v>7843</v>
      </c>
      <c r="D3265" s="9" t="s">
        <v>7844</v>
      </c>
      <c r="E3265" s="9" t="s">
        <v>8107</v>
      </c>
      <c r="F3265" s="9" t="s">
        <v>8107</v>
      </c>
      <c r="G3265" s="9" t="s">
        <v>7901</v>
      </c>
      <c r="H3265" s="13">
        <v>356630.88</v>
      </c>
      <c r="I3265" s="11" t="s">
        <v>139</v>
      </c>
      <c r="J3265" s="9" t="s">
        <v>6</v>
      </c>
      <c r="K3265" s="9" t="s">
        <v>7</v>
      </c>
      <c r="L3265" s="9" t="s">
        <v>36</v>
      </c>
      <c r="M3265" s="9" t="s">
        <v>9</v>
      </c>
      <c r="N3265" s="9" t="s">
        <v>10</v>
      </c>
      <c r="O3265" s="9" t="s">
        <v>1826</v>
      </c>
      <c r="P3265" s="9" t="s">
        <v>1834</v>
      </c>
      <c r="Q3265" s="9" t="s">
        <v>374</v>
      </c>
      <c r="R3265" s="9" t="s">
        <v>29</v>
      </c>
      <c r="S3265" s="9" t="s">
        <v>15</v>
      </c>
      <c r="T3265" s="9" t="s">
        <v>7</v>
      </c>
      <c r="U3265" s="9" t="s">
        <v>133</v>
      </c>
      <c r="V3265" s="9" t="s">
        <v>15</v>
      </c>
      <c r="W3265" s="9" t="s">
        <v>17</v>
      </c>
      <c r="X3265" s="9" t="s">
        <v>18</v>
      </c>
      <c r="Y3265" s="9" t="s">
        <v>31</v>
      </c>
      <c r="Z3265" s="9" t="s">
        <v>61</v>
      </c>
      <c r="AA3265" s="9" t="s">
        <v>17</v>
      </c>
      <c r="AB3265" s="9" t="s">
        <v>7847</v>
      </c>
      <c r="AC3265" s="9" t="s">
        <v>7877</v>
      </c>
      <c r="AD3265" s="9" t="s">
        <v>7873</v>
      </c>
    </row>
    <row r="3266" spans="1:30" ht="76.5" x14ac:dyDescent="0.25">
      <c r="A3266" s="113">
        <f t="shared" si="51"/>
        <v>3077</v>
      </c>
      <c r="B3266" s="9" t="s">
        <v>1821</v>
      </c>
      <c r="C3266" s="9" t="s">
        <v>7843</v>
      </c>
      <c r="D3266" s="9" t="s">
        <v>7844</v>
      </c>
      <c r="E3266" s="9" t="s">
        <v>8179</v>
      </c>
      <c r="F3266" s="9" t="s">
        <v>8180</v>
      </c>
      <c r="G3266" s="9" t="s">
        <v>3368</v>
      </c>
      <c r="H3266" s="13">
        <v>5000000</v>
      </c>
      <c r="I3266" s="11" t="s">
        <v>139</v>
      </c>
      <c r="J3266" s="9" t="s">
        <v>6</v>
      </c>
      <c r="K3266" s="9" t="s">
        <v>7</v>
      </c>
      <c r="L3266" s="9" t="s">
        <v>27</v>
      </c>
      <c r="M3266" s="9" t="s">
        <v>9</v>
      </c>
      <c r="N3266" s="9" t="s">
        <v>10</v>
      </c>
      <c r="O3266" s="9" t="s">
        <v>1826</v>
      </c>
      <c r="P3266" s="9" t="s">
        <v>1834</v>
      </c>
      <c r="Q3266" s="9" t="s">
        <v>374</v>
      </c>
      <c r="R3266" s="9" t="s">
        <v>29</v>
      </c>
      <c r="S3266" s="9" t="s">
        <v>15</v>
      </c>
      <c r="T3266" s="9" t="s">
        <v>7</v>
      </c>
      <c r="U3266" s="9" t="s">
        <v>133</v>
      </c>
      <c r="V3266" s="9" t="s">
        <v>15</v>
      </c>
      <c r="W3266" s="9" t="s">
        <v>17</v>
      </c>
      <c r="X3266" s="9" t="s">
        <v>18</v>
      </c>
      <c r="Y3266" s="9" t="s">
        <v>19</v>
      </c>
      <c r="Z3266" s="9" t="s">
        <v>41</v>
      </c>
      <c r="AA3266" s="9" t="s">
        <v>21</v>
      </c>
      <c r="AB3266" s="9" t="s">
        <v>7857</v>
      </c>
      <c r="AC3266" s="9" t="s">
        <v>7937</v>
      </c>
      <c r="AD3266" s="9" t="s">
        <v>7858</v>
      </c>
    </row>
    <row r="3267" spans="1:30" ht="76.5" x14ac:dyDescent="0.25">
      <c r="A3267" s="113">
        <f t="shared" si="51"/>
        <v>3078</v>
      </c>
      <c r="B3267" s="9" t="s">
        <v>1821</v>
      </c>
      <c r="C3267" s="9" t="s">
        <v>7843</v>
      </c>
      <c r="D3267" s="9" t="s">
        <v>7844</v>
      </c>
      <c r="E3267" s="9" t="s">
        <v>8181</v>
      </c>
      <c r="F3267" s="9" t="s">
        <v>8181</v>
      </c>
      <c r="G3267" s="9" t="s">
        <v>7856</v>
      </c>
      <c r="H3267" s="13">
        <v>1008</v>
      </c>
      <c r="I3267" s="11" t="s">
        <v>139</v>
      </c>
      <c r="J3267" s="9" t="s">
        <v>68</v>
      </c>
      <c r="K3267" s="9" t="s">
        <v>7</v>
      </c>
      <c r="L3267" s="9" t="s">
        <v>69</v>
      </c>
      <c r="M3267" s="9" t="s">
        <v>9</v>
      </c>
      <c r="N3267" s="9" t="s">
        <v>10</v>
      </c>
      <c r="O3267" s="9" t="s">
        <v>1826</v>
      </c>
      <c r="P3267" s="9" t="s">
        <v>1834</v>
      </c>
      <c r="Q3267" s="9" t="s">
        <v>374</v>
      </c>
      <c r="R3267" s="9" t="s">
        <v>29</v>
      </c>
      <c r="S3267" s="9" t="s">
        <v>15</v>
      </c>
      <c r="T3267" s="9" t="s">
        <v>7</v>
      </c>
      <c r="U3267" s="9" t="s">
        <v>133</v>
      </c>
      <c r="V3267" s="9" t="s">
        <v>15</v>
      </c>
      <c r="W3267" s="9" t="s">
        <v>17</v>
      </c>
      <c r="X3267" s="9" t="s">
        <v>18</v>
      </c>
      <c r="Y3267" s="9" t="s">
        <v>19</v>
      </c>
      <c r="Z3267" s="9" t="s">
        <v>41</v>
      </c>
      <c r="AA3267" s="9" t="s">
        <v>21</v>
      </c>
      <c r="AB3267" s="9" t="s">
        <v>7852</v>
      </c>
      <c r="AC3267" s="9">
        <v>1135385515</v>
      </c>
      <c r="AD3267" s="9" t="s">
        <v>7858</v>
      </c>
    </row>
    <row r="3268" spans="1:30" ht="76.5" x14ac:dyDescent="0.25">
      <c r="A3268" s="113">
        <f t="shared" si="51"/>
        <v>3079</v>
      </c>
      <c r="B3268" s="9" t="s">
        <v>1821</v>
      </c>
      <c r="C3268" s="9" t="s">
        <v>7843</v>
      </c>
      <c r="D3268" s="9" t="s">
        <v>7844</v>
      </c>
      <c r="E3268" s="9" t="s">
        <v>8182</v>
      </c>
      <c r="F3268" s="9" t="s">
        <v>8182</v>
      </c>
      <c r="G3268" s="9" t="s">
        <v>7856</v>
      </c>
      <c r="H3268" s="13">
        <v>1981</v>
      </c>
      <c r="I3268" s="11" t="s">
        <v>139</v>
      </c>
      <c r="J3268" s="9" t="s">
        <v>68</v>
      </c>
      <c r="K3268" s="9" t="s">
        <v>7</v>
      </c>
      <c r="L3268" s="9" t="s">
        <v>69</v>
      </c>
      <c r="M3268" s="9" t="s">
        <v>9</v>
      </c>
      <c r="N3268" s="9" t="s">
        <v>10</v>
      </c>
      <c r="O3268" s="9" t="s">
        <v>1826</v>
      </c>
      <c r="P3268" s="9" t="s">
        <v>1834</v>
      </c>
      <c r="Q3268" s="9" t="s">
        <v>374</v>
      </c>
      <c r="R3268" s="9" t="s">
        <v>29</v>
      </c>
      <c r="S3268" s="9" t="s">
        <v>15</v>
      </c>
      <c r="T3268" s="9" t="s">
        <v>7</v>
      </c>
      <c r="U3268" s="9" t="s">
        <v>133</v>
      </c>
      <c r="V3268" s="9" t="s">
        <v>15</v>
      </c>
      <c r="W3268" s="9" t="s">
        <v>17</v>
      </c>
      <c r="X3268" s="9" t="s">
        <v>18</v>
      </c>
      <c r="Y3268" s="9" t="s">
        <v>19</v>
      </c>
      <c r="Z3268" s="9" t="s">
        <v>41</v>
      </c>
      <c r="AA3268" s="9" t="s">
        <v>21</v>
      </c>
      <c r="AB3268" s="9" t="s">
        <v>7872</v>
      </c>
      <c r="AC3268" s="9" t="s">
        <v>7877</v>
      </c>
      <c r="AD3268" s="9" t="s">
        <v>7873</v>
      </c>
    </row>
    <row r="3269" spans="1:30" ht="76.5" x14ac:dyDescent="0.25">
      <c r="A3269" s="113">
        <f t="shared" si="51"/>
        <v>3080</v>
      </c>
      <c r="B3269" s="9" t="s">
        <v>1821</v>
      </c>
      <c r="C3269" s="9" t="s">
        <v>7843</v>
      </c>
      <c r="D3269" s="9" t="s">
        <v>7844</v>
      </c>
      <c r="E3269" s="9" t="s">
        <v>7991</v>
      </c>
      <c r="F3269" s="9" t="s">
        <v>7991</v>
      </c>
      <c r="G3269" s="9" t="s">
        <v>3368</v>
      </c>
      <c r="H3269" s="13">
        <v>356630.88</v>
      </c>
      <c r="I3269" s="11" t="s">
        <v>139</v>
      </c>
      <c r="J3269" s="9" t="s">
        <v>6</v>
      </c>
      <c r="K3269" s="9" t="s">
        <v>7</v>
      </c>
      <c r="L3269" s="9" t="s">
        <v>36</v>
      </c>
      <c r="M3269" s="9" t="s">
        <v>9</v>
      </c>
      <c r="N3269" s="9" t="s">
        <v>10</v>
      </c>
      <c r="O3269" s="9" t="s">
        <v>1826</v>
      </c>
      <c r="P3269" s="9" t="s">
        <v>1834</v>
      </c>
      <c r="Q3269" s="9" t="s">
        <v>374</v>
      </c>
      <c r="R3269" s="9" t="s">
        <v>29</v>
      </c>
      <c r="S3269" s="9" t="s">
        <v>15</v>
      </c>
      <c r="T3269" s="9" t="s">
        <v>7</v>
      </c>
      <c r="U3269" s="9" t="s">
        <v>133</v>
      </c>
      <c r="V3269" s="9" t="s">
        <v>15</v>
      </c>
      <c r="W3269" s="9" t="s">
        <v>17</v>
      </c>
      <c r="X3269" s="9" t="s">
        <v>18</v>
      </c>
      <c r="Y3269" s="9" t="s">
        <v>31</v>
      </c>
      <c r="Z3269" s="9" t="s">
        <v>61</v>
      </c>
      <c r="AA3269" s="9" t="s">
        <v>17</v>
      </c>
      <c r="AB3269" s="9" t="s">
        <v>7847</v>
      </c>
      <c r="AC3269" s="9" t="s">
        <v>7877</v>
      </c>
      <c r="AD3269" s="9" t="s">
        <v>7873</v>
      </c>
    </row>
    <row r="3270" spans="1:30" ht="102" x14ac:dyDescent="0.25">
      <c r="A3270" s="113">
        <f t="shared" si="51"/>
        <v>3081</v>
      </c>
      <c r="B3270" s="9" t="s">
        <v>1821</v>
      </c>
      <c r="C3270" s="9" t="s">
        <v>7843</v>
      </c>
      <c r="D3270" s="9" t="s">
        <v>7844</v>
      </c>
      <c r="E3270" s="9" t="s">
        <v>8183</v>
      </c>
      <c r="F3270" s="9" t="s">
        <v>8184</v>
      </c>
      <c r="G3270" s="9" t="s">
        <v>3368</v>
      </c>
      <c r="H3270" s="13">
        <v>20000000</v>
      </c>
      <c r="I3270" s="11" t="s">
        <v>139</v>
      </c>
      <c r="J3270" s="9" t="s">
        <v>68</v>
      </c>
      <c r="K3270" s="9" t="s">
        <v>7</v>
      </c>
      <c r="L3270" s="9" t="s">
        <v>8</v>
      </c>
      <c r="M3270" s="9" t="s">
        <v>9</v>
      </c>
      <c r="N3270" s="9" t="s">
        <v>10</v>
      </c>
      <c r="O3270" s="9" t="s">
        <v>1826</v>
      </c>
      <c r="P3270" s="9" t="s">
        <v>1834</v>
      </c>
      <c r="Q3270" s="9" t="s">
        <v>374</v>
      </c>
      <c r="R3270" s="9" t="s">
        <v>29</v>
      </c>
      <c r="S3270" s="9" t="s">
        <v>15</v>
      </c>
      <c r="T3270" s="9" t="s">
        <v>7</v>
      </c>
      <c r="U3270" s="9" t="s">
        <v>133</v>
      </c>
      <c r="V3270" s="9" t="s">
        <v>15</v>
      </c>
      <c r="W3270" s="9" t="s">
        <v>37</v>
      </c>
      <c r="X3270" s="9" t="s">
        <v>18</v>
      </c>
      <c r="Y3270" s="9" t="s">
        <v>19</v>
      </c>
      <c r="Z3270" s="9" t="s">
        <v>41</v>
      </c>
      <c r="AA3270" s="9" t="s">
        <v>21</v>
      </c>
      <c r="AB3270" s="9" t="s">
        <v>7857</v>
      </c>
      <c r="AC3270" s="9">
        <v>1135385515</v>
      </c>
      <c r="AD3270" s="9" t="s">
        <v>7858</v>
      </c>
    </row>
    <row r="3271" spans="1:30" ht="76.5" x14ac:dyDescent="0.25">
      <c r="A3271" s="113">
        <f t="shared" si="51"/>
        <v>3082</v>
      </c>
      <c r="B3271" s="9" t="s">
        <v>1821</v>
      </c>
      <c r="C3271" s="9" t="s">
        <v>7843</v>
      </c>
      <c r="D3271" s="9" t="s">
        <v>7844</v>
      </c>
      <c r="E3271" s="9" t="s">
        <v>8185</v>
      </c>
      <c r="F3271" s="9" t="s">
        <v>8185</v>
      </c>
      <c r="G3271" s="9" t="s">
        <v>7856</v>
      </c>
      <c r="H3271" s="13">
        <v>672</v>
      </c>
      <c r="I3271" s="11" t="s">
        <v>139</v>
      </c>
      <c r="J3271" s="9" t="s">
        <v>68</v>
      </c>
      <c r="K3271" s="9" t="s">
        <v>7</v>
      </c>
      <c r="L3271" s="9" t="s">
        <v>69</v>
      </c>
      <c r="M3271" s="9" t="s">
        <v>9</v>
      </c>
      <c r="N3271" s="9" t="s">
        <v>10</v>
      </c>
      <c r="O3271" s="9" t="s">
        <v>1826</v>
      </c>
      <c r="P3271" s="9" t="s">
        <v>1834</v>
      </c>
      <c r="Q3271" s="9" t="s">
        <v>374</v>
      </c>
      <c r="R3271" s="9" t="s">
        <v>29</v>
      </c>
      <c r="S3271" s="9" t="s">
        <v>15</v>
      </c>
      <c r="T3271" s="9" t="s">
        <v>7</v>
      </c>
      <c r="U3271" s="9" t="s">
        <v>133</v>
      </c>
      <c r="V3271" s="9" t="s">
        <v>15</v>
      </c>
      <c r="W3271" s="9" t="s">
        <v>17</v>
      </c>
      <c r="X3271" s="9" t="s">
        <v>18</v>
      </c>
      <c r="Y3271" s="9" t="s">
        <v>19</v>
      </c>
      <c r="Z3271" s="9" t="s">
        <v>41</v>
      </c>
      <c r="AA3271" s="9" t="s">
        <v>21</v>
      </c>
      <c r="AB3271" s="9" t="s">
        <v>7852</v>
      </c>
      <c r="AC3271" s="9">
        <v>1135385515</v>
      </c>
      <c r="AD3271" s="9" t="s">
        <v>7858</v>
      </c>
    </row>
    <row r="3272" spans="1:30" ht="76.5" x14ac:dyDescent="0.25">
      <c r="A3272" s="113">
        <f t="shared" si="51"/>
        <v>3083</v>
      </c>
      <c r="B3272" s="9" t="s">
        <v>1821</v>
      </c>
      <c r="C3272" s="9" t="s">
        <v>7843</v>
      </c>
      <c r="D3272" s="9" t="s">
        <v>7844</v>
      </c>
      <c r="E3272" s="9" t="s">
        <v>8186</v>
      </c>
      <c r="F3272" s="9" t="s">
        <v>8186</v>
      </c>
      <c r="G3272" s="9" t="s">
        <v>7856</v>
      </c>
      <c r="H3272" s="13">
        <v>1575</v>
      </c>
      <c r="I3272" s="11" t="s">
        <v>139</v>
      </c>
      <c r="J3272" s="9" t="s">
        <v>68</v>
      </c>
      <c r="K3272" s="9" t="s">
        <v>7</v>
      </c>
      <c r="L3272" s="9" t="s">
        <v>69</v>
      </c>
      <c r="M3272" s="9" t="s">
        <v>9</v>
      </c>
      <c r="N3272" s="9" t="s">
        <v>10</v>
      </c>
      <c r="O3272" s="9" t="s">
        <v>1826</v>
      </c>
      <c r="P3272" s="9" t="s">
        <v>1834</v>
      </c>
      <c r="Q3272" s="9" t="s">
        <v>374</v>
      </c>
      <c r="R3272" s="9" t="s">
        <v>29</v>
      </c>
      <c r="S3272" s="9" t="s">
        <v>15</v>
      </c>
      <c r="T3272" s="9" t="s">
        <v>7</v>
      </c>
      <c r="U3272" s="9" t="s">
        <v>133</v>
      </c>
      <c r="V3272" s="9" t="s">
        <v>15</v>
      </c>
      <c r="W3272" s="9" t="s">
        <v>17</v>
      </c>
      <c r="X3272" s="9" t="s">
        <v>18</v>
      </c>
      <c r="Y3272" s="9" t="s">
        <v>19</v>
      </c>
      <c r="Z3272" s="9" t="s">
        <v>41</v>
      </c>
      <c r="AA3272" s="9" t="s">
        <v>21</v>
      </c>
      <c r="AB3272" s="9" t="s">
        <v>7872</v>
      </c>
      <c r="AC3272" s="9" t="s">
        <v>7877</v>
      </c>
      <c r="AD3272" s="9" t="s">
        <v>7873</v>
      </c>
    </row>
    <row r="3273" spans="1:30" ht="76.5" x14ac:dyDescent="0.25">
      <c r="A3273" s="113">
        <f t="shared" si="51"/>
        <v>3084</v>
      </c>
      <c r="B3273" s="9" t="s">
        <v>1821</v>
      </c>
      <c r="C3273" s="9" t="s">
        <v>7843</v>
      </c>
      <c r="D3273" s="9" t="s">
        <v>7844</v>
      </c>
      <c r="E3273" s="9" t="s">
        <v>8187</v>
      </c>
      <c r="F3273" s="9" t="s">
        <v>8188</v>
      </c>
      <c r="G3273" s="9" t="s">
        <v>7856</v>
      </c>
      <c r="H3273" s="13">
        <v>1120</v>
      </c>
      <c r="I3273" s="11" t="s">
        <v>139</v>
      </c>
      <c r="J3273" s="9" t="s">
        <v>68</v>
      </c>
      <c r="K3273" s="9" t="s">
        <v>7</v>
      </c>
      <c r="L3273" s="9" t="s">
        <v>69</v>
      </c>
      <c r="M3273" s="9" t="s">
        <v>9</v>
      </c>
      <c r="N3273" s="9" t="s">
        <v>10</v>
      </c>
      <c r="O3273" s="9" t="s">
        <v>1826</v>
      </c>
      <c r="P3273" s="9" t="s">
        <v>1834</v>
      </c>
      <c r="Q3273" s="9" t="s">
        <v>374</v>
      </c>
      <c r="R3273" s="9" t="s">
        <v>29</v>
      </c>
      <c r="S3273" s="9" t="s">
        <v>15</v>
      </c>
      <c r="T3273" s="9" t="s">
        <v>7</v>
      </c>
      <c r="U3273" s="9" t="s">
        <v>133</v>
      </c>
      <c r="V3273" s="9" t="s">
        <v>15</v>
      </c>
      <c r="W3273" s="9" t="s">
        <v>17</v>
      </c>
      <c r="X3273" s="9" t="s">
        <v>18</v>
      </c>
      <c r="Y3273" s="9" t="s">
        <v>19</v>
      </c>
      <c r="Z3273" s="9" t="s">
        <v>41</v>
      </c>
      <c r="AA3273" s="9" t="s">
        <v>21</v>
      </c>
      <c r="AB3273" s="9" t="s">
        <v>7852</v>
      </c>
      <c r="AC3273" s="9">
        <v>1135385515</v>
      </c>
      <c r="AD3273" s="9" t="s">
        <v>7858</v>
      </c>
    </row>
    <row r="3274" spans="1:30" ht="76.5" x14ac:dyDescent="0.25">
      <c r="A3274" s="113">
        <f t="shared" si="51"/>
        <v>3085</v>
      </c>
      <c r="B3274" s="9" t="s">
        <v>1821</v>
      </c>
      <c r="C3274" s="9" t="s">
        <v>7843</v>
      </c>
      <c r="D3274" s="9" t="s">
        <v>7844</v>
      </c>
      <c r="E3274" s="9" t="s">
        <v>8107</v>
      </c>
      <c r="F3274" s="9" t="s">
        <v>8107</v>
      </c>
      <c r="G3274" s="9" t="s">
        <v>7901</v>
      </c>
      <c r="H3274" s="13">
        <v>520303.32</v>
      </c>
      <c r="I3274" s="11" t="s">
        <v>139</v>
      </c>
      <c r="J3274" s="9" t="s">
        <v>6</v>
      </c>
      <c r="K3274" s="9" t="s">
        <v>7</v>
      </c>
      <c r="L3274" s="9" t="s">
        <v>36</v>
      </c>
      <c r="M3274" s="9" t="s">
        <v>9</v>
      </c>
      <c r="N3274" s="9" t="s">
        <v>10</v>
      </c>
      <c r="O3274" s="9" t="s">
        <v>1826</v>
      </c>
      <c r="P3274" s="9" t="s">
        <v>1834</v>
      </c>
      <c r="Q3274" s="9" t="s">
        <v>374</v>
      </c>
      <c r="R3274" s="9" t="s">
        <v>29</v>
      </c>
      <c r="S3274" s="9" t="s">
        <v>15</v>
      </c>
      <c r="T3274" s="9" t="s">
        <v>7</v>
      </c>
      <c r="U3274" s="9" t="s">
        <v>133</v>
      </c>
      <c r="V3274" s="9" t="s">
        <v>15</v>
      </c>
      <c r="W3274" s="9" t="s">
        <v>17</v>
      </c>
      <c r="X3274" s="9" t="s">
        <v>18</v>
      </c>
      <c r="Y3274" s="9" t="s">
        <v>31</v>
      </c>
      <c r="Z3274" s="9" t="s">
        <v>61</v>
      </c>
      <c r="AA3274" s="9" t="s">
        <v>17</v>
      </c>
      <c r="AB3274" s="9" t="s">
        <v>7847</v>
      </c>
      <c r="AC3274" s="9" t="s">
        <v>7877</v>
      </c>
      <c r="AD3274" s="9" t="s">
        <v>7873</v>
      </c>
    </row>
    <row r="3275" spans="1:30" ht="76.5" x14ac:dyDescent="0.25">
      <c r="A3275" s="113">
        <f t="shared" si="51"/>
        <v>3086</v>
      </c>
      <c r="B3275" s="9" t="s">
        <v>1821</v>
      </c>
      <c r="C3275" s="9" t="s">
        <v>7843</v>
      </c>
      <c r="D3275" s="9" t="s">
        <v>7844</v>
      </c>
      <c r="E3275" s="9" t="s">
        <v>8189</v>
      </c>
      <c r="F3275" s="9" t="s">
        <v>8189</v>
      </c>
      <c r="G3275" s="9" t="s">
        <v>7856</v>
      </c>
      <c r="H3275" s="13">
        <v>1575</v>
      </c>
      <c r="I3275" s="11" t="s">
        <v>139</v>
      </c>
      <c r="J3275" s="9" t="s">
        <v>68</v>
      </c>
      <c r="K3275" s="9" t="s">
        <v>7</v>
      </c>
      <c r="L3275" s="9" t="s">
        <v>69</v>
      </c>
      <c r="M3275" s="9" t="s">
        <v>9</v>
      </c>
      <c r="N3275" s="9" t="s">
        <v>10</v>
      </c>
      <c r="O3275" s="9" t="s">
        <v>1826</v>
      </c>
      <c r="P3275" s="9" t="s">
        <v>1834</v>
      </c>
      <c r="Q3275" s="9" t="s">
        <v>374</v>
      </c>
      <c r="R3275" s="9" t="s">
        <v>29</v>
      </c>
      <c r="S3275" s="9" t="s">
        <v>15</v>
      </c>
      <c r="T3275" s="9" t="s">
        <v>7</v>
      </c>
      <c r="U3275" s="9" t="s">
        <v>133</v>
      </c>
      <c r="V3275" s="9" t="s">
        <v>15</v>
      </c>
      <c r="W3275" s="9" t="s">
        <v>17</v>
      </c>
      <c r="X3275" s="9" t="s">
        <v>18</v>
      </c>
      <c r="Y3275" s="9" t="s">
        <v>19</v>
      </c>
      <c r="Z3275" s="9" t="s">
        <v>41</v>
      </c>
      <c r="AA3275" s="9" t="s">
        <v>21</v>
      </c>
      <c r="AB3275" s="9" t="s">
        <v>7872</v>
      </c>
      <c r="AC3275" s="9" t="s">
        <v>7877</v>
      </c>
      <c r="AD3275" s="9" t="s">
        <v>7873</v>
      </c>
    </row>
    <row r="3276" spans="1:30" ht="89.25" x14ac:dyDescent="0.25">
      <c r="A3276" s="113">
        <f t="shared" si="51"/>
        <v>3087</v>
      </c>
      <c r="B3276" s="9" t="s">
        <v>1821</v>
      </c>
      <c r="C3276" s="9" t="s">
        <v>7843</v>
      </c>
      <c r="D3276" s="9" t="s">
        <v>7844</v>
      </c>
      <c r="E3276" s="9" t="s">
        <v>8190</v>
      </c>
      <c r="F3276" s="9" t="s">
        <v>8191</v>
      </c>
      <c r="G3276" s="9" t="s">
        <v>3368</v>
      </c>
      <c r="H3276" s="13">
        <v>5000000</v>
      </c>
      <c r="I3276" s="11" t="s">
        <v>139</v>
      </c>
      <c r="J3276" s="9" t="s">
        <v>68</v>
      </c>
      <c r="K3276" s="9" t="s">
        <v>7</v>
      </c>
      <c r="L3276" s="9" t="s">
        <v>444</v>
      </c>
      <c r="M3276" s="9" t="s">
        <v>9</v>
      </c>
      <c r="N3276" s="9" t="s">
        <v>10</v>
      </c>
      <c r="O3276" s="9" t="s">
        <v>1826</v>
      </c>
      <c r="P3276" s="9" t="s">
        <v>1834</v>
      </c>
      <c r="Q3276" s="9" t="s">
        <v>374</v>
      </c>
      <c r="R3276" s="9" t="s">
        <v>29</v>
      </c>
      <c r="S3276" s="9" t="s">
        <v>15</v>
      </c>
      <c r="T3276" s="9" t="s">
        <v>7</v>
      </c>
      <c r="U3276" s="9" t="s">
        <v>133</v>
      </c>
      <c r="V3276" s="9" t="s">
        <v>15</v>
      </c>
      <c r="W3276" s="9" t="s">
        <v>17</v>
      </c>
      <c r="X3276" s="9" t="s">
        <v>18</v>
      </c>
      <c r="Y3276" s="9" t="s">
        <v>19</v>
      </c>
      <c r="Z3276" s="9" t="s">
        <v>41</v>
      </c>
      <c r="AA3276" s="9" t="s">
        <v>21</v>
      </c>
      <c r="AB3276" s="9" t="s">
        <v>7857</v>
      </c>
      <c r="AC3276" s="9" t="s">
        <v>7937</v>
      </c>
      <c r="AD3276" s="9" t="s">
        <v>7858</v>
      </c>
    </row>
    <row r="3277" spans="1:30" ht="76.5" x14ac:dyDescent="0.25">
      <c r="A3277" s="113">
        <f t="shared" si="51"/>
        <v>3088</v>
      </c>
      <c r="B3277" s="9" t="s">
        <v>1821</v>
      </c>
      <c r="C3277" s="9" t="s">
        <v>7843</v>
      </c>
      <c r="D3277" s="9" t="s">
        <v>7844</v>
      </c>
      <c r="E3277" s="9" t="s">
        <v>7866</v>
      </c>
      <c r="F3277" s="9" t="s">
        <v>7866</v>
      </c>
      <c r="G3277" s="9" t="s">
        <v>8192</v>
      </c>
      <c r="H3277" s="13">
        <v>370020</v>
      </c>
      <c r="I3277" s="11" t="s">
        <v>139</v>
      </c>
      <c r="J3277" s="9" t="s">
        <v>6</v>
      </c>
      <c r="K3277" s="9" t="s">
        <v>7</v>
      </c>
      <c r="L3277" s="9" t="s">
        <v>36</v>
      </c>
      <c r="M3277" s="9" t="s">
        <v>9</v>
      </c>
      <c r="N3277" s="9" t="s">
        <v>10</v>
      </c>
      <c r="O3277" s="9" t="s">
        <v>1826</v>
      </c>
      <c r="P3277" s="9" t="s">
        <v>1834</v>
      </c>
      <c r="Q3277" s="9" t="s">
        <v>374</v>
      </c>
      <c r="R3277" s="9" t="s">
        <v>29</v>
      </c>
      <c r="S3277" s="9" t="s">
        <v>15</v>
      </c>
      <c r="T3277" s="9" t="s">
        <v>7</v>
      </c>
      <c r="U3277" s="9" t="s">
        <v>133</v>
      </c>
      <c r="V3277" s="9" t="s">
        <v>15</v>
      </c>
      <c r="W3277" s="9" t="s">
        <v>17</v>
      </c>
      <c r="X3277" s="9" t="s">
        <v>18</v>
      </c>
      <c r="Y3277" s="9" t="s">
        <v>31</v>
      </c>
      <c r="Z3277" s="9" t="s">
        <v>61</v>
      </c>
      <c r="AA3277" s="9" t="s">
        <v>17</v>
      </c>
      <c r="AB3277" s="9" t="s">
        <v>7847</v>
      </c>
      <c r="AC3277" s="9" t="s">
        <v>7877</v>
      </c>
      <c r="AD3277" s="9" t="s">
        <v>7873</v>
      </c>
    </row>
    <row r="3278" spans="1:30" ht="76.5" x14ac:dyDescent="0.25">
      <c r="A3278" s="113">
        <f t="shared" ref="A3278:A3341" si="52">A3277+1</f>
        <v>3089</v>
      </c>
      <c r="B3278" s="9" t="s">
        <v>1821</v>
      </c>
      <c r="C3278" s="9" t="s">
        <v>7843</v>
      </c>
      <c r="D3278" s="9" t="s">
        <v>7844</v>
      </c>
      <c r="E3278" s="9" t="s">
        <v>8193</v>
      </c>
      <c r="F3278" s="9" t="s">
        <v>8193</v>
      </c>
      <c r="G3278" s="9" t="s">
        <v>7856</v>
      </c>
      <c r="H3278" s="13">
        <v>1316</v>
      </c>
      <c r="I3278" s="11" t="s">
        <v>139</v>
      </c>
      <c r="J3278" s="9" t="s">
        <v>68</v>
      </c>
      <c r="K3278" s="9" t="s">
        <v>7</v>
      </c>
      <c r="L3278" s="9" t="s">
        <v>69</v>
      </c>
      <c r="M3278" s="9" t="s">
        <v>9</v>
      </c>
      <c r="N3278" s="9" t="s">
        <v>10</v>
      </c>
      <c r="O3278" s="9" t="s">
        <v>1826</v>
      </c>
      <c r="P3278" s="9" t="s">
        <v>1834</v>
      </c>
      <c r="Q3278" s="9" t="s">
        <v>374</v>
      </c>
      <c r="R3278" s="9" t="s">
        <v>29</v>
      </c>
      <c r="S3278" s="9" t="s">
        <v>15</v>
      </c>
      <c r="T3278" s="9" t="s">
        <v>7</v>
      </c>
      <c r="U3278" s="9" t="s">
        <v>133</v>
      </c>
      <c r="V3278" s="9" t="s">
        <v>15</v>
      </c>
      <c r="W3278" s="9" t="s">
        <v>17</v>
      </c>
      <c r="X3278" s="9" t="s">
        <v>18</v>
      </c>
      <c r="Y3278" s="9" t="s">
        <v>19</v>
      </c>
      <c r="Z3278" s="9" t="s">
        <v>41</v>
      </c>
      <c r="AA3278" s="9" t="s">
        <v>21</v>
      </c>
      <c r="AB3278" s="9" t="s">
        <v>7852</v>
      </c>
      <c r="AC3278" s="9">
        <v>1135385515</v>
      </c>
      <c r="AD3278" s="9" t="s">
        <v>7858</v>
      </c>
    </row>
    <row r="3279" spans="1:30" ht="89.25" x14ac:dyDescent="0.25">
      <c r="A3279" s="113">
        <f t="shared" si="52"/>
        <v>3090</v>
      </c>
      <c r="B3279" s="9" t="s">
        <v>1821</v>
      </c>
      <c r="C3279" s="9" t="s">
        <v>7843</v>
      </c>
      <c r="D3279" s="9" t="s">
        <v>7844</v>
      </c>
      <c r="E3279" s="9" t="s">
        <v>8194</v>
      </c>
      <c r="F3279" s="9" t="s">
        <v>8195</v>
      </c>
      <c r="G3279" s="9" t="s">
        <v>3368</v>
      </c>
      <c r="H3279" s="13">
        <v>10000000</v>
      </c>
      <c r="I3279" s="11" t="s">
        <v>139</v>
      </c>
      <c r="J3279" s="9" t="s">
        <v>68</v>
      </c>
      <c r="K3279" s="9" t="s">
        <v>7</v>
      </c>
      <c r="L3279" s="9" t="s">
        <v>444</v>
      </c>
      <c r="M3279" s="9" t="s">
        <v>9</v>
      </c>
      <c r="N3279" s="9" t="s">
        <v>10</v>
      </c>
      <c r="O3279" s="9" t="s">
        <v>1826</v>
      </c>
      <c r="P3279" s="9" t="s">
        <v>1834</v>
      </c>
      <c r="Q3279" s="9" t="s">
        <v>374</v>
      </c>
      <c r="R3279" s="9" t="s">
        <v>29</v>
      </c>
      <c r="S3279" s="9" t="s">
        <v>15</v>
      </c>
      <c r="T3279" s="9" t="s">
        <v>7</v>
      </c>
      <c r="U3279" s="9" t="s">
        <v>133</v>
      </c>
      <c r="V3279" s="9" t="s">
        <v>15</v>
      </c>
      <c r="W3279" s="9" t="s">
        <v>37</v>
      </c>
      <c r="X3279" s="9" t="s">
        <v>18</v>
      </c>
      <c r="Y3279" s="9" t="s">
        <v>19</v>
      </c>
      <c r="Z3279" s="9" t="s">
        <v>41</v>
      </c>
      <c r="AA3279" s="9" t="s">
        <v>21</v>
      </c>
      <c r="AB3279" s="9" t="s">
        <v>7857</v>
      </c>
      <c r="AC3279" s="9" t="s">
        <v>7937</v>
      </c>
      <c r="AD3279" s="9" t="s">
        <v>7858</v>
      </c>
    </row>
    <row r="3280" spans="1:30" ht="76.5" x14ac:dyDescent="0.25">
      <c r="A3280" s="113">
        <f t="shared" si="52"/>
        <v>3091</v>
      </c>
      <c r="B3280" s="9" t="s">
        <v>1821</v>
      </c>
      <c r="C3280" s="9" t="s">
        <v>7843</v>
      </c>
      <c r="D3280" s="9" t="s">
        <v>7844</v>
      </c>
      <c r="E3280" s="9" t="s">
        <v>8196</v>
      </c>
      <c r="F3280" s="9" t="s">
        <v>8196</v>
      </c>
      <c r="G3280" s="9" t="s">
        <v>7856</v>
      </c>
      <c r="H3280" s="13">
        <v>9200</v>
      </c>
      <c r="I3280" s="11" t="s">
        <v>139</v>
      </c>
      <c r="J3280" s="9" t="s">
        <v>68</v>
      </c>
      <c r="K3280" s="9" t="s">
        <v>7</v>
      </c>
      <c r="L3280" s="9" t="s">
        <v>69</v>
      </c>
      <c r="M3280" s="9" t="s">
        <v>9</v>
      </c>
      <c r="N3280" s="9" t="s">
        <v>10</v>
      </c>
      <c r="O3280" s="9" t="s">
        <v>1826</v>
      </c>
      <c r="P3280" s="9" t="s">
        <v>1834</v>
      </c>
      <c r="Q3280" s="9" t="s">
        <v>374</v>
      </c>
      <c r="R3280" s="9" t="s">
        <v>29</v>
      </c>
      <c r="S3280" s="9" t="s">
        <v>15</v>
      </c>
      <c r="T3280" s="9" t="s">
        <v>7</v>
      </c>
      <c r="U3280" s="9" t="s">
        <v>133</v>
      </c>
      <c r="V3280" s="9" t="s">
        <v>15</v>
      </c>
      <c r="W3280" s="9" t="s">
        <v>17</v>
      </c>
      <c r="X3280" s="9" t="s">
        <v>18</v>
      </c>
      <c r="Y3280" s="9" t="s">
        <v>19</v>
      </c>
      <c r="Z3280" s="9" t="s">
        <v>41</v>
      </c>
      <c r="AA3280" s="9" t="s">
        <v>21</v>
      </c>
      <c r="AB3280" s="9" t="s">
        <v>7872</v>
      </c>
      <c r="AC3280" s="9" t="s">
        <v>7877</v>
      </c>
      <c r="AD3280" s="9" t="s">
        <v>7873</v>
      </c>
    </row>
    <row r="3281" spans="1:30" ht="76.5" x14ac:dyDescent="0.25">
      <c r="A3281" s="113">
        <f t="shared" si="52"/>
        <v>3092</v>
      </c>
      <c r="B3281" s="9" t="s">
        <v>1821</v>
      </c>
      <c r="C3281" s="9" t="s">
        <v>7843</v>
      </c>
      <c r="D3281" s="9" t="s">
        <v>7844</v>
      </c>
      <c r="E3281" s="9" t="s">
        <v>8107</v>
      </c>
      <c r="F3281" s="9" t="s">
        <v>8107</v>
      </c>
      <c r="G3281" s="9" t="s">
        <v>7901</v>
      </c>
      <c r="H3281" s="13">
        <v>531634.68000000005</v>
      </c>
      <c r="I3281" s="11" t="s">
        <v>139</v>
      </c>
      <c r="J3281" s="9" t="s">
        <v>6</v>
      </c>
      <c r="K3281" s="9" t="s">
        <v>7</v>
      </c>
      <c r="L3281" s="9" t="s">
        <v>36</v>
      </c>
      <c r="M3281" s="9" t="s">
        <v>9</v>
      </c>
      <c r="N3281" s="9" t="s">
        <v>10</v>
      </c>
      <c r="O3281" s="9" t="s">
        <v>1826</v>
      </c>
      <c r="P3281" s="9" t="s">
        <v>1834</v>
      </c>
      <c r="Q3281" s="9" t="s">
        <v>374</v>
      </c>
      <c r="R3281" s="9" t="s">
        <v>29</v>
      </c>
      <c r="S3281" s="9" t="s">
        <v>15</v>
      </c>
      <c r="T3281" s="9" t="s">
        <v>7</v>
      </c>
      <c r="U3281" s="9" t="s">
        <v>133</v>
      </c>
      <c r="V3281" s="9" t="s">
        <v>15</v>
      </c>
      <c r="W3281" s="9" t="s">
        <v>17</v>
      </c>
      <c r="X3281" s="9" t="s">
        <v>18</v>
      </c>
      <c r="Y3281" s="9" t="s">
        <v>31</v>
      </c>
      <c r="Z3281" s="9" t="s">
        <v>61</v>
      </c>
      <c r="AA3281" s="9" t="s">
        <v>17</v>
      </c>
      <c r="AB3281" s="9" t="s">
        <v>7847</v>
      </c>
      <c r="AC3281" s="9" t="s">
        <v>7877</v>
      </c>
      <c r="AD3281" s="9" t="s">
        <v>7873</v>
      </c>
    </row>
    <row r="3282" spans="1:30" ht="165.75" x14ac:dyDescent="0.25">
      <c r="A3282" s="113">
        <f t="shared" si="52"/>
        <v>3093</v>
      </c>
      <c r="B3282" s="9" t="s">
        <v>1821</v>
      </c>
      <c r="C3282" s="9" t="s">
        <v>7843</v>
      </c>
      <c r="D3282" s="9" t="s">
        <v>7844</v>
      </c>
      <c r="E3282" s="9" t="s">
        <v>8197</v>
      </c>
      <c r="F3282" s="9" t="s">
        <v>8198</v>
      </c>
      <c r="G3282" s="9" t="s">
        <v>8069</v>
      </c>
      <c r="H3282" s="13">
        <v>3600000</v>
      </c>
      <c r="I3282" s="11" t="s">
        <v>139</v>
      </c>
      <c r="J3282" s="9" t="s">
        <v>6</v>
      </c>
      <c r="K3282" s="9" t="s">
        <v>7</v>
      </c>
      <c r="L3282" s="9" t="s">
        <v>27</v>
      </c>
      <c r="M3282" s="9" t="s">
        <v>9</v>
      </c>
      <c r="N3282" s="9" t="s">
        <v>10</v>
      </c>
      <c r="O3282" s="9" t="s">
        <v>1826</v>
      </c>
      <c r="P3282" s="9" t="s">
        <v>1834</v>
      </c>
      <c r="Q3282" s="9" t="s">
        <v>374</v>
      </c>
      <c r="R3282" s="9" t="s">
        <v>29</v>
      </c>
      <c r="S3282" s="9" t="s">
        <v>15</v>
      </c>
      <c r="T3282" s="9" t="s">
        <v>7</v>
      </c>
      <c r="U3282" s="9" t="s">
        <v>133</v>
      </c>
      <c r="V3282" s="9" t="s">
        <v>15</v>
      </c>
      <c r="W3282" s="9" t="s">
        <v>17</v>
      </c>
      <c r="X3282" s="9" t="s">
        <v>18</v>
      </c>
      <c r="Y3282" s="9" t="s">
        <v>31</v>
      </c>
      <c r="Z3282" s="9" t="s">
        <v>61</v>
      </c>
      <c r="AA3282" s="9" t="s">
        <v>17</v>
      </c>
      <c r="AB3282" s="9" t="s">
        <v>7852</v>
      </c>
      <c r="AC3282" s="9">
        <v>1135385515</v>
      </c>
      <c r="AD3282" s="9" t="s">
        <v>7858</v>
      </c>
    </row>
    <row r="3283" spans="1:30" ht="76.5" x14ac:dyDescent="0.25">
      <c r="A3283" s="113">
        <f t="shared" si="52"/>
        <v>3094</v>
      </c>
      <c r="B3283" s="9" t="s">
        <v>1821</v>
      </c>
      <c r="C3283" s="9" t="s">
        <v>7843</v>
      </c>
      <c r="D3283" s="9" t="s">
        <v>7844</v>
      </c>
      <c r="E3283" s="9" t="s">
        <v>8199</v>
      </c>
      <c r="F3283" s="9" t="s">
        <v>8200</v>
      </c>
      <c r="G3283" s="9" t="s">
        <v>7856</v>
      </c>
      <c r="H3283" s="13">
        <v>5610</v>
      </c>
      <c r="I3283" s="11" t="s">
        <v>139</v>
      </c>
      <c r="J3283" s="9" t="s">
        <v>68</v>
      </c>
      <c r="K3283" s="9" t="s">
        <v>7</v>
      </c>
      <c r="L3283" s="9" t="s">
        <v>69</v>
      </c>
      <c r="M3283" s="9" t="s">
        <v>9</v>
      </c>
      <c r="N3283" s="9" t="s">
        <v>10</v>
      </c>
      <c r="O3283" s="9" t="s">
        <v>1826</v>
      </c>
      <c r="P3283" s="9" t="s">
        <v>1834</v>
      </c>
      <c r="Q3283" s="9" t="s">
        <v>374</v>
      </c>
      <c r="R3283" s="9" t="s">
        <v>29</v>
      </c>
      <c r="S3283" s="9" t="s">
        <v>15</v>
      </c>
      <c r="T3283" s="9" t="s">
        <v>7</v>
      </c>
      <c r="U3283" s="9" t="s">
        <v>133</v>
      </c>
      <c r="V3283" s="9" t="s">
        <v>15</v>
      </c>
      <c r="W3283" s="9" t="s">
        <v>17</v>
      </c>
      <c r="X3283" s="9" t="s">
        <v>18</v>
      </c>
      <c r="Y3283" s="9" t="s">
        <v>19</v>
      </c>
      <c r="Z3283" s="9" t="s">
        <v>41</v>
      </c>
      <c r="AA3283" s="9" t="s">
        <v>21</v>
      </c>
      <c r="AB3283" s="9" t="s">
        <v>7872</v>
      </c>
      <c r="AC3283" s="9" t="s">
        <v>7877</v>
      </c>
      <c r="AD3283" s="9" t="s">
        <v>7873</v>
      </c>
    </row>
    <row r="3284" spans="1:30" ht="102" x14ac:dyDescent="0.25">
      <c r="A3284" s="113">
        <f t="shared" si="52"/>
        <v>3095</v>
      </c>
      <c r="B3284" s="9" t="s">
        <v>1821</v>
      </c>
      <c r="C3284" s="9" t="s">
        <v>7843</v>
      </c>
      <c r="D3284" s="9" t="s">
        <v>7844</v>
      </c>
      <c r="E3284" s="9" t="s">
        <v>8201</v>
      </c>
      <c r="F3284" s="9" t="s">
        <v>8202</v>
      </c>
      <c r="G3284" s="9" t="s">
        <v>3368</v>
      </c>
      <c r="H3284" s="13">
        <v>10000000</v>
      </c>
      <c r="I3284" s="11" t="s">
        <v>139</v>
      </c>
      <c r="J3284" s="9" t="s">
        <v>68</v>
      </c>
      <c r="K3284" s="9" t="s">
        <v>7</v>
      </c>
      <c r="L3284" s="9" t="s">
        <v>444</v>
      </c>
      <c r="M3284" s="9" t="s">
        <v>9</v>
      </c>
      <c r="N3284" s="9" t="s">
        <v>10</v>
      </c>
      <c r="O3284" s="9" t="s">
        <v>1826</v>
      </c>
      <c r="P3284" s="9" t="s">
        <v>1834</v>
      </c>
      <c r="Q3284" s="9" t="s">
        <v>374</v>
      </c>
      <c r="R3284" s="9" t="s">
        <v>29</v>
      </c>
      <c r="S3284" s="9" t="s">
        <v>15</v>
      </c>
      <c r="T3284" s="9" t="s">
        <v>7</v>
      </c>
      <c r="U3284" s="9" t="s">
        <v>133</v>
      </c>
      <c r="V3284" s="9" t="s">
        <v>15</v>
      </c>
      <c r="W3284" s="9" t="s">
        <v>17</v>
      </c>
      <c r="X3284" s="9" t="s">
        <v>18</v>
      </c>
      <c r="Y3284" s="9" t="s">
        <v>19</v>
      </c>
      <c r="Z3284" s="9" t="s">
        <v>41</v>
      </c>
      <c r="AA3284" s="9" t="s">
        <v>21</v>
      </c>
      <c r="AB3284" s="9" t="s">
        <v>7857</v>
      </c>
      <c r="AC3284" s="9" t="s">
        <v>7937</v>
      </c>
      <c r="AD3284" s="9" t="s">
        <v>7858</v>
      </c>
    </row>
    <row r="3285" spans="1:30" ht="102" x14ac:dyDescent="0.25">
      <c r="A3285" s="113">
        <f t="shared" si="52"/>
        <v>3096</v>
      </c>
      <c r="B3285" s="9" t="s">
        <v>1821</v>
      </c>
      <c r="C3285" s="9" t="s">
        <v>7843</v>
      </c>
      <c r="D3285" s="9" t="s">
        <v>7844</v>
      </c>
      <c r="E3285" s="9" t="s">
        <v>8203</v>
      </c>
      <c r="F3285" s="9" t="s">
        <v>8204</v>
      </c>
      <c r="G3285" s="9" t="s">
        <v>8205</v>
      </c>
      <c r="H3285" s="13">
        <v>688696.68</v>
      </c>
      <c r="I3285" s="11" t="s">
        <v>139</v>
      </c>
      <c r="J3285" s="9" t="s">
        <v>6</v>
      </c>
      <c r="K3285" s="9" t="s">
        <v>7</v>
      </c>
      <c r="L3285" s="9" t="s">
        <v>27</v>
      </c>
      <c r="M3285" s="9" t="s">
        <v>9</v>
      </c>
      <c r="N3285" s="9" t="s">
        <v>10</v>
      </c>
      <c r="O3285" s="9" t="s">
        <v>1826</v>
      </c>
      <c r="P3285" s="9" t="s">
        <v>1834</v>
      </c>
      <c r="Q3285" s="9" t="s">
        <v>374</v>
      </c>
      <c r="R3285" s="9" t="s">
        <v>29</v>
      </c>
      <c r="S3285" s="9" t="s">
        <v>15</v>
      </c>
      <c r="T3285" s="9" t="s">
        <v>7</v>
      </c>
      <c r="U3285" s="9" t="s">
        <v>133</v>
      </c>
      <c r="V3285" s="9" t="s">
        <v>15</v>
      </c>
      <c r="W3285" s="9" t="s">
        <v>17</v>
      </c>
      <c r="X3285" s="9" t="s">
        <v>18</v>
      </c>
      <c r="Y3285" s="9" t="s">
        <v>31</v>
      </c>
      <c r="Z3285" s="9" t="s">
        <v>61</v>
      </c>
      <c r="AA3285" s="9" t="s">
        <v>17</v>
      </c>
      <c r="AB3285" s="9" t="s">
        <v>7852</v>
      </c>
      <c r="AC3285" s="9">
        <v>1135385515</v>
      </c>
      <c r="AD3285" s="9" t="s">
        <v>7858</v>
      </c>
    </row>
    <row r="3286" spans="1:30" ht="76.5" x14ac:dyDescent="0.25">
      <c r="A3286" s="113">
        <f t="shared" si="52"/>
        <v>3097</v>
      </c>
      <c r="B3286" s="9" t="s">
        <v>1821</v>
      </c>
      <c r="C3286" s="9" t="s">
        <v>7843</v>
      </c>
      <c r="D3286" s="9" t="s">
        <v>7844</v>
      </c>
      <c r="E3286" s="9" t="s">
        <v>8107</v>
      </c>
      <c r="F3286" s="9" t="s">
        <v>8107</v>
      </c>
      <c r="G3286" s="9" t="s">
        <v>7901</v>
      </c>
      <c r="H3286" s="13">
        <v>374007.6</v>
      </c>
      <c r="I3286" s="11" t="s">
        <v>139</v>
      </c>
      <c r="J3286" s="9" t="s">
        <v>6</v>
      </c>
      <c r="K3286" s="9" t="s">
        <v>7</v>
      </c>
      <c r="L3286" s="9" t="s">
        <v>36</v>
      </c>
      <c r="M3286" s="9" t="s">
        <v>9</v>
      </c>
      <c r="N3286" s="9" t="s">
        <v>10</v>
      </c>
      <c r="O3286" s="9" t="s">
        <v>1826</v>
      </c>
      <c r="P3286" s="9" t="s">
        <v>1834</v>
      </c>
      <c r="Q3286" s="9" t="s">
        <v>374</v>
      </c>
      <c r="R3286" s="9" t="s">
        <v>29</v>
      </c>
      <c r="S3286" s="9" t="s">
        <v>15</v>
      </c>
      <c r="T3286" s="9" t="s">
        <v>7</v>
      </c>
      <c r="U3286" s="9" t="s">
        <v>133</v>
      </c>
      <c r="V3286" s="9" t="s">
        <v>15</v>
      </c>
      <c r="W3286" s="9" t="s">
        <v>17</v>
      </c>
      <c r="X3286" s="9" t="s">
        <v>18</v>
      </c>
      <c r="Y3286" s="9" t="s">
        <v>31</v>
      </c>
      <c r="Z3286" s="9" t="s">
        <v>61</v>
      </c>
      <c r="AA3286" s="9" t="s">
        <v>17</v>
      </c>
      <c r="AB3286" s="9" t="s">
        <v>7847</v>
      </c>
      <c r="AC3286" s="9" t="s">
        <v>7877</v>
      </c>
      <c r="AD3286" s="9" t="s">
        <v>7873</v>
      </c>
    </row>
    <row r="3287" spans="1:30" ht="76.5" x14ac:dyDescent="0.25">
      <c r="A3287" s="113">
        <f t="shared" si="52"/>
        <v>3098</v>
      </c>
      <c r="B3287" s="9" t="s">
        <v>1821</v>
      </c>
      <c r="C3287" s="9" t="s">
        <v>7843</v>
      </c>
      <c r="D3287" s="9" t="s">
        <v>7844</v>
      </c>
      <c r="E3287" s="9" t="s">
        <v>8206</v>
      </c>
      <c r="F3287" s="9" t="s">
        <v>8206</v>
      </c>
      <c r="G3287" s="9" t="s">
        <v>8207</v>
      </c>
      <c r="H3287" s="13">
        <v>330000</v>
      </c>
      <c r="I3287" s="11" t="s">
        <v>139</v>
      </c>
      <c r="J3287" s="9" t="s">
        <v>6</v>
      </c>
      <c r="K3287" s="9" t="s">
        <v>7</v>
      </c>
      <c r="L3287" s="9" t="s">
        <v>36</v>
      </c>
      <c r="M3287" s="9" t="s">
        <v>9</v>
      </c>
      <c r="N3287" s="9" t="s">
        <v>10</v>
      </c>
      <c r="O3287" s="9" t="s">
        <v>1826</v>
      </c>
      <c r="P3287" s="9" t="s">
        <v>1834</v>
      </c>
      <c r="Q3287" s="9" t="s">
        <v>374</v>
      </c>
      <c r="R3287" s="9" t="s">
        <v>29</v>
      </c>
      <c r="S3287" s="9" t="s">
        <v>15</v>
      </c>
      <c r="T3287" s="9" t="s">
        <v>7</v>
      </c>
      <c r="U3287" s="9" t="s">
        <v>133</v>
      </c>
      <c r="V3287" s="9" t="s">
        <v>15</v>
      </c>
      <c r="W3287" s="9" t="s">
        <v>17</v>
      </c>
      <c r="X3287" s="9" t="s">
        <v>18</v>
      </c>
      <c r="Y3287" s="9" t="s">
        <v>31</v>
      </c>
      <c r="Z3287" s="9" t="s">
        <v>61</v>
      </c>
      <c r="AA3287" s="9" t="s">
        <v>17</v>
      </c>
      <c r="AB3287" s="9" t="s">
        <v>7847</v>
      </c>
      <c r="AC3287" s="9" t="s">
        <v>7877</v>
      </c>
      <c r="AD3287" s="9" t="s">
        <v>7873</v>
      </c>
    </row>
    <row r="3288" spans="1:30" ht="76.5" x14ac:dyDescent="0.25">
      <c r="A3288" s="113">
        <f t="shared" si="52"/>
        <v>3099</v>
      </c>
      <c r="B3288" s="9" t="s">
        <v>1821</v>
      </c>
      <c r="C3288" s="9" t="s">
        <v>7843</v>
      </c>
      <c r="D3288" s="9" t="s">
        <v>7844</v>
      </c>
      <c r="E3288" s="9" t="s">
        <v>8208</v>
      </c>
      <c r="F3288" s="9" t="s">
        <v>8209</v>
      </c>
      <c r="G3288" s="9" t="s">
        <v>3368</v>
      </c>
      <c r="H3288" s="13">
        <v>2000000</v>
      </c>
      <c r="I3288" s="11" t="s">
        <v>139</v>
      </c>
      <c r="J3288" s="9" t="s">
        <v>68</v>
      </c>
      <c r="K3288" s="9" t="s">
        <v>7</v>
      </c>
      <c r="L3288" s="9" t="s">
        <v>444</v>
      </c>
      <c r="M3288" s="9" t="s">
        <v>9</v>
      </c>
      <c r="N3288" s="9" t="s">
        <v>10</v>
      </c>
      <c r="O3288" s="9" t="s">
        <v>1826</v>
      </c>
      <c r="P3288" s="9" t="s">
        <v>1834</v>
      </c>
      <c r="Q3288" s="9" t="s">
        <v>374</v>
      </c>
      <c r="R3288" s="9" t="s">
        <v>29</v>
      </c>
      <c r="S3288" s="9" t="s">
        <v>15</v>
      </c>
      <c r="T3288" s="9" t="s">
        <v>7</v>
      </c>
      <c r="U3288" s="9" t="s">
        <v>133</v>
      </c>
      <c r="V3288" s="9" t="s">
        <v>15</v>
      </c>
      <c r="W3288" s="9" t="s">
        <v>17</v>
      </c>
      <c r="X3288" s="9" t="s">
        <v>18</v>
      </c>
      <c r="Y3288" s="9" t="s">
        <v>19</v>
      </c>
      <c r="Z3288" s="9" t="s">
        <v>41</v>
      </c>
      <c r="AA3288" s="9" t="s">
        <v>21</v>
      </c>
      <c r="AB3288" s="9" t="s">
        <v>7857</v>
      </c>
      <c r="AC3288" s="9" t="s">
        <v>7937</v>
      </c>
      <c r="AD3288" s="9" t="s">
        <v>7858</v>
      </c>
    </row>
    <row r="3289" spans="1:30" ht="76.5" x14ac:dyDescent="0.25">
      <c r="A3289" s="113">
        <f t="shared" si="52"/>
        <v>3100</v>
      </c>
      <c r="B3289" s="9" t="s">
        <v>1821</v>
      </c>
      <c r="C3289" s="9" t="s">
        <v>7843</v>
      </c>
      <c r="D3289" s="9" t="s">
        <v>7844</v>
      </c>
      <c r="E3289" s="9" t="s">
        <v>8210</v>
      </c>
      <c r="F3289" s="9" t="s">
        <v>8210</v>
      </c>
      <c r="G3289" s="9" t="s">
        <v>7856</v>
      </c>
      <c r="H3289" s="13">
        <v>18900</v>
      </c>
      <c r="I3289" s="11" t="s">
        <v>139</v>
      </c>
      <c r="J3289" s="9" t="s">
        <v>68</v>
      </c>
      <c r="K3289" s="9" t="s">
        <v>7</v>
      </c>
      <c r="L3289" s="9" t="s">
        <v>69</v>
      </c>
      <c r="M3289" s="9" t="s">
        <v>9</v>
      </c>
      <c r="N3289" s="9" t="s">
        <v>10</v>
      </c>
      <c r="O3289" s="9" t="s">
        <v>1826</v>
      </c>
      <c r="P3289" s="9" t="s">
        <v>1834</v>
      </c>
      <c r="Q3289" s="9" t="s">
        <v>374</v>
      </c>
      <c r="R3289" s="9" t="s">
        <v>29</v>
      </c>
      <c r="S3289" s="9" t="s">
        <v>15</v>
      </c>
      <c r="T3289" s="9" t="s">
        <v>7</v>
      </c>
      <c r="U3289" s="9" t="s">
        <v>133</v>
      </c>
      <c r="V3289" s="9" t="s">
        <v>15</v>
      </c>
      <c r="W3289" s="9" t="s">
        <v>17</v>
      </c>
      <c r="X3289" s="9" t="s">
        <v>18</v>
      </c>
      <c r="Y3289" s="9" t="s">
        <v>19</v>
      </c>
      <c r="Z3289" s="9" t="s">
        <v>41</v>
      </c>
      <c r="AA3289" s="9" t="s">
        <v>21</v>
      </c>
      <c r="AB3289" s="9" t="s">
        <v>7872</v>
      </c>
      <c r="AC3289" s="9" t="s">
        <v>7877</v>
      </c>
      <c r="AD3289" s="9" t="s">
        <v>7873</v>
      </c>
    </row>
    <row r="3290" spans="1:30" ht="76.5" x14ac:dyDescent="0.25">
      <c r="A3290" s="113">
        <f t="shared" si="52"/>
        <v>3101</v>
      </c>
      <c r="B3290" s="9" t="s">
        <v>1821</v>
      </c>
      <c r="C3290" s="9" t="s">
        <v>7843</v>
      </c>
      <c r="D3290" s="9" t="s">
        <v>7844</v>
      </c>
      <c r="E3290" s="9" t="s">
        <v>8211</v>
      </c>
      <c r="F3290" s="9" t="s">
        <v>8212</v>
      </c>
      <c r="G3290" s="9" t="s">
        <v>3368</v>
      </c>
      <c r="H3290" s="13">
        <v>8000000</v>
      </c>
      <c r="I3290" s="11" t="s">
        <v>139</v>
      </c>
      <c r="J3290" s="9" t="s">
        <v>68</v>
      </c>
      <c r="K3290" s="9" t="s">
        <v>7</v>
      </c>
      <c r="L3290" s="9" t="s">
        <v>444</v>
      </c>
      <c r="M3290" s="9" t="s">
        <v>9</v>
      </c>
      <c r="N3290" s="9" t="s">
        <v>10</v>
      </c>
      <c r="O3290" s="9" t="s">
        <v>1826</v>
      </c>
      <c r="P3290" s="9" t="s">
        <v>1834</v>
      </c>
      <c r="Q3290" s="9" t="s">
        <v>374</v>
      </c>
      <c r="R3290" s="9" t="s">
        <v>29</v>
      </c>
      <c r="S3290" s="9" t="s">
        <v>15</v>
      </c>
      <c r="T3290" s="9" t="s">
        <v>7</v>
      </c>
      <c r="U3290" s="9" t="s">
        <v>133</v>
      </c>
      <c r="V3290" s="9" t="s">
        <v>15</v>
      </c>
      <c r="W3290" s="9" t="s">
        <v>21</v>
      </c>
      <c r="X3290" s="9" t="s">
        <v>18</v>
      </c>
      <c r="Y3290" s="9" t="s">
        <v>19</v>
      </c>
      <c r="Z3290" s="9" t="s">
        <v>41</v>
      </c>
      <c r="AA3290" s="9" t="s">
        <v>21</v>
      </c>
      <c r="AB3290" s="9" t="s">
        <v>7857</v>
      </c>
      <c r="AC3290" s="9" t="s">
        <v>7937</v>
      </c>
      <c r="AD3290" s="9" t="s">
        <v>7858</v>
      </c>
    </row>
    <row r="3291" spans="1:30" ht="76.5" x14ac:dyDescent="0.25">
      <c r="A3291" s="113">
        <f t="shared" si="52"/>
        <v>3102</v>
      </c>
      <c r="B3291" s="9" t="s">
        <v>1821</v>
      </c>
      <c r="C3291" s="9" t="s">
        <v>7843</v>
      </c>
      <c r="D3291" s="9" t="s">
        <v>7844</v>
      </c>
      <c r="E3291" s="9" t="s">
        <v>7947</v>
      </c>
      <c r="F3291" s="9" t="s">
        <v>8213</v>
      </c>
      <c r="G3291" s="9" t="s">
        <v>8214</v>
      </c>
      <c r="H3291" s="13">
        <v>360000</v>
      </c>
      <c r="I3291" s="11" t="s">
        <v>139</v>
      </c>
      <c r="J3291" s="9" t="s">
        <v>6</v>
      </c>
      <c r="K3291" s="9" t="s">
        <v>7</v>
      </c>
      <c r="L3291" s="9" t="s">
        <v>36</v>
      </c>
      <c r="M3291" s="9" t="s">
        <v>9</v>
      </c>
      <c r="N3291" s="9" t="s">
        <v>10</v>
      </c>
      <c r="O3291" s="9" t="s">
        <v>1826</v>
      </c>
      <c r="P3291" s="9" t="s">
        <v>1834</v>
      </c>
      <c r="Q3291" s="9" t="s">
        <v>374</v>
      </c>
      <c r="R3291" s="9" t="s">
        <v>29</v>
      </c>
      <c r="S3291" s="9" t="s">
        <v>15</v>
      </c>
      <c r="T3291" s="9" t="s">
        <v>7</v>
      </c>
      <c r="U3291" s="9" t="s">
        <v>133</v>
      </c>
      <c r="V3291" s="9" t="s">
        <v>15</v>
      </c>
      <c r="W3291" s="9" t="s">
        <v>17</v>
      </c>
      <c r="X3291" s="9" t="s">
        <v>18</v>
      </c>
      <c r="Y3291" s="9" t="s">
        <v>31</v>
      </c>
      <c r="Z3291" s="9" t="s">
        <v>61</v>
      </c>
      <c r="AA3291" s="9" t="s">
        <v>17</v>
      </c>
      <c r="AB3291" s="9" t="s">
        <v>7847</v>
      </c>
      <c r="AC3291" s="9" t="s">
        <v>7877</v>
      </c>
      <c r="AD3291" s="9" t="s">
        <v>7873</v>
      </c>
    </row>
    <row r="3292" spans="1:30" ht="76.5" x14ac:dyDescent="0.25">
      <c r="A3292" s="113">
        <f t="shared" si="52"/>
        <v>3103</v>
      </c>
      <c r="B3292" s="9" t="s">
        <v>1821</v>
      </c>
      <c r="C3292" s="9" t="s">
        <v>7843</v>
      </c>
      <c r="D3292" s="9" t="s">
        <v>7844</v>
      </c>
      <c r="E3292" s="9" t="s">
        <v>8215</v>
      </c>
      <c r="F3292" s="9" t="s">
        <v>8215</v>
      </c>
      <c r="G3292" s="9" t="s">
        <v>7856</v>
      </c>
      <c r="H3292" s="13">
        <v>33200</v>
      </c>
      <c r="I3292" s="11" t="s">
        <v>139</v>
      </c>
      <c r="J3292" s="9" t="s">
        <v>68</v>
      </c>
      <c r="K3292" s="9" t="s">
        <v>7</v>
      </c>
      <c r="L3292" s="9" t="s">
        <v>69</v>
      </c>
      <c r="M3292" s="9" t="s">
        <v>9</v>
      </c>
      <c r="N3292" s="9" t="s">
        <v>10</v>
      </c>
      <c r="O3292" s="9" t="s">
        <v>1826</v>
      </c>
      <c r="P3292" s="9" t="s">
        <v>1834</v>
      </c>
      <c r="Q3292" s="9" t="s">
        <v>374</v>
      </c>
      <c r="R3292" s="9" t="s">
        <v>29</v>
      </c>
      <c r="S3292" s="9" t="s">
        <v>15</v>
      </c>
      <c r="T3292" s="9" t="s">
        <v>7</v>
      </c>
      <c r="U3292" s="9" t="s">
        <v>133</v>
      </c>
      <c r="V3292" s="9" t="s">
        <v>15</v>
      </c>
      <c r="W3292" s="9" t="s">
        <v>17</v>
      </c>
      <c r="X3292" s="9" t="s">
        <v>18</v>
      </c>
      <c r="Y3292" s="9" t="s">
        <v>19</v>
      </c>
      <c r="Z3292" s="9" t="s">
        <v>41</v>
      </c>
      <c r="AA3292" s="9" t="s">
        <v>21</v>
      </c>
      <c r="AB3292" s="9" t="s">
        <v>7872</v>
      </c>
      <c r="AC3292" s="9" t="s">
        <v>7877</v>
      </c>
      <c r="AD3292" s="9" t="s">
        <v>7873</v>
      </c>
    </row>
    <row r="3293" spans="1:30" ht="76.5" x14ac:dyDescent="0.25">
      <c r="A3293" s="113">
        <f t="shared" si="52"/>
        <v>3104</v>
      </c>
      <c r="B3293" s="9" t="s">
        <v>1821</v>
      </c>
      <c r="C3293" s="9" t="s">
        <v>7843</v>
      </c>
      <c r="D3293" s="9" t="s">
        <v>7844</v>
      </c>
      <c r="E3293" s="9" t="s">
        <v>8216</v>
      </c>
      <c r="F3293" s="9" t="s">
        <v>8216</v>
      </c>
      <c r="G3293" s="9" t="s">
        <v>8217</v>
      </c>
      <c r="H3293" s="13">
        <v>818400</v>
      </c>
      <c r="I3293" s="11" t="s">
        <v>139</v>
      </c>
      <c r="J3293" s="9" t="s">
        <v>6</v>
      </c>
      <c r="K3293" s="9" t="s">
        <v>7</v>
      </c>
      <c r="L3293" s="9" t="s">
        <v>36</v>
      </c>
      <c r="M3293" s="9" t="s">
        <v>9</v>
      </c>
      <c r="N3293" s="9" t="s">
        <v>10</v>
      </c>
      <c r="O3293" s="9" t="s">
        <v>1826</v>
      </c>
      <c r="P3293" s="9" t="s">
        <v>1834</v>
      </c>
      <c r="Q3293" s="9" t="s">
        <v>374</v>
      </c>
      <c r="R3293" s="9" t="s">
        <v>29</v>
      </c>
      <c r="S3293" s="9" t="s">
        <v>15</v>
      </c>
      <c r="T3293" s="9" t="s">
        <v>7</v>
      </c>
      <c r="U3293" s="9" t="s">
        <v>133</v>
      </c>
      <c r="V3293" s="9" t="s">
        <v>15</v>
      </c>
      <c r="W3293" s="9" t="s">
        <v>17</v>
      </c>
      <c r="X3293" s="9" t="s">
        <v>18</v>
      </c>
      <c r="Y3293" s="9" t="s">
        <v>31</v>
      </c>
      <c r="Z3293" s="9" t="s">
        <v>61</v>
      </c>
      <c r="AA3293" s="9" t="s">
        <v>17</v>
      </c>
      <c r="AB3293" s="9" t="s">
        <v>7847</v>
      </c>
      <c r="AC3293" s="9" t="s">
        <v>7877</v>
      </c>
      <c r="AD3293" s="9" t="s">
        <v>7873</v>
      </c>
    </row>
    <row r="3294" spans="1:30" ht="76.5" x14ac:dyDescent="0.25">
      <c r="A3294" s="113">
        <f t="shared" si="52"/>
        <v>3105</v>
      </c>
      <c r="B3294" s="9" t="s">
        <v>1821</v>
      </c>
      <c r="C3294" s="9" t="s">
        <v>7843</v>
      </c>
      <c r="D3294" s="9" t="s">
        <v>7844</v>
      </c>
      <c r="E3294" s="9" t="s">
        <v>8218</v>
      </c>
      <c r="F3294" s="9" t="s">
        <v>8218</v>
      </c>
      <c r="G3294" s="9" t="s">
        <v>7856</v>
      </c>
      <c r="H3294" s="13">
        <v>155640</v>
      </c>
      <c r="I3294" s="11" t="s">
        <v>139</v>
      </c>
      <c r="J3294" s="9" t="s">
        <v>68</v>
      </c>
      <c r="K3294" s="9" t="s">
        <v>7</v>
      </c>
      <c r="L3294" s="9" t="s">
        <v>69</v>
      </c>
      <c r="M3294" s="9" t="s">
        <v>9</v>
      </c>
      <c r="N3294" s="9" t="s">
        <v>10</v>
      </c>
      <c r="O3294" s="9" t="s">
        <v>1826</v>
      </c>
      <c r="P3294" s="9" t="s">
        <v>1834</v>
      </c>
      <c r="Q3294" s="9" t="s">
        <v>374</v>
      </c>
      <c r="R3294" s="9" t="s">
        <v>29</v>
      </c>
      <c r="S3294" s="9" t="s">
        <v>15</v>
      </c>
      <c r="T3294" s="9" t="s">
        <v>7</v>
      </c>
      <c r="U3294" s="9" t="s">
        <v>133</v>
      </c>
      <c r="V3294" s="9" t="s">
        <v>15</v>
      </c>
      <c r="W3294" s="9" t="s">
        <v>17</v>
      </c>
      <c r="X3294" s="9" t="s">
        <v>18</v>
      </c>
      <c r="Y3294" s="9" t="s">
        <v>19</v>
      </c>
      <c r="Z3294" s="9" t="s">
        <v>41</v>
      </c>
      <c r="AA3294" s="9" t="s">
        <v>21</v>
      </c>
      <c r="AB3294" s="9" t="s">
        <v>7872</v>
      </c>
      <c r="AC3294" s="9" t="s">
        <v>7877</v>
      </c>
      <c r="AD3294" s="9" t="s">
        <v>7873</v>
      </c>
    </row>
    <row r="3295" spans="1:30" ht="76.5" x14ac:dyDescent="0.25">
      <c r="A3295" s="113">
        <f t="shared" si="52"/>
        <v>3106</v>
      </c>
      <c r="B3295" s="9" t="s">
        <v>1821</v>
      </c>
      <c r="C3295" s="9" t="s">
        <v>7843</v>
      </c>
      <c r="D3295" s="9" t="s">
        <v>7844</v>
      </c>
      <c r="E3295" s="9" t="s">
        <v>8219</v>
      </c>
      <c r="F3295" s="9" t="s">
        <v>8220</v>
      </c>
      <c r="G3295" s="9" t="s">
        <v>8221</v>
      </c>
      <c r="H3295" s="13">
        <v>27600</v>
      </c>
      <c r="I3295" s="11" t="s">
        <v>139</v>
      </c>
      <c r="J3295" s="9" t="s">
        <v>6</v>
      </c>
      <c r="K3295" s="9" t="s">
        <v>7</v>
      </c>
      <c r="L3295" s="9" t="s">
        <v>36</v>
      </c>
      <c r="M3295" s="9" t="s">
        <v>9</v>
      </c>
      <c r="N3295" s="9" t="s">
        <v>10</v>
      </c>
      <c r="O3295" s="9" t="s">
        <v>1826</v>
      </c>
      <c r="P3295" s="9" t="s">
        <v>1834</v>
      </c>
      <c r="Q3295" s="9" t="s">
        <v>374</v>
      </c>
      <c r="R3295" s="9" t="s">
        <v>29</v>
      </c>
      <c r="S3295" s="9" t="s">
        <v>15</v>
      </c>
      <c r="T3295" s="9" t="s">
        <v>7</v>
      </c>
      <c r="U3295" s="9" t="s">
        <v>133</v>
      </c>
      <c r="V3295" s="9" t="s">
        <v>15</v>
      </c>
      <c r="W3295" s="9" t="s">
        <v>17</v>
      </c>
      <c r="X3295" s="9" t="s">
        <v>18</v>
      </c>
      <c r="Y3295" s="9" t="s">
        <v>31</v>
      </c>
      <c r="Z3295" s="9" t="s">
        <v>61</v>
      </c>
      <c r="AA3295" s="9" t="s">
        <v>17</v>
      </c>
      <c r="AB3295" s="9" t="s">
        <v>7847</v>
      </c>
      <c r="AC3295" s="9" t="s">
        <v>7877</v>
      </c>
      <c r="AD3295" s="9" t="s">
        <v>7873</v>
      </c>
    </row>
    <row r="3296" spans="1:30" ht="76.5" x14ac:dyDescent="0.25">
      <c r="A3296" s="113">
        <f t="shared" si="52"/>
        <v>3107</v>
      </c>
      <c r="B3296" s="9" t="s">
        <v>1821</v>
      </c>
      <c r="C3296" s="9" t="s">
        <v>7843</v>
      </c>
      <c r="D3296" s="9" t="s">
        <v>7844</v>
      </c>
      <c r="E3296" s="9" t="s">
        <v>7868</v>
      </c>
      <c r="F3296" s="9" t="s">
        <v>7868</v>
      </c>
      <c r="G3296" s="9" t="s">
        <v>3368</v>
      </c>
      <c r="H3296" s="13">
        <v>413693.28</v>
      </c>
      <c r="I3296" s="11" t="s">
        <v>139</v>
      </c>
      <c r="J3296" s="9" t="s">
        <v>6</v>
      </c>
      <c r="K3296" s="9" t="s">
        <v>7</v>
      </c>
      <c r="L3296" s="9" t="s">
        <v>36</v>
      </c>
      <c r="M3296" s="9" t="s">
        <v>9</v>
      </c>
      <c r="N3296" s="9" t="s">
        <v>10</v>
      </c>
      <c r="O3296" s="9" t="s">
        <v>1826</v>
      </c>
      <c r="P3296" s="9" t="s">
        <v>1834</v>
      </c>
      <c r="Q3296" s="9" t="s">
        <v>374</v>
      </c>
      <c r="R3296" s="9" t="s">
        <v>29</v>
      </c>
      <c r="S3296" s="9" t="s">
        <v>15</v>
      </c>
      <c r="T3296" s="9" t="s">
        <v>7</v>
      </c>
      <c r="U3296" s="9" t="s">
        <v>133</v>
      </c>
      <c r="V3296" s="9" t="s">
        <v>15</v>
      </c>
      <c r="W3296" s="9" t="s">
        <v>17</v>
      </c>
      <c r="X3296" s="9" t="s">
        <v>18</v>
      </c>
      <c r="Y3296" s="9" t="s">
        <v>31</v>
      </c>
      <c r="Z3296" s="9" t="s">
        <v>61</v>
      </c>
      <c r="AA3296" s="9" t="s">
        <v>17</v>
      </c>
      <c r="AB3296" s="9" t="s">
        <v>7847</v>
      </c>
      <c r="AC3296" s="9" t="s">
        <v>7877</v>
      </c>
      <c r="AD3296" s="9" t="s">
        <v>7873</v>
      </c>
    </row>
    <row r="3297" spans="1:30" ht="89.25" x14ac:dyDescent="0.25">
      <c r="A3297" s="113">
        <f t="shared" si="52"/>
        <v>3108</v>
      </c>
      <c r="B3297" s="9" t="s">
        <v>1821</v>
      </c>
      <c r="C3297" s="9" t="s">
        <v>7843</v>
      </c>
      <c r="D3297" s="9" t="s">
        <v>7844</v>
      </c>
      <c r="E3297" s="9" t="s">
        <v>8222</v>
      </c>
      <c r="F3297" s="9" t="s">
        <v>8223</v>
      </c>
      <c r="G3297" s="9" t="s">
        <v>7856</v>
      </c>
      <c r="H3297" s="13">
        <v>277184</v>
      </c>
      <c r="I3297" s="11" t="s">
        <v>139</v>
      </c>
      <c r="J3297" s="9" t="s">
        <v>68</v>
      </c>
      <c r="K3297" s="9" t="s">
        <v>7</v>
      </c>
      <c r="L3297" s="9" t="s">
        <v>69</v>
      </c>
      <c r="M3297" s="9" t="s">
        <v>9</v>
      </c>
      <c r="N3297" s="9" t="s">
        <v>10</v>
      </c>
      <c r="O3297" s="9" t="s">
        <v>1826</v>
      </c>
      <c r="P3297" s="9" t="s">
        <v>1834</v>
      </c>
      <c r="Q3297" s="9" t="s">
        <v>374</v>
      </c>
      <c r="R3297" s="9" t="s">
        <v>29</v>
      </c>
      <c r="S3297" s="9" t="s">
        <v>15</v>
      </c>
      <c r="T3297" s="9" t="s">
        <v>7</v>
      </c>
      <c r="U3297" s="9" t="s">
        <v>133</v>
      </c>
      <c r="V3297" s="9" t="s">
        <v>15</v>
      </c>
      <c r="W3297" s="9" t="s">
        <v>17</v>
      </c>
      <c r="X3297" s="9" t="s">
        <v>18</v>
      </c>
      <c r="Y3297" s="9" t="s">
        <v>19</v>
      </c>
      <c r="Z3297" s="9" t="s">
        <v>41</v>
      </c>
      <c r="AA3297" s="9" t="s">
        <v>21</v>
      </c>
      <c r="AB3297" s="9" t="s">
        <v>7872</v>
      </c>
      <c r="AC3297" s="9" t="s">
        <v>7877</v>
      </c>
      <c r="AD3297" s="9" t="s">
        <v>7873</v>
      </c>
    </row>
    <row r="3298" spans="1:30" ht="76.5" x14ac:dyDescent="0.25">
      <c r="A3298" s="113">
        <f t="shared" si="52"/>
        <v>3109</v>
      </c>
      <c r="B3298" s="9" t="s">
        <v>1821</v>
      </c>
      <c r="C3298" s="9" t="s">
        <v>7843</v>
      </c>
      <c r="D3298" s="9" t="s">
        <v>7844</v>
      </c>
      <c r="E3298" s="9" t="s">
        <v>7868</v>
      </c>
      <c r="F3298" s="9" t="s">
        <v>7868</v>
      </c>
      <c r="G3298" s="9" t="s">
        <v>7901</v>
      </c>
      <c r="H3298" s="13">
        <v>400060.32</v>
      </c>
      <c r="I3298" s="11" t="s">
        <v>139</v>
      </c>
      <c r="J3298" s="9" t="s">
        <v>6</v>
      </c>
      <c r="K3298" s="9" t="s">
        <v>7</v>
      </c>
      <c r="L3298" s="9" t="s">
        <v>36</v>
      </c>
      <c r="M3298" s="9" t="s">
        <v>9</v>
      </c>
      <c r="N3298" s="9" t="s">
        <v>10</v>
      </c>
      <c r="O3298" s="9" t="s">
        <v>1826</v>
      </c>
      <c r="P3298" s="9" t="s">
        <v>1834</v>
      </c>
      <c r="Q3298" s="9" t="s">
        <v>374</v>
      </c>
      <c r="R3298" s="9" t="s">
        <v>29</v>
      </c>
      <c r="S3298" s="9" t="s">
        <v>15</v>
      </c>
      <c r="T3298" s="9" t="s">
        <v>7</v>
      </c>
      <c r="U3298" s="9" t="s">
        <v>133</v>
      </c>
      <c r="V3298" s="9" t="s">
        <v>15</v>
      </c>
      <c r="W3298" s="9" t="s">
        <v>17</v>
      </c>
      <c r="X3298" s="9" t="s">
        <v>18</v>
      </c>
      <c r="Y3298" s="9" t="s">
        <v>31</v>
      </c>
      <c r="Z3298" s="9" t="s">
        <v>61</v>
      </c>
      <c r="AA3298" s="9" t="s">
        <v>17</v>
      </c>
      <c r="AB3298" s="9" t="s">
        <v>7847</v>
      </c>
      <c r="AC3298" s="9" t="s">
        <v>7877</v>
      </c>
      <c r="AD3298" s="9" t="s">
        <v>7873</v>
      </c>
    </row>
    <row r="3299" spans="1:30" ht="76.5" x14ac:dyDescent="0.25">
      <c r="A3299" s="113">
        <f t="shared" si="52"/>
        <v>3110</v>
      </c>
      <c r="B3299" s="9" t="s">
        <v>1821</v>
      </c>
      <c r="C3299" s="9" t="s">
        <v>7843</v>
      </c>
      <c r="D3299" s="9" t="s">
        <v>7844</v>
      </c>
      <c r="E3299" s="9" t="s">
        <v>8224</v>
      </c>
      <c r="F3299" s="9" t="s">
        <v>8225</v>
      </c>
      <c r="G3299" s="9" t="s">
        <v>7856</v>
      </c>
      <c r="H3299" s="13">
        <v>7500</v>
      </c>
      <c r="I3299" s="11" t="s">
        <v>139</v>
      </c>
      <c r="J3299" s="9" t="s">
        <v>68</v>
      </c>
      <c r="K3299" s="9" t="s">
        <v>7</v>
      </c>
      <c r="L3299" s="9" t="s">
        <v>69</v>
      </c>
      <c r="M3299" s="9" t="s">
        <v>9</v>
      </c>
      <c r="N3299" s="9" t="s">
        <v>10</v>
      </c>
      <c r="O3299" s="9" t="s">
        <v>1826</v>
      </c>
      <c r="P3299" s="9" t="s">
        <v>1834</v>
      </c>
      <c r="Q3299" s="9" t="s">
        <v>374</v>
      </c>
      <c r="R3299" s="9" t="s">
        <v>29</v>
      </c>
      <c r="S3299" s="9" t="s">
        <v>15</v>
      </c>
      <c r="T3299" s="9" t="s">
        <v>7</v>
      </c>
      <c r="U3299" s="9" t="s">
        <v>133</v>
      </c>
      <c r="V3299" s="9" t="s">
        <v>15</v>
      </c>
      <c r="W3299" s="9" t="s">
        <v>17</v>
      </c>
      <c r="X3299" s="9" t="s">
        <v>18</v>
      </c>
      <c r="Y3299" s="9" t="s">
        <v>19</v>
      </c>
      <c r="Z3299" s="9" t="s">
        <v>41</v>
      </c>
      <c r="AA3299" s="9" t="s">
        <v>21</v>
      </c>
      <c r="AB3299" s="9" t="s">
        <v>7872</v>
      </c>
      <c r="AC3299" s="9" t="s">
        <v>7877</v>
      </c>
      <c r="AD3299" s="9" t="s">
        <v>7873</v>
      </c>
    </row>
    <row r="3300" spans="1:30" ht="76.5" x14ac:dyDescent="0.25">
      <c r="A3300" s="113">
        <f t="shared" si="52"/>
        <v>3111</v>
      </c>
      <c r="B3300" s="9" t="s">
        <v>1821</v>
      </c>
      <c r="C3300" s="9" t="s">
        <v>7843</v>
      </c>
      <c r="D3300" s="9" t="s">
        <v>7844</v>
      </c>
      <c r="E3300" s="9" t="s">
        <v>7868</v>
      </c>
      <c r="F3300" s="9" t="s">
        <v>7868</v>
      </c>
      <c r="G3300" s="9" t="s">
        <v>7901</v>
      </c>
      <c r="H3300" s="13">
        <v>557133.84</v>
      </c>
      <c r="I3300" s="11" t="s">
        <v>139</v>
      </c>
      <c r="J3300" s="9" t="s">
        <v>6</v>
      </c>
      <c r="K3300" s="9" t="s">
        <v>7</v>
      </c>
      <c r="L3300" s="9" t="s">
        <v>36</v>
      </c>
      <c r="M3300" s="9" t="s">
        <v>9</v>
      </c>
      <c r="N3300" s="9" t="s">
        <v>10</v>
      </c>
      <c r="O3300" s="9" t="s">
        <v>1826</v>
      </c>
      <c r="P3300" s="9" t="s">
        <v>1834</v>
      </c>
      <c r="Q3300" s="9" t="s">
        <v>374</v>
      </c>
      <c r="R3300" s="9" t="s">
        <v>29</v>
      </c>
      <c r="S3300" s="9" t="s">
        <v>15</v>
      </c>
      <c r="T3300" s="9" t="s">
        <v>7</v>
      </c>
      <c r="U3300" s="9" t="s">
        <v>133</v>
      </c>
      <c r="V3300" s="9" t="s">
        <v>15</v>
      </c>
      <c r="W3300" s="9" t="s">
        <v>17</v>
      </c>
      <c r="X3300" s="9" t="s">
        <v>18</v>
      </c>
      <c r="Y3300" s="9" t="s">
        <v>31</v>
      </c>
      <c r="Z3300" s="9" t="s">
        <v>61</v>
      </c>
      <c r="AA3300" s="9" t="s">
        <v>17</v>
      </c>
      <c r="AB3300" s="9" t="s">
        <v>7847</v>
      </c>
      <c r="AC3300" s="9" t="s">
        <v>7877</v>
      </c>
      <c r="AD3300" s="9" t="s">
        <v>7873</v>
      </c>
    </row>
    <row r="3301" spans="1:30" ht="191.25" x14ac:dyDescent="0.25">
      <c r="A3301" s="113">
        <f t="shared" si="52"/>
        <v>3112</v>
      </c>
      <c r="B3301" s="9" t="s">
        <v>1821</v>
      </c>
      <c r="C3301" s="9" t="s">
        <v>7843</v>
      </c>
      <c r="D3301" s="9" t="s">
        <v>7844</v>
      </c>
      <c r="E3301" s="9" t="s">
        <v>8226</v>
      </c>
      <c r="F3301" s="9" t="s">
        <v>8227</v>
      </c>
      <c r="G3301" s="9" t="s">
        <v>7856</v>
      </c>
      <c r="H3301" s="13">
        <v>1626</v>
      </c>
      <c r="I3301" s="11" t="s">
        <v>139</v>
      </c>
      <c r="J3301" s="9" t="s">
        <v>68</v>
      </c>
      <c r="K3301" s="9" t="s">
        <v>7</v>
      </c>
      <c r="L3301" s="9" t="s">
        <v>69</v>
      </c>
      <c r="M3301" s="9" t="s">
        <v>9</v>
      </c>
      <c r="N3301" s="9" t="s">
        <v>10</v>
      </c>
      <c r="O3301" s="9" t="s">
        <v>1826</v>
      </c>
      <c r="P3301" s="9" t="s">
        <v>1834</v>
      </c>
      <c r="Q3301" s="9" t="s">
        <v>374</v>
      </c>
      <c r="R3301" s="9" t="s">
        <v>29</v>
      </c>
      <c r="S3301" s="9" t="s">
        <v>15</v>
      </c>
      <c r="T3301" s="9" t="s">
        <v>7</v>
      </c>
      <c r="U3301" s="9" t="s">
        <v>133</v>
      </c>
      <c r="V3301" s="9" t="s">
        <v>15</v>
      </c>
      <c r="W3301" s="9" t="s">
        <v>17</v>
      </c>
      <c r="X3301" s="9" t="s">
        <v>18</v>
      </c>
      <c r="Y3301" s="9" t="s">
        <v>19</v>
      </c>
      <c r="Z3301" s="9" t="s">
        <v>41</v>
      </c>
      <c r="AA3301" s="9" t="s">
        <v>21</v>
      </c>
      <c r="AB3301" s="9" t="s">
        <v>7872</v>
      </c>
      <c r="AC3301" s="9" t="s">
        <v>7877</v>
      </c>
      <c r="AD3301" s="9" t="s">
        <v>7873</v>
      </c>
    </row>
    <row r="3302" spans="1:30" ht="242.25" x14ac:dyDescent="0.25">
      <c r="A3302" s="113">
        <f t="shared" si="52"/>
        <v>3113</v>
      </c>
      <c r="B3302" s="9" t="s">
        <v>1821</v>
      </c>
      <c r="C3302" s="9" t="s">
        <v>7843</v>
      </c>
      <c r="D3302" s="9" t="s">
        <v>7844</v>
      </c>
      <c r="E3302" s="9" t="s">
        <v>8228</v>
      </c>
      <c r="F3302" s="9" t="s">
        <v>8229</v>
      </c>
      <c r="G3302" s="9" t="s">
        <v>8230</v>
      </c>
      <c r="H3302" s="13">
        <v>443595.6</v>
      </c>
      <c r="I3302" s="11" t="s">
        <v>139</v>
      </c>
      <c r="J3302" s="9" t="s">
        <v>6</v>
      </c>
      <c r="K3302" s="9" t="s">
        <v>7</v>
      </c>
      <c r="L3302" s="9" t="s">
        <v>36</v>
      </c>
      <c r="M3302" s="9" t="s">
        <v>9</v>
      </c>
      <c r="N3302" s="9" t="s">
        <v>10</v>
      </c>
      <c r="O3302" s="9" t="s">
        <v>1826</v>
      </c>
      <c r="P3302" s="9" t="s">
        <v>1834</v>
      </c>
      <c r="Q3302" s="9" t="s">
        <v>374</v>
      </c>
      <c r="R3302" s="9" t="s">
        <v>29</v>
      </c>
      <c r="S3302" s="9" t="s">
        <v>15</v>
      </c>
      <c r="T3302" s="9" t="s">
        <v>7</v>
      </c>
      <c r="U3302" s="9" t="s">
        <v>133</v>
      </c>
      <c r="V3302" s="9" t="s">
        <v>15</v>
      </c>
      <c r="W3302" s="9" t="s">
        <v>17</v>
      </c>
      <c r="X3302" s="9" t="s">
        <v>18</v>
      </c>
      <c r="Y3302" s="9" t="s">
        <v>31</v>
      </c>
      <c r="Z3302" s="9" t="s">
        <v>61</v>
      </c>
      <c r="AA3302" s="9" t="s">
        <v>17</v>
      </c>
      <c r="AB3302" s="9" t="s">
        <v>7847</v>
      </c>
      <c r="AC3302" s="9" t="s">
        <v>7877</v>
      </c>
      <c r="AD3302" s="9" t="s">
        <v>7873</v>
      </c>
    </row>
    <row r="3303" spans="1:30" ht="76.5" x14ac:dyDescent="0.25">
      <c r="A3303" s="113">
        <f t="shared" si="52"/>
        <v>3114</v>
      </c>
      <c r="B3303" s="9" t="s">
        <v>1821</v>
      </c>
      <c r="C3303" s="9" t="s">
        <v>7843</v>
      </c>
      <c r="D3303" s="9" t="s">
        <v>7844</v>
      </c>
      <c r="E3303" s="9" t="s">
        <v>8231</v>
      </c>
      <c r="F3303" s="9" t="s">
        <v>8232</v>
      </c>
      <c r="G3303" s="9" t="s">
        <v>7856</v>
      </c>
      <c r="H3303" s="13">
        <v>18780</v>
      </c>
      <c r="I3303" s="11" t="s">
        <v>139</v>
      </c>
      <c r="J3303" s="9" t="s">
        <v>68</v>
      </c>
      <c r="K3303" s="9" t="s">
        <v>7</v>
      </c>
      <c r="L3303" s="9" t="s">
        <v>69</v>
      </c>
      <c r="M3303" s="9" t="s">
        <v>9</v>
      </c>
      <c r="N3303" s="9" t="s">
        <v>10</v>
      </c>
      <c r="O3303" s="9" t="s">
        <v>1826</v>
      </c>
      <c r="P3303" s="9" t="s">
        <v>1834</v>
      </c>
      <c r="Q3303" s="9" t="s">
        <v>374</v>
      </c>
      <c r="R3303" s="9" t="s">
        <v>29</v>
      </c>
      <c r="S3303" s="9" t="s">
        <v>15</v>
      </c>
      <c r="T3303" s="9" t="s">
        <v>7</v>
      </c>
      <c r="U3303" s="9" t="s">
        <v>133</v>
      </c>
      <c r="V3303" s="9" t="s">
        <v>15</v>
      </c>
      <c r="W3303" s="9" t="s">
        <v>17</v>
      </c>
      <c r="X3303" s="9" t="s">
        <v>18</v>
      </c>
      <c r="Y3303" s="9" t="s">
        <v>19</v>
      </c>
      <c r="Z3303" s="9" t="s">
        <v>41</v>
      </c>
      <c r="AA3303" s="9" t="s">
        <v>21</v>
      </c>
      <c r="AB3303" s="9" t="s">
        <v>7872</v>
      </c>
      <c r="AC3303" s="9" t="s">
        <v>7877</v>
      </c>
      <c r="AD3303" s="9" t="s">
        <v>7873</v>
      </c>
    </row>
    <row r="3304" spans="1:30" ht="165.75" x14ac:dyDescent="0.25">
      <c r="A3304" s="113">
        <f t="shared" si="52"/>
        <v>3115</v>
      </c>
      <c r="B3304" s="9" t="s">
        <v>1821</v>
      </c>
      <c r="C3304" s="9" t="s">
        <v>7843</v>
      </c>
      <c r="D3304" s="9" t="s">
        <v>7844</v>
      </c>
      <c r="E3304" s="9" t="s">
        <v>8233</v>
      </c>
      <c r="F3304" s="9" t="s">
        <v>8233</v>
      </c>
      <c r="G3304" s="9" t="s">
        <v>8234</v>
      </c>
      <c r="H3304" s="13">
        <v>1095986.52</v>
      </c>
      <c r="I3304" s="11" t="s">
        <v>139</v>
      </c>
      <c r="J3304" s="9" t="s">
        <v>6</v>
      </c>
      <c r="K3304" s="9" t="s">
        <v>7</v>
      </c>
      <c r="L3304" s="9" t="s">
        <v>36</v>
      </c>
      <c r="M3304" s="9" t="s">
        <v>9</v>
      </c>
      <c r="N3304" s="9" t="s">
        <v>10</v>
      </c>
      <c r="O3304" s="9" t="s">
        <v>1826</v>
      </c>
      <c r="P3304" s="9" t="s">
        <v>1834</v>
      </c>
      <c r="Q3304" s="9" t="s">
        <v>374</v>
      </c>
      <c r="R3304" s="9" t="s">
        <v>29</v>
      </c>
      <c r="S3304" s="9" t="s">
        <v>15</v>
      </c>
      <c r="T3304" s="9" t="s">
        <v>7</v>
      </c>
      <c r="U3304" s="9" t="s">
        <v>133</v>
      </c>
      <c r="V3304" s="9" t="s">
        <v>15</v>
      </c>
      <c r="W3304" s="9" t="s">
        <v>17</v>
      </c>
      <c r="X3304" s="9" t="s">
        <v>18</v>
      </c>
      <c r="Y3304" s="9" t="s">
        <v>31</v>
      </c>
      <c r="Z3304" s="9" t="s">
        <v>61</v>
      </c>
      <c r="AA3304" s="9" t="s">
        <v>17</v>
      </c>
      <c r="AB3304" s="9" t="s">
        <v>7847</v>
      </c>
      <c r="AC3304" s="9" t="s">
        <v>7877</v>
      </c>
      <c r="AD3304" s="9" t="s">
        <v>7873</v>
      </c>
    </row>
    <row r="3305" spans="1:30" ht="89.25" x14ac:dyDescent="0.25">
      <c r="A3305" s="113">
        <f t="shared" si="52"/>
        <v>3116</v>
      </c>
      <c r="B3305" s="9" t="s">
        <v>1821</v>
      </c>
      <c r="C3305" s="9" t="s">
        <v>7843</v>
      </c>
      <c r="D3305" s="9" t="s">
        <v>7844</v>
      </c>
      <c r="E3305" s="9" t="s">
        <v>8235</v>
      </c>
      <c r="F3305" s="9" t="s">
        <v>8236</v>
      </c>
      <c r="G3305" s="9" t="s">
        <v>7856</v>
      </c>
      <c r="H3305" s="13">
        <v>62500</v>
      </c>
      <c r="I3305" s="11" t="s">
        <v>139</v>
      </c>
      <c r="J3305" s="9" t="s">
        <v>68</v>
      </c>
      <c r="K3305" s="9" t="s">
        <v>7</v>
      </c>
      <c r="L3305" s="9" t="s">
        <v>69</v>
      </c>
      <c r="M3305" s="9" t="s">
        <v>9</v>
      </c>
      <c r="N3305" s="9" t="s">
        <v>10</v>
      </c>
      <c r="O3305" s="9" t="s">
        <v>1826</v>
      </c>
      <c r="P3305" s="9" t="s">
        <v>1834</v>
      </c>
      <c r="Q3305" s="9" t="s">
        <v>374</v>
      </c>
      <c r="R3305" s="9" t="s">
        <v>29</v>
      </c>
      <c r="S3305" s="9" t="s">
        <v>15</v>
      </c>
      <c r="T3305" s="9" t="s">
        <v>7</v>
      </c>
      <c r="U3305" s="9" t="s">
        <v>133</v>
      </c>
      <c r="V3305" s="9" t="s">
        <v>15</v>
      </c>
      <c r="W3305" s="9" t="s">
        <v>17</v>
      </c>
      <c r="X3305" s="9" t="s">
        <v>18</v>
      </c>
      <c r="Y3305" s="9" t="s">
        <v>19</v>
      </c>
      <c r="Z3305" s="9" t="s">
        <v>41</v>
      </c>
      <c r="AA3305" s="9" t="s">
        <v>21</v>
      </c>
      <c r="AB3305" s="9" t="s">
        <v>7872</v>
      </c>
      <c r="AC3305" s="9" t="s">
        <v>7877</v>
      </c>
      <c r="AD3305" s="9" t="s">
        <v>7873</v>
      </c>
    </row>
    <row r="3306" spans="1:30" ht="76.5" x14ac:dyDescent="0.25">
      <c r="A3306" s="113">
        <f t="shared" si="52"/>
        <v>3117</v>
      </c>
      <c r="B3306" s="9" t="s">
        <v>1821</v>
      </c>
      <c r="C3306" s="9" t="s">
        <v>7843</v>
      </c>
      <c r="D3306" s="9" t="s">
        <v>7844</v>
      </c>
      <c r="E3306" s="9" t="s">
        <v>571</v>
      </c>
      <c r="F3306" s="9" t="s">
        <v>571</v>
      </c>
      <c r="G3306" s="9" t="s">
        <v>7851</v>
      </c>
      <c r="H3306" s="13">
        <v>517302.24</v>
      </c>
      <c r="I3306" s="11" t="s">
        <v>139</v>
      </c>
      <c r="J3306" s="9" t="s">
        <v>6</v>
      </c>
      <c r="K3306" s="9" t="s">
        <v>7</v>
      </c>
      <c r="L3306" s="9" t="s">
        <v>36</v>
      </c>
      <c r="M3306" s="9" t="s">
        <v>9</v>
      </c>
      <c r="N3306" s="9" t="s">
        <v>10</v>
      </c>
      <c r="O3306" s="9" t="s">
        <v>1826</v>
      </c>
      <c r="P3306" s="9" t="s">
        <v>1834</v>
      </c>
      <c r="Q3306" s="9" t="s">
        <v>374</v>
      </c>
      <c r="R3306" s="9" t="s">
        <v>29</v>
      </c>
      <c r="S3306" s="9" t="s">
        <v>15</v>
      </c>
      <c r="T3306" s="9" t="s">
        <v>7</v>
      </c>
      <c r="U3306" s="9" t="s">
        <v>133</v>
      </c>
      <c r="V3306" s="9" t="s">
        <v>15</v>
      </c>
      <c r="W3306" s="9" t="s">
        <v>17</v>
      </c>
      <c r="X3306" s="9" t="s">
        <v>18</v>
      </c>
      <c r="Y3306" s="9" t="s">
        <v>31</v>
      </c>
      <c r="Z3306" s="9" t="s">
        <v>61</v>
      </c>
      <c r="AA3306" s="9" t="s">
        <v>17</v>
      </c>
      <c r="AB3306" s="9" t="s">
        <v>7847</v>
      </c>
      <c r="AC3306" s="9" t="s">
        <v>7877</v>
      </c>
      <c r="AD3306" s="9" t="s">
        <v>7873</v>
      </c>
    </row>
    <row r="3307" spans="1:30" ht="76.5" x14ac:dyDescent="0.25">
      <c r="A3307" s="113">
        <f t="shared" si="52"/>
        <v>3118</v>
      </c>
      <c r="B3307" s="9" t="s">
        <v>1821</v>
      </c>
      <c r="C3307" s="9" t="s">
        <v>7843</v>
      </c>
      <c r="D3307" s="9" t="s">
        <v>7844</v>
      </c>
      <c r="E3307" s="9" t="s">
        <v>8216</v>
      </c>
      <c r="F3307" s="9" t="s">
        <v>8216</v>
      </c>
      <c r="G3307" s="9" t="s">
        <v>7864</v>
      </c>
      <c r="H3307" s="13">
        <v>43293.84</v>
      </c>
      <c r="I3307" s="11" t="s">
        <v>139</v>
      </c>
      <c r="J3307" s="9" t="s">
        <v>6</v>
      </c>
      <c r="K3307" s="9" t="s">
        <v>7</v>
      </c>
      <c r="L3307" s="9" t="s">
        <v>36</v>
      </c>
      <c r="M3307" s="9" t="s">
        <v>9</v>
      </c>
      <c r="N3307" s="9" t="s">
        <v>10</v>
      </c>
      <c r="O3307" s="9" t="s">
        <v>1826</v>
      </c>
      <c r="P3307" s="9" t="s">
        <v>1834</v>
      </c>
      <c r="Q3307" s="9" t="s">
        <v>374</v>
      </c>
      <c r="R3307" s="9" t="s">
        <v>29</v>
      </c>
      <c r="S3307" s="9" t="s">
        <v>15</v>
      </c>
      <c r="T3307" s="9" t="s">
        <v>7</v>
      </c>
      <c r="U3307" s="9" t="s">
        <v>133</v>
      </c>
      <c r="V3307" s="9" t="s">
        <v>15</v>
      </c>
      <c r="W3307" s="9" t="s">
        <v>17</v>
      </c>
      <c r="X3307" s="9" t="s">
        <v>18</v>
      </c>
      <c r="Y3307" s="9" t="s">
        <v>31</v>
      </c>
      <c r="Z3307" s="9" t="s">
        <v>61</v>
      </c>
      <c r="AA3307" s="9" t="s">
        <v>17</v>
      </c>
      <c r="AB3307" s="9" t="s">
        <v>7847</v>
      </c>
      <c r="AC3307" s="9" t="s">
        <v>7877</v>
      </c>
      <c r="AD3307" s="9" t="s">
        <v>7873</v>
      </c>
    </row>
    <row r="3308" spans="1:30" ht="76.5" x14ac:dyDescent="0.25">
      <c r="A3308" s="113">
        <f t="shared" si="52"/>
        <v>3119</v>
      </c>
      <c r="B3308" s="9" t="s">
        <v>1821</v>
      </c>
      <c r="C3308" s="9" t="s">
        <v>7843</v>
      </c>
      <c r="D3308" s="9" t="s">
        <v>7844</v>
      </c>
      <c r="E3308" s="9" t="s">
        <v>8216</v>
      </c>
      <c r="F3308" s="9" t="s">
        <v>8216</v>
      </c>
      <c r="G3308" s="9" t="s">
        <v>7864</v>
      </c>
      <c r="H3308" s="13">
        <v>356459.64</v>
      </c>
      <c r="I3308" s="11" t="s">
        <v>139</v>
      </c>
      <c r="J3308" s="9" t="s">
        <v>6</v>
      </c>
      <c r="K3308" s="9" t="s">
        <v>7</v>
      </c>
      <c r="L3308" s="9" t="s">
        <v>36</v>
      </c>
      <c r="M3308" s="9" t="s">
        <v>9</v>
      </c>
      <c r="N3308" s="9" t="s">
        <v>10</v>
      </c>
      <c r="O3308" s="9" t="s">
        <v>1826</v>
      </c>
      <c r="P3308" s="9" t="s">
        <v>1834</v>
      </c>
      <c r="Q3308" s="9" t="s">
        <v>374</v>
      </c>
      <c r="R3308" s="9" t="s">
        <v>29</v>
      </c>
      <c r="S3308" s="9" t="s">
        <v>15</v>
      </c>
      <c r="T3308" s="9" t="s">
        <v>7</v>
      </c>
      <c r="U3308" s="9" t="s">
        <v>133</v>
      </c>
      <c r="V3308" s="9" t="s">
        <v>15</v>
      </c>
      <c r="W3308" s="9" t="s">
        <v>17</v>
      </c>
      <c r="X3308" s="9" t="s">
        <v>18</v>
      </c>
      <c r="Y3308" s="9" t="s">
        <v>31</v>
      </c>
      <c r="Z3308" s="9" t="s">
        <v>61</v>
      </c>
      <c r="AA3308" s="9" t="s">
        <v>17</v>
      </c>
      <c r="AB3308" s="9" t="s">
        <v>7847</v>
      </c>
      <c r="AC3308" s="9" t="s">
        <v>7877</v>
      </c>
      <c r="AD3308" s="9" t="s">
        <v>7873</v>
      </c>
    </row>
    <row r="3309" spans="1:30" ht="51" x14ac:dyDescent="0.25">
      <c r="A3309" s="113">
        <f t="shared" si="52"/>
        <v>3120</v>
      </c>
      <c r="B3309" s="9" t="s">
        <v>1821</v>
      </c>
      <c r="C3309" s="9" t="s">
        <v>8237</v>
      </c>
      <c r="D3309" s="9" t="s">
        <v>8238</v>
      </c>
      <c r="E3309" s="9" t="s">
        <v>8239</v>
      </c>
      <c r="F3309" s="9" t="s">
        <v>8240</v>
      </c>
      <c r="G3309" s="9" t="s">
        <v>8241</v>
      </c>
      <c r="H3309" s="108">
        <v>800000</v>
      </c>
      <c r="I3309" s="11">
        <v>45017</v>
      </c>
      <c r="J3309" s="9" t="s">
        <v>6</v>
      </c>
      <c r="K3309" s="9" t="s">
        <v>7</v>
      </c>
      <c r="L3309" s="9" t="s">
        <v>252</v>
      </c>
      <c r="M3309" s="9" t="s">
        <v>89</v>
      </c>
      <c r="N3309" s="9" t="s">
        <v>10</v>
      </c>
      <c r="O3309" s="9" t="s">
        <v>1826</v>
      </c>
      <c r="P3309" s="9" t="s">
        <v>1834</v>
      </c>
      <c r="Q3309" s="9" t="s">
        <v>374</v>
      </c>
      <c r="R3309" s="9" t="s">
        <v>29</v>
      </c>
      <c r="S3309" s="9" t="s">
        <v>4076</v>
      </c>
      <c r="T3309" s="9" t="s">
        <v>7</v>
      </c>
      <c r="U3309" s="9" t="s">
        <v>16</v>
      </c>
      <c r="V3309" s="9" t="s">
        <v>4076</v>
      </c>
      <c r="W3309" s="9" t="s">
        <v>486</v>
      </c>
      <c r="X3309" s="9" t="s">
        <v>18</v>
      </c>
      <c r="Y3309" s="9" t="s">
        <v>485</v>
      </c>
      <c r="Z3309" s="9" t="s">
        <v>20</v>
      </c>
      <c r="AA3309" s="9" t="s">
        <v>37</v>
      </c>
      <c r="AB3309" s="9" t="s">
        <v>8242</v>
      </c>
      <c r="AC3309" s="9" t="s">
        <v>8243</v>
      </c>
      <c r="AD3309" s="9" t="s">
        <v>8244</v>
      </c>
    </row>
    <row r="3310" spans="1:30" ht="51" x14ac:dyDescent="0.25">
      <c r="A3310" s="113">
        <f t="shared" si="52"/>
        <v>3121</v>
      </c>
      <c r="B3310" s="9" t="s">
        <v>1821</v>
      </c>
      <c r="C3310" s="9" t="s">
        <v>8237</v>
      </c>
      <c r="D3310" s="9" t="s">
        <v>8238</v>
      </c>
      <c r="E3310" s="9" t="s">
        <v>8245</v>
      </c>
      <c r="F3310" s="9" t="s">
        <v>8246</v>
      </c>
      <c r="G3310" s="9" t="s">
        <v>8247</v>
      </c>
      <c r="H3310" s="13">
        <v>1500000</v>
      </c>
      <c r="I3310" s="11">
        <v>45017</v>
      </c>
      <c r="J3310" s="9" t="s">
        <v>6</v>
      </c>
      <c r="K3310" s="9" t="s">
        <v>7</v>
      </c>
      <c r="L3310" s="9" t="s">
        <v>252</v>
      </c>
      <c r="M3310" s="9" t="s">
        <v>89</v>
      </c>
      <c r="N3310" s="9" t="s">
        <v>10</v>
      </c>
      <c r="O3310" s="9" t="s">
        <v>1826</v>
      </c>
      <c r="P3310" s="9" t="s">
        <v>1834</v>
      </c>
      <c r="Q3310" s="9" t="s">
        <v>374</v>
      </c>
      <c r="R3310" s="9" t="s">
        <v>29</v>
      </c>
      <c r="S3310" s="9" t="s">
        <v>4076</v>
      </c>
      <c r="T3310" s="9" t="s">
        <v>7</v>
      </c>
      <c r="U3310" s="9" t="s">
        <v>16</v>
      </c>
      <c r="V3310" s="9" t="s">
        <v>4076</v>
      </c>
      <c r="W3310" s="9" t="s">
        <v>486</v>
      </c>
      <c r="X3310" s="9" t="s">
        <v>18</v>
      </c>
      <c r="Y3310" s="9" t="s">
        <v>485</v>
      </c>
      <c r="Z3310" s="9" t="s">
        <v>20</v>
      </c>
      <c r="AA3310" s="9" t="s">
        <v>37</v>
      </c>
      <c r="AB3310" s="9" t="s">
        <v>8242</v>
      </c>
      <c r="AC3310" s="9" t="s">
        <v>8243</v>
      </c>
      <c r="AD3310" s="9" t="s">
        <v>8244</v>
      </c>
    </row>
    <row r="3311" spans="1:30" ht="51" x14ac:dyDescent="0.25">
      <c r="A3311" s="113">
        <f t="shared" si="52"/>
        <v>3122</v>
      </c>
      <c r="B3311" s="9" t="s">
        <v>1821</v>
      </c>
      <c r="C3311" s="9" t="s">
        <v>8237</v>
      </c>
      <c r="D3311" s="9" t="s">
        <v>8238</v>
      </c>
      <c r="E3311" s="9" t="s">
        <v>8245</v>
      </c>
      <c r="F3311" s="9" t="s">
        <v>8248</v>
      </c>
      <c r="G3311" s="9" t="s">
        <v>8247</v>
      </c>
      <c r="H3311" s="13">
        <v>700000</v>
      </c>
      <c r="I3311" s="11">
        <v>45017</v>
      </c>
      <c r="J3311" s="9" t="s">
        <v>6</v>
      </c>
      <c r="K3311" s="9" t="s">
        <v>7</v>
      </c>
      <c r="L3311" s="9" t="s">
        <v>252</v>
      </c>
      <c r="M3311" s="9" t="s">
        <v>89</v>
      </c>
      <c r="N3311" s="9" t="s">
        <v>10</v>
      </c>
      <c r="O3311" s="9" t="s">
        <v>1826</v>
      </c>
      <c r="P3311" s="9" t="s">
        <v>1834</v>
      </c>
      <c r="Q3311" s="9" t="s">
        <v>374</v>
      </c>
      <c r="R3311" s="9" t="s">
        <v>29</v>
      </c>
      <c r="S3311" s="9" t="s">
        <v>4076</v>
      </c>
      <c r="T3311" s="9" t="s">
        <v>7</v>
      </c>
      <c r="U3311" s="9" t="s">
        <v>16</v>
      </c>
      <c r="V3311" s="9" t="s">
        <v>4076</v>
      </c>
      <c r="W3311" s="9" t="s">
        <v>511</v>
      </c>
      <c r="X3311" s="9" t="s">
        <v>18</v>
      </c>
      <c r="Y3311" s="9" t="s">
        <v>485</v>
      </c>
      <c r="Z3311" s="9" t="s">
        <v>20</v>
      </c>
      <c r="AA3311" s="9" t="s">
        <v>511</v>
      </c>
      <c r="AB3311" s="9" t="s">
        <v>8249</v>
      </c>
      <c r="AC3311" s="9" t="s">
        <v>8250</v>
      </c>
      <c r="AD3311" s="9" t="s">
        <v>8251</v>
      </c>
    </row>
    <row r="3312" spans="1:30" ht="51" x14ac:dyDescent="0.25">
      <c r="A3312" s="113">
        <f t="shared" si="52"/>
        <v>3123</v>
      </c>
      <c r="B3312" s="9" t="s">
        <v>1821</v>
      </c>
      <c r="C3312" s="9" t="s">
        <v>8237</v>
      </c>
      <c r="D3312" s="9" t="s">
        <v>8238</v>
      </c>
      <c r="E3312" s="9" t="s">
        <v>8245</v>
      </c>
      <c r="F3312" s="9" t="s">
        <v>8252</v>
      </c>
      <c r="G3312" s="9" t="s">
        <v>8247</v>
      </c>
      <c r="H3312" s="13">
        <v>300000</v>
      </c>
      <c r="I3312" s="11">
        <v>45017</v>
      </c>
      <c r="J3312" s="9" t="s">
        <v>6</v>
      </c>
      <c r="K3312" s="9" t="s">
        <v>7</v>
      </c>
      <c r="L3312" s="9" t="s">
        <v>252</v>
      </c>
      <c r="M3312" s="9" t="s">
        <v>89</v>
      </c>
      <c r="N3312" s="9" t="s">
        <v>10</v>
      </c>
      <c r="O3312" s="9" t="s">
        <v>1826</v>
      </c>
      <c r="P3312" s="9" t="s">
        <v>1834</v>
      </c>
      <c r="Q3312" s="9" t="s">
        <v>374</v>
      </c>
      <c r="R3312" s="9" t="s">
        <v>29</v>
      </c>
      <c r="S3312" s="9" t="s">
        <v>4076</v>
      </c>
      <c r="T3312" s="9" t="s">
        <v>7</v>
      </c>
      <c r="U3312" s="9" t="s">
        <v>16</v>
      </c>
      <c r="V3312" s="9" t="s">
        <v>4076</v>
      </c>
      <c r="W3312" s="9" t="s">
        <v>486</v>
      </c>
      <c r="X3312" s="9" t="s">
        <v>18</v>
      </c>
      <c r="Y3312" s="9" t="s">
        <v>485</v>
      </c>
      <c r="Z3312" s="9" t="s">
        <v>20</v>
      </c>
      <c r="AA3312" s="9" t="s">
        <v>37</v>
      </c>
      <c r="AB3312" s="9" t="s">
        <v>8253</v>
      </c>
      <c r="AC3312" s="9" t="s">
        <v>8254</v>
      </c>
      <c r="AD3312" s="9" t="s">
        <v>8255</v>
      </c>
    </row>
    <row r="3313" spans="1:30" ht="51" x14ac:dyDescent="0.25">
      <c r="A3313" s="113">
        <f t="shared" si="52"/>
        <v>3124</v>
      </c>
      <c r="B3313" s="9" t="s">
        <v>1821</v>
      </c>
      <c r="C3313" s="9" t="s">
        <v>8256</v>
      </c>
      <c r="D3313" s="9" t="s">
        <v>8238</v>
      </c>
      <c r="E3313" s="9" t="s">
        <v>8257</v>
      </c>
      <c r="F3313" s="9" t="s">
        <v>8258</v>
      </c>
      <c r="G3313" s="9" t="s">
        <v>8259</v>
      </c>
      <c r="H3313" s="13">
        <v>10000</v>
      </c>
      <c r="I3313" s="11">
        <v>45017</v>
      </c>
      <c r="J3313" s="9" t="s">
        <v>8260</v>
      </c>
      <c r="K3313" s="9" t="s">
        <v>7</v>
      </c>
      <c r="L3313" s="9" t="s">
        <v>69</v>
      </c>
      <c r="M3313" s="9" t="s">
        <v>4075</v>
      </c>
      <c r="N3313" s="9" t="s">
        <v>10</v>
      </c>
      <c r="O3313" s="9" t="s">
        <v>1826</v>
      </c>
      <c r="P3313" s="9" t="s">
        <v>1834</v>
      </c>
      <c r="Q3313" s="9" t="s">
        <v>374</v>
      </c>
      <c r="R3313" s="9" t="s">
        <v>29</v>
      </c>
      <c r="S3313" s="9" t="s">
        <v>4076</v>
      </c>
      <c r="T3313" s="9" t="s">
        <v>7</v>
      </c>
      <c r="U3313" s="9" t="s">
        <v>16</v>
      </c>
      <c r="V3313" s="9" t="s">
        <v>4076</v>
      </c>
      <c r="W3313" s="9" t="s">
        <v>511</v>
      </c>
      <c r="X3313" s="9" t="s">
        <v>18</v>
      </c>
      <c r="Y3313" s="9" t="s">
        <v>485</v>
      </c>
      <c r="Z3313" s="9" t="s">
        <v>20</v>
      </c>
      <c r="AA3313" s="9" t="s">
        <v>511</v>
      </c>
      <c r="AB3313" s="9" t="s">
        <v>8253</v>
      </c>
      <c r="AC3313" s="9" t="s">
        <v>8254</v>
      </c>
      <c r="AD3313" s="9" t="s">
        <v>8255</v>
      </c>
    </row>
    <row r="3314" spans="1:30" ht="51" x14ac:dyDescent="0.25">
      <c r="A3314" s="113">
        <f t="shared" si="52"/>
        <v>3125</v>
      </c>
      <c r="B3314" s="9" t="s">
        <v>1821</v>
      </c>
      <c r="C3314" s="9" t="s">
        <v>8256</v>
      </c>
      <c r="D3314" s="9" t="s">
        <v>8238</v>
      </c>
      <c r="E3314" s="9" t="s">
        <v>8261</v>
      </c>
      <c r="F3314" s="9" t="s">
        <v>8262</v>
      </c>
      <c r="G3314" s="9" t="s">
        <v>8259</v>
      </c>
      <c r="H3314" s="13">
        <v>4500</v>
      </c>
      <c r="I3314" s="11">
        <v>45017</v>
      </c>
      <c r="J3314" s="9" t="s">
        <v>8260</v>
      </c>
      <c r="K3314" s="9" t="s">
        <v>7</v>
      </c>
      <c r="L3314" s="9" t="s">
        <v>69</v>
      </c>
      <c r="M3314" s="9" t="s">
        <v>4075</v>
      </c>
      <c r="N3314" s="9" t="s">
        <v>10</v>
      </c>
      <c r="O3314" s="9" t="s">
        <v>1826</v>
      </c>
      <c r="P3314" s="9" t="s">
        <v>1834</v>
      </c>
      <c r="Q3314" s="9" t="s">
        <v>374</v>
      </c>
      <c r="R3314" s="9" t="s">
        <v>29</v>
      </c>
      <c r="S3314" s="9" t="s">
        <v>4076</v>
      </c>
      <c r="T3314" s="9" t="s">
        <v>7</v>
      </c>
      <c r="U3314" s="9" t="s">
        <v>16</v>
      </c>
      <c r="V3314" s="9" t="s">
        <v>4076</v>
      </c>
      <c r="W3314" s="9" t="s">
        <v>511</v>
      </c>
      <c r="X3314" s="9" t="s">
        <v>18</v>
      </c>
      <c r="Y3314" s="9" t="s">
        <v>485</v>
      </c>
      <c r="Z3314" s="9" t="s">
        <v>20</v>
      </c>
      <c r="AA3314" s="9" t="s">
        <v>511</v>
      </c>
      <c r="AB3314" s="9" t="s">
        <v>8263</v>
      </c>
      <c r="AC3314" s="9" t="s">
        <v>8264</v>
      </c>
      <c r="AD3314" s="9" t="s">
        <v>8265</v>
      </c>
    </row>
    <row r="3315" spans="1:30" ht="89.25" x14ac:dyDescent="0.25">
      <c r="A3315" s="113">
        <f t="shared" si="52"/>
        <v>3126</v>
      </c>
      <c r="B3315" s="9" t="s">
        <v>1821</v>
      </c>
      <c r="C3315" s="9" t="s">
        <v>8256</v>
      </c>
      <c r="D3315" s="9" t="s">
        <v>8238</v>
      </c>
      <c r="E3315" s="9" t="s">
        <v>8266</v>
      </c>
      <c r="F3315" s="9" t="s">
        <v>8267</v>
      </c>
      <c r="G3315" s="9" t="s">
        <v>8259</v>
      </c>
      <c r="H3315" s="13">
        <v>15000</v>
      </c>
      <c r="I3315" s="11">
        <v>45017</v>
      </c>
      <c r="J3315" s="9" t="s">
        <v>8260</v>
      </c>
      <c r="K3315" s="9" t="s">
        <v>7</v>
      </c>
      <c r="L3315" s="9" t="s">
        <v>69</v>
      </c>
      <c r="M3315" s="9" t="s">
        <v>4075</v>
      </c>
      <c r="N3315" s="9" t="s">
        <v>10</v>
      </c>
      <c r="O3315" s="9" t="s">
        <v>1826</v>
      </c>
      <c r="P3315" s="9" t="s">
        <v>1834</v>
      </c>
      <c r="Q3315" s="9" t="s">
        <v>374</v>
      </c>
      <c r="R3315" s="9" t="s">
        <v>29</v>
      </c>
      <c r="S3315" s="9" t="s">
        <v>4076</v>
      </c>
      <c r="T3315" s="9" t="s">
        <v>7</v>
      </c>
      <c r="U3315" s="9" t="s">
        <v>16</v>
      </c>
      <c r="V3315" s="9" t="s">
        <v>4076</v>
      </c>
      <c r="W3315" s="9" t="s">
        <v>511</v>
      </c>
      <c r="X3315" s="9" t="s">
        <v>18</v>
      </c>
      <c r="Y3315" s="9" t="s">
        <v>485</v>
      </c>
      <c r="Z3315" s="9" t="s">
        <v>20</v>
      </c>
      <c r="AA3315" s="9" t="s">
        <v>511</v>
      </c>
      <c r="AB3315" s="9" t="s">
        <v>8263</v>
      </c>
      <c r="AC3315" s="9" t="s">
        <v>8264</v>
      </c>
      <c r="AD3315" s="9" t="s">
        <v>8265</v>
      </c>
    </row>
    <row r="3316" spans="1:30" ht="89.25" x14ac:dyDescent="0.25">
      <c r="A3316" s="113">
        <f t="shared" si="52"/>
        <v>3127</v>
      </c>
      <c r="B3316" s="9" t="s">
        <v>1821</v>
      </c>
      <c r="C3316" s="9" t="s">
        <v>8256</v>
      </c>
      <c r="D3316" s="9" t="s">
        <v>8238</v>
      </c>
      <c r="E3316" s="9" t="s">
        <v>8268</v>
      </c>
      <c r="F3316" s="9" t="s">
        <v>8269</v>
      </c>
      <c r="G3316" s="9" t="s">
        <v>8259</v>
      </c>
      <c r="H3316" s="13">
        <v>6000</v>
      </c>
      <c r="I3316" s="11">
        <v>45017</v>
      </c>
      <c r="J3316" s="9" t="s">
        <v>8260</v>
      </c>
      <c r="K3316" s="9" t="s">
        <v>7</v>
      </c>
      <c r="L3316" s="9" t="s">
        <v>69</v>
      </c>
      <c r="M3316" s="9" t="s">
        <v>4075</v>
      </c>
      <c r="N3316" s="9" t="s">
        <v>10</v>
      </c>
      <c r="O3316" s="9" t="s">
        <v>1826</v>
      </c>
      <c r="P3316" s="9" t="s">
        <v>1834</v>
      </c>
      <c r="Q3316" s="9" t="s">
        <v>374</v>
      </c>
      <c r="R3316" s="9" t="s">
        <v>29</v>
      </c>
      <c r="S3316" s="9" t="s">
        <v>4076</v>
      </c>
      <c r="T3316" s="9" t="s">
        <v>7</v>
      </c>
      <c r="U3316" s="9" t="s">
        <v>16</v>
      </c>
      <c r="V3316" s="9" t="s">
        <v>4076</v>
      </c>
      <c r="W3316" s="9" t="s">
        <v>511</v>
      </c>
      <c r="X3316" s="9" t="s">
        <v>18</v>
      </c>
      <c r="Y3316" s="9" t="s">
        <v>485</v>
      </c>
      <c r="Z3316" s="9" t="s">
        <v>20</v>
      </c>
      <c r="AA3316" s="9" t="s">
        <v>511</v>
      </c>
      <c r="AB3316" s="9" t="s">
        <v>8263</v>
      </c>
      <c r="AC3316" s="9" t="s">
        <v>8264</v>
      </c>
      <c r="AD3316" s="9" t="s">
        <v>8265</v>
      </c>
    </row>
    <row r="3317" spans="1:30" ht="165.75" x14ac:dyDescent="0.25">
      <c r="A3317" s="113">
        <f t="shared" si="52"/>
        <v>3128</v>
      </c>
      <c r="B3317" s="9" t="s">
        <v>1821</v>
      </c>
      <c r="C3317" s="9" t="s">
        <v>8256</v>
      </c>
      <c r="D3317" s="9" t="s">
        <v>8238</v>
      </c>
      <c r="E3317" s="9" t="s">
        <v>3815</v>
      </c>
      <c r="F3317" s="9" t="s">
        <v>8270</v>
      </c>
      <c r="G3317" s="9" t="s">
        <v>8271</v>
      </c>
      <c r="H3317" s="13">
        <v>17600</v>
      </c>
      <c r="I3317" s="11">
        <v>45017</v>
      </c>
      <c r="J3317" s="9" t="s">
        <v>8260</v>
      </c>
      <c r="K3317" s="9" t="s">
        <v>7</v>
      </c>
      <c r="L3317" s="9" t="s">
        <v>69</v>
      </c>
      <c r="M3317" s="9" t="s">
        <v>4075</v>
      </c>
      <c r="N3317" s="9" t="s">
        <v>10</v>
      </c>
      <c r="O3317" s="9" t="s">
        <v>1826</v>
      </c>
      <c r="P3317" s="9" t="s">
        <v>1834</v>
      </c>
      <c r="Q3317" s="9" t="s">
        <v>374</v>
      </c>
      <c r="R3317" s="9" t="s">
        <v>29</v>
      </c>
      <c r="S3317" s="9" t="s">
        <v>4076</v>
      </c>
      <c r="T3317" s="9" t="s">
        <v>7</v>
      </c>
      <c r="U3317" s="9" t="s">
        <v>16</v>
      </c>
      <c r="V3317" s="9" t="s">
        <v>4076</v>
      </c>
      <c r="W3317" s="9" t="s">
        <v>511</v>
      </c>
      <c r="X3317" s="9" t="s">
        <v>18</v>
      </c>
      <c r="Y3317" s="9" t="s">
        <v>485</v>
      </c>
      <c r="Z3317" s="9" t="s">
        <v>20</v>
      </c>
      <c r="AA3317" s="9" t="s">
        <v>511</v>
      </c>
      <c r="AB3317" s="9" t="s">
        <v>8263</v>
      </c>
      <c r="AC3317" s="9" t="s">
        <v>8264</v>
      </c>
      <c r="AD3317" s="9" t="s">
        <v>8265</v>
      </c>
    </row>
    <row r="3318" spans="1:30" ht="51" x14ac:dyDescent="0.25">
      <c r="A3318" s="113">
        <f t="shared" si="52"/>
        <v>3129</v>
      </c>
      <c r="B3318" s="9" t="s">
        <v>1821</v>
      </c>
      <c r="C3318" s="9" t="s">
        <v>8256</v>
      </c>
      <c r="D3318" s="9" t="s">
        <v>8238</v>
      </c>
      <c r="E3318" s="9" t="s">
        <v>8272</v>
      </c>
      <c r="F3318" s="9" t="s">
        <v>8273</v>
      </c>
      <c r="G3318" s="9" t="s">
        <v>8274</v>
      </c>
      <c r="H3318" s="13">
        <v>10000</v>
      </c>
      <c r="I3318" s="11">
        <v>45017</v>
      </c>
      <c r="J3318" s="9" t="s">
        <v>8260</v>
      </c>
      <c r="K3318" s="9" t="s">
        <v>7</v>
      </c>
      <c r="L3318" s="9" t="s">
        <v>8</v>
      </c>
      <c r="M3318" s="9" t="s">
        <v>4075</v>
      </c>
      <c r="N3318" s="9" t="s">
        <v>10</v>
      </c>
      <c r="O3318" s="9" t="s">
        <v>1826</v>
      </c>
      <c r="P3318" s="9" t="s">
        <v>1834</v>
      </c>
      <c r="Q3318" s="9" t="s">
        <v>374</v>
      </c>
      <c r="R3318" s="9" t="s">
        <v>29</v>
      </c>
      <c r="S3318" s="9" t="s">
        <v>4076</v>
      </c>
      <c r="T3318" s="9" t="s">
        <v>7</v>
      </c>
      <c r="U3318" s="9" t="s">
        <v>16</v>
      </c>
      <c r="V3318" s="9" t="s">
        <v>4076</v>
      </c>
      <c r="W3318" s="9" t="s">
        <v>486</v>
      </c>
      <c r="X3318" s="9" t="s">
        <v>18</v>
      </c>
      <c r="Y3318" s="9" t="s">
        <v>485</v>
      </c>
      <c r="Z3318" s="9" t="s">
        <v>20</v>
      </c>
      <c r="AA3318" s="9" t="s">
        <v>37</v>
      </c>
      <c r="AB3318" s="9" t="s">
        <v>8275</v>
      </c>
      <c r="AC3318" s="9" t="s">
        <v>8276</v>
      </c>
      <c r="AD3318" s="9" t="s">
        <v>8277</v>
      </c>
    </row>
    <row r="3319" spans="1:30" ht="76.5" x14ac:dyDescent="0.25">
      <c r="A3319" s="113">
        <f t="shared" si="52"/>
        <v>3130</v>
      </c>
      <c r="B3319" s="9" t="s">
        <v>1821</v>
      </c>
      <c r="C3319" s="9" t="s">
        <v>8256</v>
      </c>
      <c r="D3319" s="9" t="s">
        <v>8238</v>
      </c>
      <c r="E3319" s="9" t="s">
        <v>8272</v>
      </c>
      <c r="F3319" s="9" t="s">
        <v>8278</v>
      </c>
      <c r="G3319" s="9" t="s">
        <v>8279</v>
      </c>
      <c r="H3319" s="13">
        <v>25000</v>
      </c>
      <c r="I3319" s="11">
        <v>45017</v>
      </c>
      <c r="J3319" s="9" t="s">
        <v>8260</v>
      </c>
      <c r="K3319" s="9" t="s">
        <v>7</v>
      </c>
      <c r="L3319" s="9" t="s">
        <v>8</v>
      </c>
      <c r="M3319" s="9" t="s">
        <v>4075</v>
      </c>
      <c r="N3319" s="9" t="s">
        <v>10</v>
      </c>
      <c r="O3319" s="9" t="s">
        <v>1826</v>
      </c>
      <c r="P3319" s="9" t="s">
        <v>1834</v>
      </c>
      <c r="Q3319" s="9" t="s">
        <v>374</v>
      </c>
      <c r="R3319" s="9" t="s">
        <v>29</v>
      </c>
      <c r="S3319" s="9" t="s">
        <v>4076</v>
      </c>
      <c r="T3319" s="9" t="s">
        <v>7</v>
      </c>
      <c r="U3319" s="9" t="s">
        <v>16</v>
      </c>
      <c r="V3319" s="9" t="s">
        <v>4076</v>
      </c>
      <c r="W3319" s="9" t="s">
        <v>486</v>
      </c>
      <c r="X3319" s="9" t="s">
        <v>18</v>
      </c>
      <c r="Y3319" s="9" t="s">
        <v>485</v>
      </c>
      <c r="Z3319" s="9" t="s">
        <v>20</v>
      </c>
      <c r="AA3319" s="9" t="s">
        <v>37</v>
      </c>
      <c r="AB3319" s="9" t="s">
        <v>8275</v>
      </c>
      <c r="AC3319" s="9" t="s">
        <v>8276</v>
      </c>
      <c r="AD3319" s="9" t="s">
        <v>8277</v>
      </c>
    </row>
    <row r="3320" spans="1:30" ht="51" x14ac:dyDescent="0.25">
      <c r="A3320" s="113">
        <f t="shared" si="52"/>
        <v>3131</v>
      </c>
      <c r="B3320" s="9" t="s">
        <v>1821</v>
      </c>
      <c r="C3320" s="9" t="s">
        <v>8256</v>
      </c>
      <c r="D3320" s="9" t="s">
        <v>8238</v>
      </c>
      <c r="E3320" s="9" t="s">
        <v>8280</v>
      </c>
      <c r="F3320" s="9" t="s">
        <v>8281</v>
      </c>
      <c r="G3320" s="9" t="s">
        <v>8281</v>
      </c>
      <c r="H3320" s="13">
        <v>250000</v>
      </c>
      <c r="I3320" s="11">
        <v>45017</v>
      </c>
      <c r="J3320" s="9" t="s">
        <v>8260</v>
      </c>
      <c r="K3320" s="9" t="s">
        <v>7</v>
      </c>
      <c r="L3320" s="9" t="s">
        <v>8</v>
      </c>
      <c r="M3320" s="9" t="s">
        <v>80</v>
      </c>
      <c r="N3320" s="9" t="s">
        <v>10</v>
      </c>
      <c r="O3320" s="9" t="s">
        <v>1826</v>
      </c>
      <c r="P3320" s="9" t="s">
        <v>1834</v>
      </c>
      <c r="Q3320" s="9" t="s">
        <v>374</v>
      </c>
      <c r="R3320" s="9" t="s">
        <v>29</v>
      </c>
      <c r="S3320" s="9" t="s">
        <v>4076</v>
      </c>
      <c r="T3320" s="9" t="s">
        <v>7</v>
      </c>
      <c r="U3320" s="9" t="s">
        <v>16</v>
      </c>
      <c r="V3320" s="9" t="s">
        <v>4076</v>
      </c>
      <c r="W3320" s="9" t="s">
        <v>8282</v>
      </c>
      <c r="X3320" s="9" t="s">
        <v>18</v>
      </c>
      <c r="Y3320" s="9" t="s">
        <v>485</v>
      </c>
      <c r="Z3320" s="9" t="s">
        <v>20</v>
      </c>
      <c r="AA3320" s="9" t="s">
        <v>8282</v>
      </c>
      <c r="AB3320" s="9" t="s">
        <v>8283</v>
      </c>
      <c r="AC3320" s="9" t="s">
        <v>8284</v>
      </c>
      <c r="AD3320" s="9" t="s">
        <v>8285</v>
      </c>
    </row>
    <row r="3321" spans="1:30" ht="51" x14ac:dyDescent="0.25">
      <c r="A3321" s="113">
        <f t="shared" si="52"/>
        <v>3132</v>
      </c>
      <c r="B3321" s="9" t="s">
        <v>1821</v>
      </c>
      <c r="C3321" s="9" t="s">
        <v>8256</v>
      </c>
      <c r="D3321" s="9" t="s">
        <v>8238</v>
      </c>
      <c r="E3321" s="9" t="s">
        <v>8286</v>
      </c>
      <c r="F3321" s="9" t="s">
        <v>8287</v>
      </c>
      <c r="G3321" s="9" t="s">
        <v>8288</v>
      </c>
      <c r="H3321" s="13">
        <v>200000</v>
      </c>
      <c r="I3321" s="11">
        <v>45017</v>
      </c>
      <c r="J3321" s="9" t="s">
        <v>8260</v>
      </c>
      <c r="K3321" s="9" t="s">
        <v>7</v>
      </c>
      <c r="L3321" s="9" t="s">
        <v>69</v>
      </c>
      <c r="M3321" s="9" t="s">
        <v>80</v>
      </c>
      <c r="N3321" s="9" t="s">
        <v>10</v>
      </c>
      <c r="O3321" s="9" t="s">
        <v>1826</v>
      </c>
      <c r="P3321" s="9" t="s">
        <v>1834</v>
      </c>
      <c r="Q3321" s="9" t="s">
        <v>374</v>
      </c>
      <c r="R3321" s="9" t="s">
        <v>29</v>
      </c>
      <c r="S3321" s="9" t="s">
        <v>4076</v>
      </c>
      <c r="T3321" s="9" t="s">
        <v>7</v>
      </c>
      <c r="U3321" s="9" t="s">
        <v>16</v>
      </c>
      <c r="V3321" s="9" t="s">
        <v>4076</v>
      </c>
      <c r="W3321" s="9" t="s">
        <v>486</v>
      </c>
      <c r="X3321" s="9" t="s">
        <v>18</v>
      </c>
      <c r="Y3321" s="9" t="s">
        <v>485</v>
      </c>
      <c r="Z3321" s="9" t="s">
        <v>20</v>
      </c>
      <c r="AA3321" s="9" t="s">
        <v>37</v>
      </c>
      <c r="AB3321" s="9" t="s">
        <v>8289</v>
      </c>
      <c r="AC3321" s="9" t="s">
        <v>8290</v>
      </c>
      <c r="AD3321" s="9" t="s">
        <v>8291</v>
      </c>
    </row>
    <row r="3322" spans="1:30" ht="51" x14ac:dyDescent="0.25">
      <c r="A3322" s="113">
        <f t="shared" si="52"/>
        <v>3133</v>
      </c>
      <c r="B3322" s="9" t="s">
        <v>1821</v>
      </c>
      <c r="C3322" s="9" t="s">
        <v>8256</v>
      </c>
      <c r="D3322" s="9" t="s">
        <v>8238</v>
      </c>
      <c r="E3322" s="9" t="s">
        <v>8292</v>
      </c>
      <c r="F3322" s="9" t="s">
        <v>8293</v>
      </c>
      <c r="G3322" s="9" t="s">
        <v>8293</v>
      </c>
      <c r="H3322" s="13">
        <v>2000</v>
      </c>
      <c r="I3322" s="11">
        <v>45017</v>
      </c>
      <c r="J3322" s="9" t="s">
        <v>6</v>
      </c>
      <c r="K3322" s="9" t="s">
        <v>7</v>
      </c>
      <c r="L3322" s="9" t="s">
        <v>2311</v>
      </c>
      <c r="M3322" s="9" t="s">
        <v>4075</v>
      </c>
      <c r="N3322" s="9" t="s">
        <v>10</v>
      </c>
      <c r="O3322" s="9" t="s">
        <v>1826</v>
      </c>
      <c r="P3322" s="9" t="s">
        <v>1834</v>
      </c>
      <c r="Q3322" s="9" t="s">
        <v>374</v>
      </c>
      <c r="R3322" s="9" t="s">
        <v>14</v>
      </c>
      <c r="S3322" s="9" t="s">
        <v>4076</v>
      </c>
      <c r="T3322" s="9" t="s">
        <v>7</v>
      </c>
      <c r="U3322" s="9" t="s">
        <v>16</v>
      </c>
      <c r="V3322" s="9" t="s">
        <v>4076</v>
      </c>
      <c r="W3322" s="9" t="s">
        <v>511</v>
      </c>
      <c r="X3322" s="9" t="s">
        <v>18</v>
      </c>
      <c r="Y3322" s="9" t="s">
        <v>485</v>
      </c>
      <c r="Z3322" s="9" t="s">
        <v>20</v>
      </c>
      <c r="AA3322" s="9" t="s">
        <v>511</v>
      </c>
      <c r="AB3322" s="9" t="s">
        <v>8289</v>
      </c>
      <c r="AC3322" s="9" t="s">
        <v>8290</v>
      </c>
      <c r="AD3322" s="9" t="s">
        <v>8291</v>
      </c>
    </row>
    <row r="3323" spans="1:30" ht="51" x14ac:dyDescent="0.25">
      <c r="A3323" s="113">
        <f t="shared" si="52"/>
        <v>3134</v>
      </c>
      <c r="B3323" s="9" t="s">
        <v>1821</v>
      </c>
      <c r="C3323" s="9" t="s">
        <v>8256</v>
      </c>
      <c r="D3323" s="9" t="s">
        <v>8238</v>
      </c>
      <c r="E3323" s="9" t="s">
        <v>8294</v>
      </c>
      <c r="F3323" s="9" t="s">
        <v>8295</v>
      </c>
      <c r="G3323" s="9" t="s">
        <v>8295</v>
      </c>
      <c r="H3323" s="13">
        <v>25000</v>
      </c>
      <c r="I3323" s="11">
        <v>45017</v>
      </c>
      <c r="J3323" s="9" t="s">
        <v>6</v>
      </c>
      <c r="K3323" s="9" t="s">
        <v>7</v>
      </c>
      <c r="L3323" s="9" t="s">
        <v>2311</v>
      </c>
      <c r="M3323" s="9" t="s">
        <v>4075</v>
      </c>
      <c r="N3323" s="9" t="s">
        <v>10</v>
      </c>
      <c r="O3323" s="9" t="s">
        <v>1826</v>
      </c>
      <c r="P3323" s="9" t="s">
        <v>1834</v>
      </c>
      <c r="Q3323" s="9" t="s">
        <v>374</v>
      </c>
      <c r="R3323" s="9" t="s">
        <v>29</v>
      </c>
      <c r="S3323" s="9" t="s">
        <v>4076</v>
      </c>
      <c r="T3323" s="9" t="s">
        <v>7</v>
      </c>
      <c r="U3323" s="9" t="s">
        <v>16</v>
      </c>
      <c r="V3323" s="9" t="s">
        <v>4076</v>
      </c>
      <c r="W3323" s="9" t="s">
        <v>511</v>
      </c>
      <c r="X3323" s="9" t="s">
        <v>18</v>
      </c>
      <c r="Y3323" s="9" t="s">
        <v>485</v>
      </c>
      <c r="Z3323" s="9" t="s">
        <v>20</v>
      </c>
      <c r="AA3323" s="9" t="s">
        <v>511</v>
      </c>
      <c r="AB3323" s="9" t="s">
        <v>8296</v>
      </c>
      <c r="AC3323" s="9" t="s">
        <v>8297</v>
      </c>
      <c r="AD3323" s="9" t="s">
        <v>8298</v>
      </c>
    </row>
    <row r="3324" spans="1:30" ht="76.5" x14ac:dyDescent="0.25">
      <c r="A3324" s="113">
        <f t="shared" si="52"/>
        <v>3135</v>
      </c>
      <c r="B3324" s="9" t="s">
        <v>1821</v>
      </c>
      <c r="C3324" s="9" t="s">
        <v>8299</v>
      </c>
      <c r="D3324" s="9" t="s">
        <v>8238</v>
      </c>
      <c r="E3324" s="9" t="s">
        <v>8300</v>
      </c>
      <c r="F3324" s="9" t="s">
        <v>8301</v>
      </c>
      <c r="G3324" s="9" t="s">
        <v>8302</v>
      </c>
      <c r="H3324" s="13">
        <v>900000</v>
      </c>
      <c r="I3324" s="11">
        <v>45017</v>
      </c>
      <c r="J3324" s="9" t="s">
        <v>6</v>
      </c>
      <c r="K3324" s="9" t="s">
        <v>7</v>
      </c>
      <c r="L3324" s="9" t="s">
        <v>2311</v>
      </c>
      <c r="M3324" s="9" t="s">
        <v>80</v>
      </c>
      <c r="N3324" s="9" t="s">
        <v>10</v>
      </c>
      <c r="O3324" s="9" t="s">
        <v>1826</v>
      </c>
      <c r="P3324" s="9" t="s">
        <v>1834</v>
      </c>
      <c r="Q3324" s="9" t="s">
        <v>374</v>
      </c>
      <c r="R3324" s="9" t="s">
        <v>14</v>
      </c>
      <c r="S3324" s="9" t="s">
        <v>4076</v>
      </c>
      <c r="T3324" s="9" t="s">
        <v>7</v>
      </c>
      <c r="U3324" s="9" t="s">
        <v>16</v>
      </c>
      <c r="V3324" s="9" t="s">
        <v>4076</v>
      </c>
      <c r="W3324" s="9" t="s">
        <v>8282</v>
      </c>
      <c r="X3324" s="9" t="s">
        <v>18</v>
      </c>
      <c r="Y3324" s="9" t="s">
        <v>485</v>
      </c>
      <c r="Z3324" s="9" t="s">
        <v>20</v>
      </c>
      <c r="AA3324" s="9" t="s">
        <v>8282</v>
      </c>
      <c r="AB3324" s="9" t="s">
        <v>8303</v>
      </c>
      <c r="AC3324" s="9" t="s">
        <v>8304</v>
      </c>
      <c r="AD3324" s="9" t="s">
        <v>8305</v>
      </c>
    </row>
    <row r="3325" spans="1:30" ht="51" x14ac:dyDescent="0.25">
      <c r="A3325" s="113">
        <f t="shared" si="52"/>
        <v>3136</v>
      </c>
      <c r="B3325" s="9" t="s">
        <v>1821</v>
      </c>
      <c r="C3325" s="9" t="s">
        <v>8299</v>
      </c>
      <c r="D3325" s="9" t="s">
        <v>8238</v>
      </c>
      <c r="E3325" s="9" t="s">
        <v>8306</v>
      </c>
      <c r="F3325" s="9" t="s">
        <v>8307</v>
      </c>
      <c r="G3325" s="9" t="s">
        <v>8308</v>
      </c>
      <c r="H3325" s="13">
        <v>49950</v>
      </c>
      <c r="I3325" s="11">
        <v>45017</v>
      </c>
      <c r="J3325" s="9" t="s">
        <v>6</v>
      </c>
      <c r="K3325" s="9" t="s">
        <v>7</v>
      </c>
      <c r="L3325" s="9" t="s">
        <v>2311</v>
      </c>
      <c r="M3325" s="9" t="s">
        <v>4075</v>
      </c>
      <c r="N3325" s="9" t="s">
        <v>10</v>
      </c>
      <c r="O3325" s="9" t="s">
        <v>1826</v>
      </c>
      <c r="P3325" s="9" t="s">
        <v>1834</v>
      </c>
      <c r="Q3325" s="9" t="s">
        <v>374</v>
      </c>
      <c r="R3325" s="9" t="s">
        <v>14</v>
      </c>
      <c r="S3325" s="9" t="s">
        <v>4076</v>
      </c>
      <c r="T3325" s="9" t="s">
        <v>7</v>
      </c>
      <c r="U3325" s="9" t="s">
        <v>16</v>
      </c>
      <c r="V3325" s="9" t="s">
        <v>4076</v>
      </c>
      <c r="W3325" s="9" t="s">
        <v>511</v>
      </c>
      <c r="X3325" s="9" t="s">
        <v>18</v>
      </c>
      <c r="Y3325" s="9" t="s">
        <v>485</v>
      </c>
      <c r="Z3325" s="9" t="s">
        <v>20</v>
      </c>
      <c r="AA3325" s="9" t="s">
        <v>511</v>
      </c>
      <c r="AB3325" s="9" t="s">
        <v>8303</v>
      </c>
      <c r="AC3325" s="9" t="s">
        <v>8304</v>
      </c>
      <c r="AD3325" s="9" t="s">
        <v>8305</v>
      </c>
    </row>
    <row r="3326" spans="1:30" ht="51" x14ac:dyDescent="0.25">
      <c r="A3326" s="113">
        <f t="shared" si="52"/>
        <v>3137</v>
      </c>
      <c r="B3326" s="9" t="s">
        <v>1821</v>
      </c>
      <c r="C3326" s="9" t="s">
        <v>8309</v>
      </c>
      <c r="D3326" s="9" t="s">
        <v>8238</v>
      </c>
      <c r="E3326" s="9" t="s">
        <v>8310</v>
      </c>
      <c r="F3326" s="9" t="s">
        <v>8311</v>
      </c>
      <c r="G3326" s="9" t="s">
        <v>8311</v>
      </c>
      <c r="H3326" s="13">
        <v>245225</v>
      </c>
      <c r="I3326" s="11">
        <v>45017</v>
      </c>
      <c r="J3326" s="9" t="s">
        <v>6</v>
      </c>
      <c r="K3326" s="9" t="s">
        <v>7</v>
      </c>
      <c r="L3326" s="9" t="s">
        <v>2311</v>
      </c>
      <c r="M3326" s="9" t="s">
        <v>80</v>
      </c>
      <c r="N3326" s="9" t="s">
        <v>10</v>
      </c>
      <c r="O3326" s="9" t="s">
        <v>1826</v>
      </c>
      <c r="P3326" s="9" t="s">
        <v>1834</v>
      </c>
      <c r="Q3326" s="9" t="s">
        <v>374</v>
      </c>
      <c r="R3326" s="9" t="s">
        <v>29</v>
      </c>
      <c r="S3326" s="9" t="s">
        <v>4076</v>
      </c>
      <c r="T3326" s="9" t="s">
        <v>7</v>
      </c>
      <c r="U3326" s="9" t="s">
        <v>16</v>
      </c>
      <c r="V3326" s="9" t="s">
        <v>4076</v>
      </c>
      <c r="W3326" s="9" t="s">
        <v>486</v>
      </c>
      <c r="X3326" s="9" t="s">
        <v>18</v>
      </c>
      <c r="Y3326" s="9" t="s">
        <v>485</v>
      </c>
      <c r="Z3326" s="9" t="s">
        <v>20</v>
      </c>
      <c r="AA3326" s="9" t="s">
        <v>37</v>
      </c>
      <c r="AB3326" s="9" t="s">
        <v>8312</v>
      </c>
      <c r="AC3326" s="9" t="s">
        <v>8313</v>
      </c>
      <c r="AD3326" s="9" t="s">
        <v>8314</v>
      </c>
    </row>
    <row r="3327" spans="1:30" ht="51" x14ac:dyDescent="0.25">
      <c r="A3327" s="113">
        <f t="shared" si="52"/>
        <v>3138</v>
      </c>
      <c r="B3327" s="9" t="s">
        <v>1821</v>
      </c>
      <c r="C3327" s="9" t="s">
        <v>8309</v>
      </c>
      <c r="D3327" s="9" t="s">
        <v>8238</v>
      </c>
      <c r="E3327" s="9" t="s">
        <v>8315</v>
      </c>
      <c r="F3327" s="9" t="s">
        <v>8316</v>
      </c>
      <c r="G3327" s="9" t="s">
        <v>8316</v>
      </c>
      <c r="H3327" s="13">
        <v>720000</v>
      </c>
      <c r="I3327" s="11">
        <v>45017</v>
      </c>
      <c r="J3327" s="9" t="s">
        <v>6</v>
      </c>
      <c r="K3327" s="9" t="s">
        <v>7</v>
      </c>
      <c r="L3327" s="9" t="s">
        <v>952</v>
      </c>
      <c r="M3327" s="9" t="s">
        <v>80</v>
      </c>
      <c r="N3327" s="9" t="s">
        <v>10</v>
      </c>
      <c r="O3327" s="9" t="s">
        <v>1826</v>
      </c>
      <c r="P3327" s="9" t="s">
        <v>1834</v>
      </c>
      <c r="Q3327" s="9" t="s">
        <v>374</v>
      </c>
      <c r="R3327" s="9" t="s">
        <v>29</v>
      </c>
      <c r="S3327" s="9" t="s">
        <v>4076</v>
      </c>
      <c r="T3327" s="9" t="s">
        <v>7</v>
      </c>
      <c r="U3327" s="9" t="s">
        <v>16</v>
      </c>
      <c r="V3327" s="9" t="s">
        <v>4076</v>
      </c>
      <c r="W3327" s="9" t="s">
        <v>486</v>
      </c>
      <c r="X3327" s="9" t="s">
        <v>18</v>
      </c>
      <c r="Y3327" s="9" t="s">
        <v>485</v>
      </c>
      <c r="Z3327" s="9" t="s">
        <v>20</v>
      </c>
      <c r="AA3327" s="9" t="s">
        <v>37</v>
      </c>
      <c r="AB3327" s="9" t="s">
        <v>8312</v>
      </c>
      <c r="AC3327" s="9" t="s">
        <v>8313</v>
      </c>
      <c r="AD3327" s="9" t="s">
        <v>8314</v>
      </c>
    </row>
    <row r="3328" spans="1:30" ht="51" x14ac:dyDescent="0.25">
      <c r="A3328" s="113">
        <f t="shared" si="52"/>
        <v>3139</v>
      </c>
      <c r="B3328" s="9" t="s">
        <v>1821</v>
      </c>
      <c r="C3328" s="9" t="s">
        <v>8309</v>
      </c>
      <c r="D3328" s="9" t="s">
        <v>8238</v>
      </c>
      <c r="E3328" s="9" t="s">
        <v>8315</v>
      </c>
      <c r="F3328" s="9" t="s">
        <v>8317</v>
      </c>
      <c r="G3328" s="9" t="s">
        <v>8317</v>
      </c>
      <c r="H3328" s="13">
        <v>80000</v>
      </c>
      <c r="I3328" s="11">
        <v>45017</v>
      </c>
      <c r="J3328" s="9" t="s">
        <v>6</v>
      </c>
      <c r="K3328" s="9" t="s">
        <v>7</v>
      </c>
      <c r="L3328" s="9" t="s">
        <v>952</v>
      </c>
      <c r="M3328" s="9" t="s">
        <v>80</v>
      </c>
      <c r="N3328" s="9" t="s">
        <v>10</v>
      </c>
      <c r="O3328" s="9" t="s">
        <v>1826</v>
      </c>
      <c r="P3328" s="9" t="s">
        <v>1834</v>
      </c>
      <c r="Q3328" s="9" t="s">
        <v>374</v>
      </c>
      <c r="R3328" s="9" t="s">
        <v>29</v>
      </c>
      <c r="S3328" s="9" t="s">
        <v>4076</v>
      </c>
      <c r="T3328" s="9" t="s">
        <v>7</v>
      </c>
      <c r="U3328" s="9" t="s">
        <v>16</v>
      </c>
      <c r="V3328" s="9" t="s">
        <v>4076</v>
      </c>
      <c r="W3328" s="9" t="s">
        <v>486</v>
      </c>
      <c r="X3328" s="9" t="s">
        <v>18</v>
      </c>
      <c r="Y3328" s="9" t="s">
        <v>485</v>
      </c>
      <c r="Z3328" s="9" t="s">
        <v>20</v>
      </c>
      <c r="AA3328" s="9" t="s">
        <v>37</v>
      </c>
      <c r="AB3328" s="9" t="s">
        <v>8312</v>
      </c>
      <c r="AC3328" s="9" t="s">
        <v>8313</v>
      </c>
      <c r="AD3328" s="9" t="s">
        <v>8314</v>
      </c>
    </row>
    <row r="3329" spans="1:30" ht="51" x14ac:dyDescent="0.25">
      <c r="A3329" s="113">
        <f t="shared" si="52"/>
        <v>3140</v>
      </c>
      <c r="B3329" s="9" t="s">
        <v>1821</v>
      </c>
      <c r="C3329" s="9" t="s">
        <v>8309</v>
      </c>
      <c r="D3329" s="9" t="s">
        <v>8238</v>
      </c>
      <c r="E3329" s="9" t="s">
        <v>8233</v>
      </c>
      <c r="F3329" s="9" t="s">
        <v>8318</v>
      </c>
      <c r="G3329" s="9" t="s">
        <v>8318</v>
      </c>
      <c r="H3329" s="13">
        <v>596130</v>
      </c>
      <c r="I3329" s="11">
        <v>45017</v>
      </c>
      <c r="J3329" s="9" t="s">
        <v>6</v>
      </c>
      <c r="K3329" s="9" t="s">
        <v>7</v>
      </c>
      <c r="L3329" s="9" t="s">
        <v>952</v>
      </c>
      <c r="M3329" s="9" t="s">
        <v>80</v>
      </c>
      <c r="N3329" s="9" t="s">
        <v>10</v>
      </c>
      <c r="O3329" s="9" t="s">
        <v>1826</v>
      </c>
      <c r="P3329" s="9" t="s">
        <v>1834</v>
      </c>
      <c r="Q3329" s="9" t="s">
        <v>374</v>
      </c>
      <c r="R3329" s="9" t="s">
        <v>29</v>
      </c>
      <c r="S3329" s="9" t="s">
        <v>4076</v>
      </c>
      <c r="T3329" s="9" t="s">
        <v>7</v>
      </c>
      <c r="U3329" s="9" t="s">
        <v>16</v>
      </c>
      <c r="V3329" s="9" t="s">
        <v>4076</v>
      </c>
      <c r="W3329" s="9" t="s">
        <v>486</v>
      </c>
      <c r="X3329" s="9" t="s">
        <v>18</v>
      </c>
      <c r="Y3329" s="9" t="s">
        <v>485</v>
      </c>
      <c r="Z3329" s="9" t="s">
        <v>20</v>
      </c>
      <c r="AA3329" s="9" t="s">
        <v>37</v>
      </c>
      <c r="AB3329" s="9" t="s">
        <v>8312</v>
      </c>
      <c r="AC3329" s="9" t="s">
        <v>8313</v>
      </c>
      <c r="AD3329" s="9" t="s">
        <v>8314</v>
      </c>
    </row>
    <row r="3330" spans="1:30" ht="51" x14ac:dyDescent="0.25">
      <c r="A3330" s="113">
        <f t="shared" si="52"/>
        <v>3141</v>
      </c>
      <c r="B3330" s="9" t="s">
        <v>1821</v>
      </c>
      <c r="C3330" s="9" t="s">
        <v>8309</v>
      </c>
      <c r="D3330" s="9" t="s">
        <v>8238</v>
      </c>
      <c r="E3330" s="9" t="s">
        <v>8319</v>
      </c>
      <c r="F3330" s="9" t="s">
        <v>8320</v>
      </c>
      <c r="G3330" s="9" t="s">
        <v>8320</v>
      </c>
      <c r="H3330" s="13">
        <v>29700</v>
      </c>
      <c r="I3330" s="11">
        <v>45017</v>
      </c>
      <c r="J3330" s="9" t="s">
        <v>6</v>
      </c>
      <c r="K3330" s="9" t="s">
        <v>7</v>
      </c>
      <c r="L3330" s="9" t="s">
        <v>2311</v>
      </c>
      <c r="M3330" s="9" t="s">
        <v>80</v>
      </c>
      <c r="N3330" s="9" t="s">
        <v>10</v>
      </c>
      <c r="O3330" s="9" t="s">
        <v>1826</v>
      </c>
      <c r="P3330" s="9" t="s">
        <v>1834</v>
      </c>
      <c r="Q3330" s="9" t="s">
        <v>374</v>
      </c>
      <c r="R3330" s="9" t="s">
        <v>29</v>
      </c>
      <c r="S3330" s="9" t="s">
        <v>4076</v>
      </c>
      <c r="T3330" s="9" t="s">
        <v>7</v>
      </c>
      <c r="U3330" s="9" t="s">
        <v>16</v>
      </c>
      <c r="V3330" s="9" t="s">
        <v>4076</v>
      </c>
      <c r="W3330" s="9" t="s">
        <v>486</v>
      </c>
      <c r="X3330" s="9" t="s">
        <v>18</v>
      </c>
      <c r="Y3330" s="9" t="s">
        <v>485</v>
      </c>
      <c r="Z3330" s="9" t="s">
        <v>20</v>
      </c>
      <c r="AA3330" s="9" t="s">
        <v>37</v>
      </c>
      <c r="AB3330" s="9" t="s">
        <v>8312</v>
      </c>
      <c r="AC3330" s="9" t="s">
        <v>8313</v>
      </c>
      <c r="AD3330" s="9" t="s">
        <v>8314</v>
      </c>
    </row>
    <row r="3331" spans="1:30" ht="51" x14ac:dyDescent="0.25">
      <c r="A3331" s="113">
        <f t="shared" si="52"/>
        <v>3142</v>
      </c>
      <c r="B3331" s="9" t="s">
        <v>1821</v>
      </c>
      <c r="C3331" s="9" t="s">
        <v>8309</v>
      </c>
      <c r="D3331" s="9" t="s">
        <v>8238</v>
      </c>
      <c r="E3331" s="9" t="s">
        <v>8310</v>
      </c>
      <c r="F3331" s="9" t="s">
        <v>8321</v>
      </c>
      <c r="G3331" s="9" t="s">
        <v>8321</v>
      </c>
      <c r="H3331" s="13">
        <v>621514</v>
      </c>
      <c r="I3331" s="11">
        <v>45017</v>
      </c>
      <c r="J3331" s="9" t="s">
        <v>6</v>
      </c>
      <c r="K3331" s="9" t="s">
        <v>7</v>
      </c>
      <c r="L3331" s="9" t="s">
        <v>2311</v>
      </c>
      <c r="M3331" s="9" t="s">
        <v>80</v>
      </c>
      <c r="N3331" s="9" t="s">
        <v>10</v>
      </c>
      <c r="O3331" s="9" t="s">
        <v>1826</v>
      </c>
      <c r="P3331" s="9" t="s">
        <v>1834</v>
      </c>
      <c r="Q3331" s="9" t="s">
        <v>374</v>
      </c>
      <c r="R3331" s="9" t="s">
        <v>29</v>
      </c>
      <c r="S3331" s="9" t="s">
        <v>4076</v>
      </c>
      <c r="T3331" s="9" t="s">
        <v>7</v>
      </c>
      <c r="U3331" s="9" t="s">
        <v>16</v>
      </c>
      <c r="V3331" s="9" t="s">
        <v>4076</v>
      </c>
      <c r="W3331" s="9" t="s">
        <v>486</v>
      </c>
      <c r="X3331" s="9" t="s">
        <v>18</v>
      </c>
      <c r="Y3331" s="9" t="s">
        <v>485</v>
      </c>
      <c r="Z3331" s="9" t="s">
        <v>20</v>
      </c>
      <c r="AA3331" s="9" t="s">
        <v>37</v>
      </c>
      <c r="AB3331" s="9" t="s">
        <v>8312</v>
      </c>
      <c r="AC3331" s="9" t="s">
        <v>8313</v>
      </c>
      <c r="AD3331" s="9" t="s">
        <v>8314</v>
      </c>
    </row>
    <row r="3332" spans="1:30" ht="51" x14ac:dyDescent="0.25">
      <c r="A3332" s="113">
        <f t="shared" si="52"/>
        <v>3143</v>
      </c>
      <c r="B3332" s="9" t="s">
        <v>1821</v>
      </c>
      <c r="C3332" s="9" t="s">
        <v>8309</v>
      </c>
      <c r="D3332" s="9" t="s">
        <v>8238</v>
      </c>
      <c r="E3332" s="9" t="s">
        <v>7868</v>
      </c>
      <c r="F3332" s="9" t="s">
        <v>8322</v>
      </c>
      <c r="G3332" s="9" t="s">
        <v>8322</v>
      </c>
      <c r="H3332" s="13">
        <v>310165.2</v>
      </c>
      <c r="I3332" s="11">
        <v>45017</v>
      </c>
      <c r="J3332" s="9" t="s">
        <v>6</v>
      </c>
      <c r="K3332" s="9" t="s">
        <v>7</v>
      </c>
      <c r="L3332" s="9" t="s">
        <v>2311</v>
      </c>
      <c r="M3332" s="9" t="s">
        <v>80</v>
      </c>
      <c r="N3332" s="9" t="s">
        <v>10</v>
      </c>
      <c r="O3332" s="9" t="s">
        <v>1826</v>
      </c>
      <c r="P3332" s="9" t="s">
        <v>1834</v>
      </c>
      <c r="Q3332" s="9" t="s">
        <v>374</v>
      </c>
      <c r="R3332" s="9" t="s">
        <v>29</v>
      </c>
      <c r="S3332" s="9" t="s">
        <v>4076</v>
      </c>
      <c r="T3332" s="9" t="s">
        <v>7</v>
      </c>
      <c r="U3332" s="9" t="s">
        <v>16</v>
      </c>
      <c r="V3332" s="9" t="s">
        <v>4076</v>
      </c>
      <c r="W3332" s="9" t="s">
        <v>8282</v>
      </c>
      <c r="X3332" s="9" t="s">
        <v>18</v>
      </c>
      <c r="Y3332" s="9" t="s">
        <v>485</v>
      </c>
      <c r="Z3332" s="9" t="s">
        <v>20</v>
      </c>
      <c r="AA3332" s="9" t="s">
        <v>8282</v>
      </c>
      <c r="AB3332" s="9" t="s">
        <v>8323</v>
      </c>
      <c r="AC3332" s="9" t="s">
        <v>8313</v>
      </c>
      <c r="AD3332" s="9" t="s">
        <v>8324</v>
      </c>
    </row>
    <row r="3333" spans="1:30" ht="51" x14ac:dyDescent="0.25">
      <c r="A3333" s="113">
        <f t="shared" si="52"/>
        <v>3144</v>
      </c>
      <c r="B3333" s="9" t="s">
        <v>1821</v>
      </c>
      <c r="C3333" s="9" t="s">
        <v>8309</v>
      </c>
      <c r="D3333" s="9" t="s">
        <v>8238</v>
      </c>
      <c r="E3333" s="9" t="s">
        <v>7846</v>
      </c>
      <c r="F3333" s="9" t="s">
        <v>8325</v>
      </c>
      <c r="G3333" s="9" t="s">
        <v>8325</v>
      </c>
      <c r="H3333" s="13">
        <v>643240</v>
      </c>
      <c r="I3333" s="11">
        <v>45017</v>
      </c>
      <c r="J3333" s="9" t="s">
        <v>6</v>
      </c>
      <c r="K3333" s="9" t="s">
        <v>7</v>
      </c>
      <c r="L3333" s="9" t="s">
        <v>2311</v>
      </c>
      <c r="M3333" s="9" t="s">
        <v>80</v>
      </c>
      <c r="N3333" s="9" t="s">
        <v>10</v>
      </c>
      <c r="O3333" s="9" t="s">
        <v>1826</v>
      </c>
      <c r="P3333" s="9" t="s">
        <v>1834</v>
      </c>
      <c r="Q3333" s="9" t="s">
        <v>374</v>
      </c>
      <c r="R3333" s="9" t="s">
        <v>29</v>
      </c>
      <c r="S3333" s="9" t="s">
        <v>4076</v>
      </c>
      <c r="T3333" s="9" t="s">
        <v>7</v>
      </c>
      <c r="U3333" s="9" t="s">
        <v>16</v>
      </c>
      <c r="V3333" s="9" t="s">
        <v>4076</v>
      </c>
      <c r="W3333" s="9" t="s">
        <v>8282</v>
      </c>
      <c r="X3333" s="9" t="s">
        <v>18</v>
      </c>
      <c r="Y3333" s="9" t="s">
        <v>485</v>
      </c>
      <c r="Z3333" s="9" t="s">
        <v>20</v>
      </c>
      <c r="AA3333" s="9" t="s">
        <v>8282</v>
      </c>
      <c r="AB3333" s="9" t="s">
        <v>8323</v>
      </c>
      <c r="AC3333" s="9" t="s">
        <v>8313</v>
      </c>
      <c r="AD3333" s="9" t="s">
        <v>8324</v>
      </c>
    </row>
    <row r="3334" spans="1:30" ht="51" x14ac:dyDescent="0.25">
      <c r="A3334" s="113">
        <f t="shared" si="52"/>
        <v>3145</v>
      </c>
      <c r="B3334" s="9" t="s">
        <v>1821</v>
      </c>
      <c r="C3334" s="9" t="s">
        <v>8309</v>
      </c>
      <c r="D3334" s="9" t="s">
        <v>8238</v>
      </c>
      <c r="E3334" s="9" t="s">
        <v>8233</v>
      </c>
      <c r="F3334" s="9" t="s">
        <v>8326</v>
      </c>
      <c r="G3334" s="9" t="s">
        <v>8326</v>
      </c>
      <c r="H3334" s="13">
        <v>208400.4</v>
      </c>
      <c r="I3334" s="11">
        <v>45017</v>
      </c>
      <c r="J3334" s="9" t="s">
        <v>6</v>
      </c>
      <c r="K3334" s="9" t="s">
        <v>7</v>
      </c>
      <c r="L3334" s="9" t="s">
        <v>2311</v>
      </c>
      <c r="M3334" s="9" t="s">
        <v>80</v>
      </c>
      <c r="N3334" s="9" t="s">
        <v>10</v>
      </c>
      <c r="O3334" s="9" t="s">
        <v>1826</v>
      </c>
      <c r="P3334" s="9" t="s">
        <v>1834</v>
      </c>
      <c r="Q3334" s="9" t="s">
        <v>374</v>
      </c>
      <c r="R3334" s="9" t="s">
        <v>29</v>
      </c>
      <c r="S3334" s="9" t="s">
        <v>4076</v>
      </c>
      <c r="T3334" s="9" t="s">
        <v>7</v>
      </c>
      <c r="U3334" s="9" t="s">
        <v>16</v>
      </c>
      <c r="V3334" s="9" t="s">
        <v>4076</v>
      </c>
      <c r="W3334" s="9" t="s">
        <v>511</v>
      </c>
      <c r="X3334" s="9" t="s">
        <v>18</v>
      </c>
      <c r="Y3334" s="9" t="s">
        <v>485</v>
      </c>
      <c r="Z3334" s="9" t="s">
        <v>20</v>
      </c>
      <c r="AA3334" s="9" t="s">
        <v>511</v>
      </c>
      <c r="AB3334" s="9" t="s">
        <v>8323</v>
      </c>
      <c r="AC3334" s="9" t="s">
        <v>8313</v>
      </c>
      <c r="AD3334" s="9" t="s">
        <v>8324</v>
      </c>
    </row>
    <row r="3335" spans="1:30" ht="51" x14ac:dyDescent="0.25">
      <c r="A3335" s="113">
        <f t="shared" si="52"/>
        <v>3146</v>
      </c>
      <c r="B3335" s="9" t="s">
        <v>1821</v>
      </c>
      <c r="C3335" s="9" t="s">
        <v>8309</v>
      </c>
      <c r="D3335" s="9" t="s">
        <v>8238</v>
      </c>
      <c r="E3335" s="9" t="s">
        <v>8327</v>
      </c>
      <c r="F3335" s="9" t="s">
        <v>8328</v>
      </c>
      <c r="G3335" s="9" t="s">
        <v>8328</v>
      </c>
      <c r="H3335" s="13">
        <v>87932.160000000003</v>
      </c>
      <c r="I3335" s="11">
        <v>45017</v>
      </c>
      <c r="J3335" s="9" t="s">
        <v>6</v>
      </c>
      <c r="K3335" s="9" t="s">
        <v>7</v>
      </c>
      <c r="L3335" s="9" t="s">
        <v>2311</v>
      </c>
      <c r="M3335" s="9" t="s">
        <v>80</v>
      </c>
      <c r="N3335" s="9" t="s">
        <v>10</v>
      </c>
      <c r="O3335" s="9" t="s">
        <v>1826</v>
      </c>
      <c r="P3335" s="9" t="s">
        <v>1834</v>
      </c>
      <c r="Q3335" s="9" t="s">
        <v>374</v>
      </c>
      <c r="R3335" s="9" t="s">
        <v>29</v>
      </c>
      <c r="S3335" s="9" t="s">
        <v>4076</v>
      </c>
      <c r="T3335" s="9" t="s">
        <v>7</v>
      </c>
      <c r="U3335" s="9" t="s">
        <v>16</v>
      </c>
      <c r="V3335" s="9" t="s">
        <v>4076</v>
      </c>
      <c r="W3335" s="9" t="s">
        <v>486</v>
      </c>
      <c r="X3335" s="9" t="s">
        <v>18</v>
      </c>
      <c r="Y3335" s="9" t="s">
        <v>485</v>
      </c>
      <c r="Z3335" s="9" t="s">
        <v>20</v>
      </c>
      <c r="AA3335" s="9" t="s">
        <v>37</v>
      </c>
      <c r="AB3335" s="9" t="s">
        <v>8329</v>
      </c>
      <c r="AC3335" s="9" t="s">
        <v>8330</v>
      </c>
      <c r="AD3335" s="9" t="s">
        <v>8331</v>
      </c>
    </row>
    <row r="3336" spans="1:30" ht="51" x14ac:dyDescent="0.25">
      <c r="A3336" s="113">
        <f t="shared" si="52"/>
        <v>3147</v>
      </c>
      <c r="B3336" s="9" t="s">
        <v>1821</v>
      </c>
      <c r="C3336" s="9" t="s">
        <v>8309</v>
      </c>
      <c r="D3336" s="9" t="s">
        <v>8238</v>
      </c>
      <c r="E3336" s="9" t="s">
        <v>8332</v>
      </c>
      <c r="F3336" s="9" t="s">
        <v>8333</v>
      </c>
      <c r="G3336" s="9" t="s">
        <v>8333</v>
      </c>
      <c r="H3336" s="13">
        <v>17549.2</v>
      </c>
      <c r="I3336" s="11">
        <v>45017</v>
      </c>
      <c r="J3336" s="9" t="s">
        <v>6</v>
      </c>
      <c r="K3336" s="9" t="s">
        <v>7</v>
      </c>
      <c r="L3336" s="9" t="s">
        <v>2311</v>
      </c>
      <c r="M3336" s="9" t="s">
        <v>80</v>
      </c>
      <c r="N3336" s="9" t="s">
        <v>10</v>
      </c>
      <c r="O3336" s="9" t="s">
        <v>1826</v>
      </c>
      <c r="P3336" s="9" t="s">
        <v>1834</v>
      </c>
      <c r="Q3336" s="9" t="s">
        <v>374</v>
      </c>
      <c r="R3336" s="9" t="s">
        <v>29</v>
      </c>
      <c r="S3336" s="9" t="s">
        <v>4076</v>
      </c>
      <c r="T3336" s="9" t="s">
        <v>7</v>
      </c>
      <c r="U3336" s="9" t="s">
        <v>16</v>
      </c>
      <c r="V3336" s="9" t="s">
        <v>4076</v>
      </c>
      <c r="W3336" s="9" t="s">
        <v>511</v>
      </c>
      <c r="X3336" s="9" t="s">
        <v>18</v>
      </c>
      <c r="Y3336" s="9" t="s">
        <v>485</v>
      </c>
      <c r="Z3336" s="9" t="s">
        <v>20</v>
      </c>
      <c r="AA3336" s="9" t="s">
        <v>511</v>
      </c>
      <c r="AB3336" s="9" t="s">
        <v>8329</v>
      </c>
      <c r="AC3336" s="9" t="s">
        <v>8330</v>
      </c>
      <c r="AD3336" s="9" t="s">
        <v>8331</v>
      </c>
    </row>
    <row r="3337" spans="1:30" ht="51" x14ac:dyDescent="0.25">
      <c r="A3337" s="113">
        <f t="shared" si="52"/>
        <v>3148</v>
      </c>
      <c r="B3337" s="9" t="s">
        <v>1821</v>
      </c>
      <c r="C3337" s="9" t="s">
        <v>8309</v>
      </c>
      <c r="D3337" s="9" t="s">
        <v>8238</v>
      </c>
      <c r="E3337" s="9" t="s">
        <v>8310</v>
      </c>
      <c r="F3337" s="9" t="s">
        <v>8334</v>
      </c>
      <c r="G3337" s="9" t="s">
        <v>8334</v>
      </c>
      <c r="H3337" s="13">
        <v>120388.2</v>
      </c>
      <c r="I3337" s="11">
        <v>45017</v>
      </c>
      <c r="J3337" s="9" t="s">
        <v>6</v>
      </c>
      <c r="K3337" s="9" t="s">
        <v>7</v>
      </c>
      <c r="L3337" s="9" t="s">
        <v>2311</v>
      </c>
      <c r="M3337" s="9" t="s">
        <v>80</v>
      </c>
      <c r="N3337" s="9" t="s">
        <v>10</v>
      </c>
      <c r="O3337" s="9" t="s">
        <v>1826</v>
      </c>
      <c r="P3337" s="9" t="s">
        <v>1834</v>
      </c>
      <c r="Q3337" s="9" t="s">
        <v>374</v>
      </c>
      <c r="R3337" s="9" t="s">
        <v>29</v>
      </c>
      <c r="S3337" s="9" t="s">
        <v>4076</v>
      </c>
      <c r="T3337" s="9" t="s">
        <v>7</v>
      </c>
      <c r="U3337" s="9" t="s">
        <v>16</v>
      </c>
      <c r="V3337" s="9" t="s">
        <v>4076</v>
      </c>
      <c r="W3337" s="9" t="s">
        <v>486</v>
      </c>
      <c r="X3337" s="9" t="s">
        <v>18</v>
      </c>
      <c r="Y3337" s="9" t="s">
        <v>485</v>
      </c>
      <c r="Z3337" s="9" t="s">
        <v>20</v>
      </c>
      <c r="AA3337" s="9" t="s">
        <v>37</v>
      </c>
      <c r="AB3337" s="9" t="s">
        <v>8329</v>
      </c>
      <c r="AC3337" s="9" t="s">
        <v>8330</v>
      </c>
      <c r="AD3337" s="9" t="s">
        <v>8331</v>
      </c>
    </row>
    <row r="3338" spans="1:30" ht="76.5" x14ac:dyDescent="0.25">
      <c r="A3338" s="113">
        <f t="shared" si="52"/>
        <v>3149</v>
      </c>
      <c r="B3338" s="9" t="s">
        <v>1821</v>
      </c>
      <c r="C3338" s="9" t="s">
        <v>8309</v>
      </c>
      <c r="D3338" s="9" t="s">
        <v>8238</v>
      </c>
      <c r="E3338" s="9" t="s">
        <v>8335</v>
      </c>
      <c r="F3338" s="9" t="s">
        <v>8336</v>
      </c>
      <c r="G3338" s="9" t="s">
        <v>8336</v>
      </c>
      <c r="H3338" s="13">
        <v>3326266.72</v>
      </c>
      <c r="I3338" s="11">
        <v>45017</v>
      </c>
      <c r="J3338" s="9" t="s">
        <v>6</v>
      </c>
      <c r="K3338" s="9" t="s">
        <v>7</v>
      </c>
      <c r="L3338" s="9" t="s">
        <v>2311</v>
      </c>
      <c r="M3338" s="9" t="s">
        <v>80</v>
      </c>
      <c r="N3338" s="9" t="s">
        <v>10</v>
      </c>
      <c r="O3338" s="9" t="s">
        <v>1826</v>
      </c>
      <c r="P3338" s="9" t="s">
        <v>1834</v>
      </c>
      <c r="Q3338" s="9" t="s">
        <v>374</v>
      </c>
      <c r="R3338" s="9" t="s">
        <v>29</v>
      </c>
      <c r="S3338" s="9" t="s">
        <v>4076</v>
      </c>
      <c r="T3338" s="9" t="s">
        <v>7</v>
      </c>
      <c r="U3338" s="9" t="s">
        <v>16</v>
      </c>
      <c r="V3338" s="9" t="s">
        <v>4076</v>
      </c>
      <c r="W3338" s="9" t="s">
        <v>486</v>
      </c>
      <c r="X3338" s="9" t="s">
        <v>18</v>
      </c>
      <c r="Y3338" s="9" t="s">
        <v>485</v>
      </c>
      <c r="Z3338" s="9" t="s">
        <v>20</v>
      </c>
      <c r="AA3338" s="9" t="s">
        <v>37</v>
      </c>
      <c r="AB3338" s="9" t="s">
        <v>8329</v>
      </c>
      <c r="AC3338" s="9" t="s">
        <v>8330</v>
      </c>
      <c r="AD3338" s="9" t="s">
        <v>8331</v>
      </c>
    </row>
    <row r="3339" spans="1:30" ht="51" x14ac:dyDescent="0.25">
      <c r="A3339" s="113">
        <f t="shared" si="52"/>
        <v>3150</v>
      </c>
      <c r="B3339" s="9" t="s">
        <v>1821</v>
      </c>
      <c r="C3339" s="9" t="s">
        <v>8309</v>
      </c>
      <c r="D3339" s="9" t="s">
        <v>8238</v>
      </c>
      <c r="E3339" s="9" t="s">
        <v>8337</v>
      </c>
      <c r="F3339" s="9" t="s">
        <v>8338</v>
      </c>
      <c r="G3339" s="9" t="s">
        <v>8338</v>
      </c>
      <c r="H3339" s="13">
        <v>15000</v>
      </c>
      <c r="I3339" s="11">
        <v>45017</v>
      </c>
      <c r="J3339" s="9" t="s">
        <v>6</v>
      </c>
      <c r="K3339" s="9" t="s">
        <v>7</v>
      </c>
      <c r="L3339" s="9" t="s">
        <v>2311</v>
      </c>
      <c r="M3339" s="9" t="s">
        <v>4075</v>
      </c>
      <c r="N3339" s="9" t="s">
        <v>10</v>
      </c>
      <c r="O3339" s="9" t="s">
        <v>1826</v>
      </c>
      <c r="P3339" s="9" t="s">
        <v>1834</v>
      </c>
      <c r="Q3339" s="9" t="s">
        <v>374</v>
      </c>
      <c r="R3339" s="9" t="s">
        <v>29</v>
      </c>
      <c r="S3339" s="9" t="s">
        <v>4076</v>
      </c>
      <c r="T3339" s="9" t="s">
        <v>7</v>
      </c>
      <c r="U3339" s="9" t="s">
        <v>16</v>
      </c>
      <c r="V3339" s="9" t="s">
        <v>4076</v>
      </c>
      <c r="W3339" s="9" t="s">
        <v>511</v>
      </c>
      <c r="X3339" s="9" t="s">
        <v>18</v>
      </c>
      <c r="Y3339" s="9" t="s">
        <v>485</v>
      </c>
      <c r="Z3339" s="9" t="s">
        <v>20</v>
      </c>
      <c r="AA3339" s="9" t="s">
        <v>511</v>
      </c>
      <c r="AB3339" s="9" t="s">
        <v>8329</v>
      </c>
      <c r="AC3339" s="9" t="s">
        <v>8330</v>
      </c>
      <c r="AD3339" s="9" t="s">
        <v>8331</v>
      </c>
    </row>
    <row r="3340" spans="1:30" ht="51" x14ac:dyDescent="0.25">
      <c r="A3340" s="113">
        <f t="shared" si="52"/>
        <v>3151</v>
      </c>
      <c r="B3340" s="9" t="s">
        <v>1821</v>
      </c>
      <c r="C3340" s="9" t="s">
        <v>8309</v>
      </c>
      <c r="D3340" s="9" t="s">
        <v>8238</v>
      </c>
      <c r="E3340" s="9" t="s">
        <v>8339</v>
      </c>
      <c r="F3340" s="9" t="s">
        <v>8340</v>
      </c>
      <c r="G3340" s="9" t="s">
        <v>8340</v>
      </c>
      <c r="H3340" s="13">
        <v>74302</v>
      </c>
      <c r="I3340" s="11">
        <v>45017</v>
      </c>
      <c r="J3340" s="9" t="s">
        <v>6</v>
      </c>
      <c r="K3340" s="9" t="s">
        <v>7</v>
      </c>
      <c r="L3340" s="9" t="s">
        <v>2311</v>
      </c>
      <c r="M3340" s="9" t="s">
        <v>80</v>
      </c>
      <c r="N3340" s="9" t="s">
        <v>10</v>
      </c>
      <c r="O3340" s="9" t="s">
        <v>1826</v>
      </c>
      <c r="P3340" s="9" t="s">
        <v>1834</v>
      </c>
      <c r="Q3340" s="9" t="s">
        <v>374</v>
      </c>
      <c r="R3340" s="9" t="s">
        <v>29</v>
      </c>
      <c r="S3340" s="9" t="s">
        <v>4076</v>
      </c>
      <c r="T3340" s="9" t="s">
        <v>7</v>
      </c>
      <c r="U3340" s="9" t="s">
        <v>16</v>
      </c>
      <c r="V3340" s="9" t="s">
        <v>4076</v>
      </c>
      <c r="W3340" s="9" t="s">
        <v>486</v>
      </c>
      <c r="X3340" s="9" t="s">
        <v>18</v>
      </c>
      <c r="Y3340" s="9" t="s">
        <v>485</v>
      </c>
      <c r="Z3340" s="9" t="s">
        <v>20</v>
      </c>
      <c r="AA3340" s="9" t="s">
        <v>37</v>
      </c>
      <c r="AB3340" s="9" t="s">
        <v>8329</v>
      </c>
      <c r="AC3340" s="9" t="s">
        <v>8330</v>
      </c>
      <c r="AD3340" s="9" t="s">
        <v>8331</v>
      </c>
    </row>
    <row r="3341" spans="1:30" ht="51" x14ac:dyDescent="0.25">
      <c r="A3341" s="113">
        <f t="shared" si="52"/>
        <v>3152</v>
      </c>
      <c r="B3341" s="9" t="s">
        <v>1821</v>
      </c>
      <c r="C3341" s="9" t="s">
        <v>8309</v>
      </c>
      <c r="D3341" s="9" t="s">
        <v>8238</v>
      </c>
      <c r="E3341" s="9" t="s">
        <v>8341</v>
      </c>
      <c r="F3341" s="9" t="s">
        <v>8342</v>
      </c>
      <c r="G3341" s="9" t="s">
        <v>8342</v>
      </c>
      <c r="H3341" s="13">
        <v>1808674.92</v>
      </c>
      <c r="I3341" s="11">
        <v>45017</v>
      </c>
      <c r="J3341" s="9" t="s">
        <v>6</v>
      </c>
      <c r="K3341" s="9" t="s">
        <v>7</v>
      </c>
      <c r="L3341" s="9" t="s">
        <v>36</v>
      </c>
      <c r="M3341" s="9" t="s">
        <v>80</v>
      </c>
      <c r="N3341" s="9" t="s">
        <v>10</v>
      </c>
      <c r="O3341" s="9" t="s">
        <v>1826</v>
      </c>
      <c r="P3341" s="9" t="s">
        <v>1834</v>
      </c>
      <c r="Q3341" s="9" t="s">
        <v>374</v>
      </c>
      <c r="R3341" s="9" t="s">
        <v>29</v>
      </c>
      <c r="S3341" s="9" t="s">
        <v>4076</v>
      </c>
      <c r="T3341" s="9" t="s">
        <v>7</v>
      </c>
      <c r="U3341" s="9" t="s">
        <v>16</v>
      </c>
      <c r="V3341" s="9" t="s">
        <v>4076</v>
      </c>
      <c r="W3341" s="9" t="s">
        <v>486</v>
      </c>
      <c r="X3341" s="9" t="s">
        <v>18</v>
      </c>
      <c r="Y3341" s="9" t="s">
        <v>485</v>
      </c>
      <c r="Z3341" s="9" t="s">
        <v>20</v>
      </c>
      <c r="AA3341" s="9" t="s">
        <v>37</v>
      </c>
      <c r="AB3341" s="9" t="s">
        <v>8329</v>
      </c>
      <c r="AC3341" s="9" t="s">
        <v>8330</v>
      </c>
      <c r="AD3341" s="9" t="s">
        <v>8331</v>
      </c>
    </row>
    <row r="3342" spans="1:30" ht="51" x14ac:dyDescent="0.25">
      <c r="A3342" s="113">
        <f t="shared" ref="A3342:A3405" si="53">A3341+1</f>
        <v>3153</v>
      </c>
      <c r="B3342" s="9" t="s">
        <v>1821</v>
      </c>
      <c r="C3342" s="9" t="s">
        <v>8309</v>
      </c>
      <c r="D3342" s="9" t="s">
        <v>8238</v>
      </c>
      <c r="E3342" s="9" t="s">
        <v>8343</v>
      </c>
      <c r="F3342" s="9" t="s">
        <v>8344</v>
      </c>
      <c r="G3342" s="9" t="s">
        <v>8344</v>
      </c>
      <c r="H3342" s="13">
        <v>955105.85</v>
      </c>
      <c r="I3342" s="11">
        <v>45017</v>
      </c>
      <c r="J3342" s="9" t="s">
        <v>6</v>
      </c>
      <c r="K3342" s="9" t="s">
        <v>7</v>
      </c>
      <c r="L3342" s="9" t="s">
        <v>2311</v>
      </c>
      <c r="M3342" s="9" t="s">
        <v>80</v>
      </c>
      <c r="N3342" s="9" t="s">
        <v>10</v>
      </c>
      <c r="O3342" s="9" t="s">
        <v>1826</v>
      </c>
      <c r="P3342" s="9" t="s">
        <v>1834</v>
      </c>
      <c r="Q3342" s="9" t="s">
        <v>374</v>
      </c>
      <c r="R3342" s="9" t="s">
        <v>29</v>
      </c>
      <c r="S3342" s="9" t="s">
        <v>4076</v>
      </c>
      <c r="T3342" s="9" t="s">
        <v>7</v>
      </c>
      <c r="U3342" s="9" t="s">
        <v>16</v>
      </c>
      <c r="V3342" s="9" t="s">
        <v>4076</v>
      </c>
      <c r="W3342" s="9" t="s">
        <v>486</v>
      </c>
      <c r="X3342" s="9" t="s">
        <v>18</v>
      </c>
      <c r="Y3342" s="9" t="s">
        <v>485</v>
      </c>
      <c r="Z3342" s="9" t="s">
        <v>20</v>
      </c>
      <c r="AA3342" s="9" t="s">
        <v>37</v>
      </c>
      <c r="AB3342" s="9" t="s">
        <v>8329</v>
      </c>
      <c r="AC3342" s="9" t="s">
        <v>8330</v>
      </c>
      <c r="AD3342" s="9" t="s">
        <v>8331</v>
      </c>
    </row>
    <row r="3343" spans="1:30" ht="51" x14ac:dyDescent="0.25">
      <c r="A3343" s="113">
        <f t="shared" si="53"/>
        <v>3154</v>
      </c>
      <c r="B3343" s="9" t="s">
        <v>1821</v>
      </c>
      <c r="C3343" s="9" t="s">
        <v>8309</v>
      </c>
      <c r="D3343" s="9" t="s">
        <v>8238</v>
      </c>
      <c r="E3343" s="9" t="s">
        <v>571</v>
      </c>
      <c r="F3343" s="9" t="s">
        <v>8345</v>
      </c>
      <c r="G3343" s="9" t="s">
        <v>8345</v>
      </c>
      <c r="H3343" s="13">
        <v>609082.63</v>
      </c>
      <c r="I3343" s="11">
        <v>45017</v>
      </c>
      <c r="J3343" s="9" t="s">
        <v>6</v>
      </c>
      <c r="K3343" s="9" t="s">
        <v>7</v>
      </c>
      <c r="L3343" s="9" t="s">
        <v>3176</v>
      </c>
      <c r="M3343" s="9" t="s">
        <v>80</v>
      </c>
      <c r="N3343" s="9" t="s">
        <v>10</v>
      </c>
      <c r="O3343" s="9" t="s">
        <v>1826</v>
      </c>
      <c r="P3343" s="9" t="s">
        <v>1834</v>
      </c>
      <c r="Q3343" s="9" t="s">
        <v>374</v>
      </c>
      <c r="R3343" s="9" t="s">
        <v>29</v>
      </c>
      <c r="S3343" s="9" t="s">
        <v>4076</v>
      </c>
      <c r="T3343" s="9" t="s">
        <v>7</v>
      </c>
      <c r="U3343" s="9" t="s">
        <v>16</v>
      </c>
      <c r="V3343" s="9" t="s">
        <v>4076</v>
      </c>
      <c r="W3343" s="9" t="s">
        <v>486</v>
      </c>
      <c r="X3343" s="9" t="s">
        <v>18</v>
      </c>
      <c r="Y3343" s="9" t="s">
        <v>485</v>
      </c>
      <c r="Z3343" s="9" t="s">
        <v>20</v>
      </c>
      <c r="AA3343" s="9" t="s">
        <v>37</v>
      </c>
      <c r="AB3343" s="9" t="s">
        <v>8329</v>
      </c>
      <c r="AC3343" s="9" t="s">
        <v>8330</v>
      </c>
      <c r="AD3343" s="9" t="s">
        <v>8331</v>
      </c>
    </row>
    <row r="3344" spans="1:30" ht="51" x14ac:dyDescent="0.25">
      <c r="A3344" s="113">
        <f t="shared" si="53"/>
        <v>3155</v>
      </c>
      <c r="B3344" s="9" t="s">
        <v>1821</v>
      </c>
      <c r="C3344" s="9" t="s">
        <v>8309</v>
      </c>
      <c r="D3344" s="9" t="s">
        <v>8238</v>
      </c>
      <c r="E3344" s="9" t="s">
        <v>8346</v>
      </c>
      <c r="F3344" s="9" t="s">
        <v>8347</v>
      </c>
      <c r="G3344" s="9" t="s">
        <v>8347</v>
      </c>
      <c r="H3344" s="13">
        <v>8990</v>
      </c>
      <c r="I3344" s="11">
        <v>45017</v>
      </c>
      <c r="J3344" s="9" t="s">
        <v>6</v>
      </c>
      <c r="K3344" s="9" t="s">
        <v>7</v>
      </c>
      <c r="L3344" s="9" t="s">
        <v>2311</v>
      </c>
      <c r="M3344" s="9" t="s">
        <v>4075</v>
      </c>
      <c r="N3344" s="9" t="s">
        <v>10</v>
      </c>
      <c r="O3344" s="9" t="s">
        <v>1826</v>
      </c>
      <c r="P3344" s="9" t="s">
        <v>1834</v>
      </c>
      <c r="Q3344" s="9" t="s">
        <v>374</v>
      </c>
      <c r="R3344" s="9" t="s">
        <v>29</v>
      </c>
      <c r="S3344" s="9" t="s">
        <v>4076</v>
      </c>
      <c r="T3344" s="9" t="s">
        <v>7</v>
      </c>
      <c r="U3344" s="9" t="s">
        <v>16</v>
      </c>
      <c r="V3344" s="9" t="s">
        <v>4076</v>
      </c>
      <c r="W3344" s="9" t="s">
        <v>511</v>
      </c>
      <c r="X3344" s="9" t="s">
        <v>18</v>
      </c>
      <c r="Y3344" s="9" t="s">
        <v>485</v>
      </c>
      <c r="Z3344" s="9" t="s">
        <v>20</v>
      </c>
      <c r="AA3344" s="9" t="s">
        <v>511</v>
      </c>
      <c r="AB3344" s="9" t="s">
        <v>8329</v>
      </c>
      <c r="AC3344" s="9" t="s">
        <v>8330</v>
      </c>
      <c r="AD3344" s="9" t="s">
        <v>8331</v>
      </c>
    </row>
    <row r="3345" spans="1:30" ht="51" x14ac:dyDescent="0.25">
      <c r="A3345" s="113">
        <f t="shared" si="53"/>
        <v>3156</v>
      </c>
      <c r="B3345" s="9" t="s">
        <v>1821</v>
      </c>
      <c r="C3345" s="9" t="s">
        <v>8309</v>
      </c>
      <c r="D3345" s="9" t="s">
        <v>8238</v>
      </c>
      <c r="E3345" s="9" t="s">
        <v>8348</v>
      </c>
      <c r="F3345" s="9" t="s">
        <v>8349</v>
      </c>
      <c r="G3345" s="9" t="s">
        <v>8349</v>
      </c>
      <c r="H3345" s="13">
        <v>220770</v>
      </c>
      <c r="I3345" s="11">
        <v>45017</v>
      </c>
      <c r="J3345" s="9" t="s">
        <v>6</v>
      </c>
      <c r="K3345" s="9" t="s">
        <v>7</v>
      </c>
      <c r="L3345" s="9" t="s">
        <v>3176</v>
      </c>
      <c r="M3345" s="9" t="s">
        <v>80</v>
      </c>
      <c r="N3345" s="9" t="s">
        <v>10</v>
      </c>
      <c r="O3345" s="9" t="s">
        <v>1826</v>
      </c>
      <c r="P3345" s="9" t="s">
        <v>1834</v>
      </c>
      <c r="Q3345" s="9" t="s">
        <v>374</v>
      </c>
      <c r="R3345" s="9" t="s">
        <v>29</v>
      </c>
      <c r="S3345" s="9" t="s">
        <v>4076</v>
      </c>
      <c r="T3345" s="9" t="s">
        <v>7</v>
      </c>
      <c r="U3345" s="9" t="s">
        <v>16</v>
      </c>
      <c r="V3345" s="9" t="s">
        <v>4076</v>
      </c>
      <c r="W3345" s="9" t="s">
        <v>511</v>
      </c>
      <c r="X3345" s="9" t="s">
        <v>18</v>
      </c>
      <c r="Y3345" s="9" t="s">
        <v>485</v>
      </c>
      <c r="Z3345" s="9" t="s">
        <v>20</v>
      </c>
      <c r="AA3345" s="9" t="s">
        <v>511</v>
      </c>
      <c r="AB3345" s="9" t="s">
        <v>8329</v>
      </c>
      <c r="AC3345" s="9" t="s">
        <v>8330</v>
      </c>
      <c r="AD3345" s="9" t="s">
        <v>8331</v>
      </c>
    </row>
    <row r="3346" spans="1:30" ht="51" x14ac:dyDescent="0.25">
      <c r="A3346" s="113">
        <f t="shared" si="53"/>
        <v>3157</v>
      </c>
      <c r="B3346" s="9" t="s">
        <v>1821</v>
      </c>
      <c r="C3346" s="9" t="s">
        <v>8309</v>
      </c>
      <c r="D3346" s="9" t="s">
        <v>8238</v>
      </c>
      <c r="E3346" s="9" t="s">
        <v>8350</v>
      </c>
      <c r="F3346" s="9" t="s">
        <v>8351</v>
      </c>
      <c r="G3346" s="9" t="s">
        <v>8351</v>
      </c>
      <c r="H3346" s="13">
        <v>1755860.36</v>
      </c>
      <c r="I3346" s="11">
        <v>45017</v>
      </c>
      <c r="J3346" s="9" t="s">
        <v>6</v>
      </c>
      <c r="K3346" s="9" t="s">
        <v>7</v>
      </c>
      <c r="L3346" s="9" t="s">
        <v>36</v>
      </c>
      <c r="M3346" s="9" t="s">
        <v>80</v>
      </c>
      <c r="N3346" s="9" t="s">
        <v>10</v>
      </c>
      <c r="O3346" s="9" t="s">
        <v>1826</v>
      </c>
      <c r="P3346" s="9" t="s">
        <v>1834</v>
      </c>
      <c r="Q3346" s="9" t="s">
        <v>374</v>
      </c>
      <c r="R3346" s="9" t="s">
        <v>29</v>
      </c>
      <c r="S3346" s="9" t="s">
        <v>4076</v>
      </c>
      <c r="T3346" s="9" t="s">
        <v>7</v>
      </c>
      <c r="U3346" s="9" t="s">
        <v>16</v>
      </c>
      <c r="V3346" s="9" t="s">
        <v>4076</v>
      </c>
      <c r="W3346" s="9" t="s">
        <v>486</v>
      </c>
      <c r="X3346" s="9" t="s">
        <v>18</v>
      </c>
      <c r="Y3346" s="9" t="s">
        <v>485</v>
      </c>
      <c r="Z3346" s="9" t="s">
        <v>20</v>
      </c>
      <c r="AA3346" s="9" t="s">
        <v>37</v>
      </c>
      <c r="AB3346" s="9" t="s">
        <v>8329</v>
      </c>
      <c r="AC3346" s="9" t="s">
        <v>8330</v>
      </c>
      <c r="AD3346" s="9" t="s">
        <v>8331</v>
      </c>
    </row>
    <row r="3347" spans="1:30" ht="51" x14ac:dyDescent="0.25">
      <c r="A3347" s="113">
        <f t="shared" si="53"/>
        <v>3158</v>
      </c>
      <c r="B3347" s="9" t="s">
        <v>1821</v>
      </c>
      <c r="C3347" s="9" t="s">
        <v>8309</v>
      </c>
      <c r="D3347" s="9" t="s">
        <v>8238</v>
      </c>
      <c r="E3347" s="9" t="s">
        <v>8352</v>
      </c>
      <c r="F3347" s="9" t="s">
        <v>8353</v>
      </c>
      <c r="G3347" s="9" t="s">
        <v>8354</v>
      </c>
      <c r="H3347" s="13">
        <v>730000</v>
      </c>
      <c r="I3347" s="11">
        <v>45017</v>
      </c>
      <c r="J3347" s="9" t="s">
        <v>8260</v>
      </c>
      <c r="K3347" s="9" t="s">
        <v>7</v>
      </c>
      <c r="L3347" s="9" t="s">
        <v>8</v>
      </c>
      <c r="M3347" s="9" t="s">
        <v>80</v>
      </c>
      <c r="N3347" s="9" t="s">
        <v>10</v>
      </c>
      <c r="O3347" s="9" t="s">
        <v>1826</v>
      </c>
      <c r="P3347" s="9" t="s">
        <v>1834</v>
      </c>
      <c r="Q3347" s="9" t="s">
        <v>374</v>
      </c>
      <c r="R3347" s="9" t="s">
        <v>29</v>
      </c>
      <c r="S3347" s="9" t="s">
        <v>4076</v>
      </c>
      <c r="T3347" s="9" t="s">
        <v>7</v>
      </c>
      <c r="U3347" s="9" t="s">
        <v>16</v>
      </c>
      <c r="V3347" s="9" t="s">
        <v>4076</v>
      </c>
      <c r="W3347" s="9" t="s">
        <v>486</v>
      </c>
      <c r="X3347" s="9" t="s">
        <v>18</v>
      </c>
      <c r="Y3347" s="9" t="s">
        <v>485</v>
      </c>
      <c r="Z3347" s="9" t="s">
        <v>20</v>
      </c>
      <c r="AA3347" s="9" t="s">
        <v>37</v>
      </c>
      <c r="AB3347" s="9" t="s">
        <v>8329</v>
      </c>
      <c r="AC3347" s="9" t="s">
        <v>8330</v>
      </c>
      <c r="AD3347" s="9" t="s">
        <v>8331</v>
      </c>
    </row>
    <row r="3348" spans="1:30" ht="51" x14ac:dyDescent="0.25">
      <c r="A3348" s="113">
        <f t="shared" si="53"/>
        <v>3159</v>
      </c>
      <c r="B3348" s="9" t="s">
        <v>1821</v>
      </c>
      <c r="C3348" s="9" t="s">
        <v>8309</v>
      </c>
      <c r="D3348" s="9" t="s">
        <v>8238</v>
      </c>
      <c r="E3348" s="9" t="s">
        <v>8355</v>
      </c>
      <c r="F3348" s="9" t="s">
        <v>8356</v>
      </c>
      <c r="G3348" s="9" t="s">
        <v>8357</v>
      </c>
      <c r="H3348" s="13">
        <v>10800</v>
      </c>
      <c r="I3348" s="11">
        <v>45017</v>
      </c>
      <c r="J3348" s="9" t="s">
        <v>6</v>
      </c>
      <c r="K3348" s="9" t="s">
        <v>7</v>
      </c>
      <c r="L3348" s="9" t="s">
        <v>2311</v>
      </c>
      <c r="M3348" s="9" t="s">
        <v>4075</v>
      </c>
      <c r="N3348" s="9" t="s">
        <v>10</v>
      </c>
      <c r="O3348" s="9" t="s">
        <v>1826</v>
      </c>
      <c r="P3348" s="9" t="s">
        <v>1834</v>
      </c>
      <c r="Q3348" s="9" t="s">
        <v>374</v>
      </c>
      <c r="R3348" s="9" t="s">
        <v>29</v>
      </c>
      <c r="S3348" s="9" t="s">
        <v>4076</v>
      </c>
      <c r="T3348" s="9" t="s">
        <v>7</v>
      </c>
      <c r="U3348" s="9" t="s">
        <v>16</v>
      </c>
      <c r="V3348" s="9" t="s">
        <v>4076</v>
      </c>
      <c r="W3348" s="9" t="s">
        <v>511</v>
      </c>
      <c r="X3348" s="9" t="s">
        <v>18</v>
      </c>
      <c r="Y3348" s="9" t="s">
        <v>485</v>
      </c>
      <c r="Z3348" s="9" t="s">
        <v>20</v>
      </c>
      <c r="AA3348" s="9" t="s">
        <v>511</v>
      </c>
      <c r="AB3348" s="9" t="s">
        <v>8329</v>
      </c>
      <c r="AC3348" s="9" t="s">
        <v>8330</v>
      </c>
      <c r="AD3348" s="9" t="s">
        <v>8331</v>
      </c>
    </row>
    <row r="3349" spans="1:30" ht="51" x14ac:dyDescent="0.25">
      <c r="A3349" s="113">
        <f t="shared" si="53"/>
        <v>3160</v>
      </c>
      <c r="B3349" s="9" t="s">
        <v>1821</v>
      </c>
      <c r="C3349" s="9" t="s">
        <v>8309</v>
      </c>
      <c r="D3349" s="9" t="s">
        <v>8238</v>
      </c>
      <c r="E3349" s="9" t="s">
        <v>8358</v>
      </c>
      <c r="F3349" s="9" t="s">
        <v>8359</v>
      </c>
      <c r="G3349" s="9" t="s">
        <v>8360</v>
      </c>
      <c r="H3349" s="13">
        <v>404549.64</v>
      </c>
      <c r="I3349" s="11">
        <v>45017</v>
      </c>
      <c r="J3349" s="9" t="s">
        <v>6</v>
      </c>
      <c r="K3349" s="9" t="s">
        <v>7</v>
      </c>
      <c r="L3349" s="9" t="s">
        <v>2311</v>
      </c>
      <c r="M3349" s="9" t="s">
        <v>80</v>
      </c>
      <c r="N3349" s="9" t="s">
        <v>10</v>
      </c>
      <c r="O3349" s="9" t="s">
        <v>1826</v>
      </c>
      <c r="P3349" s="9" t="s">
        <v>1834</v>
      </c>
      <c r="Q3349" s="9" t="s">
        <v>374</v>
      </c>
      <c r="R3349" s="9" t="s">
        <v>29</v>
      </c>
      <c r="S3349" s="9" t="s">
        <v>4076</v>
      </c>
      <c r="T3349" s="9" t="s">
        <v>7</v>
      </c>
      <c r="U3349" s="9" t="s">
        <v>16</v>
      </c>
      <c r="V3349" s="9" t="s">
        <v>4076</v>
      </c>
      <c r="W3349" s="9" t="s">
        <v>511</v>
      </c>
      <c r="X3349" s="9" t="s">
        <v>18</v>
      </c>
      <c r="Y3349" s="9" t="s">
        <v>485</v>
      </c>
      <c r="Z3349" s="9" t="s">
        <v>20</v>
      </c>
      <c r="AA3349" s="9" t="s">
        <v>511</v>
      </c>
      <c r="AB3349" s="9" t="s">
        <v>8329</v>
      </c>
      <c r="AC3349" s="9" t="s">
        <v>8330</v>
      </c>
      <c r="AD3349" s="9" t="s">
        <v>8331</v>
      </c>
    </row>
    <row r="3350" spans="1:30" ht="51" x14ac:dyDescent="0.25">
      <c r="A3350" s="113">
        <f t="shared" si="53"/>
        <v>3161</v>
      </c>
      <c r="B3350" s="9" t="s">
        <v>1821</v>
      </c>
      <c r="C3350" s="9" t="s">
        <v>8309</v>
      </c>
      <c r="D3350" s="9" t="s">
        <v>8238</v>
      </c>
      <c r="E3350" s="9" t="s">
        <v>8350</v>
      </c>
      <c r="F3350" s="9" t="s">
        <v>8361</v>
      </c>
      <c r="G3350" s="9" t="s">
        <v>8362</v>
      </c>
      <c r="H3350" s="13">
        <v>219000</v>
      </c>
      <c r="I3350" s="11">
        <v>45017</v>
      </c>
      <c r="J3350" s="9" t="s">
        <v>6</v>
      </c>
      <c r="K3350" s="9" t="s">
        <v>7</v>
      </c>
      <c r="L3350" s="9" t="s">
        <v>36</v>
      </c>
      <c r="M3350" s="9" t="s">
        <v>80</v>
      </c>
      <c r="N3350" s="9" t="s">
        <v>10</v>
      </c>
      <c r="O3350" s="9" t="s">
        <v>1826</v>
      </c>
      <c r="P3350" s="9" t="s">
        <v>1834</v>
      </c>
      <c r="Q3350" s="9" t="s">
        <v>374</v>
      </c>
      <c r="R3350" s="9" t="s">
        <v>29</v>
      </c>
      <c r="S3350" s="9" t="s">
        <v>4076</v>
      </c>
      <c r="T3350" s="9" t="s">
        <v>7</v>
      </c>
      <c r="U3350" s="9" t="s">
        <v>16</v>
      </c>
      <c r="V3350" s="9" t="s">
        <v>4076</v>
      </c>
      <c r="W3350" s="9" t="s">
        <v>486</v>
      </c>
      <c r="X3350" s="9" t="s">
        <v>18</v>
      </c>
      <c r="Y3350" s="9" t="s">
        <v>485</v>
      </c>
      <c r="Z3350" s="9" t="s">
        <v>20</v>
      </c>
      <c r="AA3350" s="9" t="s">
        <v>37</v>
      </c>
      <c r="AB3350" s="9" t="s">
        <v>8329</v>
      </c>
      <c r="AC3350" s="9" t="s">
        <v>8330</v>
      </c>
      <c r="AD3350" s="9" t="s">
        <v>8331</v>
      </c>
    </row>
    <row r="3351" spans="1:30" ht="63.75" x14ac:dyDescent="0.25">
      <c r="A3351" s="113">
        <f t="shared" si="53"/>
        <v>3162</v>
      </c>
      <c r="B3351" s="9" t="s">
        <v>1821</v>
      </c>
      <c r="C3351" s="9" t="s">
        <v>8363</v>
      </c>
      <c r="D3351" s="9" t="s">
        <v>8238</v>
      </c>
      <c r="E3351" s="9" t="s">
        <v>8364</v>
      </c>
      <c r="F3351" s="9" t="s">
        <v>8365</v>
      </c>
      <c r="G3351" s="9" t="s">
        <v>8366</v>
      </c>
      <c r="H3351" s="13">
        <v>17500</v>
      </c>
      <c r="I3351" s="11">
        <v>45017</v>
      </c>
      <c r="J3351" s="9" t="s">
        <v>6</v>
      </c>
      <c r="K3351" s="9" t="s">
        <v>7</v>
      </c>
      <c r="L3351" s="9" t="s">
        <v>2311</v>
      </c>
      <c r="M3351" s="9" t="s">
        <v>4075</v>
      </c>
      <c r="N3351" s="9" t="s">
        <v>10</v>
      </c>
      <c r="O3351" s="9" t="s">
        <v>1826</v>
      </c>
      <c r="P3351" s="9" t="s">
        <v>1834</v>
      </c>
      <c r="Q3351" s="9" t="s">
        <v>374</v>
      </c>
      <c r="R3351" s="9" t="s">
        <v>29</v>
      </c>
      <c r="S3351" s="9" t="s">
        <v>4076</v>
      </c>
      <c r="T3351" s="9" t="s">
        <v>7</v>
      </c>
      <c r="U3351" s="9" t="s">
        <v>16</v>
      </c>
      <c r="V3351" s="9" t="s">
        <v>4076</v>
      </c>
      <c r="W3351" s="9" t="s">
        <v>511</v>
      </c>
      <c r="X3351" s="9" t="s">
        <v>18</v>
      </c>
      <c r="Y3351" s="9" t="s">
        <v>485</v>
      </c>
      <c r="Z3351" s="9" t="s">
        <v>20</v>
      </c>
      <c r="AA3351" s="9" t="s">
        <v>511</v>
      </c>
      <c r="AB3351" s="9" t="s">
        <v>8329</v>
      </c>
      <c r="AC3351" s="9" t="s">
        <v>8330</v>
      </c>
      <c r="AD3351" s="9" t="s">
        <v>8331</v>
      </c>
    </row>
    <row r="3352" spans="1:30" ht="51" x14ac:dyDescent="0.25">
      <c r="A3352" s="113">
        <f t="shared" si="53"/>
        <v>3163</v>
      </c>
      <c r="B3352" s="9" t="s">
        <v>1821</v>
      </c>
      <c r="C3352" s="9" t="s">
        <v>8363</v>
      </c>
      <c r="D3352" s="9" t="s">
        <v>8238</v>
      </c>
      <c r="E3352" s="9" t="s">
        <v>8245</v>
      </c>
      <c r="F3352" s="9" t="s">
        <v>8367</v>
      </c>
      <c r="G3352" s="9" t="s">
        <v>8368</v>
      </c>
      <c r="H3352" s="13">
        <v>20000</v>
      </c>
      <c r="I3352" s="11">
        <v>45017</v>
      </c>
      <c r="J3352" s="9" t="s">
        <v>6</v>
      </c>
      <c r="K3352" s="9" t="s">
        <v>7</v>
      </c>
      <c r="L3352" s="9" t="s">
        <v>2311</v>
      </c>
      <c r="M3352" s="9" t="s">
        <v>4075</v>
      </c>
      <c r="N3352" s="9" t="s">
        <v>10</v>
      </c>
      <c r="O3352" s="9" t="s">
        <v>1826</v>
      </c>
      <c r="P3352" s="9" t="s">
        <v>1834</v>
      </c>
      <c r="Q3352" s="9" t="s">
        <v>374</v>
      </c>
      <c r="R3352" s="9" t="s">
        <v>29</v>
      </c>
      <c r="S3352" s="9" t="s">
        <v>4076</v>
      </c>
      <c r="T3352" s="9" t="s">
        <v>7</v>
      </c>
      <c r="U3352" s="9" t="s">
        <v>16</v>
      </c>
      <c r="V3352" s="9" t="s">
        <v>4076</v>
      </c>
      <c r="W3352" s="9" t="s">
        <v>486</v>
      </c>
      <c r="X3352" s="9" t="s">
        <v>18</v>
      </c>
      <c r="Y3352" s="9" t="s">
        <v>485</v>
      </c>
      <c r="Z3352" s="9" t="s">
        <v>20</v>
      </c>
      <c r="AA3352" s="9" t="s">
        <v>37</v>
      </c>
      <c r="AB3352" s="9" t="s">
        <v>8309</v>
      </c>
      <c r="AC3352" s="9" t="s">
        <v>8369</v>
      </c>
      <c r="AD3352" s="9" t="s">
        <v>8370</v>
      </c>
    </row>
    <row r="3353" spans="1:30" ht="51" x14ac:dyDescent="0.25">
      <c r="A3353" s="113">
        <f t="shared" si="53"/>
        <v>3164</v>
      </c>
      <c r="B3353" s="9" t="s">
        <v>1821</v>
      </c>
      <c r="C3353" s="9" t="s">
        <v>8363</v>
      </c>
      <c r="D3353" s="9" t="s">
        <v>8238</v>
      </c>
      <c r="E3353" s="9" t="s">
        <v>8371</v>
      </c>
      <c r="F3353" s="9" t="s">
        <v>8372</v>
      </c>
      <c r="G3353" s="9" t="s">
        <v>8373</v>
      </c>
      <c r="H3353" s="13">
        <v>5999.89</v>
      </c>
      <c r="I3353" s="11">
        <v>45017</v>
      </c>
      <c r="J3353" s="9" t="s">
        <v>6</v>
      </c>
      <c r="K3353" s="9" t="s">
        <v>7</v>
      </c>
      <c r="L3353" s="9" t="s">
        <v>2311</v>
      </c>
      <c r="M3353" s="9" t="s">
        <v>4075</v>
      </c>
      <c r="N3353" s="9" t="s">
        <v>10</v>
      </c>
      <c r="O3353" s="9" t="s">
        <v>1826</v>
      </c>
      <c r="P3353" s="9" t="s">
        <v>1834</v>
      </c>
      <c r="Q3353" s="9" t="s">
        <v>374</v>
      </c>
      <c r="R3353" s="9" t="s">
        <v>29</v>
      </c>
      <c r="S3353" s="9" t="s">
        <v>4076</v>
      </c>
      <c r="T3353" s="9" t="s">
        <v>7</v>
      </c>
      <c r="U3353" s="9" t="s">
        <v>16</v>
      </c>
      <c r="V3353" s="9" t="s">
        <v>4076</v>
      </c>
      <c r="W3353" s="9" t="s">
        <v>486</v>
      </c>
      <c r="X3353" s="9" t="s">
        <v>18</v>
      </c>
      <c r="Y3353" s="9" t="s">
        <v>485</v>
      </c>
      <c r="Z3353" s="9" t="s">
        <v>20</v>
      </c>
      <c r="AA3353" s="9" t="s">
        <v>37</v>
      </c>
      <c r="AB3353" s="9" t="s">
        <v>8309</v>
      </c>
      <c r="AC3353" s="9" t="s">
        <v>8369</v>
      </c>
      <c r="AD3353" s="9" t="s">
        <v>8370</v>
      </c>
    </row>
    <row r="3354" spans="1:30" ht="63.75" x14ac:dyDescent="0.25">
      <c r="A3354" s="113">
        <f t="shared" si="53"/>
        <v>3165</v>
      </c>
      <c r="B3354" s="9" t="s">
        <v>1821</v>
      </c>
      <c r="C3354" s="9" t="s">
        <v>8363</v>
      </c>
      <c r="D3354" s="9" t="s">
        <v>8238</v>
      </c>
      <c r="E3354" s="9" t="s">
        <v>8374</v>
      </c>
      <c r="F3354" s="9" t="s">
        <v>8375</v>
      </c>
      <c r="G3354" s="9" t="s">
        <v>8376</v>
      </c>
      <c r="H3354" s="13">
        <v>4000</v>
      </c>
      <c r="I3354" s="11">
        <v>45017</v>
      </c>
      <c r="J3354" s="9" t="s">
        <v>8260</v>
      </c>
      <c r="K3354" s="9" t="s">
        <v>7</v>
      </c>
      <c r="L3354" s="9" t="s">
        <v>69</v>
      </c>
      <c r="M3354" s="9" t="s">
        <v>4075</v>
      </c>
      <c r="N3354" s="9" t="s">
        <v>10</v>
      </c>
      <c r="O3354" s="9" t="s">
        <v>1826</v>
      </c>
      <c r="P3354" s="9" t="s">
        <v>1834</v>
      </c>
      <c r="Q3354" s="9" t="s">
        <v>374</v>
      </c>
      <c r="R3354" s="9" t="s">
        <v>29</v>
      </c>
      <c r="S3354" s="9" t="s">
        <v>4076</v>
      </c>
      <c r="T3354" s="9" t="s">
        <v>7</v>
      </c>
      <c r="U3354" s="9" t="s">
        <v>16</v>
      </c>
      <c r="V3354" s="9" t="s">
        <v>4076</v>
      </c>
      <c r="W3354" s="9" t="s">
        <v>486</v>
      </c>
      <c r="X3354" s="9" t="s">
        <v>18</v>
      </c>
      <c r="Y3354" s="9" t="s">
        <v>485</v>
      </c>
      <c r="Z3354" s="9" t="s">
        <v>20</v>
      </c>
      <c r="AA3354" s="9" t="s">
        <v>37</v>
      </c>
      <c r="AB3354" s="9" t="s">
        <v>8309</v>
      </c>
      <c r="AC3354" s="9" t="s">
        <v>8369</v>
      </c>
      <c r="AD3354" s="9" t="s">
        <v>8370</v>
      </c>
    </row>
    <row r="3355" spans="1:30" ht="51" x14ac:dyDescent="0.25">
      <c r="A3355" s="113">
        <f t="shared" si="53"/>
        <v>3166</v>
      </c>
      <c r="B3355" s="9" t="s">
        <v>1821</v>
      </c>
      <c r="C3355" s="9" t="s">
        <v>8377</v>
      </c>
      <c r="D3355" s="9" t="s">
        <v>8238</v>
      </c>
      <c r="E3355" s="9" t="s">
        <v>8378</v>
      </c>
      <c r="F3355" s="9" t="s">
        <v>8379</v>
      </c>
      <c r="G3355" s="9" t="s">
        <v>8380</v>
      </c>
      <c r="H3355" s="13">
        <v>300000</v>
      </c>
      <c r="I3355" s="11">
        <v>45017</v>
      </c>
      <c r="J3355" s="9" t="s">
        <v>8260</v>
      </c>
      <c r="K3355" s="9" t="s">
        <v>7</v>
      </c>
      <c r="L3355" s="9" t="s">
        <v>69</v>
      </c>
      <c r="M3355" s="9" t="s">
        <v>80</v>
      </c>
      <c r="N3355" s="9" t="s">
        <v>10</v>
      </c>
      <c r="O3355" s="9" t="s">
        <v>1826</v>
      </c>
      <c r="P3355" s="9" t="s">
        <v>1834</v>
      </c>
      <c r="Q3355" s="9" t="s">
        <v>374</v>
      </c>
      <c r="R3355" s="9" t="s">
        <v>29</v>
      </c>
      <c r="S3355" s="9" t="s">
        <v>4076</v>
      </c>
      <c r="T3355" s="9" t="s">
        <v>7</v>
      </c>
      <c r="U3355" s="9" t="s">
        <v>16</v>
      </c>
      <c r="V3355" s="9" t="s">
        <v>4076</v>
      </c>
      <c r="W3355" s="9" t="s">
        <v>486</v>
      </c>
      <c r="X3355" s="9" t="s">
        <v>18</v>
      </c>
      <c r="Y3355" s="9" t="s">
        <v>485</v>
      </c>
      <c r="Z3355" s="9" t="s">
        <v>20</v>
      </c>
      <c r="AA3355" s="9" t="s">
        <v>37</v>
      </c>
      <c r="AB3355" s="9" t="s">
        <v>8309</v>
      </c>
      <c r="AC3355" s="9" t="s">
        <v>8369</v>
      </c>
      <c r="AD3355" s="9" t="s">
        <v>8370</v>
      </c>
    </row>
    <row r="3356" spans="1:30" ht="51" x14ac:dyDescent="0.25">
      <c r="A3356" s="113">
        <f t="shared" si="53"/>
        <v>3167</v>
      </c>
      <c r="B3356" s="9" t="s">
        <v>1821</v>
      </c>
      <c r="C3356" s="9" t="s">
        <v>8377</v>
      </c>
      <c r="D3356" s="9" t="s">
        <v>8238</v>
      </c>
      <c r="E3356" s="9" t="s">
        <v>8381</v>
      </c>
      <c r="F3356" s="9" t="s">
        <v>8382</v>
      </c>
      <c r="G3356" s="9" t="s">
        <v>8380</v>
      </c>
      <c r="H3356" s="13">
        <v>30000</v>
      </c>
      <c r="I3356" s="11">
        <v>45017</v>
      </c>
      <c r="J3356" s="9" t="s">
        <v>8260</v>
      </c>
      <c r="K3356" s="9" t="s">
        <v>7</v>
      </c>
      <c r="L3356" s="9" t="s">
        <v>69</v>
      </c>
      <c r="M3356" s="9" t="s">
        <v>4075</v>
      </c>
      <c r="N3356" s="9" t="s">
        <v>10</v>
      </c>
      <c r="O3356" s="9" t="s">
        <v>1826</v>
      </c>
      <c r="P3356" s="9" t="s">
        <v>1834</v>
      </c>
      <c r="Q3356" s="9" t="s">
        <v>374</v>
      </c>
      <c r="R3356" s="9" t="s">
        <v>29</v>
      </c>
      <c r="S3356" s="9" t="s">
        <v>4076</v>
      </c>
      <c r="T3356" s="9" t="s">
        <v>7</v>
      </c>
      <c r="U3356" s="9" t="s">
        <v>16</v>
      </c>
      <c r="V3356" s="9" t="s">
        <v>4076</v>
      </c>
      <c r="W3356" s="9" t="s">
        <v>486</v>
      </c>
      <c r="X3356" s="9" t="s">
        <v>18</v>
      </c>
      <c r="Y3356" s="9" t="s">
        <v>485</v>
      </c>
      <c r="Z3356" s="9" t="s">
        <v>20</v>
      </c>
      <c r="AA3356" s="9" t="s">
        <v>37</v>
      </c>
      <c r="AB3356" s="9" t="s">
        <v>8309</v>
      </c>
      <c r="AC3356" s="9" t="s">
        <v>8369</v>
      </c>
      <c r="AD3356" s="9" t="s">
        <v>8370</v>
      </c>
    </row>
    <row r="3357" spans="1:30" ht="51" x14ac:dyDescent="0.25">
      <c r="A3357" s="113">
        <f t="shared" si="53"/>
        <v>3168</v>
      </c>
      <c r="B3357" s="9" t="s">
        <v>1821</v>
      </c>
      <c r="C3357" s="9" t="s">
        <v>8377</v>
      </c>
      <c r="D3357" s="9" t="s">
        <v>8238</v>
      </c>
      <c r="E3357" s="9" t="s">
        <v>8383</v>
      </c>
      <c r="F3357" s="9" t="s">
        <v>8384</v>
      </c>
      <c r="G3357" s="9" t="s">
        <v>8385</v>
      </c>
      <c r="H3357" s="13">
        <v>25000</v>
      </c>
      <c r="I3357" s="11">
        <v>45017</v>
      </c>
      <c r="J3357" s="9" t="s">
        <v>8260</v>
      </c>
      <c r="K3357" s="9" t="s">
        <v>7</v>
      </c>
      <c r="L3357" s="9" t="s">
        <v>69</v>
      </c>
      <c r="M3357" s="9" t="s">
        <v>4075</v>
      </c>
      <c r="N3357" s="9" t="s">
        <v>10</v>
      </c>
      <c r="O3357" s="9" t="s">
        <v>1826</v>
      </c>
      <c r="P3357" s="9" t="s">
        <v>1834</v>
      </c>
      <c r="Q3357" s="9" t="s">
        <v>374</v>
      </c>
      <c r="R3357" s="9" t="s">
        <v>29</v>
      </c>
      <c r="S3357" s="9" t="s">
        <v>4076</v>
      </c>
      <c r="T3357" s="9" t="s">
        <v>7</v>
      </c>
      <c r="U3357" s="9" t="s">
        <v>16</v>
      </c>
      <c r="V3357" s="9" t="s">
        <v>4076</v>
      </c>
      <c r="W3357" s="9" t="s">
        <v>486</v>
      </c>
      <c r="X3357" s="9" t="s">
        <v>18</v>
      </c>
      <c r="Y3357" s="9" t="s">
        <v>485</v>
      </c>
      <c r="Z3357" s="9" t="s">
        <v>20</v>
      </c>
      <c r="AA3357" s="9" t="s">
        <v>37</v>
      </c>
      <c r="AB3357" s="9" t="s">
        <v>8309</v>
      </c>
      <c r="AC3357" s="9" t="s">
        <v>8369</v>
      </c>
      <c r="AD3357" s="9" t="s">
        <v>8370</v>
      </c>
    </row>
    <row r="3358" spans="1:30" ht="51" x14ac:dyDescent="0.25">
      <c r="A3358" s="113">
        <f t="shared" si="53"/>
        <v>3169</v>
      </c>
      <c r="B3358" s="9" t="s">
        <v>1821</v>
      </c>
      <c r="C3358" s="9" t="s">
        <v>8377</v>
      </c>
      <c r="D3358" s="9" t="s">
        <v>8238</v>
      </c>
      <c r="E3358" s="9" t="s">
        <v>8386</v>
      </c>
      <c r="F3358" s="9" t="s">
        <v>8387</v>
      </c>
      <c r="G3358" s="9" t="s">
        <v>8385</v>
      </c>
      <c r="H3358" s="13">
        <v>10000</v>
      </c>
      <c r="I3358" s="11">
        <v>45017</v>
      </c>
      <c r="J3358" s="9" t="s">
        <v>8260</v>
      </c>
      <c r="K3358" s="9" t="s">
        <v>7</v>
      </c>
      <c r="L3358" s="9" t="s">
        <v>69</v>
      </c>
      <c r="M3358" s="9" t="s">
        <v>4075</v>
      </c>
      <c r="N3358" s="9" t="s">
        <v>10</v>
      </c>
      <c r="O3358" s="9" t="s">
        <v>1826</v>
      </c>
      <c r="P3358" s="9" t="s">
        <v>1834</v>
      </c>
      <c r="Q3358" s="9" t="s">
        <v>374</v>
      </c>
      <c r="R3358" s="9" t="s">
        <v>29</v>
      </c>
      <c r="S3358" s="9" t="s">
        <v>4076</v>
      </c>
      <c r="T3358" s="9" t="s">
        <v>7</v>
      </c>
      <c r="U3358" s="9" t="s">
        <v>16</v>
      </c>
      <c r="V3358" s="9" t="s">
        <v>4076</v>
      </c>
      <c r="W3358" s="9" t="s">
        <v>486</v>
      </c>
      <c r="X3358" s="9" t="s">
        <v>18</v>
      </c>
      <c r="Y3358" s="9" t="s">
        <v>485</v>
      </c>
      <c r="Z3358" s="9" t="s">
        <v>20</v>
      </c>
      <c r="AA3358" s="9" t="s">
        <v>37</v>
      </c>
      <c r="AB3358" s="9" t="s">
        <v>8309</v>
      </c>
      <c r="AC3358" s="9" t="s">
        <v>8369</v>
      </c>
      <c r="AD3358" s="9" t="s">
        <v>8370</v>
      </c>
    </row>
    <row r="3359" spans="1:30" ht="51" x14ac:dyDescent="0.25">
      <c r="A3359" s="113">
        <f t="shared" si="53"/>
        <v>3170</v>
      </c>
      <c r="B3359" s="9" t="s">
        <v>1821</v>
      </c>
      <c r="C3359" s="9" t="s">
        <v>8377</v>
      </c>
      <c r="D3359" s="9" t="s">
        <v>8238</v>
      </c>
      <c r="E3359" s="9" t="s">
        <v>8388</v>
      </c>
      <c r="F3359" s="9" t="s">
        <v>8389</v>
      </c>
      <c r="G3359" s="9" t="s">
        <v>8380</v>
      </c>
      <c r="H3359" s="13">
        <v>100000</v>
      </c>
      <c r="I3359" s="11">
        <v>45017</v>
      </c>
      <c r="J3359" s="9" t="s">
        <v>8260</v>
      </c>
      <c r="K3359" s="9" t="s">
        <v>7</v>
      </c>
      <c r="L3359" s="9" t="s">
        <v>69</v>
      </c>
      <c r="M3359" s="9" t="s">
        <v>80</v>
      </c>
      <c r="N3359" s="9" t="s">
        <v>10</v>
      </c>
      <c r="O3359" s="9" t="s">
        <v>1826</v>
      </c>
      <c r="P3359" s="9" t="s">
        <v>1834</v>
      </c>
      <c r="Q3359" s="9" t="s">
        <v>374</v>
      </c>
      <c r="R3359" s="9" t="s">
        <v>29</v>
      </c>
      <c r="S3359" s="9" t="s">
        <v>4076</v>
      </c>
      <c r="T3359" s="9" t="s">
        <v>7</v>
      </c>
      <c r="U3359" s="9" t="s">
        <v>16</v>
      </c>
      <c r="V3359" s="9" t="s">
        <v>4076</v>
      </c>
      <c r="W3359" s="9" t="s">
        <v>486</v>
      </c>
      <c r="X3359" s="9" t="s">
        <v>18</v>
      </c>
      <c r="Y3359" s="9" t="s">
        <v>485</v>
      </c>
      <c r="Z3359" s="9" t="s">
        <v>20</v>
      </c>
      <c r="AA3359" s="9" t="s">
        <v>37</v>
      </c>
      <c r="AB3359" s="9" t="s">
        <v>8309</v>
      </c>
      <c r="AC3359" s="9" t="s">
        <v>8369</v>
      </c>
      <c r="AD3359" s="9" t="s">
        <v>8370</v>
      </c>
    </row>
    <row r="3360" spans="1:30" ht="51" x14ac:dyDescent="0.25">
      <c r="A3360" s="113">
        <f t="shared" si="53"/>
        <v>3171</v>
      </c>
      <c r="B3360" s="9" t="s">
        <v>1821</v>
      </c>
      <c r="C3360" s="9" t="s">
        <v>8377</v>
      </c>
      <c r="D3360" s="9" t="s">
        <v>8238</v>
      </c>
      <c r="E3360" s="9" t="s">
        <v>8390</v>
      </c>
      <c r="F3360" s="9" t="s">
        <v>8391</v>
      </c>
      <c r="G3360" s="9" t="s">
        <v>8385</v>
      </c>
      <c r="H3360" s="13">
        <v>1500</v>
      </c>
      <c r="I3360" s="11">
        <v>45017</v>
      </c>
      <c r="J3360" s="9" t="s">
        <v>8260</v>
      </c>
      <c r="K3360" s="9" t="s">
        <v>7</v>
      </c>
      <c r="L3360" s="9" t="s">
        <v>69</v>
      </c>
      <c r="M3360" s="9" t="s">
        <v>4075</v>
      </c>
      <c r="N3360" s="9" t="s">
        <v>10</v>
      </c>
      <c r="O3360" s="9" t="s">
        <v>1826</v>
      </c>
      <c r="P3360" s="9" t="s">
        <v>1834</v>
      </c>
      <c r="Q3360" s="9" t="s">
        <v>374</v>
      </c>
      <c r="R3360" s="9" t="s">
        <v>29</v>
      </c>
      <c r="S3360" s="9" t="s">
        <v>4076</v>
      </c>
      <c r="T3360" s="9" t="s">
        <v>7</v>
      </c>
      <c r="U3360" s="9" t="s">
        <v>16</v>
      </c>
      <c r="V3360" s="9" t="s">
        <v>4076</v>
      </c>
      <c r="W3360" s="9" t="s">
        <v>486</v>
      </c>
      <c r="X3360" s="9" t="s">
        <v>18</v>
      </c>
      <c r="Y3360" s="9" t="s">
        <v>485</v>
      </c>
      <c r="Z3360" s="9" t="s">
        <v>20</v>
      </c>
      <c r="AA3360" s="9" t="s">
        <v>37</v>
      </c>
      <c r="AB3360" s="9" t="s">
        <v>8309</v>
      </c>
      <c r="AC3360" s="9" t="s">
        <v>8369</v>
      </c>
      <c r="AD3360" s="9" t="s">
        <v>8370</v>
      </c>
    </row>
    <row r="3361" spans="1:30" ht="51" x14ac:dyDescent="0.25">
      <c r="A3361" s="113">
        <f t="shared" si="53"/>
        <v>3172</v>
      </c>
      <c r="B3361" s="9" t="s">
        <v>1821</v>
      </c>
      <c r="C3361" s="9" t="s">
        <v>8377</v>
      </c>
      <c r="D3361" s="9" t="s">
        <v>8238</v>
      </c>
      <c r="E3361" s="9" t="s">
        <v>8392</v>
      </c>
      <c r="F3361" s="9" t="s">
        <v>8392</v>
      </c>
      <c r="G3361" s="9" t="s">
        <v>8380</v>
      </c>
      <c r="H3361" s="13">
        <v>100000</v>
      </c>
      <c r="I3361" s="11">
        <v>45017</v>
      </c>
      <c r="J3361" s="9" t="s">
        <v>8260</v>
      </c>
      <c r="K3361" s="9" t="s">
        <v>7</v>
      </c>
      <c r="L3361" s="9" t="s">
        <v>8</v>
      </c>
      <c r="M3361" s="9" t="s">
        <v>80</v>
      </c>
      <c r="N3361" s="9" t="s">
        <v>10</v>
      </c>
      <c r="O3361" s="9" t="s">
        <v>1826</v>
      </c>
      <c r="P3361" s="9" t="s">
        <v>1834</v>
      </c>
      <c r="Q3361" s="9" t="s">
        <v>374</v>
      </c>
      <c r="R3361" s="9" t="s">
        <v>29</v>
      </c>
      <c r="S3361" s="9" t="s">
        <v>4076</v>
      </c>
      <c r="T3361" s="9" t="s">
        <v>7</v>
      </c>
      <c r="U3361" s="9" t="s">
        <v>16</v>
      </c>
      <c r="V3361" s="9" t="s">
        <v>4076</v>
      </c>
      <c r="W3361" s="9" t="s">
        <v>486</v>
      </c>
      <c r="X3361" s="9" t="s">
        <v>18</v>
      </c>
      <c r="Y3361" s="9" t="s">
        <v>485</v>
      </c>
      <c r="Z3361" s="9" t="s">
        <v>20</v>
      </c>
      <c r="AA3361" s="9" t="s">
        <v>37</v>
      </c>
      <c r="AB3361" s="9" t="s">
        <v>8309</v>
      </c>
      <c r="AC3361" s="9" t="s">
        <v>8369</v>
      </c>
      <c r="AD3361" s="9" t="s">
        <v>8370</v>
      </c>
    </row>
    <row r="3362" spans="1:30" ht="140.25" x14ac:dyDescent="0.25">
      <c r="A3362" s="113">
        <f t="shared" si="53"/>
        <v>3173</v>
      </c>
      <c r="B3362" s="9" t="s">
        <v>1821</v>
      </c>
      <c r="C3362" s="9" t="s">
        <v>8377</v>
      </c>
      <c r="D3362" s="9" t="s">
        <v>8238</v>
      </c>
      <c r="E3362" s="9" t="s">
        <v>8393</v>
      </c>
      <c r="F3362" s="9" t="s">
        <v>8394</v>
      </c>
      <c r="G3362" s="9" t="s">
        <v>8395</v>
      </c>
      <c r="H3362" s="13">
        <v>30000</v>
      </c>
      <c r="I3362" s="11">
        <v>45017</v>
      </c>
      <c r="J3362" s="9" t="s">
        <v>6</v>
      </c>
      <c r="K3362" s="9" t="s">
        <v>7</v>
      </c>
      <c r="L3362" s="9" t="s">
        <v>36</v>
      </c>
      <c r="M3362" s="9" t="s">
        <v>4075</v>
      </c>
      <c r="N3362" s="9" t="s">
        <v>10</v>
      </c>
      <c r="O3362" s="9" t="s">
        <v>1826</v>
      </c>
      <c r="P3362" s="9" t="s">
        <v>1834</v>
      </c>
      <c r="Q3362" s="9" t="s">
        <v>374</v>
      </c>
      <c r="R3362" s="9" t="s">
        <v>29</v>
      </c>
      <c r="S3362" s="9" t="s">
        <v>4076</v>
      </c>
      <c r="T3362" s="9" t="s">
        <v>7</v>
      </c>
      <c r="U3362" s="9" t="s">
        <v>16</v>
      </c>
      <c r="V3362" s="9" t="s">
        <v>4076</v>
      </c>
      <c r="W3362" s="9" t="s">
        <v>486</v>
      </c>
      <c r="X3362" s="9" t="s">
        <v>18</v>
      </c>
      <c r="Y3362" s="9" t="s">
        <v>485</v>
      </c>
      <c r="Z3362" s="9" t="s">
        <v>20</v>
      </c>
      <c r="AA3362" s="9" t="s">
        <v>37</v>
      </c>
      <c r="AB3362" s="9" t="s">
        <v>8309</v>
      </c>
      <c r="AC3362" s="9" t="s">
        <v>8369</v>
      </c>
      <c r="AD3362" s="9" t="s">
        <v>8370</v>
      </c>
    </row>
    <row r="3363" spans="1:30" ht="76.5" x14ac:dyDescent="0.25">
      <c r="A3363" s="113">
        <f t="shared" si="53"/>
        <v>3174</v>
      </c>
      <c r="B3363" s="9" t="s">
        <v>1821</v>
      </c>
      <c r="C3363" s="9" t="s">
        <v>8377</v>
      </c>
      <c r="D3363" s="9" t="s">
        <v>8238</v>
      </c>
      <c r="E3363" s="9" t="s">
        <v>8396</v>
      </c>
      <c r="F3363" s="9" t="s">
        <v>8397</v>
      </c>
      <c r="G3363" s="9" t="s">
        <v>8398</v>
      </c>
      <c r="H3363" s="13">
        <v>15000</v>
      </c>
      <c r="I3363" s="11">
        <v>45017</v>
      </c>
      <c r="J3363" s="9" t="s">
        <v>6</v>
      </c>
      <c r="K3363" s="9" t="s">
        <v>7</v>
      </c>
      <c r="L3363" s="9" t="s">
        <v>36</v>
      </c>
      <c r="M3363" s="9" t="s">
        <v>4075</v>
      </c>
      <c r="N3363" s="9" t="s">
        <v>10</v>
      </c>
      <c r="O3363" s="9" t="s">
        <v>1826</v>
      </c>
      <c r="P3363" s="9" t="s">
        <v>1834</v>
      </c>
      <c r="Q3363" s="9" t="s">
        <v>374</v>
      </c>
      <c r="R3363" s="9" t="s">
        <v>29</v>
      </c>
      <c r="S3363" s="9" t="s">
        <v>4076</v>
      </c>
      <c r="T3363" s="9" t="s">
        <v>7</v>
      </c>
      <c r="U3363" s="9" t="s">
        <v>16</v>
      </c>
      <c r="V3363" s="9" t="s">
        <v>4076</v>
      </c>
      <c r="W3363" s="9" t="s">
        <v>486</v>
      </c>
      <c r="X3363" s="9" t="s">
        <v>18</v>
      </c>
      <c r="Y3363" s="9" t="s">
        <v>485</v>
      </c>
      <c r="Z3363" s="9" t="s">
        <v>20</v>
      </c>
      <c r="AA3363" s="9" t="s">
        <v>37</v>
      </c>
      <c r="AB3363" s="9" t="s">
        <v>8309</v>
      </c>
      <c r="AC3363" s="9" t="s">
        <v>8369</v>
      </c>
      <c r="AD3363" s="9" t="s">
        <v>8370</v>
      </c>
    </row>
    <row r="3364" spans="1:30" ht="51" x14ac:dyDescent="0.25">
      <c r="A3364" s="113">
        <f t="shared" si="53"/>
        <v>3175</v>
      </c>
      <c r="B3364" s="9" t="s">
        <v>1821</v>
      </c>
      <c r="C3364" s="9" t="s">
        <v>8377</v>
      </c>
      <c r="D3364" s="9" t="s">
        <v>8238</v>
      </c>
      <c r="E3364" s="9" t="s">
        <v>8399</v>
      </c>
      <c r="F3364" s="9" t="s">
        <v>8400</v>
      </c>
      <c r="G3364" s="9" t="s">
        <v>8385</v>
      </c>
      <c r="H3364" s="13">
        <v>100000</v>
      </c>
      <c r="I3364" s="11">
        <v>45017</v>
      </c>
      <c r="J3364" s="9" t="s">
        <v>96</v>
      </c>
      <c r="K3364" s="9"/>
      <c r="L3364" s="9" t="s">
        <v>97</v>
      </c>
      <c r="M3364" s="9" t="s">
        <v>9</v>
      </c>
      <c r="N3364" s="9" t="s">
        <v>10</v>
      </c>
      <c r="O3364" s="9" t="s">
        <v>1826</v>
      </c>
      <c r="P3364" s="9" t="s">
        <v>1834</v>
      </c>
      <c r="Q3364" s="9" t="s">
        <v>374</v>
      </c>
      <c r="R3364" s="9" t="s">
        <v>29</v>
      </c>
      <c r="S3364" s="9" t="s">
        <v>4076</v>
      </c>
      <c r="T3364" s="9" t="s">
        <v>7</v>
      </c>
      <c r="U3364" s="9" t="s">
        <v>16</v>
      </c>
      <c r="V3364" s="9" t="s">
        <v>4076</v>
      </c>
      <c r="W3364" s="9" t="s">
        <v>486</v>
      </c>
      <c r="X3364" s="9" t="s">
        <v>18</v>
      </c>
      <c r="Y3364" s="9" t="s">
        <v>485</v>
      </c>
      <c r="Z3364" s="9" t="s">
        <v>20</v>
      </c>
      <c r="AA3364" s="9" t="s">
        <v>37</v>
      </c>
      <c r="AB3364" s="9" t="s">
        <v>8309</v>
      </c>
      <c r="AC3364" s="9" t="s">
        <v>8369</v>
      </c>
      <c r="AD3364" s="9" t="s">
        <v>8370</v>
      </c>
    </row>
    <row r="3365" spans="1:30" ht="51" x14ac:dyDescent="0.25">
      <c r="A3365" s="113">
        <f t="shared" si="53"/>
        <v>3176</v>
      </c>
      <c r="B3365" s="9" t="s">
        <v>1821</v>
      </c>
      <c r="C3365" s="9" t="s">
        <v>8377</v>
      </c>
      <c r="D3365" s="9" t="s">
        <v>8238</v>
      </c>
      <c r="E3365" s="9" t="s">
        <v>8399</v>
      </c>
      <c r="F3365" s="9" t="s">
        <v>8401</v>
      </c>
      <c r="G3365" s="9" t="s">
        <v>8402</v>
      </c>
      <c r="H3365" s="13">
        <v>150000</v>
      </c>
      <c r="I3365" s="11">
        <v>45017</v>
      </c>
      <c r="J3365" s="9" t="s">
        <v>96</v>
      </c>
      <c r="K3365" s="9"/>
      <c r="L3365" s="9" t="s">
        <v>97</v>
      </c>
      <c r="M3365" s="9" t="s">
        <v>9</v>
      </c>
      <c r="N3365" s="9" t="s">
        <v>10</v>
      </c>
      <c r="O3365" s="9" t="s">
        <v>1826</v>
      </c>
      <c r="P3365" s="9" t="s">
        <v>1834</v>
      </c>
      <c r="Q3365" s="9" t="s">
        <v>374</v>
      </c>
      <c r="R3365" s="9" t="s">
        <v>29</v>
      </c>
      <c r="S3365" s="9" t="s">
        <v>4076</v>
      </c>
      <c r="T3365" s="9" t="s">
        <v>7</v>
      </c>
      <c r="U3365" s="9" t="s">
        <v>16</v>
      </c>
      <c r="V3365" s="9" t="s">
        <v>4076</v>
      </c>
      <c r="W3365" s="9" t="s">
        <v>486</v>
      </c>
      <c r="X3365" s="9" t="s">
        <v>18</v>
      </c>
      <c r="Y3365" s="9" t="s">
        <v>485</v>
      </c>
      <c r="Z3365" s="9" t="s">
        <v>20</v>
      </c>
      <c r="AA3365" s="9" t="s">
        <v>37</v>
      </c>
      <c r="AB3365" s="9" t="s">
        <v>8309</v>
      </c>
      <c r="AC3365" s="9" t="s">
        <v>8369</v>
      </c>
      <c r="AD3365" s="9" t="s">
        <v>8370</v>
      </c>
    </row>
    <row r="3366" spans="1:30" ht="51" x14ac:dyDescent="0.25">
      <c r="A3366" s="113">
        <f t="shared" si="53"/>
        <v>3177</v>
      </c>
      <c r="B3366" s="9" t="s">
        <v>1821</v>
      </c>
      <c r="C3366" s="9" t="s">
        <v>8377</v>
      </c>
      <c r="D3366" s="9" t="s">
        <v>8238</v>
      </c>
      <c r="E3366" s="9" t="s">
        <v>8399</v>
      </c>
      <c r="F3366" s="9" t="s">
        <v>8403</v>
      </c>
      <c r="G3366" s="9" t="s">
        <v>8380</v>
      </c>
      <c r="H3366" s="13">
        <v>35000</v>
      </c>
      <c r="I3366" s="11">
        <v>45017</v>
      </c>
      <c r="J3366" s="9" t="s">
        <v>96</v>
      </c>
      <c r="K3366" s="9"/>
      <c r="L3366" s="9" t="s">
        <v>97</v>
      </c>
      <c r="M3366" s="9" t="s">
        <v>51</v>
      </c>
      <c r="N3366" s="9" t="s">
        <v>10</v>
      </c>
      <c r="O3366" s="9" t="s">
        <v>1826</v>
      </c>
      <c r="P3366" s="9" t="s">
        <v>1834</v>
      </c>
      <c r="Q3366" s="9" t="s">
        <v>374</v>
      </c>
      <c r="R3366" s="9" t="s">
        <v>29</v>
      </c>
      <c r="S3366" s="9" t="s">
        <v>4076</v>
      </c>
      <c r="T3366" s="9" t="s">
        <v>7</v>
      </c>
      <c r="U3366" s="9" t="s">
        <v>16</v>
      </c>
      <c r="V3366" s="9" t="s">
        <v>4076</v>
      </c>
      <c r="W3366" s="9" t="s">
        <v>486</v>
      </c>
      <c r="X3366" s="9" t="s">
        <v>18</v>
      </c>
      <c r="Y3366" s="9" t="s">
        <v>485</v>
      </c>
      <c r="Z3366" s="9" t="s">
        <v>20</v>
      </c>
      <c r="AA3366" s="9" t="s">
        <v>37</v>
      </c>
      <c r="AB3366" s="9" t="s">
        <v>8309</v>
      </c>
      <c r="AC3366" s="9" t="s">
        <v>8369</v>
      </c>
      <c r="AD3366" s="9" t="s">
        <v>8370</v>
      </c>
    </row>
    <row r="3367" spans="1:30" ht="51" x14ac:dyDescent="0.25">
      <c r="A3367" s="113">
        <f t="shared" si="53"/>
        <v>3178</v>
      </c>
      <c r="B3367" s="9" t="s">
        <v>1821</v>
      </c>
      <c r="C3367" s="9" t="s">
        <v>8377</v>
      </c>
      <c r="D3367" s="9" t="s">
        <v>8238</v>
      </c>
      <c r="E3367" s="9" t="s">
        <v>8381</v>
      </c>
      <c r="F3367" s="9" t="s">
        <v>8404</v>
      </c>
      <c r="G3367" s="9" t="s">
        <v>8402</v>
      </c>
      <c r="H3367" s="13">
        <v>70000</v>
      </c>
      <c r="I3367" s="11">
        <v>45017</v>
      </c>
      <c r="J3367" s="9" t="s">
        <v>96</v>
      </c>
      <c r="K3367" s="9"/>
      <c r="L3367" s="9" t="s">
        <v>97</v>
      </c>
      <c r="M3367" s="9" t="s">
        <v>80</v>
      </c>
      <c r="N3367" s="9" t="s">
        <v>10</v>
      </c>
      <c r="O3367" s="9" t="s">
        <v>1826</v>
      </c>
      <c r="P3367" s="9" t="s">
        <v>1834</v>
      </c>
      <c r="Q3367" s="9" t="s">
        <v>374</v>
      </c>
      <c r="R3367" s="9" t="s">
        <v>29</v>
      </c>
      <c r="S3367" s="9" t="s">
        <v>4076</v>
      </c>
      <c r="T3367" s="9" t="s">
        <v>7</v>
      </c>
      <c r="U3367" s="9" t="s">
        <v>16</v>
      </c>
      <c r="V3367" s="9" t="s">
        <v>4076</v>
      </c>
      <c r="W3367" s="9" t="s">
        <v>486</v>
      </c>
      <c r="X3367" s="9" t="s">
        <v>18</v>
      </c>
      <c r="Y3367" s="9" t="s">
        <v>485</v>
      </c>
      <c r="Z3367" s="9" t="s">
        <v>20</v>
      </c>
      <c r="AA3367" s="9" t="s">
        <v>37</v>
      </c>
      <c r="AB3367" s="9" t="s">
        <v>8309</v>
      </c>
      <c r="AC3367" s="9" t="s">
        <v>8369</v>
      </c>
      <c r="AD3367" s="9" t="s">
        <v>8370</v>
      </c>
    </row>
    <row r="3368" spans="1:30" ht="51" x14ac:dyDescent="0.25">
      <c r="A3368" s="113">
        <f t="shared" si="53"/>
        <v>3179</v>
      </c>
      <c r="B3368" s="9" t="s">
        <v>1821</v>
      </c>
      <c r="C3368" s="9" t="s">
        <v>8377</v>
      </c>
      <c r="D3368" s="9" t="s">
        <v>8238</v>
      </c>
      <c r="E3368" s="9" t="s">
        <v>3973</v>
      </c>
      <c r="F3368" s="9" t="s">
        <v>8405</v>
      </c>
      <c r="G3368" s="9" t="s">
        <v>8380</v>
      </c>
      <c r="H3368" s="13">
        <v>75000</v>
      </c>
      <c r="I3368" s="11">
        <v>45017</v>
      </c>
      <c r="J3368" s="9" t="s">
        <v>96</v>
      </c>
      <c r="K3368" s="9"/>
      <c r="L3368" s="9" t="s">
        <v>97</v>
      </c>
      <c r="M3368" s="9" t="s">
        <v>80</v>
      </c>
      <c r="N3368" s="9" t="s">
        <v>10</v>
      </c>
      <c r="O3368" s="9" t="s">
        <v>1826</v>
      </c>
      <c r="P3368" s="9" t="s">
        <v>1834</v>
      </c>
      <c r="Q3368" s="9" t="s">
        <v>374</v>
      </c>
      <c r="R3368" s="9" t="s">
        <v>29</v>
      </c>
      <c r="S3368" s="9" t="s">
        <v>4076</v>
      </c>
      <c r="T3368" s="9" t="s">
        <v>7</v>
      </c>
      <c r="U3368" s="9" t="s">
        <v>16</v>
      </c>
      <c r="V3368" s="9" t="s">
        <v>4076</v>
      </c>
      <c r="W3368" s="9" t="s">
        <v>486</v>
      </c>
      <c r="X3368" s="9" t="s">
        <v>18</v>
      </c>
      <c r="Y3368" s="9" t="s">
        <v>485</v>
      </c>
      <c r="Z3368" s="9" t="s">
        <v>20</v>
      </c>
      <c r="AA3368" s="9" t="s">
        <v>37</v>
      </c>
      <c r="AB3368" s="9" t="s">
        <v>8309</v>
      </c>
      <c r="AC3368" s="9" t="s">
        <v>8369</v>
      </c>
      <c r="AD3368" s="9" t="s">
        <v>8370</v>
      </c>
    </row>
    <row r="3369" spans="1:30" ht="51" x14ac:dyDescent="0.25">
      <c r="A3369" s="113">
        <f t="shared" si="53"/>
        <v>3180</v>
      </c>
      <c r="B3369" s="9" t="s">
        <v>1821</v>
      </c>
      <c r="C3369" s="9" t="s">
        <v>8377</v>
      </c>
      <c r="D3369" s="9" t="s">
        <v>8238</v>
      </c>
      <c r="E3369" s="9" t="s">
        <v>8406</v>
      </c>
      <c r="F3369" s="9" t="s">
        <v>8407</v>
      </c>
      <c r="G3369" s="9" t="s">
        <v>8408</v>
      </c>
      <c r="H3369" s="13">
        <v>95948.56</v>
      </c>
      <c r="I3369" s="11">
        <v>45017</v>
      </c>
      <c r="J3369" s="9" t="s">
        <v>6</v>
      </c>
      <c r="K3369" s="9" t="s">
        <v>7</v>
      </c>
      <c r="L3369" s="9" t="s">
        <v>2311</v>
      </c>
      <c r="M3369" s="9" t="s">
        <v>80</v>
      </c>
      <c r="N3369" s="9" t="s">
        <v>10</v>
      </c>
      <c r="O3369" s="9" t="s">
        <v>1826</v>
      </c>
      <c r="P3369" s="9" t="s">
        <v>1834</v>
      </c>
      <c r="Q3369" s="9" t="s">
        <v>374</v>
      </c>
      <c r="R3369" s="9" t="s">
        <v>29</v>
      </c>
      <c r="S3369" s="9" t="s">
        <v>4076</v>
      </c>
      <c r="T3369" s="9" t="s">
        <v>7</v>
      </c>
      <c r="U3369" s="9" t="s">
        <v>16</v>
      </c>
      <c r="V3369" s="9" t="s">
        <v>4076</v>
      </c>
      <c r="W3369" s="9" t="s">
        <v>486</v>
      </c>
      <c r="X3369" s="9" t="s">
        <v>18</v>
      </c>
      <c r="Y3369" s="9" t="s">
        <v>485</v>
      </c>
      <c r="Z3369" s="9" t="s">
        <v>20</v>
      </c>
      <c r="AA3369" s="9" t="s">
        <v>37</v>
      </c>
      <c r="AB3369" s="9" t="s">
        <v>8309</v>
      </c>
      <c r="AC3369" s="9" t="s">
        <v>8369</v>
      </c>
      <c r="AD3369" s="9" t="s">
        <v>8370</v>
      </c>
    </row>
    <row r="3370" spans="1:30" ht="51" x14ac:dyDescent="0.25">
      <c r="A3370" s="113">
        <f t="shared" si="53"/>
        <v>3181</v>
      </c>
      <c r="B3370" s="9" t="s">
        <v>1821</v>
      </c>
      <c r="C3370" s="9" t="s">
        <v>8377</v>
      </c>
      <c r="D3370" s="9" t="s">
        <v>8238</v>
      </c>
      <c r="E3370" s="9" t="s">
        <v>8406</v>
      </c>
      <c r="F3370" s="9" t="s">
        <v>8409</v>
      </c>
      <c r="G3370" s="9" t="s">
        <v>8408</v>
      </c>
      <c r="H3370" s="13">
        <v>126709.96</v>
      </c>
      <c r="I3370" s="11">
        <v>45017</v>
      </c>
      <c r="J3370" s="9" t="s">
        <v>6</v>
      </c>
      <c r="K3370" s="9" t="s">
        <v>7</v>
      </c>
      <c r="L3370" s="9" t="s">
        <v>2311</v>
      </c>
      <c r="M3370" s="9" t="s">
        <v>80</v>
      </c>
      <c r="N3370" s="9" t="s">
        <v>10</v>
      </c>
      <c r="O3370" s="9" t="s">
        <v>1826</v>
      </c>
      <c r="P3370" s="9" t="s">
        <v>1834</v>
      </c>
      <c r="Q3370" s="9" t="s">
        <v>374</v>
      </c>
      <c r="R3370" s="9" t="s">
        <v>29</v>
      </c>
      <c r="S3370" s="9" t="s">
        <v>4076</v>
      </c>
      <c r="T3370" s="9" t="s">
        <v>7</v>
      </c>
      <c r="U3370" s="9" t="s">
        <v>16</v>
      </c>
      <c r="V3370" s="9" t="s">
        <v>4076</v>
      </c>
      <c r="W3370" s="9" t="s">
        <v>486</v>
      </c>
      <c r="X3370" s="9" t="s">
        <v>18</v>
      </c>
      <c r="Y3370" s="9" t="s">
        <v>485</v>
      </c>
      <c r="Z3370" s="9" t="s">
        <v>20</v>
      </c>
      <c r="AA3370" s="9" t="s">
        <v>37</v>
      </c>
      <c r="AB3370" s="9" t="s">
        <v>8309</v>
      </c>
      <c r="AC3370" s="9" t="s">
        <v>8369</v>
      </c>
      <c r="AD3370" s="9" t="s">
        <v>8370</v>
      </c>
    </row>
    <row r="3371" spans="1:30" ht="51" x14ac:dyDescent="0.25">
      <c r="A3371" s="113">
        <f t="shared" si="53"/>
        <v>3182</v>
      </c>
      <c r="B3371" s="9" t="s">
        <v>1821</v>
      </c>
      <c r="C3371" s="9" t="s">
        <v>8377</v>
      </c>
      <c r="D3371" s="9" t="s">
        <v>8238</v>
      </c>
      <c r="E3371" s="9" t="s">
        <v>8406</v>
      </c>
      <c r="F3371" s="9" t="s">
        <v>8410</v>
      </c>
      <c r="G3371" s="9" t="s">
        <v>8408</v>
      </c>
      <c r="H3371" s="13">
        <v>177495.9</v>
      </c>
      <c r="I3371" s="11">
        <v>45017</v>
      </c>
      <c r="J3371" s="9" t="s">
        <v>6</v>
      </c>
      <c r="K3371" s="9" t="s">
        <v>7</v>
      </c>
      <c r="L3371" s="9" t="s">
        <v>2311</v>
      </c>
      <c r="M3371" s="9" t="s">
        <v>80</v>
      </c>
      <c r="N3371" s="9" t="s">
        <v>10</v>
      </c>
      <c r="O3371" s="9" t="s">
        <v>1826</v>
      </c>
      <c r="P3371" s="9" t="s">
        <v>1834</v>
      </c>
      <c r="Q3371" s="9" t="s">
        <v>374</v>
      </c>
      <c r="R3371" s="9" t="s">
        <v>29</v>
      </c>
      <c r="S3371" s="9" t="s">
        <v>4076</v>
      </c>
      <c r="T3371" s="9" t="s">
        <v>7</v>
      </c>
      <c r="U3371" s="9" t="s">
        <v>16</v>
      </c>
      <c r="V3371" s="9" t="s">
        <v>4076</v>
      </c>
      <c r="W3371" s="9" t="s">
        <v>486</v>
      </c>
      <c r="X3371" s="9" t="s">
        <v>18</v>
      </c>
      <c r="Y3371" s="9" t="s">
        <v>485</v>
      </c>
      <c r="Z3371" s="9" t="s">
        <v>20</v>
      </c>
      <c r="AA3371" s="9" t="s">
        <v>37</v>
      </c>
      <c r="AB3371" s="9" t="s">
        <v>8309</v>
      </c>
      <c r="AC3371" s="9" t="s">
        <v>8369</v>
      </c>
      <c r="AD3371" s="9" t="s">
        <v>8370</v>
      </c>
    </row>
    <row r="3372" spans="1:30" ht="51" x14ac:dyDescent="0.25">
      <c r="A3372" s="113">
        <f t="shared" si="53"/>
        <v>3183</v>
      </c>
      <c r="B3372" s="9" t="s">
        <v>1821</v>
      </c>
      <c r="C3372" s="9" t="s">
        <v>8377</v>
      </c>
      <c r="D3372" s="9" t="s">
        <v>8238</v>
      </c>
      <c r="E3372" s="9" t="s">
        <v>8406</v>
      </c>
      <c r="F3372" s="9" t="s">
        <v>8411</v>
      </c>
      <c r="G3372" s="9" t="s">
        <v>8408</v>
      </c>
      <c r="H3372" s="13">
        <v>209213.4</v>
      </c>
      <c r="I3372" s="11">
        <v>45017</v>
      </c>
      <c r="J3372" s="9" t="s">
        <v>6</v>
      </c>
      <c r="K3372" s="9" t="s">
        <v>7</v>
      </c>
      <c r="L3372" s="9" t="s">
        <v>2311</v>
      </c>
      <c r="M3372" s="9" t="s">
        <v>80</v>
      </c>
      <c r="N3372" s="9" t="s">
        <v>10</v>
      </c>
      <c r="O3372" s="9" t="s">
        <v>1826</v>
      </c>
      <c r="P3372" s="9" t="s">
        <v>1834</v>
      </c>
      <c r="Q3372" s="9" t="s">
        <v>374</v>
      </c>
      <c r="R3372" s="9" t="s">
        <v>29</v>
      </c>
      <c r="S3372" s="9" t="s">
        <v>4076</v>
      </c>
      <c r="T3372" s="9" t="s">
        <v>7</v>
      </c>
      <c r="U3372" s="9" t="s">
        <v>16</v>
      </c>
      <c r="V3372" s="9" t="s">
        <v>4076</v>
      </c>
      <c r="W3372" s="9" t="s">
        <v>486</v>
      </c>
      <c r="X3372" s="9" t="s">
        <v>18</v>
      </c>
      <c r="Y3372" s="9" t="s">
        <v>485</v>
      </c>
      <c r="Z3372" s="9" t="s">
        <v>20</v>
      </c>
      <c r="AA3372" s="9" t="s">
        <v>37</v>
      </c>
      <c r="AB3372" s="9" t="s">
        <v>8309</v>
      </c>
      <c r="AC3372" s="9" t="s">
        <v>8369</v>
      </c>
      <c r="AD3372" s="9" t="s">
        <v>8370</v>
      </c>
    </row>
    <row r="3373" spans="1:30" ht="318.75" x14ac:dyDescent="0.25">
      <c r="A3373" s="113">
        <f t="shared" si="53"/>
        <v>3184</v>
      </c>
      <c r="B3373" s="9" t="s">
        <v>1821</v>
      </c>
      <c r="C3373" s="9" t="s">
        <v>8377</v>
      </c>
      <c r="D3373" s="9" t="s">
        <v>8238</v>
      </c>
      <c r="E3373" s="9" t="s">
        <v>8412</v>
      </c>
      <c r="F3373" s="9" t="s">
        <v>8413</v>
      </c>
      <c r="G3373" s="9" t="s">
        <v>8414</v>
      </c>
      <c r="H3373" s="13">
        <v>51693.22</v>
      </c>
      <c r="I3373" s="11">
        <v>45017</v>
      </c>
      <c r="J3373" s="9" t="s">
        <v>8260</v>
      </c>
      <c r="K3373" s="9" t="s">
        <v>7</v>
      </c>
      <c r="L3373" s="9" t="s">
        <v>8</v>
      </c>
      <c r="M3373" s="9" t="s">
        <v>4075</v>
      </c>
      <c r="N3373" s="9" t="s">
        <v>10</v>
      </c>
      <c r="O3373" s="9" t="s">
        <v>1826</v>
      </c>
      <c r="P3373" s="9" t="s">
        <v>1834</v>
      </c>
      <c r="Q3373" s="9" t="s">
        <v>374</v>
      </c>
      <c r="R3373" s="9" t="s">
        <v>29</v>
      </c>
      <c r="S3373" s="9" t="s">
        <v>4076</v>
      </c>
      <c r="T3373" s="9" t="s">
        <v>7</v>
      </c>
      <c r="U3373" s="9" t="s">
        <v>16</v>
      </c>
      <c r="V3373" s="9" t="s">
        <v>4076</v>
      </c>
      <c r="W3373" s="9" t="s">
        <v>486</v>
      </c>
      <c r="X3373" s="9" t="s">
        <v>18</v>
      </c>
      <c r="Y3373" s="9" t="s">
        <v>485</v>
      </c>
      <c r="Z3373" s="9" t="s">
        <v>20</v>
      </c>
      <c r="AA3373" s="9" t="s">
        <v>37</v>
      </c>
      <c r="AB3373" s="9" t="s">
        <v>8415</v>
      </c>
      <c r="AC3373" s="9" t="s">
        <v>8416</v>
      </c>
      <c r="AD3373" s="9" t="s">
        <v>8417</v>
      </c>
    </row>
    <row r="3374" spans="1:30" ht="51" x14ac:dyDescent="0.25">
      <c r="A3374" s="113">
        <f t="shared" si="53"/>
        <v>3185</v>
      </c>
      <c r="B3374" s="9" t="s">
        <v>1821</v>
      </c>
      <c r="C3374" s="9" t="s">
        <v>8377</v>
      </c>
      <c r="D3374" s="9" t="s">
        <v>8238</v>
      </c>
      <c r="E3374" s="9" t="s">
        <v>8418</v>
      </c>
      <c r="F3374" s="9" t="s">
        <v>8419</v>
      </c>
      <c r="G3374" s="9" t="s">
        <v>8414</v>
      </c>
      <c r="H3374" s="13">
        <v>18976.2</v>
      </c>
      <c r="I3374" s="11">
        <v>45017</v>
      </c>
      <c r="J3374" s="9" t="s">
        <v>8260</v>
      </c>
      <c r="K3374" s="9" t="s">
        <v>7</v>
      </c>
      <c r="L3374" s="9" t="s">
        <v>69</v>
      </c>
      <c r="M3374" s="9" t="s">
        <v>4075</v>
      </c>
      <c r="N3374" s="9" t="s">
        <v>10</v>
      </c>
      <c r="O3374" s="9" t="s">
        <v>1826</v>
      </c>
      <c r="P3374" s="9" t="s">
        <v>1834</v>
      </c>
      <c r="Q3374" s="9" t="s">
        <v>374</v>
      </c>
      <c r="R3374" s="9" t="s">
        <v>29</v>
      </c>
      <c r="S3374" s="9" t="s">
        <v>4076</v>
      </c>
      <c r="T3374" s="9" t="s">
        <v>7</v>
      </c>
      <c r="U3374" s="9" t="s">
        <v>16</v>
      </c>
      <c r="V3374" s="9" t="s">
        <v>4076</v>
      </c>
      <c r="W3374" s="9" t="s">
        <v>486</v>
      </c>
      <c r="X3374" s="9" t="s">
        <v>18</v>
      </c>
      <c r="Y3374" s="9" t="s">
        <v>485</v>
      </c>
      <c r="Z3374" s="9" t="s">
        <v>20</v>
      </c>
      <c r="AA3374" s="9" t="s">
        <v>37</v>
      </c>
      <c r="AB3374" s="9" t="s">
        <v>8415</v>
      </c>
      <c r="AC3374" s="9" t="s">
        <v>8416</v>
      </c>
      <c r="AD3374" s="9" t="s">
        <v>8417</v>
      </c>
    </row>
    <row r="3375" spans="1:30" ht="63.75" x14ac:dyDescent="0.25">
      <c r="A3375" s="113">
        <f t="shared" si="53"/>
        <v>3186</v>
      </c>
      <c r="B3375" s="9" t="s">
        <v>1821</v>
      </c>
      <c r="C3375" s="9" t="s">
        <v>8377</v>
      </c>
      <c r="D3375" s="9" t="s">
        <v>8238</v>
      </c>
      <c r="E3375" s="9" t="s">
        <v>8381</v>
      </c>
      <c r="F3375" s="9" t="s">
        <v>8420</v>
      </c>
      <c r="G3375" s="9" t="s">
        <v>8414</v>
      </c>
      <c r="H3375" s="13">
        <v>106831.16</v>
      </c>
      <c r="I3375" s="11">
        <v>45017</v>
      </c>
      <c r="J3375" s="9" t="s">
        <v>8260</v>
      </c>
      <c r="K3375" s="9" t="s">
        <v>7</v>
      </c>
      <c r="L3375" s="9" t="s">
        <v>8</v>
      </c>
      <c r="M3375" s="9" t="s">
        <v>80</v>
      </c>
      <c r="N3375" s="9" t="s">
        <v>10</v>
      </c>
      <c r="O3375" s="9" t="s">
        <v>1826</v>
      </c>
      <c r="P3375" s="9" t="s">
        <v>1834</v>
      </c>
      <c r="Q3375" s="9" t="s">
        <v>374</v>
      </c>
      <c r="R3375" s="9" t="s">
        <v>29</v>
      </c>
      <c r="S3375" s="9" t="s">
        <v>4076</v>
      </c>
      <c r="T3375" s="9" t="s">
        <v>7</v>
      </c>
      <c r="U3375" s="9" t="s">
        <v>16</v>
      </c>
      <c r="V3375" s="9" t="s">
        <v>4076</v>
      </c>
      <c r="W3375" s="9" t="s">
        <v>486</v>
      </c>
      <c r="X3375" s="9" t="s">
        <v>18</v>
      </c>
      <c r="Y3375" s="9" t="s">
        <v>485</v>
      </c>
      <c r="Z3375" s="9" t="s">
        <v>20</v>
      </c>
      <c r="AA3375" s="9" t="s">
        <v>37</v>
      </c>
      <c r="AB3375" s="9" t="s">
        <v>8415</v>
      </c>
      <c r="AC3375" s="9" t="s">
        <v>8416</v>
      </c>
      <c r="AD3375" s="9" t="s">
        <v>8417</v>
      </c>
    </row>
    <row r="3376" spans="1:30" ht="63.75" x14ac:dyDescent="0.25">
      <c r="A3376" s="113">
        <f t="shared" si="53"/>
        <v>3187</v>
      </c>
      <c r="B3376" s="9" t="s">
        <v>1821</v>
      </c>
      <c r="C3376" s="9" t="s">
        <v>8377</v>
      </c>
      <c r="D3376" s="9" t="s">
        <v>8238</v>
      </c>
      <c r="E3376" s="9" t="s">
        <v>8421</v>
      </c>
      <c r="F3376" s="9" t="s">
        <v>8422</v>
      </c>
      <c r="G3376" s="9" t="s">
        <v>8414</v>
      </c>
      <c r="H3376" s="13">
        <v>20126.37</v>
      </c>
      <c r="I3376" s="11">
        <v>45017</v>
      </c>
      <c r="J3376" s="9" t="s">
        <v>8260</v>
      </c>
      <c r="K3376" s="9" t="s">
        <v>7</v>
      </c>
      <c r="L3376" s="9" t="s">
        <v>69</v>
      </c>
      <c r="M3376" s="9" t="s">
        <v>4075</v>
      </c>
      <c r="N3376" s="9" t="s">
        <v>10</v>
      </c>
      <c r="O3376" s="9" t="s">
        <v>1826</v>
      </c>
      <c r="P3376" s="9" t="s">
        <v>1834</v>
      </c>
      <c r="Q3376" s="9" t="s">
        <v>374</v>
      </c>
      <c r="R3376" s="9" t="s">
        <v>29</v>
      </c>
      <c r="S3376" s="9" t="s">
        <v>4076</v>
      </c>
      <c r="T3376" s="9" t="s">
        <v>7</v>
      </c>
      <c r="U3376" s="9" t="s">
        <v>16</v>
      </c>
      <c r="V3376" s="9" t="s">
        <v>4076</v>
      </c>
      <c r="W3376" s="9" t="s">
        <v>486</v>
      </c>
      <c r="X3376" s="9" t="s">
        <v>18</v>
      </c>
      <c r="Y3376" s="9" t="s">
        <v>485</v>
      </c>
      <c r="Z3376" s="9" t="s">
        <v>20</v>
      </c>
      <c r="AA3376" s="9" t="s">
        <v>37</v>
      </c>
      <c r="AB3376" s="9" t="s">
        <v>8415</v>
      </c>
      <c r="AC3376" s="9" t="s">
        <v>8416</v>
      </c>
      <c r="AD3376" s="9" t="s">
        <v>8417</v>
      </c>
    </row>
    <row r="3377" spans="1:30" ht="89.25" x14ac:dyDescent="0.25">
      <c r="A3377" s="113">
        <f t="shared" si="53"/>
        <v>3188</v>
      </c>
      <c r="B3377" s="9" t="s">
        <v>1821</v>
      </c>
      <c r="C3377" s="9" t="s">
        <v>8377</v>
      </c>
      <c r="D3377" s="9" t="s">
        <v>8238</v>
      </c>
      <c r="E3377" s="9" t="s">
        <v>8412</v>
      </c>
      <c r="F3377" s="9" t="s">
        <v>8423</v>
      </c>
      <c r="G3377" s="9" t="s">
        <v>8414</v>
      </c>
      <c r="H3377" s="13">
        <v>14921.13</v>
      </c>
      <c r="I3377" s="11">
        <v>45017</v>
      </c>
      <c r="J3377" s="9" t="s">
        <v>8260</v>
      </c>
      <c r="K3377" s="9" t="s">
        <v>7</v>
      </c>
      <c r="L3377" s="9" t="s">
        <v>8</v>
      </c>
      <c r="M3377" s="9" t="s">
        <v>4075</v>
      </c>
      <c r="N3377" s="9" t="s">
        <v>10</v>
      </c>
      <c r="O3377" s="9" t="s">
        <v>1826</v>
      </c>
      <c r="P3377" s="9" t="s">
        <v>1834</v>
      </c>
      <c r="Q3377" s="9" t="s">
        <v>374</v>
      </c>
      <c r="R3377" s="9" t="s">
        <v>29</v>
      </c>
      <c r="S3377" s="9" t="s">
        <v>4076</v>
      </c>
      <c r="T3377" s="9" t="s">
        <v>7</v>
      </c>
      <c r="U3377" s="9" t="s">
        <v>16</v>
      </c>
      <c r="V3377" s="9" t="s">
        <v>4076</v>
      </c>
      <c r="W3377" s="9" t="s">
        <v>486</v>
      </c>
      <c r="X3377" s="9" t="s">
        <v>18</v>
      </c>
      <c r="Y3377" s="9" t="s">
        <v>485</v>
      </c>
      <c r="Z3377" s="9" t="s">
        <v>20</v>
      </c>
      <c r="AA3377" s="9" t="s">
        <v>37</v>
      </c>
      <c r="AB3377" s="9" t="s">
        <v>8415</v>
      </c>
      <c r="AC3377" s="9" t="s">
        <v>8416</v>
      </c>
      <c r="AD3377" s="9" t="s">
        <v>8417</v>
      </c>
    </row>
    <row r="3378" spans="1:30" ht="51" x14ac:dyDescent="0.25">
      <c r="A3378" s="113">
        <f t="shared" si="53"/>
        <v>3189</v>
      </c>
      <c r="B3378" s="9" t="s">
        <v>1821</v>
      </c>
      <c r="C3378" s="9" t="s">
        <v>8377</v>
      </c>
      <c r="D3378" s="9" t="s">
        <v>8238</v>
      </c>
      <c r="E3378" s="9" t="s">
        <v>8421</v>
      </c>
      <c r="F3378" s="9" t="s">
        <v>8424</v>
      </c>
      <c r="G3378" s="9" t="s">
        <v>8414</v>
      </c>
      <c r="H3378" s="13">
        <v>12803</v>
      </c>
      <c r="I3378" s="11">
        <v>45017</v>
      </c>
      <c r="J3378" s="9" t="s">
        <v>8260</v>
      </c>
      <c r="K3378" s="9" t="s">
        <v>7</v>
      </c>
      <c r="L3378" s="9" t="s">
        <v>69</v>
      </c>
      <c r="M3378" s="9" t="s">
        <v>4075</v>
      </c>
      <c r="N3378" s="9" t="s">
        <v>10</v>
      </c>
      <c r="O3378" s="9" t="s">
        <v>1826</v>
      </c>
      <c r="P3378" s="9" t="s">
        <v>1834</v>
      </c>
      <c r="Q3378" s="9" t="s">
        <v>374</v>
      </c>
      <c r="R3378" s="9" t="s">
        <v>29</v>
      </c>
      <c r="S3378" s="9" t="s">
        <v>4076</v>
      </c>
      <c r="T3378" s="9" t="s">
        <v>7</v>
      </c>
      <c r="U3378" s="9" t="s">
        <v>16</v>
      </c>
      <c r="V3378" s="9" t="s">
        <v>4076</v>
      </c>
      <c r="W3378" s="9" t="s">
        <v>486</v>
      </c>
      <c r="X3378" s="9" t="s">
        <v>18</v>
      </c>
      <c r="Y3378" s="9" t="s">
        <v>485</v>
      </c>
      <c r="Z3378" s="9" t="s">
        <v>20</v>
      </c>
      <c r="AA3378" s="9" t="s">
        <v>37</v>
      </c>
      <c r="AB3378" s="9" t="s">
        <v>8415</v>
      </c>
      <c r="AC3378" s="9" t="s">
        <v>8416</v>
      </c>
      <c r="AD3378" s="9" t="s">
        <v>8417</v>
      </c>
    </row>
    <row r="3379" spans="1:30" ht="165.75" x14ac:dyDescent="0.25">
      <c r="A3379" s="113">
        <f t="shared" si="53"/>
        <v>3190</v>
      </c>
      <c r="B3379" s="9" t="s">
        <v>1821</v>
      </c>
      <c r="C3379" s="9" t="s">
        <v>8377</v>
      </c>
      <c r="D3379" s="9" t="s">
        <v>8238</v>
      </c>
      <c r="E3379" s="9" t="s">
        <v>8425</v>
      </c>
      <c r="F3379" s="9" t="s">
        <v>8426</v>
      </c>
      <c r="G3379" s="9" t="s">
        <v>8414</v>
      </c>
      <c r="H3379" s="13">
        <v>11943.33</v>
      </c>
      <c r="I3379" s="11">
        <v>45017</v>
      </c>
      <c r="J3379" s="9" t="s">
        <v>8260</v>
      </c>
      <c r="K3379" s="9" t="s">
        <v>7</v>
      </c>
      <c r="L3379" s="9" t="s">
        <v>8</v>
      </c>
      <c r="M3379" s="9" t="s">
        <v>4075</v>
      </c>
      <c r="N3379" s="9" t="s">
        <v>10</v>
      </c>
      <c r="O3379" s="9" t="s">
        <v>1826</v>
      </c>
      <c r="P3379" s="9" t="s">
        <v>1834</v>
      </c>
      <c r="Q3379" s="9" t="s">
        <v>374</v>
      </c>
      <c r="R3379" s="9" t="s">
        <v>29</v>
      </c>
      <c r="S3379" s="9" t="s">
        <v>4076</v>
      </c>
      <c r="T3379" s="9" t="s">
        <v>7</v>
      </c>
      <c r="U3379" s="9" t="s">
        <v>16</v>
      </c>
      <c r="V3379" s="9" t="s">
        <v>4076</v>
      </c>
      <c r="W3379" s="9" t="s">
        <v>486</v>
      </c>
      <c r="X3379" s="9" t="s">
        <v>18</v>
      </c>
      <c r="Y3379" s="9" t="s">
        <v>485</v>
      </c>
      <c r="Z3379" s="9" t="s">
        <v>20</v>
      </c>
      <c r="AA3379" s="9" t="s">
        <v>37</v>
      </c>
      <c r="AB3379" s="9" t="s">
        <v>8415</v>
      </c>
      <c r="AC3379" s="9" t="s">
        <v>8416</v>
      </c>
      <c r="AD3379" s="9" t="s">
        <v>8417</v>
      </c>
    </row>
    <row r="3380" spans="1:30" ht="127.5" x14ac:dyDescent="0.25">
      <c r="A3380" s="113">
        <f t="shared" si="53"/>
        <v>3191</v>
      </c>
      <c r="B3380" s="9" t="s">
        <v>1821</v>
      </c>
      <c r="C3380" s="9" t="s">
        <v>8377</v>
      </c>
      <c r="D3380" s="9" t="s">
        <v>8238</v>
      </c>
      <c r="E3380" s="9" t="s">
        <v>8427</v>
      </c>
      <c r="F3380" s="9" t="s">
        <v>8428</v>
      </c>
      <c r="G3380" s="9" t="s">
        <v>8414</v>
      </c>
      <c r="H3380" s="13">
        <v>16265.08</v>
      </c>
      <c r="I3380" s="11">
        <v>45017</v>
      </c>
      <c r="J3380" s="9" t="s">
        <v>8260</v>
      </c>
      <c r="K3380" s="9" t="s">
        <v>7</v>
      </c>
      <c r="L3380" s="9" t="s">
        <v>69</v>
      </c>
      <c r="M3380" s="9" t="s">
        <v>4075</v>
      </c>
      <c r="N3380" s="9" t="s">
        <v>10</v>
      </c>
      <c r="O3380" s="9" t="s">
        <v>1826</v>
      </c>
      <c r="P3380" s="9" t="s">
        <v>1834</v>
      </c>
      <c r="Q3380" s="9" t="s">
        <v>374</v>
      </c>
      <c r="R3380" s="9" t="s">
        <v>29</v>
      </c>
      <c r="S3380" s="9" t="s">
        <v>4076</v>
      </c>
      <c r="T3380" s="9" t="s">
        <v>7</v>
      </c>
      <c r="U3380" s="9" t="s">
        <v>16</v>
      </c>
      <c r="V3380" s="9" t="s">
        <v>4076</v>
      </c>
      <c r="W3380" s="9" t="s">
        <v>486</v>
      </c>
      <c r="X3380" s="9" t="s">
        <v>18</v>
      </c>
      <c r="Y3380" s="9" t="s">
        <v>485</v>
      </c>
      <c r="Z3380" s="9" t="s">
        <v>20</v>
      </c>
      <c r="AA3380" s="9" t="s">
        <v>37</v>
      </c>
      <c r="AB3380" s="9" t="s">
        <v>8415</v>
      </c>
      <c r="AC3380" s="9" t="s">
        <v>8416</v>
      </c>
      <c r="AD3380" s="9" t="s">
        <v>8417</v>
      </c>
    </row>
    <row r="3381" spans="1:30" ht="153" x14ac:dyDescent="0.25">
      <c r="A3381" s="113">
        <f t="shared" si="53"/>
        <v>3192</v>
      </c>
      <c r="B3381" s="9" t="s">
        <v>1821</v>
      </c>
      <c r="C3381" s="9" t="s">
        <v>8377</v>
      </c>
      <c r="D3381" s="9" t="s">
        <v>8238</v>
      </c>
      <c r="E3381" s="9" t="s">
        <v>8429</v>
      </c>
      <c r="F3381" s="9" t="s">
        <v>8430</v>
      </c>
      <c r="G3381" s="9" t="s">
        <v>8414</v>
      </c>
      <c r="H3381" s="13">
        <v>1310.81</v>
      </c>
      <c r="I3381" s="11">
        <v>45017</v>
      </c>
      <c r="J3381" s="9" t="s">
        <v>8260</v>
      </c>
      <c r="K3381" s="9" t="s">
        <v>7</v>
      </c>
      <c r="L3381" s="9" t="s">
        <v>8</v>
      </c>
      <c r="M3381" s="9" t="s">
        <v>4075</v>
      </c>
      <c r="N3381" s="9" t="s">
        <v>10</v>
      </c>
      <c r="O3381" s="9" t="s">
        <v>1826</v>
      </c>
      <c r="P3381" s="9" t="s">
        <v>1834</v>
      </c>
      <c r="Q3381" s="9" t="s">
        <v>374</v>
      </c>
      <c r="R3381" s="9" t="s">
        <v>29</v>
      </c>
      <c r="S3381" s="9" t="s">
        <v>4076</v>
      </c>
      <c r="T3381" s="9" t="s">
        <v>7</v>
      </c>
      <c r="U3381" s="9" t="s">
        <v>16</v>
      </c>
      <c r="V3381" s="9" t="s">
        <v>4076</v>
      </c>
      <c r="W3381" s="9" t="s">
        <v>486</v>
      </c>
      <c r="X3381" s="9" t="s">
        <v>18</v>
      </c>
      <c r="Y3381" s="9" t="s">
        <v>485</v>
      </c>
      <c r="Z3381" s="9" t="s">
        <v>20</v>
      </c>
      <c r="AA3381" s="9" t="s">
        <v>37</v>
      </c>
      <c r="AB3381" s="9" t="s">
        <v>8415</v>
      </c>
      <c r="AC3381" s="9" t="s">
        <v>8416</v>
      </c>
      <c r="AD3381" s="9" t="s">
        <v>8417</v>
      </c>
    </row>
    <row r="3382" spans="1:30" ht="127.5" x14ac:dyDescent="0.25">
      <c r="A3382" s="113">
        <f t="shared" si="53"/>
        <v>3193</v>
      </c>
      <c r="B3382" s="9" t="s">
        <v>1821</v>
      </c>
      <c r="C3382" s="9" t="s">
        <v>8377</v>
      </c>
      <c r="D3382" s="9" t="s">
        <v>8238</v>
      </c>
      <c r="E3382" s="9" t="s">
        <v>8431</v>
      </c>
      <c r="F3382" s="9" t="s">
        <v>8432</v>
      </c>
      <c r="G3382" s="9" t="s">
        <v>8414</v>
      </c>
      <c r="H3382" s="13">
        <v>3957.08</v>
      </c>
      <c r="I3382" s="11">
        <v>45017</v>
      </c>
      <c r="J3382" s="9" t="s">
        <v>8260</v>
      </c>
      <c r="K3382" s="9" t="s">
        <v>7</v>
      </c>
      <c r="L3382" s="9" t="s">
        <v>8</v>
      </c>
      <c r="M3382" s="9" t="s">
        <v>4075</v>
      </c>
      <c r="N3382" s="9" t="s">
        <v>10</v>
      </c>
      <c r="O3382" s="9" t="s">
        <v>1826</v>
      </c>
      <c r="P3382" s="9" t="s">
        <v>1834</v>
      </c>
      <c r="Q3382" s="9" t="s">
        <v>374</v>
      </c>
      <c r="R3382" s="9" t="s">
        <v>29</v>
      </c>
      <c r="S3382" s="9" t="s">
        <v>4076</v>
      </c>
      <c r="T3382" s="9" t="s">
        <v>7</v>
      </c>
      <c r="U3382" s="9" t="s">
        <v>16</v>
      </c>
      <c r="V3382" s="9" t="s">
        <v>4076</v>
      </c>
      <c r="W3382" s="9" t="s">
        <v>486</v>
      </c>
      <c r="X3382" s="9" t="s">
        <v>18</v>
      </c>
      <c r="Y3382" s="9" t="s">
        <v>485</v>
      </c>
      <c r="Z3382" s="9" t="s">
        <v>20</v>
      </c>
      <c r="AA3382" s="9" t="s">
        <v>37</v>
      </c>
      <c r="AB3382" s="9" t="s">
        <v>8415</v>
      </c>
      <c r="AC3382" s="9" t="s">
        <v>8416</v>
      </c>
      <c r="AD3382" s="9" t="s">
        <v>8417</v>
      </c>
    </row>
    <row r="3383" spans="1:30" ht="89.25" x14ac:dyDescent="0.25">
      <c r="A3383" s="113">
        <f t="shared" si="53"/>
        <v>3194</v>
      </c>
      <c r="B3383" s="9" t="s">
        <v>1821</v>
      </c>
      <c r="C3383" s="9" t="s">
        <v>8377</v>
      </c>
      <c r="D3383" s="9" t="s">
        <v>8238</v>
      </c>
      <c r="E3383" s="9" t="s">
        <v>3271</v>
      </c>
      <c r="F3383" s="9" t="s">
        <v>8433</v>
      </c>
      <c r="G3383" s="9" t="s">
        <v>8414</v>
      </c>
      <c r="H3383" s="13">
        <v>29180</v>
      </c>
      <c r="I3383" s="11">
        <v>45017</v>
      </c>
      <c r="J3383" s="9" t="s">
        <v>8260</v>
      </c>
      <c r="K3383" s="9" t="s">
        <v>7</v>
      </c>
      <c r="L3383" s="9" t="s">
        <v>69</v>
      </c>
      <c r="M3383" s="9" t="s">
        <v>4075</v>
      </c>
      <c r="N3383" s="9" t="s">
        <v>10</v>
      </c>
      <c r="O3383" s="9" t="s">
        <v>1826</v>
      </c>
      <c r="P3383" s="9" t="s">
        <v>1834</v>
      </c>
      <c r="Q3383" s="9" t="s">
        <v>374</v>
      </c>
      <c r="R3383" s="9" t="s">
        <v>29</v>
      </c>
      <c r="S3383" s="9" t="s">
        <v>4076</v>
      </c>
      <c r="T3383" s="9" t="s">
        <v>7</v>
      </c>
      <c r="U3383" s="9" t="s">
        <v>16</v>
      </c>
      <c r="V3383" s="9" t="s">
        <v>4076</v>
      </c>
      <c r="W3383" s="9" t="s">
        <v>486</v>
      </c>
      <c r="X3383" s="9" t="s">
        <v>18</v>
      </c>
      <c r="Y3383" s="9" t="s">
        <v>485</v>
      </c>
      <c r="Z3383" s="9" t="s">
        <v>20</v>
      </c>
      <c r="AA3383" s="9" t="s">
        <v>37</v>
      </c>
      <c r="AB3383" s="9" t="s">
        <v>8415</v>
      </c>
      <c r="AC3383" s="9" t="s">
        <v>8416</v>
      </c>
      <c r="AD3383" s="9" t="s">
        <v>8417</v>
      </c>
    </row>
    <row r="3384" spans="1:30" ht="114.75" x14ac:dyDescent="0.25">
      <c r="A3384" s="113">
        <f t="shared" si="53"/>
        <v>3195</v>
      </c>
      <c r="B3384" s="9" t="s">
        <v>1821</v>
      </c>
      <c r="C3384" s="9" t="s">
        <v>8377</v>
      </c>
      <c r="D3384" s="9" t="s">
        <v>8238</v>
      </c>
      <c r="E3384" s="9" t="s">
        <v>3271</v>
      </c>
      <c r="F3384" s="9" t="s">
        <v>8434</v>
      </c>
      <c r="G3384" s="9" t="s">
        <v>8414</v>
      </c>
      <c r="H3384" s="13">
        <v>3340</v>
      </c>
      <c r="I3384" s="11">
        <v>45017</v>
      </c>
      <c r="J3384" s="9" t="s">
        <v>8260</v>
      </c>
      <c r="K3384" s="9" t="s">
        <v>7</v>
      </c>
      <c r="L3384" s="9" t="s">
        <v>69</v>
      </c>
      <c r="M3384" s="9" t="s">
        <v>4075</v>
      </c>
      <c r="N3384" s="9" t="s">
        <v>10</v>
      </c>
      <c r="O3384" s="9" t="s">
        <v>1826</v>
      </c>
      <c r="P3384" s="9" t="s">
        <v>1834</v>
      </c>
      <c r="Q3384" s="9" t="s">
        <v>374</v>
      </c>
      <c r="R3384" s="9" t="s">
        <v>29</v>
      </c>
      <c r="S3384" s="9" t="s">
        <v>4076</v>
      </c>
      <c r="T3384" s="9" t="s">
        <v>7</v>
      </c>
      <c r="U3384" s="9" t="s">
        <v>16</v>
      </c>
      <c r="V3384" s="9" t="s">
        <v>4076</v>
      </c>
      <c r="W3384" s="9" t="s">
        <v>486</v>
      </c>
      <c r="X3384" s="9" t="s">
        <v>18</v>
      </c>
      <c r="Y3384" s="9" t="s">
        <v>485</v>
      </c>
      <c r="Z3384" s="9" t="s">
        <v>20</v>
      </c>
      <c r="AA3384" s="9" t="s">
        <v>37</v>
      </c>
      <c r="AB3384" s="9" t="s">
        <v>8415</v>
      </c>
      <c r="AC3384" s="9" t="s">
        <v>8416</v>
      </c>
      <c r="AD3384" s="9" t="s">
        <v>8417</v>
      </c>
    </row>
    <row r="3385" spans="1:30" ht="51" x14ac:dyDescent="0.25">
      <c r="A3385" s="113">
        <f t="shared" si="53"/>
        <v>3196</v>
      </c>
      <c r="B3385" s="9" t="s">
        <v>1821</v>
      </c>
      <c r="C3385" s="9" t="s">
        <v>8377</v>
      </c>
      <c r="D3385" s="9" t="s">
        <v>8238</v>
      </c>
      <c r="E3385" s="9" t="s">
        <v>8435</v>
      </c>
      <c r="F3385" s="9" t="s">
        <v>8436</v>
      </c>
      <c r="G3385" s="9" t="s">
        <v>8414</v>
      </c>
      <c r="H3385" s="13">
        <v>14490</v>
      </c>
      <c r="I3385" s="11">
        <v>45017</v>
      </c>
      <c r="J3385" s="9" t="s">
        <v>8260</v>
      </c>
      <c r="K3385" s="9" t="s">
        <v>7</v>
      </c>
      <c r="L3385" s="9" t="s">
        <v>69</v>
      </c>
      <c r="M3385" s="9" t="s">
        <v>4075</v>
      </c>
      <c r="N3385" s="9" t="s">
        <v>10</v>
      </c>
      <c r="O3385" s="9" t="s">
        <v>1826</v>
      </c>
      <c r="P3385" s="9" t="s">
        <v>1834</v>
      </c>
      <c r="Q3385" s="9" t="s">
        <v>374</v>
      </c>
      <c r="R3385" s="9" t="s">
        <v>29</v>
      </c>
      <c r="S3385" s="9" t="s">
        <v>4076</v>
      </c>
      <c r="T3385" s="9" t="s">
        <v>7</v>
      </c>
      <c r="U3385" s="9" t="s">
        <v>16</v>
      </c>
      <c r="V3385" s="9" t="s">
        <v>4076</v>
      </c>
      <c r="W3385" s="9" t="s">
        <v>486</v>
      </c>
      <c r="X3385" s="9" t="s">
        <v>18</v>
      </c>
      <c r="Y3385" s="9" t="s">
        <v>485</v>
      </c>
      <c r="Z3385" s="9" t="s">
        <v>20</v>
      </c>
      <c r="AA3385" s="9" t="s">
        <v>37</v>
      </c>
      <c r="AB3385" s="9" t="s">
        <v>8415</v>
      </c>
      <c r="AC3385" s="9" t="s">
        <v>8416</v>
      </c>
      <c r="AD3385" s="9" t="s">
        <v>8417</v>
      </c>
    </row>
    <row r="3386" spans="1:30" ht="63.75" x14ac:dyDescent="0.25">
      <c r="A3386" s="113">
        <f t="shared" si="53"/>
        <v>3197</v>
      </c>
      <c r="B3386" s="9" t="s">
        <v>1821</v>
      </c>
      <c r="C3386" s="9" t="s">
        <v>8377</v>
      </c>
      <c r="D3386" s="9" t="s">
        <v>8238</v>
      </c>
      <c r="E3386" s="9" t="s">
        <v>8437</v>
      </c>
      <c r="F3386" s="9" t="s">
        <v>8438</v>
      </c>
      <c r="G3386" s="9" t="s">
        <v>8414</v>
      </c>
      <c r="H3386" s="13">
        <v>348</v>
      </c>
      <c r="I3386" s="11">
        <v>45017</v>
      </c>
      <c r="J3386" s="9" t="s">
        <v>8260</v>
      </c>
      <c r="K3386" s="9" t="s">
        <v>7</v>
      </c>
      <c r="L3386" s="9" t="s">
        <v>69</v>
      </c>
      <c r="M3386" s="9" t="s">
        <v>4075</v>
      </c>
      <c r="N3386" s="9" t="s">
        <v>10</v>
      </c>
      <c r="O3386" s="9" t="s">
        <v>1826</v>
      </c>
      <c r="P3386" s="9" t="s">
        <v>1834</v>
      </c>
      <c r="Q3386" s="9" t="s">
        <v>374</v>
      </c>
      <c r="R3386" s="9" t="s">
        <v>29</v>
      </c>
      <c r="S3386" s="9" t="s">
        <v>4076</v>
      </c>
      <c r="T3386" s="9" t="s">
        <v>7</v>
      </c>
      <c r="U3386" s="9" t="s">
        <v>16</v>
      </c>
      <c r="V3386" s="9" t="s">
        <v>4076</v>
      </c>
      <c r="W3386" s="9" t="s">
        <v>486</v>
      </c>
      <c r="X3386" s="9" t="s">
        <v>18</v>
      </c>
      <c r="Y3386" s="9" t="s">
        <v>485</v>
      </c>
      <c r="Z3386" s="9" t="s">
        <v>20</v>
      </c>
      <c r="AA3386" s="9" t="s">
        <v>37</v>
      </c>
      <c r="AB3386" s="9" t="s">
        <v>8415</v>
      </c>
      <c r="AC3386" s="9" t="s">
        <v>8416</v>
      </c>
      <c r="AD3386" s="9" t="s">
        <v>8417</v>
      </c>
    </row>
    <row r="3387" spans="1:30" ht="165.75" x14ac:dyDescent="0.25">
      <c r="A3387" s="113">
        <f t="shared" si="53"/>
        <v>3198</v>
      </c>
      <c r="B3387" s="9" t="s">
        <v>1821</v>
      </c>
      <c r="C3387" s="9" t="s">
        <v>8377</v>
      </c>
      <c r="D3387" s="9" t="s">
        <v>8238</v>
      </c>
      <c r="E3387" s="9" t="s">
        <v>8439</v>
      </c>
      <c r="F3387" s="9" t="s">
        <v>8440</v>
      </c>
      <c r="G3387" s="9" t="s">
        <v>8414</v>
      </c>
      <c r="H3387" s="13">
        <v>3342</v>
      </c>
      <c r="I3387" s="11">
        <v>45017</v>
      </c>
      <c r="J3387" s="9" t="s">
        <v>8260</v>
      </c>
      <c r="K3387" s="9" t="s">
        <v>7</v>
      </c>
      <c r="L3387" s="9" t="s">
        <v>69</v>
      </c>
      <c r="M3387" s="9" t="s">
        <v>4075</v>
      </c>
      <c r="N3387" s="9" t="s">
        <v>10</v>
      </c>
      <c r="O3387" s="9" t="s">
        <v>1826</v>
      </c>
      <c r="P3387" s="9" t="s">
        <v>1834</v>
      </c>
      <c r="Q3387" s="9" t="s">
        <v>374</v>
      </c>
      <c r="R3387" s="9" t="s">
        <v>29</v>
      </c>
      <c r="S3387" s="9" t="s">
        <v>4076</v>
      </c>
      <c r="T3387" s="9" t="s">
        <v>7</v>
      </c>
      <c r="U3387" s="9" t="s">
        <v>16</v>
      </c>
      <c r="V3387" s="9" t="s">
        <v>4076</v>
      </c>
      <c r="W3387" s="9" t="s">
        <v>486</v>
      </c>
      <c r="X3387" s="9" t="s">
        <v>18</v>
      </c>
      <c r="Y3387" s="9" t="s">
        <v>485</v>
      </c>
      <c r="Z3387" s="9" t="s">
        <v>20</v>
      </c>
      <c r="AA3387" s="9" t="s">
        <v>37</v>
      </c>
      <c r="AB3387" s="9" t="s">
        <v>8415</v>
      </c>
      <c r="AC3387" s="9" t="s">
        <v>8416</v>
      </c>
      <c r="AD3387" s="9" t="s">
        <v>8417</v>
      </c>
    </row>
    <row r="3388" spans="1:30" ht="140.25" x14ac:dyDescent="0.25">
      <c r="A3388" s="113">
        <f t="shared" si="53"/>
        <v>3199</v>
      </c>
      <c r="B3388" s="9" t="s">
        <v>1821</v>
      </c>
      <c r="C3388" s="9" t="s">
        <v>8377</v>
      </c>
      <c r="D3388" s="9" t="s">
        <v>8238</v>
      </c>
      <c r="E3388" s="9" t="s">
        <v>8439</v>
      </c>
      <c r="F3388" s="9" t="s">
        <v>8441</v>
      </c>
      <c r="G3388" s="9" t="s">
        <v>8414</v>
      </c>
      <c r="H3388" s="13">
        <v>2359.0500000000002</v>
      </c>
      <c r="I3388" s="11">
        <v>45017</v>
      </c>
      <c r="J3388" s="9" t="s">
        <v>8260</v>
      </c>
      <c r="K3388" s="9" t="s">
        <v>7</v>
      </c>
      <c r="L3388" s="9" t="s">
        <v>69</v>
      </c>
      <c r="M3388" s="9" t="s">
        <v>4075</v>
      </c>
      <c r="N3388" s="9" t="s">
        <v>10</v>
      </c>
      <c r="O3388" s="9" t="s">
        <v>1826</v>
      </c>
      <c r="P3388" s="9" t="s">
        <v>1834</v>
      </c>
      <c r="Q3388" s="9" t="s">
        <v>374</v>
      </c>
      <c r="R3388" s="9" t="s">
        <v>29</v>
      </c>
      <c r="S3388" s="9" t="s">
        <v>4076</v>
      </c>
      <c r="T3388" s="9" t="s">
        <v>7</v>
      </c>
      <c r="U3388" s="9" t="s">
        <v>16</v>
      </c>
      <c r="V3388" s="9" t="s">
        <v>4076</v>
      </c>
      <c r="W3388" s="9" t="s">
        <v>486</v>
      </c>
      <c r="X3388" s="9" t="s">
        <v>18</v>
      </c>
      <c r="Y3388" s="9" t="s">
        <v>485</v>
      </c>
      <c r="Z3388" s="9" t="s">
        <v>20</v>
      </c>
      <c r="AA3388" s="9" t="s">
        <v>37</v>
      </c>
      <c r="AB3388" s="9" t="s">
        <v>8415</v>
      </c>
      <c r="AC3388" s="9" t="s">
        <v>8416</v>
      </c>
      <c r="AD3388" s="9" t="s">
        <v>8417</v>
      </c>
    </row>
    <row r="3389" spans="1:30" ht="51" x14ac:dyDescent="0.25">
      <c r="A3389" s="113">
        <f t="shared" si="53"/>
        <v>3200</v>
      </c>
      <c r="B3389" s="9" t="s">
        <v>1821</v>
      </c>
      <c r="C3389" s="9" t="s">
        <v>8377</v>
      </c>
      <c r="D3389" s="9" t="s">
        <v>8238</v>
      </c>
      <c r="E3389" s="9" t="s">
        <v>8442</v>
      </c>
      <c r="F3389" s="9" t="s">
        <v>8443</v>
      </c>
      <c r="G3389" s="9" t="s">
        <v>8414</v>
      </c>
      <c r="H3389" s="13">
        <v>475</v>
      </c>
      <c r="I3389" s="11">
        <v>45017</v>
      </c>
      <c r="J3389" s="9" t="s">
        <v>8260</v>
      </c>
      <c r="K3389" s="9" t="s">
        <v>7</v>
      </c>
      <c r="L3389" s="9" t="s">
        <v>69</v>
      </c>
      <c r="M3389" s="9" t="s">
        <v>4075</v>
      </c>
      <c r="N3389" s="9" t="s">
        <v>10</v>
      </c>
      <c r="O3389" s="9" t="s">
        <v>1826</v>
      </c>
      <c r="P3389" s="9" t="s">
        <v>1834</v>
      </c>
      <c r="Q3389" s="9" t="s">
        <v>374</v>
      </c>
      <c r="R3389" s="9" t="s">
        <v>29</v>
      </c>
      <c r="S3389" s="9" t="s">
        <v>4076</v>
      </c>
      <c r="T3389" s="9" t="s">
        <v>7</v>
      </c>
      <c r="U3389" s="9" t="s">
        <v>16</v>
      </c>
      <c r="V3389" s="9" t="s">
        <v>4076</v>
      </c>
      <c r="W3389" s="9" t="s">
        <v>486</v>
      </c>
      <c r="X3389" s="9" t="s">
        <v>18</v>
      </c>
      <c r="Y3389" s="9" t="s">
        <v>485</v>
      </c>
      <c r="Z3389" s="9" t="s">
        <v>20</v>
      </c>
      <c r="AA3389" s="9" t="s">
        <v>37</v>
      </c>
      <c r="AB3389" s="9" t="s">
        <v>8415</v>
      </c>
      <c r="AC3389" s="9" t="s">
        <v>8416</v>
      </c>
      <c r="AD3389" s="9" t="s">
        <v>8417</v>
      </c>
    </row>
    <row r="3390" spans="1:30" ht="153" x14ac:dyDescent="0.25">
      <c r="A3390" s="113">
        <f t="shared" si="53"/>
        <v>3201</v>
      </c>
      <c r="B3390" s="9" t="s">
        <v>1821</v>
      </c>
      <c r="C3390" s="9" t="s">
        <v>8377</v>
      </c>
      <c r="D3390" s="9" t="s">
        <v>8238</v>
      </c>
      <c r="E3390" s="9" t="s">
        <v>8444</v>
      </c>
      <c r="F3390" s="9" t="s">
        <v>8445</v>
      </c>
      <c r="G3390" s="9" t="s">
        <v>8414</v>
      </c>
      <c r="H3390" s="13">
        <v>5217</v>
      </c>
      <c r="I3390" s="11">
        <v>45017</v>
      </c>
      <c r="J3390" s="9" t="s">
        <v>8260</v>
      </c>
      <c r="K3390" s="9" t="s">
        <v>7</v>
      </c>
      <c r="L3390" s="9" t="s">
        <v>69</v>
      </c>
      <c r="M3390" s="9" t="s">
        <v>4075</v>
      </c>
      <c r="N3390" s="9" t="s">
        <v>10</v>
      </c>
      <c r="O3390" s="9" t="s">
        <v>1826</v>
      </c>
      <c r="P3390" s="9" t="s">
        <v>1834</v>
      </c>
      <c r="Q3390" s="9" t="s">
        <v>374</v>
      </c>
      <c r="R3390" s="9" t="s">
        <v>29</v>
      </c>
      <c r="S3390" s="9" t="s">
        <v>4076</v>
      </c>
      <c r="T3390" s="9" t="s">
        <v>7</v>
      </c>
      <c r="U3390" s="9" t="s">
        <v>16</v>
      </c>
      <c r="V3390" s="9" t="s">
        <v>4076</v>
      </c>
      <c r="W3390" s="9" t="s">
        <v>486</v>
      </c>
      <c r="X3390" s="9" t="s">
        <v>18</v>
      </c>
      <c r="Y3390" s="9" t="s">
        <v>485</v>
      </c>
      <c r="Z3390" s="9" t="s">
        <v>20</v>
      </c>
      <c r="AA3390" s="9" t="s">
        <v>37</v>
      </c>
      <c r="AB3390" s="9" t="s">
        <v>8415</v>
      </c>
      <c r="AC3390" s="9" t="s">
        <v>8416</v>
      </c>
      <c r="AD3390" s="9" t="s">
        <v>8417</v>
      </c>
    </row>
    <row r="3391" spans="1:30" ht="51" x14ac:dyDescent="0.25">
      <c r="A3391" s="113">
        <f t="shared" si="53"/>
        <v>3202</v>
      </c>
      <c r="B3391" s="9" t="s">
        <v>1821</v>
      </c>
      <c r="C3391" s="9" t="s">
        <v>8377</v>
      </c>
      <c r="D3391" s="9" t="s">
        <v>8238</v>
      </c>
      <c r="E3391" s="9" t="s">
        <v>8446</v>
      </c>
      <c r="F3391" s="9" t="s">
        <v>8447</v>
      </c>
      <c r="G3391" s="9" t="s">
        <v>8414</v>
      </c>
      <c r="H3391" s="13">
        <v>7100</v>
      </c>
      <c r="I3391" s="11">
        <v>45017</v>
      </c>
      <c r="J3391" s="9" t="s">
        <v>8260</v>
      </c>
      <c r="K3391" s="9" t="s">
        <v>7</v>
      </c>
      <c r="L3391" s="9" t="s">
        <v>69</v>
      </c>
      <c r="M3391" s="9" t="s">
        <v>4075</v>
      </c>
      <c r="N3391" s="9" t="s">
        <v>10</v>
      </c>
      <c r="O3391" s="9" t="s">
        <v>1826</v>
      </c>
      <c r="P3391" s="9" t="s">
        <v>1834</v>
      </c>
      <c r="Q3391" s="9" t="s">
        <v>374</v>
      </c>
      <c r="R3391" s="9" t="s">
        <v>29</v>
      </c>
      <c r="S3391" s="9" t="s">
        <v>4076</v>
      </c>
      <c r="T3391" s="9" t="s">
        <v>7</v>
      </c>
      <c r="U3391" s="9" t="s">
        <v>16</v>
      </c>
      <c r="V3391" s="9" t="s">
        <v>4076</v>
      </c>
      <c r="W3391" s="9" t="s">
        <v>486</v>
      </c>
      <c r="X3391" s="9" t="s">
        <v>18</v>
      </c>
      <c r="Y3391" s="9" t="s">
        <v>485</v>
      </c>
      <c r="Z3391" s="9" t="s">
        <v>20</v>
      </c>
      <c r="AA3391" s="9" t="s">
        <v>37</v>
      </c>
      <c r="AB3391" s="9" t="s">
        <v>8415</v>
      </c>
      <c r="AC3391" s="9" t="s">
        <v>8416</v>
      </c>
      <c r="AD3391" s="9" t="s">
        <v>8417</v>
      </c>
    </row>
    <row r="3392" spans="1:30" ht="51" x14ac:dyDescent="0.25">
      <c r="A3392" s="113">
        <f t="shared" si="53"/>
        <v>3203</v>
      </c>
      <c r="B3392" s="9" t="s">
        <v>1821</v>
      </c>
      <c r="C3392" s="9" t="s">
        <v>8377</v>
      </c>
      <c r="D3392" s="9" t="s">
        <v>8238</v>
      </c>
      <c r="E3392" s="9" t="s">
        <v>8448</v>
      </c>
      <c r="F3392" s="9" t="s">
        <v>8449</v>
      </c>
      <c r="G3392" s="9" t="s">
        <v>8414</v>
      </c>
      <c r="H3392" s="13">
        <v>5719.33</v>
      </c>
      <c r="I3392" s="11">
        <v>45017</v>
      </c>
      <c r="J3392" s="9" t="s">
        <v>8260</v>
      </c>
      <c r="K3392" s="9" t="s">
        <v>7</v>
      </c>
      <c r="L3392" s="9" t="s">
        <v>8</v>
      </c>
      <c r="M3392" s="9" t="s">
        <v>4075</v>
      </c>
      <c r="N3392" s="9" t="s">
        <v>10</v>
      </c>
      <c r="O3392" s="9" t="s">
        <v>1826</v>
      </c>
      <c r="P3392" s="9" t="s">
        <v>1834</v>
      </c>
      <c r="Q3392" s="9" t="s">
        <v>374</v>
      </c>
      <c r="R3392" s="9" t="s">
        <v>29</v>
      </c>
      <c r="S3392" s="9" t="s">
        <v>4076</v>
      </c>
      <c r="T3392" s="9" t="s">
        <v>7</v>
      </c>
      <c r="U3392" s="9" t="s">
        <v>16</v>
      </c>
      <c r="V3392" s="9" t="s">
        <v>4076</v>
      </c>
      <c r="W3392" s="9" t="s">
        <v>486</v>
      </c>
      <c r="X3392" s="9" t="s">
        <v>18</v>
      </c>
      <c r="Y3392" s="9" t="s">
        <v>485</v>
      </c>
      <c r="Z3392" s="9" t="s">
        <v>20</v>
      </c>
      <c r="AA3392" s="9" t="s">
        <v>37</v>
      </c>
      <c r="AB3392" s="9" t="s">
        <v>8415</v>
      </c>
      <c r="AC3392" s="9" t="s">
        <v>8416</v>
      </c>
      <c r="AD3392" s="9" t="s">
        <v>8417</v>
      </c>
    </row>
    <row r="3393" spans="1:30" ht="140.25" x14ac:dyDescent="0.25">
      <c r="A3393" s="113">
        <f t="shared" si="53"/>
        <v>3204</v>
      </c>
      <c r="B3393" s="9" t="s">
        <v>1821</v>
      </c>
      <c r="C3393" s="9" t="s">
        <v>8377</v>
      </c>
      <c r="D3393" s="9" t="s">
        <v>8238</v>
      </c>
      <c r="E3393" s="9" t="s">
        <v>8431</v>
      </c>
      <c r="F3393" s="9" t="s">
        <v>8450</v>
      </c>
      <c r="G3393" s="9" t="s">
        <v>8414</v>
      </c>
      <c r="H3393" s="13">
        <v>15787</v>
      </c>
      <c r="I3393" s="11">
        <v>45017</v>
      </c>
      <c r="J3393" s="9" t="s">
        <v>8260</v>
      </c>
      <c r="K3393" s="9" t="s">
        <v>7</v>
      </c>
      <c r="L3393" s="9" t="s">
        <v>8</v>
      </c>
      <c r="M3393" s="9" t="s">
        <v>4075</v>
      </c>
      <c r="N3393" s="9" t="s">
        <v>10</v>
      </c>
      <c r="O3393" s="9" t="s">
        <v>1826</v>
      </c>
      <c r="P3393" s="9" t="s">
        <v>1834</v>
      </c>
      <c r="Q3393" s="9" t="s">
        <v>374</v>
      </c>
      <c r="R3393" s="9" t="s">
        <v>29</v>
      </c>
      <c r="S3393" s="9" t="s">
        <v>4076</v>
      </c>
      <c r="T3393" s="9" t="s">
        <v>7</v>
      </c>
      <c r="U3393" s="9" t="s">
        <v>16</v>
      </c>
      <c r="V3393" s="9" t="s">
        <v>4076</v>
      </c>
      <c r="W3393" s="9" t="s">
        <v>486</v>
      </c>
      <c r="X3393" s="9" t="s">
        <v>18</v>
      </c>
      <c r="Y3393" s="9" t="s">
        <v>485</v>
      </c>
      <c r="Z3393" s="9" t="s">
        <v>20</v>
      </c>
      <c r="AA3393" s="9" t="s">
        <v>37</v>
      </c>
      <c r="AB3393" s="9" t="s">
        <v>8415</v>
      </c>
      <c r="AC3393" s="9" t="s">
        <v>8416</v>
      </c>
      <c r="AD3393" s="9" t="s">
        <v>8417</v>
      </c>
    </row>
    <row r="3394" spans="1:30" ht="51" x14ac:dyDescent="0.25">
      <c r="A3394" s="113">
        <f t="shared" si="53"/>
        <v>3205</v>
      </c>
      <c r="B3394" s="9" t="s">
        <v>1821</v>
      </c>
      <c r="C3394" s="9" t="s">
        <v>8377</v>
      </c>
      <c r="D3394" s="9" t="s">
        <v>8238</v>
      </c>
      <c r="E3394" s="9" t="s">
        <v>8451</v>
      </c>
      <c r="F3394" s="9" t="s">
        <v>8452</v>
      </c>
      <c r="G3394" s="9" t="s">
        <v>8414</v>
      </c>
      <c r="H3394" s="13">
        <v>472.35</v>
      </c>
      <c r="I3394" s="11">
        <v>45017</v>
      </c>
      <c r="J3394" s="9" t="s">
        <v>8260</v>
      </c>
      <c r="K3394" s="9" t="s">
        <v>7</v>
      </c>
      <c r="L3394" s="9" t="s">
        <v>8</v>
      </c>
      <c r="M3394" s="9" t="s">
        <v>4075</v>
      </c>
      <c r="N3394" s="9" t="s">
        <v>10</v>
      </c>
      <c r="O3394" s="9" t="s">
        <v>1826</v>
      </c>
      <c r="P3394" s="9" t="s">
        <v>1834</v>
      </c>
      <c r="Q3394" s="9" t="s">
        <v>374</v>
      </c>
      <c r="R3394" s="9" t="s">
        <v>29</v>
      </c>
      <c r="S3394" s="9" t="s">
        <v>4076</v>
      </c>
      <c r="T3394" s="9" t="s">
        <v>7</v>
      </c>
      <c r="U3394" s="9" t="s">
        <v>16</v>
      </c>
      <c r="V3394" s="9" t="s">
        <v>4076</v>
      </c>
      <c r="W3394" s="9" t="s">
        <v>486</v>
      </c>
      <c r="X3394" s="9" t="s">
        <v>18</v>
      </c>
      <c r="Y3394" s="9" t="s">
        <v>485</v>
      </c>
      <c r="Z3394" s="9" t="s">
        <v>20</v>
      </c>
      <c r="AA3394" s="9" t="s">
        <v>37</v>
      </c>
      <c r="AB3394" s="9" t="s">
        <v>8415</v>
      </c>
      <c r="AC3394" s="9" t="s">
        <v>8416</v>
      </c>
      <c r="AD3394" s="9" t="s">
        <v>8417</v>
      </c>
    </row>
    <row r="3395" spans="1:30" ht="51" x14ac:dyDescent="0.25">
      <c r="A3395" s="113">
        <f t="shared" si="53"/>
        <v>3206</v>
      </c>
      <c r="B3395" s="9" t="s">
        <v>1821</v>
      </c>
      <c r="C3395" s="9" t="s">
        <v>8377</v>
      </c>
      <c r="D3395" s="9" t="s">
        <v>8238</v>
      </c>
      <c r="E3395" s="9" t="s">
        <v>8451</v>
      </c>
      <c r="F3395" s="9" t="s">
        <v>8453</v>
      </c>
      <c r="G3395" s="9" t="s">
        <v>8414</v>
      </c>
      <c r="H3395" s="13">
        <v>2141.8000000000002</v>
      </c>
      <c r="I3395" s="11">
        <v>45017</v>
      </c>
      <c r="J3395" s="9" t="s">
        <v>8260</v>
      </c>
      <c r="K3395" s="9" t="s">
        <v>7</v>
      </c>
      <c r="L3395" s="9" t="s">
        <v>8</v>
      </c>
      <c r="M3395" s="9" t="s">
        <v>4075</v>
      </c>
      <c r="N3395" s="9" t="s">
        <v>10</v>
      </c>
      <c r="O3395" s="9" t="s">
        <v>1826</v>
      </c>
      <c r="P3395" s="9" t="s">
        <v>1834</v>
      </c>
      <c r="Q3395" s="9" t="s">
        <v>374</v>
      </c>
      <c r="R3395" s="9" t="s">
        <v>29</v>
      </c>
      <c r="S3395" s="9" t="s">
        <v>4076</v>
      </c>
      <c r="T3395" s="9" t="s">
        <v>7</v>
      </c>
      <c r="U3395" s="9" t="s">
        <v>16</v>
      </c>
      <c r="V3395" s="9" t="s">
        <v>4076</v>
      </c>
      <c r="W3395" s="9" t="s">
        <v>486</v>
      </c>
      <c r="X3395" s="9" t="s">
        <v>18</v>
      </c>
      <c r="Y3395" s="9" t="s">
        <v>485</v>
      </c>
      <c r="Z3395" s="9" t="s">
        <v>20</v>
      </c>
      <c r="AA3395" s="9" t="s">
        <v>37</v>
      </c>
      <c r="AB3395" s="9" t="s">
        <v>8415</v>
      </c>
      <c r="AC3395" s="9" t="s">
        <v>8416</v>
      </c>
      <c r="AD3395" s="9" t="s">
        <v>8417</v>
      </c>
    </row>
    <row r="3396" spans="1:30" ht="51" x14ac:dyDescent="0.25">
      <c r="A3396" s="113">
        <f t="shared" si="53"/>
        <v>3207</v>
      </c>
      <c r="B3396" s="9" t="s">
        <v>1821</v>
      </c>
      <c r="C3396" s="9" t="s">
        <v>8454</v>
      </c>
      <c r="D3396" s="9" t="s">
        <v>8238</v>
      </c>
      <c r="E3396" s="9" t="s">
        <v>8455</v>
      </c>
      <c r="F3396" s="9" t="s">
        <v>8456</v>
      </c>
      <c r="G3396" s="9" t="s">
        <v>8457</v>
      </c>
      <c r="H3396" s="13">
        <v>12000</v>
      </c>
      <c r="I3396" s="11">
        <v>45017</v>
      </c>
      <c r="J3396" s="9" t="s">
        <v>8260</v>
      </c>
      <c r="K3396" s="9" t="s">
        <v>7</v>
      </c>
      <c r="L3396" s="9" t="s">
        <v>69</v>
      </c>
      <c r="M3396" s="9" t="s">
        <v>4075</v>
      </c>
      <c r="N3396" s="9" t="s">
        <v>10</v>
      </c>
      <c r="O3396" s="9" t="s">
        <v>1826</v>
      </c>
      <c r="P3396" s="9" t="s">
        <v>1834</v>
      </c>
      <c r="Q3396" s="9" t="s">
        <v>374</v>
      </c>
      <c r="R3396" s="9" t="s">
        <v>29</v>
      </c>
      <c r="S3396" s="9" t="s">
        <v>4076</v>
      </c>
      <c r="T3396" s="9" t="s">
        <v>7</v>
      </c>
      <c r="U3396" s="9" t="s">
        <v>16</v>
      </c>
      <c r="V3396" s="9" t="s">
        <v>4076</v>
      </c>
      <c r="W3396" s="9" t="s">
        <v>486</v>
      </c>
      <c r="X3396" s="9" t="s">
        <v>18</v>
      </c>
      <c r="Y3396" s="9" t="s">
        <v>485</v>
      </c>
      <c r="Z3396" s="9" t="s">
        <v>20</v>
      </c>
      <c r="AA3396" s="9" t="s">
        <v>37</v>
      </c>
      <c r="AB3396" s="9" t="s">
        <v>8415</v>
      </c>
      <c r="AC3396" s="9" t="s">
        <v>8416</v>
      </c>
      <c r="AD3396" s="9" t="s">
        <v>8417</v>
      </c>
    </row>
    <row r="3397" spans="1:30" ht="89.25" x14ac:dyDescent="0.25">
      <c r="A3397" s="113">
        <f t="shared" si="53"/>
        <v>3208</v>
      </c>
      <c r="B3397" s="9" t="s">
        <v>1821</v>
      </c>
      <c r="C3397" s="9" t="s">
        <v>8454</v>
      </c>
      <c r="D3397" s="9" t="s">
        <v>8238</v>
      </c>
      <c r="E3397" s="9" t="s">
        <v>7820</v>
      </c>
      <c r="F3397" s="9" t="s">
        <v>8458</v>
      </c>
      <c r="G3397" s="9" t="s">
        <v>8459</v>
      </c>
      <c r="H3397" s="13">
        <v>12000</v>
      </c>
      <c r="I3397" s="11">
        <v>45017</v>
      </c>
      <c r="J3397" s="9" t="s">
        <v>8260</v>
      </c>
      <c r="K3397" s="9" t="s">
        <v>7</v>
      </c>
      <c r="L3397" s="9" t="s">
        <v>69</v>
      </c>
      <c r="M3397" s="9" t="s">
        <v>4075</v>
      </c>
      <c r="N3397" s="9" t="s">
        <v>10</v>
      </c>
      <c r="O3397" s="9" t="s">
        <v>1826</v>
      </c>
      <c r="P3397" s="9" t="s">
        <v>1834</v>
      </c>
      <c r="Q3397" s="9" t="s">
        <v>374</v>
      </c>
      <c r="R3397" s="9" t="s">
        <v>29</v>
      </c>
      <c r="S3397" s="9" t="s">
        <v>4076</v>
      </c>
      <c r="T3397" s="9" t="s">
        <v>7</v>
      </c>
      <c r="U3397" s="9" t="s">
        <v>16</v>
      </c>
      <c r="V3397" s="9" t="s">
        <v>4076</v>
      </c>
      <c r="W3397" s="9" t="s">
        <v>486</v>
      </c>
      <c r="X3397" s="9" t="s">
        <v>18</v>
      </c>
      <c r="Y3397" s="9" t="s">
        <v>485</v>
      </c>
      <c r="Z3397" s="9" t="s">
        <v>20</v>
      </c>
      <c r="AA3397" s="9" t="s">
        <v>37</v>
      </c>
      <c r="AB3397" s="9" t="s">
        <v>8415</v>
      </c>
      <c r="AC3397" s="9" t="s">
        <v>8416</v>
      </c>
      <c r="AD3397" s="9" t="s">
        <v>8417</v>
      </c>
    </row>
    <row r="3398" spans="1:30" ht="89.25" x14ac:dyDescent="0.25">
      <c r="A3398" s="113">
        <f t="shared" si="53"/>
        <v>3209</v>
      </c>
      <c r="B3398" s="9" t="s">
        <v>1821</v>
      </c>
      <c r="C3398" s="9" t="s">
        <v>8454</v>
      </c>
      <c r="D3398" s="9" t="s">
        <v>8238</v>
      </c>
      <c r="E3398" s="9" t="s">
        <v>8460</v>
      </c>
      <c r="F3398" s="9" t="s">
        <v>8461</v>
      </c>
      <c r="G3398" s="9" t="s">
        <v>8462</v>
      </c>
      <c r="H3398" s="13">
        <v>6000</v>
      </c>
      <c r="I3398" s="11">
        <v>45017</v>
      </c>
      <c r="J3398" s="9" t="s">
        <v>8260</v>
      </c>
      <c r="K3398" s="9" t="s">
        <v>7</v>
      </c>
      <c r="L3398" s="9" t="s">
        <v>69</v>
      </c>
      <c r="M3398" s="9" t="s">
        <v>4075</v>
      </c>
      <c r="N3398" s="9" t="s">
        <v>10</v>
      </c>
      <c r="O3398" s="9" t="s">
        <v>1826</v>
      </c>
      <c r="P3398" s="9" t="s">
        <v>1834</v>
      </c>
      <c r="Q3398" s="9" t="s">
        <v>374</v>
      </c>
      <c r="R3398" s="9" t="s">
        <v>29</v>
      </c>
      <c r="S3398" s="9" t="s">
        <v>4076</v>
      </c>
      <c r="T3398" s="9" t="s">
        <v>7</v>
      </c>
      <c r="U3398" s="9" t="s">
        <v>16</v>
      </c>
      <c r="V3398" s="9" t="s">
        <v>4076</v>
      </c>
      <c r="W3398" s="9" t="s">
        <v>486</v>
      </c>
      <c r="X3398" s="9" t="s">
        <v>18</v>
      </c>
      <c r="Y3398" s="9" t="s">
        <v>485</v>
      </c>
      <c r="Z3398" s="9" t="s">
        <v>20</v>
      </c>
      <c r="AA3398" s="9" t="s">
        <v>37</v>
      </c>
      <c r="AB3398" s="9" t="s">
        <v>8415</v>
      </c>
      <c r="AC3398" s="9" t="s">
        <v>8416</v>
      </c>
      <c r="AD3398" s="9" t="s">
        <v>8417</v>
      </c>
    </row>
    <row r="3399" spans="1:30" ht="51" x14ac:dyDescent="0.25">
      <c r="A3399" s="113">
        <f t="shared" si="53"/>
        <v>3210</v>
      </c>
      <c r="B3399" s="9" t="s">
        <v>1821</v>
      </c>
      <c r="C3399" s="9" t="s">
        <v>8454</v>
      </c>
      <c r="D3399" s="9" t="s">
        <v>8238</v>
      </c>
      <c r="E3399" s="9" t="s">
        <v>8463</v>
      </c>
      <c r="F3399" s="9" t="s">
        <v>8464</v>
      </c>
      <c r="G3399" s="9" t="s">
        <v>8465</v>
      </c>
      <c r="H3399" s="13">
        <v>3000</v>
      </c>
      <c r="I3399" s="11">
        <v>45017</v>
      </c>
      <c r="J3399" s="9" t="s">
        <v>8260</v>
      </c>
      <c r="K3399" s="9" t="s">
        <v>7</v>
      </c>
      <c r="L3399" s="9" t="s">
        <v>69</v>
      </c>
      <c r="M3399" s="9" t="s">
        <v>4075</v>
      </c>
      <c r="N3399" s="9" t="s">
        <v>10</v>
      </c>
      <c r="O3399" s="9" t="s">
        <v>1826</v>
      </c>
      <c r="P3399" s="9" t="s">
        <v>1834</v>
      </c>
      <c r="Q3399" s="9" t="s">
        <v>374</v>
      </c>
      <c r="R3399" s="9" t="s">
        <v>14</v>
      </c>
      <c r="S3399" s="9" t="s">
        <v>4076</v>
      </c>
      <c r="T3399" s="9" t="s">
        <v>7</v>
      </c>
      <c r="U3399" s="9" t="s">
        <v>16</v>
      </c>
      <c r="V3399" s="9" t="s">
        <v>4076</v>
      </c>
      <c r="W3399" s="9" t="s">
        <v>486</v>
      </c>
      <c r="X3399" s="9" t="s">
        <v>18</v>
      </c>
      <c r="Y3399" s="9" t="s">
        <v>485</v>
      </c>
      <c r="Z3399" s="9" t="s">
        <v>20</v>
      </c>
      <c r="AA3399" s="9" t="s">
        <v>37</v>
      </c>
      <c r="AB3399" s="9" t="s">
        <v>8415</v>
      </c>
      <c r="AC3399" s="9" t="s">
        <v>8416</v>
      </c>
      <c r="AD3399" s="9" t="s">
        <v>8417</v>
      </c>
    </row>
    <row r="3400" spans="1:30" ht="63.75" x14ac:dyDescent="0.25">
      <c r="A3400" s="113">
        <f t="shared" si="53"/>
        <v>3211</v>
      </c>
      <c r="B3400" s="9" t="s">
        <v>1821</v>
      </c>
      <c r="C3400" s="9" t="s">
        <v>8454</v>
      </c>
      <c r="D3400" s="9" t="s">
        <v>8238</v>
      </c>
      <c r="E3400" s="9" t="s">
        <v>8466</v>
      </c>
      <c r="F3400" s="9" t="s">
        <v>8467</v>
      </c>
      <c r="G3400" s="9" t="s">
        <v>8465</v>
      </c>
      <c r="H3400" s="13">
        <v>2000</v>
      </c>
      <c r="I3400" s="11">
        <v>45017</v>
      </c>
      <c r="J3400" s="9" t="s">
        <v>8260</v>
      </c>
      <c r="K3400" s="9" t="s">
        <v>7</v>
      </c>
      <c r="L3400" s="9" t="s">
        <v>69</v>
      </c>
      <c r="M3400" s="9" t="s">
        <v>4075</v>
      </c>
      <c r="N3400" s="9" t="s">
        <v>10</v>
      </c>
      <c r="O3400" s="9" t="s">
        <v>1826</v>
      </c>
      <c r="P3400" s="9" t="s">
        <v>1834</v>
      </c>
      <c r="Q3400" s="9" t="s">
        <v>374</v>
      </c>
      <c r="R3400" s="9" t="s">
        <v>29</v>
      </c>
      <c r="S3400" s="9" t="s">
        <v>4076</v>
      </c>
      <c r="T3400" s="9" t="s">
        <v>7</v>
      </c>
      <c r="U3400" s="9" t="s">
        <v>16</v>
      </c>
      <c r="V3400" s="9" t="s">
        <v>4076</v>
      </c>
      <c r="W3400" s="9" t="s">
        <v>486</v>
      </c>
      <c r="X3400" s="9" t="s">
        <v>18</v>
      </c>
      <c r="Y3400" s="9" t="s">
        <v>485</v>
      </c>
      <c r="Z3400" s="9" t="s">
        <v>20</v>
      </c>
      <c r="AA3400" s="9" t="s">
        <v>37</v>
      </c>
      <c r="AB3400" s="9" t="s">
        <v>8415</v>
      </c>
      <c r="AC3400" s="9" t="s">
        <v>8416</v>
      </c>
      <c r="AD3400" s="9" t="s">
        <v>8417</v>
      </c>
    </row>
    <row r="3401" spans="1:30" ht="51" x14ac:dyDescent="0.25">
      <c r="A3401" s="113">
        <f t="shared" si="53"/>
        <v>3212</v>
      </c>
      <c r="B3401" s="9" t="s">
        <v>1821</v>
      </c>
      <c r="C3401" s="9" t="s">
        <v>8454</v>
      </c>
      <c r="D3401" s="9" t="s">
        <v>8238</v>
      </c>
      <c r="E3401" s="9" t="s">
        <v>8468</v>
      </c>
      <c r="F3401" s="9" t="s">
        <v>8469</v>
      </c>
      <c r="G3401" s="9" t="s">
        <v>8470</v>
      </c>
      <c r="H3401" s="13">
        <v>2000</v>
      </c>
      <c r="I3401" s="11">
        <v>45017</v>
      </c>
      <c r="J3401" s="9" t="s">
        <v>8260</v>
      </c>
      <c r="K3401" s="9" t="s">
        <v>7</v>
      </c>
      <c r="L3401" s="9" t="s">
        <v>69</v>
      </c>
      <c r="M3401" s="9" t="s">
        <v>4075</v>
      </c>
      <c r="N3401" s="9" t="s">
        <v>10</v>
      </c>
      <c r="O3401" s="9" t="s">
        <v>1826</v>
      </c>
      <c r="P3401" s="9" t="s">
        <v>1834</v>
      </c>
      <c r="Q3401" s="9" t="s">
        <v>374</v>
      </c>
      <c r="R3401" s="9" t="s">
        <v>29</v>
      </c>
      <c r="S3401" s="9" t="s">
        <v>4076</v>
      </c>
      <c r="T3401" s="9" t="s">
        <v>7</v>
      </c>
      <c r="U3401" s="9" t="s">
        <v>16</v>
      </c>
      <c r="V3401" s="9" t="s">
        <v>4076</v>
      </c>
      <c r="W3401" s="9" t="s">
        <v>486</v>
      </c>
      <c r="X3401" s="9" t="s">
        <v>18</v>
      </c>
      <c r="Y3401" s="9" t="s">
        <v>485</v>
      </c>
      <c r="Z3401" s="9" t="s">
        <v>20</v>
      </c>
      <c r="AA3401" s="9" t="s">
        <v>37</v>
      </c>
      <c r="AB3401" s="9" t="s">
        <v>8415</v>
      </c>
      <c r="AC3401" s="9" t="s">
        <v>8416</v>
      </c>
      <c r="AD3401" s="9" t="s">
        <v>8417</v>
      </c>
    </row>
    <row r="3402" spans="1:30" ht="114.75" x14ac:dyDescent="0.25">
      <c r="A3402" s="113">
        <f t="shared" si="53"/>
        <v>3213</v>
      </c>
      <c r="B3402" s="9" t="s">
        <v>1821</v>
      </c>
      <c r="C3402" s="9" t="s">
        <v>8454</v>
      </c>
      <c r="D3402" s="9" t="s">
        <v>8238</v>
      </c>
      <c r="E3402" s="9" t="s">
        <v>8431</v>
      </c>
      <c r="F3402" s="9" t="s">
        <v>8471</v>
      </c>
      <c r="G3402" s="9" t="s">
        <v>8465</v>
      </c>
      <c r="H3402" s="13">
        <v>11400</v>
      </c>
      <c r="I3402" s="11">
        <v>45017</v>
      </c>
      <c r="J3402" s="9" t="s">
        <v>8260</v>
      </c>
      <c r="K3402" s="9" t="s">
        <v>7</v>
      </c>
      <c r="L3402" s="9" t="s">
        <v>69</v>
      </c>
      <c r="M3402" s="9" t="s">
        <v>4075</v>
      </c>
      <c r="N3402" s="9" t="s">
        <v>10</v>
      </c>
      <c r="O3402" s="9" t="s">
        <v>1826</v>
      </c>
      <c r="P3402" s="9" t="s">
        <v>1834</v>
      </c>
      <c r="Q3402" s="9" t="s">
        <v>374</v>
      </c>
      <c r="R3402" s="9" t="s">
        <v>29</v>
      </c>
      <c r="S3402" s="9" t="s">
        <v>4076</v>
      </c>
      <c r="T3402" s="9" t="s">
        <v>7</v>
      </c>
      <c r="U3402" s="9" t="s">
        <v>16</v>
      </c>
      <c r="V3402" s="9" t="s">
        <v>4076</v>
      </c>
      <c r="W3402" s="9" t="s">
        <v>486</v>
      </c>
      <c r="X3402" s="9" t="s">
        <v>18</v>
      </c>
      <c r="Y3402" s="9" t="s">
        <v>485</v>
      </c>
      <c r="Z3402" s="9" t="s">
        <v>20</v>
      </c>
      <c r="AA3402" s="9" t="s">
        <v>37</v>
      </c>
      <c r="AB3402" s="9" t="s">
        <v>8415</v>
      </c>
      <c r="AC3402" s="9" t="s">
        <v>8416</v>
      </c>
      <c r="AD3402" s="9" t="s">
        <v>8417</v>
      </c>
    </row>
    <row r="3403" spans="1:30" ht="51" x14ac:dyDescent="0.25">
      <c r="A3403" s="113">
        <f t="shared" si="53"/>
        <v>3214</v>
      </c>
      <c r="B3403" s="9" t="s">
        <v>1821</v>
      </c>
      <c r="C3403" s="9" t="s">
        <v>8454</v>
      </c>
      <c r="D3403" s="9" t="s">
        <v>8238</v>
      </c>
      <c r="E3403" s="9" t="s">
        <v>8472</v>
      </c>
      <c r="F3403" s="9" t="s">
        <v>8473</v>
      </c>
      <c r="G3403" s="9" t="s">
        <v>8470</v>
      </c>
      <c r="H3403" s="13">
        <v>5000</v>
      </c>
      <c r="I3403" s="11">
        <v>45017</v>
      </c>
      <c r="J3403" s="9" t="s">
        <v>8260</v>
      </c>
      <c r="K3403" s="9" t="s">
        <v>7</v>
      </c>
      <c r="L3403" s="9" t="s">
        <v>69</v>
      </c>
      <c r="M3403" s="9" t="s">
        <v>4075</v>
      </c>
      <c r="N3403" s="9" t="s">
        <v>10</v>
      </c>
      <c r="O3403" s="9" t="s">
        <v>1826</v>
      </c>
      <c r="P3403" s="9" t="s">
        <v>1834</v>
      </c>
      <c r="Q3403" s="9" t="s">
        <v>374</v>
      </c>
      <c r="R3403" s="9" t="s">
        <v>29</v>
      </c>
      <c r="S3403" s="9" t="s">
        <v>4076</v>
      </c>
      <c r="T3403" s="9" t="s">
        <v>7</v>
      </c>
      <c r="U3403" s="9" t="s">
        <v>16</v>
      </c>
      <c r="V3403" s="9" t="s">
        <v>4076</v>
      </c>
      <c r="W3403" s="9" t="s">
        <v>486</v>
      </c>
      <c r="X3403" s="9" t="s">
        <v>18</v>
      </c>
      <c r="Y3403" s="9" t="s">
        <v>485</v>
      </c>
      <c r="Z3403" s="9" t="s">
        <v>20</v>
      </c>
      <c r="AA3403" s="9" t="s">
        <v>37</v>
      </c>
      <c r="AB3403" s="9" t="s">
        <v>8415</v>
      </c>
      <c r="AC3403" s="9" t="s">
        <v>8416</v>
      </c>
      <c r="AD3403" s="9" t="s">
        <v>8417</v>
      </c>
    </row>
    <row r="3404" spans="1:30" ht="51" x14ac:dyDescent="0.25">
      <c r="A3404" s="113">
        <f t="shared" si="53"/>
        <v>3215</v>
      </c>
      <c r="B3404" s="9" t="s">
        <v>1821</v>
      </c>
      <c r="C3404" s="9" t="s">
        <v>8454</v>
      </c>
      <c r="D3404" s="9" t="s">
        <v>8238</v>
      </c>
      <c r="E3404" s="9" t="s">
        <v>8474</v>
      </c>
      <c r="F3404" s="9" t="s">
        <v>8475</v>
      </c>
      <c r="G3404" s="9" t="s">
        <v>8476</v>
      </c>
      <c r="H3404" s="13">
        <v>7500</v>
      </c>
      <c r="I3404" s="11">
        <v>45017</v>
      </c>
      <c r="J3404" s="9" t="s">
        <v>8260</v>
      </c>
      <c r="K3404" s="9" t="s">
        <v>7</v>
      </c>
      <c r="L3404" s="9" t="s">
        <v>69</v>
      </c>
      <c r="M3404" s="9" t="s">
        <v>4075</v>
      </c>
      <c r="N3404" s="9" t="s">
        <v>10</v>
      </c>
      <c r="O3404" s="9" t="s">
        <v>1826</v>
      </c>
      <c r="P3404" s="9" t="s">
        <v>1834</v>
      </c>
      <c r="Q3404" s="9" t="s">
        <v>374</v>
      </c>
      <c r="R3404" s="9" t="s">
        <v>29</v>
      </c>
      <c r="S3404" s="9" t="s">
        <v>4076</v>
      </c>
      <c r="T3404" s="9" t="s">
        <v>7</v>
      </c>
      <c r="U3404" s="9" t="s">
        <v>16</v>
      </c>
      <c r="V3404" s="9" t="s">
        <v>4076</v>
      </c>
      <c r="W3404" s="9" t="s">
        <v>486</v>
      </c>
      <c r="X3404" s="9" t="s">
        <v>18</v>
      </c>
      <c r="Y3404" s="9" t="s">
        <v>485</v>
      </c>
      <c r="Z3404" s="9" t="s">
        <v>20</v>
      </c>
      <c r="AA3404" s="9" t="s">
        <v>37</v>
      </c>
      <c r="AB3404" s="9" t="s">
        <v>8415</v>
      </c>
      <c r="AC3404" s="9" t="s">
        <v>8416</v>
      </c>
      <c r="AD3404" s="9" t="s">
        <v>8417</v>
      </c>
    </row>
    <row r="3405" spans="1:30" ht="51" x14ac:dyDescent="0.25">
      <c r="A3405" s="113">
        <f t="shared" si="53"/>
        <v>3216</v>
      </c>
      <c r="B3405" s="9" t="s">
        <v>1821</v>
      </c>
      <c r="C3405" s="9" t="s">
        <v>8454</v>
      </c>
      <c r="D3405" s="9" t="s">
        <v>8238</v>
      </c>
      <c r="E3405" s="9" t="s">
        <v>615</v>
      </c>
      <c r="F3405" s="9" t="s">
        <v>8477</v>
      </c>
      <c r="G3405" s="9" t="s">
        <v>8478</v>
      </c>
      <c r="H3405" s="13">
        <v>65000</v>
      </c>
      <c r="I3405" s="11">
        <v>45017</v>
      </c>
      <c r="J3405" s="9" t="s">
        <v>8260</v>
      </c>
      <c r="K3405" s="9" t="s">
        <v>7</v>
      </c>
      <c r="L3405" s="9" t="s">
        <v>69</v>
      </c>
      <c r="M3405" s="9" t="s">
        <v>80</v>
      </c>
      <c r="N3405" s="9" t="s">
        <v>10</v>
      </c>
      <c r="O3405" s="9" t="s">
        <v>1826</v>
      </c>
      <c r="P3405" s="9" t="s">
        <v>1834</v>
      </c>
      <c r="Q3405" s="9" t="s">
        <v>374</v>
      </c>
      <c r="R3405" s="9" t="s">
        <v>29</v>
      </c>
      <c r="S3405" s="9" t="s">
        <v>4076</v>
      </c>
      <c r="T3405" s="9" t="s">
        <v>7</v>
      </c>
      <c r="U3405" s="9" t="s">
        <v>16</v>
      </c>
      <c r="V3405" s="9" t="s">
        <v>4076</v>
      </c>
      <c r="W3405" s="9" t="s">
        <v>511</v>
      </c>
      <c r="X3405" s="9" t="s">
        <v>18</v>
      </c>
      <c r="Y3405" s="9" t="s">
        <v>485</v>
      </c>
      <c r="Z3405" s="9" t="s">
        <v>20</v>
      </c>
      <c r="AA3405" s="9" t="s">
        <v>511</v>
      </c>
      <c r="AB3405" s="9" t="s">
        <v>8479</v>
      </c>
      <c r="AC3405" s="9" t="s">
        <v>8480</v>
      </c>
      <c r="AD3405" s="9" t="s">
        <v>8481</v>
      </c>
    </row>
    <row r="3406" spans="1:30" ht="51" x14ac:dyDescent="0.25">
      <c r="A3406" s="113">
        <f t="shared" ref="A3406:A3469" si="54">A3405+1</f>
        <v>3217</v>
      </c>
      <c r="B3406" s="9" t="s">
        <v>1821</v>
      </c>
      <c r="C3406" s="9" t="s">
        <v>8454</v>
      </c>
      <c r="D3406" s="9" t="s">
        <v>8238</v>
      </c>
      <c r="E3406" s="9" t="s">
        <v>615</v>
      </c>
      <c r="F3406" s="9" t="s">
        <v>8482</v>
      </c>
      <c r="G3406" s="9" t="s">
        <v>8483</v>
      </c>
      <c r="H3406" s="13">
        <v>45000</v>
      </c>
      <c r="I3406" s="11">
        <v>45017</v>
      </c>
      <c r="J3406" s="9" t="s">
        <v>8260</v>
      </c>
      <c r="K3406" s="9" t="s">
        <v>7</v>
      </c>
      <c r="L3406" s="9" t="s">
        <v>69</v>
      </c>
      <c r="M3406" s="9" t="s">
        <v>4075</v>
      </c>
      <c r="N3406" s="9" t="s">
        <v>10</v>
      </c>
      <c r="O3406" s="9" t="s">
        <v>1826</v>
      </c>
      <c r="P3406" s="9" t="s">
        <v>1834</v>
      </c>
      <c r="Q3406" s="9" t="s">
        <v>374</v>
      </c>
      <c r="R3406" s="9" t="s">
        <v>29</v>
      </c>
      <c r="S3406" s="9" t="s">
        <v>4076</v>
      </c>
      <c r="T3406" s="9" t="s">
        <v>7</v>
      </c>
      <c r="U3406" s="9" t="s">
        <v>16</v>
      </c>
      <c r="V3406" s="9" t="s">
        <v>4076</v>
      </c>
      <c r="W3406" s="9" t="s">
        <v>511</v>
      </c>
      <c r="X3406" s="9" t="s">
        <v>18</v>
      </c>
      <c r="Y3406" s="9" t="s">
        <v>485</v>
      </c>
      <c r="Z3406" s="9" t="s">
        <v>20</v>
      </c>
      <c r="AA3406" s="9" t="s">
        <v>511</v>
      </c>
      <c r="AB3406" s="9" t="s">
        <v>8479</v>
      </c>
      <c r="AC3406" s="9" t="s">
        <v>8480</v>
      </c>
      <c r="AD3406" s="9" t="s">
        <v>8481</v>
      </c>
    </row>
    <row r="3407" spans="1:30" ht="63.75" x14ac:dyDescent="0.25">
      <c r="A3407" s="113">
        <f t="shared" si="54"/>
        <v>3218</v>
      </c>
      <c r="B3407" s="9" t="s">
        <v>1821</v>
      </c>
      <c r="C3407" s="9" t="s">
        <v>8454</v>
      </c>
      <c r="D3407" s="9" t="s">
        <v>8238</v>
      </c>
      <c r="E3407" s="9" t="s">
        <v>615</v>
      </c>
      <c r="F3407" s="9" t="s">
        <v>8484</v>
      </c>
      <c r="G3407" s="9" t="s">
        <v>8485</v>
      </c>
      <c r="H3407" s="13">
        <v>6400</v>
      </c>
      <c r="I3407" s="11">
        <v>45017</v>
      </c>
      <c r="J3407" s="9" t="s">
        <v>8260</v>
      </c>
      <c r="K3407" s="9" t="s">
        <v>7</v>
      </c>
      <c r="L3407" s="9" t="s">
        <v>69</v>
      </c>
      <c r="M3407" s="9" t="s">
        <v>4075</v>
      </c>
      <c r="N3407" s="9" t="s">
        <v>10</v>
      </c>
      <c r="O3407" s="9" t="s">
        <v>1826</v>
      </c>
      <c r="P3407" s="9" t="s">
        <v>1834</v>
      </c>
      <c r="Q3407" s="9" t="s">
        <v>374</v>
      </c>
      <c r="R3407" s="9" t="s">
        <v>29</v>
      </c>
      <c r="S3407" s="9" t="s">
        <v>4076</v>
      </c>
      <c r="T3407" s="9" t="s">
        <v>7</v>
      </c>
      <c r="U3407" s="9" t="s">
        <v>16</v>
      </c>
      <c r="V3407" s="9" t="s">
        <v>4076</v>
      </c>
      <c r="W3407" s="9" t="s">
        <v>511</v>
      </c>
      <c r="X3407" s="9" t="s">
        <v>18</v>
      </c>
      <c r="Y3407" s="9" t="s">
        <v>485</v>
      </c>
      <c r="Z3407" s="9" t="s">
        <v>20</v>
      </c>
      <c r="AA3407" s="9" t="s">
        <v>511</v>
      </c>
      <c r="AB3407" s="9" t="s">
        <v>8479</v>
      </c>
      <c r="AC3407" s="9" t="s">
        <v>8480</v>
      </c>
      <c r="AD3407" s="9" t="s">
        <v>8481</v>
      </c>
    </row>
    <row r="3408" spans="1:30" ht="63.75" x14ac:dyDescent="0.25">
      <c r="A3408" s="113">
        <f t="shared" si="54"/>
        <v>3219</v>
      </c>
      <c r="B3408" s="9" t="s">
        <v>1821</v>
      </c>
      <c r="C3408" s="9" t="s">
        <v>8454</v>
      </c>
      <c r="D3408" s="9" t="s">
        <v>8238</v>
      </c>
      <c r="E3408" s="9" t="s">
        <v>8427</v>
      </c>
      <c r="F3408" s="9" t="s">
        <v>8486</v>
      </c>
      <c r="G3408" s="9" t="s">
        <v>8470</v>
      </c>
      <c r="H3408" s="13">
        <v>530</v>
      </c>
      <c r="I3408" s="11">
        <v>45017</v>
      </c>
      <c r="J3408" s="9" t="s">
        <v>8260</v>
      </c>
      <c r="K3408" s="9" t="s">
        <v>7</v>
      </c>
      <c r="L3408" s="9" t="s">
        <v>69</v>
      </c>
      <c r="M3408" s="9" t="s">
        <v>4075</v>
      </c>
      <c r="N3408" s="9" t="s">
        <v>10</v>
      </c>
      <c r="O3408" s="9" t="s">
        <v>1826</v>
      </c>
      <c r="P3408" s="9" t="s">
        <v>1834</v>
      </c>
      <c r="Q3408" s="9" t="s">
        <v>374</v>
      </c>
      <c r="R3408" s="9" t="s">
        <v>29</v>
      </c>
      <c r="S3408" s="9" t="s">
        <v>4076</v>
      </c>
      <c r="T3408" s="9" t="s">
        <v>7</v>
      </c>
      <c r="U3408" s="9" t="s">
        <v>16</v>
      </c>
      <c r="V3408" s="9" t="s">
        <v>4076</v>
      </c>
      <c r="W3408" s="9" t="s">
        <v>511</v>
      </c>
      <c r="X3408" s="9" t="s">
        <v>18</v>
      </c>
      <c r="Y3408" s="9" t="s">
        <v>485</v>
      </c>
      <c r="Z3408" s="9" t="s">
        <v>20</v>
      </c>
      <c r="AA3408" s="9" t="s">
        <v>511</v>
      </c>
      <c r="AB3408" s="9" t="s">
        <v>8479</v>
      </c>
      <c r="AC3408" s="9" t="s">
        <v>8480</v>
      </c>
      <c r="AD3408" s="9" t="s">
        <v>8481</v>
      </c>
    </row>
    <row r="3409" spans="1:30" ht="51" x14ac:dyDescent="0.25">
      <c r="A3409" s="113">
        <f t="shared" si="54"/>
        <v>3220</v>
      </c>
      <c r="B3409" s="9" t="s">
        <v>1821</v>
      </c>
      <c r="C3409" s="9" t="s">
        <v>8454</v>
      </c>
      <c r="D3409" s="9" t="s">
        <v>8238</v>
      </c>
      <c r="E3409" s="9" t="s">
        <v>8427</v>
      </c>
      <c r="F3409" s="9" t="s">
        <v>8487</v>
      </c>
      <c r="G3409" s="9" t="s">
        <v>8470</v>
      </c>
      <c r="H3409" s="13">
        <v>700</v>
      </c>
      <c r="I3409" s="11">
        <v>45017</v>
      </c>
      <c r="J3409" s="9" t="s">
        <v>8260</v>
      </c>
      <c r="K3409" s="9" t="s">
        <v>7</v>
      </c>
      <c r="L3409" s="9" t="s">
        <v>69</v>
      </c>
      <c r="M3409" s="9" t="s">
        <v>4075</v>
      </c>
      <c r="N3409" s="9" t="s">
        <v>10</v>
      </c>
      <c r="O3409" s="9" t="s">
        <v>1826</v>
      </c>
      <c r="P3409" s="9" t="s">
        <v>1834</v>
      </c>
      <c r="Q3409" s="9" t="s">
        <v>374</v>
      </c>
      <c r="R3409" s="9" t="s">
        <v>14</v>
      </c>
      <c r="S3409" s="9" t="s">
        <v>4076</v>
      </c>
      <c r="T3409" s="9" t="s">
        <v>7</v>
      </c>
      <c r="U3409" s="9" t="s">
        <v>16</v>
      </c>
      <c r="V3409" s="9" t="s">
        <v>4076</v>
      </c>
      <c r="W3409" s="9" t="s">
        <v>511</v>
      </c>
      <c r="X3409" s="9" t="s">
        <v>18</v>
      </c>
      <c r="Y3409" s="9" t="s">
        <v>485</v>
      </c>
      <c r="Z3409" s="9" t="s">
        <v>20</v>
      </c>
      <c r="AA3409" s="9" t="s">
        <v>511</v>
      </c>
      <c r="AB3409" s="9" t="s">
        <v>8479</v>
      </c>
      <c r="AC3409" s="9" t="s">
        <v>8480</v>
      </c>
      <c r="AD3409" s="9" t="s">
        <v>8481</v>
      </c>
    </row>
    <row r="3410" spans="1:30" ht="63.75" x14ac:dyDescent="0.25">
      <c r="A3410" s="113">
        <f t="shared" si="54"/>
        <v>3221</v>
      </c>
      <c r="B3410" s="9" t="s">
        <v>1821</v>
      </c>
      <c r="C3410" s="9" t="s">
        <v>8454</v>
      </c>
      <c r="D3410" s="9" t="s">
        <v>8238</v>
      </c>
      <c r="E3410" s="9" t="s">
        <v>8460</v>
      </c>
      <c r="F3410" s="9" t="s">
        <v>8488</v>
      </c>
      <c r="G3410" s="9" t="s">
        <v>8489</v>
      </c>
      <c r="H3410" s="13">
        <v>80000</v>
      </c>
      <c r="I3410" s="11">
        <v>45017</v>
      </c>
      <c r="J3410" s="9" t="s">
        <v>8260</v>
      </c>
      <c r="K3410" s="9" t="s">
        <v>7</v>
      </c>
      <c r="L3410" s="9" t="s">
        <v>69</v>
      </c>
      <c r="M3410" s="9" t="s">
        <v>80</v>
      </c>
      <c r="N3410" s="9" t="s">
        <v>10</v>
      </c>
      <c r="O3410" s="9" t="s">
        <v>1826</v>
      </c>
      <c r="P3410" s="9" t="s">
        <v>1834</v>
      </c>
      <c r="Q3410" s="9" t="s">
        <v>374</v>
      </c>
      <c r="R3410" s="9" t="s">
        <v>14</v>
      </c>
      <c r="S3410" s="9" t="s">
        <v>4076</v>
      </c>
      <c r="T3410" s="9" t="s">
        <v>7</v>
      </c>
      <c r="U3410" s="9" t="s">
        <v>16</v>
      </c>
      <c r="V3410" s="9" t="s">
        <v>4076</v>
      </c>
      <c r="W3410" s="9" t="s">
        <v>511</v>
      </c>
      <c r="X3410" s="9" t="s">
        <v>18</v>
      </c>
      <c r="Y3410" s="9" t="s">
        <v>485</v>
      </c>
      <c r="Z3410" s="9" t="s">
        <v>20</v>
      </c>
      <c r="AA3410" s="9" t="s">
        <v>511</v>
      </c>
      <c r="AB3410" s="9" t="s">
        <v>8479</v>
      </c>
      <c r="AC3410" s="9" t="s">
        <v>8480</v>
      </c>
      <c r="AD3410" s="9" t="s">
        <v>8481</v>
      </c>
    </row>
    <row r="3411" spans="1:30" ht="51" x14ac:dyDescent="0.25">
      <c r="A3411" s="113">
        <f t="shared" si="54"/>
        <v>3222</v>
      </c>
      <c r="B3411" s="9" t="s">
        <v>1821</v>
      </c>
      <c r="C3411" s="9" t="s">
        <v>8454</v>
      </c>
      <c r="D3411" s="9" t="s">
        <v>8238</v>
      </c>
      <c r="E3411" s="9" t="s">
        <v>8490</v>
      </c>
      <c r="F3411" s="9" t="s">
        <v>8491</v>
      </c>
      <c r="G3411" s="9" t="s">
        <v>8492</v>
      </c>
      <c r="H3411" s="13">
        <v>1000000</v>
      </c>
      <c r="I3411" s="11">
        <v>45017</v>
      </c>
      <c r="J3411" s="9" t="s">
        <v>8260</v>
      </c>
      <c r="K3411" s="9" t="s">
        <v>7</v>
      </c>
      <c r="L3411" s="9" t="s">
        <v>8</v>
      </c>
      <c r="M3411" s="9" t="s">
        <v>80</v>
      </c>
      <c r="N3411" s="9" t="s">
        <v>10</v>
      </c>
      <c r="O3411" s="9" t="s">
        <v>1826</v>
      </c>
      <c r="P3411" s="9" t="s">
        <v>1834</v>
      </c>
      <c r="Q3411" s="9" t="s">
        <v>374</v>
      </c>
      <c r="R3411" s="9" t="s">
        <v>29</v>
      </c>
      <c r="S3411" s="9" t="s">
        <v>4076</v>
      </c>
      <c r="T3411" s="9" t="s">
        <v>7</v>
      </c>
      <c r="U3411" s="9" t="s">
        <v>16</v>
      </c>
      <c r="V3411" s="9" t="s">
        <v>4076</v>
      </c>
      <c r="W3411" s="9" t="s">
        <v>511</v>
      </c>
      <c r="X3411" s="9" t="s">
        <v>18</v>
      </c>
      <c r="Y3411" s="9" t="s">
        <v>485</v>
      </c>
      <c r="Z3411" s="9" t="s">
        <v>20</v>
      </c>
      <c r="AA3411" s="9" t="s">
        <v>511</v>
      </c>
      <c r="AB3411" s="9" t="s">
        <v>8479</v>
      </c>
      <c r="AC3411" s="9" t="s">
        <v>8480</v>
      </c>
      <c r="AD3411" s="9" t="s">
        <v>8481</v>
      </c>
    </row>
    <row r="3412" spans="1:30" ht="76.5" x14ac:dyDescent="0.25">
      <c r="A3412" s="113">
        <f t="shared" si="54"/>
        <v>3223</v>
      </c>
      <c r="B3412" s="9" t="s">
        <v>1821</v>
      </c>
      <c r="C3412" s="9" t="s">
        <v>8454</v>
      </c>
      <c r="D3412" s="9" t="s">
        <v>8238</v>
      </c>
      <c r="E3412" s="9" t="s">
        <v>8490</v>
      </c>
      <c r="F3412" s="9" t="s">
        <v>8493</v>
      </c>
      <c r="G3412" s="9" t="s">
        <v>8494</v>
      </c>
      <c r="H3412" s="13">
        <v>37500</v>
      </c>
      <c r="I3412" s="11">
        <v>45017</v>
      </c>
      <c r="J3412" s="9" t="s">
        <v>8260</v>
      </c>
      <c r="K3412" s="9" t="s">
        <v>7</v>
      </c>
      <c r="L3412" s="9" t="s">
        <v>8</v>
      </c>
      <c r="M3412" s="9" t="s">
        <v>4075</v>
      </c>
      <c r="N3412" s="9" t="s">
        <v>10</v>
      </c>
      <c r="O3412" s="9" t="s">
        <v>1826</v>
      </c>
      <c r="P3412" s="9" t="s">
        <v>1834</v>
      </c>
      <c r="Q3412" s="9" t="s">
        <v>374</v>
      </c>
      <c r="R3412" s="9" t="s">
        <v>29</v>
      </c>
      <c r="S3412" s="9" t="s">
        <v>4076</v>
      </c>
      <c r="T3412" s="9" t="s">
        <v>7</v>
      </c>
      <c r="U3412" s="9" t="s">
        <v>16</v>
      </c>
      <c r="V3412" s="9" t="s">
        <v>4076</v>
      </c>
      <c r="W3412" s="9" t="s">
        <v>511</v>
      </c>
      <c r="X3412" s="9" t="s">
        <v>18</v>
      </c>
      <c r="Y3412" s="9" t="s">
        <v>485</v>
      </c>
      <c r="Z3412" s="9" t="s">
        <v>20</v>
      </c>
      <c r="AA3412" s="9" t="s">
        <v>511</v>
      </c>
      <c r="AB3412" s="9" t="s">
        <v>8479</v>
      </c>
      <c r="AC3412" s="9" t="s">
        <v>8480</v>
      </c>
      <c r="AD3412" s="9" t="s">
        <v>8481</v>
      </c>
    </row>
    <row r="3413" spans="1:30" ht="89.25" x14ac:dyDescent="0.25">
      <c r="A3413" s="113">
        <f t="shared" si="54"/>
        <v>3224</v>
      </c>
      <c r="B3413" s="9" t="s">
        <v>1821</v>
      </c>
      <c r="C3413" s="9" t="s">
        <v>8454</v>
      </c>
      <c r="D3413" s="9" t="s">
        <v>8238</v>
      </c>
      <c r="E3413" s="9" t="s">
        <v>8341</v>
      </c>
      <c r="F3413" s="9" t="s">
        <v>8495</v>
      </c>
      <c r="G3413" s="9" t="s">
        <v>8496</v>
      </c>
      <c r="H3413" s="13">
        <v>20000000</v>
      </c>
      <c r="I3413" s="11">
        <v>45017</v>
      </c>
      <c r="J3413" s="9" t="s">
        <v>6</v>
      </c>
      <c r="K3413" s="9" t="s">
        <v>7</v>
      </c>
      <c r="L3413" s="9" t="s">
        <v>36</v>
      </c>
      <c r="M3413" s="9" t="s">
        <v>80</v>
      </c>
      <c r="N3413" s="9" t="s">
        <v>10</v>
      </c>
      <c r="O3413" s="9" t="s">
        <v>1826</v>
      </c>
      <c r="P3413" s="9" t="s">
        <v>1834</v>
      </c>
      <c r="Q3413" s="9" t="s">
        <v>374</v>
      </c>
      <c r="R3413" s="9" t="s">
        <v>29</v>
      </c>
      <c r="S3413" s="9" t="s">
        <v>4076</v>
      </c>
      <c r="T3413" s="9" t="s">
        <v>7</v>
      </c>
      <c r="U3413" s="9" t="s">
        <v>16</v>
      </c>
      <c r="V3413" s="9" t="s">
        <v>4076</v>
      </c>
      <c r="W3413" s="9" t="s">
        <v>511</v>
      </c>
      <c r="X3413" s="9" t="s">
        <v>18</v>
      </c>
      <c r="Y3413" s="9" t="s">
        <v>485</v>
      </c>
      <c r="Z3413" s="9" t="s">
        <v>20</v>
      </c>
      <c r="AA3413" s="9" t="s">
        <v>511</v>
      </c>
      <c r="AB3413" s="9" t="s">
        <v>8479</v>
      </c>
      <c r="AC3413" s="9" t="s">
        <v>8480</v>
      </c>
      <c r="AD3413" s="9" t="s">
        <v>8481</v>
      </c>
    </row>
    <row r="3414" spans="1:30" ht="89.25" x14ac:dyDescent="0.25">
      <c r="A3414" s="113">
        <f t="shared" si="54"/>
        <v>3225</v>
      </c>
      <c r="B3414" s="9" t="s">
        <v>1821</v>
      </c>
      <c r="C3414" s="9" t="s">
        <v>8454</v>
      </c>
      <c r="D3414" s="9" t="s">
        <v>8238</v>
      </c>
      <c r="E3414" s="9" t="s">
        <v>8350</v>
      </c>
      <c r="F3414" s="9" t="s">
        <v>8497</v>
      </c>
      <c r="G3414" s="9" t="s">
        <v>8496</v>
      </c>
      <c r="H3414" s="13">
        <v>20000000</v>
      </c>
      <c r="I3414" s="11">
        <v>45017</v>
      </c>
      <c r="J3414" s="9" t="s">
        <v>6</v>
      </c>
      <c r="K3414" s="9" t="s">
        <v>7</v>
      </c>
      <c r="L3414" s="9" t="s">
        <v>36</v>
      </c>
      <c r="M3414" s="9" t="s">
        <v>80</v>
      </c>
      <c r="N3414" s="9" t="s">
        <v>10</v>
      </c>
      <c r="O3414" s="9" t="s">
        <v>1826</v>
      </c>
      <c r="P3414" s="9" t="s">
        <v>1834</v>
      </c>
      <c r="Q3414" s="9" t="s">
        <v>374</v>
      </c>
      <c r="R3414" s="9" t="s">
        <v>29</v>
      </c>
      <c r="S3414" s="9" t="s">
        <v>4076</v>
      </c>
      <c r="T3414" s="9" t="s">
        <v>7</v>
      </c>
      <c r="U3414" s="9" t="s">
        <v>16</v>
      </c>
      <c r="V3414" s="9" t="s">
        <v>4076</v>
      </c>
      <c r="W3414" s="9" t="s">
        <v>511</v>
      </c>
      <c r="X3414" s="9" t="s">
        <v>18</v>
      </c>
      <c r="Y3414" s="9" t="s">
        <v>485</v>
      </c>
      <c r="Z3414" s="9" t="s">
        <v>20</v>
      </c>
      <c r="AA3414" s="9" t="s">
        <v>511</v>
      </c>
      <c r="AB3414" s="9" t="s">
        <v>8479</v>
      </c>
      <c r="AC3414" s="9" t="s">
        <v>8480</v>
      </c>
      <c r="AD3414" s="9" t="s">
        <v>8481</v>
      </c>
    </row>
    <row r="3415" spans="1:30" ht="51" x14ac:dyDescent="0.25">
      <c r="A3415" s="113">
        <f t="shared" si="54"/>
        <v>3226</v>
      </c>
      <c r="B3415" s="9" t="s">
        <v>1821</v>
      </c>
      <c r="C3415" s="9" t="s">
        <v>8454</v>
      </c>
      <c r="D3415" s="9" t="s">
        <v>8238</v>
      </c>
      <c r="E3415" s="9" t="s">
        <v>7820</v>
      </c>
      <c r="F3415" s="9" t="s">
        <v>8498</v>
      </c>
      <c r="G3415" s="9" t="s">
        <v>8499</v>
      </c>
      <c r="H3415" s="13">
        <v>9000</v>
      </c>
      <c r="I3415" s="11">
        <v>45017</v>
      </c>
      <c r="J3415" s="9" t="s">
        <v>8260</v>
      </c>
      <c r="K3415" s="9" t="s">
        <v>7</v>
      </c>
      <c r="L3415" s="9" t="s">
        <v>69</v>
      </c>
      <c r="M3415" s="9" t="s">
        <v>4075</v>
      </c>
      <c r="N3415" s="9" t="s">
        <v>10</v>
      </c>
      <c r="O3415" s="9" t="s">
        <v>1826</v>
      </c>
      <c r="P3415" s="9" t="s">
        <v>1834</v>
      </c>
      <c r="Q3415" s="9" t="s">
        <v>374</v>
      </c>
      <c r="R3415" s="9" t="s">
        <v>29</v>
      </c>
      <c r="S3415" s="9" t="s">
        <v>4076</v>
      </c>
      <c r="T3415" s="9" t="s">
        <v>7</v>
      </c>
      <c r="U3415" s="9" t="s">
        <v>16</v>
      </c>
      <c r="V3415" s="9" t="s">
        <v>4076</v>
      </c>
      <c r="W3415" s="9" t="s">
        <v>511</v>
      </c>
      <c r="X3415" s="9" t="s">
        <v>18</v>
      </c>
      <c r="Y3415" s="9" t="s">
        <v>485</v>
      </c>
      <c r="Z3415" s="9" t="s">
        <v>20</v>
      </c>
      <c r="AA3415" s="9" t="s">
        <v>511</v>
      </c>
      <c r="AB3415" s="9" t="s">
        <v>8479</v>
      </c>
      <c r="AC3415" s="9" t="s">
        <v>8480</v>
      </c>
      <c r="AD3415" s="9" t="s">
        <v>8481</v>
      </c>
    </row>
    <row r="3416" spans="1:30" ht="63.75" x14ac:dyDescent="0.25">
      <c r="A3416" s="113">
        <f t="shared" si="54"/>
        <v>3227</v>
      </c>
      <c r="B3416" s="9" t="s">
        <v>1821</v>
      </c>
      <c r="C3416" s="9" t="s">
        <v>8454</v>
      </c>
      <c r="D3416" s="9" t="s">
        <v>8238</v>
      </c>
      <c r="E3416" s="9" t="s">
        <v>8500</v>
      </c>
      <c r="F3416" s="9" t="s">
        <v>8501</v>
      </c>
      <c r="G3416" s="9" t="s">
        <v>8502</v>
      </c>
      <c r="H3416" s="13">
        <v>60000</v>
      </c>
      <c r="I3416" s="11">
        <v>45017</v>
      </c>
      <c r="J3416" s="9" t="s">
        <v>8260</v>
      </c>
      <c r="K3416" s="9" t="s">
        <v>7</v>
      </c>
      <c r="L3416" s="9" t="s">
        <v>69</v>
      </c>
      <c r="M3416" s="9" t="s">
        <v>80</v>
      </c>
      <c r="N3416" s="9" t="s">
        <v>10</v>
      </c>
      <c r="O3416" s="9" t="s">
        <v>1826</v>
      </c>
      <c r="P3416" s="9" t="s">
        <v>1834</v>
      </c>
      <c r="Q3416" s="9" t="s">
        <v>374</v>
      </c>
      <c r="R3416" s="9" t="s">
        <v>29</v>
      </c>
      <c r="S3416" s="9" t="s">
        <v>4076</v>
      </c>
      <c r="T3416" s="9" t="s">
        <v>7</v>
      </c>
      <c r="U3416" s="9" t="s">
        <v>16</v>
      </c>
      <c r="V3416" s="9" t="s">
        <v>4076</v>
      </c>
      <c r="W3416" s="9" t="s">
        <v>486</v>
      </c>
      <c r="X3416" s="9" t="s">
        <v>18</v>
      </c>
      <c r="Y3416" s="9" t="s">
        <v>485</v>
      </c>
      <c r="Z3416" s="9" t="s">
        <v>20</v>
      </c>
      <c r="AA3416" s="9" t="s">
        <v>37</v>
      </c>
      <c r="AB3416" s="9" t="s">
        <v>8479</v>
      </c>
      <c r="AC3416" s="9" t="s">
        <v>8480</v>
      </c>
      <c r="AD3416" s="9" t="s">
        <v>8481</v>
      </c>
    </row>
    <row r="3417" spans="1:30" ht="51" x14ac:dyDescent="0.25">
      <c r="A3417" s="113">
        <f t="shared" si="54"/>
        <v>3228</v>
      </c>
      <c r="B3417" s="9" t="s">
        <v>1821</v>
      </c>
      <c r="C3417" s="9" t="s">
        <v>8454</v>
      </c>
      <c r="D3417" s="9" t="s">
        <v>8238</v>
      </c>
      <c r="E3417" s="9" t="s">
        <v>8503</v>
      </c>
      <c r="F3417" s="9" t="s">
        <v>8504</v>
      </c>
      <c r="G3417" s="9" t="s">
        <v>8505</v>
      </c>
      <c r="H3417" s="13">
        <v>20000</v>
      </c>
      <c r="I3417" s="11">
        <v>45017</v>
      </c>
      <c r="J3417" s="9" t="s">
        <v>8260</v>
      </c>
      <c r="K3417" s="9" t="s">
        <v>7</v>
      </c>
      <c r="L3417" s="9" t="s">
        <v>69</v>
      </c>
      <c r="M3417" s="9" t="s">
        <v>4075</v>
      </c>
      <c r="N3417" s="9" t="s">
        <v>10</v>
      </c>
      <c r="O3417" s="9" t="s">
        <v>1826</v>
      </c>
      <c r="P3417" s="9" t="s">
        <v>1834</v>
      </c>
      <c r="Q3417" s="9" t="s">
        <v>374</v>
      </c>
      <c r="R3417" s="9" t="s">
        <v>29</v>
      </c>
      <c r="S3417" s="9" t="s">
        <v>4076</v>
      </c>
      <c r="T3417" s="9" t="s">
        <v>7</v>
      </c>
      <c r="U3417" s="9" t="s">
        <v>16</v>
      </c>
      <c r="V3417" s="9" t="s">
        <v>4076</v>
      </c>
      <c r="W3417" s="9" t="s">
        <v>486</v>
      </c>
      <c r="X3417" s="9" t="s">
        <v>18</v>
      </c>
      <c r="Y3417" s="9" t="s">
        <v>485</v>
      </c>
      <c r="Z3417" s="9" t="s">
        <v>20</v>
      </c>
      <c r="AA3417" s="9" t="s">
        <v>37</v>
      </c>
      <c r="AB3417" s="9" t="s">
        <v>8479</v>
      </c>
      <c r="AC3417" s="9" t="s">
        <v>8480</v>
      </c>
      <c r="AD3417" s="9" t="s">
        <v>8481</v>
      </c>
    </row>
    <row r="3418" spans="1:30" ht="51" x14ac:dyDescent="0.25">
      <c r="A3418" s="113">
        <f t="shared" si="54"/>
        <v>3229</v>
      </c>
      <c r="B3418" s="9" t="s">
        <v>1821</v>
      </c>
      <c r="C3418" s="9" t="s">
        <v>8454</v>
      </c>
      <c r="D3418" s="9" t="s">
        <v>8238</v>
      </c>
      <c r="E3418" s="9" t="s">
        <v>8506</v>
      </c>
      <c r="F3418" s="9" t="s">
        <v>8507</v>
      </c>
      <c r="G3418" s="9" t="s">
        <v>8508</v>
      </c>
      <c r="H3418" s="13">
        <v>42000</v>
      </c>
      <c r="I3418" s="11">
        <v>45017</v>
      </c>
      <c r="J3418" s="9" t="s">
        <v>8260</v>
      </c>
      <c r="K3418" s="9" t="s">
        <v>7</v>
      </c>
      <c r="L3418" s="9" t="s">
        <v>69</v>
      </c>
      <c r="M3418" s="9" t="s">
        <v>4075</v>
      </c>
      <c r="N3418" s="9" t="s">
        <v>10</v>
      </c>
      <c r="O3418" s="9" t="s">
        <v>1826</v>
      </c>
      <c r="P3418" s="9" t="s">
        <v>1834</v>
      </c>
      <c r="Q3418" s="9" t="s">
        <v>374</v>
      </c>
      <c r="R3418" s="9" t="s">
        <v>29</v>
      </c>
      <c r="S3418" s="9" t="s">
        <v>4076</v>
      </c>
      <c r="T3418" s="9" t="s">
        <v>7</v>
      </c>
      <c r="U3418" s="9" t="s">
        <v>16</v>
      </c>
      <c r="V3418" s="9" t="s">
        <v>4076</v>
      </c>
      <c r="W3418" s="9" t="s">
        <v>486</v>
      </c>
      <c r="X3418" s="9" t="s">
        <v>18</v>
      </c>
      <c r="Y3418" s="9" t="s">
        <v>485</v>
      </c>
      <c r="Z3418" s="9" t="s">
        <v>20</v>
      </c>
      <c r="AA3418" s="9" t="s">
        <v>37</v>
      </c>
      <c r="AB3418" s="9" t="s">
        <v>8479</v>
      </c>
      <c r="AC3418" s="9" t="s">
        <v>8480</v>
      </c>
      <c r="AD3418" s="9" t="s">
        <v>8481</v>
      </c>
    </row>
    <row r="3419" spans="1:30" ht="63.75" x14ac:dyDescent="0.25">
      <c r="A3419" s="113">
        <f t="shared" si="54"/>
        <v>3230</v>
      </c>
      <c r="B3419" s="9" t="s">
        <v>1821</v>
      </c>
      <c r="C3419" s="9" t="s">
        <v>8454</v>
      </c>
      <c r="D3419" s="9" t="s">
        <v>8238</v>
      </c>
      <c r="E3419" s="9" t="s">
        <v>8506</v>
      </c>
      <c r="F3419" s="9" t="s">
        <v>8509</v>
      </c>
      <c r="G3419" s="9" t="s">
        <v>8510</v>
      </c>
      <c r="H3419" s="13">
        <v>23100</v>
      </c>
      <c r="I3419" s="11">
        <v>45017</v>
      </c>
      <c r="J3419" s="9" t="s">
        <v>8260</v>
      </c>
      <c r="K3419" s="9" t="s">
        <v>7</v>
      </c>
      <c r="L3419" s="9" t="s">
        <v>69</v>
      </c>
      <c r="M3419" s="9" t="s">
        <v>4075</v>
      </c>
      <c r="N3419" s="9" t="s">
        <v>10</v>
      </c>
      <c r="O3419" s="9" t="s">
        <v>1826</v>
      </c>
      <c r="P3419" s="9" t="s">
        <v>1834</v>
      </c>
      <c r="Q3419" s="9" t="s">
        <v>374</v>
      </c>
      <c r="R3419" s="9" t="s">
        <v>29</v>
      </c>
      <c r="S3419" s="9" t="s">
        <v>4076</v>
      </c>
      <c r="T3419" s="9" t="s">
        <v>7</v>
      </c>
      <c r="U3419" s="9" t="s">
        <v>16</v>
      </c>
      <c r="V3419" s="9" t="s">
        <v>4076</v>
      </c>
      <c r="W3419" s="9" t="s">
        <v>511</v>
      </c>
      <c r="X3419" s="9" t="s">
        <v>18</v>
      </c>
      <c r="Y3419" s="9" t="s">
        <v>485</v>
      </c>
      <c r="Z3419" s="9" t="s">
        <v>20</v>
      </c>
      <c r="AA3419" s="9" t="s">
        <v>511</v>
      </c>
      <c r="AB3419" s="9" t="s">
        <v>8479</v>
      </c>
      <c r="AC3419" s="9" t="s">
        <v>8480</v>
      </c>
      <c r="AD3419" s="9" t="s">
        <v>8481</v>
      </c>
    </row>
    <row r="3420" spans="1:30" ht="51" x14ac:dyDescent="0.25">
      <c r="A3420" s="113">
        <f t="shared" si="54"/>
        <v>3231</v>
      </c>
      <c r="B3420" s="9" t="s">
        <v>1821</v>
      </c>
      <c r="C3420" s="9" t="s">
        <v>8454</v>
      </c>
      <c r="D3420" s="9" t="s">
        <v>8238</v>
      </c>
      <c r="E3420" s="9" t="s">
        <v>8506</v>
      </c>
      <c r="F3420" s="9" t="s">
        <v>8511</v>
      </c>
      <c r="G3420" s="9" t="s">
        <v>8512</v>
      </c>
      <c r="H3420" s="13">
        <v>60000</v>
      </c>
      <c r="I3420" s="11">
        <v>45017</v>
      </c>
      <c r="J3420" s="9" t="s">
        <v>8260</v>
      </c>
      <c r="K3420" s="9" t="s">
        <v>7</v>
      </c>
      <c r="L3420" s="9" t="s">
        <v>69</v>
      </c>
      <c r="M3420" s="9" t="s">
        <v>80</v>
      </c>
      <c r="N3420" s="9" t="s">
        <v>10</v>
      </c>
      <c r="O3420" s="9" t="s">
        <v>1826</v>
      </c>
      <c r="P3420" s="9" t="s">
        <v>1834</v>
      </c>
      <c r="Q3420" s="9" t="s">
        <v>374</v>
      </c>
      <c r="R3420" s="9" t="s">
        <v>29</v>
      </c>
      <c r="S3420" s="9" t="s">
        <v>4076</v>
      </c>
      <c r="T3420" s="9" t="s">
        <v>7</v>
      </c>
      <c r="U3420" s="9" t="s">
        <v>16</v>
      </c>
      <c r="V3420" s="9" t="s">
        <v>4076</v>
      </c>
      <c r="W3420" s="9" t="s">
        <v>511</v>
      </c>
      <c r="X3420" s="9" t="s">
        <v>18</v>
      </c>
      <c r="Y3420" s="9" t="s">
        <v>485</v>
      </c>
      <c r="Z3420" s="9" t="s">
        <v>20</v>
      </c>
      <c r="AA3420" s="9" t="s">
        <v>511</v>
      </c>
      <c r="AB3420" s="9" t="s">
        <v>8479</v>
      </c>
      <c r="AC3420" s="9" t="s">
        <v>8480</v>
      </c>
      <c r="AD3420" s="9" t="s">
        <v>8481</v>
      </c>
    </row>
    <row r="3421" spans="1:30" ht="51" x14ac:dyDescent="0.25">
      <c r="A3421" s="113">
        <f t="shared" si="54"/>
        <v>3232</v>
      </c>
      <c r="B3421" s="9" t="s">
        <v>1821</v>
      </c>
      <c r="C3421" s="9" t="s">
        <v>8454</v>
      </c>
      <c r="D3421" s="9" t="s">
        <v>8238</v>
      </c>
      <c r="E3421" s="9" t="s">
        <v>8513</v>
      </c>
      <c r="F3421" s="9" t="s">
        <v>8514</v>
      </c>
      <c r="G3421" s="9" t="s">
        <v>8515</v>
      </c>
      <c r="H3421" s="13">
        <v>2000</v>
      </c>
      <c r="I3421" s="11">
        <v>45017</v>
      </c>
      <c r="J3421" s="9" t="s">
        <v>8260</v>
      </c>
      <c r="K3421" s="9" t="s">
        <v>7</v>
      </c>
      <c r="L3421" s="9" t="s">
        <v>8</v>
      </c>
      <c r="M3421" s="9" t="s">
        <v>4075</v>
      </c>
      <c r="N3421" s="9" t="s">
        <v>10</v>
      </c>
      <c r="O3421" s="9" t="s">
        <v>1826</v>
      </c>
      <c r="P3421" s="9" t="s">
        <v>1834</v>
      </c>
      <c r="Q3421" s="9" t="s">
        <v>374</v>
      </c>
      <c r="R3421" s="9" t="s">
        <v>29</v>
      </c>
      <c r="S3421" s="9" t="s">
        <v>4076</v>
      </c>
      <c r="T3421" s="9" t="s">
        <v>7</v>
      </c>
      <c r="U3421" s="9" t="s">
        <v>16</v>
      </c>
      <c r="V3421" s="9" t="s">
        <v>4076</v>
      </c>
      <c r="W3421" s="9" t="s">
        <v>486</v>
      </c>
      <c r="X3421" s="9" t="s">
        <v>18</v>
      </c>
      <c r="Y3421" s="9" t="s">
        <v>485</v>
      </c>
      <c r="Z3421" s="9" t="s">
        <v>20</v>
      </c>
      <c r="AA3421" s="9" t="s">
        <v>37</v>
      </c>
      <c r="AB3421" s="9" t="s">
        <v>8516</v>
      </c>
      <c r="AC3421" s="9" t="s">
        <v>8517</v>
      </c>
      <c r="AD3421" s="9" t="s">
        <v>8518</v>
      </c>
    </row>
    <row r="3422" spans="1:30" ht="63.75" x14ac:dyDescent="0.25">
      <c r="A3422" s="113">
        <f t="shared" si="54"/>
        <v>3233</v>
      </c>
      <c r="B3422" s="9" t="s">
        <v>1821</v>
      </c>
      <c r="C3422" s="9" t="s">
        <v>8454</v>
      </c>
      <c r="D3422" s="9" t="s">
        <v>8238</v>
      </c>
      <c r="E3422" s="9" t="s">
        <v>3295</v>
      </c>
      <c r="F3422" s="9" t="s">
        <v>8519</v>
      </c>
      <c r="G3422" s="9" t="s">
        <v>8457</v>
      </c>
      <c r="H3422" s="13">
        <v>5000</v>
      </c>
      <c r="I3422" s="11">
        <v>45017</v>
      </c>
      <c r="J3422" s="9" t="s">
        <v>8260</v>
      </c>
      <c r="K3422" s="9" t="s">
        <v>7</v>
      </c>
      <c r="L3422" s="9" t="s">
        <v>69</v>
      </c>
      <c r="M3422" s="9" t="s">
        <v>4075</v>
      </c>
      <c r="N3422" s="9" t="s">
        <v>10</v>
      </c>
      <c r="O3422" s="9" t="s">
        <v>1826</v>
      </c>
      <c r="P3422" s="9" t="s">
        <v>1834</v>
      </c>
      <c r="Q3422" s="9" t="s">
        <v>374</v>
      </c>
      <c r="R3422" s="9" t="s">
        <v>29</v>
      </c>
      <c r="S3422" s="9" t="s">
        <v>4076</v>
      </c>
      <c r="T3422" s="9" t="s">
        <v>7</v>
      </c>
      <c r="U3422" s="9" t="s">
        <v>16</v>
      </c>
      <c r="V3422" s="9" t="s">
        <v>4076</v>
      </c>
      <c r="W3422" s="9" t="s">
        <v>486</v>
      </c>
      <c r="X3422" s="9" t="s">
        <v>18</v>
      </c>
      <c r="Y3422" s="9" t="s">
        <v>485</v>
      </c>
      <c r="Z3422" s="9" t="s">
        <v>20</v>
      </c>
      <c r="AA3422" s="9" t="s">
        <v>37</v>
      </c>
      <c r="AB3422" s="9" t="s">
        <v>8516</v>
      </c>
      <c r="AC3422" s="9" t="s">
        <v>8517</v>
      </c>
      <c r="AD3422" s="9" t="s">
        <v>8518</v>
      </c>
    </row>
    <row r="3423" spans="1:30" ht="76.5" x14ac:dyDescent="0.25">
      <c r="A3423" s="113">
        <f t="shared" si="54"/>
        <v>3234</v>
      </c>
      <c r="B3423" s="9" t="s">
        <v>1821</v>
      </c>
      <c r="C3423" s="9" t="s">
        <v>8454</v>
      </c>
      <c r="D3423" s="9" t="s">
        <v>8238</v>
      </c>
      <c r="E3423" s="9" t="s">
        <v>7820</v>
      </c>
      <c r="F3423" s="9" t="s">
        <v>8520</v>
      </c>
      <c r="G3423" s="9" t="s">
        <v>8521</v>
      </c>
      <c r="H3423" s="13">
        <v>12000</v>
      </c>
      <c r="I3423" s="11">
        <v>45017</v>
      </c>
      <c r="J3423" s="9" t="s">
        <v>8260</v>
      </c>
      <c r="K3423" s="9" t="s">
        <v>7</v>
      </c>
      <c r="L3423" s="9" t="s">
        <v>69</v>
      </c>
      <c r="M3423" s="9" t="s">
        <v>4075</v>
      </c>
      <c r="N3423" s="9" t="s">
        <v>10</v>
      </c>
      <c r="O3423" s="9" t="s">
        <v>1826</v>
      </c>
      <c r="P3423" s="9" t="s">
        <v>1834</v>
      </c>
      <c r="Q3423" s="9" t="s">
        <v>374</v>
      </c>
      <c r="R3423" s="9" t="s">
        <v>29</v>
      </c>
      <c r="S3423" s="9" t="s">
        <v>4076</v>
      </c>
      <c r="T3423" s="9" t="s">
        <v>7</v>
      </c>
      <c r="U3423" s="9" t="s">
        <v>16</v>
      </c>
      <c r="V3423" s="9" t="s">
        <v>4076</v>
      </c>
      <c r="W3423" s="9" t="s">
        <v>486</v>
      </c>
      <c r="X3423" s="9" t="s">
        <v>18</v>
      </c>
      <c r="Y3423" s="9" t="s">
        <v>485</v>
      </c>
      <c r="Z3423" s="9" t="s">
        <v>20</v>
      </c>
      <c r="AA3423" s="9" t="s">
        <v>37</v>
      </c>
      <c r="AB3423" s="9" t="s">
        <v>8516</v>
      </c>
      <c r="AC3423" s="9" t="s">
        <v>8517</v>
      </c>
      <c r="AD3423" s="9" t="s">
        <v>8518</v>
      </c>
    </row>
    <row r="3424" spans="1:30" ht="51" x14ac:dyDescent="0.25">
      <c r="A3424" s="113">
        <f t="shared" si="54"/>
        <v>3235</v>
      </c>
      <c r="B3424" s="9" t="s">
        <v>1821</v>
      </c>
      <c r="C3424" s="9" t="s">
        <v>8454</v>
      </c>
      <c r="D3424" s="9" t="s">
        <v>8238</v>
      </c>
      <c r="E3424" s="9" t="s">
        <v>615</v>
      </c>
      <c r="F3424" s="9" t="s">
        <v>8522</v>
      </c>
      <c r="G3424" s="9" t="s">
        <v>8485</v>
      </c>
      <c r="H3424" s="13">
        <v>10000</v>
      </c>
      <c r="I3424" s="11">
        <v>45017</v>
      </c>
      <c r="J3424" s="9" t="s">
        <v>8260</v>
      </c>
      <c r="K3424" s="9" t="s">
        <v>7</v>
      </c>
      <c r="L3424" s="9" t="s">
        <v>69</v>
      </c>
      <c r="M3424" s="9" t="s">
        <v>4075</v>
      </c>
      <c r="N3424" s="9" t="s">
        <v>10</v>
      </c>
      <c r="O3424" s="9" t="s">
        <v>1826</v>
      </c>
      <c r="P3424" s="9" t="s">
        <v>1834</v>
      </c>
      <c r="Q3424" s="9" t="s">
        <v>374</v>
      </c>
      <c r="R3424" s="9" t="s">
        <v>29</v>
      </c>
      <c r="S3424" s="9" t="s">
        <v>4076</v>
      </c>
      <c r="T3424" s="9" t="s">
        <v>7</v>
      </c>
      <c r="U3424" s="9" t="s">
        <v>16</v>
      </c>
      <c r="V3424" s="9" t="s">
        <v>4076</v>
      </c>
      <c r="W3424" s="9" t="s">
        <v>486</v>
      </c>
      <c r="X3424" s="9" t="s">
        <v>18</v>
      </c>
      <c r="Y3424" s="9" t="s">
        <v>485</v>
      </c>
      <c r="Z3424" s="9" t="s">
        <v>20</v>
      </c>
      <c r="AA3424" s="9" t="s">
        <v>37</v>
      </c>
      <c r="AB3424" s="9" t="s">
        <v>8516</v>
      </c>
      <c r="AC3424" s="9" t="s">
        <v>8517</v>
      </c>
      <c r="AD3424" s="9" t="s">
        <v>8518</v>
      </c>
    </row>
    <row r="3425" spans="1:30" ht="51" x14ac:dyDescent="0.25">
      <c r="A3425" s="113">
        <f t="shared" si="54"/>
        <v>3236</v>
      </c>
      <c r="B3425" s="9" t="s">
        <v>1821</v>
      </c>
      <c r="C3425" s="9" t="s">
        <v>8454</v>
      </c>
      <c r="D3425" s="9" t="s">
        <v>8238</v>
      </c>
      <c r="E3425" s="9" t="s">
        <v>8523</v>
      </c>
      <c r="F3425" s="9" t="s">
        <v>8524</v>
      </c>
      <c r="G3425" s="9" t="s">
        <v>8470</v>
      </c>
      <c r="H3425" s="13">
        <v>10000</v>
      </c>
      <c r="I3425" s="11">
        <v>45017</v>
      </c>
      <c r="J3425" s="9" t="s">
        <v>8260</v>
      </c>
      <c r="K3425" s="9" t="s">
        <v>7</v>
      </c>
      <c r="L3425" s="9" t="s">
        <v>69</v>
      </c>
      <c r="M3425" s="9" t="s">
        <v>4075</v>
      </c>
      <c r="N3425" s="9" t="s">
        <v>10</v>
      </c>
      <c r="O3425" s="9" t="s">
        <v>1826</v>
      </c>
      <c r="P3425" s="9" t="s">
        <v>1834</v>
      </c>
      <c r="Q3425" s="9" t="s">
        <v>374</v>
      </c>
      <c r="R3425" s="9" t="s">
        <v>29</v>
      </c>
      <c r="S3425" s="9" t="s">
        <v>4076</v>
      </c>
      <c r="T3425" s="9" t="s">
        <v>7</v>
      </c>
      <c r="U3425" s="9" t="s">
        <v>16</v>
      </c>
      <c r="V3425" s="9" t="s">
        <v>4076</v>
      </c>
      <c r="W3425" s="9" t="s">
        <v>486</v>
      </c>
      <c r="X3425" s="9" t="s">
        <v>18</v>
      </c>
      <c r="Y3425" s="9" t="s">
        <v>485</v>
      </c>
      <c r="Z3425" s="9" t="s">
        <v>20</v>
      </c>
      <c r="AA3425" s="9" t="s">
        <v>37</v>
      </c>
      <c r="AB3425" s="9" t="s">
        <v>8516</v>
      </c>
      <c r="AC3425" s="9" t="s">
        <v>8517</v>
      </c>
      <c r="AD3425" s="9" t="s">
        <v>8518</v>
      </c>
    </row>
    <row r="3426" spans="1:30" ht="51" x14ac:dyDescent="0.25">
      <c r="A3426" s="113">
        <f t="shared" si="54"/>
        <v>3237</v>
      </c>
      <c r="B3426" s="9" t="s">
        <v>1821</v>
      </c>
      <c r="C3426" s="9" t="s">
        <v>8454</v>
      </c>
      <c r="D3426" s="9" t="s">
        <v>8238</v>
      </c>
      <c r="E3426" s="9" t="s">
        <v>8525</v>
      </c>
      <c r="F3426" s="9" t="s">
        <v>8526</v>
      </c>
      <c r="G3426" s="9" t="s">
        <v>8527</v>
      </c>
      <c r="H3426" s="13">
        <v>7500</v>
      </c>
      <c r="I3426" s="11">
        <v>45017</v>
      </c>
      <c r="J3426" s="9" t="s">
        <v>8260</v>
      </c>
      <c r="K3426" s="9" t="s">
        <v>7</v>
      </c>
      <c r="L3426" s="9" t="s">
        <v>69</v>
      </c>
      <c r="M3426" s="9" t="s">
        <v>4075</v>
      </c>
      <c r="N3426" s="9" t="s">
        <v>10</v>
      </c>
      <c r="O3426" s="9" t="s">
        <v>1826</v>
      </c>
      <c r="P3426" s="9" t="s">
        <v>1834</v>
      </c>
      <c r="Q3426" s="9" t="s">
        <v>374</v>
      </c>
      <c r="R3426" s="9" t="s">
        <v>29</v>
      </c>
      <c r="S3426" s="9" t="s">
        <v>4076</v>
      </c>
      <c r="T3426" s="9" t="s">
        <v>7</v>
      </c>
      <c r="U3426" s="9" t="s">
        <v>16</v>
      </c>
      <c r="V3426" s="9" t="s">
        <v>4076</v>
      </c>
      <c r="W3426" s="9" t="s">
        <v>511</v>
      </c>
      <c r="X3426" s="9" t="s">
        <v>18</v>
      </c>
      <c r="Y3426" s="9" t="s">
        <v>485</v>
      </c>
      <c r="Z3426" s="9" t="s">
        <v>20</v>
      </c>
      <c r="AA3426" s="9" t="s">
        <v>511</v>
      </c>
      <c r="AB3426" s="9" t="s">
        <v>8516</v>
      </c>
      <c r="AC3426" s="9" t="s">
        <v>8517</v>
      </c>
      <c r="AD3426" s="9" t="s">
        <v>8518</v>
      </c>
    </row>
    <row r="3427" spans="1:30" ht="63.75" x14ac:dyDescent="0.25">
      <c r="A3427" s="113">
        <f t="shared" si="54"/>
        <v>3238</v>
      </c>
      <c r="B3427" s="9" t="s">
        <v>1821</v>
      </c>
      <c r="C3427" s="9" t="s">
        <v>8454</v>
      </c>
      <c r="D3427" s="9" t="s">
        <v>8238</v>
      </c>
      <c r="E3427" s="9" t="s">
        <v>8427</v>
      </c>
      <c r="F3427" s="9" t="s">
        <v>8528</v>
      </c>
      <c r="G3427" s="9" t="s">
        <v>8529</v>
      </c>
      <c r="H3427" s="13">
        <v>15000</v>
      </c>
      <c r="I3427" s="11">
        <v>45017</v>
      </c>
      <c r="J3427" s="9" t="s">
        <v>8260</v>
      </c>
      <c r="K3427" s="9" t="s">
        <v>7</v>
      </c>
      <c r="L3427" s="9" t="s">
        <v>69</v>
      </c>
      <c r="M3427" s="9" t="s">
        <v>4075</v>
      </c>
      <c r="N3427" s="9" t="s">
        <v>10</v>
      </c>
      <c r="O3427" s="9" t="s">
        <v>1826</v>
      </c>
      <c r="P3427" s="9" t="s">
        <v>1834</v>
      </c>
      <c r="Q3427" s="9" t="s">
        <v>374</v>
      </c>
      <c r="R3427" s="9" t="s">
        <v>29</v>
      </c>
      <c r="S3427" s="9" t="s">
        <v>4076</v>
      </c>
      <c r="T3427" s="9" t="s">
        <v>7</v>
      </c>
      <c r="U3427" s="9" t="s">
        <v>16</v>
      </c>
      <c r="V3427" s="9" t="s">
        <v>4076</v>
      </c>
      <c r="W3427" s="9" t="s">
        <v>486</v>
      </c>
      <c r="X3427" s="9" t="s">
        <v>18</v>
      </c>
      <c r="Y3427" s="9" t="s">
        <v>485</v>
      </c>
      <c r="Z3427" s="9" t="s">
        <v>20</v>
      </c>
      <c r="AA3427" s="9" t="s">
        <v>37</v>
      </c>
      <c r="AB3427" s="9" t="s">
        <v>8516</v>
      </c>
      <c r="AC3427" s="9" t="s">
        <v>8517</v>
      </c>
      <c r="AD3427" s="9" t="s">
        <v>8518</v>
      </c>
    </row>
    <row r="3428" spans="1:30" ht="51" x14ac:dyDescent="0.25">
      <c r="A3428" s="113">
        <f t="shared" si="54"/>
        <v>3239</v>
      </c>
      <c r="B3428" s="9" t="s">
        <v>1821</v>
      </c>
      <c r="C3428" s="9" t="s">
        <v>8454</v>
      </c>
      <c r="D3428" s="9" t="s">
        <v>8238</v>
      </c>
      <c r="E3428" s="9" t="s">
        <v>8530</v>
      </c>
      <c r="F3428" s="9" t="s">
        <v>8531</v>
      </c>
      <c r="G3428" s="9" t="s">
        <v>8527</v>
      </c>
      <c r="H3428" s="13">
        <v>10000</v>
      </c>
      <c r="I3428" s="11">
        <v>45017</v>
      </c>
      <c r="J3428" s="9" t="s">
        <v>8260</v>
      </c>
      <c r="K3428" s="9" t="s">
        <v>7</v>
      </c>
      <c r="L3428" s="9" t="s">
        <v>69</v>
      </c>
      <c r="M3428" s="9" t="s">
        <v>4075</v>
      </c>
      <c r="N3428" s="9" t="s">
        <v>10</v>
      </c>
      <c r="O3428" s="9" t="s">
        <v>1826</v>
      </c>
      <c r="P3428" s="9" t="s">
        <v>1834</v>
      </c>
      <c r="Q3428" s="9" t="s">
        <v>374</v>
      </c>
      <c r="R3428" s="9" t="s">
        <v>29</v>
      </c>
      <c r="S3428" s="9" t="s">
        <v>4076</v>
      </c>
      <c r="T3428" s="9" t="s">
        <v>7</v>
      </c>
      <c r="U3428" s="9" t="s">
        <v>16</v>
      </c>
      <c r="V3428" s="9" t="s">
        <v>4076</v>
      </c>
      <c r="W3428" s="9" t="s">
        <v>486</v>
      </c>
      <c r="X3428" s="9" t="s">
        <v>18</v>
      </c>
      <c r="Y3428" s="9" t="s">
        <v>485</v>
      </c>
      <c r="Z3428" s="9" t="s">
        <v>20</v>
      </c>
      <c r="AA3428" s="9" t="s">
        <v>37</v>
      </c>
      <c r="AB3428" s="9" t="s">
        <v>8516</v>
      </c>
      <c r="AC3428" s="9" t="s">
        <v>8517</v>
      </c>
      <c r="AD3428" s="9" t="s">
        <v>8518</v>
      </c>
    </row>
    <row r="3429" spans="1:30" ht="51" x14ac:dyDescent="0.25">
      <c r="A3429" s="113">
        <f t="shared" si="54"/>
        <v>3240</v>
      </c>
      <c r="B3429" s="9" t="s">
        <v>1821</v>
      </c>
      <c r="C3429" s="9" t="s">
        <v>8454</v>
      </c>
      <c r="D3429" s="9" t="s">
        <v>8238</v>
      </c>
      <c r="E3429" s="9" t="s">
        <v>8525</v>
      </c>
      <c r="F3429" s="9" t="s">
        <v>8532</v>
      </c>
      <c r="G3429" s="9" t="s">
        <v>8457</v>
      </c>
      <c r="H3429" s="13">
        <v>12000</v>
      </c>
      <c r="I3429" s="11">
        <v>45017</v>
      </c>
      <c r="J3429" s="9" t="s">
        <v>8260</v>
      </c>
      <c r="K3429" s="9" t="s">
        <v>7</v>
      </c>
      <c r="L3429" s="9" t="s">
        <v>69</v>
      </c>
      <c r="M3429" s="9" t="s">
        <v>4075</v>
      </c>
      <c r="N3429" s="9" t="s">
        <v>10</v>
      </c>
      <c r="O3429" s="9" t="s">
        <v>1826</v>
      </c>
      <c r="P3429" s="9" t="s">
        <v>1834</v>
      </c>
      <c r="Q3429" s="9" t="s">
        <v>374</v>
      </c>
      <c r="R3429" s="9" t="s">
        <v>29</v>
      </c>
      <c r="S3429" s="9" t="s">
        <v>4076</v>
      </c>
      <c r="T3429" s="9" t="s">
        <v>7</v>
      </c>
      <c r="U3429" s="9" t="s">
        <v>16</v>
      </c>
      <c r="V3429" s="9" t="s">
        <v>4076</v>
      </c>
      <c r="W3429" s="9" t="s">
        <v>486</v>
      </c>
      <c r="X3429" s="9" t="s">
        <v>18</v>
      </c>
      <c r="Y3429" s="9" t="s">
        <v>485</v>
      </c>
      <c r="Z3429" s="9" t="s">
        <v>20</v>
      </c>
      <c r="AA3429" s="9" t="s">
        <v>37</v>
      </c>
      <c r="AB3429" s="9" t="s">
        <v>8516</v>
      </c>
      <c r="AC3429" s="9" t="s">
        <v>8517</v>
      </c>
      <c r="AD3429" s="9" t="s">
        <v>8518</v>
      </c>
    </row>
    <row r="3430" spans="1:30" ht="63.75" x14ac:dyDescent="0.25">
      <c r="A3430" s="113">
        <f t="shared" si="54"/>
        <v>3241</v>
      </c>
      <c r="B3430" s="9" t="s">
        <v>1821</v>
      </c>
      <c r="C3430" s="9" t="s">
        <v>8454</v>
      </c>
      <c r="D3430" s="9" t="s">
        <v>8238</v>
      </c>
      <c r="E3430" s="9" t="s">
        <v>7801</v>
      </c>
      <c r="F3430" s="9" t="s">
        <v>8533</v>
      </c>
      <c r="G3430" s="9" t="s">
        <v>8457</v>
      </c>
      <c r="H3430" s="13">
        <v>45600</v>
      </c>
      <c r="I3430" s="11">
        <v>45017</v>
      </c>
      <c r="J3430" s="9" t="s">
        <v>8260</v>
      </c>
      <c r="K3430" s="9" t="s">
        <v>7</v>
      </c>
      <c r="L3430" s="9" t="s">
        <v>69</v>
      </c>
      <c r="M3430" s="9" t="s">
        <v>4075</v>
      </c>
      <c r="N3430" s="9" t="s">
        <v>10</v>
      </c>
      <c r="O3430" s="9" t="s">
        <v>1826</v>
      </c>
      <c r="P3430" s="9" t="s">
        <v>1834</v>
      </c>
      <c r="Q3430" s="9" t="s">
        <v>374</v>
      </c>
      <c r="R3430" s="9" t="s">
        <v>29</v>
      </c>
      <c r="S3430" s="9" t="s">
        <v>4076</v>
      </c>
      <c r="T3430" s="9" t="s">
        <v>7</v>
      </c>
      <c r="U3430" s="9" t="s">
        <v>16</v>
      </c>
      <c r="V3430" s="9" t="s">
        <v>4076</v>
      </c>
      <c r="W3430" s="9" t="s">
        <v>486</v>
      </c>
      <c r="X3430" s="9" t="s">
        <v>18</v>
      </c>
      <c r="Y3430" s="9" t="s">
        <v>485</v>
      </c>
      <c r="Z3430" s="9" t="s">
        <v>20</v>
      </c>
      <c r="AA3430" s="9" t="s">
        <v>37</v>
      </c>
      <c r="AB3430" s="9" t="s">
        <v>8516</v>
      </c>
      <c r="AC3430" s="9" t="s">
        <v>8517</v>
      </c>
      <c r="AD3430" s="9" t="s">
        <v>8518</v>
      </c>
    </row>
    <row r="3431" spans="1:30" ht="114.75" x14ac:dyDescent="0.25">
      <c r="A3431" s="113">
        <f t="shared" si="54"/>
        <v>3242</v>
      </c>
      <c r="B3431" s="9" t="s">
        <v>1821</v>
      </c>
      <c r="C3431" s="9" t="s">
        <v>8454</v>
      </c>
      <c r="D3431" s="9" t="s">
        <v>8238</v>
      </c>
      <c r="E3431" s="9" t="s">
        <v>8534</v>
      </c>
      <c r="F3431" s="9" t="s">
        <v>8535</v>
      </c>
      <c r="G3431" s="9" t="s">
        <v>8536</v>
      </c>
      <c r="H3431" s="13">
        <v>16200</v>
      </c>
      <c r="I3431" s="11">
        <v>45017</v>
      </c>
      <c r="J3431" s="9" t="s">
        <v>8260</v>
      </c>
      <c r="K3431" s="9" t="s">
        <v>7</v>
      </c>
      <c r="L3431" s="9" t="s">
        <v>69</v>
      </c>
      <c r="M3431" s="9" t="s">
        <v>4075</v>
      </c>
      <c r="N3431" s="9" t="s">
        <v>10</v>
      </c>
      <c r="O3431" s="9" t="s">
        <v>1826</v>
      </c>
      <c r="P3431" s="9" t="s">
        <v>1834</v>
      </c>
      <c r="Q3431" s="9" t="s">
        <v>374</v>
      </c>
      <c r="R3431" s="9" t="s">
        <v>29</v>
      </c>
      <c r="S3431" s="9" t="s">
        <v>4076</v>
      </c>
      <c r="T3431" s="9" t="s">
        <v>7</v>
      </c>
      <c r="U3431" s="9" t="s">
        <v>16</v>
      </c>
      <c r="V3431" s="9" t="s">
        <v>4076</v>
      </c>
      <c r="W3431" s="9" t="s">
        <v>486</v>
      </c>
      <c r="X3431" s="9" t="s">
        <v>18</v>
      </c>
      <c r="Y3431" s="9" t="s">
        <v>485</v>
      </c>
      <c r="Z3431" s="9" t="s">
        <v>20</v>
      </c>
      <c r="AA3431" s="9" t="s">
        <v>37</v>
      </c>
      <c r="AB3431" s="9" t="s">
        <v>8516</v>
      </c>
      <c r="AC3431" s="9" t="s">
        <v>8517</v>
      </c>
      <c r="AD3431" s="9" t="s">
        <v>8518</v>
      </c>
    </row>
    <row r="3432" spans="1:30" ht="76.5" x14ac:dyDescent="0.25">
      <c r="A3432" s="113">
        <f t="shared" si="54"/>
        <v>3243</v>
      </c>
      <c r="B3432" s="9" t="s">
        <v>1821</v>
      </c>
      <c r="C3432" s="9" t="s">
        <v>8454</v>
      </c>
      <c r="D3432" s="9" t="s">
        <v>8238</v>
      </c>
      <c r="E3432" s="9" t="s">
        <v>8537</v>
      </c>
      <c r="F3432" s="9" t="s">
        <v>8538</v>
      </c>
      <c r="G3432" s="9" t="s">
        <v>8539</v>
      </c>
      <c r="H3432" s="13">
        <v>2400</v>
      </c>
      <c r="I3432" s="11">
        <v>45017</v>
      </c>
      <c r="J3432" s="9" t="s">
        <v>8260</v>
      </c>
      <c r="K3432" s="9" t="s">
        <v>7</v>
      </c>
      <c r="L3432" s="9" t="s">
        <v>69</v>
      </c>
      <c r="M3432" s="9" t="s">
        <v>4075</v>
      </c>
      <c r="N3432" s="9" t="s">
        <v>10</v>
      </c>
      <c r="O3432" s="9" t="s">
        <v>1826</v>
      </c>
      <c r="P3432" s="9" t="s">
        <v>1834</v>
      </c>
      <c r="Q3432" s="9" t="s">
        <v>374</v>
      </c>
      <c r="R3432" s="9" t="s">
        <v>29</v>
      </c>
      <c r="S3432" s="9" t="s">
        <v>4076</v>
      </c>
      <c r="T3432" s="9" t="s">
        <v>7</v>
      </c>
      <c r="U3432" s="9" t="s">
        <v>16</v>
      </c>
      <c r="V3432" s="9" t="s">
        <v>4076</v>
      </c>
      <c r="W3432" s="9" t="s">
        <v>486</v>
      </c>
      <c r="X3432" s="9" t="s">
        <v>18</v>
      </c>
      <c r="Y3432" s="9" t="s">
        <v>485</v>
      </c>
      <c r="Z3432" s="9" t="s">
        <v>20</v>
      </c>
      <c r="AA3432" s="9" t="s">
        <v>37</v>
      </c>
      <c r="AB3432" s="9" t="s">
        <v>8516</v>
      </c>
      <c r="AC3432" s="9" t="s">
        <v>8517</v>
      </c>
      <c r="AD3432" s="9" t="s">
        <v>8518</v>
      </c>
    </row>
    <row r="3433" spans="1:30" ht="76.5" x14ac:dyDescent="0.25">
      <c r="A3433" s="113">
        <f t="shared" si="54"/>
        <v>3244</v>
      </c>
      <c r="B3433" s="9" t="s">
        <v>1821</v>
      </c>
      <c r="C3433" s="9" t="s">
        <v>8454</v>
      </c>
      <c r="D3433" s="9" t="s">
        <v>8238</v>
      </c>
      <c r="E3433" s="9" t="s">
        <v>8540</v>
      </c>
      <c r="F3433" s="9" t="s">
        <v>8541</v>
      </c>
      <c r="G3433" s="9" t="s">
        <v>8539</v>
      </c>
      <c r="H3433" s="13">
        <v>13800</v>
      </c>
      <c r="I3433" s="11">
        <v>45017</v>
      </c>
      <c r="J3433" s="9" t="s">
        <v>8260</v>
      </c>
      <c r="K3433" s="9" t="s">
        <v>7</v>
      </c>
      <c r="L3433" s="9" t="s">
        <v>69</v>
      </c>
      <c r="M3433" s="9" t="s">
        <v>4075</v>
      </c>
      <c r="N3433" s="9" t="s">
        <v>10</v>
      </c>
      <c r="O3433" s="9" t="s">
        <v>1826</v>
      </c>
      <c r="P3433" s="9" t="s">
        <v>1834</v>
      </c>
      <c r="Q3433" s="9" t="s">
        <v>374</v>
      </c>
      <c r="R3433" s="9" t="s">
        <v>29</v>
      </c>
      <c r="S3433" s="9" t="s">
        <v>4076</v>
      </c>
      <c r="T3433" s="9" t="s">
        <v>7</v>
      </c>
      <c r="U3433" s="9" t="s">
        <v>16</v>
      </c>
      <c r="V3433" s="9" t="s">
        <v>4076</v>
      </c>
      <c r="W3433" s="9" t="s">
        <v>486</v>
      </c>
      <c r="X3433" s="9" t="s">
        <v>18</v>
      </c>
      <c r="Y3433" s="9" t="s">
        <v>485</v>
      </c>
      <c r="Z3433" s="9" t="s">
        <v>20</v>
      </c>
      <c r="AA3433" s="9" t="s">
        <v>37</v>
      </c>
      <c r="AB3433" s="9" t="s">
        <v>8377</v>
      </c>
      <c r="AC3433" s="9" t="s">
        <v>8542</v>
      </c>
      <c r="AD3433" s="9" t="s">
        <v>8543</v>
      </c>
    </row>
    <row r="3434" spans="1:30" ht="51" x14ac:dyDescent="0.25">
      <c r="A3434" s="113">
        <f t="shared" si="54"/>
        <v>3245</v>
      </c>
      <c r="B3434" s="9" t="s">
        <v>1821</v>
      </c>
      <c r="C3434" s="9" t="s">
        <v>8454</v>
      </c>
      <c r="D3434" s="9" t="s">
        <v>8238</v>
      </c>
      <c r="E3434" s="9" t="s">
        <v>8544</v>
      </c>
      <c r="F3434" s="9" t="s">
        <v>8545</v>
      </c>
      <c r="G3434" s="9" t="s">
        <v>8545</v>
      </c>
      <c r="H3434" s="13">
        <v>70115</v>
      </c>
      <c r="I3434" s="11">
        <v>45017</v>
      </c>
      <c r="J3434" s="9" t="s">
        <v>8260</v>
      </c>
      <c r="K3434" s="9" t="s">
        <v>7</v>
      </c>
      <c r="L3434" s="9" t="s">
        <v>69</v>
      </c>
      <c r="M3434" s="9" t="s">
        <v>80</v>
      </c>
      <c r="N3434" s="9" t="s">
        <v>10</v>
      </c>
      <c r="O3434" s="9" t="s">
        <v>1826</v>
      </c>
      <c r="P3434" s="9" t="s">
        <v>1834</v>
      </c>
      <c r="Q3434" s="9" t="s">
        <v>374</v>
      </c>
      <c r="R3434" s="9" t="s">
        <v>29</v>
      </c>
      <c r="S3434" s="9" t="s">
        <v>4076</v>
      </c>
      <c r="T3434" s="9" t="s">
        <v>7</v>
      </c>
      <c r="U3434" s="9" t="s">
        <v>16</v>
      </c>
      <c r="V3434" s="9" t="s">
        <v>4076</v>
      </c>
      <c r="W3434" s="9" t="s">
        <v>486</v>
      </c>
      <c r="X3434" s="9" t="s">
        <v>18</v>
      </c>
      <c r="Y3434" s="9" t="s">
        <v>485</v>
      </c>
      <c r="Z3434" s="9" t="s">
        <v>20</v>
      </c>
      <c r="AA3434" s="9" t="s">
        <v>37</v>
      </c>
      <c r="AB3434" s="9" t="s">
        <v>8377</v>
      </c>
      <c r="AC3434" s="9" t="s">
        <v>8542</v>
      </c>
      <c r="AD3434" s="9" t="s">
        <v>8543</v>
      </c>
    </row>
    <row r="3435" spans="1:30" ht="51" x14ac:dyDescent="0.25">
      <c r="A3435" s="113">
        <f t="shared" si="54"/>
        <v>3246</v>
      </c>
      <c r="B3435" s="9" t="s">
        <v>1821</v>
      </c>
      <c r="C3435" s="9" t="s">
        <v>8454</v>
      </c>
      <c r="D3435" s="9" t="s">
        <v>8238</v>
      </c>
      <c r="E3435" s="9" t="s">
        <v>8546</v>
      </c>
      <c r="F3435" s="9" t="s">
        <v>8547</v>
      </c>
      <c r="G3435" s="9" t="s">
        <v>8548</v>
      </c>
      <c r="H3435" s="13">
        <v>9000</v>
      </c>
      <c r="I3435" s="11">
        <v>45017</v>
      </c>
      <c r="J3435" s="9" t="s">
        <v>8260</v>
      </c>
      <c r="K3435" s="9" t="s">
        <v>7</v>
      </c>
      <c r="L3435" s="9" t="s">
        <v>69</v>
      </c>
      <c r="M3435" s="9" t="s">
        <v>4075</v>
      </c>
      <c r="N3435" s="9" t="s">
        <v>10</v>
      </c>
      <c r="O3435" s="9" t="s">
        <v>1826</v>
      </c>
      <c r="P3435" s="9" t="s">
        <v>1834</v>
      </c>
      <c r="Q3435" s="9" t="s">
        <v>374</v>
      </c>
      <c r="R3435" s="9" t="s">
        <v>29</v>
      </c>
      <c r="S3435" s="9" t="s">
        <v>4076</v>
      </c>
      <c r="T3435" s="9" t="s">
        <v>7</v>
      </c>
      <c r="U3435" s="9" t="s">
        <v>16</v>
      </c>
      <c r="V3435" s="9" t="s">
        <v>4076</v>
      </c>
      <c r="W3435" s="9" t="s">
        <v>486</v>
      </c>
      <c r="X3435" s="9" t="s">
        <v>18</v>
      </c>
      <c r="Y3435" s="9" t="s">
        <v>485</v>
      </c>
      <c r="Z3435" s="9" t="s">
        <v>20</v>
      </c>
      <c r="AA3435" s="9" t="s">
        <v>37</v>
      </c>
      <c r="AB3435" s="9" t="s">
        <v>8377</v>
      </c>
      <c r="AC3435" s="9" t="s">
        <v>8542</v>
      </c>
      <c r="AD3435" s="9" t="s">
        <v>8543</v>
      </c>
    </row>
    <row r="3436" spans="1:30" ht="51" x14ac:dyDescent="0.25">
      <c r="A3436" s="113">
        <f t="shared" si="54"/>
        <v>3247</v>
      </c>
      <c r="B3436" s="9" t="s">
        <v>1821</v>
      </c>
      <c r="C3436" s="9" t="s">
        <v>8454</v>
      </c>
      <c r="D3436" s="9" t="s">
        <v>8238</v>
      </c>
      <c r="E3436" s="9" t="s">
        <v>8546</v>
      </c>
      <c r="F3436" s="9" t="s">
        <v>8549</v>
      </c>
      <c r="G3436" s="9" t="s">
        <v>8548</v>
      </c>
      <c r="H3436" s="13">
        <v>9000</v>
      </c>
      <c r="I3436" s="11">
        <v>45017</v>
      </c>
      <c r="J3436" s="9" t="s">
        <v>8260</v>
      </c>
      <c r="K3436" s="9" t="s">
        <v>7</v>
      </c>
      <c r="L3436" s="9" t="s">
        <v>69</v>
      </c>
      <c r="M3436" s="9" t="s">
        <v>4075</v>
      </c>
      <c r="N3436" s="9" t="s">
        <v>10</v>
      </c>
      <c r="O3436" s="9" t="s">
        <v>1826</v>
      </c>
      <c r="P3436" s="9" t="s">
        <v>1834</v>
      </c>
      <c r="Q3436" s="9" t="s">
        <v>374</v>
      </c>
      <c r="R3436" s="9" t="s">
        <v>29</v>
      </c>
      <c r="S3436" s="9" t="s">
        <v>4076</v>
      </c>
      <c r="T3436" s="9" t="s">
        <v>7</v>
      </c>
      <c r="U3436" s="9" t="s">
        <v>16</v>
      </c>
      <c r="V3436" s="9" t="s">
        <v>4076</v>
      </c>
      <c r="W3436" s="9" t="s">
        <v>486</v>
      </c>
      <c r="X3436" s="9" t="s">
        <v>18</v>
      </c>
      <c r="Y3436" s="9" t="s">
        <v>485</v>
      </c>
      <c r="Z3436" s="9" t="s">
        <v>20</v>
      </c>
      <c r="AA3436" s="9" t="s">
        <v>37</v>
      </c>
      <c r="AB3436" s="9" t="s">
        <v>8377</v>
      </c>
      <c r="AC3436" s="9" t="s">
        <v>8542</v>
      </c>
      <c r="AD3436" s="9" t="s">
        <v>8543</v>
      </c>
    </row>
    <row r="3437" spans="1:30" ht="51" x14ac:dyDescent="0.25">
      <c r="A3437" s="113">
        <f t="shared" si="54"/>
        <v>3248</v>
      </c>
      <c r="B3437" s="9" t="s">
        <v>1821</v>
      </c>
      <c r="C3437" s="9" t="s">
        <v>8454</v>
      </c>
      <c r="D3437" s="9" t="s">
        <v>8238</v>
      </c>
      <c r="E3437" s="9" t="s">
        <v>8546</v>
      </c>
      <c r="F3437" s="9" t="s">
        <v>8550</v>
      </c>
      <c r="G3437" s="9" t="s">
        <v>8548</v>
      </c>
      <c r="H3437" s="13">
        <v>5964</v>
      </c>
      <c r="I3437" s="11">
        <v>45017</v>
      </c>
      <c r="J3437" s="9" t="s">
        <v>8260</v>
      </c>
      <c r="K3437" s="9" t="s">
        <v>7</v>
      </c>
      <c r="L3437" s="9" t="s">
        <v>69</v>
      </c>
      <c r="M3437" s="9" t="s">
        <v>4075</v>
      </c>
      <c r="N3437" s="9" t="s">
        <v>10</v>
      </c>
      <c r="O3437" s="9" t="s">
        <v>1826</v>
      </c>
      <c r="P3437" s="9" t="s">
        <v>1834</v>
      </c>
      <c r="Q3437" s="9" t="s">
        <v>374</v>
      </c>
      <c r="R3437" s="9" t="s">
        <v>29</v>
      </c>
      <c r="S3437" s="9" t="s">
        <v>4076</v>
      </c>
      <c r="T3437" s="9" t="s">
        <v>7</v>
      </c>
      <c r="U3437" s="9" t="s">
        <v>16</v>
      </c>
      <c r="V3437" s="9" t="s">
        <v>4076</v>
      </c>
      <c r="W3437" s="9" t="s">
        <v>486</v>
      </c>
      <c r="X3437" s="9" t="s">
        <v>18</v>
      </c>
      <c r="Y3437" s="9" t="s">
        <v>485</v>
      </c>
      <c r="Z3437" s="9" t="s">
        <v>20</v>
      </c>
      <c r="AA3437" s="9" t="s">
        <v>37</v>
      </c>
      <c r="AB3437" s="9" t="s">
        <v>8377</v>
      </c>
      <c r="AC3437" s="9" t="s">
        <v>8542</v>
      </c>
      <c r="AD3437" s="9" t="s">
        <v>8543</v>
      </c>
    </row>
    <row r="3438" spans="1:30" ht="51" x14ac:dyDescent="0.25">
      <c r="A3438" s="113">
        <f t="shared" si="54"/>
        <v>3249</v>
      </c>
      <c r="B3438" s="9" t="s">
        <v>1821</v>
      </c>
      <c r="C3438" s="9" t="s">
        <v>8454</v>
      </c>
      <c r="D3438" s="9" t="s">
        <v>8238</v>
      </c>
      <c r="E3438" s="9" t="s">
        <v>8546</v>
      </c>
      <c r="F3438" s="9" t="s">
        <v>8551</v>
      </c>
      <c r="G3438" s="9" t="s">
        <v>8548</v>
      </c>
      <c r="H3438" s="13">
        <v>5964</v>
      </c>
      <c r="I3438" s="11">
        <v>45017</v>
      </c>
      <c r="J3438" s="9" t="s">
        <v>8260</v>
      </c>
      <c r="K3438" s="9" t="s">
        <v>7</v>
      </c>
      <c r="L3438" s="9" t="s">
        <v>69</v>
      </c>
      <c r="M3438" s="9" t="s">
        <v>4075</v>
      </c>
      <c r="N3438" s="9" t="s">
        <v>10</v>
      </c>
      <c r="O3438" s="9" t="s">
        <v>1826</v>
      </c>
      <c r="P3438" s="9" t="s">
        <v>1834</v>
      </c>
      <c r="Q3438" s="9" t="s">
        <v>374</v>
      </c>
      <c r="R3438" s="9" t="s">
        <v>29</v>
      </c>
      <c r="S3438" s="9" t="s">
        <v>4076</v>
      </c>
      <c r="T3438" s="9" t="s">
        <v>7</v>
      </c>
      <c r="U3438" s="9" t="s">
        <v>16</v>
      </c>
      <c r="V3438" s="9" t="s">
        <v>4076</v>
      </c>
      <c r="W3438" s="9" t="s">
        <v>486</v>
      </c>
      <c r="X3438" s="9" t="s">
        <v>18</v>
      </c>
      <c r="Y3438" s="9" t="s">
        <v>485</v>
      </c>
      <c r="Z3438" s="9" t="s">
        <v>20</v>
      </c>
      <c r="AA3438" s="9" t="s">
        <v>37</v>
      </c>
      <c r="AB3438" s="9" t="s">
        <v>8377</v>
      </c>
      <c r="AC3438" s="9" t="s">
        <v>8542</v>
      </c>
      <c r="AD3438" s="9" t="s">
        <v>8543</v>
      </c>
    </row>
    <row r="3439" spans="1:30" ht="51" x14ac:dyDescent="0.25">
      <c r="A3439" s="113">
        <f t="shared" si="54"/>
        <v>3250</v>
      </c>
      <c r="B3439" s="9" t="s">
        <v>1821</v>
      </c>
      <c r="C3439" s="9" t="s">
        <v>8454</v>
      </c>
      <c r="D3439" s="9" t="s">
        <v>8238</v>
      </c>
      <c r="E3439" s="9" t="s">
        <v>8552</v>
      </c>
      <c r="F3439" s="9" t="s">
        <v>8553</v>
      </c>
      <c r="G3439" s="9" t="s">
        <v>8548</v>
      </c>
      <c r="H3439" s="13">
        <v>480</v>
      </c>
      <c r="I3439" s="11">
        <v>45017</v>
      </c>
      <c r="J3439" s="9" t="s">
        <v>8260</v>
      </c>
      <c r="K3439" s="9" t="s">
        <v>7</v>
      </c>
      <c r="L3439" s="9" t="s">
        <v>69</v>
      </c>
      <c r="M3439" s="9" t="s">
        <v>4075</v>
      </c>
      <c r="N3439" s="9" t="s">
        <v>10</v>
      </c>
      <c r="O3439" s="9" t="s">
        <v>1826</v>
      </c>
      <c r="P3439" s="9" t="s">
        <v>1834</v>
      </c>
      <c r="Q3439" s="9" t="s">
        <v>374</v>
      </c>
      <c r="R3439" s="9" t="s">
        <v>29</v>
      </c>
      <c r="S3439" s="9" t="s">
        <v>4076</v>
      </c>
      <c r="T3439" s="9" t="s">
        <v>7</v>
      </c>
      <c r="U3439" s="9" t="s">
        <v>16</v>
      </c>
      <c r="V3439" s="9" t="s">
        <v>4076</v>
      </c>
      <c r="W3439" s="9" t="s">
        <v>486</v>
      </c>
      <c r="X3439" s="9" t="s">
        <v>18</v>
      </c>
      <c r="Y3439" s="9" t="s">
        <v>485</v>
      </c>
      <c r="Z3439" s="9" t="s">
        <v>20</v>
      </c>
      <c r="AA3439" s="9" t="s">
        <v>37</v>
      </c>
      <c r="AB3439" s="9" t="s">
        <v>8554</v>
      </c>
      <c r="AC3439" s="9" t="s">
        <v>8542</v>
      </c>
      <c r="AD3439" s="9" t="s">
        <v>8543</v>
      </c>
    </row>
    <row r="3440" spans="1:30" ht="51" x14ac:dyDescent="0.25">
      <c r="A3440" s="113">
        <f t="shared" si="54"/>
        <v>3251</v>
      </c>
      <c r="B3440" s="9" t="s">
        <v>1821</v>
      </c>
      <c r="C3440" s="9" t="s">
        <v>8454</v>
      </c>
      <c r="D3440" s="9" t="s">
        <v>8238</v>
      </c>
      <c r="E3440" s="9" t="s">
        <v>8552</v>
      </c>
      <c r="F3440" s="9" t="s">
        <v>8555</v>
      </c>
      <c r="G3440" s="9" t="s">
        <v>8548</v>
      </c>
      <c r="H3440" s="13">
        <v>480</v>
      </c>
      <c r="I3440" s="11">
        <v>45017</v>
      </c>
      <c r="J3440" s="9" t="s">
        <v>8260</v>
      </c>
      <c r="K3440" s="9" t="s">
        <v>7</v>
      </c>
      <c r="L3440" s="9" t="s">
        <v>69</v>
      </c>
      <c r="M3440" s="9" t="s">
        <v>4075</v>
      </c>
      <c r="N3440" s="9" t="s">
        <v>10</v>
      </c>
      <c r="O3440" s="9" t="s">
        <v>1826</v>
      </c>
      <c r="P3440" s="9" t="s">
        <v>1834</v>
      </c>
      <c r="Q3440" s="9" t="s">
        <v>374</v>
      </c>
      <c r="R3440" s="9" t="s">
        <v>29</v>
      </c>
      <c r="S3440" s="9" t="s">
        <v>4076</v>
      </c>
      <c r="T3440" s="9" t="s">
        <v>7</v>
      </c>
      <c r="U3440" s="9" t="s">
        <v>16</v>
      </c>
      <c r="V3440" s="9" t="s">
        <v>4076</v>
      </c>
      <c r="W3440" s="9" t="s">
        <v>486</v>
      </c>
      <c r="X3440" s="9" t="s">
        <v>18</v>
      </c>
      <c r="Y3440" s="9" t="s">
        <v>485</v>
      </c>
      <c r="Z3440" s="9" t="s">
        <v>20</v>
      </c>
      <c r="AA3440" s="9" t="s">
        <v>37</v>
      </c>
      <c r="AB3440" s="9" t="s">
        <v>8377</v>
      </c>
      <c r="AC3440" s="9" t="s">
        <v>8542</v>
      </c>
      <c r="AD3440" s="9" t="s">
        <v>8543</v>
      </c>
    </row>
    <row r="3441" spans="1:30" ht="89.25" x14ac:dyDescent="0.25">
      <c r="A3441" s="113">
        <f t="shared" si="54"/>
        <v>3252</v>
      </c>
      <c r="B3441" s="9" t="s">
        <v>1821</v>
      </c>
      <c r="C3441" s="9" t="s">
        <v>8454</v>
      </c>
      <c r="D3441" s="9" t="s">
        <v>8238</v>
      </c>
      <c r="E3441" s="9" t="s">
        <v>8556</v>
      </c>
      <c r="F3441" s="9" t="s">
        <v>8557</v>
      </c>
      <c r="G3441" s="9" t="s">
        <v>8548</v>
      </c>
      <c r="H3441" s="13">
        <v>13046.4</v>
      </c>
      <c r="I3441" s="11">
        <v>45017</v>
      </c>
      <c r="J3441" s="9" t="s">
        <v>8260</v>
      </c>
      <c r="K3441" s="9" t="s">
        <v>7</v>
      </c>
      <c r="L3441" s="9" t="s">
        <v>69</v>
      </c>
      <c r="M3441" s="9" t="s">
        <v>4075</v>
      </c>
      <c r="N3441" s="9" t="s">
        <v>10</v>
      </c>
      <c r="O3441" s="9" t="s">
        <v>1826</v>
      </c>
      <c r="P3441" s="9" t="s">
        <v>1834</v>
      </c>
      <c r="Q3441" s="9" t="s">
        <v>374</v>
      </c>
      <c r="R3441" s="9" t="s">
        <v>29</v>
      </c>
      <c r="S3441" s="9" t="s">
        <v>4076</v>
      </c>
      <c r="T3441" s="9" t="s">
        <v>7</v>
      </c>
      <c r="U3441" s="9" t="s">
        <v>16</v>
      </c>
      <c r="V3441" s="9" t="s">
        <v>4076</v>
      </c>
      <c r="W3441" s="9" t="s">
        <v>486</v>
      </c>
      <c r="X3441" s="9" t="s">
        <v>18</v>
      </c>
      <c r="Y3441" s="9" t="s">
        <v>485</v>
      </c>
      <c r="Z3441" s="9" t="s">
        <v>20</v>
      </c>
      <c r="AA3441" s="9" t="s">
        <v>37</v>
      </c>
      <c r="AB3441" s="9" t="s">
        <v>8377</v>
      </c>
      <c r="AC3441" s="9" t="s">
        <v>8542</v>
      </c>
      <c r="AD3441" s="9" t="s">
        <v>8543</v>
      </c>
    </row>
    <row r="3442" spans="1:30" ht="51" x14ac:dyDescent="0.25">
      <c r="A3442" s="113">
        <f t="shared" si="54"/>
        <v>3253</v>
      </c>
      <c r="B3442" s="9" t="s">
        <v>1821</v>
      </c>
      <c r="C3442" s="9" t="s">
        <v>8454</v>
      </c>
      <c r="D3442" s="9" t="s">
        <v>8238</v>
      </c>
      <c r="E3442" s="9" t="s">
        <v>8558</v>
      </c>
      <c r="F3442" s="9" t="s">
        <v>8559</v>
      </c>
      <c r="G3442" s="9" t="s">
        <v>8548</v>
      </c>
      <c r="H3442" s="13">
        <v>5200</v>
      </c>
      <c r="I3442" s="11">
        <v>45017</v>
      </c>
      <c r="J3442" s="9" t="s">
        <v>8260</v>
      </c>
      <c r="K3442" s="9" t="s">
        <v>7</v>
      </c>
      <c r="L3442" s="9" t="s">
        <v>69</v>
      </c>
      <c r="M3442" s="9" t="s">
        <v>4075</v>
      </c>
      <c r="N3442" s="9" t="s">
        <v>10</v>
      </c>
      <c r="O3442" s="9" t="s">
        <v>1826</v>
      </c>
      <c r="P3442" s="9" t="s">
        <v>1834</v>
      </c>
      <c r="Q3442" s="9" t="s">
        <v>374</v>
      </c>
      <c r="R3442" s="9" t="s">
        <v>14</v>
      </c>
      <c r="S3442" s="9" t="s">
        <v>4076</v>
      </c>
      <c r="T3442" s="9" t="s">
        <v>7</v>
      </c>
      <c r="U3442" s="9" t="s">
        <v>16</v>
      </c>
      <c r="V3442" s="9" t="s">
        <v>4076</v>
      </c>
      <c r="W3442" s="9" t="s">
        <v>486</v>
      </c>
      <c r="X3442" s="9" t="s">
        <v>18</v>
      </c>
      <c r="Y3442" s="9" t="s">
        <v>485</v>
      </c>
      <c r="Z3442" s="9" t="s">
        <v>20</v>
      </c>
      <c r="AA3442" s="9" t="s">
        <v>37</v>
      </c>
      <c r="AB3442" s="9" t="s">
        <v>8377</v>
      </c>
      <c r="AC3442" s="9" t="s">
        <v>8542</v>
      </c>
      <c r="AD3442" s="9" t="s">
        <v>8543</v>
      </c>
    </row>
    <row r="3443" spans="1:30" ht="51" x14ac:dyDescent="0.25">
      <c r="A3443" s="113">
        <f t="shared" si="54"/>
        <v>3254</v>
      </c>
      <c r="B3443" s="9" t="s">
        <v>1821</v>
      </c>
      <c r="C3443" s="9" t="s">
        <v>8454</v>
      </c>
      <c r="D3443" s="9" t="s">
        <v>8238</v>
      </c>
      <c r="E3443" s="9" t="s">
        <v>8560</v>
      </c>
      <c r="F3443" s="9" t="s">
        <v>8561</v>
      </c>
      <c r="G3443" s="9" t="s">
        <v>8548</v>
      </c>
      <c r="H3443" s="13">
        <v>2220</v>
      </c>
      <c r="I3443" s="11">
        <v>45017</v>
      </c>
      <c r="J3443" s="9" t="s">
        <v>8260</v>
      </c>
      <c r="K3443" s="9" t="s">
        <v>7</v>
      </c>
      <c r="L3443" s="9" t="s">
        <v>69</v>
      </c>
      <c r="M3443" s="9" t="s">
        <v>4075</v>
      </c>
      <c r="N3443" s="9" t="s">
        <v>10</v>
      </c>
      <c r="O3443" s="9" t="s">
        <v>1826</v>
      </c>
      <c r="P3443" s="9" t="s">
        <v>1834</v>
      </c>
      <c r="Q3443" s="9" t="s">
        <v>374</v>
      </c>
      <c r="R3443" s="9" t="s">
        <v>14</v>
      </c>
      <c r="S3443" s="9" t="s">
        <v>4076</v>
      </c>
      <c r="T3443" s="9" t="s">
        <v>7</v>
      </c>
      <c r="U3443" s="9" t="s">
        <v>16</v>
      </c>
      <c r="V3443" s="9" t="s">
        <v>4076</v>
      </c>
      <c r="W3443" s="9" t="s">
        <v>486</v>
      </c>
      <c r="X3443" s="9" t="s">
        <v>18</v>
      </c>
      <c r="Y3443" s="9" t="s">
        <v>485</v>
      </c>
      <c r="Z3443" s="9" t="s">
        <v>20</v>
      </c>
      <c r="AA3443" s="9" t="s">
        <v>37</v>
      </c>
      <c r="AB3443" s="9" t="s">
        <v>8377</v>
      </c>
      <c r="AC3443" s="9" t="s">
        <v>8542</v>
      </c>
      <c r="AD3443" s="9" t="s">
        <v>8543</v>
      </c>
    </row>
    <row r="3444" spans="1:30" ht="51" x14ac:dyDescent="0.25">
      <c r="A3444" s="113">
        <f t="shared" si="54"/>
        <v>3255</v>
      </c>
      <c r="B3444" s="9" t="s">
        <v>1821</v>
      </c>
      <c r="C3444" s="9" t="s">
        <v>8454</v>
      </c>
      <c r="D3444" s="9" t="s">
        <v>8238</v>
      </c>
      <c r="E3444" s="9" t="s">
        <v>8562</v>
      </c>
      <c r="F3444" s="9" t="s">
        <v>8563</v>
      </c>
      <c r="G3444" s="9" t="s">
        <v>8548</v>
      </c>
      <c r="H3444" s="13">
        <v>5218.5600000000004</v>
      </c>
      <c r="I3444" s="11">
        <v>45017</v>
      </c>
      <c r="J3444" s="9" t="s">
        <v>8260</v>
      </c>
      <c r="K3444" s="9" t="s">
        <v>7</v>
      </c>
      <c r="L3444" s="9" t="s">
        <v>69</v>
      </c>
      <c r="M3444" s="9" t="s">
        <v>4075</v>
      </c>
      <c r="N3444" s="9" t="s">
        <v>10</v>
      </c>
      <c r="O3444" s="9" t="s">
        <v>1826</v>
      </c>
      <c r="P3444" s="9" t="s">
        <v>1834</v>
      </c>
      <c r="Q3444" s="9" t="s">
        <v>374</v>
      </c>
      <c r="R3444" s="9" t="s">
        <v>14</v>
      </c>
      <c r="S3444" s="9" t="s">
        <v>4076</v>
      </c>
      <c r="T3444" s="9" t="s">
        <v>7</v>
      </c>
      <c r="U3444" s="9" t="s">
        <v>16</v>
      </c>
      <c r="V3444" s="9" t="s">
        <v>4076</v>
      </c>
      <c r="W3444" s="9" t="s">
        <v>486</v>
      </c>
      <c r="X3444" s="9" t="s">
        <v>18</v>
      </c>
      <c r="Y3444" s="9" t="s">
        <v>485</v>
      </c>
      <c r="Z3444" s="9" t="s">
        <v>20</v>
      </c>
      <c r="AA3444" s="9" t="s">
        <v>37</v>
      </c>
      <c r="AB3444" s="9" t="s">
        <v>8377</v>
      </c>
      <c r="AC3444" s="9" t="s">
        <v>8542</v>
      </c>
      <c r="AD3444" s="9" t="s">
        <v>8543</v>
      </c>
    </row>
    <row r="3445" spans="1:30" ht="51" x14ac:dyDescent="0.25">
      <c r="A3445" s="113">
        <f t="shared" si="54"/>
        <v>3256</v>
      </c>
      <c r="B3445" s="9" t="s">
        <v>1821</v>
      </c>
      <c r="C3445" s="9" t="s">
        <v>8454</v>
      </c>
      <c r="D3445" s="9" t="s">
        <v>8238</v>
      </c>
      <c r="E3445" s="9" t="s">
        <v>8564</v>
      </c>
      <c r="F3445" s="9" t="s">
        <v>8565</v>
      </c>
      <c r="G3445" s="9" t="s">
        <v>8548</v>
      </c>
      <c r="H3445" s="13">
        <v>32300</v>
      </c>
      <c r="I3445" s="11">
        <v>45017</v>
      </c>
      <c r="J3445" s="9" t="s">
        <v>8260</v>
      </c>
      <c r="K3445" s="9" t="s">
        <v>7</v>
      </c>
      <c r="L3445" s="9" t="s">
        <v>69</v>
      </c>
      <c r="M3445" s="9" t="s">
        <v>4075</v>
      </c>
      <c r="N3445" s="9" t="s">
        <v>10</v>
      </c>
      <c r="O3445" s="9" t="s">
        <v>1826</v>
      </c>
      <c r="P3445" s="9" t="s">
        <v>1834</v>
      </c>
      <c r="Q3445" s="9" t="s">
        <v>374</v>
      </c>
      <c r="R3445" s="9" t="s">
        <v>14</v>
      </c>
      <c r="S3445" s="9" t="s">
        <v>4076</v>
      </c>
      <c r="T3445" s="9" t="s">
        <v>7</v>
      </c>
      <c r="U3445" s="9" t="s">
        <v>16</v>
      </c>
      <c r="V3445" s="9" t="s">
        <v>4076</v>
      </c>
      <c r="W3445" s="9" t="s">
        <v>486</v>
      </c>
      <c r="X3445" s="9" t="s">
        <v>18</v>
      </c>
      <c r="Y3445" s="9" t="s">
        <v>485</v>
      </c>
      <c r="Z3445" s="9" t="s">
        <v>20</v>
      </c>
      <c r="AA3445" s="9" t="s">
        <v>37</v>
      </c>
      <c r="AB3445" s="9" t="s">
        <v>8377</v>
      </c>
      <c r="AC3445" s="9" t="s">
        <v>8542</v>
      </c>
      <c r="AD3445" s="9" t="s">
        <v>8543</v>
      </c>
    </row>
    <row r="3446" spans="1:30" ht="51" x14ac:dyDescent="0.25">
      <c r="A3446" s="113">
        <f t="shared" si="54"/>
        <v>3257</v>
      </c>
      <c r="B3446" s="9" t="s">
        <v>1821</v>
      </c>
      <c r="C3446" s="9" t="s">
        <v>8454</v>
      </c>
      <c r="D3446" s="9" t="s">
        <v>8238</v>
      </c>
      <c r="E3446" s="9" t="s">
        <v>8566</v>
      </c>
      <c r="F3446" s="9" t="s">
        <v>8567</v>
      </c>
      <c r="G3446" s="9" t="s">
        <v>8548</v>
      </c>
      <c r="H3446" s="13">
        <v>3360</v>
      </c>
      <c r="I3446" s="11">
        <v>45017</v>
      </c>
      <c r="J3446" s="9" t="s">
        <v>8260</v>
      </c>
      <c r="K3446" s="9" t="s">
        <v>7</v>
      </c>
      <c r="L3446" s="9" t="s">
        <v>69</v>
      </c>
      <c r="M3446" s="9" t="s">
        <v>4075</v>
      </c>
      <c r="N3446" s="9" t="s">
        <v>10</v>
      </c>
      <c r="O3446" s="9" t="s">
        <v>1826</v>
      </c>
      <c r="P3446" s="9" t="s">
        <v>1834</v>
      </c>
      <c r="Q3446" s="9" t="s">
        <v>374</v>
      </c>
      <c r="R3446" s="9" t="s">
        <v>14</v>
      </c>
      <c r="S3446" s="9" t="s">
        <v>4076</v>
      </c>
      <c r="T3446" s="9" t="s">
        <v>7</v>
      </c>
      <c r="U3446" s="9" t="s">
        <v>16</v>
      </c>
      <c r="V3446" s="9" t="s">
        <v>4076</v>
      </c>
      <c r="W3446" s="9" t="s">
        <v>486</v>
      </c>
      <c r="X3446" s="9" t="s">
        <v>18</v>
      </c>
      <c r="Y3446" s="9" t="s">
        <v>485</v>
      </c>
      <c r="Z3446" s="9" t="s">
        <v>20</v>
      </c>
      <c r="AA3446" s="9" t="s">
        <v>37</v>
      </c>
      <c r="AB3446" s="9" t="s">
        <v>8377</v>
      </c>
      <c r="AC3446" s="9" t="s">
        <v>8542</v>
      </c>
      <c r="AD3446" s="9" t="s">
        <v>8543</v>
      </c>
    </row>
    <row r="3447" spans="1:30" ht="63.75" x14ac:dyDescent="0.25">
      <c r="A3447" s="113">
        <f t="shared" si="54"/>
        <v>3258</v>
      </c>
      <c r="B3447" s="9" t="s">
        <v>1821</v>
      </c>
      <c r="C3447" s="9" t="s">
        <v>8454</v>
      </c>
      <c r="D3447" s="9" t="s">
        <v>8238</v>
      </c>
      <c r="E3447" s="9" t="s">
        <v>8568</v>
      </c>
      <c r="F3447" s="9" t="s">
        <v>8569</v>
      </c>
      <c r="G3447" s="9" t="s">
        <v>8548</v>
      </c>
      <c r="H3447" s="13">
        <v>14520</v>
      </c>
      <c r="I3447" s="11">
        <v>45017</v>
      </c>
      <c r="J3447" s="9" t="s">
        <v>8260</v>
      </c>
      <c r="K3447" s="9" t="s">
        <v>7</v>
      </c>
      <c r="L3447" s="9" t="s">
        <v>69</v>
      </c>
      <c r="M3447" s="9" t="s">
        <v>4075</v>
      </c>
      <c r="N3447" s="9" t="s">
        <v>10</v>
      </c>
      <c r="O3447" s="9" t="s">
        <v>1826</v>
      </c>
      <c r="P3447" s="9" t="s">
        <v>1834</v>
      </c>
      <c r="Q3447" s="9" t="s">
        <v>374</v>
      </c>
      <c r="R3447" s="9" t="s">
        <v>29</v>
      </c>
      <c r="S3447" s="9" t="s">
        <v>4076</v>
      </c>
      <c r="T3447" s="9" t="s">
        <v>7</v>
      </c>
      <c r="U3447" s="9" t="s">
        <v>16</v>
      </c>
      <c r="V3447" s="9" t="s">
        <v>4076</v>
      </c>
      <c r="W3447" s="9" t="s">
        <v>511</v>
      </c>
      <c r="X3447" s="9" t="s">
        <v>18</v>
      </c>
      <c r="Y3447" s="9" t="s">
        <v>485</v>
      </c>
      <c r="Z3447" s="9" t="s">
        <v>20</v>
      </c>
      <c r="AA3447" s="9" t="s">
        <v>511</v>
      </c>
      <c r="AB3447" s="9" t="s">
        <v>8570</v>
      </c>
      <c r="AC3447" s="9" t="s">
        <v>8571</v>
      </c>
      <c r="AD3447" s="9" t="s">
        <v>8572</v>
      </c>
    </row>
    <row r="3448" spans="1:30" ht="51" x14ac:dyDescent="0.25">
      <c r="A3448" s="113">
        <f t="shared" si="54"/>
        <v>3259</v>
      </c>
      <c r="B3448" s="9" t="s">
        <v>1821</v>
      </c>
      <c r="C3448" s="9" t="s">
        <v>8454</v>
      </c>
      <c r="D3448" s="9" t="s">
        <v>8238</v>
      </c>
      <c r="E3448" s="9" t="s">
        <v>8573</v>
      </c>
      <c r="F3448" s="9" t="s">
        <v>8574</v>
      </c>
      <c r="G3448" s="9" t="s">
        <v>8548</v>
      </c>
      <c r="H3448" s="13">
        <v>8250</v>
      </c>
      <c r="I3448" s="11">
        <v>45017</v>
      </c>
      <c r="J3448" s="9" t="s">
        <v>8260</v>
      </c>
      <c r="K3448" s="9" t="s">
        <v>7</v>
      </c>
      <c r="L3448" s="9" t="s">
        <v>69</v>
      </c>
      <c r="M3448" s="9" t="s">
        <v>4075</v>
      </c>
      <c r="N3448" s="9" t="s">
        <v>10</v>
      </c>
      <c r="O3448" s="9" t="s">
        <v>1826</v>
      </c>
      <c r="P3448" s="9" t="s">
        <v>1834</v>
      </c>
      <c r="Q3448" s="9" t="s">
        <v>374</v>
      </c>
      <c r="R3448" s="9" t="s">
        <v>29</v>
      </c>
      <c r="S3448" s="9" t="s">
        <v>4076</v>
      </c>
      <c r="T3448" s="9" t="s">
        <v>7</v>
      </c>
      <c r="U3448" s="9" t="s">
        <v>16</v>
      </c>
      <c r="V3448" s="9" t="s">
        <v>4076</v>
      </c>
      <c r="W3448" s="9" t="s">
        <v>511</v>
      </c>
      <c r="X3448" s="9" t="s">
        <v>18</v>
      </c>
      <c r="Y3448" s="9" t="s">
        <v>485</v>
      </c>
      <c r="Z3448" s="9" t="s">
        <v>20</v>
      </c>
      <c r="AA3448" s="9" t="s">
        <v>511</v>
      </c>
      <c r="AB3448" s="9" t="s">
        <v>8570</v>
      </c>
      <c r="AC3448" s="9" t="s">
        <v>8571</v>
      </c>
      <c r="AD3448" s="9" t="s">
        <v>8572</v>
      </c>
    </row>
    <row r="3449" spans="1:30" ht="51" x14ac:dyDescent="0.25">
      <c r="A3449" s="113">
        <f t="shared" si="54"/>
        <v>3260</v>
      </c>
      <c r="B3449" s="9" t="s">
        <v>1821</v>
      </c>
      <c r="C3449" s="9" t="s">
        <v>8454</v>
      </c>
      <c r="D3449" s="9" t="s">
        <v>8238</v>
      </c>
      <c r="E3449" s="9" t="s">
        <v>8575</v>
      </c>
      <c r="F3449" s="9" t="s">
        <v>8576</v>
      </c>
      <c r="G3449" s="9" t="s">
        <v>8548</v>
      </c>
      <c r="H3449" s="13">
        <v>16550</v>
      </c>
      <c r="I3449" s="11">
        <v>45017</v>
      </c>
      <c r="J3449" s="9" t="s">
        <v>8260</v>
      </c>
      <c r="K3449" s="9" t="s">
        <v>7</v>
      </c>
      <c r="L3449" s="9" t="s">
        <v>69</v>
      </c>
      <c r="M3449" s="9" t="s">
        <v>4075</v>
      </c>
      <c r="N3449" s="9" t="s">
        <v>10</v>
      </c>
      <c r="O3449" s="9" t="s">
        <v>1826</v>
      </c>
      <c r="P3449" s="9" t="s">
        <v>1834</v>
      </c>
      <c r="Q3449" s="9" t="s">
        <v>374</v>
      </c>
      <c r="R3449" s="9" t="s">
        <v>29</v>
      </c>
      <c r="S3449" s="9" t="s">
        <v>4076</v>
      </c>
      <c r="T3449" s="9" t="s">
        <v>7</v>
      </c>
      <c r="U3449" s="9" t="s">
        <v>16</v>
      </c>
      <c r="V3449" s="9" t="s">
        <v>4076</v>
      </c>
      <c r="W3449" s="9" t="s">
        <v>511</v>
      </c>
      <c r="X3449" s="9" t="s">
        <v>18</v>
      </c>
      <c r="Y3449" s="9" t="s">
        <v>485</v>
      </c>
      <c r="Z3449" s="9" t="s">
        <v>20</v>
      </c>
      <c r="AA3449" s="9" t="s">
        <v>511</v>
      </c>
      <c r="AB3449" s="9" t="s">
        <v>8570</v>
      </c>
      <c r="AC3449" s="9" t="s">
        <v>8571</v>
      </c>
      <c r="AD3449" s="9" t="s">
        <v>8572</v>
      </c>
    </row>
    <row r="3450" spans="1:30" ht="51" x14ac:dyDescent="0.25">
      <c r="A3450" s="113">
        <f t="shared" si="54"/>
        <v>3261</v>
      </c>
      <c r="B3450" s="9" t="s">
        <v>1821</v>
      </c>
      <c r="C3450" s="9" t="s">
        <v>8454</v>
      </c>
      <c r="D3450" s="9" t="s">
        <v>8238</v>
      </c>
      <c r="E3450" s="9" t="s">
        <v>8577</v>
      </c>
      <c r="F3450" s="9" t="s">
        <v>8578</v>
      </c>
      <c r="G3450" s="9" t="s">
        <v>8548</v>
      </c>
      <c r="H3450" s="13">
        <v>7023.04</v>
      </c>
      <c r="I3450" s="11">
        <v>45017</v>
      </c>
      <c r="J3450" s="9" t="s">
        <v>8260</v>
      </c>
      <c r="K3450" s="9" t="s">
        <v>7</v>
      </c>
      <c r="L3450" s="9" t="s">
        <v>69</v>
      </c>
      <c r="M3450" s="9" t="s">
        <v>4075</v>
      </c>
      <c r="N3450" s="9" t="s">
        <v>10</v>
      </c>
      <c r="O3450" s="9" t="s">
        <v>1826</v>
      </c>
      <c r="P3450" s="9" t="s">
        <v>1834</v>
      </c>
      <c r="Q3450" s="9" t="s">
        <v>374</v>
      </c>
      <c r="R3450" s="9" t="s">
        <v>29</v>
      </c>
      <c r="S3450" s="9" t="s">
        <v>4076</v>
      </c>
      <c r="T3450" s="9" t="s">
        <v>7</v>
      </c>
      <c r="U3450" s="9" t="s">
        <v>16</v>
      </c>
      <c r="V3450" s="9" t="s">
        <v>4076</v>
      </c>
      <c r="W3450" s="9" t="s">
        <v>511</v>
      </c>
      <c r="X3450" s="9" t="s">
        <v>18</v>
      </c>
      <c r="Y3450" s="9" t="s">
        <v>485</v>
      </c>
      <c r="Z3450" s="9" t="s">
        <v>20</v>
      </c>
      <c r="AA3450" s="9" t="s">
        <v>511</v>
      </c>
      <c r="AB3450" s="9" t="s">
        <v>8570</v>
      </c>
      <c r="AC3450" s="9" t="s">
        <v>8571</v>
      </c>
      <c r="AD3450" s="9" t="s">
        <v>8572</v>
      </c>
    </row>
    <row r="3451" spans="1:30" ht="51" x14ac:dyDescent="0.25">
      <c r="A3451" s="113">
        <f t="shared" si="54"/>
        <v>3262</v>
      </c>
      <c r="B3451" s="9" t="s">
        <v>1821</v>
      </c>
      <c r="C3451" s="9" t="s">
        <v>8454</v>
      </c>
      <c r="D3451" s="9" t="s">
        <v>8238</v>
      </c>
      <c r="E3451" s="9" t="s">
        <v>8579</v>
      </c>
      <c r="F3451" s="9" t="s">
        <v>8580</v>
      </c>
      <c r="G3451" s="9" t="s">
        <v>8548</v>
      </c>
      <c r="H3451" s="13">
        <v>9000</v>
      </c>
      <c r="I3451" s="11">
        <v>45017</v>
      </c>
      <c r="J3451" s="9" t="s">
        <v>8260</v>
      </c>
      <c r="K3451" s="9" t="s">
        <v>7</v>
      </c>
      <c r="L3451" s="9" t="s">
        <v>69</v>
      </c>
      <c r="M3451" s="9" t="s">
        <v>4075</v>
      </c>
      <c r="N3451" s="9" t="s">
        <v>10</v>
      </c>
      <c r="O3451" s="9" t="s">
        <v>1826</v>
      </c>
      <c r="P3451" s="9" t="s">
        <v>1834</v>
      </c>
      <c r="Q3451" s="9" t="s">
        <v>374</v>
      </c>
      <c r="R3451" s="9" t="s">
        <v>29</v>
      </c>
      <c r="S3451" s="9" t="s">
        <v>4076</v>
      </c>
      <c r="T3451" s="9" t="s">
        <v>7</v>
      </c>
      <c r="U3451" s="9" t="s">
        <v>16</v>
      </c>
      <c r="V3451" s="9" t="s">
        <v>4076</v>
      </c>
      <c r="W3451" s="9" t="s">
        <v>511</v>
      </c>
      <c r="X3451" s="9" t="s">
        <v>18</v>
      </c>
      <c r="Y3451" s="9" t="s">
        <v>485</v>
      </c>
      <c r="Z3451" s="9" t="s">
        <v>20</v>
      </c>
      <c r="AA3451" s="9" t="s">
        <v>511</v>
      </c>
      <c r="AB3451" s="9" t="s">
        <v>8570</v>
      </c>
      <c r="AC3451" s="9" t="s">
        <v>8571</v>
      </c>
      <c r="AD3451" s="9" t="s">
        <v>8572</v>
      </c>
    </row>
    <row r="3452" spans="1:30" ht="63.75" x14ac:dyDescent="0.25">
      <c r="A3452" s="113">
        <f t="shared" si="54"/>
        <v>3263</v>
      </c>
      <c r="B3452" s="9" t="s">
        <v>1821</v>
      </c>
      <c r="C3452" s="9" t="s">
        <v>8454</v>
      </c>
      <c r="D3452" s="9" t="s">
        <v>8238</v>
      </c>
      <c r="E3452" s="9" t="s">
        <v>8546</v>
      </c>
      <c r="F3452" s="9" t="s">
        <v>8581</v>
      </c>
      <c r="G3452" s="9" t="s">
        <v>8582</v>
      </c>
      <c r="H3452" s="13">
        <v>7250</v>
      </c>
      <c r="I3452" s="11">
        <v>45017</v>
      </c>
      <c r="J3452" s="9" t="s">
        <v>8260</v>
      </c>
      <c r="K3452" s="9" t="s">
        <v>7</v>
      </c>
      <c r="L3452" s="9" t="s">
        <v>69</v>
      </c>
      <c r="M3452" s="9" t="s">
        <v>4075</v>
      </c>
      <c r="N3452" s="9" t="s">
        <v>10</v>
      </c>
      <c r="O3452" s="9" t="s">
        <v>1826</v>
      </c>
      <c r="P3452" s="9" t="s">
        <v>1834</v>
      </c>
      <c r="Q3452" s="9" t="s">
        <v>374</v>
      </c>
      <c r="R3452" s="9" t="s">
        <v>29</v>
      </c>
      <c r="S3452" s="9" t="s">
        <v>4076</v>
      </c>
      <c r="T3452" s="9" t="s">
        <v>7</v>
      </c>
      <c r="U3452" s="9" t="s">
        <v>16</v>
      </c>
      <c r="V3452" s="9" t="s">
        <v>4076</v>
      </c>
      <c r="W3452" s="9" t="s">
        <v>511</v>
      </c>
      <c r="X3452" s="9" t="s">
        <v>18</v>
      </c>
      <c r="Y3452" s="9" t="s">
        <v>485</v>
      </c>
      <c r="Z3452" s="9" t="s">
        <v>20</v>
      </c>
      <c r="AA3452" s="9" t="s">
        <v>511</v>
      </c>
      <c r="AB3452" s="9" t="s">
        <v>8570</v>
      </c>
      <c r="AC3452" s="9" t="s">
        <v>8571</v>
      </c>
      <c r="AD3452" s="9" t="s">
        <v>8572</v>
      </c>
    </row>
    <row r="3453" spans="1:30" ht="63.75" x14ac:dyDescent="0.25">
      <c r="A3453" s="113">
        <f t="shared" si="54"/>
        <v>3264</v>
      </c>
      <c r="B3453" s="9" t="s">
        <v>1821</v>
      </c>
      <c r="C3453" s="9" t="s">
        <v>8454</v>
      </c>
      <c r="D3453" s="9" t="s">
        <v>8238</v>
      </c>
      <c r="E3453" s="9" t="s">
        <v>8546</v>
      </c>
      <c r="F3453" s="9" t="s">
        <v>8583</v>
      </c>
      <c r="G3453" s="9" t="s">
        <v>8584</v>
      </c>
      <c r="H3453" s="13">
        <v>7250</v>
      </c>
      <c r="I3453" s="11">
        <v>45017</v>
      </c>
      <c r="J3453" s="9" t="s">
        <v>8260</v>
      </c>
      <c r="K3453" s="9" t="s">
        <v>7</v>
      </c>
      <c r="L3453" s="9" t="s">
        <v>69</v>
      </c>
      <c r="M3453" s="9" t="s">
        <v>4075</v>
      </c>
      <c r="N3453" s="9" t="s">
        <v>10</v>
      </c>
      <c r="O3453" s="9" t="s">
        <v>1826</v>
      </c>
      <c r="P3453" s="9" t="s">
        <v>1834</v>
      </c>
      <c r="Q3453" s="9" t="s">
        <v>374</v>
      </c>
      <c r="R3453" s="9" t="s">
        <v>29</v>
      </c>
      <c r="S3453" s="9" t="s">
        <v>4076</v>
      </c>
      <c r="T3453" s="9" t="s">
        <v>7</v>
      </c>
      <c r="U3453" s="9" t="s">
        <v>16</v>
      </c>
      <c r="V3453" s="9" t="s">
        <v>4076</v>
      </c>
      <c r="W3453" s="9" t="s">
        <v>511</v>
      </c>
      <c r="X3453" s="9" t="s">
        <v>18</v>
      </c>
      <c r="Y3453" s="9" t="s">
        <v>485</v>
      </c>
      <c r="Z3453" s="9" t="s">
        <v>20</v>
      </c>
      <c r="AA3453" s="9" t="s">
        <v>511</v>
      </c>
      <c r="AB3453" s="9" t="s">
        <v>8570</v>
      </c>
      <c r="AC3453" s="9" t="s">
        <v>8571</v>
      </c>
      <c r="AD3453" s="9" t="s">
        <v>8572</v>
      </c>
    </row>
    <row r="3454" spans="1:30" ht="51" x14ac:dyDescent="0.25">
      <c r="A3454" s="113">
        <f t="shared" si="54"/>
        <v>3265</v>
      </c>
      <c r="B3454" s="9" t="s">
        <v>1821</v>
      </c>
      <c r="C3454" s="9" t="s">
        <v>8454</v>
      </c>
      <c r="D3454" s="9" t="s">
        <v>8238</v>
      </c>
      <c r="E3454" s="9" t="s">
        <v>8585</v>
      </c>
      <c r="F3454" s="9" t="s">
        <v>8586</v>
      </c>
      <c r="G3454" s="9" t="s">
        <v>8584</v>
      </c>
      <c r="H3454" s="13">
        <v>12009.09</v>
      </c>
      <c r="I3454" s="11">
        <v>45017</v>
      </c>
      <c r="J3454" s="9" t="s">
        <v>8260</v>
      </c>
      <c r="K3454" s="9" t="s">
        <v>7</v>
      </c>
      <c r="L3454" s="9" t="s">
        <v>69</v>
      </c>
      <c r="M3454" s="9" t="s">
        <v>4075</v>
      </c>
      <c r="N3454" s="9" t="s">
        <v>10</v>
      </c>
      <c r="O3454" s="9" t="s">
        <v>1826</v>
      </c>
      <c r="P3454" s="9" t="s">
        <v>1834</v>
      </c>
      <c r="Q3454" s="9" t="s">
        <v>374</v>
      </c>
      <c r="R3454" s="9" t="s">
        <v>29</v>
      </c>
      <c r="S3454" s="9" t="s">
        <v>4076</v>
      </c>
      <c r="T3454" s="9" t="s">
        <v>7</v>
      </c>
      <c r="U3454" s="9" t="s">
        <v>16</v>
      </c>
      <c r="V3454" s="9" t="s">
        <v>4076</v>
      </c>
      <c r="W3454" s="9" t="s">
        <v>486</v>
      </c>
      <c r="X3454" s="9" t="s">
        <v>18</v>
      </c>
      <c r="Y3454" s="9" t="s">
        <v>485</v>
      </c>
      <c r="Z3454" s="9" t="s">
        <v>20</v>
      </c>
      <c r="AA3454" s="9" t="s">
        <v>37</v>
      </c>
      <c r="AB3454" s="9" t="s">
        <v>8570</v>
      </c>
      <c r="AC3454" s="9" t="s">
        <v>8571</v>
      </c>
      <c r="AD3454" s="9" t="s">
        <v>8572</v>
      </c>
    </row>
    <row r="3455" spans="1:30" ht="51" x14ac:dyDescent="0.25">
      <c r="A3455" s="113">
        <f t="shared" si="54"/>
        <v>3266</v>
      </c>
      <c r="B3455" s="9" t="s">
        <v>1821</v>
      </c>
      <c r="C3455" s="9" t="s">
        <v>8454</v>
      </c>
      <c r="D3455" s="9" t="s">
        <v>8238</v>
      </c>
      <c r="E3455" s="9" t="s">
        <v>8585</v>
      </c>
      <c r="F3455" s="9" t="s">
        <v>8587</v>
      </c>
      <c r="G3455" s="9" t="s">
        <v>8584</v>
      </c>
      <c r="H3455" s="13">
        <v>4117.4399999999996</v>
      </c>
      <c r="I3455" s="11">
        <v>45017</v>
      </c>
      <c r="J3455" s="9" t="s">
        <v>8260</v>
      </c>
      <c r="K3455" s="9" t="s">
        <v>7</v>
      </c>
      <c r="L3455" s="9" t="s">
        <v>69</v>
      </c>
      <c r="M3455" s="9" t="s">
        <v>4075</v>
      </c>
      <c r="N3455" s="9" t="s">
        <v>10</v>
      </c>
      <c r="O3455" s="9" t="s">
        <v>1826</v>
      </c>
      <c r="P3455" s="9" t="s">
        <v>1834</v>
      </c>
      <c r="Q3455" s="9" t="s">
        <v>374</v>
      </c>
      <c r="R3455" s="9" t="s">
        <v>29</v>
      </c>
      <c r="S3455" s="9" t="s">
        <v>4076</v>
      </c>
      <c r="T3455" s="9" t="s">
        <v>7</v>
      </c>
      <c r="U3455" s="9" t="s">
        <v>16</v>
      </c>
      <c r="V3455" s="9" t="s">
        <v>4076</v>
      </c>
      <c r="W3455" s="9" t="s">
        <v>511</v>
      </c>
      <c r="X3455" s="9" t="s">
        <v>18</v>
      </c>
      <c r="Y3455" s="9" t="s">
        <v>485</v>
      </c>
      <c r="Z3455" s="9" t="s">
        <v>20</v>
      </c>
      <c r="AA3455" s="9" t="s">
        <v>511</v>
      </c>
      <c r="AB3455" s="9" t="s">
        <v>8570</v>
      </c>
      <c r="AC3455" s="9" t="s">
        <v>8571</v>
      </c>
      <c r="AD3455" s="9" t="s">
        <v>8572</v>
      </c>
    </row>
    <row r="3456" spans="1:30" ht="51" x14ac:dyDescent="0.25">
      <c r="A3456" s="113">
        <f t="shared" si="54"/>
        <v>3267</v>
      </c>
      <c r="B3456" s="9" t="s">
        <v>1821</v>
      </c>
      <c r="C3456" s="9" t="s">
        <v>8454</v>
      </c>
      <c r="D3456" s="9" t="s">
        <v>8238</v>
      </c>
      <c r="E3456" s="9" t="s">
        <v>8588</v>
      </c>
      <c r="F3456" s="9" t="s">
        <v>8589</v>
      </c>
      <c r="G3456" s="9" t="s">
        <v>8582</v>
      </c>
      <c r="H3456" s="13">
        <v>2431.4299999999998</v>
      </c>
      <c r="I3456" s="11">
        <v>45017</v>
      </c>
      <c r="J3456" s="9" t="s">
        <v>8260</v>
      </c>
      <c r="K3456" s="9" t="s">
        <v>7</v>
      </c>
      <c r="L3456" s="9" t="s">
        <v>69</v>
      </c>
      <c r="M3456" s="9" t="s">
        <v>4075</v>
      </c>
      <c r="N3456" s="9" t="s">
        <v>10</v>
      </c>
      <c r="O3456" s="9" t="s">
        <v>1826</v>
      </c>
      <c r="P3456" s="9" t="s">
        <v>1834</v>
      </c>
      <c r="Q3456" s="9" t="s">
        <v>374</v>
      </c>
      <c r="R3456" s="9" t="s">
        <v>29</v>
      </c>
      <c r="S3456" s="9" t="s">
        <v>4076</v>
      </c>
      <c r="T3456" s="9" t="s">
        <v>7</v>
      </c>
      <c r="U3456" s="9" t="s">
        <v>16</v>
      </c>
      <c r="V3456" s="9" t="s">
        <v>4076</v>
      </c>
      <c r="W3456" s="9" t="s">
        <v>511</v>
      </c>
      <c r="X3456" s="9" t="s">
        <v>18</v>
      </c>
      <c r="Y3456" s="9" t="s">
        <v>485</v>
      </c>
      <c r="Z3456" s="9" t="s">
        <v>20</v>
      </c>
      <c r="AA3456" s="9" t="s">
        <v>511</v>
      </c>
      <c r="AB3456" s="9" t="s">
        <v>8570</v>
      </c>
      <c r="AC3456" s="9" t="s">
        <v>8571</v>
      </c>
      <c r="AD3456" s="9" t="s">
        <v>8572</v>
      </c>
    </row>
    <row r="3457" spans="1:30" ht="51" x14ac:dyDescent="0.25">
      <c r="A3457" s="113">
        <f t="shared" si="54"/>
        <v>3268</v>
      </c>
      <c r="B3457" s="9" t="s">
        <v>1821</v>
      </c>
      <c r="C3457" s="9" t="s">
        <v>8454</v>
      </c>
      <c r="D3457" s="9" t="s">
        <v>8238</v>
      </c>
      <c r="E3457" s="9" t="s">
        <v>8590</v>
      </c>
      <c r="F3457" s="9" t="s">
        <v>8591</v>
      </c>
      <c r="G3457" s="9" t="s">
        <v>8582</v>
      </c>
      <c r="H3457" s="13">
        <v>10752.3</v>
      </c>
      <c r="I3457" s="11">
        <v>45017</v>
      </c>
      <c r="J3457" s="9" t="s">
        <v>8260</v>
      </c>
      <c r="K3457" s="9" t="s">
        <v>7</v>
      </c>
      <c r="L3457" s="9" t="s">
        <v>69</v>
      </c>
      <c r="M3457" s="9" t="s">
        <v>4075</v>
      </c>
      <c r="N3457" s="9" t="s">
        <v>10</v>
      </c>
      <c r="O3457" s="9" t="s">
        <v>1826</v>
      </c>
      <c r="P3457" s="9" t="s">
        <v>1834</v>
      </c>
      <c r="Q3457" s="9" t="s">
        <v>374</v>
      </c>
      <c r="R3457" s="9" t="s">
        <v>29</v>
      </c>
      <c r="S3457" s="9" t="s">
        <v>4076</v>
      </c>
      <c r="T3457" s="9" t="s">
        <v>7</v>
      </c>
      <c r="U3457" s="9" t="s">
        <v>16</v>
      </c>
      <c r="V3457" s="9" t="s">
        <v>4076</v>
      </c>
      <c r="W3457" s="9" t="s">
        <v>511</v>
      </c>
      <c r="X3457" s="9" t="s">
        <v>18</v>
      </c>
      <c r="Y3457" s="9" t="s">
        <v>485</v>
      </c>
      <c r="Z3457" s="9" t="s">
        <v>20</v>
      </c>
      <c r="AA3457" s="9" t="s">
        <v>511</v>
      </c>
      <c r="AB3457" s="9" t="s">
        <v>8570</v>
      </c>
      <c r="AC3457" s="9" t="s">
        <v>8571</v>
      </c>
      <c r="AD3457" s="9" t="s">
        <v>8572</v>
      </c>
    </row>
    <row r="3458" spans="1:30" ht="51" x14ac:dyDescent="0.25">
      <c r="A3458" s="113">
        <f t="shared" si="54"/>
        <v>3269</v>
      </c>
      <c r="B3458" s="9" t="s">
        <v>1821</v>
      </c>
      <c r="C3458" s="9" t="s">
        <v>8454</v>
      </c>
      <c r="D3458" s="9" t="s">
        <v>8238</v>
      </c>
      <c r="E3458" s="9" t="s">
        <v>8592</v>
      </c>
      <c r="F3458" s="9" t="s">
        <v>8593</v>
      </c>
      <c r="G3458" s="9" t="s">
        <v>8582</v>
      </c>
      <c r="H3458" s="13">
        <v>14371.2</v>
      </c>
      <c r="I3458" s="11">
        <v>45017</v>
      </c>
      <c r="J3458" s="9" t="s">
        <v>8260</v>
      </c>
      <c r="K3458" s="9" t="s">
        <v>7</v>
      </c>
      <c r="L3458" s="9" t="s">
        <v>69</v>
      </c>
      <c r="M3458" s="9" t="s">
        <v>4075</v>
      </c>
      <c r="N3458" s="9" t="s">
        <v>10</v>
      </c>
      <c r="O3458" s="9" t="s">
        <v>1826</v>
      </c>
      <c r="P3458" s="9" t="s">
        <v>1834</v>
      </c>
      <c r="Q3458" s="9" t="s">
        <v>374</v>
      </c>
      <c r="R3458" s="9" t="s">
        <v>29</v>
      </c>
      <c r="S3458" s="9" t="s">
        <v>4076</v>
      </c>
      <c r="T3458" s="9" t="s">
        <v>7</v>
      </c>
      <c r="U3458" s="9" t="s">
        <v>16</v>
      </c>
      <c r="V3458" s="9" t="s">
        <v>4076</v>
      </c>
      <c r="W3458" s="9" t="s">
        <v>511</v>
      </c>
      <c r="X3458" s="9" t="s">
        <v>18</v>
      </c>
      <c r="Y3458" s="9" t="s">
        <v>485</v>
      </c>
      <c r="Z3458" s="9" t="s">
        <v>20</v>
      </c>
      <c r="AA3458" s="9" t="s">
        <v>511</v>
      </c>
      <c r="AB3458" s="9" t="s">
        <v>8570</v>
      </c>
      <c r="AC3458" s="9" t="s">
        <v>8571</v>
      </c>
      <c r="AD3458" s="9" t="s">
        <v>8572</v>
      </c>
    </row>
    <row r="3459" spans="1:30" ht="51" x14ac:dyDescent="0.25">
      <c r="A3459" s="113">
        <f t="shared" si="54"/>
        <v>3270</v>
      </c>
      <c r="B3459" s="9" t="s">
        <v>1821</v>
      </c>
      <c r="C3459" s="9" t="s">
        <v>8454</v>
      </c>
      <c r="D3459" s="9" t="s">
        <v>8238</v>
      </c>
      <c r="E3459" s="9" t="s">
        <v>8594</v>
      </c>
      <c r="F3459" s="9" t="s">
        <v>8595</v>
      </c>
      <c r="G3459" s="9" t="s">
        <v>8582</v>
      </c>
      <c r="H3459" s="13">
        <v>2309.85</v>
      </c>
      <c r="I3459" s="11">
        <v>45017</v>
      </c>
      <c r="J3459" s="9" t="s">
        <v>8260</v>
      </c>
      <c r="K3459" s="9" t="s">
        <v>7</v>
      </c>
      <c r="L3459" s="9" t="s">
        <v>69</v>
      </c>
      <c r="M3459" s="9" t="s">
        <v>4075</v>
      </c>
      <c r="N3459" s="9" t="s">
        <v>10</v>
      </c>
      <c r="O3459" s="9" t="s">
        <v>1826</v>
      </c>
      <c r="P3459" s="9" t="s">
        <v>1834</v>
      </c>
      <c r="Q3459" s="9" t="s">
        <v>374</v>
      </c>
      <c r="R3459" s="9" t="s">
        <v>29</v>
      </c>
      <c r="S3459" s="9" t="s">
        <v>4076</v>
      </c>
      <c r="T3459" s="9" t="s">
        <v>7</v>
      </c>
      <c r="U3459" s="9" t="s">
        <v>16</v>
      </c>
      <c r="V3459" s="9" t="s">
        <v>4076</v>
      </c>
      <c r="W3459" s="9" t="s">
        <v>511</v>
      </c>
      <c r="X3459" s="9" t="s">
        <v>18</v>
      </c>
      <c r="Y3459" s="9" t="s">
        <v>485</v>
      </c>
      <c r="Z3459" s="9" t="s">
        <v>20</v>
      </c>
      <c r="AA3459" s="9" t="s">
        <v>511</v>
      </c>
      <c r="AB3459" s="9" t="s">
        <v>8570</v>
      </c>
      <c r="AC3459" s="9" t="s">
        <v>8571</v>
      </c>
      <c r="AD3459" s="9" t="s">
        <v>8572</v>
      </c>
    </row>
    <row r="3460" spans="1:30" ht="409.5" x14ac:dyDescent="0.25">
      <c r="A3460" s="113">
        <f t="shared" si="54"/>
        <v>3271</v>
      </c>
      <c r="B3460" s="9" t="s">
        <v>1821</v>
      </c>
      <c r="C3460" s="9" t="s">
        <v>8454</v>
      </c>
      <c r="D3460" s="9" t="s">
        <v>8238</v>
      </c>
      <c r="E3460" s="9" t="s">
        <v>8506</v>
      </c>
      <c r="F3460" s="9" t="s">
        <v>8596</v>
      </c>
      <c r="G3460" s="9" t="s">
        <v>8597</v>
      </c>
      <c r="H3460" s="13">
        <v>24500</v>
      </c>
      <c r="I3460" s="11">
        <v>45017</v>
      </c>
      <c r="J3460" s="9" t="s">
        <v>8260</v>
      </c>
      <c r="K3460" s="9" t="s">
        <v>7</v>
      </c>
      <c r="L3460" s="9" t="s">
        <v>69</v>
      </c>
      <c r="M3460" s="9" t="s">
        <v>4075</v>
      </c>
      <c r="N3460" s="9" t="s">
        <v>10</v>
      </c>
      <c r="O3460" s="9" t="s">
        <v>1826</v>
      </c>
      <c r="P3460" s="9" t="s">
        <v>1834</v>
      </c>
      <c r="Q3460" s="9" t="s">
        <v>374</v>
      </c>
      <c r="R3460" s="9" t="s">
        <v>29</v>
      </c>
      <c r="S3460" s="9" t="s">
        <v>4076</v>
      </c>
      <c r="T3460" s="9" t="s">
        <v>7</v>
      </c>
      <c r="U3460" s="9" t="s">
        <v>16</v>
      </c>
      <c r="V3460" s="9" t="s">
        <v>4076</v>
      </c>
      <c r="W3460" s="9" t="s">
        <v>511</v>
      </c>
      <c r="X3460" s="9" t="s">
        <v>18</v>
      </c>
      <c r="Y3460" s="9" t="s">
        <v>485</v>
      </c>
      <c r="Z3460" s="9" t="s">
        <v>20</v>
      </c>
      <c r="AA3460" s="9" t="s">
        <v>511</v>
      </c>
      <c r="AB3460" s="9" t="s">
        <v>8570</v>
      </c>
      <c r="AC3460" s="9" t="s">
        <v>8571</v>
      </c>
      <c r="AD3460" s="9" t="s">
        <v>8572</v>
      </c>
    </row>
    <row r="3461" spans="1:30" ht="409.5" x14ac:dyDescent="0.25">
      <c r="A3461" s="113">
        <f t="shared" si="54"/>
        <v>3272</v>
      </c>
      <c r="B3461" s="9" t="s">
        <v>1821</v>
      </c>
      <c r="C3461" s="9" t="s">
        <v>8598</v>
      </c>
      <c r="D3461" s="9" t="s">
        <v>8238</v>
      </c>
      <c r="E3461" s="9" t="s">
        <v>8599</v>
      </c>
      <c r="F3461" s="9" t="s">
        <v>8600</v>
      </c>
      <c r="G3461" s="9" t="s">
        <v>8601</v>
      </c>
      <c r="H3461" s="13">
        <v>164720</v>
      </c>
      <c r="I3461" s="11">
        <v>45017</v>
      </c>
      <c r="J3461" s="9" t="s">
        <v>6</v>
      </c>
      <c r="K3461" s="9" t="s">
        <v>7</v>
      </c>
      <c r="L3461" s="9" t="s">
        <v>252</v>
      </c>
      <c r="M3461" s="9" t="s">
        <v>89</v>
      </c>
      <c r="N3461" s="9" t="s">
        <v>10</v>
      </c>
      <c r="O3461" s="9" t="s">
        <v>1826</v>
      </c>
      <c r="P3461" s="9" t="s">
        <v>1834</v>
      </c>
      <c r="Q3461" s="9" t="s">
        <v>374</v>
      </c>
      <c r="R3461" s="9" t="s">
        <v>29</v>
      </c>
      <c r="S3461" s="9" t="s">
        <v>4076</v>
      </c>
      <c r="T3461" s="9" t="s">
        <v>7</v>
      </c>
      <c r="U3461" s="9" t="s">
        <v>16</v>
      </c>
      <c r="V3461" s="9" t="s">
        <v>4076</v>
      </c>
      <c r="W3461" s="9" t="s">
        <v>511</v>
      </c>
      <c r="X3461" s="9" t="s">
        <v>18</v>
      </c>
      <c r="Y3461" s="9" t="s">
        <v>485</v>
      </c>
      <c r="Z3461" s="9" t="s">
        <v>20</v>
      </c>
      <c r="AA3461" s="9" t="s">
        <v>511</v>
      </c>
      <c r="AB3461" s="9" t="s">
        <v>8570</v>
      </c>
      <c r="AC3461" s="9" t="s">
        <v>8571</v>
      </c>
      <c r="AD3461" s="9" t="s">
        <v>8572</v>
      </c>
    </row>
    <row r="3462" spans="1:30" ht="51" x14ac:dyDescent="0.25">
      <c r="A3462" s="113">
        <f t="shared" si="54"/>
        <v>3273</v>
      </c>
      <c r="B3462" s="9" t="s">
        <v>1821</v>
      </c>
      <c r="C3462" s="9" t="s">
        <v>8516</v>
      </c>
      <c r="D3462" s="9" t="s">
        <v>8238</v>
      </c>
      <c r="E3462" s="9" t="s">
        <v>8602</v>
      </c>
      <c r="F3462" s="9" t="s">
        <v>8603</v>
      </c>
      <c r="G3462" s="9" t="s">
        <v>8604</v>
      </c>
      <c r="H3462" s="13">
        <v>210000</v>
      </c>
      <c r="I3462" s="11">
        <v>45017</v>
      </c>
      <c r="J3462" s="9" t="s">
        <v>8260</v>
      </c>
      <c r="K3462" s="9" t="s">
        <v>7</v>
      </c>
      <c r="L3462" s="9" t="s">
        <v>69</v>
      </c>
      <c r="M3462" s="9" t="s">
        <v>80</v>
      </c>
      <c r="N3462" s="9" t="s">
        <v>10</v>
      </c>
      <c r="O3462" s="9" t="s">
        <v>1826</v>
      </c>
      <c r="P3462" s="9" t="s">
        <v>1834</v>
      </c>
      <c r="Q3462" s="9" t="s">
        <v>374</v>
      </c>
      <c r="R3462" s="9" t="s">
        <v>29</v>
      </c>
      <c r="S3462" s="9" t="s">
        <v>4076</v>
      </c>
      <c r="T3462" s="9" t="s">
        <v>7</v>
      </c>
      <c r="U3462" s="9" t="s">
        <v>16</v>
      </c>
      <c r="V3462" s="9" t="s">
        <v>4076</v>
      </c>
      <c r="W3462" s="9" t="s">
        <v>511</v>
      </c>
      <c r="X3462" s="9" t="s">
        <v>18</v>
      </c>
      <c r="Y3462" s="9" t="s">
        <v>485</v>
      </c>
      <c r="Z3462" s="9" t="s">
        <v>20</v>
      </c>
      <c r="AA3462" s="9" t="s">
        <v>511</v>
      </c>
      <c r="AB3462" s="9" t="s">
        <v>8570</v>
      </c>
      <c r="AC3462" s="9" t="s">
        <v>8571</v>
      </c>
      <c r="AD3462" s="9" t="s">
        <v>8572</v>
      </c>
    </row>
    <row r="3463" spans="1:30" ht="51" x14ac:dyDescent="0.25">
      <c r="A3463" s="113">
        <f t="shared" si="54"/>
        <v>3274</v>
      </c>
      <c r="B3463" s="9" t="s">
        <v>1821</v>
      </c>
      <c r="C3463" s="9" t="s">
        <v>8516</v>
      </c>
      <c r="D3463" s="9" t="s">
        <v>8238</v>
      </c>
      <c r="E3463" s="9" t="s">
        <v>6505</v>
      </c>
      <c r="F3463" s="9" t="s">
        <v>8605</v>
      </c>
      <c r="G3463" s="9" t="s">
        <v>8606</v>
      </c>
      <c r="H3463" s="13">
        <v>493956</v>
      </c>
      <c r="I3463" s="11">
        <v>45017</v>
      </c>
      <c r="J3463" s="9" t="s">
        <v>8260</v>
      </c>
      <c r="K3463" s="9" t="s">
        <v>7</v>
      </c>
      <c r="L3463" s="9" t="s">
        <v>8</v>
      </c>
      <c r="M3463" s="9" t="s">
        <v>80</v>
      </c>
      <c r="N3463" s="9" t="s">
        <v>10</v>
      </c>
      <c r="O3463" s="9" t="s">
        <v>1826</v>
      </c>
      <c r="P3463" s="9" t="s">
        <v>1834</v>
      </c>
      <c r="Q3463" s="9" t="s">
        <v>374</v>
      </c>
      <c r="R3463" s="9" t="s">
        <v>29</v>
      </c>
      <c r="S3463" s="9" t="s">
        <v>4076</v>
      </c>
      <c r="T3463" s="9" t="s">
        <v>7</v>
      </c>
      <c r="U3463" s="9" t="s">
        <v>16</v>
      </c>
      <c r="V3463" s="9" t="s">
        <v>4076</v>
      </c>
      <c r="W3463" s="9" t="s">
        <v>511</v>
      </c>
      <c r="X3463" s="9" t="s">
        <v>18</v>
      </c>
      <c r="Y3463" s="9" t="s">
        <v>485</v>
      </c>
      <c r="Z3463" s="9" t="s">
        <v>20</v>
      </c>
      <c r="AA3463" s="9" t="s">
        <v>511</v>
      </c>
      <c r="AB3463" s="9" t="s">
        <v>8570</v>
      </c>
      <c r="AC3463" s="9" t="s">
        <v>8571</v>
      </c>
      <c r="AD3463" s="9" t="s">
        <v>8572</v>
      </c>
    </row>
    <row r="3464" spans="1:30" ht="63.75" x14ac:dyDescent="0.25">
      <c r="A3464" s="113">
        <f t="shared" si="54"/>
        <v>3275</v>
      </c>
      <c r="B3464" s="9" t="s">
        <v>1821</v>
      </c>
      <c r="C3464" s="9" t="s">
        <v>8516</v>
      </c>
      <c r="D3464" s="9" t="s">
        <v>8238</v>
      </c>
      <c r="E3464" s="9" t="s">
        <v>8292</v>
      </c>
      <c r="F3464" s="9" t="s">
        <v>8607</v>
      </c>
      <c r="G3464" s="9" t="s">
        <v>8608</v>
      </c>
      <c r="H3464" s="13">
        <v>10000</v>
      </c>
      <c r="I3464" s="11">
        <v>45017</v>
      </c>
      <c r="J3464" s="9" t="s">
        <v>6</v>
      </c>
      <c r="K3464" s="9" t="s">
        <v>7</v>
      </c>
      <c r="L3464" s="9" t="s">
        <v>2311</v>
      </c>
      <c r="M3464" s="9" t="s">
        <v>4075</v>
      </c>
      <c r="N3464" s="9" t="s">
        <v>10</v>
      </c>
      <c r="O3464" s="9" t="s">
        <v>1826</v>
      </c>
      <c r="P3464" s="9" t="s">
        <v>1834</v>
      </c>
      <c r="Q3464" s="9" t="s">
        <v>374</v>
      </c>
      <c r="R3464" s="9" t="s">
        <v>29</v>
      </c>
      <c r="S3464" s="9" t="s">
        <v>4076</v>
      </c>
      <c r="T3464" s="9" t="s">
        <v>7</v>
      </c>
      <c r="U3464" s="9" t="s">
        <v>16</v>
      </c>
      <c r="V3464" s="9" t="s">
        <v>4076</v>
      </c>
      <c r="W3464" s="9" t="s">
        <v>511</v>
      </c>
      <c r="X3464" s="9" t="s">
        <v>18</v>
      </c>
      <c r="Y3464" s="9" t="s">
        <v>485</v>
      </c>
      <c r="Z3464" s="9" t="s">
        <v>20</v>
      </c>
      <c r="AA3464" s="9" t="s">
        <v>511</v>
      </c>
      <c r="AB3464" s="9" t="s">
        <v>8570</v>
      </c>
      <c r="AC3464" s="9" t="s">
        <v>8571</v>
      </c>
      <c r="AD3464" s="9" t="s">
        <v>8572</v>
      </c>
    </row>
    <row r="3465" spans="1:30" ht="51" x14ac:dyDescent="0.25">
      <c r="A3465" s="113">
        <f t="shared" si="54"/>
        <v>3276</v>
      </c>
      <c r="B3465" s="9" t="s">
        <v>1821</v>
      </c>
      <c r="C3465" s="9" t="s">
        <v>8516</v>
      </c>
      <c r="D3465" s="9" t="s">
        <v>8238</v>
      </c>
      <c r="E3465" s="9" t="s">
        <v>8609</v>
      </c>
      <c r="F3465" s="9" t="s">
        <v>8610</v>
      </c>
      <c r="G3465" s="9" t="s">
        <v>8611</v>
      </c>
      <c r="H3465" s="13">
        <v>250000</v>
      </c>
      <c r="I3465" s="11">
        <v>45017</v>
      </c>
      <c r="J3465" s="9" t="s">
        <v>8260</v>
      </c>
      <c r="K3465" s="9" t="s">
        <v>7</v>
      </c>
      <c r="L3465" s="9" t="s">
        <v>8</v>
      </c>
      <c r="M3465" s="9" t="s">
        <v>80</v>
      </c>
      <c r="N3465" s="9" t="s">
        <v>10</v>
      </c>
      <c r="O3465" s="9" t="s">
        <v>1826</v>
      </c>
      <c r="P3465" s="9" t="s">
        <v>1834</v>
      </c>
      <c r="Q3465" s="9" t="s">
        <v>374</v>
      </c>
      <c r="R3465" s="9" t="s">
        <v>29</v>
      </c>
      <c r="S3465" s="9" t="s">
        <v>4076</v>
      </c>
      <c r="T3465" s="9" t="s">
        <v>7</v>
      </c>
      <c r="U3465" s="9" t="s">
        <v>16</v>
      </c>
      <c r="V3465" s="9" t="s">
        <v>4076</v>
      </c>
      <c r="W3465" s="9" t="s">
        <v>486</v>
      </c>
      <c r="X3465" s="9" t="s">
        <v>18</v>
      </c>
      <c r="Y3465" s="9" t="s">
        <v>485</v>
      </c>
      <c r="Z3465" s="9" t="s">
        <v>20</v>
      </c>
      <c r="AA3465" s="9" t="s">
        <v>37</v>
      </c>
      <c r="AB3465" s="9" t="s">
        <v>8570</v>
      </c>
      <c r="AC3465" s="9" t="s">
        <v>8571</v>
      </c>
      <c r="AD3465" s="9" t="s">
        <v>8572</v>
      </c>
    </row>
    <row r="3466" spans="1:30" ht="51" x14ac:dyDescent="0.25">
      <c r="A3466" s="113">
        <f t="shared" si="54"/>
        <v>3277</v>
      </c>
      <c r="B3466" s="9" t="s">
        <v>1821</v>
      </c>
      <c r="C3466" s="9" t="s">
        <v>8516</v>
      </c>
      <c r="D3466" s="9" t="s">
        <v>8238</v>
      </c>
      <c r="E3466" s="9" t="s">
        <v>8612</v>
      </c>
      <c r="F3466" s="9" t="s">
        <v>8613</v>
      </c>
      <c r="G3466" s="9" t="s">
        <v>8614</v>
      </c>
      <c r="H3466" s="13">
        <v>120000</v>
      </c>
      <c r="I3466" s="11">
        <v>45017</v>
      </c>
      <c r="J3466" s="9" t="s">
        <v>8260</v>
      </c>
      <c r="K3466" s="9" t="s">
        <v>7</v>
      </c>
      <c r="L3466" s="9" t="s">
        <v>69</v>
      </c>
      <c r="M3466" s="9" t="s">
        <v>80</v>
      </c>
      <c r="N3466" s="9" t="s">
        <v>10</v>
      </c>
      <c r="O3466" s="9" t="s">
        <v>1826</v>
      </c>
      <c r="P3466" s="9" t="s">
        <v>1834</v>
      </c>
      <c r="Q3466" s="9" t="s">
        <v>374</v>
      </c>
      <c r="R3466" s="9" t="s">
        <v>29</v>
      </c>
      <c r="S3466" s="9" t="s">
        <v>4076</v>
      </c>
      <c r="T3466" s="9" t="s">
        <v>7</v>
      </c>
      <c r="U3466" s="9" t="s">
        <v>16</v>
      </c>
      <c r="V3466" s="9" t="s">
        <v>4076</v>
      </c>
      <c r="W3466" s="9" t="s">
        <v>8282</v>
      </c>
      <c r="X3466" s="9" t="s">
        <v>18</v>
      </c>
      <c r="Y3466" s="9" t="s">
        <v>485</v>
      </c>
      <c r="Z3466" s="9" t="s">
        <v>20</v>
      </c>
      <c r="AA3466" s="9" t="s">
        <v>8282</v>
      </c>
      <c r="AB3466" s="9" t="s">
        <v>8570</v>
      </c>
      <c r="AC3466" s="9" t="s">
        <v>8571</v>
      </c>
      <c r="AD3466" s="9" t="s">
        <v>8572</v>
      </c>
    </row>
    <row r="3467" spans="1:30" ht="51" x14ac:dyDescent="0.25">
      <c r="A3467" s="113">
        <f t="shared" si="54"/>
        <v>3278</v>
      </c>
      <c r="B3467" s="9" t="s">
        <v>1821</v>
      </c>
      <c r="C3467" s="9" t="s">
        <v>8516</v>
      </c>
      <c r="D3467" s="9" t="s">
        <v>8238</v>
      </c>
      <c r="E3467" s="9" t="s">
        <v>8435</v>
      </c>
      <c r="F3467" s="9" t="s">
        <v>8615</v>
      </c>
      <c r="G3467" s="9" t="s">
        <v>8616</v>
      </c>
      <c r="H3467" s="13">
        <v>30000</v>
      </c>
      <c r="I3467" s="11">
        <v>45017</v>
      </c>
      <c r="J3467" s="9" t="s">
        <v>8260</v>
      </c>
      <c r="K3467" s="9" t="s">
        <v>7</v>
      </c>
      <c r="L3467" s="9" t="s">
        <v>69</v>
      </c>
      <c r="M3467" s="9" t="s">
        <v>4075</v>
      </c>
      <c r="N3467" s="9" t="s">
        <v>10</v>
      </c>
      <c r="O3467" s="9" t="s">
        <v>1826</v>
      </c>
      <c r="P3467" s="9" t="s">
        <v>1834</v>
      </c>
      <c r="Q3467" s="9" t="s">
        <v>374</v>
      </c>
      <c r="R3467" s="9" t="s">
        <v>29</v>
      </c>
      <c r="S3467" s="9" t="s">
        <v>4076</v>
      </c>
      <c r="T3467" s="9" t="s">
        <v>7</v>
      </c>
      <c r="U3467" s="9" t="s">
        <v>16</v>
      </c>
      <c r="V3467" s="9" t="s">
        <v>4076</v>
      </c>
      <c r="W3467" s="9" t="s">
        <v>486</v>
      </c>
      <c r="X3467" s="9" t="s">
        <v>18</v>
      </c>
      <c r="Y3467" s="9" t="s">
        <v>485</v>
      </c>
      <c r="Z3467" s="9" t="s">
        <v>20</v>
      </c>
      <c r="AA3467" s="9" t="s">
        <v>37</v>
      </c>
      <c r="AB3467" s="9" t="s">
        <v>8570</v>
      </c>
      <c r="AC3467" s="9" t="s">
        <v>8571</v>
      </c>
      <c r="AD3467" s="9" t="s">
        <v>8572</v>
      </c>
    </row>
    <row r="3468" spans="1:30" ht="51" x14ac:dyDescent="0.25">
      <c r="A3468" s="113">
        <f t="shared" si="54"/>
        <v>3279</v>
      </c>
      <c r="B3468" s="9" t="s">
        <v>1821</v>
      </c>
      <c r="C3468" s="9" t="s">
        <v>8516</v>
      </c>
      <c r="D3468" s="9" t="s">
        <v>8238</v>
      </c>
      <c r="E3468" s="9" t="s">
        <v>8617</v>
      </c>
      <c r="F3468" s="9" t="s">
        <v>8618</v>
      </c>
      <c r="G3468" s="9" t="s">
        <v>8619</v>
      </c>
      <c r="H3468" s="13">
        <v>3000</v>
      </c>
      <c r="I3468" s="11">
        <v>45017</v>
      </c>
      <c r="J3468" s="9" t="s">
        <v>8260</v>
      </c>
      <c r="K3468" s="9" t="s">
        <v>7</v>
      </c>
      <c r="L3468" s="9" t="s">
        <v>69</v>
      </c>
      <c r="M3468" s="9" t="s">
        <v>4075</v>
      </c>
      <c r="N3468" s="9" t="s">
        <v>10</v>
      </c>
      <c r="O3468" s="9" t="s">
        <v>1826</v>
      </c>
      <c r="P3468" s="9" t="s">
        <v>1834</v>
      </c>
      <c r="Q3468" s="9" t="s">
        <v>374</v>
      </c>
      <c r="R3468" s="9" t="s">
        <v>29</v>
      </c>
      <c r="S3468" s="9" t="s">
        <v>4076</v>
      </c>
      <c r="T3468" s="9" t="s">
        <v>7</v>
      </c>
      <c r="U3468" s="9" t="s">
        <v>16</v>
      </c>
      <c r="V3468" s="9" t="s">
        <v>4076</v>
      </c>
      <c r="W3468" s="9" t="s">
        <v>511</v>
      </c>
      <c r="X3468" s="9" t="s">
        <v>18</v>
      </c>
      <c r="Y3468" s="9" t="s">
        <v>485</v>
      </c>
      <c r="Z3468" s="9" t="s">
        <v>20</v>
      </c>
      <c r="AA3468" s="9" t="s">
        <v>511</v>
      </c>
      <c r="AB3468" s="9" t="s">
        <v>8570</v>
      </c>
      <c r="AC3468" s="9" t="s">
        <v>8571</v>
      </c>
      <c r="AD3468" s="9" t="s">
        <v>8572</v>
      </c>
    </row>
    <row r="3469" spans="1:30" ht="51" x14ac:dyDescent="0.25">
      <c r="A3469" s="113">
        <f t="shared" si="54"/>
        <v>3280</v>
      </c>
      <c r="B3469" s="9" t="s">
        <v>1821</v>
      </c>
      <c r="C3469" s="9" t="s">
        <v>8516</v>
      </c>
      <c r="D3469" s="9" t="s">
        <v>8238</v>
      </c>
      <c r="E3469" s="9" t="s">
        <v>8396</v>
      </c>
      <c r="F3469" s="9" t="s">
        <v>8620</v>
      </c>
      <c r="G3469" s="9" t="s">
        <v>8621</v>
      </c>
      <c r="H3469" s="13">
        <v>68000</v>
      </c>
      <c r="I3469" s="11">
        <v>45017</v>
      </c>
      <c r="J3469" s="9" t="s">
        <v>6</v>
      </c>
      <c r="K3469" s="9" t="s">
        <v>7</v>
      </c>
      <c r="L3469" s="9" t="s">
        <v>2311</v>
      </c>
      <c r="M3469" s="9" t="s">
        <v>80</v>
      </c>
      <c r="N3469" s="9" t="s">
        <v>10</v>
      </c>
      <c r="O3469" s="9" t="s">
        <v>1826</v>
      </c>
      <c r="P3469" s="9" t="s">
        <v>1834</v>
      </c>
      <c r="Q3469" s="9" t="s">
        <v>374</v>
      </c>
      <c r="R3469" s="9" t="s">
        <v>29</v>
      </c>
      <c r="S3469" s="9" t="s">
        <v>4076</v>
      </c>
      <c r="T3469" s="9" t="s">
        <v>7</v>
      </c>
      <c r="U3469" s="9" t="s">
        <v>16</v>
      </c>
      <c r="V3469" s="9" t="s">
        <v>4076</v>
      </c>
      <c r="W3469" s="9" t="s">
        <v>486</v>
      </c>
      <c r="X3469" s="9" t="s">
        <v>18</v>
      </c>
      <c r="Y3469" s="9" t="s">
        <v>485</v>
      </c>
      <c r="Z3469" s="9" t="s">
        <v>20</v>
      </c>
      <c r="AA3469" s="9" t="s">
        <v>37</v>
      </c>
      <c r="AB3469" s="9" t="s">
        <v>8570</v>
      </c>
      <c r="AC3469" s="9" t="s">
        <v>8571</v>
      </c>
      <c r="AD3469" s="9" t="s">
        <v>8572</v>
      </c>
    </row>
    <row r="3470" spans="1:30" ht="51" x14ac:dyDescent="0.25">
      <c r="A3470" s="113">
        <f t="shared" ref="A3470:A3533" si="55">A3469+1</f>
        <v>3281</v>
      </c>
      <c r="B3470" s="9" t="s">
        <v>1821</v>
      </c>
      <c r="C3470" s="9" t="s">
        <v>8516</v>
      </c>
      <c r="D3470" s="9" t="s">
        <v>8238</v>
      </c>
      <c r="E3470" s="9" t="s">
        <v>8622</v>
      </c>
      <c r="F3470" s="9" t="s">
        <v>8623</v>
      </c>
      <c r="G3470" s="9" t="s">
        <v>8624</v>
      </c>
      <c r="H3470" s="13">
        <v>90000</v>
      </c>
      <c r="I3470" s="11">
        <v>45017</v>
      </c>
      <c r="J3470" s="9" t="s">
        <v>8260</v>
      </c>
      <c r="K3470" s="9" t="s">
        <v>7</v>
      </c>
      <c r="L3470" s="9" t="s">
        <v>69</v>
      </c>
      <c r="M3470" s="9" t="s">
        <v>80</v>
      </c>
      <c r="N3470" s="9" t="s">
        <v>10</v>
      </c>
      <c r="O3470" s="9" t="s">
        <v>1826</v>
      </c>
      <c r="P3470" s="9" t="s">
        <v>1834</v>
      </c>
      <c r="Q3470" s="9" t="s">
        <v>374</v>
      </c>
      <c r="R3470" s="9" t="s">
        <v>29</v>
      </c>
      <c r="S3470" s="9" t="s">
        <v>4076</v>
      </c>
      <c r="T3470" s="9" t="s">
        <v>7</v>
      </c>
      <c r="U3470" s="9" t="s">
        <v>16</v>
      </c>
      <c r="V3470" s="9" t="s">
        <v>4076</v>
      </c>
      <c r="W3470" s="9" t="s">
        <v>486</v>
      </c>
      <c r="X3470" s="9" t="s">
        <v>18</v>
      </c>
      <c r="Y3470" s="9" t="s">
        <v>485</v>
      </c>
      <c r="Z3470" s="9" t="s">
        <v>20</v>
      </c>
      <c r="AA3470" s="9" t="s">
        <v>37</v>
      </c>
      <c r="AB3470" s="9" t="s">
        <v>8570</v>
      </c>
      <c r="AC3470" s="9" t="s">
        <v>8571</v>
      </c>
      <c r="AD3470" s="9" t="s">
        <v>8572</v>
      </c>
    </row>
    <row r="3471" spans="1:30" ht="51" x14ac:dyDescent="0.25">
      <c r="A3471" s="113">
        <f t="shared" si="55"/>
        <v>3282</v>
      </c>
      <c r="B3471" s="9" t="s">
        <v>1821</v>
      </c>
      <c r="C3471" s="9" t="s">
        <v>8516</v>
      </c>
      <c r="D3471" s="9" t="s">
        <v>8238</v>
      </c>
      <c r="E3471" s="9" t="s">
        <v>8625</v>
      </c>
      <c r="F3471" s="9" t="s">
        <v>8626</v>
      </c>
      <c r="G3471" s="9" t="s">
        <v>8627</v>
      </c>
      <c r="H3471" s="13">
        <v>20000.16</v>
      </c>
      <c r="I3471" s="11">
        <v>45017</v>
      </c>
      <c r="J3471" s="9" t="s">
        <v>8260</v>
      </c>
      <c r="K3471" s="9" t="s">
        <v>7</v>
      </c>
      <c r="L3471" s="9" t="s">
        <v>69</v>
      </c>
      <c r="M3471" s="9" t="s">
        <v>4075</v>
      </c>
      <c r="N3471" s="9" t="s">
        <v>10</v>
      </c>
      <c r="O3471" s="9" t="s">
        <v>1826</v>
      </c>
      <c r="P3471" s="9" t="s">
        <v>1834</v>
      </c>
      <c r="Q3471" s="9" t="s">
        <v>374</v>
      </c>
      <c r="R3471" s="9" t="s">
        <v>29</v>
      </c>
      <c r="S3471" s="9" t="s">
        <v>4076</v>
      </c>
      <c r="T3471" s="9" t="s">
        <v>7</v>
      </c>
      <c r="U3471" s="9" t="s">
        <v>16</v>
      </c>
      <c r="V3471" s="9" t="s">
        <v>4076</v>
      </c>
      <c r="W3471" s="9" t="s">
        <v>511</v>
      </c>
      <c r="X3471" s="9" t="s">
        <v>18</v>
      </c>
      <c r="Y3471" s="9" t="s">
        <v>485</v>
      </c>
      <c r="Z3471" s="9" t="s">
        <v>20</v>
      </c>
      <c r="AA3471" s="9" t="s">
        <v>511</v>
      </c>
      <c r="AB3471" s="9" t="s">
        <v>8570</v>
      </c>
      <c r="AC3471" s="9" t="s">
        <v>8571</v>
      </c>
      <c r="AD3471" s="9" t="s">
        <v>8572</v>
      </c>
    </row>
    <row r="3472" spans="1:30" ht="51" x14ac:dyDescent="0.25">
      <c r="A3472" s="113">
        <f t="shared" si="55"/>
        <v>3283</v>
      </c>
      <c r="B3472" s="9" t="s">
        <v>1821</v>
      </c>
      <c r="C3472" s="9" t="s">
        <v>8516</v>
      </c>
      <c r="D3472" s="9" t="s">
        <v>8238</v>
      </c>
      <c r="E3472" s="9" t="s">
        <v>8628</v>
      </c>
      <c r="F3472" s="9" t="s">
        <v>8629</v>
      </c>
      <c r="G3472" s="9" t="s">
        <v>8630</v>
      </c>
      <c r="H3472" s="13">
        <v>3000</v>
      </c>
      <c r="I3472" s="11">
        <v>45017</v>
      </c>
      <c r="J3472" s="9" t="s">
        <v>8260</v>
      </c>
      <c r="K3472" s="9" t="s">
        <v>7</v>
      </c>
      <c r="L3472" s="9" t="s">
        <v>69</v>
      </c>
      <c r="M3472" s="9" t="s">
        <v>4075</v>
      </c>
      <c r="N3472" s="9" t="s">
        <v>10</v>
      </c>
      <c r="O3472" s="9" t="s">
        <v>1826</v>
      </c>
      <c r="P3472" s="9" t="s">
        <v>1834</v>
      </c>
      <c r="Q3472" s="9" t="s">
        <v>374</v>
      </c>
      <c r="R3472" s="9" t="s">
        <v>29</v>
      </c>
      <c r="S3472" s="9" t="s">
        <v>4076</v>
      </c>
      <c r="T3472" s="9" t="s">
        <v>7</v>
      </c>
      <c r="U3472" s="9" t="s">
        <v>16</v>
      </c>
      <c r="V3472" s="9" t="s">
        <v>4076</v>
      </c>
      <c r="W3472" s="9" t="s">
        <v>486</v>
      </c>
      <c r="X3472" s="9" t="s">
        <v>18</v>
      </c>
      <c r="Y3472" s="9" t="s">
        <v>485</v>
      </c>
      <c r="Z3472" s="9" t="s">
        <v>20</v>
      </c>
      <c r="AA3472" s="9" t="s">
        <v>37</v>
      </c>
      <c r="AB3472" s="9" t="s">
        <v>8570</v>
      </c>
      <c r="AC3472" s="9" t="s">
        <v>8571</v>
      </c>
      <c r="AD3472" s="9" t="s">
        <v>8572</v>
      </c>
    </row>
    <row r="3473" spans="1:30" ht="63.75" x14ac:dyDescent="0.25">
      <c r="A3473" s="113">
        <f t="shared" si="55"/>
        <v>3284</v>
      </c>
      <c r="B3473" s="9" t="s">
        <v>1821</v>
      </c>
      <c r="C3473" s="9" t="s">
        <v>8516</v>
      </c>
      <c r="D3473" s="9" t="s">
        <v>8238</v>
      </c>
      <c r="E3473" s="9" t="s">
        <v>8631</v>
      </c>
      <c r="F3473" s="9" t="s">
        <v>8632</v>
      </c>
      <c r="G3473" s="9" t="s">
        <v>8633</v>
      </c>
      <c r="H3473" s="13">
        <v>400000</v>
      </c>
      <c r="I3473" s="11">
        <v>45017</v>
      </c>
      <c r="J3473" s="9" t="s">
        <v>6</v>
      </c>
      <c r="K3473" s="9" t="s">
        <v>7</v>
      </c>
      <c r="L3473" s="9" t="s">
        <v>2311</v>
      </c>
      <c r="M3473" s="9" t="s">
        <v>80</v>
      </c>
      <c r="N3473" s="9" t="s">
        <v>10</v>
      </c>
      <c r="O3473" s="9" t="s">
        <v>1826</v>
      </c>
      <c r="P3473" s="9" t="s">
        <v>1834</v>
      </c>
      <c r="Q3473" s="9" t="s">
        <v>374</v>
      </c>
      <c r="R3473" s="9" t="s">
        <v>29</v>
      </c>
      <c r="S3473" s="9" t="s">
        <v>4076</v>
      </c>
      <c r="T3473" s="9" t="s">
        <v>7</v>
      </c>
      <c r="U3473" s="9" t="s">
        <v>16</v>
      </c>
      <c r="V3473" s="9" t="s">
        <v>4076</v>
      </c>
      <c r="W3473" s="9" t="s">
        <v>511</v>
      </c>
      <c r="X3473" s="9" t="s">
        <v>18</v>
      </c>
      <c r="Y3473" s="9" t="s">
        <v>485</v>
      </c>
      <c r="Z3473" s="9" t="s">
        <v>20</v>
      </c>
      <c r="AA3473" s="9" t="s">
        <v>511</v>
      </c>
      <c r="AB3473" s="9" t="s">
        <v>8570</v>
      </c>
      <c r="AC3473" s="9" t="s">
        <v>8571</v>
      </c>
      <c r="AD3473" s="9" t="s">
        <v>8572</v>
      </c>
    </row>
    <row r="3474" spans="1:30" ht="102" x14ac:dyDescent="0.25">
      <c r="A3474" s="113">
        <f t="shared" si="55"/>
        <v>3285</v>
      </c>
      <c r="B3474" s="9" t="s">
        <v>1821</v>
      </c>
      <c r="C3474" s="9" t="s">
        <v>8516</v>
      </c>
      <c r="D3474" s="9" t="s">
        <v>8238</v>
      </c>
      <c r="E3474" s="9" t="s">
        <v>8631</v>
      </c>
      <c r="F3474" s="9" t="s">
        <v>8634</v>
      </c>
      <c r="G3474" s="9" t="s">
        <v>8635</v>
      </c>
      <c r="H3474" s="13">
        <v>10000</v>
      </c>
      <c r="I3474" s="11">
        <v>45017</v>
      </c>
      <c r="J3474" s="9" t="s">
        <v>6</v>
      </c>
      <c r="K3474" s="9" t="s">
        <v>7</v>
      </c>
      <c r="L3474" s="9" t="s">
        <v>2311</v>
      </c>
      <c r="M3474" s="9" t="s">
        <v>4075</v>
      </c>
      <c r="N3474" s="9" t="s">
        <v>10</v>
      </c>
      <c r="O3474" s="9" t="s">
        <v>1826</v>
      </c>
      <c r="P3474" s="9" t="s">
        <v>1834</v>
      </c>
      <c r="Q3474" s="9" t="s">
        <v>374</v>
      </c>
      <c r="R3474" s="9" t="s">
        <v>29</v>
      </c>
      <c r="S3474" s="9" t="s">
        <v>4076</v>
      </c>
      <c r="T3474" s="9" t="s">
        <v>7</v>
      </c>
      <c r="U3474" s="9" t="s">
        <v>16</v>
      </c>
      <c r="V3474" s="9" t="s">
        <v>4076</v>
      </c>
      <c r="W3474" s="9" t="s">
        <v>511</v>
      </c>
      <c r="X3474" s="9" t="s">
        <v>18</v>
      </c>
      <c r="Y3474" s="9" t="s">
        <v>485</v>
      </c>
      <c r="Z3474" s="9" t="s">
        <v>20</v>
      </c>
      <c r="AA3474" s="9" t="s">
        <v>511</v>
      </c>
      <c r="AB3474" s="9" t="s">
        <v>8570</v>
      </c>
      <c r="AC3474" s="9" t="s">
        <v>8571</v>
      </c>
      <c r="AD3474" s="9" t="s">
        <v>8572</v>
      </c>
    </row>
    <row r="3475" spans="1:30" ht="153" x14ac:dyDescent="0.25">
      <c r="A3475" s="113">
        <f t="shared" si="55"/>
        <v>3286</v>
      </c>
      <c r="B3475" s="9" t="s">
        <v>1821</v>
      </c>
      <c r="C3475" s="9" t="s">
        <v>8516</v>
      </c>
      <c r="D3475" s="9" t="s">
        <v>8238</v>
      </c>
      <c r="E3475" s="9" t="s">
        <v>8636</v>
      </c>
      <c r="F3475" s="9" t="s">
        <v>8637</v>
      </c>
      <c r="G3475" s="9" t="s">
        <v>8638</v>
      </c>
      <c r="H3475" s="13">
        <v>185660.28</v>
      </c>
      <c r="I3475" s="11">
        <v>45017</v>
      </c>
      <c r="J3475" s="9" t="s">
        <v>6</v>
      </c>
      <c r="K3475" s="9" t="s">
        <v>7</v>
      </c>
      <c r="L3475" s="9" t="s">
        <v>2311</v>
      </c>
      <c r="M3475" s="9" t="s">
        <v>80</v>
      </c>
      <c r="N3475" s="9" t="s">
        <v>10</v>
      </c>
      <c r="O3475" s="9" t="s">
        <v>1826</v>
      </c>
      <c r="P3475" s="9" t="s">
        <v>1834</v>
      </c>
      <c r="Q3475" s="9" t="s">
        <v>374</v>
      </c>
      <c r="R3475" s="9" t="s">
        <v>29</v>
      </c>
      <c r="S3475" s="9" t="s">
        <v>4076</v>
      </c>
      <c r="T3475" s="9" t="s">
        <v>7</v>
      </c>
      <c r="U3475" s="9" t="s">
        <v>16</v>
      </c>
      <c r="V3475" s="9" t="s">
        <v>4076</v>
      </c>
      <c r="W3475" s="9" t="s">
        <v>511</v>
      </c>
      <c r="X3475" s="9" t="s">
        <v>18</v>
      </c>
      <c r="Y3475" s="9" t="s">
        <v>485</v>
      </c>
      <c r="Z3475" s="9" t="s">
        <v>20</v>
      </c>
      <c r="AA3475" s="9" t="s">
        <v>511</v>
      </c>
      <c r="AB3475" s="9" t="s">
        <v>8570</v>
      </c>
      <c r="AC3475" s="9" t="s">
        <v>8571</v>
      </c>
      <c r="AD3475" s="9" t="s">
        <v>8572</v>
      </c>
    </row>
    <row r="3476" spans="1:30" ht="89.25" x14ac:dyDescent="0.25">
      <c r="A3476" s="113">
        <f t="shared" si="55"/>
        <v>3287</v>
      </c>
      <c r="B3476" s="9" t="s">
        <v>1821</v>
      </c>
      <c r="C3476" s="9" t="s">
        <v>8242</v>
      </c>
      <c r="D3476" s="9" t="s">
        <v>8238</v>
      </c>
      <c r="E3476" s="9" t="s">
        <v>8292</v>
      </c>
      <c r="F3476" s="9" t="s">
        <v>8639</v>
      </c>
      <c r="G3476" s="9" t="s">
        <v>8640</v>
      </c>
      <c r="H3476" s="13">
        <v>20000</v>
      </c>
      <c r="I3476" s="11">
        <v>45017</v>
      </c>
      <c r="J3476" s="9" t="s">
        <v>6</v>
      </c>
      <c r="K3476" s="9" t="s">
        <v>7</v>
      </c>
      <c r="L3476" s="9" t="s">
        <v>2311</v>
      </c>
      <c r="M3476" s="9" t="s">
        <v>89</v>
      </c>
      <c r="N3476" s="9" t="s">
        <v>10</v>
      </c>
      <c r="O3476" s="9" t="s">
        <v>1826</v>
      </c>
      <c r="P3476" s="9" t="s">
        <v>1834</v>
      </c>
      <c r="Q3476" s="9" t="s">
        <v>374</v>
      </c>
      <c r="R3476" s="9" t="s">
        <v>29</v>
      </c>
      <c r="S3476" s="9" t="s">
        <v>15</v>
      </c>
      <c r="T3476" s="9" t="s">
        <v>7</v>
      </c>
      <c r="U3476" s="9" t="s">
        <v>16</v>
      </c>
      <c r="V3476" s="9" t="s">
        <v>4076</v>
      </c>
      <c r="W3476" s="9" t="s">
        <v>511</v>
      </c>
      <c r="X3476" s="9" t="s">
        <v>18</v>
      </c>
      <c r="Y3476" s="9" t="s">
        <v>485</v>
      </c>
      <c r="Z3476" s="9" t="s">
        <v>20</v>
      </c>
      <c r="AA3476" s="9" t="s">
        <v>511</v>
      </c>
      <c r="AB3476" s="9" t="s">
        <v>8570</v>
      </c>
      <c r="AC3476" s="9" t="s">
        <v>8571</v>
      </c>
      <c r="AD3476" s="9" t="s">
        <v>8572</v>
      </c>
    </row>
    <row r="3477" spans="1:30" ht="63.75" x14ac:dyDescent="0.25">
      <c r="A3477" s="113">
        <f t="shared" si="55"/>
        <v>3288</v>
      </c>
      <c r="B3477" s="9" t="s">
        <v>1821</v>
      </c>
      <c r="C3477" s="9" t="s">
        <v>8242</v>
      </c>
      <c r="D3477" s="9" t="s">
        <v>8238</v>
      </c>
      <c r="E3477" s="9" t="s">
        <v>8292</v>
      </c>
      <c r="F3477" s="9" t="s">
        <v>8641</v>
      </c>
      <c r="G3477" s="9" t="s">
        <v>8642</v>
      </c>
      <c r="H3477" s="13">
        <v>9000</v>
      </c>
      <c r="I3477" s="11">
        <v>45017</v>
      </c>
      <c r="J3477" s="9" t="s">
        <v>6</v>
      </c>
      <c r="K3477" s="9" t="s">
        <v>7</v>
      </c>
      <c r="L3477" s="9" t="s">
        <v>2311</v>
      </c>
      <c r="M3477" s="9" t="s">
        <v>89</v>
      </c>
      <c r="N3477" s="9" t="s">
        <v>10</v>
      </c>
      <c r="O3477" s="9" t="s">
        <v>1826</v>
      </c>
      <c r="P3477" s="9" t="s">
        <v>1834</v>
      </c>
      <c r="Q3477" s="9" t="s">
        <v>374</v>
      </c>
      <c r="R3477" s="9" t="s">
        <v>29</v>
      </c>
      <c r="S3477" s="9" t="s">
        <v>15</v>
      </c>
      <c r="T3477" s="9" t="s">
        <v>7</v>
      </c>
      <c r="U3477" s="9" t="s">
        <v>16</v>
      </c>
      <c r="V3477" s="9" t="s">
        <v>4076</v>
      </c>
      <c r="W3477" s="9" t="s">
        <v>486</v>
      </c>
      <c r="X3477" s="9" t="s">
        <v>18</v>
      </c>
      <c r="Y3477" s="9" t="s">
        <v>485</v>
      </c>
      <c r="Z3477" s="9" t="s">
        <v>20</v>
      </c>
      <c r="AA3477" s="9" t="s">
        <v>37</v>
      </c>
      <c r="AB3477" s="9" t="s">
        <v>8570</v>
      </c>
      <c r="AC3477" s="9" t="s">
        <v>8571</v>
      </c>
      <c r="AD3477" s="9" t="s">
        <v>8572</v>
      </c>
    </row>
    <row r="3478" spans="1:30" ht="63.75" x14ac:dyDescent="0.25">
      <c r="A3478" s="113">
        <f t="shared" si="55"/>
        <v>3289</v>
      </c>
      <c r="B3478" s="9" t="s">
        <v>1821</v>
      </c>
      <c r="C3478" s="9" t="s">
        <v>8242</v>
      </c>
      <c r="D3478" s="9" t="s">
        <v>8238</v>
      </c>
      <c r="E3478" s="9" t="s">
        <v>8292</v>
      </c>
      <c r="F3478" s="9" t="s">
        <v>8643</v>
      </c>
      <c r="G3478" s="9" t="s">
        <v>8644</v>
      </c>
      <c r="H3478" s="13">
        <v>3155.55</v>
      </c>
      <c r="I3478" s="11">
        <v>45017</v>
      </c>
      <c r="J3478" s="9" t="s">
        <v>6</v>
      </c>
      <c r="K3478" s="9" t="s">
        <v>7</v>
      </c>
      <c r="L3478" s="9" t="s">
        <v>2311</v>
      </c>
      <c r="M3478" s="9" t="s">
        <v>4075</v>
      </c>
      <c r="N3478" s="9" t="s">
        <v>10</v>
      </c>
      <c r="O3478" s="9" t="s">
        <v>1826</v>
      </c>
      <c r="P3478" s="9" t="s">
        <v>1834</v>
      </c>
      <c r="Q3478" s="9" t="s">
        <v>374</v>
      </c>
      <c r="R3478" s="9" t="s">
        <v>29</v>
      </c>
      <c r="S3478" s="9" t="s">
        <v>4076</v>
      </c>
      <c r="T3478" s="9" t="s">
        <v>7</v>
      </c>
      <c r="U3478" s="9" t="s">
        <v>16</v>
      </c>
      <c r="V3478" s="9" t="s">
        <v>4076</v>
      </c>
      <c r="W3478" s="9" t="s">
        <v>8282</v>
      </c>
      <c r="X3478" s="9" t="s">
        <v>18</v>
      </c>
      <c r="Y3478" s="9" t="s">
        <v>485</v>
      </c>
      <c r="Z3478" s="9" t="s">
        <v>20</v>
      </c>
      <c r="AA3478" s="9" t="s">
        <v>8282</v>
      </c>
      <c r="AB3478" s="9" t="s">
        <v>8570</v>
      </c>
      <c r="AC3478" s="9" t="s">
        <v>8571</v>
      </c>
      <c r="AD3478" s="9" t="s">
        <v>8572</v>
      </c>
    </row>
    <row r="3479" spans="1:30" ht="76.5" x14ac:dyDescent="0.25">
      <c r="A3479" s="113">
        <f t="shared" si="55"/>
        <v>3290</v>
      </c>
      <c r="B3479" s="9" t="s">
        <v>1821</v>
      </c>
      <c r="C3479" s="9" t="s">
        <v>8249</v>
      </c>
      <c r="D3479" s="9" t="s">
        <v>8238</v>
      </c>
      <c r="E3479" s="9" t="s">
        <v>8350</v>
      </c>
      <c r="F3479" s="9" t="s">
        <v>8645</v>
      </c>
      <c r="G3479" s="9" t="s">
        <v>8646</v>
      </c>
      <c r="H3479" s="13">
        <v>40000</v>
      </c>
      <c r="I3479" s="11">
        <v>45017</v>
      </c>
      <c r="J3479" s="9" t="s">
        <v>6</v>
      </c>
      <c r="K3479" s="9" t="s">
        <v>7</v>
      </c>
      <c r="L3479" s="9" t="s">
        <v>36</v>
      </c>
      <c r="M3479" s="9" t="s">
        <v>4075</v>
      </c>
      <c r="N3479" s="9" t="s">
        <v>10</v>
      </c>
      <c r="O3479" s="9" t="s">
        <v>1826</v>
      </c>
      <c r="P3479" s="9" t="s">
        <v>1834</v>
      </c>
      <c r="Q3479" s="9" t="s">
        <v>374</v>
      </c>
      <c r="R3479" s="9" t="s">
        <v>29</v>
      </c>
      <c r="S3479" s="9" t="s">
        <v>4076</v>
      </c>
      <c r="T3479" s="9" t="s">
        <v>7</v>
      </c>
      <c r="U3479" s="9" t="s">
        <v>16</v>
      </c>
      <c r="V3479" s="9" t="s">
        <v>4076</v>
      </c>
      <c r="W3479" s="9" t="s">
        <v>511</v>
      </c>
      <c r="X3479" s="9" t="s">
        <v>18</v>
      </c>
      <c r="Y3479" s="9" t="s">
        <v>485</v>
      </c>
      <c r="Z3479" s="9" t="s">
        <v>20</v>
      </c>
      <c r="AA3479" s="9" t="s">
        <v>511</v>
      </c>
      <c r="AB3479" s="9" t="s">
        <v>8570</v>
      </c>
      <c r="AC3479" s="9" t="s">
        <v>8571</v>
      </c>
      <c r="AD3479" s="9" t="s">
        <v>8572</v>
      </c>
    </row>
    <row r="3480" spans="1:30" ht="51" x14ac:dyDescent="0.25">
      <c r="A3480" s="113">
        <f t="shared" si="55"/>
        <v>3291</v>
      </c>
      <c r="B3480" s="9" t="s">
        <v>1821</v>
      </c>
      <c r="C3480" s="9" t="s">
        <v>8249</v>
      </c>
      <c r="D3480" s="9" t="s">
        <v>8238</v>
      </c>
      <c r="E3480" s="9" t="s">
        <v>8647</v>
      </c>
      <c r="F3480" s="9" t="s">
        <v>8648</v>
      </c>
      <c r="G3480" s="9" t="s">
        <v>8649</v>
      </c>
      <c r="H3480" s="13">
        <v>228563</v>
      </c>
      <c r="I3480" s="11">
        <v>45017</v>
      </c>
      <c r="J3480" s="9" t="s">
        <v>8260</v>
      </c>
      <c r="K3480" s="9" t="s">
        <v>7</v>
      </c>
      <c r="L3480" s="9" t="s">
        <v>69</v>
      </c>
      <c r="M3480" s="9" t="s">
        <v>80</v>
      </c>
      <c r="N3480" s="9" t="s">
        <v>10</v>
      </c>
      <c r="O3480" s="9" t="s">
        <v>1826</v>
      </c>
      <c r="P3480" s="9" t="s">
        <v>1834</v>
      </c>
      <c r="Q3480" s="9" t="s">
        <v>374</v>
      </c>
      <c r="R3480" s="9" t="s">
        <v>29</v>
      </c>
      <c r="S3480" s="9" t="s">
        <v>4076</v>
      </c>
      <c r="T3480" s="9" t="s">
        <v>7</v>
      </c>
      <c r="U3480" s="9" t="s">
        <v>16</v>
      </c>
      <c r="V3480" s="9" t="s">
        <v>4076</v>
      </c>
      <c r="W3480" s="9" t="s">
        <v>511</v>
      </c>
      <c r="X3480" s="9" t="s">
        <v>18</v>
      </c>
      <c r="Y3480" s="9" t="s">
        <v>485</v>
      </c>
      <c r="Z3480" s="9" t="s">
        <v>20</v>
      </c>
      <c r="AA3480" s="9" t="s">
        <v>511</v>
      </c>
      <c r="AB3480" s="9" t="s">
        <v>8570</v>
      </c>
      <c r="AC3480" s="9" t="s">
        <v>8571</v>
      </c>
      <c r="AD3480" s="9" t="s">
        <v>8572</v>
      </c>
    </row>
    <row r="3481" spans="1:30" ht="51" x14ac:dyDescent="0.25">
      <c r="A3481" s="113">
        <f t="shared" si="55"/>
        <v>3292</v>
      </c>
      <c r="B3481" s="9" t="s">
        <v>1821</v>
      </c>
      <c r="C3481" s="9" t="s">
        <v>8249</v>
      </c>
      <c r="D3481" s="9" t="s">
        <v>8238</v>
      </c>
      <c r="E3481" s="9" t="s">
        <v>8650</v>
      </c>
      <c r="F3481" s="9" t="s">
        <v>8651</v>
      </c>
      <c r="G3481" s="9" t="s">
        <v>8652</v>
      </c>
      <c r="H3481" s="13">
        <v>22800</v>
      </c>
      <c r="I3481" s="11">
        <v>45017</v>
      </c>
      <c r="J3481" s="9" t="s">
        <v>96</v>
      </c>
      <c r="K3481" s="9"/>
      <c r="L3481" s="9" t="s">
        <v>97</v>
      </c>
      <c r="M3481" s="9" t="s">
        <v>51</v>
      </c>
      <c r="N3481" s="9" t="s">
        <v>10</v>
      </c>
      <c r="O3481" s="9" t="s">
        <v>1826</v>
      </c>
      <c r="P3481" s="9" t="s">
        <v>1834</v>
      </c>
      <c r="Q3481" s="9" t="s">
        <v>374</v>
      </c>
      <c r="R3481" s="9" t="s">
        <v>29</v>
      </c>
      <c r="S3481" s="9" t="s">
        <v>4076</v>
      </c>
      <c r="T3481" s="9" t="s">
        <v>7</v>
      </c>
      <c r="U3481" s="9" t="s">
        <v>16</v>
      </c>
      <c r="V3481" s="9" t="s">
        <v>4076</v>
      </c>
      <c r="W3481" s="9" t="s">
        <v>486</v>
      </c>
      <c r="X3481" s="9" t="s">
        <v>18</v>
      </c>
      <c r="Y3481" s="9" t="s">
        <v>485</v>
      </c>
      <c r="Z3481" s="9" t="s">
        <v>20</v>
      </c>
      <c r="AA3481" s="9" t="s">
        <v>37</v>
      </c>
      <c r="AB3481" s="9" t="s">
        <v>8570</v>
      </c>
      <c r="AC3481" s="9" t="s">
        <v>8571</v>
      </c>
      <c r="AD3481" s="9" t="s">
        <v>8572</v>
      </c>
    </row>
    <row r="3482" spans="1:30" ht="51" x14ac:dyDescent="0.25">
      <c r="A3482" s="113">
        <f t="shared" si="55"/>
        <v>3293</v>
      </c>
      <c r="B3482" s="9" t="s">
        <v>1821</v>
      </c>
      <c r="C3482" s="9" t="s">
        <v>8249</v>
      </c>
      <c r="D3482" s="9" t="s">
        <v>8238</v>
      </c>
      <c r="E3482" s="9" t="s">
        <v>642</v>
      </c>
      <c r="F3482" s="9" t="s">
        <v>8653</v>
      </c>
      <c r="G3482" s="9" t="s">
        <v>8654</v>
      </c>
      <c r="H3482" s="13">
        <v>60000</v>
      </c>
      <c r="I3482" s="11">
        <v>45017</v>
      </c>
      <c r="J3482" s="9" t="s">
        <v>96</v>
      </c>
      <c r="K3482" s="9"/>
      <c r="L3482" s="9" t="s">
        <v>97</v>
      </c>
      <c r="M3482" s="9" t="s">
        <v>80</v>
      </c>
      <c r="N3482" s="9" t="s">
        <v>10</v>
      </c>
      <c r="O3482" s="9" t="s">
        <v>1826</v>
      </c>
      <c r="P3482" s="9" t="s">
        <v>1834</v>
      </c>
      <c r="Q3482" s="9" t="s">
        <v>374</v>
      </c>
      <c r="R3482" s="9" t="s">
        <v>29</v>
      </c>
      <c r="S3482" s="9" t="s">
        <v>4076</v>
      </c>
      <c r="T3482" s="9" t="s">
        <v>7</v>
      </c>
      <c r="U3482" s="9" t="s">
        <v>16</v>
      </c>
      <c r="V3482" s="9" t="s">
        <v>4076</v>
      </c>
      <c r="W3482" s="9" t="s">
        <v>511</v>
      </c>
      <c r="X3482" s="9" t="s">
        <v>18</v>
      </c>
      <c r="Y3482" s="9" t="s">
        <v>485</v>
      </c>
      <c r="Z3482" s="9" t="s">
        <v>20</v>
      </c>
      <c r="AA3482" s="9" t="s">
        <v>511</v>
      </c>
      <c r="AB3482" s="9" t="s">
        <v>8570</v>
      </c>
      <c r="AC3482" s="9" t="s">
        <v>8571</v>
      </c>
      <c r="AD3482" s="9" t="s">
        <v>8572</v>
      </c>
    </row>
    <row r="3483" spans="1:30" ht="51" x14ac:dyDescent="0.25">
      <c r="A3483" s="113">
        <f t="shared" si="55"/>
        <v>3294</v>
      </c>
      <c r="B3483" s="9" t="s">
        <v>1821</v>
      </c>
      <c r="C3483" s="9" t="s">
        <v>8249</v>
      </c>
      <c r="D3483" s="9" t="s">
        <v>8238</v>
      </c>
      <c r="E3483" s="9" t="s">
        <v>619</v>
      </c>
      <c r="F3483" s="9" t="s">
        <v>8655</v>
      </c>
      <c r="G3483" s="9" t="s">
        <v>8656</v>
      </c>
      <c r="H3483" s="13">
        <v>12000</v>
      </c>
      <c r="I3483" s="11">
        <v>45017</v>
      </c>
      <c r="J3483" s="9" t="s">
        <v>8260</v>
      </c>
      <c r="K3483" s="9" t="s">
        <v>7</v>
      </c>
      <c r="L3483" s="9" t="s">
        <v>69</v>
      </c>
      <c r="M3483" s="9" t="s">
        <v>4075</v>
      </c>
      <c r="N3483" s="9" t="s">
        <v>10</v>
      </c>
      <c r="O3483" s="9" t="s">
        <v>1826</v>
      </c>
      <c r="P3483" s="9" t="s">
        <v>1834</v>
      </c>
      <c r="Q3483" s="9" t="s">
        <v>374</v>
      </c>
      <c r="R3483" s="9" t="s">
        <v>29</v>
      </c>
      <c r="S3483" s="9" t="s">
        <v>4076</v>
      </c>
      <c r="T3483" s="9" t="s">
        <v>7</v>
      </c>
      <c r="U3483" s="9" t="s">
        <v>16</v>
      </c>
      <c r="V3483" s="9" t="s">
        <v>4076</v>
      </c>
      <c r="W3483" s="9" t="s">
        <v>486</v>
      </c>
      <c r="X3483" s="9" t="s">
        <v>18</v>
      </c>
      <c r="Y3483" s="9" t="s">
        <v>485</v>
      </c>
      <c r="Z3483" s="9" t="s">
        <v>20</v>
      </c>
      <c r="AA3483" s="9" t="s">
        <v>37</v>
      </c>
      <c r="AB3483" s="9" t="s">
        <v>8454</v>
      </c>
      <c r="AC3483" s="9" t="s">
        <v>8657</v>
      </c>
      <c r="AD3483" s="9" t="s">
        <v>8658</v>
      </c>
    </row>
    <row r="3484" spans="1:30" ht="51" x14ac:dyDescent="0.25">
      <c r="A3484" s="113">
        <f t="shared" si="55"/>
        <v>3295</v>
      </c>
      <c r="B3484" s="9" t="s">
        <v>1821</v>
      </c>
      <c r="C3484" s="9" t="s">
        <v>8249</v>
      </c>
      <c r="D3484" s="9" t="s">
        <v>8238</v>
      </c>
      <c r="E3484" s="9" t="s">
        <v>681</v>
      </c>
      <c r="F3484" s="9" t="s">
        <v>8659</v>
      </c>
      <c r="G3484" s="9" t="s">
        <v>8660</v>
      </c>
      <c r="H3484" s="13">
        <v>7000</v>
      </c>
      <c r="I3484" s="11">
        <v>45017</v>
      </c>
      <c r="J3484" s="9" t="s">
        <v>8260</v>
      </c>
      <c r="K3484" s="9" t="s">
        <v>7</v>
      </c>
      <c r="L3484" s="9" t="s">
        <v>8</v>
      </c>
      <c r="M3484" s="9" t="s">
        <v>4075</v>
      </c>
      <c r="N3484" s="9" t="s">
        <v>10</v>
      </c>
      <c r="O3484" s="9" t="s">
        <v>1826</v>
      </c>
      <c r="P3484" s="9" t="s">
        <v>1834</v>
      </c>
      <c r="Q3484" s="9" t="s">
        <v>374</v>
      </c>
      <c r="R3484" s="9" t="s">
        <v>29</v>
      </c>
      <c r="S3484" s="9" t="s">
        <v>4076</v>
      </c>
      <c r="T3484" s="9" t="s">
        <v>7</v>
      </c>
      <c r="U3484" s="9" t="s">
        <v>16</v>
      </c>
      <c r="V3484" s="9" t="s">
        <v>4076</v>
      </c>
      <c r="W3484" s="9" t="s">
        <v>486</v>
      </c>
      <c r="X3484" s="9" t="s">
        <v>18</v>
      </c>
      <c r="Y3484" s="9" t="s">
        <v>485</v>
      </c>
      <c r="Z3484" s="9" t="s">
        <v>20</v>
      </c>
      <c r="AA3484" s="9" t="s">
        <v>37</v>
      </c>
      <c r="AB3484" s="9" t="s">
        <v>8454</v>
      </c>
      <c r="AC3484" s="9" t="s">
        <v>8571</v>
      </c>
      <c r="AD3484" s="9" t="s">
        <v>8658</v>
      </c>
    </row>
    <row r="3485" spans="1:30" ht="51" x14ac:dyDescent="0.25">
      <c r="A3485" s="113">
        <f t="shared" si="55"/>
        <v>3296</v>
      </c>
      <c r="B3485" s="9" t="s">
        <v>1821</v>
      </c>
      <c r="C3485" s="9" t="s">
        <v>8249</v>
      </c>
      <c r="D3485" s="9" t="s">
        <v>8238</v>
      </c>
      <c r="E3485" s="9" t="s">
        <v>8661</v>
      </c>
      <c r="F3485" s="9" t="s">
        <v>8662</v>
      </c>
      <c r="G3485" s="9" t="s">
        <v>8663</v>
      </c>
      <c r="H3485" s="13">
        <v>12000</v>
      </c>
      <c r="I3485" s="11">
        <v>45017</v>
      </c>
      <c r="J3485" s="9" t="s">
        <v>8260</v>
      </c>
      <c r="K3485" s="9" t="s">
        <v>7</v>
      </c>
      <c r="L3485" s="9" t="s">
        <v>8</v>
      </c>
      <c r="M3485" s="9" t="s">
        <v>4075</v>
      </c>
      <c r="N3485" s="9" t="s">
        <v>10</v>
      </c>
      <c r="O3485" s="9" t="s">
        <v>1826</v>
      </c>
      <c r="P3485" s="9" t="s">
        <v>1834</v>
      </c>
      <c r="Q3485" s="9" t="s">
        <v>374</v>
      </c>
      <c r="R3485" s="9" t="s">
        <v>29</v>
      </c>
      <c r="S3485" s="9" t="s">
        <v>4076</v>
      </c>
      <c r="T3485" s="9" t="s">
        <v>7</v>
      </c>
      <c r="U3485" s="9" t="s">
        <v>16</v>
      </c>
      <c r="V3485" s="9" t="s">
        <v>4076</v>
      </c>
      <c r="W3485" s="9" t="s">
        <v>486</v>
      </c>
      <c r="X3485" s="9" t="s">
        <v>18</v>
      </c>
      <c r="Y3485" s="9" t="s">
        <v>485</v>
      </c>
      <c r="Z3485" s="9" t="s">
        <v>20</v>
      </c>
      <c r="AA3485" s="9" t="s">
        <v>37</v>
      </c>
      <c r="AB3485" s="9" t="s">
        <v>8454</v>
      </c>
      <c r="AC3485" s="9" t="s">
        <v>8657</v>
      </c>
      <c r="AD3485" s="9" t="s">
        <v>8658</v>
      </c>
    </row>
    <row r="3486" spans="1:30" ht="63.75" x14ac:dyDescent="0.25">
      <c r="A3486" s="113">
        <f t="shared" si="55"/>
        <v>3297</v>
      </c>
      <c r="B3486" s="9" t="s">
        <v>1821</v>
      </c>
      <c r="C3486" s="9" t="s">
        <v>8249</v>
      </c>
      <c r="D3486" s="9" t="s">
        <v>8238</v>
      </c>
      <c r="E3486" s="9" t="s">
        <v>6505</v>
      </c>
      <c r="F3486" s="9" t="s">
        <v>8664</v>
      </c>
      <c r="G3486" s="9" t="s">
        <v>8665</v>
      </c>
      <c r="H3486" s="13">
        <v>145600</v>
      </c>
      <c r="I3486" s="11">
        <v>45017</v>
      </c>
      <c r="J3486" s="9" t="s">
        <v>8260</v>
      </c>
      <c r="K3486" s="9" t="s">
        <v>7</v>
      </c>
      <c r="L3486" s="9" t="s">
        <v>8</v>
      </c>
      <c r="M3486" s="9" t="s">
        <v>80</v>
      </c>
      <c r="N3486" s="9" t="s">
        <v>10</v>
      </c>
      <c r="O3486" s="9" t="s">
        <v>1826</v>
      </c>
      <c r="P3486" s="9" t="s">
        <v>1834</v>
      </c>
      <c r="Q3486" s="9" t="s">
        <v>374</v>
      </c>
      <c r="R3486" s="9" t="s">
        <v>29</v>
      </c>
      <c r="S3486" s="9" t="s">
        <v>4076</v>
      </c>
      <c r="T3486" s="9" t="s">
        <v>7</v>
      </c>
      <c r="U3486" s="9" t="s">
        <v>16</v>
      </c>
      <c r="V3486" s="9" t="s">
        <v>4076</v>
      </c>
      <c r="W3486" s="9" t="s">
        <v>486</v>
      </c>
      <c r="X3486" s="9" t="s">
        <v>18</v>
      </c>
      <c r="Y3486" s="9" t="s">
        <v>485</v>
      </c>
      <c r="Z3486" s="9" t="s">
        <v>20</v>
      </c>
      <c r="AA3486" s="9" t="s">
        <v>37</v>
      </c>
      <c r="AB3486" s="9" t="s">
        <v>8454</v>
      </c>
      <c r="AC3486" s="9" t="s">
        <v>8657</v>
      </c>
      <c r="AD3486" s="9" t="s">
        <v>8658</v>
      </c>
    </row>
    <row r="3487" spans="1:30" ht="89.25" x14ac:dyDescent="0.25">
      <c r="A3487" s="113">
        <f t="shared" si="55"/>
        <v>3298</v>
      </c>
      <c r="B3487" s="9" t="s">
        <v>1821</v>
      </c>
      <c r="C3487" s="9" t="s">
        <v>8249</v>
      </c>
      <c r="D3487" s="9" t="s">
        <v>8238</v>
      </c>
      <c r="E3487" s="9" t="s">
        <v>8666</v>
      </c>
      <c r="F3487" s="9" t="s">
        <v>8666</v>
      </c>
      <c r="G3487" s="9" t="s">
        <v>8667</v>
      </c>
      <c r="H3487" s="13">
        <v>100000</v>
      </c>
      <c r="I3487" s="11">
        <v>45017</v>
      </c>
      <c r="J3487" s="9" t="s">
        <v>8260</v>
      </c>
      <c r="K3487" s="9" t="s">
        <v>7</v>
      </c>
      <c r="L3487" s="9" t="s">
        <v>69</v>
      </c>
      <c r="M3487" s="9" t="s">
        <v>80</v>
      </c>
      <c r="N3487" s="9" t="s">
        <v>10</v>
      </c>
      <c r="O3487" s="9" t="s">
        <v>1826</v>
      </c>
      <c r="P3487" s="9" t="s">
        <v>1834</v>
      </c>
      <c r="Q3487" s="9" t="s">
        <v>374</v>
      </c>
      <c r="R3487" s="9" t="s">
        <v>29</v>
      </c>
      <c r="S3487" s="9" t="s">
        <v>4076</v>
      </c>
      <c r="T3487" s="9" t="s">
        <v>7</v>
      </c>
      <c r="U3487" s="9" t="s">
        <v>16</v>
      </c>
      <c r="V3487" s="9" t="s">
        <v>4076</v>
      </c>
      <c r="W3487" s="9" t="s">
        <v>486</v>
      </c>
      <c r="X3487" s="9" t="s">
        <v>18</v>
      </c>
      <c r="Y3487" s="9" t="s">
        <v>485</v>
      </c>
      <c r="Z3487" s="9" t="s">
        <v>20</v>
      </c>
      <c r="AA3487" s="9" t="s">
        <v>37</v>
      </c>
      <c r="AB3487" s="9" t="s">
        <v>8454</v>
      </c>
      <c r="AC3487" s="9" t="s">
        <v>8657</v>
      </c>
      <c r="AD3487" s="9" t="s">
        <v>8658</v>
      </c>
    </row>
    <row r="3488" spans="1:30" ht="51" x14ac:dyDescent="0.25">
      <c r="A3488" s="113">
        <f t="shared" si="55"/>
        <v>3299</v>
      </c>
      <c r="B3488" s="9" t="s">
        <v>1821</v>
      </c>
      <c r="C3488" s="9" t="s">
        <v>8249</v>
      </c>
      <c r="D3488" s="9" t="s">
        <v>8238</v>
      </c>
      <c r="E3488" s="9" t="s">
        <v>7792</v>
      </c>
      <c r="F3488" s="9" t="s">
        <v>8668</v>
      </c>
      <c r="G3488" s="9" t="s">
        <v>8669</v>
      </c>
      <c r="H3488" s="13">
        <v>34000</v>
      </c>
      <c r="I3488" s="11">
        <v>45017</v>
      </c>
      <c r="J3488" s="9" t="s">
        <v>8260</v>
      </c>
      <c r="K3488" s="9" t="s">
        <v>7</v>
      </c>
      <c r="L3488" s="9" t="s">
        <v>8</v>
      </c>
      <c r="M3488" s="9" t="s">
        <v>4075</v>
      </c>
      <c r="N3488" s="9" t="s">
        <v>10</v>
      </c>
      <c r="O3488" s="9" t="s">
        <v>1826</v>
      </c>
      <c r="P3488" s="9" t="s">
        <v>1834</v>
      </c>
      <c r="Q3488" s="9" t="s">
        <v>374</v>
      </c>
      <c r="R3488" s="9" t="s">
        <v>29</v>
      </c>
      <c r="S3488" s="9" t="s">
        <v>4076</v>
      </c>
      <c r="T3488" s="9" t="s">
        <v>7</v>
      </c>
      <c r="U3488" s="9" t="s">
        <v>16</v>
      </c>
      <c r="V3488" s="9" t="s">
        <v>4076</v>
      </c>
      <c r="W3488" s="9" t="s">
        <v>486</v>
      </c>
      <c r="X3488" s="9" t="s">
        <v>18</v>
      </c>
      <c r="Y3488" s="9" t="s">
        <v>485</v>
      </c>
      <c r="Z3488" s="9" t="s">
        <v>20</v>
      </c>
      <c r="AA3488" s="9" t="s">
        <v>37</v>
      </c>
      <c r="AB3488" s="9" t="s">
        <v>8454</v>
      </c>
      <c r="AC3488" s="9" t="s">
        <v>8657</v>
      </c>
      <c r="AD3488" s="9" t="s">
        <v>8658</v>
      </c>
    </row>
    <row r="3489" spans="1:30" ht="63.75" x14ac:dyDescent="0.25">
      <c r="A3489" s="113">
        <f t="shared" si="55"/>
        <v>3300</v>
      </c>
      <c r="B3489" s="9" t="s">
        <v>1821</v>
      </c>
      <c r="C3489" s="9" t="s">
        <v>8249</v>
      </c>
      <c r="D3489" s="9" t="s">
        <v>8238</v>
      </c>
      <c r="E3489" s="9" t="s">
        <v>658</v>
      </c>
      <c r="F3489" s="9" t="s">
        <v>8670</v>
      </c>
      <c r="G3489" s="9" t="s">
        <v>8671</v>
      </c>
      <c r="H3489" s="13">
        <v>195000</v>
      </c>
      <c r="I3489" s="11">
        <v>45017</v>
      </c>
      <c r="J3489" s="9" t="s">
        <v>8260</v>
      </c>
      <c r="K3489" s="9" t="s">
        <v>7</v>
      </c>
      <c r="L3489" s="9" t="s">
        <v>8</v>
      </c>
      <c r="M3489" s="9" t="s">
        <v>80</v>
      </c>
      <c r="N3489" s="9" t="s">
        <v>10</v>
      </c>
      <c r="O3489" s="9" t="s">
        <v>1826</v>
      </c>
      <c r="P3489" s="9" t="s">
        <v>1834</v>
      </c>
      <c r="Q3489" s="9" t="s">
        <v>374</v>
      </c>
      <c r="R3489" s="9" t="s">
        <v>29</v>
      </c>
      <c r="S3489" s="9" t="s">
        <v>4076</v>
      </c>
      <c r="T3489" s="9" t="s">
        <v>7</v>
      </c>
      <c r="U3489" s="9" t="s">
        <v>16</v>
      </c>
      <c r="V3489" s="9" t="s">
        <v>4076</v>
      </c>
      <c r="W3489" s="9" t="s">
        <v>486</v>
      </c>
      <c r="X3489" s="9" t="s">
        <v>18</v>
      </c>
      <c r="Y3489" s="9" t="s">
        <v>485</v>
      </c>
      <c r="Z3489" s="9" t="s">
        <v>20</v>
      </c>
      <c r="AA3489" s="9" t="s">
        <v>37</v>
      </c>
      <c r="AB3489" s="9" t="s">
        <v>8454</v>
      </c>
      <c r="AC3489" s="9" t="s">
        <v>8657</v>
      </c>
      <c r="AD3489" s="9" t="s">
        <v>8658</v>
      </c>
    </row>
    <row r="3490" spans="1:30" ht="51" x14ac:dyDescent="0.25">
      <c r="A3490" s="113">
        <f t="shared" si="55"/>
        <v>3301</v>
      </c>
      <c r="B3490" s="9" t="s">
        <v>1821</v>
      </c>
      <c r="C3490" s="9" t="s">
        <v>8249</v>
      </c>
      <c r="D3490" s="9" t="s">
        <v>8238</v>
      </c>
      <c r="E3490" s="9" t="s">
        <v>8672</v>
      </c>
      <c r="F3490" s="9" t="s">
        <v>8673</v>
      </c>
      <c r="G3490" s="9" t="s">
        <v>8674</v>
      </c>
      <c r="H3490" s="13">
        <v>1200</v>
      </c>
      <c r="I3490" s="11">
        <v>45017</v>
      </c>
      <c r="J3490" s="9" t="s">
        <v>8260</v>
      </c>
      <c r="K3490" s="9" t="s">
        <v>7</v>
      </c>
      <c r="L3490" s="9" t="s">
        <v>8</v>
      </c>
      <c r="M3490" s="9" t="s">
        <v>4075</v>
      </c>
      <c r="N3490" s="9" t="s">
        <v>10</v>
      </c>
      <c r="O3490" s="9" t="s">
        <v>1826</v>
      </c>
      <c r="P3490" s="9" t="s">
        <v>1834</v>
      </c>
      <c r="Q3490" s="9" t="s">
        <v>374</v>
      </c>
      <c r="R3490" s="9" t="s">
        <v>29</v>
      </c>
      <c r="S3490" s="9" t="s">
        <v>4076</v>
      </c>
      <c r="T3490" s="9" t="s">
        <v>7</v>
      </c>
      <c r="U3490" s="9" t="s">
        <v>16</v>
      </c>
      <c r="V3490" s="9" t="s">
        <v>4076</v>
      </c>
      <c r="W3490" s="9" t="s">
        <v>486</v>
      </c>
      <c r="X3490" s="9" t="s">
        <v>18</v>
      </c>
      <c r="Y3490" s="9" t="s">
        <v>485</v>
      </c>
      <c r="Z3490" s="9" t="s">
        <v>20</v>
      </c>
      <c r="AA3490" s="9" t="s">
        <v>37</v>
      </c>
      <c r="AB3490" s="9" t="s">
        <v>8454</v>
      </c>
      <c r="AC3490" s="9" t="s">
        <v>8657</v>
      </c>
      <c r="AD3490" s="9" t="s">
        <v>8658</v>
      </c>
    </row>
    <row r="3491" spans="1:30" ht="51" x14ac:dyDescent="0.25">
      <c r="A3491" s="113">
        <f t="shared" si="55"/>
        <v>3302</v>
      </c>
      <c r="B3491" s="9" t="s">
        <v>1821</v>
      </c>
      <c r="C3491" s="9" t="s">
        <v>8249</v>
      </c>
      <c r="D3491" s="9" t="s">
        <v>8238</v>
      </c>
      <c r="E3491" s="9" t="s">
        <v>8675</v>
      </c>
      <c r="F3491" s="9" t="s">
        <v>8676</v>
      </c>
      <c r="G3491" s="9" t="s">
        <v>8677</v>
      </c>
      <c r="H3491" s="13">
        <v>20000</v>
      </c>
      <c r="I3491" s="11">
        <v>45017</v>
      </c>
      <c r="J3491" s="9" t="s">
        <v>8260</v>
      </c>
      <c r="K3491" s="9" t="s">
        <v>7</v>
      </c>
      <c r="L3491" s="9" t="s">
        <v>8</v>
      </c>
      <c r="M3491" s="9" t="s">
        <v>4075</v>
      </c>
      <c r="N3491" s="9" t="s">
        <v>10</v>
      </c>
      <c r="O3491" s="9" t="s">
        <v>1826</v>
      </c>
      <c r="P3491" s="9" t="s">
        <v>1834</v>
      </c>
      <c r="Q3491" s="9" t="s">
        <v>374</v>
      </c>
      <c r="R3491" s="9" t="s">
        <v>29</v>
      </c>
      <c r="S3491" s="9" t="s">
        <v>4076</v>
      </c>
      <c r="T3491" s="9" t="s">
        <v>7</v>
      </c>
      <c r="U3491" s="9" t="s">
        <v>16</v>
      </c>
      <c r="V3491" s="9" t="s">
        <v>4076</v>
      </c>
      <c r="W3491" s="9" t="s">
        <v>486</v>
      </c>
      <c r="X3491" s="9" t="s">
        <v>18</v>
      </c>
      <c r="Y3491" s="9" t="s">
        <v>485</v>
      </c>
      <c r="Z3491" s="9" t="s">
        <v>20</v>
      </c>
      <c r="AA3491" s="9" t="s">
        <v>37</v>
      </c>
      <c r="AB3491" s="9" t="s">
        <v>8454</v>
      </c>
      <c r="AC3491" s="9" t="s">
        <v>8657</v>
      </c>
      <c r="AD3491" s="9" t="s">
        <v>8658</v>
      </c>
    </row>
    <row r="3492" spans="1:30" ht="51" x14ac:dyDescent="0.25">
      <c r="A3492" s="113">
        <f t="shared" si="55"/>
        <v>3303</v>
      </c>
      <c r="B3492" s="9" t="s">
        <v>1821</v>
      </c>
      <c r="C3492" s="9" t="s">
        <v>8249</v>
      </c>
      <c r="D3492" s="9" t="s">
        <v>8238</v>
      </c>
      <c r="E3492" s="9" t="s">
        <v>8678</v>
      </c>
      <c r="F3492" s="9" t="s">
        <v>8679</v>
      </c>
      <c r="G3492" s="9" t="s">
        <v>8680</v>
      </c>
      <c r="H3492" s="13">
        <v>20000</v>
      </c>
      <c r="I3492" s="11">
        <v>45017</v>
      </c>
      <c r="J3492" s="9" t="s">
        <v>8260</v>
      </c>
      <c r="K3492" s="9" t="s">
        <v>7</v>
      </c>
      <c r="L3492" s="9" t="s">
        <v>8</v>
      </c>
      <c r="M3492" s="9" t="s">
        <v>4075</v>
      </c>
      <c r="N3492" s="9" t="s">
        <v>10</v>
      </c>
      <c r="O3492" s="9" t="s">
        <v>1826</v>
      </c>
      <c r="P3492" s="9" t="s">
        <v>1834</v>
      </c>
      <c r="Q3492" s="9" t="s">
        <v>374</v>
      </c>
      <c r="R3492" s="9" t="s">
        <v>29</v>
      </c>
      <c r="S3492" s="9" t="s">
        <v>4076</v>
      </c>
      <c r="T3492" s="9" t="s">
        <v>7</v>
      </c>
      <c r="U3492" s="9" t="s">
        <v>16</v>
      </c>
      <c r="V3492" s="9" t="s">
        <v>4076</v>
      </c>
      <c r="W3492" s="9" t="s">
        <v>486</v>
      </c>
      <c r="X3492" s="9" t="s">
        <v>18</v>
      </c>
      <c r="Y3492" s="9" t="s">
        <v>485</v>
      </c>
      <c r="Z3492" s="9" t="s">
        <v>20</v>
      </c>
      <c r="AA3492" s="9" t="s">
        <v>37</v>
      </c>
      <c r="AB3492" s="9" t="s">
        <v>8454</v>
      </c>
      <c r="AC3492" s="9" t="s">
        <v>8657</v>
      </c>
      <c r="AD3492" s="9" t="s">
        <v>8658</v>
      </c>
    </row>
    <row r="3493" spans="1:30" ht="51" x14ac:dyDescent="0.25">
      <c r="A3493" s="113">
        <f t="shared" si="55"/>
        <v>3304</v>
      </c>
      <c r="B3493" s="9" t="s">
        <v>1821</v>
      </c>
      <c r="C3493" s="9" t="s">
        <v>8249</v>
      </c>
      <c r="D3493" s="9" t="s">
        <v>8238</v>
      </c>
      <c r="E3493" s="9" t="s">
        <v>8341</v>
      </c>
      <c r="F3493" s="9" t="s">
        <v>8681</v>
      </c>
      <c r="G3493" s="9" t="s">
        <v>8682</v>
      </c>
      <c r="H3493" s="13">
        <v>80000</v>
      </c>
      <c r="I3493" s="11">
        <v>45017</v>
      </c>
      <c r="J3493" s="9" t="s">
        <v>6</v>
      </c>
      <c r="K3493" s="9" t="s">
        <v>7</v>
      </c>
      <c r="L3493" s="9" t="s">
        <v>36</v>
      </c>
      <c r="M3493" s="9" t="s">
        <v>80</v>
      </c>
      <c r="N3493" s="9" t="s">
        <v>10</v>
      </c>
      <c r="O3493" s="9" t="s">
        <v>1826</v>
      </c>
      <c r="P3493" s="9" t="s">
        <v>1834</v>
      </c>
      <c r="Q3493" s="9" t="s">
        <v>374</v>
      </c>
      <c r="R3493" s="9" t="s">
        <v>29</v>
      </c>
      <c r="S3493" s="9" t="s">
        <v>4076</v>
      </c>
      <c r="T3493" s="9" t="s">
        <v>7</v>
      </c>
      <c r="U3493" s="9" t="s">
        <v>16</v>
      </c>
      <c r="V3493" s="9" t="s">
        <v>4076</v>
      </c>
      <c r="W3493" s="9" t="s">
        <v>486</v>
      </c>
      <c r="X3493" s="9" t="s">
        <v>18</v>
      </c>
      <c r="Y3493" s="9" t="s">
        <v>485</v>
      </c>
      <c r="Z3493" s="9" t="s">
        <v>20</v>
      </c>
      <c r="AA3493" s="9" t="s">
        <v>37</v>
      </c>
      <c r="AB3493" s="9" t="s">
        <v>8454</v>
      </c>
      <c r="AC3493" s="9" t="s">
        <v>8657</v>
      </c>
      <c r="AD3493" s="9" t="s">
        <v>8658</v>
      </c>
    </row>
    <row r="3494" spans="1:30" ht="51" x14ac:dyDescent="0.25">
      <c r="A3494" s="113">
        <f t="shared" si="55"/>
        <v>3305</v>
      </c>
      <c r="B3494" s="9" t="s">
        <v>1821</v>
      </c>
      <c r="C3494" s="9" t="s">
        <v>8249</v>
      </c>
      <c r="D3494" s="9" t="s">
        <v>8238</v>
      </c>
      <c r="E3494" s="9" t="s">
        <v>8341</v>
      </c>
      <c r="F3494" s="9" t="s">
        <v>8683</v>
      </c>
      <c r="G3494" s="9" t="s">
        <v>8684</v>
      </c>
      <c r="H3494" s="13">
        <v>50000</v>
      </c>
      <c r="I3494" s="11">
        <v>45017</v>
      </c>
      <c r="J3494" s="9" t="s">
        <v>6</v>
      </c>
      <c r="K3494" s="9" t="s">
        <v>7</v>
      </c>
      <c r="L3494" s="9" t="s">
        <v>36</v>
      </c>
      <c r="M3494" s="9" t="s">
        <v>4075</v>
      </c>
      <c r="N3494" s="9" t="s">
        <v>10</v>
      </c>
      <c r="O3494" s="9" t="s">
        <v>1826</v>
      </c>
      <c r="P3494" s="9" t="s">
        <v>1834</v>
      </c>
      <c r="Q3494" s="9" t="s">
        <v>374</v>
      </c>
      <c r="R3494" s="9" t="s">
        <v>29</v>
      </c>
      <c r="S3494" s="9" t="s">
        <v>4076</v>
      </c>
      <c r="T3494" s="9" t="s">
        <v>7</v>
      </c>
      <c r="U3494" s="9" t="s">
        <v>16</v>
      </c>
      <c r="V3494" s="9" t="s">
        <v>4076</v>
      </c>
      <c r="W3494" s="9" t="s">
        <v>486</v>
      </c>
      <c r="X3494" s="9" t="s">
        <v>18</v>
      </c>
      <c r="Y3494" s="9" t="s">
        <v>485</v>
      </c>
      <c r="Z3494" s="9" t="s">
        <v>20</v>
      </c>
      <c r="AA3494" s="9" t="s">
        <v>37</v>
      </c>
      <c r="AB3494" s="9" t="s">
        <v>8454</v>
      </c>
      <c r="AC3494" s="9" t="s">
        <v>8657</v>
      </c>
      <c r="AD3494" s="9" t="s">
        <v>8658</v>
      </c>
    </row>
    <row r="3495" spans="1:30" ht="51" x14ac:dyDescent="0.25">
      <c r="A3495" s="113">
        <f t="shared" si="55"/>
        <v>3306</v>
      </c>
      <c r="B3495" s="9" t="s">
        <v>1821</v>
      </c>
      <c r="C3495" s="9" t="s">
        <v>8249</v>
      </c>
      <c r="D3495" s="9" t="s">
        <v>8238</v>
      </c>
      <c r="E3495" s="9" t="s">
        <v>8341</v>
      </c>
      <c r="F3495" s="9" t="s">
        <v>8685</v>
      </c>
      <c r="G3495" s="9" t="s">
        <v>8686</v>
      </c>
      <c r="H3495" s="13">
        <v>20000</v>
      </c>
      <c r="I3495" s="11">
        <v>45017</v>
      </c>
      <c r="J3495" s="9" t="s">
        <v>6</v>
      </c>
      <c r="K3495" s="9" t="s">
        <v>7</v>
      </c>
      <c r="L3495" s="9" t="s">
        <v>36</v>
      </c>
      <c r="M3495" s="9" t="s">
        <v>4075</v>
      </c>
      <c r="N3495" s="9" t="s">
        <v>10</v>
      </c>
      <c r="O3495" s="9" t="s">
        <v>1826</v>
      </c>
      <c r="P3495" s="9" t="s">
        <v>1834</v>
      </c>
      <c r="Q3495" s="9" t="s">
        <v>374</v>
      </c>
      <c r="R3495" s="9" t="s">
        <v>29</v>
      </c>
      <c r="S3495" s="9" t="s">
        <v>4076</v>
      </c>
      <c r="T3495" s="9" t="s">
        <v>7</v>
      </c>
      <c r="U3495" s="9" t="s">
        <v>16</v>
      </c>
      <c r="V3495" s="9" t="s">
        <v>4076</v>
      </c>
      <c r="W3495" s="9" t="s">
        <v>486</v>
      </c>
      <c r="X3495" s="9" t="s">
        <v>18</v>
      </c>
      <c r="Y3495" s="9" t="s">
        <v>485</v>
      </c>
      <c r="Z3495" s="9" t="s">
        <v>20</v>
      </c>
      <c r="AA3495" s="9" t="s">
        <v>37</v>
      </c>
      <c r="AB3495" s="9" t="s">
        <v>8454</v>
      </c>
      <c r="AC3495" s="9" t="s">
        <v>8657</v>
      </c>
      <c r="AD3495" s="9" t="s">
        <v>8658</v>
      </c>
    </row>
    <row r="3496" spans="1:30" ht="51" x14ac:dyDescent="0.25">
      <c r="A3496" s="113">
        <f t="shared" si="55"/>
        <v>3307</v>
      </c>
      <c r="B3496" s="9" t="s">
        <v>1821</v>
      </c>
      <c r="C3496" s="9" t="s">
        <v>8249</v>
      </c>
      <c r="D3496" s="9" t="s">
        <v>8238</v>
      </c>
      <c r="E3496" s="9" t="s">
        <v>8687</v>
      </c>
      <c r="F3496" s="9" t="s">
        <v>8688</v>
      </c>
      <c r="G3496" s="9" t="s">
        <v>8688</v>
      </c>
      <c r="H3496" s="13">
        <v>216000</v>
      </c>
      <c r="I3496" s="11">
        <v>45017</v>
      </c>
      <c r="J3496" s="9" t="s">
        <v>8260</v>
      </c>
      <c r="K3496" s="9" t="s">
        <v>7</v>
      </c>
      <c r="L3496" s="9" t="s">
        <v>8</v>
      </c>
      <c r="M3496" s="9" t="s">
        <v>80</v>
      </c>
      <c r="N3496" s="9" t="s">
        <v>10</v>
      </c>
      <c r="O3496" s="9" t="s">
        <v>1826</v>
      </c>
      <c r="P3496" s="9" t="s">
        <v>1834</v>
      </c>
      <c r="Q3496" s="9" t="s">
        <v>374</v>
      </c>
      <c r="R3496" s="9" t="s">
        <v>29</v>
      </c>
      <c r="S3496" s="9" t="s">
        <v>4076</v>
      </c>
      <c r="T3496" s="9" t="s">
        <v>7</v>
      </c>
      <c r="U3496" s="9" t="s">
        <v>16</v>
      </c>
      <c r="V3496" s="9" t="s">
        <v>4076</v>
      </c>
      <c r="W3496" s="9" t="s">
        <v>486</v>
      </c>
      <c r="X3496" s="9" t="s">
        <v>18</v>
      </c>
      <c r="Y3496" s="9" t="s">
        <v>485</v>
      </c>
      <c r="Z3496" s="9" t="s">
        <v>20</v>
      </c>
      <c r="AA3496" s="9" t="s">
        <v>37</v>
      </c>
      <c r="AB3496" s="9" t="s">
        <v>8454</v>
      </c>
      <c r="AC3496" s="9" t="s">
        <v>8657</v>
      </c>
      <c r="AD3496" s="9" t="s">
        <v>8658</v>
      </c>
    </row>
    <row r="3497" spans="1:30" ht="51" x14ac:dyDescent="0.25">
      <c r="A3497" s="113">
        <f t="shared" si="55"/>
        <v>3308</v>
      </c>
      <c r="B3497" s="9" t="s">
        <v>1821</v>
      </c>
      <c r="C3497" s="9" t="s">
        <v>8249</v>
      </c>
      <c r="D3497" s="9" t="s">
        <v>8238</v>
      </c>
      <c r="E3497" s="9" t="s">
        <v>8689</v>
      </c>
      <c r="F3497" s="9" t="s">
        <v>8690</v>
      </c>
      <c r="G3497" s="9" t="s">
        <v>8690</v>
      </c>
      <c r="H3497" s="13">
        <v>150000</v>
      </c>
      <c r="I3497" s="11">
        <v>45017</v>
      </c>
      <c r="J3497" s="9" t="s">
        <v>8260</v>
      </c>
      <c r="K3497" s="9" t="s">
        <v>7</v>
      </c>
      <c r="L3497" s="9" t="s">
        <v>8</v>
      </c>
      <c r="M3497" s="9" t="s">
        <v>80</v>
      </c>
      <c r="N3497" s="9" t="s">
        <v>10</v>
      </c>
      <c r="O3497" s="9" t="s">
        <v>1826</v>
      </c>
      <c r="P3497" s="9" t="s">
        <v>1834</v>
      </c>
      <c r="Q3497" s="9" t="s">
        <v>374</v>
      </c>
      <c r="R3497" s="9" t="s">
        <v>29</v>
      </c>
      <c r="S3497" s="9" t="s">
        <v>4076</v>
      </c>
      <c r="T3497" s="9" t="s">
        <v>7</v>
      </c>
      <c r="U3497" s="9" t="s">
        <v>16</v>
      </c>
      <c r="V3497" s="9" t="s">
        <v>4076</v>
      </c>
      <c r="W3497" s="9" t="s">
        <v>486</v>
      </c>
      <c r="X3497" s="9" t="s">
        <v>18</v>
      </c>
      <c r="Y3497" s="9" t="s">
        <v>485</v>
      </c>
      <c r="Z3497" s="9" t="s">
        <v>20</v>
      </c>
      <c r="AA3497" s="9" t="s">
        <v>37</v>
      </c>
      <c r="AB3497" s="9" t="s">
        <v>8454</v>
      </c>
      <c r="AC3497" s="9" t="s">
        <v>8657</v>
      </c>
      <c r="AD3497" s="9" t="s">
        <v>8658</v>
      </c>
    </row>
    <row r="3498" spans="1:30" ht="51" x14ac:dyDescent="0.25">
      <c r="A3498" s="113">
        <f t="shared" si="55"/>
        <v>3309</v>
      </c>
      <c r="B3498" s="9" t="s">
        <v>1821</v>
      </c>
      <c r="C3498" s="9" t="s">
        <v>8249</v>
      </c>
      <c r="D3498" s="9" t="s">
        <v>8238</v>
      </c>
      <c r="E3498" s="9" t="s">
        <v>8691</v>
      </c>
      <c r="F3498" s="9" t="s">
        <v>8692</v>
      </c>
      <c r="G3498" s="9" t="s">
        <v>8692</v>
      </c>
      <c r="H3498" s="13">
        <v>5800</v>
      </c>
      <c r="I3498" s="11">
        <v>45017</v>
      </c>
      <c r="J3498" s="9" t="s">
        <v>8260</v>
      </c>
      <c r="K3498" s="9" t="s">
        <v>7</v>
      </c>
      <c r="L3498" s="9" t="s">
        <v>8</v>
      </c>
      <c r="M3498" s="9" t="s">
        <v>4075</v>
      </c>
      <c r="N3498" s="9" t="s">
        <v>10</v>
      </c>
      <c r="O3498" s="9" t="s">
        <v>1826</v>
      </c>
      <c r="P3498" s="9" t="s">
        <v>1834</v>
      </c>
      <c r="Q3498" s="9" t="s">
        <v>374</v>
      </c>
      <c r="R3498" s="9" t="s">
        <v>29</v>
      </c>
      <c r="S3498" s="9" t="s">
        <v>4076</v>
      </c>
      <c r="T3498" s="9" t="s">
        <v>7</v>
      </c>
      <c r="U3498" s="9" t="s">
        <v>16</v>
      </c>
      <c r="V3498" s="9" t="s">
        <v>4076</v>
      </c>
      <c r="W3498" s="9" t="s">
        <v>486</v>
      </c>
      <c r="X3498" s="9" t="s">
        <v>18</v>
      </c>
      <c r="Y3498" s="9" t="s">
        <v>485</v>
      </c>
      <c r="Z3498" s="9" t="s">
        <v>20</v>
      </c>
      <c r="AA3498" s="9" t="s">
        <v>37</v>
      </c>
      <c r="AB3498" s="9" t="s">
        <v>8454</v>
      </c>
      <c r="AC3498" s="9" t="s">
        <v>8657</v>
      </c>
      <c r="AD3498" s="9" t="s">
        <v>8658</v>
      </c>
    </row>
    <row r="3499" spans="1:30" ht="51" x14ac:dyDescent="0.25">
      <c r="A3499" s="113">
        <f t="shared" si="55"/>
        <v>3310</v>
      </c>
      <c r="B3499" s="9" t="s">
        <v>1821</v>
      </c>
      <c r="C3499" s="9" t="s">
        <v>8249</v>
      </c>
      <c r="D3499" s="9" t="s">
        <v>8238</v>
      </c>
      <c r="E3499" s="9" t="s">
        <v>3234</v>
      </c>
      <c r="F3499" s="9" t="s">
        <v>8693</v>
      </c>
      <c r="G3499" s="9" t="s">
        <v>8693</v>
      </c>
      <c r="H3499" s="13">
        <v>8000</v>
      </c>
      <c r="I3499" s="11">
        <v>45017</v>
      </c>
      <c r="J3499" s="9" t="s">
        <v>8260</v>
      </c>
      <c r="K3499" s="9" t="s">
        <v>7</v>
      </c>
      <c r="L3499" s="9" t="s">
        <v>8</v>
      </c>
      <c r="M3499" s="9" t="s">
        <v>4075</v>
      </c>
      <c r="N3499" s="9" t="s">
        <v>10</v>
      </c>
      <c r="O3499" s="9" t="s">
        <v>1826</v>
      </c>
      <c r="P3499" s="9" t="s">
        <v>1834</v>
      </c>
      <c r="Q3499" s="9" t="s">
        <v>374</v>
      </c>
      <c r="R3499" s="9" t="s">
        <v>29</v>
      </c>
      <c r="S3499" s="9" t="s">
        <v>4076</v>
      </c>
      <c r="T3499" s="9" t="s">
        <v>7</v>
      </c>
      <c r="U3499" s="9" t="s">
        <v>16</v>
      </c>
      <c r="V3499" s="9" t="s">
        <v>4076</v>
      </c>
      <c r="W3499" s="9" t="s">
        <v>486</v>
      </c>
      <c r="X3499" s="9" t="s">
        <v>18</v>
      </c>
      <c r="Y3499" s="9" t="s">
        <v>485</v>
      </c>
      <c r="Z3499" s="9" t="s">
        <v>20</v>
      </c>
      <c r="AA3499" s="9" t="s">
        <v>37</v>
      </c>
      <c r="AB3499" s="9" t="s">
        <v>8454</v>
      </c>
      <c r="AC3499" s="9" t="s">
        <v>8657</v>
      </c>
      <c r="AD3499" s="9" t="s">
        <v>8658</v>
      </c>
    </row>
    <row r="3500" spans="1:30" ht="51" x14ac:dyDescent="0.25">
      <c r="A3500" s="113">
        <f t="shared" si="55"/>
        <v>3311</v>
      </c>
      <c r="B3500" s="9" t="s">
        <v>1821</v>
      </c>
      <c r="C3500" s="9" t="s">
        <v>8249</v>
      </c>
      <c r="D3500" s="9" t="s">
        <v>8238</v>
      </c>
      <c r="E3500" s="9" t="s">
        <v>8694</v>
      </c>
      <c r="F3500" s="9" t="s">
        <v>8695</v>
      </c>
      <c r="G3500" s="9" t="s">
        <v>8696</v>
      </c>
      <c r="H3500" s="13">
        <v>150000</v>
      </c>
      <c r="I3500" s="11">
        <v>45017</v>
      </c>
      <c r="J3500" s="9" t="s">
        <v>8260</v>
      </c>
      <c r="K3500" s="9" t="s">
        <v>7</v>
      </c>
      <c r="L3500" s="9" t="s">
        <v>8</v>
      </c>
      <c r="M3500" s="9" t="s">
        <v>80</v>
      </c>
      <c r="N3500" s="9" t="s">
        <v>10</v>
      </c>
      <c r="O3500" s="9" t="s">
        <v>1826</v>
      </c>
      <c r="P3500" s="9" t="s">
        <v>1834</v>
      </c>
      <c r="Q3500" s="9" t="s">
        <v>374</v>
      </c>
      <c r="R3500" s="9" t="s">
        <v>29</v>
      </c>
      <c r="S3500" s="9" t="s">
        <v>4076</v>
      </c>
      <c r="T3500" s="9" t="s">
        <v>7</v>
      </c>
      <c r="U3500" s="9" t="s">
        <v>16</v>
      </c>
      <c r="V3500" s="9" t="s">
        <v>4076</v>
      </c>
      <c r="W3500" s="9" t="s">
        <v>486</v>
      </c>
      <c r="X3500" s="9" t="s">
        <v>18</v>
      </c>
      <c r="Y3500" s="9" t="s">
        <v>485</v>
      </c>
      <c r="Z3500" s="9" t="s">
        <v>20</v>
      </c>
      <c r="AA3500" s="9" t="s">
        <v>37</v>
      </c>
      <c r="AB3500" s="9" t="s">
        <v>8454</v>
      </c>
      <c r="AC3500" s="9" t="s">
        <v>8657</v>
      </c>
      <c r="AD3500" s="9" t="s">
        <v>8658</v>
      </c>
    </row>
    <row r="3501" spans="1:30" ht="51" x14ac:dyDescent="0.25">
      <c r="A3501" s="113">
        <f t="shared" si="55"/>
        <v>3312</v>
      </c>
      <c r="B3501" s="9" t="s">
        <v>1821</v>
      </c>
      <c r="C3501" s="9" t="s">
        <v>8249</v>
      </c>
      <c r="D3501" s="9" t="s">
        <v>8238</v>
      </c>
      <c r="E3501" s="9" t="s">
        <v>8697</v>
      </c>
      <c r="F3501" s="9" t="s">
        <v>8698</v>
      </c>
      <c r="G3501" s="9" t="s">
        <v>8698</v>
      </c>
      <c r="H3501" s="13">
        <v>16000</v>
      </c>
      <c r="I3501" s="11">
        <v>45017</v>
      </c>
      <c r="J3501" s="9" t="s">
        <v>8260</v>
      </c>
      <c r="K3501" s="9" t="s">
        <v>7</v>
      </c>
      <c r="L3501" s="9" t="s">
        <v>8</v>
      </c>
      <c r="M3501" s="9" t="s">
        <v>4075</v>
      </c>
      <c r="N3501" s="9" t="s">
        <v>10</v>
      </c>
      <c r="O3501" s="9" t="s">
        <v>1826</v>
      </c>
      <c r="P3501" s="9" t="s">
        <v>1834</v>
      </c>
      <c r="Q3501" s="9" t="s">
        <v>374</v>
      </c>
      <c r="R3501" s="9" t="s">
        <v>29</v>
      </c>
      <c r="S3501" s="9" t="s">
        <v>4076</v>
      </c>
      <c r="T3501" s="9" t="s">
        <v>7</v>
      </c>
      <c r="U3501" s="9" t="s">
        <v>16</v>
      </c>
      <c r="V3501" s="9" t="s">
        <v>4076</v>
      </c>
      <c r="W3501" s="9" t="s">
        <v>486</v>
      </c>
      <c r="X3501" s="9" t="s">
        <v>18</v>
      </c>
      <c r="Y3501" s="9" t="s">
        <v>485</v>
      </c>
      <c r="Z3501" s="9" t="s">
        <v>20</v>
      </c>
      <c r="AA3501" s="9" t="s">
        <v>37</v>
      </c>
      <c r="AB3501" s="9" t="s">
        <v>8454</v>
      </c>
      <c r="AC3501" s="9" t="s">
        <v>8657</v>
      </c>
      <c r="AD3501" s="9" t="s">
        <v>8658</v>
      </c>
    </row>
    <row r="3502" spans="1:30" ht="51" x14ac:dyDescent="0.25">
      <c r="A3502" s="113">
        <f t="shared" si="55"/>
        <v>3313</v>
      </c>
      <c r="B3502" s="9" t="s">
        <v>1821</v>
      </c>
      <c r="C3502" s="9" t="s">
        <v>8249</v>
      </c>
      <c r="D3502" s="9" t="s">
        <v>8238</v>
      </c>
      <c r="E3502" s="9" t="s">
        <v>8699</v>
      </c>
      <c r="F3502" s="9" t="s">
        <v>8700</v>
      </c>
      <c r="G3502" s="9" t="s">
        <v>8701</v>
      </c>
      <c r="H3502" s="13">
        <v>51000</v>
      </c>
      <c r="I3502" s="11">
        <v>45017</v>
      </c>
      <c r="J3502" s="9" t="s">
        <v>8260</v>
      </c>
      <c r="K3502" s="9" t="s">
        <v>7</v>
      </c>
      <c r="L3502" s="9" t="s">
        <v>8</v>
      </c>
      <c r="M3502" s="9" t="s">
        <v>4075</v>
      </c>
      <c r="N3502" s="9" t="s">
        <v>10</v>
      </c>
      <c r="O3502" s="9" t="s">
        <v>1826</v>
      </c>
      <c r="P3502" s="9" t="s">
        <v>1834</v>
      </c>
      <c r="Q3502" s="9" t="s">
        <v>374</v>
      </c>
      <c r="R3502" s="9" t="s">
        <v>29</v>
      </c>
      <c r="S3502" s="9" t="s">
        <v>4076</v>
      </c>
      <c r="T3502" s="9" t="s">
        <v>7</v>
      </c>
      <c r="U3502" s="9" t="s">
        <v>16</v>
      </c>
      <c r="V3502" s="9" t="s">
        <v>4076</v>
      </c>
      <c r="W3502" s="9" t="s">
        <v>486</v>
      </c>
      <c r="X3502" s="9" t="s">
        <v>18</v>
      </c>
      <c r="Y3502" s="9" t="s">
        <v>485</v>
      </c>
      <c r="Z3502" s="9" t="s">
        <v>20</v>
      </c>
      <c r="AA3502" s="9" t="s">
        <v>37</v>
      </c>
      <c r="AB3502" s="9" t="s">
        <v>8454</v>
      </c>
      <c r="AC3502" s="9" t="s">
        <v>8657</v>
      </c>
      <c r="AD3502" s="9" t="s">
        <v>8658</v>
      </c>
    </row>
    <row r="3503" spans="1:30" ht="51" x14ac:dyDescent="0.25">
      <c r="A3503" s="113">
        <f t="shared" si="55"/>
        <v>3314</v>
      </c>
      <c r="B3503" s="9" t="s">
        <v>1821</v>
      </c>
      <c r="C3503" s="9" t="s">
        <v>8249</v>
      </c>
      <c r="D3503" s="9" t="s">
        <v>8238</v>
      </c>
      <c r="E3503" s="9" t="s">
        <v>689</v>
      </c>
      <c r="F3503" s="9" t="s">
        <v>8702</v>
      </c>
      <c r="G3503" s="9" t="s">
        <v>8703</v>
      </c>
      <c r="H3503" s="13">
        <v>30000</v>
      </c>
      <c r="I3503" s="11">
        <v>45017</v>
      </c>
      <c r="J3503" s="9" t="s">
        <v>8260</v>
      </c>
      <c r="K3503" s="9" t="s">
        <v>7</v>
      </c>
      <c r="L3503" s="9" t="s">
        <v>8</v>
      </c>
      <c r="M3503" s="9" t="s">
        <v>4075</v>
      </c>
      <c r="N3503" s="9" t="s">
        <v>10</v>
      </c>
      <c r="O3503" s="9" t="s">
        <v>1826</v>
      </c>
      <c r="P3503" s="9" t="s">
        <v>1834</v>
      </c>
      <c r="Q3503" s="9" t="s">
        <v>374</v>
      </c>
      <c r="R3503" s="9" t="s">
        <v>29</v>
      </c>
      <c r="S3503" s="9" t="s">
        <v>4076</v>
      </c>
      <c r="T3503" s="9" t="s">
        <v>7</v>
      </c>
      <c r="U3503" s="9" t="s">
        <v>16</v>
      </c>
      <c r="V3503" s="9" t="s">
        <v>4076</v>
      </c>
      <c r="W3503" s="9" t="s">
        <v>486</v>
      </c>
      <c r="X3503" s="9" t="s">
        <v>18</v>
      </c>
      <c r="Y3503" s="9" t="s">
        <v>485</v>
      </c>
      <c r="Z3503" s="9" t="s">
        <v>20</v>
      </c>
      <c r="AA3503" s="9" t="s">
        <v>37</v>
      </c>
      <c r="AB3503" s="9" t="s">
        <v>8454</v>
      </c>
      <c r="AC3503" s="9" t="s">
        <v>8657</v>
      </c>
      <c r="AD3503" s="9" t="s">
        <v>8658</v>
      </c>
    </row>
    <row r="3504" spans="1:30" ht="51" x14ac:dyDescent="0.25">
      <c r="A3504" s="113">
        <f t="shared" si="55"/>
        <v>3315</v>
      </c>
      <c r="B3504" s="9" t="s">
        <v>1821</v>
      </c>
      <c r="C3504" s="9" t="s">
        <v>8249</v>
      </c>
      <c r="D3504" s="9" t="s">
        <v>8238</v>
      </c>
      <c r="E3504" s="9" t="s">
        <v>679</v>
      </c>
      <c r="F3504" s="9" t="s">
        <v>8704</v>
      </c>
      <c r="G3504" s="9" t="s">
        <v>8705</v>
      </c>
      <c r="H3504" s="13">
        <v>2000</v>
      </c>
      <c r="I3504" s="11">
        <v>45017</v>
      </c>
      <c r="J3504" s="9" t="s">
        <v>8260</v>
      </c>
      <c r="K3504" s="9" t="s">
        <v>7</v>
      </c>
      <c r="L3504" s="9" t="s">
        <v>8</v>
      </c>
      <c r="M3504" s="9" t="s">
        <v>4075</v>
      </c>
      <c r="N3504" s="9" t="s">
        <v>10</v>
      </c>
      <c r="O3504" s="9" t="s">
        <v>1826</v>
      </c>
      <c r="P3504" s="9" t="s">
        <v>1834</v>
      </c>
      <c r="Q3504" s="9" t="s">
        <v>374</v>
      </c>
      <c r="R3504" s="9" t="s">
        <v>29</v>
      </c>
      <c r="S3504" s="9" t="s">
        <v>4076</v>
      </c>
      <c r="T3504" s="9" t="s">
        <v>7</v>
      </c>
      <c r="U3504" s="9" t="s">
        <v>16</v>
      </c>
      <c r="V3504" s="9" t="s">
        <v>4076</v>
      </c>
      <c r="W3504" s="9" t="s">
        <v>486</v>
      </c>
      <c r="X3504" s="9" t="s">
        <v>18</v>
      </c>
      <c r="Y3504" s="9" t="s">
        <v>485</v>
      </c>
      <c r="Z3504" s="9" t="s">
        <v>20</v>
      </c>
      <c r="AA3504" s="9" t="s">
        <v>37</v>
      </c>
      <c r="AB3504" s="9" t="s">
        <v>8454</v>
      </c>
      <c r="AC3504" s="9" t="s">
        <v>8657</v>
      </c>
      <c r="AD3504" s="9" t="s">
        <v>8658</v>
      </c>
    </row>
    <row r="3505" spans="1:30" ht="51" x14ac:dyDescent="0.25">
      <c r="A3505" s="113">
        <f t="shared" si="55"/>
        <v>3316</v>
      </c>
      <c r="B3505" s="9" t="s">
        <v>1821</v>
      </c>
      <c r="C3505" s="9" t="s">
        <v>8249</v>
      </c>
      <c r="D3505" s="9" t="s">
        <v>8238</v>
      </c>
      <c r="E3505" s="9" t="s">
        <v>680</v>
      </c>
      <c r="F3505" s="9" t="s">
        <v>8706</v>
      </c>
      <c r="G3505" s="9" t="s">
        <v>8705</v>
      </c>
      <c r="H3505" s="13">
        <v>1000</v>
      </c>
      <c r="I3505" s="11">
        <v>45017</v>
      </c>
      <c r="J3505" s="9" t="s">
        <v>8260</v>
      </c>
      <c r="K3505" s="9" t="s">
        <v>7</v>
      </c>
      <c r="L3505" s="9" t="s">
        <v>8</v>
      </c>
      <c r="M3505" s="9" t="s">
        <v>4075</v>
      </c>
      <c r="N3505" s="9" t="s">
        <v>10</v>
      </c>
      <c r="O3505" s="9" t="s">
        <v>1826</v>
      </c>
      <c r="P3505" s="9" t="s">
        <v>1834</v>
      </c>
      <c r="Q3505" s="9" t="s">
        <v>374</v>
      </c>
      <c r="R3505" s="9" t="s">
        <v>29</v>
      </c>
      <c r="S3505" s="9" t="s">
        <v>4076</v>
      </c>
      <c r="T3505" s="9" t="s">
        <v>7</v>
      </c>
      <c r="U3505" s="9" t="s">
        <v>16</v>
      </c>
      <c r="V3505" s="9" t="s">
        <v>4076</v>
      </c>
      <c r="W3505" s="9" t="s">
        <v>486</v>
      </c>
      <c r="X3505" s="9" t="s">
        <v>18</v>
      </c>
      <c r="Y3505" s="9" t="s">
        <v>485</v>
      </c>
      <c r="Z3505" s="9" t="s">
        <v>20</v>
      </c>
      <c r="AA3505" s="9" t="s">
        <v>37</v>
      </c>
      <c r="AB3505" s="9" t="s">
        <v>8454</v>
      </c>
      <c r="AC3505" s="9" t="s">
        <v>8657</v>
      </c>
      <c r="AD3505" s="9" t="s">
        <v>8658</v>
      </c>
    </row>
    <row r="3506" spans="1:30" ht="51" x14ac:dyDescent="0.25">
      <c r="A3506" s="113">
        <f t="shared" si="55"/>
        <v>3317</v>
      </c>
      <c r="B3506" s="9" t="s">
        <v>1821</v>
      </c>
      <c r="C3506" s="9" t="s">
        <v>8249</v>
      </c>
      <c r="D3506" s="9" t="s">
        <v>8238</v>
      </c>
      <c r="E3506" s="9" t="s">
        <v>8707</v>
      </c>
      <c r="F3506" s="9" t="s">
        <v>8708</v>
      </c>
      <c r="G3506" s="9" t="s">
        <v>8705</v>
      </c>
      <c r="H3506" s="13">
        <v>400</v>
      </c>
      <c r="I3506" s="11">
        <v>45017</v>
      </c>
      <c r="J3506" s="9" t="s">
        <v>8260</v>
      </c>
      <c r="K3506" s="9" t="s">
        <v>7</v>
      </c>
      <c r="L3506" s="9" t="s">
        <v>8</v>
      </c>
      <c r="M3506" s="9" t="s">
        <v>4075</v>
      </c>
      <c r="N3506" s="9" t="s">
        <v>10</v>
      </c>
      <c r="O3506" s="9" t="s">
        <v>1826</v>
      </c>
      <c r="P3506" s="9" t="s">
        <v>1834</v>
      </c>
      <c r="Q3506" s="9" t="s">
        <v>374</v>
      </c>
      <c r="R3506" s="9" t="s">
        <v>29</v>
      </c>
      <c r="S3506" s="9" t="s">
        <v>4076</v>
      </c>
      <c r="T3506" s="9" t="s">
        <v>7</v>
      </c>
      <c r="U3506" s="9" t="s">
        <v>16</v>
      </c>
      <c r="V3506" s="9" t="s">
        <v>4076</v>
      </c>
      <c r="W3506" s="9" t="s">
        <v>486</v>
      </c>
      <c r="X3506" s="9" t="s">
        <v>18</v>
      </c>
      <c r="Y3506" s="9" t="s">
        <v>485</v>
      </c>
      <c r="Z3506" s="9" t="s">
        <v>20</v>
      </c>
      <c r="AA3506" s="9" t="s">
        <v>37</v>
      </c>
      <c r="AB3506" s="9" t="s">
        <v>8454</v>
      </c>
      <c r="AC3506" s="9" t="s">
        <v>8657</v>
      </c>
      <c r="AD3506" s="9" t="s">
        <v>8658</v>
      </c>
    </row>
    <row r="3507" spans="1:30" ht="51" x14ac:dyDescent="0.25">
      <c r="A3507" s="113">
        <f t="shared" si="55"/>
        <v>3318</v>
      </c>
      <c r="B3507" s="9" t="s">
        <v>1821</v>
      </c>
      <c r="C3507" s="9" t="s">
        <v>8249</v>
      </c>
      <c r="D3507" s="9" t="s">
        <v>8238</v>
      </c>
      <c r="E3507" s="9" t="s">
        <v>8292</v>
      </c>
      <c r="F3507" s="9" t="s">
        <v>8709</v>
      </c>
      <c r="G3507" s="9" t="s">
        <v>8710</v>
      </c>
      <c r="H3507" s="13">
        <v>2400</v>
      </c>
      <c r="I3507" s="11">
        <v>45017</v>
      </c>
      <c r="J3507" s="9" t="s">
        <v>6</v>
      </c>
      <c r="K3507" s="9" t="s">
        <v>7</v>
      </c>
      <c r="L3507" s="9" t="s">
        <v>2311</v>
      </c>
      <c r="M3507" s="9" t="s">
        <v>4075</v>
      </c>
      <c r="N3507" s="9" t="s">
        <v>10</v>
      </c>
      <c r="O3507" s="9" t="s">
        <v>1826</v>
      </c>
      <c r="P3507" s="9" t="s">
        <v>1834</v>
      </c>
      <c r="Q3507" s="9" t="s">
        <v>374</v>
      </c>
      <c r="R3507" s="9" t="s">
        <v>29</v>
      </c>
      <c r="S3507" s="9" t="s">
        <v>4076</v>
      </c>
      <c r="T3507" s="9" t="s">
        <v>7</v>
      </c>
      <c r="U3507" s="9" t="s">
        <v>16</v>
      </c>
      <c r="V3507" s="9" t="s">
        <v>4076</v>
      </c>
      <c r="W3507" s="9" t="s">
        <v>486</v>
      </c>
      <c r="X3507" s="9" t="s">
        <v>18</v>
      </c>
      <c r="Y3507" s="9" t="s">
        <v>485</v>
      </c>
      <c r="Z3507" s="9" t="s">
        <v>20</v>
      </c>
      <c r="AA3507" s="9" t="s">
        <v>37</v>
      </c>
      <c r="AB3507" s="9" t="s">
        <v>8454</v>
      </c>
      <c r="AC3507" s="9" t="s">
        <v>8657</v>
      </c>
      <c r="AD3507" s="9" t="s">
        <v>8658</v>
      </c>
    </row>
    <row r="3508" spans="1:30" ht="63.75" x14ac:dyDescent="0.25">
      <c r="A3508" s="113">
        <f t="shared" si="55"/>
        <v>3319</v>
      </c>
      <c r="B3508" s="9" t="s">
        <v>1821</v>
      </c>
      <c r="C3508" s="9" t="s">
        <v>8249</v>
      </c>
      <c r="D3508" s="9" t="s">
        <v>8238</v>
      </c>
      <c r="E3508" s="9" t="s">
        <v>8245</v>
      </c>
      <c r="F3508" s="9" t="s">
        <v>8711</v>
      </c>
      <c r="G3508" s="9" t="s">
        <v>8712</v>
      </c>
      <c r="H3508" s="13">
        <v>6000</v>
      </c>
      <c r="I3508" s="11">
        <v>45017</v>
      </c>
      <c r="J3508" s="9" t="s">
        <v>6</v>
      </c>
      <c r="K3508" s="9" t="s">
        <v>7</v>
      </c>
      <c r="L3508" s="9" t="s">
        <v>2311</v>
      </c>
      <c r="M3508" s="9" t="s">
        <v>4075</v>
      </c>
      <c r="N3508" s="9" t="s">
        <v>10</v>
      </c>
      <c r="O3508" s="9" t="s">
        <v>1826</v>
      </c>
      <c r="P3508" s="9" t="s">
        <v>1834</v>
      </c>
      <c r="Q3508" s="9" t="s">
        <v>374</v>
      </c>
      <c r="R3508" s="9" t="s">
        <v>29</v>
      </c>
      <c r="S3508" s="9" t="s">
        <v>4076</v>
      </c>
      <c r="T3508" s="9" t="s">
        <v>7</v>
      </c>
      <c r="U3508" s="9" t="s">
        <v>16</v>
      </c>
      <c r="V3508" s="9" t="s">
        <v>4076</v>
      </c>
      <c r="W3508" s="9" t="s">
        <v>486</v>
      </c>
      <c r="X3508" s="9" t="s">
        <v>18</v>
      </c>
      <c r="Y3508" s="9" t="s">
        <v>485</v>
      </c>
      <c r="Z3508" s="9" t="s">
        <v>20</v>
      </c>
      <c r="AA3508" s="9" t="s">
        <v>37</v>
      </c>
      <c r="AB3508" s="9" t="s">
        <v>8454</v>
      </c>
      <c r="AC3508" s="9" t="s">
        <v>8657</v>
      </c>
      <c r="AD3508" s="9" t="s">
        <v>8658</v>
      </c>
    </row>
    <row r="3509" spans="1:30" ht="51" x14ac:dyDescent="0.25">
      <c r="A3509" s="113">
        <f t="shared" si="55"/>
        <v>3320</v>
      </c>
      <c r="B3509" s="9" t="s">
        <v>1821</v>
      </c>
      <c r="C3509" s="9" t="s">
        <v>8249</v>
      </c>
      <c r="D3509" s="9" t="s">
        <v>8238</v>
      </c>
      <c r="E3509" s="9" t="s">
        <v>8245</v>
      </c>
      <c r="F3509" s="9" t="s">
        <v>8713</v>
      </c>
      <c r="G3509" s="9" t="s">
        <v>8714</v>
      </c>
      <c r="H3509" s="13">
        <v>6000</v>
      </c>
      <c r="I3509" s="11">
        <v>45017</v>
      </c>
      <c r="J3509" s="9" t="s">
        <v>6</v>
      </c>
      <c r="K3509" s="9" t="s">
        <v>7</v>
      </c>
      <c r="L3509" s="9" t="s">
        <v>2311</v>
      </c>
      <c r="M3509" s="9" t="s">
        <v>4075</v>
      </c>
      <c r="N3509" s="9" t="s">
        <v>10</v>
      </c>
      <c r="O3509" s="9" t="s">
        <v>1826</v>
      </c>
      <c r="P3509" s="9" t="s">
        <v>1834</v>
      </c>
      <c r="Q3509" s="9" t="s">
        <v>374</v>
      </c>
      <c r="R3509" s="9" t="s">
        <v>29</v>
      </c>
      <c r="S3509" s="9" t="s">
        <v>4076</v>
      </c>
      <c r="T3509" s="9" t="s">
        <v>7</v>
      </c>
      <c r="U3509" s="9" t="s">
        <v>16</v>
      </c>
      <c r="V3509" s="9" t="s">
        <v>4076</v>
      </c>
      <c r="W3509" s="9" t="s">
        <v>486</v>
      </c>
      <c r="X3509" s="9" t="s">
        <v>18</v>
      </c>
      <c r="Y3509" s="9" t="s">
        <v>485</v>
      </c>
      <c r="Z3509" s="9" t="s">
        <v>20</v>
      </c>
      <c r="AA3509" s="9" t="s">
        <v>37</v>
      </c>
      <c r="AB3509" s="9" t="s">
        <v>8715</v>
      </c>
      <c r="AC3509" s="9" t="s">
        <v>8254</v>
      </c>
      <c r="AD3509" s="9" t="s">
        <v>8716</v>
      </c>
    </row>
    <row r="3510" spans="1:30" ht="51" x14ac:dyDescent="0.25">
      <c r="A3510" s="113">
        <f t="shared" si="55"/>
        <v>3321</v>
      </c>
      <c r="B3510" s="9" t="s">
        <v>1821</v>
      </c>
      <c r="C3510" s="9" t="s">
        <v>8249</v>
      </c>
      <c r="D3510" s="9" t="s">
        <v>8238</v>
      </c>
      <c r="E3510" s="9" t="s">
        <v>8717</v>
      </c>
      <c r="F3510" s="9" t="s">
        <v>8718</v>
      </c>
      <c r="G3510" s="9" t="s">
        <v>8718</v>
      </c>
      <c r="H3510" s="13">
        <v>15000</v>
      </c>
      <c r="I3510" s="11">
        <v>45017</v>
      </c>
      <c r="J3510" s="9" t="s">
        <v>8260</v>
      </c>
      <c r="K3510" s="9" t="s">
        <v>7</v>
      </c>
      <c r="L3510" s="9" t="s">
        <v>69</v>
      </c>
      <c r="M3510" s="9" t="s">
        <v>4075</v>
      </c>
      <c r="N3510" s="9" t="s">
        <v>10</v>
      </c>
      <c r="O3510" s="9" t="s">
        <v>1826</v>
      </c>
      <c r="P3510" s="9" t="s">
        <v>1834</v>
      </c>
      <c r="Q3510" s="9" t="s">
        <v>374</v>
      </c>
      <c r="R3510" s="9" t="s">
        <v>29</v>
      </c>
      <c r="S3510" s="9" t="s">
        <v>4076</v>
      </c>
      <c r="T3510" s="9" t="s">
        <v>7</v>
      </c>
      <c r="U3510" s="9" t="s">
        <v>16</v>
      </c>
      <c r="V3510" s="9" t="s">
        <v>4076</v>
      </c>
      <c r="W3510" s="9" t="s">
        <v>511</v>
      </c>
      <c r="X3510" s="9" t="s">
        <v>18</v>
      </c>
      <c r="Y3510" s="9" t="s">
        <v>485</v>
      </c>
      <c r="Z3510" s="9" t="s">
        <v>20</v>
      </c>
      <c r="AA3510" s="9" t="s">
        <v>511</v>
      </c>
      <c r="AB3510" s="9" t="s">
        <v>8715</v>
      </c>
      <c r="AC3510" s="9" t="s">
        <v>8254</v>
      </c>
      <c r="AD3510" s="9" t="s">
        <v>8716</v>
      </c>
    </row>
    <row r="3511" spans="1:30" ht="51" x14ac:dyDescent="0.25">
      <c r="A3511" s="113">
        <f t="shared" si="55"/>
        <v>3322</v>
      </c>
      <c r="B3511" s="9" t="s">
        <v>1821</v>
      </c>
      <c r="C3511" s="9" t="s">
        <v>8249</v>
      </c>
      <c r="D3511" s="9" t="s">
        <v>8238</v>
      </c>
      <c r="E3511" s="9" t="s">
        <v>6538</v>
      </c>
      <c r="F3511" s="9" t="s">
        <v>8719</v>
      </c>
      <c r="G3511" s="9" t="s">
        <v>8719</v>
      </c>
      <c r="H3511" s="13">
        <v>10000</v>
      </c>
      <c r="I3511" s="11">
        <v>45017</v>
      </c>
      <c r="J3511" s="9" t="s">
        <v>8260</v>
      </c>
      <c r="K3511" s="9" t="s">
        <v>7</v>
      </c>
      <c r="L3511" s="9" t="s">
        <v>8</v>
      </c>
      <c r="M3511" s="9" t="s">
        <v>4075</v>
      </c>
      <c r="N3511" s="9" t="s">
        <v>10</v>
      </c>
      <c r="O3511" s="9" t="s">
        <v>1826</v>
      </c>
      <c r="P3511" s="9" t="s">
        <v>1834</v>
      </c>
      <c r="Q3511" s="9" t="s">
        <v>374</v>
      </c>
      <c r="R3511" s="9" t="s">
        <v>29</v>
      </c>
      <c r="S3511" s="9" t="s">
        <v>4076</v>
      </c>
      <c r="T3511" s="9" t="s">
        <v>7</v>
      </c>
      <c r="U3511" s="9" t="s">
        <v>16</v>
      </c>
      <c r="V3511" s="9" t="s">
        <v>4076</v>
      </c>
      <c r="W3511" s="9" t="s">
        <v>486</v>
      </c>
      <c r="X3511" s="9" t="s">
        <v>18</v>
      </c>
      <c r="Y3511" s="9" t="s">
        <v>485</v>
      </c>
      <c r="Z3511" s="9" t="s">
        <v>20</v>
      </c>
      <c r="AA3511" s="9" t="s">
        <v>37</v>
      </c>
      <c r="AB3511" s="9" t="s">
        <v>8516</v>
      </c>
      <c r="AC3511" s="9" t="s">
        <v>8571</v>
      </c>
      <c r="AD3511" s="9" t="s">
        <v>8518</v>
      </c>
    </row>
    <row r="3512" spans="1:30" ht="63.75" x14ac:dyDescent="0.25">
      <c r="A3512" s="113">
        <f t="shared" si="55"/>
        <v>3323</v>
      </c>
      <c r="B3512" s="9" t="s">
        <v>1821</v>
      </c>
      <c r="C3512" s="9" t="s">
        <v>8249</v>
      </c>
      <c r="D3512" s="9" t="s">
        <v>8238</v>
      </c>
      <c r="E3512" s="9" t="s">
        <v>657</v>
      </c>
      <c r="F3512" s="9" t="s">
        <v>8720</v>
      </c>
      <c r="G3512" s="9" t="s">
        <v>8721</v>
      </c>
      <c r="H3512" s="13">
        <v>48000</v>
      </c>
      <c r="I3512" s="11">
        <v>45017</v>
      </c>
      <c r="J3512" s="9" t="s">
        <v>8260</v>
      </c>
      <c r="K3512" s="9" t="s">
        <v>7</v>
      </c>
      <c r="L3512" s="9" t="s">
        <v>69</v>
      </c>
      <c r="M3512" s="9" t="s">
        <v>4075</v>
      </c>
      <c r="N3512" s="9" t="s">
        <v>10</v>
      </c>
      <c r="O3512" s="9" t="s">
        <v>1826</v>
      </c>
      <c r="P3512" s="9" t="s">
        <v>1834</v>
      </c>
      <c r="Q3512" s="9" t="s">
        <v>374</v>
      </c>
      <c r="R3512" s="9" t="s">
        <v>29</v>
      </c>
      <c r="S3512" s="9" t="s">
        <v>4076</v>
      </c>
      <c r="T3512" s="9" t="s">
        <v>7</v>
      </c>
      <c r="U3512" s="9" t="s">
        <v>16</v>
      </c>
      <c r="V3512" s="9" t="s">
        <v>4076</v>
      </c>
      <c r="W3512" s="9" t="s">
        <v>486</v>
      </c>
      <c r="X3512" s="9" t="s">
        <v>18</v>
      </c>
      <c r="Y3512" s="9" t="s">
        <v>485</v>
      </c>
      <c r="Z3512" s="9" t="s">
        <v>20</v>
      </c>
      <c r="AA3512" s="9" t="s">
        <v>37</v>
      </c>
      <c r="AB3512" s="9" t="s">
        <v>8289</v>
      </c>
      <c r="AC3512" s="9" t="s">
        <v>8290</v>
      </c>
      <c r="AD3512" s="9" t="s">
        <v>8291</v>
      </c>
    </row>
    <row r="3513" spans="1:30" ht="51" x14ac:dyDescent="0.25">
      <c r="A3513" s="113">
        <f t="shared" si="55"/>
        <v>3324</v>
      </c>
      <c r="B3513" s="9" t="s">
        <v>1821</v>
      </c>
      <c r="C3513" s="9" t="s">
        <v>8249</v>
      </c>
      <c r="D3513" s="9" t="s">
        <v>8238</v>
      </c>
      <c r="E3513" s="9" t="s">
        <v>8722</v>
      </c>
      <c r="F3513" s="9" t="s">
        <v>8723</v>
      </c>
      <c r="G3513" s="9" t="s">
        <v>8724</v>
      </c>
      <c r="H3513" s="13">
        <v>15000</v>
      </c>
      <c r="I3513" s="11">
        <v>45017</v>
      </c>
      <c r="J3513" s="9" t="s">
        <v>8260</v>
      </c>
      <c r="K3513" s="9" t="s">
        <v>7</v>
      </c>
      <c r="L3513" s="9" t="s">
        <v>69</v>
      </c>
      <c r="M3513" s="9" t="s">
        <v>4075</v>
      </c>
      <c r="N3513" s="9" t="s">
        <v>10</v>
      </c>
      <c r="O3513" s="9" t="s">
        <v>1826</v>
      </c>
      <c r="P3513" s="9" t="s">
        <v>1834</v>
      </c>
      <c r="Q3513" s="9" t="s">
        <v>374</v>
      </c>
      <c r="R3513" s="9" t="s">
        <v>29</v>
      </c>
      <c r="S3513" s="9" t="s">
        <v>4076</v>
      </c>
      <c r="T3513" s="9" t="s">
        <v>7</v>
      </c>
      <c r="U3513" s="9" t="s">
        <v>16</v>
      </c>
      <c r="V3513" s="9" t="s">
        <v>4076</v>
      </c>
      <c r="W3513" s="9" t="s">
        <v>486</v>
      </c>
      <c r="X3513" s="9" t="s">
        <v>18</v>
      </c>
      <c r="Y3513" s="9" t="s">
        <v>485</v>
      </c>
      <c r="Z3513" s="9" t="s">
        <v>20</v>
      </c>
      <c r="AA3513" s="9" t="s">
        <v>37</v>
      </c>
      <c r="AB3513" s="9" t="s">
        <v>8237</v>
      </c>
      <c r="AC3513" s="9" t="s">
        <v>8725</v>
      </c>
      <c r="AD3513" s="9" t="s">
        <v>8726</v>
      </c>
    </row>
    <row r="3514" spans="1:30" ht="51" x14ac:dyDescent="0.25">
      <c r="A3514" s="113">
        <f t="shared" si="55"/>
        <v>3325</v>
      </c>
      <c r="B3514" s="9" t="s">
        <v>1821</v>
      </c>
      <c r="C3514" s="9" t="s">
        <v>8249</v>
      </c>
      <c r="D3514" s="9" t="s">
        <v>8238</v>
      </c>
      <c r="E3514" s="9" t="s">
        <v>8292</v>
      </c>
      <c r="F3514" s="9" t="s">
        <v>8727</v>
      </c>
      <c r="G3514" s="9" t="s">
        <v>8728</v>
      </c>
      <c r="H3514" s="13">
        <v>71280</v>
      </c>
      <c r="I3514" s="11">
        <v>45017</v>
      </c>
      <c r="J3514" s="9" t="s">
        <v>6</v>
      </c>
      <c r="K3514" s="9" t="s">
        <v>7</v>
      </c>
      <c r="L3514" s="9" t="s">
        <v>2311</v>
      </c>
      <c r="M3514" s="9" t="s">
        <v>80</v>
      </c>
      <c r="N3514" s="9" t="s">
        <v>10</v>
      </c>
      <c r="O3514" s="9" t="s">
        <v>1826</v>
      </c>
      <c r="P3514" s="9" t="s">
        <v>1834</v>
      </c>
      <c r="Q3514" s="9" t="s">
        <v>374</v>
      </c>
      <c r="R3514" s="9" t="s">
        <v>29</v>
      </c>
      <c r="S3514" s="9" t="s">
        <v>4076</v>
      </c>
      <c r="T3514" s="9" t="s">
        <v>7</v>
      </c>
      <c r="U3514" s="9" t="s">
        <v>16</v>
      </c>
      <c r="V3514" s="9" t="s">
        <v>4076</v>
      </c>
      <c r="W3514" s="9" t="s">
        <v>486</v>
      </c>
      <c r="X3514" s="9" t="s">
        <v>18</v>
      </c>
      <c r="Y3514" s="9" t="s">
        <v>485</v>
      </c>
      <c r="Z3514" s="9" t="s">
        <v>20</v>
      </c>
      <c r="AA3514" s="9" t="s">
        <v>37</v>
      </c>
      <c r="AB3514" s="9" t="s">
        <v>8237</v>
      </c>
      <c r="AC3514" s="9" t="s">
        <v>8725</v>
      </c>
      <c r="AD3514" s="9" t="s">
        <v>8726</v>
      </c>
    </row>
    <row r="3515" spans="1:30" ht="63.75" x14ac:dyDescent="0.25">
      <c r="A3515" s="113">
        <f t="shared" si="55"/>
        <v>3326</v>
      </c>
      <c r="B3515" s="9" t="s">
        <v>1821</v>
      </c>
      <c r="C3515" s="9" t="s">
        <v>8249</v>
      </c>
      <c r="D3515" s="9" t="s">
        <v>8238</v>
      </c>
      <c r="E3515" s="9" t="s">
        <v>8245</v>
      </c>
      <c r="F3515" s="9" t="s">
        <v>8729</v>
      </c>
      <c r="G3515" s="9" t="s">
        <v>8730</v>
      </c>
      <c r="H3515" s="13">
        <v>7500</v>
      </c>
      <c r="I3515" s="11">
        <v>45017</v>
      </c>
      <c r="J3515" s="9" t="s">
        <v>6</v>
      </c>
      <c r="K3515" s="9" t="s">
        <v>7</v>
      </c>
      <c r="L3515" s="9" t="s">
        <v>252</v>
      </c>
      <c r="M3515" s="9" t="s">
        <v>4075</v>
      </c>
      <c r="N3515" s="9" t="s">
        <v>10</v>
      </c>
      <c r="O3515" s="9" t="s">
        <v>1826</v>
      </c>
      <c r="P3515" s="9" t="s">
        <v>1834</v>
      </c>
      <c r="Q3515" s="9" t="s">
        <v>374</v>
      </c>
      <c r="R3515" s="9" t="s">
        <v>29</v>
      </c>
      <c r="S3515" s="9" t="s">
        <v>4076</v>
      </c>
      <c r="T3515" s="9" t="s">
        <v>7</v>
      </c>
      <c r="U3515" s="9" t="s">
        <v>16</v>
      </c>
      <c r="V3515" s="9" t="s">
        <v>4076</v>
      </c>
      <c r="W3515" s="9" t="s">
        <v>486</v>
      </c>
      <c r="X3515" s="9" t="s">
        <v>18</v>
      </c>
      <c r="Y3515" s="9" t="s">
        <v>485</v>
      </c>
      <c r="Z3515" s="9" t="s">
        <v>20</v>
      </c>
      <c r="AA3515" s="9" t="s">
        <v>37</v>
      </c>
      <c r="AB3515" s="9" t="s">
        <v>8237</v>
      </c>
      <c r="AC3515" s="9" t="s">
        <v>8725</v>
      </c>
      <c r="AD3515" s="9" t="s">
        <v>8726</v>
      </c>
    </row>
    <row r="3516" spans="1:30" ht="51" x14ac:dyDescent="0.25">
      <c r="A3516" s="113">
        <f t="shared" si="55"/>
        <v>3327</v>
      </c>
      <c r="B3516" s="9" t="s">
        <v>1821</v>
      </c>
      <c r="C3516" s="9" t="s">
        <v>8249</v>
      </c>
      <c r="D3516" s="9" t="s">
        <v>8238</v>
      </c>
      <c r="E3516" s="9" t="s">
        <v>8245</v>
      </c>
      <c r="F3516" s="9" t="s">
        <v>8731</v>
      </c>
      <c r="G3516" s="9" t="s">
        <v>8732</v>
      </c>
      <c r="H3516" s="13">
        <v>4500</v>
      </c>
      <c r="I3516" s="11">
        <v>45017</v>
      </c>
      <c r="J3516" s="9" t="s">
        <v>6</v>
      </c>
      <c r="K3516" s="9" t="s">
        <v>7</v>
      </c>
      <c r="L3516" s="9" t="s">
        <v>252</v>
      </c>
      <c r="M3516" s="9" t="s">
        <v>4075</v>
      </c>
      <c r="N3516" s="9" t="s">
        <v>10</v>
      </c>
      <c r="O3516" s="9" t="s">
        <v>1826</v>
      </c>
      <c r="P3516" s="9" t="s">
        <v>1834</v>
      </c>
      <c r="Q3516" s="9" t="s">
        <v>374</v>
      </c>
      <c r="R3516" s="9" t="s">
        <v>29</v>
      </c>
      <c r="S3516" s="9" t="s">
        <v>4076</v>
      </c>
      <c r="T3516" s="9" t="s">
        <v>7</v>
      </c>
      <c r="U3516" s="9" t="s">
        <v>16</v>
      </c>
      <c r="V3516" s="9" t="s">
        <v>4076</v>
      </c>
      <c r="W3516" s="9" t="s">
        <v>486</v>
      </c>
      <c r="X3516" s="9" t="s">
        <v>18</v>
      </c>
      <c r="Y3516" s="9" t="s">
        <v>485</v>
      </c>
      <c r="Z3516" s="9" t="s">
        <v>20</v>
      </c>
      <c r="AA3516" s="9" t="s">
        <v>37</v>
      </c>
      <c r="AB3516" s="9" t="s">
        <v>8363</v>
      </c>
      <c r="AC3516" s="9" t="s">
        <v>8733</v>
      </c>
      <c r="AD3516" s="9" t="s">
        <v>8734</v>
      </c>
    </row>
    <row r="3517" spans="1:30" ht="204" x14ac:dyDescent="0.25">
      <c r="A3517" s="113">
        <f t="shared" si="55"/>
        <v>3328</v>
      </c>
      <c r="B3517" s="9" t="s">
        <v>1821</v>
      </c>
      <c r="C3517" s="9" t="s">
        <v>8249</v>
      </c>
      <c r="D3517" s="9" t="s">
        <v>8238</v>
      </c>
      <c r="E3517" s="9" t="s">
        <v>8245</v>
      </c>
      <c r="F3517" s="9" t="s">
        <v>8735</v>
      </c>
      <c r="G3517" s="9" t="s">
        <v>8736</v>
      </c>
      <c r="H3517" s="13">
        <v>307989.12</v>
      </c>
      <c r="I3517" s="11">
        <v>45017</v>
      </c>
      <c r="J3517" s="9" t="s">
        <v>6</v>
      </c>
      <c r="K3517" s="9" t="s">
        <v>7</v>
      </c>
      <c r="L3517" s="9" t="s">
        <v>252</v>
      </c>
      <c r="M3517" s="9" t="s">
        <v>89</v>
      </c>
      <c r="N3517" s="9" t="s">
        <v>10</v>
      </c>
      <c r="O3517" s="9" t="s">
        <v>1826</v>
      </c>
      <c r="P3517" s="9" t="s">
        <v>1834</v>
      </c>
      <c r="Q3517" s="9" t="s">
        <v>374</v>
      </c>
      <c r="R3517" s="9" t="s">
        <v>29</v>
      </c>
      <c r="S3517" s="9" t="s">
        <v>4076</v>
      </c>
      <c r="T3517" s="9" t="s">
        <v>7</v>
      </c>
      <c r="U3517" s="9" t="s">
        <v>16</v>
      </c>
      <c r="V3517" s="9" t="s">
        <v>4076</v>
      </c>
      <c r="W3517" s="9" t="s">
        <v>486</v>
      </c>
      <c r="X3517" s="9" t="s">
        <v>18</v>
      </c>
      <c r="Y3517" s="9" t="s">
        <v>485</v>
      </c>
      <c r="Z3517" s="9" t="s">
        <v>20</v>
      </c>
      <c r="AA3517" s="9" t="s">
        <v>37</v>
      </c>
      <c r="AB3517" s="9" t="s">
        <v>8363</v>
      </c>
      <c r="AC3517" s="9" t="s">
        <v>8737</v>
      </c>
      <c r="AD3517" s="9" t="s">
        <v>8734</v>
      </c>
    </row>
    <row r="3518" spans="1:30" ht="63.75" x14ac:dyDescent="0.25">
      <c r="A3518" s="113">
        <f t="shared" si="55"/>
        <v>3329</v>
      </c>
      <c r="B3518" s="9" t="s">
        <v>1821</v>
      </c>
      <c r="C3518" s="9" t="s">
        <v>8249</v>
      </c>
      <c r="D3518" s="9" t="s">
        <v>8238</v>
      </c>
      <c r="E3518" s="9" t="s">
        <v>8738</v>
      </c>
      <c r="F3518" s="9" t="s">
        <v>8739</v>
      </c>
      <c r="G3518" s="9" t="s">
        <v>8740</v>
      </c>
      <c r="H3518" s="13">
        <v>12909.2</v>
      </c>
      <c r="I3518" s="11">
        <v>45017</v>
      </c>
      <c r="J3518" s="9" t="s">
        <v>8260</v>
      </c>
      <c r="K3518" s="9" t="s">
        <v>7</v>
      </c>
      <c r="L3518" s="9" t="s">
        <v>8</v>
      </c>
      <c r="M3518" s="9" t="s">
        <v>4075</v>
      </c>
      <c r="N3518" s="9" t="s">
        <v>10</v>
      </c>
      <c r="O3518" s="9" t="s">
        <v>1826</v>
      </c>
      <c r="P3518" s="9" t="s">
        <v>1834</v>
      </c>
      <c r="Q3518" s="9" t="s">
        <v>374</v>
      </c>
      <c r="R3518" s="9" t="s">
        <v>29</v>
      </c>
      <c r="S3518" s="9" t="s">
        <v>4076</v>
      </c>
      <c r="T3518" s="9" t="s">
        <v>7</v>
      </c>
      <c r="U3518" s="9" t="s">
        <v>16</v>
      </c>
      <c r="V3518" s="9" t="s">
        <v>4076</v>
      </c>
      <c r="W3518" s="9" t="s">
        <v>486</v>
      </c>
      <c r="X3518" s="9" t="s">
        <v>18</v>
      </c>
      <c r="Y3518" s="9" t="s">
        <v>485</v>
      </c>
      <c r="Z3518" s="9" t="s">
        <v>20</v>
      </c>
      <c r="AA3518" s="9" t="s">
        <v>37</v>
      </c>
      <c r="AB3518" s="9" t="s">
        <v>8249</v>
      </c>
      <c r="AC3518" s="9" t="s">
        <v>8741</v>
      </c>
      <c r="AD3518" s="9" t="s">
        <v>8251</v>
      </c>
    </row>
    <row r="3519" spans="1:30" ht="178.5" x14ac:dyDescent="0.25">
      <c r="A3519" s="113">
        <f t="shared" si="55"/>
        <v>3330</v>
      </c>
      <c r="B3519" s="9" t="s">
        <v>1821</v>
      </c>
      <c r="C3519" s="9" t="s">
        <v>8249</v>
      </c>
      <c r="D3519" s="9" t="s">
        <v>8238</v>
      </c>
      <c r="E3519" s="9" t="s">
        <v>8742</v>
      </c>
      <c r="F3519" s="9" t="s">
        <v>8743</v>
      </c>
      <c r="G3519" s="9" t="s">
        <v>8740</v>
      </c>
      <c r="H3519" s="13">
        <v>6839.85</v>
      </c>
      <c r="I3519" s="11">
        <v>45017</v>
      </c>
      <c r="J3519" s="9" t="s">
        <v>8260</v>
      </c>
      <c r="K3519" s="9" t="s">
        <v>7</v>
      </c>
      <c r="L3519" s="9" t="s">
        <v>8</v>
      </c>
      <c r="M3519" s="9" t="s">
        <v>4075</v>
      </c>
      <c r="N3519" s="9" t="s">
        <v>10</v>
      </c>
      <c r="O3519" s="9" t="s">
        <v>1826</v>
      </c>
      <c r="P3519" s="9" t="s">
        <v>1834</v>
      </c>
      <c r="Q3519" s="9" t="s">
        <v>374</v>
      </c>
      <c r="R3519" s="9" t="s">
        <v>29</v>
      </c>
      <c r="S3519" s="9" t="s">
        <v>4076</v>
      </c>
      <c r="T3519" s="9" t="s">
        <v>7</v>
      </c>
      <c r="U3519" s="9" t="s">
        <v>16</v>
      </c>
      <c r="V3519" s="9" t="s">
        <v>4076</v>
      </c>
      <c r="W3519" s="9" t="s">
        <v>8282</v>
      </c>
      <c r="X3519" s="9" t="s">
        <v>18</v>
      </c>
      <c r="Y3519" s="9" t="s">
        <v>485</v>
      </c>
      <c r="Z3519" s="9" t="s">
        <v>20</v>
      </c>
      <c r="AA3519" s="9" t="s">
        <v>8282</v>
      </c>
      <c r="AB3519" s="9" t="s">
        <v>8242</v>
      </c>
      <c r="AC3519" s="9" t="s">
        <v>8733</v>
      </c>
      <c r="AD3519" s="9" t="s">
        <v>8244</v>
      </c>
    </row>
    <row r="3520" spans="1:30" ht="51" x14ac:dyDescent="0.25">
      <c r="A3520" s="113">
        <f t="shared" si="55"/>
        <v>3331</v>
      </c>
      <c r="B3520" s="9" t="s">
        <v>1821</v>
      </c>
      <c r="C3520" s="9" t="s">
        <v>8249</v>
      </c>
      <c r="D3520" s="9" t="s">
        <v>8238</v>
      </c>
      <c r="E3520" s="9" t="s">
        <v>8744</v>
      </c>
      <c r="F3520" s="9" t="s">
        <v>8745</v>
      </c>
      <c r="G3520" s="9" t="s">
        <v>8746</v>
      </c>
      <c r="H3520" s="13">
        <v>6100</v>
      </c>
      <c r="I3520" s="11">
        <v>45017</v>
      </c>
      <c r="J3520" s="9" t="s">
        <v>8260</v>
      </c>
      <c r="K3520" s="9" t="s">
        <v>7</v>
      </c>
      <c r="L3520" s="9" t="s">
        <v>69</v>
      </c>
      <c r="M3520" s="9" t="s">
        <v>4075</v>
      </c>
      <c r="N3520" s="9" t="s">
        <v>10</v>
      </c>
      <c r="O3520" s="9" t="s">
        <v>1826</v>
      </c>
      <c r="P3520" s="9" t="s">
        <v>1834</v>
      </c>
      <c r="Q3520" s="9" t="s">
        <v>374</v>
      </c>
      <c r="R3520" s="9" t="s">
        <v>29</v>
      </c>
      <c r="S3520" s="9" t="s">
        <v>4076</v>
      </c>
      <c r="T3520" s="9" t="s">
        <v>7</v>
      </c>
      <c r="U3520" s="9" t="s">
        <v>16</v>
      </c>
      <c r="V3520" s="9" t="s">
        <v>4076</v>
      </c>
      <c r="W3520" s="9" t="s">
        <v>511</v>
      </c>
      <c r="X3520" s="9" t="s">
        <v>18</v>
      </c>
      <c r="Y3520" s="9" t="s">
        <v>485</v>
      </c>
      <c r="Z3520" s="9" t="s">
        <v>20</v>
      </c>
      <c r="AA3520" s="9" t="s">
        <v>511</v>
      </c>
      <c r="AB3520" s="9" t="s">
        <v>8283</v>
      </c>
      <c r="AC3520" s="9" t="s">
        <v>8733</v>
      </c>
      <c r="AD3520" s="9" t="s">
        <v>8285</v>
      </c>
    </row>
    <row r="3521" spans="1:30" ht="51" x14ac:dyDescent="0.25">
      <c r="A3521" s="113">
        <f t="shared" si="55"/>
        <v>3332</v>
      </c>
      <c r="B3521" s="9" t="s">
        <v>1821</v>
      </c>
      <c r="C3521" s="9" t="s">
        <v>8249</v>
      </c>
      <c r="D3521" s="9" t="s">
        <v>8238</v>
      </c>
      <c r="E3521" s="9" t="s">
        <v>8747</v>
      </c>
      <c r="F3521" s="9" t="s">
        <v>8748</v>
      </c>
      <c r="G3521" s="9" t="s">
        <v>8746</v>
      </c>
      <c r="H3521" s="13">
        <v>9200</v>
      </c>
      <c r="I3521" s="11">
        <v>45017</v>
      </c>
      <c r="J3521" s="9" t="s">
        <v>8260</v>
      </c>
      <c r="K3521" s="9" t="s">
        <v>7</v>
      </c>
      <c r="L3521" s="9" t="s">
        <v>69</v>
      </c>
      <c r="M3521" s="9" t="s">
        <v>4075</v>
      </c>
      <c r="N3521" s="9" t="s">
        <v>10</v>
      </c>
      <c r="O3521" s="9" t="s">
        <v>1826</v>
      </c>
      <c r="P3521" s="9" t="s">
        <v>1834</v>
      </c>
      <c r="Q3521" s="9" t="s">
        <v>374</v>
      </c>
      <c r="R3521" s="9" t="s">
        <v>29</v>
      </c>
      <c r="S3521" s="9" t="s">
        <v>4076</v>
      </c>
      <c r="T3521" s="9" t="s">
        <v>7</v>
      </c>
      <c r="U3521" s="9" t="s">
        <v>16</v>
      </c>
      <c r="V3521" s="9" t="s">
        <v>4076</v>
      </c>
      <c r="W3521" s="9" t="s">
        <v>486</v>
      </c>
      <c r="X3521" s="9" t="s">
        <v>18</v>
      </c>
      <c r="Y3521" s="9" t="s">
        <v>485</v>
      </c>
      <c r="Z3521" s="9" t="s">
        <v>20</v>
      </c>
      <c r="AA3521" s="9" t="s">
        <v>37</v>
      </c>
      <c r="AB3521" s="9" t="s">
        <v>8283</v>
      </c>
      <c r="AC3521" s="9" t="s">
        <v>8733</v>
      </c>
      <c r="AD3521" s="9" t="s">
        <v>8285</v>
      </c>
    </row>
    <row r="3522" spans="1:30" ht="89.25" x14ac:dyDescent="0.25">
      <c r="A3522" s="113">
        <f t="shared" si="55"/>
        <v>3333</v>
      </c>
      <c r="B3522" s="9" t="s">
        <v>1821</v>
      </c>
      <c r="C3522" s="9" t="s">
        <v>8249</v>
      </c>
      <c r="D3522" s="9" t="s">
        <v>8238</v>
      </c>
      <c r="E3522" s="9" t="s">
        <v>8749</v>
      </c>
      <c r="F3522" s="9" t="s">
        <v>8750</v>
      </c>
      <c r="G3522" s="9" t="s">
        <v>8746</v>
      </c>
      <c r="H3522" s="13">
        <v>20300</v>
      </c>
      <c r="I3522" s="11">
        <v>45017</v>
      </c>
      <c r="J3522" s="9" t="s">
        <v>8260</v>
      </c>
      <c r="K3522" s="9" t="s">
        <v>7</v>
      </c>
      <c r="L3522" s="9" t="s">
        <v>69</v>
      </c>
      <c r="M3522" s="9" t="s">
        <v>4075</v>
      </c>
      <c r="N3522" s="9" t="s">
        <v>10</v>
      </c>
      <c r="O3522" s="9" t="s">
        <v>1826</v>
      </c>
      <c r="P3522" s="9" t="s">
        <v>1834</v>
      </c>
      <c r="Q3522" s="9" t="s">
        <v>374</v>
      </c>
      <c r="R3522" s="9" t="s">
        <v>29</v>
      </c>
      <c r="S3522" s="9" t="s">
        <v>4076</v>
      </c>
      <c r="T3522" s="9" t="s">
        <v>7</v>
      </c>
      <c r="U3522" s="9" t="s">
        <v>16</v>
      </c>
      <c r="V3522" s="9" t="s">
        <v>4076</v>
      </c>
      <c r="W3522" s="9" t="s">
        <v>8282</v>
      </c>
      <c r="X3522" s="9" t="s">
        <v>18</v>
      </c>
      <c r="Y3522" s="9" t="s">
        <v>485</v>
      </c>
      <c r="Z3522" s="9" t="s">
        <v>20</v>
      </c>
      <c r="AA3522" s="9" t="s">
        <v>8282</v>
      </c>
      <c r="AB3522" s="9" t="s">
        <v>8454</v>
      </c>
      <c r="AC3522" s="9" t="s">
        <v>8733</v>
      </c>
      <c r="AD3522" s="9" t="s">
        <v>8658</v>
      </c>
    </row>
    <row r="3523" spans="1:30" ht="63.75" x14ac:dyDescent="0.25">
      <c r="A3523" s="113">
        <f t="shared" si="55"/>
        <v>3334</v>
      </c>
      <c r="B3523" s="9" t="s">
        <v>1821</v>
      </c>
      <c r="C3523" s="9" t="s">
        <v>8249</v>
      </c>
      <c r="D3523" s="9" t="s">
        <v>8238</v>
      </c>
      <c r="E3523" s="9" t="s">
        <v>8751</v>
      </c>
      <c r="F3523" s="9" t="s">
        <v>8752</v>
      </c>
      <c r="G3523" s="9" t="s">
        <v>8746</v>
      </c>
      <c r="H3523" s="13">
        <v>13877</v>
      </c>
      <c r="I3523" s="11">
        <v>45017</v>
      </c>
      <c r="J3523" s="9" t="s">
        <v>8260</v>
      </c>
      <c r="K3523" s="9" t="s">
        <v>7</v>
      </c>
      <c r="L3523" s="9" t="s">
        <v>69</v>
      </c>
      <c r="M3523" s="9" t="s">
        <v>4075</v>
      </c>
      <c r="N3523" s="9" t="s">
        <v>10</v>
      </c>
      <c r="O3523" s="9" t="s">
        <v>1826</v>
      </c>
      <c r="P3523" s="9" t="s">
        <v>1834</v>
      </c>
      <c r="Q3523" s="9" t="s">
        <v>374</v>
      </c>
      <c r="R3523" s="9" t="s">
        <v>29</v>
      </c>
      <c r="S3523" s="9" t="s">
        <v>4076</v>
      </c>
      <c r="T3523" s="9" t="s">
        <v>7</v>
      </c>
      <c r="U3523" s="9" t="s">
        <v>16</v>
      </c>
      <c r="V3523" s="9" t="s">
        <v>4076</v>
      </c>
      <c r="W3523" s="9" t="s">
        <v>486</v>
      </c>
      <c r="X3523" s="9" t="s">
        <v>18</v>
      </c>
      <c r="Y3523" s="9" t="s">
        <v>485</v>
      </c>
      <c r="Z3523" s="9" t="s">
        <v>20</v>
      </c>
      <c r="AA3523" s="9" t="s">
        <v>37</v>
      </c>
      <c r="AB3523" s="9" t="s">
        <v>8454</v>
      </c>
      <c r="AC3523" s="9" t="s">
        <v>8733</v>
      </c>
      <c r="AD3523" s="9" t="s">
        <v>8658</v>
      </c>
    </row>
    <row r="3524" spans="1:30" ht="76.5" x14ac:dyDescent="0.25">
      <c r="A3524" s="113">
        <f t="shared" si="55"/>
        <v>3335</v>
      </c>
      <c r="B3524" s="9" t="s">
        <v>1821</v>
      </c>
      <c r="C3524" s="9" t="s">
        <v>8249</v>
      </c>
      <c r="D3524" s="9" t="s">
        <v>8238</v>
      </c>
      <c r="E3524" s="9" t="s">
        <v>8753</v>
      </c>
      <c r="F3524" s="9" t="s">
        <v>8754</v>
      </c>
      <c r="G3524" s="9" t="s">
        <v>8755</v>
      </c>
      <c r="H3524" s="13">
        <v>35000</v>
      </c>
      <c r="I3524" s="11">
        <v>45017</v>
      </c>
      <c r="J3524" s="9" t="s">
        <v>8260</v>
      </c>
      <c r="K3524" s="9" t="s">
        <v>7</v>
      </c>
      <c r="L3524" s="9" t="s">
        <v>8</v>
      </c>
      <c r="M3524" s="9" t="s">
        <v>4075</v>
      </c>
      <c r="N3524" s="9" t="s">
        <v>10</v>
      </c>
      <c r="O3524" s="9" t="s">
        <v>1826</v>
      </c>
      <c r="P3524" s="9" t="s">
        <v>1834</v>
      </c>
      <c r="Q3524" s="9" t="s">
        <v>374</v>
      </c>
      <c r="R3524" s="9" t="s">
        <v>29</v>
      </c>
      <c r="S3524" s="9" t="s">
        <v>4076</v>
      </c>
      <c r="T3524" s="9" t="s">
        <v>7</v>
      </c>
      <c r="U3524" s="9" t="s">
        <v>16</v>
      </c>
      <c r="V3524" s="9" t="s">
        <v>4076</v>
      </c>
      <c r="W3524" s="9" t="s">
        <v>8282</v>
      </c>
      <c r="X3524" s="9" t="s">
        <v>18</v>
      </c>
      <c r="Y3524" s="9" t="s">
        <v>485</v>
      </c>
      <c r="Z3524" s="9" t="s">
        <v>20</v>
      </c>
      <c r="AA3524" s="9" t="s">
        <v>8282</v>
      </c>
      <c r="AB3524" s="9" t="s">
        <v>8454</v>
      </c>
      <c r="AC3524" s="9" t="s">
        <v>8733</v>
      </c>
      <c r="AD3524" s="9" t="s">
        <v>8658</v>
      </c>
    </row>
    <row r="3525" spans="1:30" ht="114.75" x14ac:dyDescent="0.25">
      <c r="A3525" s="113">
        <f t="shared" si="55"/>
        <v>3336</v>
      </c>
      <c r="B3525" s="9" t="s">
        <v>1821</v>
      </c>
      <c r="C3525" s="9" t="s">
        <v>8570</v>
      </c>
      <c r="D3525" s="9" t="s">
        <v>8238</v>
      </c>
      <c r="E3525" s="9" t="s">
        <v>8756</v>
      </c>
      <c r="F3525" s="9" t="s">
        <v>8757</v>
      </c>
      <c r="G3525" s="9" t="s">
        <v>8758</v>
      </c>
      <c r="H3525" s="13">
        <v>12000</v>
      </c>
      <c r="I3525" s="11">
        <v>45017</v>
      </c>
      <c r="J3525" s="9" t="s">
        <v>8260</v>
      </c>
      <c r="K3525" s="9" t="s">
        <v>7</v>
      </c>
      <c r="L3525" s="9" t="s">
        <v>69</v>
      </c>
      <c r="M3525" s="9" t="s">
        <v>4075</v>
      </c>
      <c r="N3525" s="9" t="s">
        <v>10</v>
      </c>
      <c r="O3525" s="9" t="s">
        <v>1826</v>
      </c>
      <c r="P3525" s="9" t="s">
        <v>1834</v>
      </c>
      <c r="Q3525" s="9" t="s">
        <v>374</v>
      </c>
      <c r="R3525" s="9" t="s">
        <v>29</v>
      </c>
      <c r="S3525" s="9" t="s">
        <v>4076</v>
      </c>
      <c r="T3525" s="9" t="s">
        <v>7</v>
      </c>
      <c r="U3525" s="9" t="s">
        <v>16</v>
      </c>
      <c r="V3525" s="9" t="s">
        <v>4076</v>
      </c>
      <c r="W3525" s="9" t="s">
        <v>486</v>
      </c>
      <c r="X3525" s="9" t="s">
        <v>18</v>
      </c>
      <c r="Y3525" s="9" t="s">
        <v>485</v>
      </c>
      <c r="Z3525" s="9" t="s">
        <v>20</v>
      </c>
      <c r="AA3525" s="9" t="s">
        <v>37</v>
      </c>
      <c r="AB3525" s="9" t="s">
        <v>8454</v>
      </c>
      <c r="AC3525" s="9" t="s">
        <v>8733</v>
      </c>
      <c r="AD3525" s="9" t="s">
        <v>8658</v>
      </c>
    </row>
    <row r="3526" spans="1:30" ht="76.5" x14ac:dyDescent="0.25">
      <c r="A3526" s="113">
        <f t="shared" si="55"/>
        <v>3337</v>
      </c>
      <c r="B3526" s="9" t="s">
        <v>1821</v>
      </c>
      <c r="C3526" s="9" t="s">
        <v>8570</v>
      </c>
      <c r="D3526" s="9" t="s">
        <v>8238</v>
      </c>
      <c r="E3526" s="9" t="s">
        <v>8759</v>
      </c>
      <c r="F3526" s="9" t="s">
        <v>8760</v>
      </c>
      <c r="G3526" s="9" t="s">
        <v>8761</v>
      </c>
      <c r="H3526" s="13">
        <v>3000</v>
      </c>
      <c r="I3526" s="11">
        <v>45017</v>
      </c>
      <c r="J3526" s="9" t="s">
        <v>8260</v>
      </c>
      <c r="K3526" s="9" t="s">
        <v>7</v>
      </c>
      <c r="L3526" s="9" t="s">
        <v>69</v>
      </c>
      <c r="M3526" s="9" t="s">
        <v>4075</v>
      </c>
      <c r="N3526" s="9" t="s">
        <v>10</v>
      </c>
      <c r="O3526" s="9" t="s">
        <v>1826</v>
      </c>
      <c r="P3526" s="9" t="s">
        <v>1834</v>
      </c>
      <c r="Q3526" s="9" t="s">
        <v>374</v>
      </c>
      <c r="R3526" s="9" t="s">
        <v>29</v>
      </c>
      <c r="S3526" s="9" t="s">
        <v>4076</v>
      </c>
      <c r="T3526" s="9" t="s">
        <v>7</v>
      </c>
      <c r="U3526" s="9" t="s">
        <v>16</v>
      </c>
      <c r="V3526" s="9" t="s">
        <v>4076</v>
      </c>
      <c r="W3526" s="9" t="s">
        <v>486</v>
      </c>
      <c r="X3526" s="9" t="s">
        <v>18</v>
      </c>
      <c r="Y3526" s="9" t="s">
        <v>485</v>
      </c>
      <c r="Z3526" s="9" t="s">
        <v>20</v>
      </c>
      <c r="AA3526" s="9" t="s">
        <v>37</v>
      </c>
      <c r="AB3526" s="9" t="s">
        <v>8454</v>
      </c>
      <c r="AC3526" s="9" t="s">
        <v>8733</v>
      </c>
      <c r="AD3526" s="9" t="s">
        <v>8658</v>
      </c>
    </row>
    <row r="3527" spans="1:30" ht="89.25" x14ac:dyDescent="0.25">
      <c r="A3527" s="113">
        <f t="shared" si="55"/>
        <v>3338</v>
      </c>
      <c r="B3527" s="9" t="s">
        <v>1821</v>
      </c>
      <c r="C3527" s="9" t="s">
        <v>8570</v>
      </c>
      <c r="D3527" s="9" t="s">
        <v>8238</v>
      </c>
      <c r="E3527" s="9" t="s">
        <v>8762</v>
      </c>
      <c r="F3527" s="9" t="s">
        <v>8763</v>
      </c>
      <c r="G3527" s="9" t="s">
        <v>8764</v>
      </c>
      <c r="H3527" s="13">
        <v>3200</v>
      </c>
      <c r="I3527" s="11">
        <v>45017</v>
      </c>
      <c r="J3527" s="9" t="s">
        <v>8260</v>
      </c>
      <c r="K3527" s="9" t="s">
        <v>7</v>
      </c>
      <c r="L3527" s="9" t="s">
        <v>69</v>
      </c>
      <c r="M3527" s="9" t="s">
        <v>4075</v>
      </c>
      <c r="N3527" s="9" t="s">
        <v>10</v>
      </c>
      <c r="O3527" s="9" t="s">
        <v>1826</v>
      </c>
      <c r="P3527" s="9" t="s">
        <v>1834</v>
      </c>
      <c r="Q3527" s="9" t="s">
        <v>374</v>
      </c>
      <c r="R3527" s="9" t="s">
        <v>29</v>
      </c>
      <c r="S3527" s="9" t="s">
        <v>4076</v>
      </c>
      <c r="T3527" s="9" t="s">
        <v>7</v>
      </c>
      <c r="U3527" s="9" t="s">
        <v>16</v>
      </c>
      <c r="V3527" s="9" t="s">
        <v>4076</v>
      </c>
      <c r="W3527" s="9" t="s">
        <v>486</v>
      </c>
      <c r="X3527" s="9" t="s">
        <v>18</v>
      </c>
      <c r="Y3527" s="9" t="s">
        <v>485</v>
      </c>
      <c r="Z3527" s="9" t="s">
        <v>20</v>
      </c>
      <c r="AA3527" s="9" t="s">
        <v>37</v>
      </c>
      <c r="AB3527" s="9" t="s">
        <v>8454</v>
      </c>
      <c r="AC3527" s="9" t="s">
        <v>8733</v>
      </c>
      <c r="AD3527" s="9" t="s">
        <v>8658</v>
      </c>
    </row>
    <row r="3528" spans="1:30" ht="51" x14ac:dyDescent="0.25">
      <c r="A3528" s="113">
        <f t="shared" si="55"/>
        <v>3339</v>
      </c>
      <c r="B3528" s="9" t="s">
        <v>1821</v>
      </c>
      <c r="C3528" s="9" t="s">
        <v>8570</v>
      </c>
      <c r="D3528" s="9" t="s">
        <v>8238</v>
      </c>
      <c r="E3528" s="9" t="s">
        <v>8765</v>
      </c>
      <c r="F3528" s="9" t="s">
        <v>8766</v>
      </c>
      <c r="G3528" s="9" t="s">
        <v>8767</v>
      </c>
      <c r="H3528" s="13">
        <v>30000</v>
      </c>
      <c r="I3528" s="11">
        <v>45017</v>
      </c>
      <c r="J3528" s="9" t="s">
        <v>8260</v>
      </c>
      <c r="K3528" s="9" t="s">
        <v>7</v>
      </c>
      <c r="L3528" s="9" t="s">
        <v>69</v>
      </c>
      <c r="M3528" s="9" t="s">
        <v>4075</v>
      </c>
      <c r="N3528" s="9" t="s">
        <v>10</v>
      </c>
      <c r="O3528" s="9" t="s">
        <v>1826</v>
      </c>
      <c r="P3528" s="9" t="s">
        <v>1834</v>
      </c>
      <c r="Q3528" s="9" t="s">
        <v>374</v>
      </c>
      <c r="R3528" s="9" t="s">
        <v>29</v>
      </c>
      <c r="S3528" s="9" t="s">
        <v>4076</v>
      </c>
      <c r="T3528" s="9" t="s">
        <v>7</v>
      </c>
      <c r="U3528" s="9" t="s">
        <v>16</v>
      </c>
      <c r="V3528" s="9" t="s">
        <v>4076</v>
      </c>
      <c r="W3528" s="9" t="s">
        <v>486</v>
      </c>
      <c r="X3528" s="9" t="s">
        <v>18</v>
      </c>
      <c r="Y3528" s="9" t="s">
        <v>485</v>
      </c>
      <c r="Z3528" s="9" t="s">
        <v>20</v>
      </c>
      <c r="AA3528" s="9" t="s">
        <v>37</v>
      </c>
      <c r="AB3528" s="9" t="s">
        <v>8454</v>
      </c>
      <c r="AC3528" s="9" t="s">
        <v>8733</v>
      </c>
      <c r="AD3528" s="9" t="s">
        <v>8658</v>
      </c>
    </row>
    <row r="3529" spans="1:30" ht="51" x14ac:dyDescent="0.25">
      <c r="A3529" s="113">
        <f t="shared" si="55"/>
        <v>3340</v>
      </c>
      <c r="B3529" s="9" t="s">
        <v>1821</v>
      </c>
      <c r="C3529" s="9" t="s">
        <v>8570</v>
      </c>
      <c r="D3529" s="9" t="s">
        <v>8238</v>
      </c>
      <c r="E3529" s="9" t="s">
        <v>8768</v>
      </c>
      <c r="F3529" s="9" t="s">
        <v>8769</v>
      </c>
      <c r="G3529" s="9" t="s">
        <v>8770</v>
      </c>
      <c r="H3529" s="13">
        <v>150000</v>
      </c>
      <c r="I3529" s="11">
        <v>45017</v>
      </c>
      <c r="J3529" s="9" t="s">
        <v>8260</v>
      </c>
      <c r="K3529" s="9" t="s">
        <v>7</v>
      </c>
      <c r="L3529" s="9" t="s">
        <v>69</v>
      </c>
      <c r="M3529" s="9" t="s">
        <v>80</v>
      </c>
      <c r="N3529" s="9" t="s">
        <v>10</v>
      </c>
      <c r="O3529" s="9" t="s">
        <v>1826</v>
      </c>
      <c r="P3529" s="9" t="s">
        <v>1834</v>
      </c>
      <c r="Q3529" s="9" t="s">
        <v>374</v>
      </c>
      <c r="R3529" s="9" t="s">
        <v>29</v>
      </c>
      <c r="S3529" s="9" t="s">
        <v>4076</v>
      </c>
      <c r="T3529" s="9" t="s">
        <v>7</v>
      </c>
      <c r="U3529" s="9" t="s">
        <v>16</v>
      </c>
      <c r="V3529" s="9" t="s">
        <v>4076</v>
      </c>
      <c r="W3529" s="9" t="s">
        <v>486</v>
      </c>
      <c r="X3529" s="9" t="s">
        <v>18</v>
      </c>
      <c r="Y3529" s="9" t="s">
        <v>485</v>
      </c>
      <c r="Z3529" s="9" t="s">
        <v>20</v>
      </c>
      <c r="AA3529" s="9" t="s">
        <v>37</v>
      </c>
      <c r="AB3529" s="9" t="s">
        <v>8454</v>
      </c>
      <c r="AC3529" s="9" t="s">
        <v>8733</v>
      </c>
      <c r="AD3529" s="9" t="s">
        <v>8658</v>
      </c>
    </row>
    <row r="3530" spans="1:30" ht="63.75" x14ac:dyDescent="0.25">
      <c r="A3530" s="113">
        <f t="shared" si="55"/>
        <v>3341</v>
      </c>
      <c r="B3530" s="9" t="s">
        <v>1821</v>
      </c>
      <c r="C3530" s="9" t="s">
        <v>8570</v>
      </c>
      <c r="D3530" s="9" t="s">
        <v>8238</v>
      </c>
      <c r="E3530" s="9" t="s">
        <v>8771</v>
      </c>
      <c r="F3530" s="9" t="s">
        <v>8772</v>
      </c>
      <c r="G3530" s="9" t="s">
        <v>8773</v>
      </c>
      <c r="H3530" s="13">
        <v>4800</v>
      </c>
      <c r="I3530" s="11">
        <v>45017</v>
      </c>
      <c r="J3530" s="9" t="s">
        <v>8260</v>
      </c>
      <c r="K3530" s="9" t="s">
        <v>7</v>
      </c>
      <c r="L3530" s="9" t="s">
        <v>69</v>
      </c>
      <c r="M3530" s="9" t="s">
        <v>4075</v>
      </c>
      <c r="N3530" s="9" t="s">
        <v>10</v>
      </c>
      <c r="O3530" s="9" t="s">
        <v>1826</v>
      </c>
      <c r="P3530" s="9" t="s">
        <v>1834</v>
      </c>
      <c r="Q3530" s="9" t="s">
        <v>374</v>
      </c>
      <c r="R3530" s="9" t="s">
        <v>14</v>
      </c>
      <c r="S3530" s="9" t="s">
        <v>4076</v>
      </c>
      <c r="T3530" s="9" t="s">
        <v>7</v>
      </c>
      <c r="U3530" s="9" t="s">
        <v>16</v>
      </c>
      <c r="V3530" s="9" t="s">
        <v>4076</v>
      </c>
      <c r="W3530" s="9" t="s">
        <v>486</v>
      </c>
      <c r="X3530" s="9" t="s">
        <v>18</v>
      </c>
      <c r="Y3530" s="9" t="s">
        <v>485</v>
      </c>
      <c r="Z3530" s="9" t="s">
        <v>20</v>
      </c>
      <c r="AA3530" s="9" t="s">
        <v>37</v>
      </c>
      <c r="AB3530" s="9" t="s">
        <v>8454</v>
      </c>
      <c r="AC3530" s="9" t="s">
        <v>8733</v>
      </c>
      <c r="AD3530" s="9" t="s">
        <v>8658</v>
      </c>
    </row>
    <row r="3531" spans="1:30" ht="51" x14ac:dyDescent="0.25">
      <c r="A3531" s="113">
        <f t="shared" si="55"/>
        <v>3342</v>
      </c>
      <c r="B3531" s="9" t="s">
        <v>1821</v>
      </c>
      <c r="C3531" s="9" t="s">
        <v>8570</v>
      </c>
      <c r="D3531" s="9" t="s">
        <v>8238</v>
      </c>
      <c r="E3531" s="9" t="s">
        <v>3286</v>
      </c>
      <c r="F3531" s="9" t="s">
        <v>8774</v>
      </c>
      <c r="G3531" s="9" t="s">
        <v>8775</v>
      </c>
      <c r="H3531" s="13">
        <v>800</v>
      </c>
      <c r="I3531" s="11">
        <v>45017</v>
      </c>
      <c r="J3531" s="9" t="s">
        <v>8260</v>
      </c>
      <c r="K3531" s="9" t="s">
        <v>7</v>
      </c>
      <c r="L3531" s="9" t="s">
        <v>69</v>
      </c>
      <c r="M3531" s="9" t="s">
        <v>4075</v>
      </c>
      <c r="N3531" s="9" t="s">
        <v>10</v>
      </c>
      <c r="O3531" s="9" t="s">
        <v>1826</v>
      </c>
      <c r="P3531" s="9" t="s">
        <v>1834</v>
      </c>
      <c r="Q3531" s="9" t="s">
        <v>374</v>
      </c>
      <c r="R3531" s="9" t="s">
        <v>29</v>
      </c>
      <c r="S3531" s="9" t="s">
        <v>4076</v>
      </c>
      <c r="T3531" s="9" t="s">
        <v>7</v>
      </c>
      <c r="U3531" s="9" t="s">
        <v>16</v>
      </c>
      <c r="V3531" s="9" t="s">
        <v>4076</v>
      </c>
      <c r="W3531" s="9" t="s">
        <v>486</v>
      </c>
      <c r="X3531" s="9" t="s">
        <v>18</v>
      </c>
      <c r="Y3531" s="9" t="s">
        <v>485</v>
      </c>
      <c r="Z3531" s="9" t="s">
        <v>20</v>
      </c>
      <c r="AA3531" s="9" t="s">
        <v>37</v>
      </c>
      <c r="AB3531" s="9" t="s">
        <v>8479</v>
      </c>
      <c r="AC3531" s="9" t="s">
        <v>8733</v>
      </c>
      <c r="AD3531" s="9" t="s">
        <v>8481</v>
      </c>
    </row>
    <row r="3532" spans="1:30" ht="51" x14ac:dyDescent="0.25">
      <c r="A3532" s="113">
        <f t="shared" si="55"/>
        <v>3343</v>
      </c>
      <c r="B3532" s="9" t="s">
        <v>1821</v>
      </c>
      <c r="C3532" s="9" t="s">
        <v>8570</v>
      </c>
      <c r="D3532" s="9" t="s">
        <v>8238</v>
      </c>
      <c r="E3532" s="9" t="s">
        <v>8776</v>
      </c>
      <c r="F3532" s="9" t="s">
        <v>8777</v>
      </c>
      <c r="G3532" s="9" t="s">
        <v>8775</v>
      </c>
      <c r="H3532" s="13">
        <v>600</v>
      </c>
      <c r="I3532" s="11">
        <v>45017</v>
      </c>
      <c r="J3532" s="9" t="s">
        <v>8260</v>
      </c>
      <c r="K3532" s="9" t="s">
        <v>7</v>
      </c>
      <c r="L3532" s="9" t="s">
        <v>69</v>
      </c>
      <c r="M3532" s="9" t="s">
        <v>4075</v>
      </c>
      <c r="N3532" s="9" t="s">
        <v>10</v>
      </c>
      <c r="O3532" s="9" t="s">
        <v>1826</v>
      </c>
      <c r="P3532" s="9" t="s">
        <v>1834</v>
      </c>
      <c r="Q3532" s="9" t="s">
        <v>374</v>
      </c>
      <c r="R3532" s="9" t="s">
        <v>29</v>
      </c>
      <c r="S3532" s="9" t="s">
        <v>4076</v>
      </c>
      <c r="T3532" s="9" t="s">
        <v>7</v>
      </c>
      <c r="U3532" s="9" t="s">
        <v>16</v>
      </c>
      <c r="V3532" s="9" t="s">
        <v>4076</v>
      </c>
      <c r="W3532" s="9" t="s">
        <v>486</v>
      </c>
      <c r="X3532" s="9" t="s">
        <v>18</v>
      </c>
      <c r="Y3532" s="9" t="s">
        <v>485</v>
      </c>
      <c r="Z3532" s="9" t="s">
        <v>20</v>
      </c>
      <c r="AA3532" s="9" t="s">
        <v>37</v>
      </c>
      <c r="AB3532" s="9" t="s">
        <v>8479</v>
      </c>
      <c r="AC3532" s="9" t="s">
        <v>8733</v>
      </c>
      <c r="AD3532" s="9" t="s">
        <v>8481</v>
      </c>
    </row>
    <row r="3533" spans="1:30" ht="51" x14ac:dyDescent="0.25">
      <c r="A3533" s="113">
        <f t="shared" si="55"/>
        <v>3344</v>
      </c>
      <c r="B3533" s="9" t="s">
        <v>1821</v>
      </c>
      <c r="C3533" s="9" t="s">
        <v>8570</v>
      </c>
      <c r="D3533" s="9" t="s">
        <v>8238</v>
      </c>
      <c r="E3533" s="9" t="s">
        <v>8778</v>
      </c>
      <c r="F3533" s="9" t="s">
        <v>8779</v>
      </c>
      <c r="G3533" s="9" t="s">
        <v>8775</v>
      </c>
      <c r="H3533" s="13">
        <v>500</v>
      </c>
      <c r="I3533" s="11">
        <v>45017</v>
      </c>
      <c r="J3533" s="9" t="s">
        <v>8260</v>
      </c>
      <c r="K3533" s="9" t="s">
        <v>7</v>
      </c>
      <c r="L3533" s="9" t="s">
        <v>69</v>
      </c>
      <c r="M3533" s="9" t="s">
        <v>4075</v>
      </c>
      <c r="N3533" s="9" t="s">
        <v>10</v>
      </c>
      <c r="O3533" s="9" t="s">
        <v>1826</v>
      </c>
      <c r="P3533" s="9" t="s">
        <v>1834</v>
      </c>
      <c r="Q3533" s="9" t="s">
        <v>374</v>
      </c>
      <c r="R3533" s="9" t="s">
        <v>29</v>
      </c>
      <c r="S3533" s="9" t="s">
        <v>4076</v>
      </c>
      <c r="T3533" s="9" t="s">
        <v>7</v>
      </c>
      <c r="U3533" s="9" t="s">
        <v>16</v>
      </c>
      <c r="V3533" s="9" t="s">
        <v>4076</v>
      </c>
      <c r="W3533" s="9" t="s">
        <v>486</v>
      </c>
      <c r="X3533" s="9" t="s">
        <v>18</v>
      </c>
      <c r="Y3533" s="9" t="s">
        <v>485</v>
      </c>
      <c r="Z3533" s="9" t="s">
        <v>20</v>
      </c>
      <c r="AA3533" s="9" t="s">
        <v>37</v>
      </c>
      <c r="AB3533" s="9" t="s">
        <v>8479</v>
      </c>
      <c r="AC3533" s="9" t="s">
        <v>8733</v>
      </c>
      <c r="AD3533" s="9" t="s">
        <v>8481</v>
      </c>
    </row>
    <row r="3534" spans="1:30" ht="51" x14ac:dyDescent="0.25">
      <c r="A3534" s="113">
        <f t="shared" ref="A3534:A3597" si="56">A3533+1</f>
        <v>3345</v>
      </c>
      <c r="B3534" s="9" t="s">
        <v>1821</v>
      </c>
      <c r="C3534" s="9" t="s">
        <v>8570</v>
      </c>
      <c r="D3534" s="9" t="s">
        <v>8238</v>
      </c>
      <c r="E3534" s="9" t="s">
        <v>8768</v>
      </c>
      <c r="F3534" s="9" t="s">
        <v>8780</v>
      </c>
      <c r="G3534" s="9" t="s">
        <v>8781</v>
      </c>
      <c r="H3534" s="13">
        <v>40000</v>
      </c>
      <c r="I3534" s="11">
        <v>45017</v>
      </c>
      <c r="J3534" s="9" t="s">
        <v>8260</v>
      </c>
      <c r="K3534" s="9" t="s">
        <v>7</v>
      </c>
      <c r="L3534" s="9" t="s">
        <v>69</v>
      </c>
      <c r="M3534" s="9" t="s">
        <v>80</v>
      </c>
      <c r="N3534" s="9" t="s">
        <v>10</v>
      </c>
      <c r="O3534" s="9" t="s">
        <v>1826</v>
      </c>
      <c r="P3534" s="9" t="s">
        <v>1834</v>
      </c>
      <c r="Q3534" s="9" t="s">
        <v>374</v>
      </c>
      <c r="R3534" s="9" t="s">
        <v>29</v>
      </c>
      <c r="S3534" s="9" t="s">
        <v>4076</v>
      </c>
      <c r="T3534" s="9" t="s">
        <v>7</v>
      </c>
      <c r="U3534" s="9" t="s">
        <v>16</v>
      </c>
      <c r="V3534" s="9" t="s">
        <v>4076</v>
      </c>
      <c r="W3534" s="9" t="s">
        <v>486</v>
      </c>
      <c r="X3534" s="9" t="s">
        <v>18</v>
      </c>
      <c r="Y3534" s="9" t="s">
        <v>485</v>
      </c>
      <c r="Z3534" s="9" t="s">
        <v>20</v>
      </c>
      <c r="AA3534" s="9" t="s">
        <v>37</v>
      </c>
      <c r="AB3534" s="9" t="s">
        <v>8479</v>
      </c>
      <c r="AC3534" s="9" t="s">
        <v>8733</v>
      </c>
      <c r="AD3534" s="9" t="s">
        <v>8481</v>
      </c>
    </row>
    <row r="3535" spans="1:30" ht="51" x14ac:dyDescent="0.25">
      <c r="A3535" s="113">
        <f t="shared" si="56"/>
        <v>3346</v>
      </c>
      <c r="B3535" s="9" t="s">
        <v>1821</v>
      </c>
      <c r="C3535" s="9" t="s">
        <v>8570</v>
      </c>
      <c r="D3535" s="9" t="s">
        <v>8238</v>
      </c>
      <c r="E3535" s="9" t="s">
        <v>8782</v>
      </c>
      <c r="F3535" s="9" t="s">
        <v>8783</v>
      </c>
      <c r="G3535" s="9" t="s">
        <v>8775</v>
      </c>
      <c r="H3535" s="13">
        <v>400</v>
      </c>
      <c r="I3535" s="11">
        <v>45017</v>
      </c>
      <c r="J3535" s="9" t="s">
        <v>8260</v>
      </c>
      <c r="K3535" s="9" t="s">
        <v>7</v>
      </c>
      <c r="L3535" s="9" t="s">
        <v>69</v>
      </c>
      <c r="M3535" s="9" t="s">
        <v>4075</v>
      </c>
      <c r="N3535" s="9" t="s">
        <v>10</v>
      </c>
      <c r="O3535" s="9" t="s">
        <v>1826</v>
      </c>
      <c r="P3535" s="9" t="s">
        <v>1834</v>
      </c>
      <c r="Q3535" s="9" t="s">
        <v>374</v>
      </c>
      <c r="R3535" s="9" t="s">
        <v>29</v>
      </c>
      <c r="S3535" s="9" t="s">
        <v>4076</v>
      </c>
      <c r="T3535" s="9" t="s">
        <v>7</v>
      </c>
      <c r="U3535" s="9" t="s">
        <v>16</v>
      </c>
      <c r="V3535" s="9" t="s">
        <v>4076</v>
      </c>
      <c r="W3535" s="9" t="s">
        <v>486</v>
      </c>
      <c r="X3535" s="9" t="s">
        <v>18</v>
      </c>
      <c r="Y3535" s="9" t="s">
        <v>485</v>
      </c>
      <c r="Z3535" s="9" t="s">
        <v>20</v>
      </c>
      <c r="AA3535" s="9" t="s">
        <v>37</v>
      </c>
      <c r="AB3535" s="9" t="s">
        <v>8479</v>
      </c>
      <c r="AC3535" s="9" t="s">
        <v>8733</v>
      </c>
      <c r="AD3535" s="9" t="s">
        <v>8481</v>
      </c>
    </row>
    <row r="3536" spans="1:30" ht="63.75" x14ac:dyDescent="0.25">
      <c r="A3536" s="113">
        <f t="shared" si="56"/>
        <v>3347</v>
      </c>
      <c r="B3536" s="9" t="s">
        <v>1821</v>
      </c>
      <c r="C3536" s="9" t="s">
        <v>8570</v>
      </c>
      <c r="D3536" s="9" t="s">
        <v>8238</v>
      </c>
      <c r="E3536" s="9" t="s">
        <v>8544</v>
      </c>
      <c r="F3536" s="9" t="s">
        <v>8784</v>
      </c>
      <c r="G3536" s="9" t="s">
        <v>8785</v>
      </c>
      <c r="H3536" s="13">
        <v>1200</v>
      </c>
      <c r="I3536" s="11">
        <v>45017</v>
      </c>
      <c r="J3536" s="9" t="s">
        <v>8260</v>
      </c>
      <c r="K3536" s="9" t="s">
        <v>7</v>
      </c>
      <c r="L3536" s="9" t="s">
        <v>69</v>
      </c>
      <c r="M3536" s="9" t="s">
        <v>80</v>
      </c>
      <c r="N3536" s="9" t="s">
        <v>10</v>
      </c>
      <c r="O3536" s="9" t="s">
        <v>1826</v>
      </c>
      <c r="P3536" s="9" t="s">
        <v>1834</v>
      </c>
      <c r="Q3536" s="9" t="s">
        <v>374</v>
      </c>
      <c r="R3536" s="9" t="s">
        <v>29</v>
      </c>
      <c r="S3536" s="9" t="s">
        <v>4076</v>
      </c>
      <c r="T3536" s="9" t="s">
        <v>7</v>
      </c>
      <c r="U3536" s="9" t="s">
        <v>16</v>
      </c>
      <c r="V3536" s="9" t="s">
        <v>4076</v>
      </c>
      <c r="W3536" s="9" t="s">
        <v>486</v>
      </c>
      <c r="X3536" s="9" t="s">
        <v>18</v>
      </c>
      <c r="Y3536" s="9" t="s">
        <v>485</v>
      </c>
      <c r="Z3536" s="9" t="s">
        <v>20</v>
      </c>
      <c r="AA3536" s="9" t="s">
        <v>37</v>
      </c>
      <c r="AB3536" s="9" t="s">
        <v>8479</v>
      </c>
      <c r="AC3536" s="9" t="s">
        <v>8733</v>
      </c>
      <c r="AD3536" s="9" t="s">
        <v>8481</v>
      </c>
    </row>
    <row r="3537" spans="1:30" ht="76.5" x14ac:dyDescent="0.25">
      <c r="A3537" s="113">
        <f t="shared" si="56"/>
        <v>3348</v>
      </c>
      <c r="B3537" s="9" t="s">
        <v>1821</v>
      </c>
      <c r="C3537" s="9" t="s">
        <v>8570</v>
      </c>
      <c r="D3537" s="9" t="s">
        <v>8238</v>
      </c>
      <c r="E3537" s="9" t="s">
        <v>8500</v>
      </c>
      <c r="F3537" s="9" t="s">
        <v>8786</v>
      </c>
      <c r="G3537" s="9" t="s">
        <v>8787</v>
      </c>
      <c r="H3537" s="13">
        <v>9000</v>
      </c>
      <c r="I3537" s="11">
        <v>45017</v>
      </c>
      <c r="J3537" s="9" t="s">
        <v>8260</v>
      </c>
      <c r="K3537" s="9" t="s">
        <v>7</v>
      </c>
      <c r="L3537" s="9" t="s">
        <v>69</v>
      </c>
      <c r="M3537" s="9" t="s">
        <v>4075</v>
      </c>
      <c r="N3537" s="9" t="s">
        <v>10</v>
      </c>
      <c r="O3537" s="9" t="s">
        <v>1826</v>
      </c>
      <c r="P3537" s="9" t="s">
        <v>1834</v>
      </c>
      <c r="Q3537" s="9" t="s">
        <v>374</v>
      </c>
      <c r="R3537" s="9" t="s">
        <v>29</v>
      </c>
      <c r="S3537" s="9" t="s">
        <v>4076</v>
      </c>
      <c r="T3537" s="9" t="s">
        <v>7</v>
      </c>
      <c r="U3537" s="9" t="s">
        <v>16</v>
      </c>
      <c r="V3537" s="9" t="s">
        <v>4076</v>
      </c>
      <c r="W3537" s="9" t="s">
        <v>486</v>
      </c>
      <c r="X3537" s="9" t="s">
        <v>18</v>
      </c>
      <c r="Y3537" s="9" t="s">
        <v>485</v>
      </c>
      <c r="Z3537" s="9" t="s">
        <v>20</v>
      </c>
      <c r="AA3537" s="9" t="s">
        <v>37</v>
      </c>
      <c r="AB3537" s="9" t="s">
        <v>8479</v>
      </c>
      <c r="AC3537" s="9" t="s">
        <v>8733</v>
      </c>
      <c r="AD3537" s="9" t="s">
        <v>8481</v>
      </c>
    </row>
    <row r="3538" spans="1:30" ht="63.75" x14ac:dyDescent="0.25">
      <c r="A3538" s="113">
        <f t="shared" si="56"/>
        <v>3349</v>
      </c>
      <c r="B3538" s="9" t="s">
        <v>1821</v>
      </c>
      <c r="C3538" s="9" t="s">
        <v>8570</v>
      </c>
      <c r="D3538" s="9" t="s">
        <v>8238</v>
      </c>
      <c r="E3538" s="9" t="s">
        <v>8788</v>
      </c>
      <c r="F3538" s="9" t="s">
        <v>8789</v>
      </c>
      <c r="G3538" s="9" t="s">
        <v>8790</v>
      </c>
      <c r="H3538" s="13">
        <v>48000</v>
      </c>
      <c r="I3538" s="11">
        <v>45017</v>
      </c>
      <c r="J3538" s="9" t="s">
        <v>8260</v>
      </c>
      <c r="K3538" s="9" t="s">
        <v>7</v>
      </c>
      <c r="L3538" s="9" t="s">
        <v>8</v>
      </c>
      <c r="M3538" s="9" t="s">
        <v>80</v>
      </c>
      <c r="N3538" s="9" t="s">
        <v>10</v>
      </c>
      <c r="O3538" s="9" t="s">
        <v>1826</v>
      </c>
      <c r="P3538" s="9" t="s">
        <v>1834</v>
      </c>
      <c r="Q3538" s="9" t="s">
        <v>374</v>
      </c>
      <c r="R3538" s="9" t="s">
        <v>29</v>
      </c>
      <c r="S3538" s="9" t="s">
        <v>4076</v>
      </c>
      <c r="T3538" s="9" t="s">
        <v>7</v>
      </c>
      <c r="U3538" s="9" t="s">
        <v>16</v>
      </c>
      <c r="V3538" s="9" t="s">
        <v>4076</v>
      </c>
      <c r="W3538" s="9" t="s">
        <v>486</v>
      </c>
      <c r="X3538" s="9" t="s">
        <v>18</v>
      </c>
      <c r="Y3538" s="9" t="s">
        <v>485</v>
      </c>
      <c r="Z3538" s="9" t="s">
        <v>20</v>
      </c>
      <c r="AA3538" s="9" t="s">
        <v>37</v>
      </c>
      <c r="AB3538" s="9" t="s">
        <v>8479</v>
      </c>
      <c r="AC3538" s="9" t="s">
        <v>8733</v>
      </c>
      <c r="AD3538" s="9" t="s">
        <v>8481</v>
      </c>
    </row>
    <row r="3539" spans="1:30" ht="51" x14ac:dyDescent="0.25">
      <c r="A3539" s="113">
        <f t="shared" si="56"/>
        <v>3350</v>
      </c>
      <c r="B3539" s="9" t="s">
        <v>1821</v>
      </c>
      <c r="C3539" s="9" t="s">
        <v>8570</v>
      </c>
      <c r="D3539" s="9" t="s">
        <v>8238</v>
      </c>
      <c r="E3539" s="9" t="s">
        <v>8791</v>
      </c>
      <c r="F3539" s="9" t="s">
        <v>8792</v>
      </c>
      <c r="G3539" s="9" t="s">
        <v>8793</v>
      </c>
      <c r="H3539" s="13">
        <v>1200</v>
      </c>
      <c r="I3539" s="11">
        <v>45017</v>
      </c>
      <c r="J3539" s="9" t="s">
        <v>8260</v>
      </c>
      <c r="K3539" s="9" t="s">
        <v>7</v>
      </c>
      <c r="L3539" s="9" t="s">
        <v>69</v>
      </c>
      <c r="M3539" s="9" t="s">
        <v>4075</v>
      </c>
      <c r="N3539" s="9" t="s">
        <v>10</v>
      </c>
      <c r="O3539" s="9" t="s">
        <v>1826</v>
      </c>
      <c r="P3539" s="9" t="s">
        <v>1834</v>
      </c>
      <c r="Q3539" s="9" t="s">
        <v>374</v>
      </c>
      <c r="R3539" s="9" t="s">
        <v>29</v>
      </c>
      <c r="S3539" s="9" t="s">
        <v>4076</v>
      </c>
      <c r="T3539" s="9" t="s">
        <v>7</v>
      </c>
      <c r="U3539" s="9" t="s">
        <v>16</v>
      </c>
      <c r="V3539" s="9" t="s">
        <v>4076</v>
      </c>
      <c r="W3539" s="9" t="s">
        <v>486</v>
      </c>
      <c r="X3539" s="9" t="s">
        <v>18</v>
      </c>
      <c r="Y3539" s="9" t="s">
        <v>485</v>
      </c>
      <c r="Z3539" s="9" t="s">
        <v>20</v>
      </c>
      <c r="AA3539" s="9" t="s">
        <v>37</v>
      </c>
      <c r="AB3539" s="9" t="s">
        <v>8299</v>
      </c>
      <c r="AC3539" s="9" t="s">
        <v>8733</v>
      </c>
      <c r="AD3539" s="9" t="s">
        <v>8794</v>
      </c>
    </row>
    <row r="3540" spans="1:30" ht="51" x14ac:dyDescent="0.25">
      <c r="A3540" s="113">
        <f t="shared" si="56"/>
        <v>3351</v>
      </c>
      <c r="B3540" s="9" t="s">
        <v>1821</v>
      </c>
      <c r="C3540" s="9" t="s">
        <v>8570</v>
      </c>
      <c r="D3540" s="9" t="s">
        <v>8238</v>
      </c>
      <c r="E3540" s="9" t="s">
        <v>8386</v>
      </c>
      <c r="F3540" s="9" t="s">
        <v>8795</v>
      </c>
      <c r="G3540" s="9" t="s">
        <v>8796</v>
      </c>
      <c r="H3540" s="13">
        <v>6000</v>
      </c>
      <c r="I3540" s="11">
        <v>45017</v>
      </c>
      <c r="J3540" s="9" t="s">
        <v>8260</v>
      </c>
      <c r="K3540" s="9" t="s">
        <v>7</v>
      </c>
      <c r="L3540" s="9" t="s">
        <v>69</v>
      </c>
      <c r="M3540" s="9" t="s">
        <v>4075</v>
      </c>
      <c r="N3540" s="9" t="s">
        <v>10</v>
      </c>
      <c r="O3540" s="9" t="s">
        <v>1826</v>
      </c>
      <c r="P3540" s="9" t="s">
        <v>1834</v>
      </c>
      <c r="Q3540" s="9" t="s">
        <v>374</v>
      </c>
      <c r="R3540" s="9" t="s">
        <v>14</v>
      </c>
      <c r="S3540" s="9" t="s">
        <v>4076</v>
      </c>
      <c r="T3540" s="9" t="s">
        <v>7</v>
      </c>
      <c r="U3540" s="9" t="s">
        <v>16</v>
      </c>
      <c r="V3540" s="9" t="s">
        <v>4076</v>
      </c>
      <c r="W3540" s="9" t="s">
        <v>8282</v>
      </c>
      <c r="X3540" s="9" t="s">
        <v>18</v>
      </c>
      <c r="Y3540" s="9" t="s">
        <v>485</v>
      </c>
      <c r="Z3540" s="9" t="s">
        <v>20</v>
      </c>
      <c r="AA3540" s="9" t="s">
        <v>8282</v>
      </c>
      <c r="AB3540" s="9" t="s">
        <v>8249</v>
      </c>
      <c r="AC3540" s="9" t="s">
        <v>8733</v>
      </c>
      <c r="AD3540" s="9" t="s">
        <v>8251</v>
      </c>
    </row>
    <row r="3541" spans="1:30" ht="51" x14ac:dyDescent="0.25">
      <c r="A3541" s="113">
        <f t="shared" si="56"/>
        <v>3352</v>
      </c>
      <c r="B3541" s="9" t="s">
        <v>1821</v>
      </c>
      <c r="C3541" s="9" t="s">
        <v>8570</v>
      </c>
      <c r="D3541" s="9" t="s">
        <v>8238</v>
      </c>
      <c r="E3541" s="9" t="s">
        <v>6875</v>
      </c>
      <c r="F3541" s="9" t="s">
        <v>8797</v>
      </c>
      <c r="G3541" s="9" t="s">
        <v>8798</v>
      </c>
      <c r="H3541" s="13">
        <v>1200</v>
      </c>
      <c r="I3541" s="11">
        <v>45017</v>
      </c>
      <c r="J3541" s="9" t="s">
        <v>8260</v>
      </c>
      <c r="K3541" s="9" t="s">
        <v>7</v>
      </c>
      <c r="L3541" s="9" t="s">
        <v>69</v>
      </c>
      <c r="M3541" s="9" t="s">
        <v>4075</v>
      </c>
      <c r="N3541" s="9" t="s">
        <v>10</v>
      </c>
      <c r="O3541" s="9" t="s">
        <v>1826</v>
      </c>
      <c r="P3541" s="9" t="s">
        <v>1834</v>
      </c>
      <c r="Q3541" s="9" t="s">
        <v>374</v>
      </c>
      <c r="R3541" s="9" t="s">
        <v>14</v>
      </c>
      <c r="S3541" s="9" t="s">
        <v>4076</v>
      </c>
      <c r="T3541" s="9" t="s">
        <v>7</v>
      </c>
      <c r="U3541" s="9" t="s">
        <v>16</v>
      </c>
      <c r="V3541" s="9" t="s">
        <v>4076</v>
      </c>
      <c r="W3541" s="9" t="s">
        <v>511</v>
      </c>
      <c r="X3541" s="9" t="s">
        <v>18</v>
      </c>
      <c r="Y3541" s="9" t="s">
        <v>485</v>
      </c>
      <c r="Z3541" s="9" t="s">
        <v>20</v>
      </c>
      <c r="AA3541" s="9" t="s">
        <v>511</v>
      </c>
      <c r="AB3541" s="9" t="s">
        <v>8249</v>
      </c>
      <c r="AC3541" s="9" t="s">
        <v>8733</v>
      </c>
      <c r="AD3541" s="9" t="s">
        <v>8251</v>
      </c>
    </row>
    <row r="3542" spans="1:30" ht="76.5" x14ac:dyDescent="0.25">
      <c r="A3542" s="113">
        <f t="shared" si="56"/>
        <v>3353</v>
      </c>
      <c r="B3542" s="9" t="s">
        <v>1821</v>
      </c>
      <c r="C3542" s="9" t="s">
        <v>8570</v>
      </c>
      <c r="D3542" s="9" t="s">
        <v>8238</v>
      </c>
      <c r="E3542" s="9" t="s">
        <v>8799</v>
      </c>
      <c r="F3542" s="9" t="s">
        <v>8800</v>
      </c>
      <c r="G3542" s="9" t="s">
        <v>8801</v>
      </c>
      <c r="H3542" s="13">
        <v>180</v>
      </c>
      <c r="I3542" s="11">
        <v>45017</v>
      </c>
      <c r="J3542" s="9" t="s">
        <v>8260</v>
      </c>
      <c r="K3542" s="9" t="s">
        <v>7</v>
      </c>
      <c r="L3542" s="9" t="s">
        <v>69</v>
      </c>
      <c r="M3542" s="9" t="s">
        <v>4075</v>
      </c>
      <c r="N3542" s="9" t="s">
        <v>10</v>
      </c>
      <c r="O3542" s="9" t="s">
        <v>1826</v>
      </c>
      <c r="P3542" s="9" t="s">
        <v>1834</v>
      </c>
      <c r="Q3542" s="9" t="s">
        <v>374</v>
      </c>
      <c r="R3542" s="9" t="s">
        <v>29</v>
      </c>
      <c r="S3542" s="9" t="s">
        <v>4076</v>
      </c>
      <c r="T3542" s="9" t="s">
        <v>7</v>
      </c>
      <c r="U3542" s="9" t="s">
        <v>16</v>
      </c>
      <c r="V3542" s="9" t="s">
        <v>4076</v>
      </c>
      <c r="W3542" s="9" t="s">
        <v>8282</v>
      </c>
      <c r="X3542" s="9" t="s">
        <v>18</v>
      </c>
      <c r="Y3542" s="9" t="s">
        <v>485</v>
      </c>
      <c r="Z3542" s="9" t="s">
        <v>20</v>
      </c>
      <c r="AA3542" s="9" t="s">
        <v>8282</v>
      </c>
      <c r="AB3542" s="9" t="s">
        <v>8249</v>
      </c>
      <c r="AC3542" s="9" t="s">
        <v>8733</v>
      </c>
      <c r="AD3542" s="9" t="s">
        <v>8251</v>
      </c>
    </row>
    <row r="3543" spans="1:30" ht="63.75" x14ac:dyDescent="0.25">
      <c r="A3543" s="113">
        <f t="shared" si="56"/>
        <v>3354</v>
      </c>
      <c r="B3543" s="9" t="s">
        <v>1821</v>
      </c>
      <c r="C3543" s="9" t="s">
        <v>8570</v>
      </c>
      <c r="D3543" s="9" t="s">
        <v>8238</v>
      </c>
      <c r="E3543" s="9" t="s">
        <v>8802</v>
      </c>
      <c r="F3543" s="9" t="s">
        <v>8803</v>
      </c>
      <c r="G3543" s="9" t="s">
        <v>8804</v>
      </c>
      <c r="H3543" s="13">
        <v>200</v>
      </c>
      <c r="I3543" s="11">
        <v>45017</v>
      </c>
      <c r="J3543" s="9" t="s">
        <v>8260</v>
      </c>
      <c r="K3543" s="9" t="s">
        <v>7</v>
      </c>
      <c r="L3543" s="9" t="s">
        <v>69</v>
      </c>
      <c r="M3543" s="9" t="s">
        <v>4075</v>
      </c>
      <c r="N3543" s="9" t="s">
        <v>10</v>
      </c>
      <c r="O3543" s="9" t="s">
        <v>1826</v>
      </c>
      <c r="P3543" s="9" t="s">
        <v>1834</v>
      </c>
      <c r="Q3543" s="9" t="s">
        <v>374</v>
      </c>
      <c r="R3543" s="9" t="s">
        <v>29</v>
      </c>
      <c r="S3543" s="9" t="s">
        <v>4076</v>
      </c>
      <c r="T3543" s="9" t="s">
        <v>7</v>
      </c>
      <c r="U3543" s="9" t="s">
        <v>16</v>
      </c>
      <c r="V3543" s="9" t="s">
        <v>4076</v>
      </c>
      <c r="W3543" s="9" t="s">
        <v>486</v>
      </c>
      <c r="X3543" s="9" t="s">
        <v>18</v>
      </c>
      <c r="Y3543" s="9" t="s">
        <v>485</v>
      </c>
      <c r="Z3543" s="9" t="s">
        <v>20</v>
      </c>
      <c r="AA3543" s="9" t="s">
        <v>37</v>
      </c>
      <c r="AB3543" s="9" t="s">
        <v>8249</v>
      </c>
      <c r="AC3543" s="9" t="s">
        <v>8733</v>
      </c>
      <c r="AD3543" s="9" t="s">
        <v>8251</v>
      </c>
    </row>
    <row r="3544" spans="1:30" ht="63.75" x14ac:dyDescent="0.25">
      <c r="A3544" s="113">
        <f t="shared" si="56"/>
        <v>3355</v>
      </c>
      <c r="B3544" s="9" t="s">
        <v>1821</v>
      </c>
      <c r="C3544" s="9" t="s">
        <v>8570</v>
      </c>
      <c r="D3544" s="9" t="s">
        <v>8238</v>
      </c>
      <c r="E3544" s="9" t="s">
        <v>8805</v>
      </c>
      <c r="F3544" s="9" t="s">
        <v>8806</v>
      </c>
      <c r="G3544" s="9" t="s">
        <v>8807</v>
      </c>
      <c r="H3544" s="13">
        <v>600</v>
      </c>
      <c r="I3544" s="11">
        <v>45017</v>
      </c>
      <c r="J3544" s="9" t="s">
        <v>8260</v>
      </c>
      <c r="K3544" s="9" t="s">
        <v>7</v>
      </c>
      <c r="L3544" s="9" t="s">
        <v>69</v>
      </c>
      <c r="M3544" s="9" t="s">
        <v>4075</v>
      </c>
      <c r="N3544" s="9" t="s">
        <v>10</v>
      </c>
      <c r="O3544" s="9" t="s">
        <v>1826</v>
      </c>
      <c r="P3544" s="9" t="s">
        <v>1834</v>
      </c>
      <c r="Q3544" s="9" t="s">
        <v>374</v>
      </c>
      <c r="R3544" s="9" t="s">
        <v>29</v>
      </c>
      <c r="S3544" s="9" t="s">
        <v>4076</v>
      </c>
      <c r="T3544" s="9" t="s">
        <v>7</v>
      </c>
      <c r="U3544" s="9" t="s">
        <v>16</v>
      </c>
      <c r="V3544" s="9" t="s">
        <v>4076</v>
      </c>
      <c r="W3544" s="9" t="s">
        <v>8282</v>
      </c>
      <c r="X3544" s="9" t="s">
        <v>18</v>
      </c>
      <c r="Y3544" s="9" t="s">
        <v>485</v>
      </c>
      <c r="Z3544" s="9" t="s">
        <v>20</v>
      </c>
      <c r="AA3544" s="9" t="s">
        <v>8282</v>
      </c>
      <c r="AB3544" s="9" t="s">
        <v>8249</v>
      </c>
      <c r="AC3544" s="9" t="s">
        <v>8733</v>
      </c>
      <c r="AD3544" s="9" t="s">
        <v>8251</v>
      </c>
    </row>
    <row r="3545" spans="1:30" ht="51" x14ac:dyDescent="0.25">
      <c r="A3545" s="113">
        <f t="shared" si="56"/>
        <v>3356</v>
      </c>
      <c r="B3545" s="9" t="s">
        <v>1821</v>
      </c>
      <c r="C3545" s="9" t="s">
        <v>8570</v>
      </c>
      <c r="D3545" s="9" t="s">
        <v>8238</v>
      </c>
      <c r="E3545" s="9" t="s">
        <v>8245</v>
      </c>
      <c r="F3545" s="9" t="s">
        <v>8808</v>
      </c>
      <c r="G3545" s="9" t="s">
        <v>8809</v>
      </c>
      <c r="H3545" s="13">
        <v>6000</v>
      </c>
      <c r="I3545" s="11">
        <v>45017</v>
      </c>
      <c r="J3545" s="9" t="s">
        <v>6</v>
      </c>
      <c r="K3545" s="9" t="s">
        <v>7</v>
      </c>
      <c r="L3545" s="9" t="s">
        <v>252</v>
      </c>
      <c r="M3545" s="9" t="s">
        <v>4075</v>
      </c>
      <c r="N3545" s="9" t="s">
        <v>10</v>
      </c>
      <c r="O3545" s="9" t="s">
        <v>1826</v>
      </c>
      <c r="P3545" s="9" t="s">
        <v>1834</v>
      </c>
      <c r="Q3545" s="9" t="s">
        <v>374</v>
      </c>
      <c r="R3545" s="9" t="s">
        <v>29</v>
      </c>
      <c r="S3545" s="9" t="s">
        <v>4076</v>
      </c>
      <c r="T3545" s="9" t="s">
        <v>7</v>
      </c>
      <c r="U3545" s="9" t="s">
        <v>16</v>
      </c>
      <c r="V3545" s="9" t="s">
        <v>4076</v>
      </c>
      <c r="W3545" s="9" t="s">
        <v>511</v>
      </c>
      <c r="X3545" s="9" t="s">
        <v>18</v>
      </c>
      <c r="Y3545" s="9" t="s">
        <v>485</v>
      </c>
      <c r="Z3545" s="9" t="s">
        <v>20</v>
      </c>
      <c r="AA3545" s="9" t="s">
        <v>511</v>
      </c>
      <c r="AB3545" s="9" t="s">
        <v>8249</v>
      </c>
      <c r="AC3545" s="9" t="s">
        <v>8733</v>
      </c>
      <c r="AD3545" s="9" t="s">
        <v>8251</v>
      </c>
    </row>
    <row r="3546" spans="1:30" ht="51" x14ac:dyDescent="0.25">
      <c r="A3546" s="113">
        <f t="shared" si="56"/>
        <v>3357</v>
      </c>
      <c r="B3546" s="9" t="s">
        <v>1821</v>
      </c>
      <c r="C3546" s="9" t="s">
        <v>8570</v>
      </c>
      <c r="D3546" s="9" t="s">
        <v>8238</v>
      </c>
      <c r="E3546" s="9" t="s">
        <v>8463</v>
      </c>
      <c r="F3546" s="9" t="s">
        <v>8810</v>
      </c>
      <c r="G3546" s="9" t="s">
        <v>8811</v>
      </c>
      <c r="H3546" s="13">
        <v>2320</v>
      </c>
      <c r="I3546" s="11">
        <v>45017</v>
      </c>
      <c r="J3546" s="9" t="s">
        <v>8260</v>
      </c>
      <c r="K3546" s="9" t="s">
        <v>7</v>
      </c>
      <c r="L3546" s="9" t="s">
        <v>69</v>
      </c>
      <c r="M3546" s="9" t="s">
        <v>4075</v>
      </c>
      <c r="N3546" s="9" t="s">
        <v>10</v>
      </c>
      <c r="O3546" s="9" t="s">
        <v>1826</v>
      </c>
      <c r="P3546" s="9" t="s">
        <v>1834</v>
      </c>
      <c r="Q3546" s="9" t="s">
        <v>374</v>
      </c>
      <c r="R3546" s="9" t="s">
        <v>29</v>
      </c>
      <c r="S3546" s="9" t="s">
        <v>4076</v>
      </c>
      <c r="T3546" s="9" t="s">
        <v>7</v>
      </c>
      <c r="U3546" s="9" t="s">
        <v>16</v>
      </c>
      <c r="V3546" s="9" t="s">
        <v>4076</v>
      </c>
      <c r="W3546" s="9" t="s">
        <v>511</v>
      </c>
      <c r="X3546" s="9" t="s">
        <v>18</v>
      </c>
      <c r="Y3546" s="9" t="s">
        <v>485</v>
      </c>
      <c r="Z3546" s="9" t="s">
        <v>20</v>
      </c>
      <c r="AA3546" s="9" t="s">
        <v>511</v>
      </c>
      <c r="AB3546" s="9" t="s">
        <v>8249</v>
      </c>
      <c r="AC3546" s="9" t="s">
        <v>8733</v>
      </c>
      <c r="AD3546" s="9" t="s">
        <v>8251</v>
      </c>
    </row>
    <row r="3547" spans="1:30" ht="51" x14ac:dyDescent="0.25">
      <c r="A3547" s="113">
        <f t="shared" si="56"/>
        <v>3358</v>
      </c>
      <c r="B3547" s="9" t="s">
        <v>1821</v>
      </c>
      <c r="C3547" s="9" t="s">
        <v>8570</v>
      </c>
      <c r="D3547" s="9" t="s">
        <v>8238</v>
      </c>
      <c r="E3547" s="9" t="s">
        <v>8245</v>
      </c>
      <c r="F3547" s="9" t="s">
        <v>8812</v>
      </c>
      <c r="G3547" s="9" t="s">
        <v>8809</v>
      </c>
      <c r="H3547" s="13">
        <v>6000</v>
      </c>
      <c r="I3547" s="11">
        <v>45017</v>
      </c>
      <c r="J3547" s="9" t="s">
        <v>6</v>
      </c>
      <c r="K3547" s="9" t="s">
        <v>7</v>
      </c>
      <c r="L3547" s="9" t="s">
        <v>252</v>
      </c>
      <c r="M3547" s="9" t="s">
        <v>4075</v>
      </c>
      <c r="N3547" s="9" t="s">
        <v>10</v>
      </c>
      <c r="O3547" s="9" t="s">
        <v>1826</v>
      </c>
      <c r="P3547" s="9" t="s">
        <v>1834</v>
      </c>
      <c r="Q3547" s="9" t="s">
        <v>374</v>
      </c>
      <c r="R3547" s="9" t="s">
        <v>29</v>
      </c>
      <c r="S3547" s="9" t="s">
        <v>4076</v>
      </c>
      <c r="T3547" s="9" t="s">
        <v>7</v>
      </c>
      <c r="U3547" s="9" t="s">
        <v>16</v>
      </c>
      <c r="V3547" s="9" t="s">
        <v>4076</v>
      </c>
      <c r="W3547" s="9" t="s">
        <v>486</v>
      </c>
      <c r="X3547" s="9" t="s">
        <v>18</v>
      </c>
      <c r="Y3547" s="9" t="s">
        <v>485</v>
      </c>
      <c r="Z3547" s="9" t="s">
        <v>20</v>
      </c>
      <c r="AA3547" s="9" t="s">
        <v>37</v>
      </c>
      <c r="AB3547" s="9" t="s">
        <v>8249</v>
      </c>
      <c r="AC3547" s="9" t="s">
        <v>8733</v>
      </c>
      <c r="AD3547" s="9" t="s">
        <v>8251</v>
      </c>
    </row>
    <row r="3548" spans="1:30" ht="51" x14ac:dyDescent="0.25">
      <c r="A3548" s="113">
        <f t="shared" si="56"/>
        <v>3359</v>
      </c>
      <c r="B3548" s="9" t="s">
        <v>1821</v>
      </c>
      <c r="C3548" s="9" t="s">
        <v>8570</v>
      </c>
      <c r="D3548" s="9" t="s">
        <v>8238</v>
      </c>
      <c r="E3548" s="9" t="s">
        <v>8245</v>
      </c>
      <c r="F3548" s="9" t="s">
        <v>8813</v>
      </c>
      <c r="G3548" s="9" t="s">
        <v>8809</v>
      </c>
      <c r="H3548" s="13">
        <v>8000</v>
      </c>
      <c r="I3548" s="11">
        <v>45017</v>
      </c>
      <c r="J3548" s="9" t="s">
        <v>6</v>
      </c>
      <c r="K3548" s="9" t="s">
        <v>7</v>
      </c>
      <c r="L3548" s="9" t="s">
        <v>252</v>
      </c>
      <c r="M3548" s="9" t="s">
        <v>4075</v>
      </c>
      <c r="N3548" s="9" t="s">
        <v>10</v>
      </c>
      <c r="O3548" s="9" t="s">
        <v>1826</v>
      </c>
      <c r="P3548" s="9" t="s">
        <v>1834</v>
      </c>
      <c r="Q3548" s="9" t="s">
        <v>374</v>
      </c>
      <c r="R3548" s="9" t="s">
        <v>29</v>
      </c>
      <c r="S3548" s="9" t="s">
        <v>4076</v>
      </c>
      <c r="T3548" s="9" t="s">
        <v>7</v>
      </c>
      <c r="U3548" s="9" t="s">
        <v>16</v>
      </c>
      <c r="V3548" s="9" t="s">
        <v>4076</v>
      </c>
      <c r="W3548" s="9" t="s">
        <v>8282</v>
      </c>
      <c r="X3548" s="9" t="s">
        <v>18</v>
      </c>
      <c r="Y3548" s="9" t="s">
        <v>485</v>
      </c>
      <c r="Z3548" s="9" t="s">
        <v>20</v>
      </c>
      <c r="AA3548" s="9" t="s">
        <v>8282</v>
      </c>
      <c r="AB3548" s="9" t="s">
        <v>8249</v>
      </c>
      <c r="AC3548" s="9" t="s">
        <v>8733</v>
      </c>
      <c r="AD3548" s="9" t="s">
        <v>8251</v>
      </c>
    </row>
    <row r="3549" spans="1:30" ht="51" x14ac:dyDescent="0.25">
      <c r="A3549" s="113">
        <f t="shared" si="56"/>
        <v>3360</v>
      </c>
      <c r="B3549" s="9" t="s">
        <v>1821</v>
      </c>
      <c r="C3549" s="9" t="s">
        <v>8570</v>
      </c>
      <c r="D3549" s="9" t="s">
        <v>8238</v>
      </c>
      <c r="E3549" s="9" t="s">
        <v>8814</v>
      </c>
      <c r="F3549" s="9" t="s">
        <v>8815</v>
      </c>
      <c r="G3549" s="9" t="s">
        <v>8816</v>
      </c>
      <c r="H3549" s="13">
        <v>3000</v>
      </c>
      <c r="I3549" s="11">
        <v>45017</v>
      </c>
      <c r="J3549" s="9" t="s">
        <v>8260</v>
      </c>
      <c r="K3549" s="9" t="s">
        <v>7</v>
      </c>
      <c r="L3549" s="9" t="s">
        <v>69</v>
      </c>
      <c r="M3549" s="9" t="s">
        <v>4075</v>
      </c>
      <c r="N3549" s="9" t="s">
        <v>10</v>
      </c>
      <c r="O3549" s="9" t="s">
        <v>1826</v>
      </c>
      <c r="P3549" s="9" t="s">
        <v>1834</v>
      </c>
      <c r="Q3549" s="9" t="s">
        <v>374</v>
      </c>
      <c r="R3549" s="9" t="s">
        <v>29</v>
      </c>
      <c r="S3549" s="9" t="s">
        <v>4076</v>
      </c>
      <c r="T3549" s="9" t="s">
        <v>7</v>
      </c>
      <c r="U3549" s="9" t="s">
        <v>16</v>
      </c>
      <c r="V3549" s="9" t="s">
        <v>4076</v>
      </c>
      <c r="W3549" s="9" t="s">
        <v>486</v>
      </c>
      <c r="X3549" s="9" t="s">
        <v>18</v>
      </c>
      <c r="Y3549" s="9" t="s">
        <v>485</v>
      </c>
      <c r="Z3549" s="9" t="s">
        <v>20</v>
      </c>
      <c r="AA3549" s="9" t="s">
        <v>37</v>
      </c>
      <c r="AB3549" s="9" t="s">
        <v>8249</v>
      </c>
      <c r="AC3549" s="9" t="s">
        <v>8733</v>
      </c>
      <c r="AD3549" s="9" t="s">
        <v>8251</v>
      </c>
    </row>
    <row r="3550" spans="1:30" ht="51" x14ac:dyDescent="0.25">
      <c r="A3550" s="113">
        <f t="shared" si="56"/>
        <v>3361</v>
      </c>
      <c r="B3550" s="9" t="s">
        <v>1821</v>
      </c>
      <c r="C3550" s="9" t="s">
        <v>8570</v>
      </c>
      <c r="D3550" s="9" t="s">
        <v>8238</v>
      </c>
      <c r="E3550" s="9" t="s">
        <v>8814</v>
      </c>
      <c r="F3550" s="9" t="s">
        <v>8817</v>
      </c>
      <c r="G3550" s="9" t="s">
        <v>8818</v>
      </c>
      <c r="H3550" s="13">
        <v>2100</v>
      </c>
      <c r="I3550" s="11">
        <v>45017</v>
      </c>
      <c r="J3550" s="9" t="s">
        <v>8260</v>
      </c>
      <c r="K3550" s="9" t="s">
        <v>7</v>
      </c>
      <c r="L3550" s="9" t="s">
        <v>69</v>
      </c>
      <c r="M3550" s="9" t="s">
        <v>4075</v>
      </c>
      <c r="N3550" s="9" t="s">
        <v>10</v>
      </c>
      <c r="O3550" s="9" t="s">
        <v>1826</v>
      </c>
      <c r="P3550" s="9" t="s">
        <v>1834</v>
      </c>
      <c r="Q3550" s="9" t="s">
        <v>374</v>
      </c>
      <c r="R3550" s="9" t="s">
        <v>29</v>
      </c>
      <c r="S3550" s="9" t="s">
        <v>4076</v>
      </c>
      <c r="T3550" s="9" t="s">
        <v>7</v>
      </c>
      <c r="U3550" s="9" t="s">
        <v>16</v>
      </c>
      <c r="V3550" s="9" t="s">
        <v>4076</v>
      </c>
      <c r="W3550" s="9" t="s">
        <v>486</v>
      </c>
      <c r="X3550" s="9" t="s">
        <v>18</v>
      </c>
      <c r="Y3550" s="9" t="s">
        <v>485</v>
      </c>
      <c r="Z3550" s="9" t="s">
        <v>20</v>
      </c>
      <c r="AA3550" s="9" t="s">
        <v>37</v>
      </c>
      <c r="AB3550" s="9" t="s">
        <v>8249</v>
      </c>
      <c r="AC3550" s="9" t="s">
        <v>8733</v>
      </c>
      <c r="AD3550" s="9" t="s">
        <v>8251</v>
      </c>
    </row>
    <row r="3551" spans="1:30" ht="51" x14ac:dyDescent="0.25">
      <c r="A3551" s="113">
        <f t="shared" si="56"/>
        <v>3362</v>
      </c>
      <c r="B3551" s="9" t="s">
        <v>1821</v>
      </c>
      <c r="C3551" s="9" t="s">
        <v>8570</v>
      </c>
      <c r="D3551" s="9" t="s">
        <v>8238</v>
      </c>
      <c r="E3551" s="9" t="s">
        <v>8819</v>
      </c>
      <c r="F3551" s="9" t="s">
        <v>8820</v>
      </c>
      <c r="G3551" s="9" t="s">
        <v>8821</v>
      </c>
      <c r="H3551" s="13">
        <v>1800</v>
      </c>
      <c r="I3551" s="11">
        <v>45017</v>
      </c>
      <c r="J3551" s="9" t="s">
        <v>8260</v>
      </c>
      <c r="K3551" s="9" t="s">
        <v>7</v>
      </c>
      <c r="L3551" s="9" t="s">
        <v>69</v>
      </c>
      <c r="M3551" s="9" t="s">
        <v>4075</v>
      </c>
      <c r="N3551" s="9" t="s">
        <v>10</v>
      </c>
      <c r="O3551" s="9" t="s">
        <v>1826</v>
      </c>
      <c r="P3551" s="9" t="s">
        <v>1834</v>
      </c>
      <c r="Q3551" s="9" t="s">
        <v>374</v>
      </c>
      <c r="R3551" s="9" t="s">
        <v>29</v>
      </c>
      <c r="S3551" s="9" t="s">
        <v>4076</v>
      </c>
      <c r="T3551" s="9" t="s">
        <v>7</v>
      </c>
      <c r="U3551" s="9" t="s">
        <v>16</v>
      </c>
      <c r="V3551" s="9" t="s">
        <v>4076</v>
      </c>
      <c r="W3551" s="9" t="s">
        <v>486</v>
      </c>
      <c r="X3551" s="9" t="s">
        <v>18</v>
      </c>
      <c r="Y3551" s="9" t="s">
        <v>485</v>
      </c>
      <c r="Z3551" s="9" t="s">
        <v>20</v>
      </c>
      <c r="AA3551" s="9" t="s">
        <v>37</v>
      </c>
      <c r="AB3551" s="9" t="s">
        <v>8249</v>
      </c>
      <c r="AC3551" s="9" t="s">
        <v>8733</v>
      </c>
      <c r="AD3551" s="9" t="s">
        <v>8251</v>
      </c>
    </row>
    <row r="3552" spans="1:30" ht="51" x14ac:dyDescent="0.25">
      <c r="A3552" s="113">
        <f t="shared" si="56"/>
        <v>3363</v>
      </c>
      <c r="B3552" s="9" t="s">
        <v>1821</v>
      </c>
      <c r="C3552" s="9" t="s">
        <v>8570</v>
      </c>
      <c r="D3552" s="9" t="s">
        <v>8238</v>
      </c>
      <c r="E3552" s="9" t="s">
        <v>8819</v>
      </c>
      <c r="F3552" s="9" t="s">
        <v>8822</v>
      </c>
      <c r="G3552" s="9" t="s">
        <v>8821</v>
      </c>
      <c r="H3552" s="13">
        <v>800</v>
      </c>
      <c r="I3552" s="11">
        <v>45017</v>
      </c>
      <c r="J3552" s="9" t="s">
        <v>8260</v>
      </c>
      <c r="K3552" s="9" t="s">
        <v>7</v>
      </c>
      <c r="L3552" s="9" t="s">
        <v>69</v>
      </c>
      <c r="M3552" s="9" t="s">
        <v>4075</v>
      </c>
      <c r="N3552" s="9" t="s">
        <v>10</v>
      </c>
      <c r="O3552" s="9" t="s">
        <v>1826</v>
      </c>
      <c r="P3552" s="9" t="s">
        <v>1834</v>
      </c>
      <c r="Q3552" s="9" t="s">
        <v>374</v>
      </c>
      <c r="R3552" s="9" t="s">
        <v>29</v>
      </c>
      <c r="S3552" s="9" t="s">
        <v>4076</v>
      </c>
      <c r="T3552" s="9" t="s">
        <v>7</v>
      </c>
      <c r="U3552" s="9" t="s">
        <v>16</v>
      </c>
      <c r="V3552" s="9" t="s">
        <v>4076</v>
      </c>
      <c r="W3552" s="9" t="s">
        <v>8282</v>
      </c>
      <c r="X3552" s="9" t="s">
        <v>18</v>
      </c>
      <c r="Y3552" s="9" t="s">
        <v>485</v>
      </c>
      <c r="Z3552" s="9" t="s">
        <v>20</v>
      </c>
      <c r="AA3552" s="9" t="s">
        <v>8282</v>
      </c>
      <c r="AB3552" s="9" t="s">
        <v>8249</v>
      </c>
      <c r="AC3552" s="9" t="s">
        <v>8733</v>
      </c>
      <c r="AD3552" s="9" t="s">
        <v>8251</v>
      </c>
    </row>
    <row r="3553" spans="1:30" ht="51" x14ac:dyDescent="0.25">
      <c r="A3553" s="113">
        <f t="shared" si="56"/>
        <v>3364</v>
      </c>
      <c r="B3553" s="9" t="s">
        <v>1821</v>
      </c>
      <c r="C3553" s="9" t="s">
        <v>8570</v>
      </c>
      <c r="D3553" s="9" t="s">
        <v>8238</v>
      </c>
      <c r="E3553" s="9" t="s">
        <v>8823</v>
      </c>
      <c r="F3553" s="9" t="s">
        <v>8824</v>
      </c>
      <c r="G3553" s="9" t="s">
        <v>8825</v>
      </c>
      <c r="H3553" s="13">
        <v>800</v>
      </c>
      <c r="I3553" s="11">
        <v>45017</v>
      </c>
      <c r="J3553" s="9" t="s">
        <v>8260</v>
      </c>
      <c r="K3553" s="9" t="s">
        <v>7</v>
      </c>
      <c r="L3553" s="9" t="s">
        <v>69</v>
      </c>
      <c r="M3553" s="9" t="s">
        <v>4075</v>
      </c>
      <c r="N3553" s="9" t="s">
        <v>10</v>
      </c>
      <c r="O3553" s="9" t="s">
        <v>1826</v>
      </c>
      <c r="P3553" s="9" t="s">
        <v>1834</v>
      </c>
      <c r="Q3553" s="9" t="s">
        <v>374</v>
      </c>
      <c r="R3553" s="9" t="s">
        <v>29</v>
      </c>
      <c r="S3553" s="9" t="s">
        <v>4076</v>
      </c>
      <c r="T3553" s="9" t="s">
        <v>7</v>
      </c>
      <c r="U3553" s="9" t="s">
        <v>16</v>
      </c>
      <c r="V3553" s="9" t="s">
        <v>4076</v>
      </c>
      <c r="W3553" s="9" t="s">
        <v>486</v>
      </c>
      <c r="X3553" s="9" t="s">
        <v>18</v>
      </c>
      <c r="Y3553" s="9" t="s">
        <v>485</v>
      </c>
      <c r="Z3553" s="9" t="s">
        <v>20</v>
      </c>
      <c r="AA3553" s="9" t="s">
        <v>37</v>
      </c>
      <c r="AB3553" s="9" t="s">
        <v>8249</v>
      </c>
      <c r="AC3553" s="9" t="s">
        <v>8733</v>
      </c>
      <c r="AD3553" s="9" t="s">
        <v>8251</v>
      </c>
    </row>
    <row r="3554" spans="1:30" ht="76.5" x14ac:dyDescent="0.25">
      <c r="A3554" s="113">
        <f t="shared" si="56"/>
        <v>3365</v>
      </c>
      <c r="B3554" s="9" t="s">
        <v>1821</v>
      </c>
      <c r="C3554" s="9" t="s">
        <v>8570</v>
      </c>
      <c r="D3554" s="9" t="s">
        <v>8238</v>
      </c>
      <c r="E3554" s="9" t="s">
        <v>8826</v>
      </c>
      <c r="F3554" s="9" t="s">
        <v>8827</v>
      </c>
      <c r="G3554" s="9" t="s">
        <v>8821</v>
      </c>
      <c r="H3554" s="13">
        <v>360</v>
      </c>
      <c r="I3554" s="11">
        <v>45017</v>
      </c>
      <c r="J3554" s="9" t="s">
        <v>8260</v>
      </c>
      <c r="K3554" s="9" t="s">
        <v>7</v>
      </c>
      <c r="L3554" s="9" t="s">
        <v>69</v>
      </c>
      <c r="M3554" s="9" t="s">
        <v>4075</v>
      </c>
      <c r="N3554" s="9" t="s">
        <v>10</v>
      </c>
      <c r="O3554" s="9" t="s">
        <v>1826</v>
      </c>
      <c r="P3554" s="9" t="s">
        <v>1834</v>
      </c>
      <c r="Q3554" s="9" t="s">
        <v>374</v>
      </c>
      <c r="R3554" s="9" t="s">
        <v>29</v>
      </c>
      <c r="S3554" s="9" t="s">
        <v>4076</v>
      </c>
      <c r="T3554" s="9" t="s">
        <v>7</v>
      </c>
      <c r="U3554" s="9" t="s">
        <v>16</v>
      </c>
      <c r="V3554" s="9" t="s">
        <v>4076</v>
      </c>
      <c r="W3554" s="9" t="s">
        <v>511</v>
      </c>
      <c r="X3554" s="9" t="s">
        <v>18</v>
      </c>
      <c r="Y3554" s="9" t="s">
        <v>485</v>
      </c>
      <c r="Z3554" s="9" t="s">
        <v>20</v>
      </c>
      <c r="AA3554" s="9" t="s">
        <v>511</v>
      </c>
      <c r="AB3554" s="9" t="s">
        <v>8249</v>
      </c>
      <c r="AC3554" s="9" t="s">
        <v>8733</v>
      </c>
      <c r="AD3554" s="9" t="s">
        <v>8251</v>
      </c>
    </row>
    <row r="3555" spans="1:30" ht="51" x14ac:dyDescent="0.25">
      <c r="A3555" s="113">
        <f t="shared" si="56"/>
        <v>3366</v>
      </c>
      <c r="B3555" s="9" t="s">
        <v>1821</v>
      </c>
      <c r="C3555" s="9" t="s">
        <v>8570</v>
      </c>
      <c r="D3555" s="9" t="s">
        <v>8238</v>
      </c>
      <c r="E3555" s="9" t="s">
        <v>8828</v>
      </c>
      <c r="F3555" s="9" t="s">
        <v>8829</v>
      </c>
      <c r="G3555" s="9" t="s">
        <v>8818</v>
      </c>
      <c r="H3555" s="13">
        <v>3600</v>
      </c>
      <c r="I3555" s="11">
        <v>45017</v>
      </c>
      <c r="J3555" s="9" t="s">
        <v>8260</v>
      </c>
      <c r="K3555" s="9" t="s">
        <v>7</v>
      </c>
      <c r="L3555" s="9" t="s">
        <v>69</v>
      </c>
      <c r="M3555" s="9" t="s">
        <v>4075</v>
      </c>
      <c r="N3555" s="9" t="s">
        <v>10</v>
      </c>
      <c r="O3555" s="9" t="s">
        <v>1826</v>
      </c>
      <c r="P3555" s="9" t="s">
        <v>1834</v>
      </c>
      <c r="Q3555" s="9" t="s">
        <v>374</v>
      </c>
      <c r="R3555" s="9" t="s">
        <v>29</v>
      </c>
      <c r="S3555" s="9" t="s">
        <v>4076</v>
      </c>
      <c r="T3555" s="9" t="s">
        <v>7</v>
      </c>
      <c r="U3555" s="9" t="s">
        <v>16</v>
      </c>
      <c r="V3555" s="9" t="s">
        <v>4076</v>
      </c>
      <c r="W3555" s="9" t="s">
        <v>511</v>
      </c>
      <c r="X3555" s="9" t="s">
        <v>18</v>
      </c>
      <c r="Y3555" s="9" t="s">
        <v>485</v>
      </c>
      <c r="Z3555" s="9" t="s">
        <v>20</v>
      </c>
      <c r="AA3555" s="9" t="s">
        <v>511</v>
      </c>
      <c r="AB3555" s="9" t="s">
        <v>8249</v>
      </c>
      <c r="AC3555" s="9" t="s">
        <v>8733</v>
      </c>
      <c r="AD3555" s="9" t="s">
        <v>8251</v>
      </c>
    </row>
    <row r="3556" spans="1:30" ht="51" x14ac:dyDescent="0.25">
      <c r="A3556" s="113">
        <f t="shared" si="56"/>
        <v>3367</v>
      </c>
      <c r="B3556" s="9" t="s">
        <v>1821</v>
      </c>
      <c r="C3556" s="9" t="s">
        <v>8570</v>
      </c>
      <c r="D3556" s="9" t="s">
        <v>8238</v>
      </c>
      <c r="E3556" s="9" t="s">
        <v>8830</v>
      </c>
      <c r="F3556" s="9" t="s">
        <v>8831</v>
      </c>
      <c r="G3556" s="9" t="s">
        <v>8832</v>
      </c>
      <c r="H3556" s="13">
        <v>8000</v>
      </c>
      <c r="I3556" s="11">
        <v>45017</v>
      </c>
      <c r="J3556" s="9" t="s">
        <v>8260</v>
      </c>
      <c r="K3556" s="9" t="s">
        <v>7</v>
      </c>
      <c r="L3556" s="9" t="s">
        <v>8</v>
      </c>
      <c r="M3556" s="9" t="s">
        <v>4075</v>
      </c>
      <c r="N3556" s="9" t="s">
        <v>10</v>
      </c>
      <c r="O3556" s="9" t="s">
        <v>1826</v>
      </c>
      <c r="P3556" s="9" t="s">
        <v>1834</v>
      </c>
      <c r="Q3556" s="9" t="s">
        <v>374</v>
      </c>
      <c r="R3556" s="9" t="s">
        <v>29</v>
      </c>
      <c r="S3556" s="9" t="s">
        <v>4076</v>
      </c>
      <c r="T3556" s="9" t="s">
        <v>7</v>
      </c>
      <c r="U3556" s="9" t="s">
        <v>16</v>
      </c>
      <c r="V3556" s="9" t="s">
        <v>4076</v>
      </c>
      <c r="W3556" s="9" t="s">
        <v>511</v>
      </c>
      <c r="X3556" s="9" t="s">
        <v>18</v>
      </c>
      <c r="Y3556" s="9" t="s">
        <v>485</v>
      </c>
      <c r="Z3556" s="9" t="s">
        <v>20</v>
      </c>
      <c r="AA3556" s="9" t="s">
        <v>511</v>
      </c>
      <c r="AB3556" s="9" t="s">
        <v>8249</v>
      </c>
      <c r="AC3556" s="9" t="s">
        <v>8733</v>
      </c>
      <c r="AD3556" s="9" t="s">
        <v>8251</v>
      </c>
    </row>
    <row r="3557" spans="1:30" ht="51" x14ac:dyDescent="0.25">
      <c r="A3557" s="113">
        <f t="shared" si="56"/>
        <v>3368</v>
      </c>
      <c r="B3557" s="9" t="s">
        <v>1821</v>
      </c>
      <c r="C3557" s="9" t="s">
        <v>8570</v>
      </c>
      <c r="D3557" s="9" t="s">
        <v>8238</v>
      </c>
      <c r="E3557" s="9" t="s">
        <v>3286</v>
      </c>
      <c r="F3557" s="9" t="s">
        <v>8833</v>
      </c>
      <c r="G3557" s="9" t="s">
        <v>8834</v>
      </c>
      <c r="H3557" s="13">
        <v>1200</v>
      </c>
      <c r="I3557" s="11">
        <v>45017</v>
      </c>
      <c r="J3557" s="9" t="s">
        <v>8260</v>
      </c>
      <c r="K3557" s="9" t="s">
        <v>7</v>
      </c>
      <c r="L3557" s="9" t="s">
        <v>69</v>
      </c>
      <c r="M3557" s="9" t="s">
        <v>4075</v>
      </c>
      <c r="N3557" s="9" t="s">
        <v>10</v>
      </c>
      <c r="O3557" s="9" t="s">
        <v>1826</v>
      </c>
      <c r="P3557" s="9" t="s">
        <v>1834</v>
      </c>
      <c r="Q3557" s="9" t="s">
        <v>374</v>
      </c>
      <c r="R3557" s="9" t="s">
        <v>29</v>
      </c>
      <c r="S3557" s="9" t="s">
        <v>4076</v>
      </c>
      <c r="T3557" s="9" t="s">
        <v>7</v>
      </c>
      <c r="U3557" s="9" t="s">
        <v>16</v>
      </c>
      <c r="V3557" s="9" t="s">
        <v>4076</v>
      </c>
      <c r="W3557" s="9" t="s">
        <v>511</v>
      </c>
      <c r="X3557" s="9" t="s">
        <v>18</v>
      </c>
      <c r="Y3557" s="9" t="s">
        <v>485</v>
      </c>
      <c r="Z3557" s="9" t="s">
        <v>20</v>
      </c>
      <c r="AA3557" s="9" t="s">
        <v>511</v>
      </c>
      <c r="AB3557" s="9" t="s">
        <v>8249</v>
      </c>
      <c r="AC3557" s="9" t="s">
        <v>8733</v>
      </c>
      <c r="AD3557" s="9" t="s">
        <v>8251</v>
      </c>
    </row>
    <row r="3558" spans="1:30" ht="51" x14ac:dyDescent="0.25">
      <c r="A3558" s="113">
        <f t="shared" si="56"/>
        <v>3369</v>
      </c>
      <c r="B3558" s="9" t="s">
        <v>1821</v>
      </c>
      <c r="C3558" s="9" t="s">
        <v>8570</v>
      </c>
      <c r="D3558" s="9" t="s">
        <v>8238</v>
      </c>
      <c r="E3558" s="9" t="s">
        <v>6785</v>
      </c>
      <c r="F3558" s="9" t="s">
        <v>8835</v>
      </c>
      <c r="G3558" s="9" t="s">
        <v>8834</v>
      </c>
      <c r="H3558" s="13">
        <v>1200</v>
      </c>
      <c r="I3558" s="11">
        <v>45017</v>
      </c>
      <c r="J3558" s="9" t="s">
        <v>8260</v>
      </c>
      <c r="K3558" s="9" t="s">
        <v>7</v>
      </c>
      <c r="L3558" s="9" t="s">
        <v>69</v>
      </c>
      <c r="M3558" s="9" t="s">
        <v>4075</v>
      </c>
      <c r="N3558" s="9" t="s">
        <v>10</v>
      </c>
      <c r="O3558" s="9" t="s">
        <v>1826</v>
      </c>
      <c r="P3558" s="9" t="s">
        <v>1834</v>
      </c>
      <c r="Q3558" s="9" t="s">
        <v>374</v>
      </c>
      <c r="R3558" s="9" t="s">
        <v>29</v>
      </c>
      <c r="S3558" s="9" t="s">
        <v>4076</v>
      </c>
      <c r="T3558" s="9" t="s">
        <v>7</v>
      </c>
      <c r="U3558" s="9" t="s">
        <v>16</v>
      </c>
      <c r="V3558" s="9" t="s">
        <v>4076</v>
      </c>
      <c r="W3558" s="9" t="s">
        <v>486</v>
      </c>
      <c r="X3558" s="9" t="s">
        <v>18</v>
      </c>
      <c r="Y3558" s="9" t="s">
        <v>485</v>
      </c>
      <c r="Z3558" s="9" t="s">
        <v>20</v>
      </c>
      <c r="AA3558" s="9" t="s">
        <v>37</v>
      </c>
      <c r="AB3558" s="9" t="s">
        <v>8249</v>
      </c>
      <c r="AC3558" s="9" t="s">
        <v>8733</v>
      </c>
      <c r="AD3558" s="9" t="s">
        <v>8251</v>
      </c>
    </row>
    <row r="3559" spans="1:30" ht="51" x14ac:dyDescent="0.25">
      <c r="A3559" s="113">
        <f t="shared" si="56"/>
        <v>3370</v>
      </c>
      <c r="B3559" s="9" t="s">
        <v>1821</v>
      </c>
      <c r="C3559" s="9" t="s">
        <v>8570</v>
      </c>
      <c r="D3559" s="9" t="s">
        <v>8238</v>
      </c>
      <c r="E3559" s="9" t="s">
        <v>8836</v>
      </c>
      <c r="F3559" s="9" t="s">
        <v>8837</v>
      </c>
      <c r="G3559" s="9" t="s">
        <v>8838</v>
      </c>
      <c r="H3559" s="13">
        <v>600</v>
      </c>
      <c r="I3559" s="11">
        <v>45017</v>
      </c>
      <c r="J3559" s="9" t="s">
        <v>8260</v>
      </c>
      <c r="K3559" s="9" t="s">
        <v>7</v>
      </c>
      <c r="L3559" s="9" t="s">
        <v>69</v>
      </c>
      <c r="M3559" s="9" t="s">
        <v>4075</v>
      </c>
      <c r="N3559" s="9" t="s">
        <v>10</v>
      </c>
      <c r="O3559" s="9" t="s">
        <v>1826</v>
      </c>
      <c r="P3559" s="9" t="s">
        <v>1834</v>
      </c>
      <c r="Q3559" s="9" t="s">
        <v>374</v>
      </c>
      <c r="R3559" s="9" t="s">
        <v>29</v>
      </c>
      <c r="S3559" s="9" t="s">
        <v>4076</v>
      </c>
      <c r="T3559" s="9" t="s">
        <v>7</v>
      </c>
      <c r="U3559" s="9" t="s">
        <v>16</v>
      </c>
      <c r="V3559" s="9" t="s">
        <v>4076</v>
      </c>
      <c r="W3559" s="9" t="s">
        <v>8282</v>
      </c>
      <c r="X3559" s="9" t="s">
        <v>18</v>
      </c>
      <c r="Y3559" s="9" t="s">
        <v>485</v>
      </c>
      <c r="Z3559" s="9" t="s">
        <v>20</v>
      </c>
      <c r="AA3559" s="9" t="s">
        <v>8282</v>
      </c>
      <c r="AB3559" s="9" t="s">
        <v>8249</v>
      </c>
      <c r="AC3559" s="9" t="s">
        <v>8733</v>
      </c>
      <c r="AD3559" s="9" t="s">
        <v>8251</v>
      </c>
    </row>
    <row r="3560" spans="1:30" ht="51" x14ac:dyDescent="0.25">
      <c r="A3560" s="113">
        <f t="shared" si="56"/>
        <v>3371</v>
      </c>
      <c r="B3560" s="9" t="s">
        <v>1821</v>
      </c>
      <c r="C3560" s="9" t="s">
        <v>8570</v>
      </c>
      <c r="D3560" s="9" t="s">
        <v>8238</v>
      </c>
      <c r="E3560" s="9" t="s">
        <v>8839</v>
      </c>
      <c r="F3560" s="9" t="s">
        <v>8840</v>
      </c>
      <c r="G3560" s="9" t="s">
        <v>8821</v>
      </c>
      <c r="H3560" s="13">
        <v>800</v>
      </c>
      <c r="I3560" s="11">
        <v>45017</v>
      </c>
      <c r="J3560" s="9" t="s">
        <v>8260</v>
      </c>
      <c r="K3560" s="9" t="s">
        <v>7</v>
      </c>
      <c r="L3560" s="9" t="s">
        <v>69</v>
      </c>
      <c r="M3560" s="9" t="s">
        <v>4075</v>
      </c>
      <c r="N3560" s="9" t="s">
        <v>10</v>
      </c>
      <c r="O3560" s="9" t="s">
        <v>1826</v>
      </c>
      <c r="P3560" s="9" t="s">
        <v>1834</v>
      </c>
      <c r="Q3560" s="9" t="s">
        <v>374</v>
      </c>
      <c r="R3560" s="9" t="s">
        <v>29</v>
      </c>
      <c r="S3560" s="9" t="s">
        <v>4076</v>
      </c>
      <c r="T3560" s="9" t="s">
        <v>7</v>
      </c>
      <c r="U3560" s="9" t="s">
        <v>16</v>
      </c>
      <c r="V3560" s="9" t="s">
        <v>4076</v>
      </c>
      <c r="W3560" s="9" t="s">
        <v>486</v>
      </c>
      <c r="X3560" s="9" t="s">
        <v>18</v>
      </c>
      <c r="Y3560" s="9" t="s">
        <v>485</v>
      </c>
      <c r="Z3560" s="9" t="s">
        <v>20</v>
      </c>
      <c r="AA3560" s="9" t="s">
        <v>37</v>
      </c>
      <c r="AB3560" s="9" t="s">
        <v>8249</v>
      </c>
      <c r="AC3560" s="9" t="s">
        <v>8733</v>
      </c>
      <c r="AD3560" s="9" t="s">
        <v>8251</v>
      </c>
    </row>
    <row r="3561" spans="1:30" ht="114.75" x14ac:dyDescent="0.25">
      <c r="A3561" s="113">
        <f t="shared" si="56"/>
        <v>3372</v>
      </c>
      <c r="B3561" s="9" t="s">
        <v>1821</v>
      </c>
      <c r="C3561" s="9" t="s">
        <v>8570</v>
      </c>
      <c r="D3561" s="9" t="s">
        <v>8238</v>
      </c>
      <c r="E3561" s="9" t="s">
        <v>8435</v>
      </c>
      <c r="F3561" s="9" t="s">
        <v>8841</v>
      </c>
      <c r="G3561" s="9" t="s">
        <v>8842</v>
      </c>
      <c r="H3561" s="13">
        <v>12000</v>
      </c>
      <c r="I3561" s="11">
        <v>45017</v>
      </c>
      <c r="J3561" s="9" t="s">
        <v>8260</v>
      </c>
      <c r="K3561" s="9" t="s">
        <v>7</v>
      </c>
      <c r="L3561" s="9" t="s">
        <v>69</v>
      </c>
      <c r="M3561" s="9" t="s">
        <v>4075</v>
      </c>
      <c r="N3561" s="9" t="s">
        <v>10</v>
      </c>
      <c r="O3561" s="9" t="s">
        <v>1826</v>
      </c>
      <c r="P3561" s="9" t="s">
        <v>1834</v>
      </c>
      <c r="Q3561" s="9" t="s">
        <v>374</v>
      </c>
      <c r="R3561" s="9" t="s">
        <v>29</v>
      </c>
      <c r="S3561" s="9" t="s">
        <v>4076</v>
      </c>
      <c r="T3561" s="9" t="s">
        <v>7</v>
      </c>
      <c r="U3561" s="9" t="s">
        <v>16</v>
      </c>
      <c r="V3561" s="9" t="s">
        <v>4076</v>
      </c>
      <c r="W3561" s="9" t="s">
        <v>8282</v>
      </c>
      <c r="X3561" s="9" t="s">
        <v>18</v>
      </c>
      <c r="Y3561" s="9" t="s">
        <v>485</v>
      </c>
      <c r="Z3561" s="9" t="s">
        <v>20</v>
      </c>
      <c r="AA3561" s="9" t="s">
        <v>8282</v>
      </c>
      <c r="AB3561" s="9" t="s">
        <v>8249</v>
      </c>
      <c r="AC3561" s="9" t="s">
        <v>8733</v>
      </c>
      <c r="AD3561" s="9" t="s">
        <v>8251</v>
      </c>
    </row>
    <row r="3562" spans="1:30" ht="127.5" x14ac:dyDescent="0.25">
      <c r="A3562" s="113">
        <f t="shared" si="56"/>
        <v>3373</v>
      </c>
      <c r="B3562" s="9" t="s">
        <v>1821</v>
      </c>
      <c r="C3562" s="9" t="s">
        <v>8570</v>
      </c>
      <c r="D3562" s="9" t="s">
        <v>8238</v>
      </c>
      <c r="E3562" s="9" t="s">
        <v>8768</v>
      </c>
      <c r="F3562" s="9" t="s">
        <v>8843</v>
      </c>
      <c r="G3562" s="9" t="s">
        <v>8844</v>
      </c>
      <c r="H3562" s="13">
        <v>48880</v>
      </c>
      <c r="I3562" s="11">
        <v>45017</v>
      </c>
      <c r="J3562" s="9" t="s">
        <v>8260</v>
      </c>
      <c r="K3562" s="9" t="s">
        <v>7</v>
      </c>
      <c r="L3562" s="9" t="s">
        <v>69</v>
      </c>
      <c r="M3562" s="9" t="s">
        <v>4075</v>
      </c>
      <c r="N3562" s="9" t="s">
        <v>10</v>
      </c>
      <c r="O3562" s="9" t="s">
        <v>1826</v>
      </c>
      <c r="P3562" s="9" t="s">
        <v>1834</v>
      </c>
      <c r="Q3562" s="9" t="s">
        <v>374</v>
      </c>
      <c r="R3562" s="9" t="s">
        <v>29</v>
      </c>
      <c r="S3562" s="9" t="s">
        <v>4076</v>
      </c>
      <c r="T3562" s="9" t="s">
        <v>7</v>
      </c>
      <c r="U3562" s="9" t="s">
        <v>16</v>
      </c>
      <c r="V3562" s="9" t="s">
        <v>4076</v>
      </c>
      <c r="W3562" s="9" t="s">
        <v>486</v>
      </c>
      <c r="X3562" s="9" t="s">
        <v>18</v>
      </c>
      <c r="Y3562" s="9" t="s">
        <v>485</v>
      </c>
      <c r="Z3562" s="9" t="s">
        <v>20</v>
      </c>
      <c r="AA3562" s="9" t="s">
        <v>37</v>
      </c>
      <c r="AB3562" s="9" t="s">
        <v>8249</v>
      </c>
      <c r="AC3562" s="9" t="s">
        <v>8733</v>
      </c>
      <c r="AD3562" s="9" t="s">
        <v>8251</v>
      </c>
    </row>
    <row r="3563" spans="1:30" ht="191.25" x14ac:dyDescent="0.25">
      <c r="A3563" s="113">
        <f t="shared" si="56"/>
        <v>3374</v>
      </c>
      <c r="B3563" s="9" t="s">
        <v>1821</v>
      </c>
      <c r="C3563" s="9" t="s">
        <v>8570</v>
      </c>
      <c r="D3563" s="9" t="s">
        <v>8238</v>
      </c>
      <c r="E3563" s="9" t="s">
        <v>8845</v>
      </c>
      <c r="F3563" s="9" t="s">
        <v>8846</v>
      </c>
      <c r="G3563" s="9" t="s">
        <v>8847</v>
      </c>
      <c r="H3563" s="13">
        <v>4402</v>
      </c>
      <c r="I3563" s="11">
        <v>45017</v>
      </c>
      <c r="J3563" s="9" t="s">
        <v>8260</v>
      </c>
      <c r="K3563" s="9" t="s">
        <v>7</v>
      </c>
      <c r="L3563" s="9" t="s">
        <v>69</v>
      </c>
      <c r="M3563" s="9" t="s">
        <v>4075</v>
      </c>
      <c r="N3563" s="9" t="s">
        <v>10</v>
      </c>
      <c r="O3563" s="9" t="s">
        <v>1826</v>
      </c>
      <c r="P3563" s="9" t="s">
        <v>1834</v>
      </c>
      <c r="Q3563" s="9" t="s">
        <v>374</v>
      </c>
      <c r="R3563" s="9" t="s">
        <v>29</v>
      </c>
      <c r="S3563" s="9" t="s">
        <v>4076</v>
      </c>
      <c r="T3563" s="9" t="s">
        <v>7</v>
      </c>
      <c r="U3563" s="9" t="s">
        <v>16</v>
      </c>
      <c r="V3563" s="9" t="s">
        <v>4076</v>
      </c>
      <c r="W3563" s="9" t="s">
        <v>8282</v>
      </c>
      <c r="X3563" s="9" t="s">
        <v>18</v>
      </c>
      <c r="Y3563" s="9" t="s">
        <v>485</v>
      </c>
      <c r="Z3563" s="9" t="s">
        <v>20</v>
      </c>
      <c r="AA3563" s="9" t="s">
        <v>8282</v>
      </c>
      <c r="AB3563" s="9" t="s">
        <v>8249</v>
      </c>
      <c r="AC3563" s="9" t="s">
        <v>8733</v>
      </c>
      <c r="AD3563" s="9" t="s">
        <v>8251</v>
      </c>
    </row>
    <row r="3564" spans="1:30" ht="51" x14ac:dyDescent="0.25">
      <c r="A3564" s="113">
        <f t="shared" si="56"/>
        <v>3375</v>
      </c>
      <c r="B3564" s="9" t="s">
        <v>1821</v>
      </c>
      <c r="C3564" s="9" t="s">
        <v>8329</v>
      </c>
      <c r="D3564" s="9" t="s">
        <v>8238</v>
      </c>
      <c r="E3564" s="9" t="s">
        <v>8848</v>
      </c>
      <c r="F3564" s="9" t="s">
        <v>7426</v>
      </c>
      <c r="G3564" s="9" t="s">
        <v>8849</v>
      </c>
      <c r="H3564" s="13">
        <v>62600</v>
      </c>
      <c r="I3564" s="11">
        <v>45017</v>
      </c>
      <c r="J3564" s="9" t="s">
        <v>8260</v>
      </c>
      <c r="K3564" s="9" t="s">
        <v>7</v>
      </c>
      <c r="L3564" s="9" t="s">
        <v>69</v>
      </c>
      <c r="M3564" s="9" t="s">
        <v>80</v>
      </c>
      <c r="N3564" s="9" t="s">
        <v>10</v>
      </c>
      <c r="O3564" s="9" t="s">
        <v>1826</v>
      </c>
      <c r="P3564" s="9" t="s">
        <v>1834</v>
      </c>
      <c r="Q3564" s="9" t="s">
        <v>374</v>
      </c>
      <c r="R3564" s="9" t="s">
        <v>29</v>
      </c>
      <c r="S3564" s="9" t="s">
        <v>4076</v>
      </c>
      <c r="T3564" s="9" t="s">
        <v>7</v>
      </c>
      <c r="U3564" s="9" t="s">
        <v>16</v>
      </c>
      <c r="V3564" s="9" t="s">
        <v>4076</v>
      </c>
      <c r="W3564" s="9" t="s">
        <v>8282</v>
      </c>
      <c r="X3564" s="9" t="s">
        <v>18</v>
      </c>
      <c r="Y3564" s="9" t="s">
        <v>485</v>
      </c>
      <c r="Z3564" s="9" t="s">
        <v>20</v>
      </c>
      <c r="AA3564" s="9" t="s">
        <v>8282</v>
      </c>
      <c r="AB3564" s="9" t="s">
        <v>8249</v>
      </c>
      <c r="AC3564" s="9" t="s">
        <v>8733</v>
      </c>
      <c r="AD3564" s="9" t="s">
        <v>8251</v>
      </c>
    </row>
    <row r="3565" spans="1:30" ht="51" x14ac:dyDescent="0.25">
      <c r="A3565" s="113">
        <f t="shared" si="56"/>
        <v>3376</v>
      </c>
      <c r="B3565" s="9" t="s">
        <v>1821</v>
      </c>
      <c r="C3565" s="9" t="s">
        <v>8329</v>
      </c>
      <c r="D3565" s="9" t="s">
        <v>8238</v>
      </c>
      <c r="E3565" s="9" t="s">
        <v>8206</v>
      </c>
      <c r="F3565" s="9" t="s">
        <v>8850</v>
      </c>
      <c r="G3565" s="9" t="s">
        <v>8851</v>
      </c>
      <c r="H3565" s="13">
        <v>12000</v>
      </c>
      <c r="I3565" s="11">
        <v>45017</v>
      </c>
      <c r="J3565" s="9" t="s">
        <v>6</v>
      </c>
      <c r="K3565" s="9" t="s">
        <v>7</v>
      </c>
      <c r="L3565" s="9" t="s">
        <v>2311</v>
      </c>
      <c r="M3565" s="9" t="s">
        <v>4075</v>
      </c>
      <c r="N3565" s="9" t="s">
        <v>10</v>
      </c>
      <c r="O3565" s="9" t="s">
        <v>1826</v>
      </c>
      <c r="P3565" s="9" t="s">
        <v>1834</v>
      </c>
      <c r="Q3565" s="9" t="s">
        <v>374</v>
      </c>
      <c r="R3565" s="9" t="s">
        <v>29</v>
      </c>
      <c r="S3565" s="9" t="s">
        <v>4076</v>
      </c>
      <c r="T3565" s="9" t="s">
        <v>7</v>
      </c>
      <c r="U3565" s="9" t="s">
        <v>16</v>
      </c>
      <c r="V3565" s="9" t="s">
        <v>4076</v>
      </c>
      <c r="W3565" s="9" t="s">
        <v>8282</v>
      </c>
      <c r="X3565" s="9" t="s">
        <v>18</v>
      </c>
      <c r="Y3565" s="9" t="s">
        <v>485</v>
      </c>
      <c r="Z3565" s="9" t="s">
        <v>20</v>
      </c>
      <c r="AA3565" s="9" t="s">
        <v>8282</v>
      </c>
      <c r="AB3565" s="9" t="s">
        <v>8249</v>
      </c>
      <c r="AC3565" s="9" t="s">
        <v>8733</v>
      </c>
      <c r="AD3565" s="9" t="s">
        <v>8251</v>
      </c>
    </row>
    <row r="3566" spans="1:30" ht="51" x14ac:dyDescent="0.25">
      <c r="A3566" s="113">
        <f t="shared" si="56"/>
        <v>3377</v>
      </c>
      <c r="B3566" s="9" t="s">
        <v>1821</v>
      </c>
      <c r="C3566" s="9" t="s">
        <v>8329</v>
      </c>
      <c r="D3566" s="9" t="s">
        <v>8238</v>
      </c>
      <c r="E3566" s="9" t="s">
        <v>8341</v>
      </c>
      <c r="F3566" s="9" t="s">
        <v>8852</v>
      </c>
      <c r="G3566" s="9" t="s">
        <v>8853</v>
      </c>
      <c r="H3566" s="13">
        <v>4000000</v>
      </c>
      <c r="I3566" s="11">
        <v>45017</v>
      </c>
      <c r="J3566" s="9" t="s">
        <v>6</v>
      </c>
      <c r="K3566" s="9" t="s">
        <v>7</v>
      </c>
      <c r="L3566" s="9" t="s">
        <v>36</v>
      </c>
      <c r="M3566" s="9" t="s">
        <v>80</v>
      </c>
      <c r="N3566" s="9" t="s">
        <v>10</v>
      </c>
      <c r="O3566" s="9" t="s">
        <v>1826</v>
      </c>
      <c r="P3566" s="9" t="s">
        <v>1834</v>
      </c>
      <c r="Q3566" s="9" t="s">
        <v>374</v>
      </c>
      <c r="R3566" s="9" t="s">
        <v>29</v>
      </c>
      <c r="S3566" s="9" t="s">
        <v>4076</v>
      </c>
      <c r="T3566" s="9" t="s">
        <v>7</v>
      </c>
      <c r="U3566" s="9" t="s">
        <v>16</v>
      </c>
      <c r="V3566" s="9" t="s">
        <v>4076</v>
      </c>
      <c r="W3566" s="9" t="s">
        <v>8282</v>
      </c>
      <c r="X3566" s="9" t="s">
        <v>18</v>
      </c>
      <c r="Y3566" s="9" t="s">
        <v>485</v>
      </c>
      <c r="Z3566" s="9" t="s">
        <v>20</v>
      </c>
      <c r="AA3566" s="9" t="s">
        <v>8282</v>
      </c>
      <c r="AB3566" s="9" t="s">
        <v>8249</v>
      </c>
      <c r="AC3566" s="9" t="s">
        <v>8733</v>
      </c>
      <c r="AD3566" s="9" t="s">
        <v>8251</v>
      </c>
    </row>
    <row r="3567" spans="1:30" ht="51" x14ac:dyDescent="0.25">
      <c r="A3567" s="113">
        <f t="shared" si="56"/>
        <v>3378</v>
      </c>
      <c r="B3567" s="9" t="s">
        <v>1821</v>
      </c>
      <c r="C3567" s="9" t="s">
        <v>8329</v>
      </c>
      <c r="D3567" s="9" t="s">
        <v>8238</v>
      </c>
      <c r="E3567" s="9" t="s">
        <v>8350</v>
      </c>
      <c r="F3567" s="9" t="s">
        <v>8854</v>
      </c>
      <c r="G3567" s="9" t="s">
        <v>8855</v>
      </c>
      <c r="H3567" s="13">
        <v>10000000</v>
      </c>
      <c r="I3567" s="11">
        <v>45017</v>
      </c>
      <c r="J3567" s="9" t="s">
        <v>6</v>
      </c>
      <c r="K3567" s="9" t="s">
        <v>7</v>
      </c>
      <c r="L3567" s="9" t="s">
        <v>36</v>
      </c>
      <c r="M3567" s="9" t="s">
        <v>80</v>
      </c>
      <c r="N3567" s="9" t="s">
        <v>10</v>
      </c>
      <c r="O3567" s="9" t="s">
        <v>1826</v>
      </c>
      <c r="P3567" s="9" t="s">
        <v>1834</v>
      </c>
      <c r="Q3567" s="9" t="s">
        <v>374</v>
      </c>
      <c r="R3567" s="9" t="s">
        <v>29</v>
      </c>
      <c r="S3567" s="9" t="s">
        <v>4076</v>
      </c>
      <c r="T3567" s="9" t="s">
        <v>7</v>
      </c>
      <c r="U3567" s="9" t="s">
        <v>16</v>
      </c>
      <c r="V3567" s="9" t="s">
        <v>4076</v>
      </c>
      <c r="W3567" s="9" t="s">
        <v>511</v>
      </c>
      <c r="X3567" s="9" t="s">
        <v>18</v>
      </c>
      <c r="Y3567" s="9" t="s">
        <v>485</v>
      </c>
      <c r="Z3567" s="9" t="s">
        <v>20</v>
      </c>
      <c r="AA3567" s="9" t="s">
        <v>511</v>
      </c>
      <c r="AB3567" s="9" t="s">
        <v>8249</v>
      </c>
      <c r="AC3567" s="9" t="s">
        <v>8733</v>
      </c>
      <c r="AD3567" s="9" t="s">
        <v>8251</v>
      </c>
    </row>
    <row r="3568" spans="1:30" ht="51" x14ac:dyDescent="0.25">
      <c r="A3568" s="113">
        <f t="shared" si="56"/>
        <v>3379</v>
      </c>
      <c r="B3568" s="9" t="s">
        <v>1821</v>
      </c>
      <c r="C3568" s="9" t="s">
        <v>8329</v>
      </c>
      <c r="D3568" s="9" t="s">
        <v>8238</v>
      </c>
      <c r="E3568" s="9" t="s">
        <v>8341</v>
      </c>
      <c r="F3568" s="9" t="s">
        <v>8856</v>
      </c>
      <c r="G3568" s="9" t="s">
        <v>8857</v>
      </c>
      <c r="H3568" s="13">
        <v>600000</v>
      </c>
      <c r="I3568" s="11">
        <v>45017</v>
      </c>
      <c r="J3568" s="9" t="s">
        <v>6</v>
      </c>
      <c r="K3568" s="9" t="s">
        <v>7</v>
      </c>
      <c r="L3568" s="9" t="s">
        <v>36</v>
      </c>
      <c r="M3568" s="9" t="s">
        <v>80</v>
      </c>
      <c r="N3568" s="9" t="s">
        <v>10</v>
      </c>
      <c r="O3568" s="9" t="s">
        <v>1826</v>
      </c>
      <c r="P3568" s="9" t="s">
        <v>1834</v>
      </c>
      <c r="Q3568" s="9" t="s">
        <v>374</v>
      </c>
      <c r="R3568" s="9" t="s">
        <v>29</v>
      </c>
      <c r="S3568" s="9" t="s">
        <v>4076</v>
      </c>
      <c r="T3568" s="9" t="s">
        <v>7</v>
      </c>
      <c r="U3568" s="9" t="s">
        <v>16</v>
      </c>
      <c r="V3568" s="9" t="s">
        <v>4076</v>
      </c>
      <c r="W3568" s="9" t="s">
        <v>511</v>
      </c>
      <c r="X3568" s="9" t="s">
        <v>18</v>
      </c>
      <c r="Y3568" s="9" t="s">
        <v>485</v>
      </c>
      <c r="Z3568" s="9" t="s">
        <v>20</v>
      </c>
      <c r="AA3568" s="9" t="s">
        <v>511</v>
      </c>
      <c r="AB3568" s="9" t="s">
        <v>8249</v>
      </c>
      <c r="AC3568" s="9" t="s">
        <v>8733</v>
      </c>
      <c r="AD3568" s="9" t="s">
        <v>8251</v>
      </c>
    </row>
    <row r="3569" spans="1:30" ht="51" x14ac:dyDescent="0.25">
      <c r="A3569" s="113">
        <f t="shared" si="56"/>
        <v>3380</v>
      </c>
      <c r="B3569" s="9" t="s">
        <v>1821</v>
      </c>
      <c r="C3569" s="9" t="s">
        <v>8329</v>
      </c>
      <c r="D3569" s="9" t="s">
        <v>8238</v>
      </c>
      <c r="E3569" s="9" t="s">
        <v>8350</v>
      </c>
      <c r="F3569" s="9" t="s">
        <v>8858</v>
      </c>
      <c r="G3569" s="9" t="s">
        <v>8859</v>
      </c>
      <c r="H3569" s="13">
        <v>30000000</v>
      </c>
      <c r="I3569" s="11">
        <v>45017</v>
      </c>
      <c r="J3569" s="9" t="s">
        <v>6</v>
      </c>
      <c r="K3569" s="9" t="s">
        <v>7</v>
      </c>
      <c r="L3569" s="9" t="s">
        <v>36</v>
      </c>
      <c r="M3569" s="9" t="s">
        <v>80</v>
      </c>
      <c r="N3569" s="9" t="s">
        <v>10</v>
      </c>
      <c r="O3569" s="9" t="s">
        <v>1826</v>
      </c>
      <c r="P3569" s="9" t="s">
        <v>1834</v>
      </c>
      <c r="Q3569" s="9" t="s">
        <v>374</v>
      </c>
      <c r="R3569" s="9" t="s">
        <v>29</v>
      </c>
      <c r="S3569" s="9" t="s">
        <v>4076</v>
      </c>
      <c r="T3569" s="9" t="s">
        <v>7</v>
      </c>
      <c r="U3569" s="9" t="s">
        <v>16</v>
      </c>
      <c r="V3569" s="9" t="s">
        <v>4076</v>
      </c>
      <c r="W3569" s="9" t="s">
        <v>486</v>
      </c>
      <c r="X3569" s="9" t="s">
        <v>18</v>
      </c>
      <c r="Y3569" s="9" t="s">
        <v>485</v>
      </c>
      <c r="Z3569" s="9" t="s">
        <v>20</v>
      </c>
      <c r="AA3569" s="9" t="s">
        <v>37</v>
      </c>
      <c r="AB3569" s="9" t="s">
        <v>8249</v>
      </c>
      <c r="AC3569" s="9" t="s">
        <v>8733</v>
      </c>
      <c r="AD3569" s="9" t="s">
        <v>8251</v>
      </c>
    </row>
    <row r="3570" spans="1:30" ht="51" x14ac:dyDescent="0.25">
      <c r="A3570" s="113">
        <f t="shared" si="56"/>
        <v>3381</v>
      </c>
      <c r="B3570" s="9" t="s">
        <v>1821</v>
      </c>
      <c r="C3570" s="9" t="s">
        <v>8329</v>
      </c>
      <c r="D3570" s="9" t="s">
        <v>8238</v>
      </c>
      <c r="E3570" s="9" t="s">
        <v>8860</v>
      </c>
      <c r="F3570" s="9" t="s">
        <v>8861</v>
      </c>
      <c r="G3570" s="9" t="s">
        <v>8861</v>
      </c>
      <c r="H3570" s="13">
        <v>1000000</v>
      </c>
      <c r="I3570" s="11">
        <v>45017</v>
      </c>
      <c r="J3570" s="9" t="s">
        <v>6</v>
      </c>
      <c r="K3570" s="9" t="s">
        <v>7</v>
      </c>
      <c r="L3570" s="9" t="s">
        <v>2311</v>
      </c>
      <c r="M3570" s="9" t="s">
        <v>80</v>
      </c>
      <c r="N3570" s="9" t="s">
        <v>10</v>
      </c>
      <c r="O3570" s="9" t="s">
        <v>1826</v>
      </c>
      <c r="P3570" s="9" t="s">
        <v>1834</v>
      </c>
      <c r="Q3570" s="9" t="s">
        <v>374</v>
      </c>
      <c r="R3570" s="9" t="s">
        <v>29</v>
      </c>
      <c r="S3570" s="9" t="s">
        <v>4076</v>
      </c>
      <c r="T3570" s="9" t="s">
        <v>7</v>
      </c>
      <c r="U3570" s="9" t="s">
        <v>16</v>
      </c>
      <c r="V3570" s="9" t="s">
        <v>4076</v>
      </c>
      <c r="W3570" s="9" t="s">
        <v>486</v>
      </c>
      <c r="X3570" s="9" t="s">
        <v>18</v>
      </c>
      <c r="Y3570" s="9" t="s">
        <v>485</v>
      </c>
      <c r="Z3570" s="9" t="s">
        <v>20</v>
      </c>
      <c r="AA3570" s="9" t="s">
        <v>37</v>
      </c>
      <c r="AB3570" s="9" t="s">
        <v>8249</v>
      </c>
      <c r="AC3570" s="9" t="s">
        <v>8733</v>
      </c>
      <c r="AD3570" s="9" t="s">
        <v>8251</v>
      </c>
    </row>
    <row r="3571" spans="1:30" ht="51" x14ac:dyDescent="0.25">
      <c r="A3571" s="113">
        <f t="shared" si="56"/>
        <v>3382</v>
      </c>
      <c r="B3571" s="9" t="s">
        <v>1821</v>
      </c>
      <c r="C3571" s="9" t="s">
        <v>8329</v>
      </c>
      <c r="D3571" s="9" t="s">
        <v>8238</v>
      </c>
      <c r="E3571" s="9" t="s">
        <v>8341</v>
      </c>
      <c r="F3571" s="9" t="s">
        <v>8862</v>
      </c>
      <c r="G3571" s="9" t="s">
        <v>8862</v>
      </c>
      <c r="H3571" s="13">
        <v>3000000</v>
      </c>
      <c r="I3571" s="11">
        <v>45017</v>
      </c>
      <c r="J3571" s="9" t="s">
        <v>6</v>
      </c>
      <c r="K3571" s="9" t="s">
        <v>7</v>
      </c>
      <c r="L3571" s="9" t="s">
        <v>36</v>
      </c>
      <c r="M3571" s="9" t="s">
        <v>80</v>
      </c>
      <c r="N3571" s="9" t="s">
        <v>10</v>
      </c>
      <c r="O3571" s="9" t="s">
        <v>1826</v>
      </c>
      <c r="P3571" s="9" t="s">
        <v>1834</v>
      </c>
      <c r="Q3571" s="9" t="s">
        <v>374</v>
      </c>
      <c r="R3571" s="9" t="s">
        <v>29</v>
      </c>
      <c r="S3571" s="9" t="s">
        <v>4076</v>
      </c>
      <c r="T3571" s="9" t="s">
        <v>7</v>
      </c>
      <c r="U3571" s="9" t="s">
        <v>16</v>
      </c>
      <c r="V3571" s="9" t="s">
        <v>4076</v>
      </c>
      <c r="W3571" s="9" t="s">
        <v>511</v>
      </c>
      <c r="X3571" s="9" t="s">
        <v>18</v>
      </c>
      <c r="Y3571" s="9" t="s">
        <v>485</v>
      </c>
      <c r="Z3571" s="9" t="s">
        <v>20</v>
      </c>
      <c r="AA3571" s="9" t="s">
        <v>511</v>
      </c>
      <c r="AB3571" s="9" t="s">
        <v>8249</v>
      </c>
      <c r="AC3571" s="9" t="s">
        <v>8733</v>
      </c>
      <c r="AD3571" s="9" t="s">
        <v>8251</v>
      </c>
    </row>
    <row r="3572" spans="1:30" ht="51" x14ac:dyDescent="0.25">
      <c r="A3572" s="113">
        <f t="shared" si="56"/>
        <v>3383</v>
      </c>
      <c r="B3572" s="9" t="s">
        <v>1821</v>
      </c>
      <c r="C3572" s="9" t="s">
        <v>8329</v>
      </c>
      <c r="D3572" s="9" t="s">
        <v>8238</v>
      </c>
      <c r="E3572" s="9" t="s">
        <v>8341</v>
      </c>
      <c r="F3572" s="9" t="s">
        <v>8863</v>
      </c>
      <c r="G3572" s="9" t="s">
        <v>8863</v>
      </c>
      <c r="H3572" s="13">
        <v>1000000</v>
      </c>
      <c r="I3572" s="11">
        <v>45017</v>
      </c>
      <c r="J3572" s="9" t="s">
        <v>6</v>
      </c>
      <c r="K3572" s="9" t="s">
        <v>7</v>
      </c>
      <c r="L3572" s="9" t="s">
        <v>36</v>
      </c>
      <c r="M3572" s="9" t="s">
        <v>80</v>
      </c>
      <c r="N3572" s="9" t="s">
        <v>10</v>
      </c>
      <c r="O3572" s="9" t="s">
        <v>1826</v>
      </c>
      <c r="P3572" s="9" t="s">
        <v>1834</v>
      </c>
      <c r="Q3572" s="9" t="s">
        <v>374</v>
      </c>
      <c r="R3572" s="9" t="s">
        <v>29</v>
      </c>
      <c r="S3572" s="9" t="s">
        <v>4076</v>
      </c>
      <c r="T3572" s="9" t="s">
        <v>7</v>
      </c>
      <c r="U3572" s="9" t="s">
        <v>16</v>
      </c>
      <c r="V3572" s="9" t="s">
        <v>4076</v>
      </c>
      <c r="W3572" s="9" t="s">
        <v>511</v>
      </c>
      <c r="X3572" s="9" t="s">
        <v>18</v>
      </c>
      <c r="Y3572" s="9" t="s">
        <v>485</v>
      </c>
      <c r="Z3572" s="9" t="s">
        <v>20</v>
      </c>
      <c r="AA3572" s="9" t="s">
        <v>511</v>
      </c>
      <c r="AB3572" s="9" t="s">
        <v>8249</v>
      </c>
      <c r="AC3572" s="9" t="s">
        <v>8733</v>
      </c>
      <c r="AD3572" s="9" t="s">
        <v>8251</v>
      </c>
    </row>
    <row r="3573" spans="1:30" ht="51" x14ac:dyDescent="0.25">
      <c r="A3573" s="113">
        <f t="shared" si="56"/>
        <v>3384</v>
      </c>
      <c r="B3573" s="9" t="s">
        <v>1821</v>
      </c>
      <c r="C3573" s="9" t="s">
        <v>8329</v>
      </c>
      <c r="D3573" s="9" t="s">
        <v>8238</v>
      </c>
      <c r="E3573" s="9" t="s">
        <v>8341</v>
      </c>
      <c r="F3573" s="9" t="s">
        <v>8864</v>
      </c>
      <c r="G3573" s="9" t="s">
        <v>8864</v>
      </c>
      <c r="H3573" s="13">
        <v>800000</v>
      </c>
      <c r="I3573" s="11">
        <v>45017</v>
      </c>
      <c r="J3573" s="9" t="s">
        <v>6</v>
      </c>
      <c r="K3573" s="9" t="s">
        <v>7</v>
      </c>
      <c r="L3573" s="9" t="s">
        <v>36</v>
      </c>
      <c r="M3573" s="9" t="s">
        <v>80</v>
      </c>
      <c r="N3573" s="9" t="s">
        <v>10</v>
      </c>
      <c r="O3573" s="9" t="s">
        <v>1826</v>
      </c>
      <c r="P3573" s="9" t="s">
        <v>1834</v>
      </c>
      <c r="Q3573" s="9" t="s">
        <v>374</v>
      </c>
      <c r="R3573" s="9" t="s">
        <v>29</v>
      </c>
      <c r="S3573" s="9" t="s">
        <v>4076</v>
      </c>
      <c r="T3573" s="9" t="s">
        <v>7</v>
      </c>
      <c r="U3573" s="9" t="s">
        <v>16</v>
      </c>
      <c r="V3573" s="9" t="s">
        <v>4076</v>
      </c>
      <c r="W3573" s="9" t="s">
        <v>486</v>
      </c>
      <c r="X3573" s="9" t="s">
        <v>18</v>
      </c>
      <c r="Y3573" s="9" t="s">
        <v>485</v>
      </c>
      <c r="Z3573" s="9" t="s">
        <v>20</v>
      </c>
      <c r="AA3573" s="9" t="s">
        <v>37</v>
      </c>
      <c r="AB3573" s="9" t="s">
        <v>8249</v>
      </c>
      <c r="AC3573" s="9" t="s">
        <v>8733</v>
      </c>
      <c r="AD3573" s="9" t="s">
        <v>8251</v>
      </c>
    </row>
    <row r="3574" spans="1:30" ht="51" x14ac:dyDescent="0.25">
      <c r="A3574" s="113">
        <f t="shared" si="56"/>
        <v>3385</v>
      </c>
      <c r="B3574" s="9" t="s">
        <v>1821</v>
      </c>
      <c r="C3574" s="9" t="s">
        <v>8329</v>
      </c>
      <c r="D3574" s="9" t="s">
        <v>8238</v>
      </c>
      <c r="E3574" s="9" t="s">
        <v>8865</v>
      </c>
      <c r="F3574" s="9" t="s">
        <v>8866</v>
      </c>
      <c r="G3574" s="9" t="s">
        <v>8867</v>
      </c>
      <c r="H3574" s="13">
        <v>200000</v>
      </c>
      <c r="I3574" s="11">
        <v>45017</v>
      </c>
      <c r="J3574" s="9" t="s">
        <v>6</v>
      </c>
      <c r="K3574" s="9" t="s">
        <v>7</v>
      </c>
      <c r="L3574" s="9" t="s">
        <v>36</v>
      </c>
      <c r="M3574" s="9" t="s">
        <v>80</v>
      </c>
      <c r="N3574" s="9" t="s">
        <v>10</v>
      </c>
      <c r="O3574" s="9" t="s">
        <v>1826</v>
      </c>
      <c r="P3574" s="9" t="s">
        <v>1834</v>
      </c>
      <c r="Q3574" s="9" t="s">
        <v>374</v>
      </c>
      <c r="R3574" s="9" t="s">
        <v>29</v>
      </c>
      <c r="S3574" s="9" t="s">
        <v>4076</v>
      </c>
      <c r="T3574" s="9" t="s">
        <v>7</v>
      </c>
      <c r="U3574" s="9" t="s">
        <v>16</v>
      </c>
      <c r="V3574" s="9" t="s">
        <v>4076</v>
      </c>
      <c r="W3574" s="9" t="s">
        <v>486</v>
      </c>
      <c r="X3574" s="9" t="s">
        <v>18</v>
      </c>
      <c r="Y3574" s="9" t="s">
        <v>485</v>
      </c>
      <c r="Z3574" s="9" t="s">
        <v>20</v>
      </c>
      <c r="AA3574" s="9" t="s">
        <v>37</v>
      </c>
      <c r="AB3574" s="9" t="s">
        <v>8249</v>
      </c>
      <c r="AC3574" s="9" t="s">
        <v>8733</v>
      </c>
      <c r="AD3574" s="9" t="s">
        <v>8251</v>
      </c>
    </row>
    <row r="3575" spans="1:30" ht="51" x14ac:dyDescent="0.25">
      <c r="A3575" s="113">
        <f t="shared" si="56"/>
        <v>3386</v>
      </c>
      <c r="B3575" s="9" t="s">
        <v>1821</v>
      </c>
      <c r="C3575" s="9" t="s">
        <v>8329</v>
      </c>
      <c r="D3575" s="9" t="s">
        <v>8238</v>
      </c>
      <c r="E3575" s="9" t="s">
        <v>8868</v>
      </c>
      <c r="F3575" s="9" t="s">
        <v>8869</v>
      </c>
      <c r="G3575" s="9" t="s">
        <v>8870</v>
      </c>
      <c r="H3575" s="13">
        <v>20000</v>
      </c>
      <c r="I3575" s="11">
        <v>45017</v>
      </c>
      <c r="J3575" s="9" t="s">
        <v>8260</v>
      </c>
      <c r="K3575" s="9" t="s">
        <v>7</v>
      </c>
      <c r="L3575" s="9" t="s">
        <v>8</v>
      </c>
      <c r="M3575" s="9" t="s">
        <v>80</v>
      </c>
      <c r="N3575" s="9" t="s">
        <v>10</v>
      </c>
      <c r="O3575" s="9" t="s">
        <v>1826</v>
      </c>
      <c r="P3575" s="9" t="s">
        <v>1834</v>
      </c>
      <c r="Q3575" s="9" t="s">
        <v>374</v>
      </c>
      <c r="R3575" s="9" t="s">
        <v>29</v>
      </c>
      <c r="S3575" s="9" t="s">
        <v>4076</v>
      </c>
      <c r="T3575" s="9" t="s">
        <v>7</v>
      </c>
      <c r="U3575" s="9" t="s">
        <v>16</v>
      </c>
      <c r="V3575" s="9" t="s">
        <v>4076</v>
      </c>
      <c r="W3575" s="9" t="s">
        <v>511</v>
      </c>
      <c r="X3575" s="9" t="s">
        <v>18</v>
      </c>
      <c r="Y3575" s="9" t="s">
        <v>485</v>
      </c>
      <c r="Z3575" s="9" t="s">
        <v>20</v>
      </c>
      <c r="AA3575" s="9" t="s">
        <v>511</v>
      </c>
      <c r="AB3575" s="9" t="s">
        <v>8249</v>
      </c>
      <c r="AC3575" s="9" t="s">
        <v>8733</v>
      </c>
      <c r="AD3575" s="9" t="s">
        <v>8251</v>
      </c>
    </row>
    <row r="3576" spans="1:30" ht="51" x14ac:dyDescent="0.25">
      <c r="A3576" s="113">
        <f t="shared" si="56"/>
        <v>3387</v>
      </c>
      <c r="B3576" s="9" t="s">
        <v>1821</v>
      </c>
      <c r="C3576" s="9" t="s">
        <v>8329</v>
      </c>
      <c r="D3576" s="9" t="s">
        <v>8238</v>
      </c>
      <c r="E3576" s="9" t="s">
        <v>8865</v>
      </c>
      <c r="F3576" s="9" t="s">
        <v>8871</v>
      </c>
      <c r="G3576" s="9" t="s">
        <v>8872</v>
      </c>
      <c r="H3576" s="13">
        <v>500000</v>
      </c>
      <c r="I3576" s="11">
        <v>45017</v>
      </c>
      <c r="J3576" s="9" t="s">
        <v>6</v>
      </c>
      <c r="K3576" s="9" t="s">
        <v>7</v>
      </c>
      <c r="L3576" s="9" t="s">
        <v>36</v>
      </c>
      <c r="M3576" s="9" t="s">
        <v>80</v>
      </c>
      <c r="N3576" s="9" t="s">
        <v>10</v>
      </c>
      <c r="O3576" s="9" t="s">
        <v>1826</v>
      </c>
      <c r="P3576" s="9" t="s">
        <v>1834</v>
      </c>
      <c r="Q3576" s="9" t="s">
        <v>374</v>
      </c>
      <c r="R3576" s="9" t="s">
        <v>29</v>
      </c>
      <c r="S3576" s="9" t="s">
        <v>4076</v>
      </c>
      <c r="T3576" s="9" t="s">
        <v>7</v>
      </c>
      <c r="U3576" s="9" t="s">
        <v>16</v>
      </c>
      <c r="V3576" s="9" t="s">
        <v>4076</v>
      </c>
      <c r="W3576" s="9" t="s">
        <v>486</v>
      </c>
      <c r="X3576" s="9" t="s">
        <v>18</v>
      </c>
      <c r="Y3576" s="9" t="s">
        <v>485</v>
      </c>
      <c r="Z3576" s="9" t="s">
        <v>20</v>
      </c>
      <c r="AA3576" s="9" t="s">
        <v>37</v>
      </c>
      <c r="AB3576" s="9" t="s">
        <v>8329</v>
      </c>
      <c r="AC3576" s="9" t="s">
        <v>8733</v>
      </c>
      <c r="AD3576" s="9" t="s">
        <v>8331</v>
      </c>
    </row>
    <row r="3577" spans="1:30" ht="51" x14ac:dyDescent="0.25">
      <c r="A3577" s="113">
        <f t="shared" si="56"/>
        <v>3388</v>
      </c>
      <c r="B3577" s="9" t="s">
        <v>1821</v>
      </c>
      <c r="C3577" s="9" t="s">
        <v>8329</v>
      </c>
      <c r="D3577" s="9" t="s">
        <v>8238</v>
      </c>
      <c r="E3577" s="9" t="s">
        <v>8865</v>
      </c>
      <c r="F3577" s="9" t="s">
        <v>8873</v>
      </c>
      <c r="G3577" s="9" t="s">
        <v>8874</v>
      </c>
      <c r="H3577" s="13">
        <v>400000</v>
      </c>
      <c r="I3577" s="11">
        <v>45017</v>
      </c>
      <c r="J3577" s="9" t="s">
        <v>6</v>
      </c>
      <c r="K3577" s="9" t="s">
        <v>7</v>
      </c>
      <c r="L3577" s="9" t="s">
        <v>36</v>
      </c>
      <c r="M3577" s="9" t="s">
        <v>80</v>
      </c>
      <c r="N3577" s="9" t="s">
        <v>10</v>
      </c>
      <c r="O3577" s="9" t="s">
        <v>1826</v>
      </c>
      <c r="P3577" s="9" t="s">
        <v>1834</v>
      </c>
      <c r="Q3577" s="9" t="s">
        <v>374</v>
      </c>
      <c r="R3577" s="9" t="s">
        <v>29</v>
      </c>
      <c r="S3577" s="9" t="s">
        <v>4076</v>
      </c>
      <c r="T3577" s="9" t="s">
        <v>7</v>
      </c>
      <c r="U3577" s="9" t="s">
        <v>16</v>
      </c>
      <c r="V3577" s="9" t="s">
        <v>4076</v>
      </c>
      <c r="W3577" s="9" t="s">
        <v>486</v>
      </c>
      <c r="X3577" s="9" t="s">
        <v>18</v>
      </c>
      <c r="Y3577" s="9" t="s">
        <v>485</v>
      </c>
      <c r="Z3577" s="9" t="s">
        <v>20</v>
      </c>
      <c r="AA3577" s="9" t="s">
        <v>37</v>
      </c>
      <c r="AB3577" s="9" t="s">
        <v>8329</v>
      </c>
      <c r="AC3577" s="9" t="s">
        <v>8733</v>
      </c>
      <c r="AD3577" s="9" t="s">
        <v>8331</v>
      </c>
    </row>
    <row r="3578" spans="1:30" ht="51" x14ac:dyDescent="0.25">
      <c r="A3578" s="113">
        <f t="shared" si="56"/>
        <v>3389</v>
      </c>
      <c r="B3578" s="9" t="s">
        <v>1821</v>
      </c>
      <c r="C3578" s="9" t="s">
        <v>8329</v>
      </c>
      <c r="D3578" s="9" t="s">
        <v>8238</v>
      </c>
      <c r="E3578" s="9" t="s">
        <v>8350</v>
      </c>
      <c r="F3578" s="9" t="s">
        <v>8875</v>
      </c>
      <c r="G3578" s="9" t="s">
        <v>8874</v>
      </c>
      <c r="H3578" s="13">
        <v>8000000</v>
      </c>
      <c r="I3578" s="11">
        <v>45017</v>
      </c>
      <c r="J3578" s="9" t="s">
        <v>6</v>
      </c>
      <c r="K3578" s="9" t="s">
        <v>7</v>
      </c>
      <c r="L3578" s="9" t="s">
        <v>36</v>
      </c>
      <c r="M3578" s="9" t="s">
        <v>80</v>
      </c>
      <c r="N3578" s="9" t="s">
        <v>10</v>
      </c>
      <c r="O3578" s="9" t="s">
        <v>1826</v>
      </c>
      <c r="P3578" s="9" t="s">
        <v>1834</v>
      </c>
      <c r="Q3578" s="9" t="s">
        <v>374</v>
      </c>
      <c r="R3578" s="9" t="s">
        <v>29</v>
      </c>
      <c r="S3578" s="9" t="s">
        <v>4076</v>
      </c>
      <c r="T3578" s="9" t="s">
        <v>7</v>
      </c>
      <c r="U3578" s="9" t="s">
        <v>16</v>
      </c>
      <c r="V3578" s="9" t="s">
        <v>4076</v>
      </c>
      <c r="W3578" s="9" t="s">
        <v>486</v>
      </c>
      <c r="X3578" s="9" t="s">
        <v>18</v>
      </c>
      <c r="Y3578" s="9" t="s">
        <v>485</v>
      </c>
      <c r="Z3578" s="9" t="s">
        <v>20</v>
      </c>
      <c r="AA3578" s="9" t="s">
        <v>37</v>
      </c>
      <c r="AB3578" s="9" t="s">
        <v>8329</v>
      </c>
      <c r="AC3578" s="9" t="s">
        <v>8733</v>
      </c>
      <c r="AD3578" s="9" t="s">
        <v>8331</v>
      </c>
    </row>
    <row r="3579" spans="1:30" ht="51" x14ac:dyDescent="0.25">
      <c r="A3579" s="113">
        <f t="shared" si="56"/>
        <v>3390</v>
      </c>
      <c r="B3579" s="9" t="s">
        <v>1821</v>
      </c>
      <c r="C3579" s="9" t="s">
        <v>8329</v>
      </c>
      <c r="D3579" s="9" t="s">
        <v>8238</v>
      </c>
      <c r="E3579" s="9" t="s">
        <v>8876</v>
      </c>
      <c r="F3579" s="9" t="s">
        <v>8877</v>
      </c>
      <c r="G3579" s="9" t="s">
        <v>8878</v>
      </c>
      <c r="H3579" s="13">
        <v>3000000</v>
      </c>
      <c r="I3579" s="11">
        <v>45017</v>
      </c>
      <c r="J3579" s="9" t="s">
        <v>6</v>
      </c>
      <c r="K3579" s="9" t="s">
        <v>7</v>
      </c>
      <c r="L3579" s="9" t="s">
        <v>36</v>
      </c>
      <c r="M3579" s="9" t="s">
        <v>80</v>
      </c>
      <c r="N3579" s="9" t="s">
        <v>10</v>
      </c>
      <c r="O3579" s="9" t="s">
        <v>1826</v>
      </c>
      <c r="P3579" s="9" t="s">
        <v>1834</v>
      </c>
      <c r="Q3579" s="9" t="s">
        <v>374</v>
      </c>
      <c r="R3579" s="9" t="s">
        <v>29</v>
      </c>
      <c r="S3579" s="9" t="s">
        <v>4076</v>
      </c>
      <c r="T3579" s="9" t="s">
        <v>7</v>
      </c>
      <c r="U3579" s="9" t="s">
        <v>16</v>
      </c>
      <c r="V3579" s="9" t="s">
        <v>4076</v>
      </c>
      <c r="W3579" s="9" t="s">
        <v>8282</v>
      </c>
      <c r="X3579" s="9" t="s">
        <v>18</v>
      </c>
      <c r="Y3579" s="9" t="s">
        <v>485</v>
      </c>
      <c r="Z3579" s="9" t="s">
        <v>20</v>
      </c>
      <c r="AA3579" s="9" t="s">
        <v>8282</v>
      </c>
      <c r="AB3579" s="9" t="s">
        <v>8329</v>
      </c>
      <c r="AC3579" s="9" t="s">
        <v>8733</v>
      </c>
      <c r="AD3579" s="9" t="s">
        <v>8331</v>
      </c>
    </row>
    <row r="3580" spans="1:30" ht="51" x14ac:dyDescent="0.25">
      <c r="A3580" s="113">
        <f t="shared" si="56"/>
        <v>3391</v>
      </c>
      <c r="B3580" s="9" t="s">
        <v>1821</v>
      </c>
      <c r="C3580" s="9" t="s">
        <v>8329</v>
      </c>
      <c r="D3580" s="9" t="s">
        <v>8238</v>
      </c>
      <c r="E3580" s="9" t="s">
        <v>8350</v>
      </c>
      <c r="F3580" s="9" t="s">
        <v>8879</v>
      </c>
      <c r="G3580" s="9" t="s">
        <v>8880</v>
      </c>
      <c r="H3580" s="13">
        <v>6000000</v>
      </c>
      <c r="I3580" s="11">
        <v>45017</v>
      </c>
      <c r="J3580" s="9" t="s">
        <v>6</v>
      </c>
      <c r="K3580" s="9" t="s">
        <v>7</v>
      </c>
      <c r="L3580" s="9" t="s">
        <v>36</v>
      </c>
      <c r="M3580" s="9" t="s">
        <v>80</v>
      </c>
      <c r="N3580" s="9" t="s">
        <v>10</v>
      </c>
      <c r="O3580" s="9" t="s">
        <v>1826</v>
      </c>
      <c r="P3580" s="9" t="s">
        <v>1834</v>
      </c>
      <c r="Q3580" s="9" t="s">
        <v>374</v>
      </c>
      <c r="R3580" s="9" t="s">
        <v>29</v>
      </c>
      <c r="S3580" s="9" t="s">
        <v>4076</v>
      </c>
      <c r="T3580" s="9" t="s">
        <v>7</v>
      </c>
      <c r="U3580" s="9" t="s">
        <v>16</v>
      </c>
      <c r="V3580" s="9" t="s">
        <v>4076</v>
      </c>
      <c r="W3580" s="9" t="s">
        <v>8282</v>
      </c>
      <c r="X3580" s="9" t="s">
        <v>18</v>
      </c>
      <c r="Y3580" s="9" t="s">
        <v>485</v>
      </c>
      <c r="Z3580" s="9" t="s">
        <v>20</v>
      </c>
      <c r="AA3580" s="9" t="s">
        <v>8282</v>
      </c>
      <c r="AB3580" s="9" t="s">
        <v>8329</v>
      </c>
      <c r="AC3580" s="9" t="s">
        <v>8733</v>
      </c>
      <c r="AD3580" s="9" t="s">
        <v>8331</v>
      </c>
    </row>
    <row r="3581" spans="1:30" ht="76.5" x14ac:dyDescent="0.25">
      <c r="A3581" s="113">
        <f t="shared" si="56"/>
        <v>3392</v>
      </c>
      <c r="B3581" s="9" t="s">
        <v>1821</v>
      </c>
      <c r="C3581" s="9" t="s">
        <v>8329</v>
      </c>
      <c r="D3581" s="9" t="s">
        <v>8238</v>
      </c>
      <c r="E3581" s="9" t="s">
        <v>8881</v>
      </c>
      <c r="F3581" s="9" t="s">
        <v>8882</v>
      </c>
      <c r="G3581" s="9" t="s">
        <v>8883</v>
      </c>
      <c r="H3581" s="13">
        <v>150000</v>
      </c>
      <c r="I3581" s="11">
        <v>45017</v>
      </c>
      <c r="J3581" s="9" t="s">
        <v>6</v>
      </c>
      <c r="K3581" s="9" t="s">
        <v>7</v>
      </c>
      <c r="L3581" s="9" t="s">
        <v>36</v>
      </c>
      <c r="M3581" s="9" t="s">
        <v>80</v>
      </c>
      <c r="N3581" s="9" t="s">
        <v>10</v>
      </c>
      <c r="O3581" s="9" t="s">
        <v>1826</v>
      </c>
      <c r="P3581" s="9" t="s">
        <v>1834</v>
      </c>
      <c r="Q3581" s="9" t="s">
        <v>374</v>
      </c>
      <c r="R3581" s="9" t="s">
        <v>29</v>
      </c>
      <c r="S3581" s="9" t="s">
        <v>4076</v>
      </c>
      <c r="T3581" s="9" t="s">
        <v>7</v>
      </c>
      <c r="U3581" s="9" t="s">
        <v>16</v>
      </c>
      <c r="V3581" s="9" t="s">
        <v>4076</v>
      </c>
      <c r="W3581" s="9" t="s">
        <v>486</v>
      </c>
      <c r="X3581" s="9" t="s">
        <v>18</v>
      </c>
      <c r="Y3581" s="9" t="s">
        <v>485</v>
      </c>
      <c r="Z3581" s="9" t="s">
        <v>20</v>
      </c>
      <c r="AA3581" s="9" t="s">
        <v>37</v>
      </c>
      <c r="AB3581" s="9" t="s">
        <v>8329</v>
      </c>
      <c r="AC3581" s="9" t="s">
        <v>8733</v>
      </c>
      <c r="AD3581" s="9" t="s">
        <v>8331</v>
      </c>
    </row>
    <row r="3582" spans="1:30" ht="51" x14ac:dyDescent="0.25">
      <c r="A3582" s="113">
        <f t="shared" si="56"/>
        <v>3393</v>
      </c>
      <c r="B3582" s="9" t="s">
        <v>1821</v>
      </c>
      <c r="C3582" s="9" t="s">
        <v>8329</v>
      </c>
      <c r="D3582" s="9" t="s">
        <v>8238</v>
      </c>
      <c r="E3582" s="9" t="s">
        <v>8865</v>
      </c>
      <c r="F3582" s="9" t="s">
        <v>8884</v>
      </c>
      <c r="G3582" s="9" t="s">
        <v>8885</v>
      </c>
      <c r="H3582" s="13">
        <v>250000</v>
      </c>
      <c r="I3582" s="11">
        <v>45017</v>
      </c>
      <c r="J3582" s="9" t="s">
        <v>6</v>
      </c>
      <c r="K3582" s="9" t="s">
        <v>7</v>
      </c>
      <c r="L3582" s="9" t="s">
        <v>36</v>
      </c>
      <c r="M3582" s="9" t="s">
        <v>80</v>
      </c>
      <c r="N3582" s="9" t="s">
        <v>10</v>
      </c>
      <c r="O3582" s="9" t="s">
        <v>1826</v>
      </c>
      <c r="P3582" s="9" t="s">
        <v>1834</v>
      </c>
      <c r="Q3582" s="9" t="s">
        <v>374</v>
      </c>
      <c r="R3582" s="9" t="s">
        <v>29</v>
      </c>
      <c r="S3582" s="9" t="s">
        <v>4076</v>
      </c>
      <c r="T3582" s="9" t="s">
        <v>7</v>
      </c>
      <c r="U3582" s="9" t="s">
        <v>16</v>
      </c>
      <c r="V3582" s="9" t="s">
        <v>4076</v>
      </c>
      <c r="W3582" s="9" t="s">
        <v>486</v>
      </c>
      <c r="X3582" s="9" t="s">
        <v>18</v>
      </c>
      <c r="Y3582" s="9" t="s">
        <v>485</v>
      </c>
      <c r="Z3582" s="9" t="s">
        <v>20</v>
      </c>
      <c r="AA3582" s="9" t="s">
        <v>37</v>
      </c>
      <c r="AB3582" s="9" t="s">
        <v>8329</v>
      </c>
      <c r="AC3582" s="9" t="s">
        <v>8733</v>
      </c>
      <c r="AD3582" s="9" t="s">
        <v>8331</v>
      </c>
    </row>
    <row r="3583" spans="1:30" ht="51" x14ac:dyDescent="0.25">
      <c r="A3583" s="113">
        <f t="shared" si="56"/>
        <v>3394</v>
      </c>
      <c r="B3583" s="9" t="s">
        <v>1821</v>
      </c>
      <c r="C3583" s="9" t="s">
        <v>8329</v>
      </c>
      <c r="D3583" s="9" t="s">
        <v>8238</v>
      </c>
      <c r="E3583" s="9" t="s">
        <v>8350</v>
      </c>
      <c r="F3583" s="9" t="s">
        <v>8886</v>
      </c>
      <c r="G3583" s="9" t="s">
        <v>8886</v>
      </c>
      <c r="H3583" s="13">
        <v>15000000</v>
      </c>
      <c r="I3583" s="11">
        <v>45017</v>
      </c>
      <c r="J3583" s="9" t="s">
        <v>6</v>
      </c>
      <c r="K3583" s="9" t="s">
        <v>7</v>
      </c>
      <c r="L3583" s="9" t="s">
        <v>36</v>
      </c>
      <c r="M3583" s="9" t="s">
        <v>80</v>
      </c>
      <c r="N3583" s="9" t="s">
        <v>10</v>
      </c>
      <c r="O3583" s="9" t="s">
        <v>1826</v>
      </c>
      <c r="P3583" s="9" t="s">
        <v>1834</v>
      </c>
      <c r="Q3583" s="9" t="s">
        <v>374</v>
      </c>
      <c r="R3583" s="9" t="s">
        <v>29</v>
      </c>
      <c r="S3583" s="9" t="s">
        <v>4076</v>
      </c>
      <c r="T3583" s="9" t="s">
        <v>7</v>
      </c>
      <c r="U3583" s="9" t="s">
        <v>16</v>
      </c>
      <c r="V3583" s="9" t="s">
        <v>4076</v>
      </c>
      <c r="W3583" s="9" t="s">
        <v>486</v>
      </c>
      <c r="X3583" s="9" t="s">
        <v>18</v>
      </c>
      <c r="Y3583" s="9" t="s">
        <v>485</v>
      </c>
      <c r="Z3583" s="9" t="s">
        <v>20</v>
      </c>
      <c r="AA3583" s="9" t="s">
        <v>37</v>
      </c>
      <c r="AB3583" s="9" t="s">
        <v>8329</v>
      </c>
      <c r="AC3583" s="9" t="s">
        <v>8733</v>
      </c>
      <c r="AD3583" s="9" t="s">
        <v>8331</v>
      </c>
    </row>
    <row r="3584" spans="1:30" ht="63.75" x14ac:dyDescent="0.25">
      <c r="A3584" s="113">
        <f t="shared" si="56"/>
        <v>3395</v>
      </c>
      <c r="B3584" s="9" t="s">
        <v>1821</v>
      </c>
      <c r="C3584" s="9" t="s">
        <v>8329</v>
      </c>
      <c r="D3584" s="9" t="s">
        <v>8238</v>
      </c>
      <c r="E3584" s="9" t="s">
        <v>8865</v>
      </c>
      <c r="F3584" s="9" t="s">
        <v>8887</v>
      </c>
      <c r="G3584" s="9" t="s">
        <v>8888</v>
      </c>
      <c r="H3584" s="13">
        <v>250000</v>
      </c>
      <c r="I3584" s="11">
        <v>45017</v>
      </c>
      <c r="J3584" s="9" t="s">
        <v>6</v>
      </c>
      <c r="K3584" s="9" t="s">
        <v>7</v>
      </c>
      <c r="L3584" s="9" t="s">
        <v>36</v>
      </c>
      <c r="M3584" s="9" t="s">
        <v>80</v>
      </c>
      <c r="N3584" s="9" t="s">
        <v>10</v>
      </c>
      <c r="O3584" s="9" t="s">
        <v>1826</v>
      </c>
      <c r="P3584" s="9" t="s">
        <v>1834</v>
      </c>
      <c r="Q3584" s="9" t="s">
        <v>374</v>
      </c>
      <c r="R3584" s="9" t="s">
        <v>29</v>
      </c>
      <c r="S3584" s="9" t="s">
        <v>4076</v>
      </c>
      <c r="T3584" s="9" t="s">
        <v>7</v>
      </c>
      <c r="U3584" s="9" t="s">
        <v>16</v>
      </c>
      <c r="V3584" s="9" t="s">
        <v>4076</v>
      </c>
      <c r="W3584" s="9" t="s">
        <v>486</v>
      </c>
      <c r="X3584" s="9" t="s">
        <v>18</v>
      </c>
      <c r="Y3584" s="9" t="s">
        <v>485</v>
      </c>
      <c r="Z3584" s="9" t="s">
        <v>20</v>
      </c>
      <c r="AA3584" s="9" t="s">
        <v>37</v>
      </c>
      <c r="AB3584" s="9" t="s">
        <v>8329</v>
      </c>
      <c r="AC3584" s="9" t="s">
        <v>8733</v>
      </c>
      <c r="AD3584" s="9" t="s">
        <v>8331</v>
      </c>
    </row>
    <row r="3585" spans="1:30" ht="51" x14ac:dyDescent="0.25">
      <c r="A3585" s="113">
        <f t="shared" si="56"/>
        <v>3396</v>
      </c>
      <c r="B3585" s="9" t="s">
        <v>1821</v>
      </c>
      <c r="C3585" s="9" t="s">
        <v>8329</v>
      </c>
      <c r="D3585" s="9" t="s">
        <v>8238</v>
      </c>
      <c r="E3585" s="9" t="s">
        <v>8350</v>
      </c>
      <c r="F3585" s="9" t="s">
        <v>8889</v>
      </c>
      <c r="G3585" s="9" t="s">
        <v>8889</v>
      </c>
      <c r="H3585" s="13">
        <v>2000000</v>
      </c>
      <c r="I3585" s="11">
        <v>45017</v>
      </c>
      <c r="J3585" s="9" t="s">
        <v>6</v>
      </c>
      <c r="K3585" s="9" t="s">
        <v>7</v>
      </c>
      <c r="L3585" s="9" t="s">
        <v>36</v>
      </c>
      <c r="M3585" s="9" t="s">
        <v>80</v>
      </c>
      <c r="N3585" s="9" t="s">
        <v>10</v>
      </c>
      <c r="O3585" s="9" t="s">
        <v>1826</v>
      </c>
      <c r="P3585" s="9" t="s">
        <v>1834</v>
      </c>
      <c r="Q3585" s="9" t="s">
        <v>374</v>
      </c>
      <c r="R3585" s="9" t="s">
        <v>29</v>
      </c>
      <c r="S3585" s="9" t="s">
        <v>4076</v>
      </c>
      <c r="T3585" s="9" t="s">
        <v>7</v>
      </c>
      <c r="U3585" s="9" t="s">
        <v>16</v>
      </c>
      <c r="V3585" s="9" t="s">
        <v>4076</v>
      </c>
      <c r="W3585" s="9" t="s">
        <v>486</v>
      </c>
      <c r="X3585" s="9" t="s">
        <v>18</v>
      </c>
      <c r="Y3585" s="9" t="s">
        <v>485</v>
      </c>
      <c r="Z3585" s="9" t="s">
        <v>20</v>
      </c>
      <c r="AA3585" s="9" t="s">
        <v>37</v>
      </c>
      <c r="AB3585" s="9" t="s">
        <v>8329</v>
      </c>
      <c r="AC3585" s="9" t="s">
        <v>8733</v>
      </c>
      <c r="AD3585" s="9" t="s">
        <v>8331</v>
      </c>
    </row>
    <row r="3586" spans="1:30" ht="51" x14ac:dyDescent="0.25">
      <c r="A3586" s="113">
        <f t="shared" si="56"/>
        <v>3397</v>
      </c>
      <c r="B3586" s="9" t="s">
        <v>1821</v>
      </c>
      <c r="C3586" s="9" t="s">
        <v>8329</v>
      </c>
      <c r="D3586" s="9" t="s">
        <v>8238</v>
      </c>
      <c r="E3586" s="9" t="s">
        <v>8350</v>
      </c>
      <c r="F3586" s="9" t="s">
        <v>8890</v>
      </c>
      <c r="G3586" s="9" t="s">
        <v>8891</v>
      </c>
      <c r="H3586" s="13">
        <v>2500000</v>
      </c>
      <c r="I3586" s="11">
        <v>45017</v>
      </c>
      <c r="J3586" s="9" t="s">
        <v>6</v>
      </c>
      <c r="K3586" s="9" t="s">
        <v>7</v>
      </c>
      <c r="L3586" s="9" t="s">
        <v>36</v>
      </c>
      <c r="M3586" s="9" t="s">
        <v>80</v>
      </c>
      <c r="N3586" s="9" t="s">
        <v>10</v>
      </c>
      <c r="O3586" s="9" t="s">
        <v>1826</v>
      </c>
      <c r="P3586" s="9" t="s">
        <v>1834</v>
      </c>
      <c r="Q3586" s="9" t="s">
        <v>374</v>
      </c>
      <c r="R3586" s="9" t="s">
        <v>29</v>
      </c>
      <c r="S3586" s="9" t="s">
        <v>4076</v>
      </c>
      <c r="T3586" s="9" t="s">
        <v>7</v>
      </c>
      <c r="U3586" s="9" t="s">
        <v>16</v>
      </c>
      <c r="V3586" s="9" t="s">
        <v>4076</v>
      </c>
      <c r="W3586" s="9" t="s">
        <v>486</v>
      </c>
      <c r="X3586" s="9" t="s">
        <v>18</v>
      </c>
      <c r="Y3586" s="9" t="s">
        <v>485</v>
      </c>
      <c r="Z3586" s="9" t="s">
        <v>20</v>
      </c>
      <c r="AA3586" s="9" t="s">
        <v>37</v>
      </c>
      <c r="AB3586" s="9" t="s">
        <v>8309</v>
      </c>
      <c r="AC3586" s="9" t="s">
        <v>8733</v>
      </c>
      <c r="AD3586" s="9" t="s">
        <v>8370</v>
      </c>
    </row>
    <row r="3587" spans="1:30" ht="51" x14ac:dyDescent="0.25">
      <c r="A3587" s="113">
        <f t="shared" si="56"/>
        <v>3398</v>
      </c>
      <c r="B3587" s="9" t="s">
        <v>1821</v>
      </c>
      <c r="C3587" s="9" t="s">
        <v>8329</v>
      </c>
      <c r="D3587" s="9" t="s">
        <v>8238</v>
      </c>
      <c r="E3587" s="9" t="s">
        <v>8865</v>
      </c>
      <c r="F3587" s="9" t="s">
        <v>8892</v>
      </c>
      <c r="G3587" s="9" t="s">
        <v>8893</v>
      </c>
      <c r="H3587" s="13">
        <v>50000</v>
      </c>
      <c r="I3587" s="11">
        <v>45017</v>
      </c>
      <c r="J3587" s="9" t="s">
        <v>6</v>
      </c>
      <c r="K3587" s="9" t="s">
        <v>7</v>
      </c>
      <c r="L3587" s="9" t="s">
        <v>36</v>
      </c>
      <c r="M3587" s="9" t="s">
        <v>4075</v>
      </c>
      <c r="N3587" s="9" t="s">
        <v>10</v>
      </c>
      <c r="O3587" s="9" t="s">
        <v>1826</v>
      </c>
      <c r="P3587" s="9" t="s">
        <v>1834</v>
      </c>
      <c r="Q3587" s="9" t="s">
        <v>374</v>
      </c>
      <c r="R3587" s="9" t="s">
        <v>29</v>
      </c>
      <c r="S3587" s="9" t="s">
        <v>4076</v>
      </c>
      <c r="T3587" s="9" t="s">
        <v>7</v>
      </c>
      <c r="U3587" s="9" t="s">
        <v>16</v>
      </c>
      <c r="V3587" s="9" t="s">
        <v>4076</v>
      </c>
      <c r="W3587" s="9" t="s">
        <v>486</v>
      </c>
      <c r="X3587" s="9" t="s">
        <v>18</v>
      </c>
      <c r="Y3587" s="9" t="s">
        <v>485</v>
      </c>
      <c r="Z3587" s="9" t="s">
        <v>20</v>
      </c>
      <c r="AA3587" s="9" t="s">
        <v>37</v>
      </c>
      <c r="AB3587" s="9" t="s">
        <v>8309</v>
      </c>
      <c r="AC3587" s="9" t="s">
        <v>8733</v>
      </c>
      <c r="AD3587" s="9" t="s">
        <v>8370</v>
      </c>
    </row>
    <row r="3588" spans="1:30" ht="51" x14ac:dyDescent="0.25">
      <c r="A3588" s="113">
        <f t="shared" si="56"/>
        <v>3399</v>
      </c>
      <c r="B3588" s="9" t="s">
        <v>1821</v>
      </c>
      <c r="C3588" s="9" t="s">
        <v>8329</v>
      </c>
      <c r="D3588" s="9" t="s">
        <v>8238</v>
      </c>
      <c r="E3588" s="9" t="s">
        <v>8350</v>
      </c>
      <c r="F3588" s="9" t="s">
        <v>8894</v>
      </c>
      <c r="G3588" s="9" t="s">
        <v>8893</v>
      </c>
      <c r="H3588" s="13">
        <v>500000</v>
      </c>
      <c r="I3588" s="11">
        <v>45017</v>
      </c>
      <c r="J3588" s="9" t="s">
        <v>6</v>
      </c>
      <c r="K3588" s="9" t="s">
        <v>7</v>
      </c>
      <c r="L3588" s="9" t="s">
        <v>36</v>
      </c>
      <c r="M3588" s="9" t="s">
        <v>80</v>
      </c>
      <c r="N3588" s="9" t="s">
        <v>10</v>
      </c>
      <c r="O3588" s="9" t="s">
        <v>1826</v>
      </c>
      <c r="P3588" s="9" t="s">
        <v>1834</v>
      </c>
      <c r="Q3588" s="9" t="s">
        <v>374</v>
      </c>
      <c r="R3588" s="9" t="s">
        <v>29</v>
      </c>
      <c r="S3588" s="9" t="s">
        <v>4076</v>
      </c>
      <c r="T3588" s="9" t="s">
        <v>7</v>
      </c>
      <c r="U3588" s="9" t="s">
        <v>16</v>
      </c>
      <c r="V3588" s="9" t="s">
        <v>4076</v>
      </c>
      <c r="W3588" s="9" t="s">
        <v>486</v>
      </c>
      <c r="X3588" s="9" t="s">
        <v>18</v>
      </c>
      <c r="Y3588" s="9" t="s">
        <v>485</v>
      </c>
      <c r="Z3588" s="9" t="s">
        <v>20</v>
      </c>
      <c r="AA3588" s="9" t="s">
        <v>37</v>
      </c>
      <c r="AB3588" s="9" t="s">
        <v>8309</v>
      </c>
      <c r="AC3588" s="9" t="s">
        <v>8733</v>
      </c>
      <c r="AD3588" s="9" t="s">
        <v>8370</v>
      </c>
    </row>
    <row r="3589" spans="1:30" ht="89.25" x14ac:dyDescent="0.25">
      <c r="A3589" s="113">
        <f t="shared" si="56"/>
        <v>3400</v>
      </c>
      <c r="B3589" s="9" t="s">
        <v>1821</v>
      </c>
      <c r="C3589" s="9" t="s">
        <v>8329</v>
      </c>
      <c r="D3589" s="9" t="s">
        <v>8238</v>
      </c>
      <c r="E3589" s="9" t="s">
        <v>8341</v>
      </c>
      <c r="F3589" s="9" t="s">
        <v>8895</v>
      </c>
      <c r="G3589" s="9" t="s">
        <v>8896</v>
      </c>
      <c r="H3589" s="13">
        <v>500000</v>
      </c>
      <c r="I3589" s="11">
        <v>45017</v>
      </c>
      <c r="J3589" s="9" t="s">
        <v>6</v>
      </c>
      <c r="K3589" s="9" t="s">
        <v>7</v>
      </c>
      <c r="L3589" s="9" t="s">
        <v>36</v>
      </c>
      <c r="M3589" s="9" t="s">
        <v>80</v>
      </c>
      <c r="N3589" s="9" t="s">
        <v>10</v>
      </c>
      <c r="O3589" s="9" t="s">
        <v>1826</v>
      </c>
      <c r="P3589" s="9" t="s">
        <v>1834</v>
      </c>
      <c r="Q3589" s="9" t="s">
        <v>374</v>
      </c>
      <c r="R3589" s="9" t="s">
        <v>29</v>
      </c>
      <c r="S3589" s="9" t="s">
        <v>4076</v>
      </c>
      <c r="T3589" s="9" t="s">
        <v>7</v>
      </c>
      <c r="U3589" s="9" t="s">
        <v>16</v>
      </c>
      <c r="V3589" s="9" t="s">
        <v>4076</v>
      </c>
      <c r="W3589" s="9" t="s">
        <v>486</v>
      </c>
      <c r="X3589" s="9" t="s">
        <v>18</v>
      </c>
      <c r="Y3589" s="9" t="s">
        <v>485</v>
      </c>
      <c r="Z3589" s="9" t="s">
        <v>20</v>
      </c>
      <c r="AA3589" s="9" t="s">
        <v>37</v>
      </c>
      <c r="AB3589" s="9" t="s">
        <v>8309</v>
      </c>
      <c r="AC3589" s="9" t="s">
        <v>8733</v>
      </c>
      <c r="AD3589" s="9" t="s">
        <v>8370</v>
      </c>
    </row>
    <row r="3590" spans="1:30" ht="76.5" x14ac:dyDescent="0.25">
      <c r="A3590" s="113">
        <f t="shared" si="56"/>
        <v>3401</v>
      </c>
      <c r="B3590" s="9" t="s">
        <v>1821</v>
      </c>
      <c r="C3590" s="9" t="s">
        <v>8329</v>
      </c>
      <c r="D3590" s="9" t="s">
        <v>8238</v>
      </c>
      <c r="E3590" s="9" t="s">
        <v>8350</v>
      </c>
      <c r="F3590" s="9" t="s">
        <v>8897</v>
      </c>
      <c r="G3590" s="9" t="s">
        <v>8898</v>
      </c>
      <c r="H3590" s="13">
        <v>400000</v>
      </c>
      <c r="I3590" s="11">
        <v>45017</v>
      </c>
      <c r="J3590" s="9" t="s">
        <v>6</v>
      </c>
      <c r="K3590" s="9" t="s">
        <v>7</v>
      </c>
      <c r="L3590" s="9" t="s">
        <v>36</v>
      </c>
      <c r="M3590" s="9" t="s">
        <v>80</v>
      </c>
      <c r="N3590" s="9" t="s">
        <v>10</v>
      </c>
      <c r="O3590" s="9" t="s">
        <v>1826</v>
      </c>
      <c r="P3590" s="9" t="s">
        <v>1834</v>
      </c>
      <c r="Q3590" s="9" t="s">
        <v>374</v>
      </c>
      <c r="R3590" s="9" t="s">
        <v>29</v>
      </c>
      <c r="S3590" s="9" t="s">
        <v>4076</v>
      </c>
      <c r="T3590" s="9" t="s">
        <v>7</v>
      </c>
      <c r="U3590" s="9" t="s">
        <v>16</v>
      </c>
      <c r="V3590" s="9" t="s">
        <v>4076</v>
      </c>
      <c r="W3590" s="9" t="s">
        <v>486</v>
      </c>
      <c r="X3590" s="9" t="s">
        <v>18</v>
      </c>
      <c r="Y3590" s="9" t="s">
        <v>485</v>
      </c>
      <c r="Z3590" s="9" t="s">
        <v>20</v>
      </c>
      <c r="AA3590" s="9" t="s">
        <v>37</v>
      </c>
      <c r="AB3590" s="9" t="s">
        <v>8309</v>
      </c>
      <c r="AC3590" s="9" t="s">
        <v>8733</v>
      </c>
      <c r="AD3590" s="9" t="s">
        <v>8370</v>
      </c>
    </row>
    <row r="3591" spans="1:30" ht="51" x14ac:dyDescent="0.25">
      <c r="A3591" s="113">
        <f t="shared" si="56"/>
        <v>3402</v>
      </c>
      <c r="B3591" s="9" t="s">
        <v>1821</v>
      </c>
      <c r="C3591" s="9" t="s">
        <v>8329</v>
      </c>
      <c r="D3591" s="9" t="s">
        <v>8238</v>
      </c>
      <c r="E3591" s="9" t="s">
        <v>8899</v>
      </c>
      <c r="F3591" s="9" t="s">
        <v>8899</v>
      </c>
      <c r="G3591" s="9" t="s">
        <v>8900</v>
      </c>
      <c r="H3591" s="13">
        <v>11400</v>
      </c>
      <c r="I3591" s="11">
        <v>45017</v>
      </c>
      <c r="J3591" s="9" t="s">
        <v>8260</v>
      </c>
      <c r="K3591" s="9" t="s">
        <v>7</v>
      </c>
      <c r="L3591" s="9" t="s">
        <v>69</v>
      </c>
      <c r="M3591" s="9" t="s">
        <v>4075</v>
      </c>
      <c r="N3591" s="9" t="s">
        <v>10</v>
      </c>
      <c r="O3591" s="9" t="s">
        <v>1826</v>
      </c>
      <c r="P3591" s="9" t="s">
        <v>1834</v>
      </c>
      <c r="Q3591" s="9" t="s">
        <v>374</v>
      </c>
      <c r="R3591" s="9" t="s">
        <v>29</v>
      </c>
      <c r="S3591" s="9" t="s">
        <v>4076</v>
      </c>
      <c r="T3591" s="9" t="s">
        <v>7</v>
      </c>
      <c r="U3591" s="9" t="s">
        <v>16</v>
      </c>
      <c r="V3591" s="9" t="s">
        <v>4076</v>
      </c>
      <c r="W3591" s="9" t="s">
        <v>486</v>
      </c>
      <c r="X3591" s="9" t="s">
        <v>18</v>
      </c>
      <c r="Y3591" s="9" t="s">
        <v>485</v>
      </c>
      <c r="Z3591" s="9" t="s">
        <v>20</v>
      </c>
      <c r="AA3591" s="9" t="s">
        <v>37</v>
      </c>
      <c r="AB3591" s="9" t="s">
        <v>8249</v>
      </c>
      <c r="AC3591" s="9" t="s">
        <v>8733</v>
      </c>
      <c r="AD3591" s="9" t="s">
        <v>8901</v>
      </c>
    </row>
    <row r="3592" spans="1:30" ht="51" x14ac:dyDescent="0.25">
      <c r="A3592" s="113">
        <f t="shared" si="56"/>
        <v>3403</v>
      </c>
      <c r="B3592" s="9" t="s">
        <v>1821</v>
      </c>
      <c r="C3592" s="9" t="s">
        <v>8329</v>
      </c>
      <c r="D3592" s="9" t="s">
        <v>8238</v>
      </c>
      <c r="E3592" s="9" t="s">
        <v>8902</v>
      </c>
      <c r="F3592" s="9" t="s">
        <v>8903</v>
      </c>
      <c r="G3592" s="9" t="s">
        <v>8903</v>
      </c>
      <c r="H3592" s="13">
        <v>53715.8</v>
      </c>
      <c r="I3592" s="11">
        <v>45017</v>
      </c>
      <c r="J3592" s="9" t="s">
        <v>6</v>
      </c>
      <c r="K3592" s="9" t="s">
        <v>7</v>
      </c>
      <c r="L3592" s="9" t="s">
        <v>2311</v>
      </c>
      <c r="M3592" s="9" t="s">
        <v>4075</v>
      </c>
      <c r="N3592" s="9" t="s">
        <v>10</v>
      </c>
      <c r="O3592" s="9" t="s">
        <v>1826</v>
      </c>
      <c r="P3592" s="9" t="s">
        <v>1834</v>
      </c>
      <c r="Q3592" s="9" t="s">
        <v>374</v>
      </c>
      <c r="R3592" s="9" t="s">
        <v>29</v>
      </c>
      <c r="S3592" s="9" t="s">
        <v>4076</v>
      </c>
      <c r="T3592" s="9" t="s">
        <v>7</v>
      </c>
      <c r="U3592" s="9" t="s">
        <v>16</v>
      </c>
      <c r="V3592" s="9" t="s">
        <v>4076</v>
      </c>
      <c r="W3592" s="9" t="s">
        <v>486</v>
      </c>
      <c r="X3592" s="9" t="s">
        <v>18</v>
      </c>
      <c r="Y3592" s="9" t="s">
        <v>485</v>
      </c>
      <c r="Z3592" s="9" t="s">
        <v>20</v>
      </c>
      <c r="AA3592" s="9" t="s">
        <v>37</v>
      </c>
      <c r="AB3592" s="9" t="s">
        <v>8363</v>
      </c>
      <c r="AC3592" s="9" t="s">
        <v>8733</v>
      </c>
      <c r="AD3592" s="9" t="s">
        <v>8901</v>
      </c>
    </row>
    <row r="3593" spans="1:30" ht="51" x14ac:dyDescent="0.25">
      <c r="A3593" s="113">
        <f t="shared" si="56"/>
        <v>3404</v>
      </c>
      <c r="B3593" s="9" t="s">
        <v>1821</v>
      </c>
      <c r="C3593" s="9" t="s">
        <v>8329</v>
      </c>
      <c r="D3593" s="9" t="s">
        <v>8238</v>
      </c>
      <c r="E3593" s="9" t="s">
        <v>8902</v>
      </c>
      <c r="F3593" s="9" t="s">
        <v>8903</v>
      </c>
      <c r="G3593" s="9" t="s">
        <v>8903</v>
      </c>
      <c r="H3593" s="13">
        <v>631800</v>
      </c>
      <c r="I3593" s="11">
        <v>45017</v>
      </c>
      <c r="J3593" s="9" t="s">
        <v>6</v>
      </c>
      <c r="K3593" s="9" t="s">
        <v>7</v>
      </c>
      <c r="L3593" s="9" t="s">
        <v>2311</v>
      </c>
      <c r="M3593" s="9" t="s">
        <v>80</v>
      </c>
      <c r="N3593" s="9" t="s">
        <v>10</v>
      </c>
      <c r="O3593" s="9" t="s">
        <v>1826</v>
      </c>
      <c r="P3593" s="9" t="s">
        <v>1834</v>
      </c>
      <c r="Q3593" s="9" t="s">
        <v>374</v>
      </c>
      <c r="R3593" s="9" t="s">
        <v>29</v>
      </c>
      <c r="S3593" s="9" t="s">
        <v>4076</v>
      </c>
      <c r="T3593" s="9" t="s">
        <v>7</v>
      </c>
      <c r="U3593" s="9" t="s">
        <v>16</v>
      </c>
      <c r="V3593" s="9" t="s">
        <v>4076</v>
      </c>
      <c r="W3593" s="9" t="s">
        <v>486</v>
      </c>
      <c r="X3593" s="9" t="s">
        <v>18</v>
      </c>
      <c r="Y3593" s="9" t="s">
        <v>485</v>
      </c>
      <c r="Z3593" s="9" t="s">
        <v>20</v>
      </c>
      <c r="AA3593" s="9" t="s">
        <v>37</v>
      </c>
      <c r="AB3593" s="9" t="s">
        <v>8363</v>
      </c>
      <c r="AC3593" s="9" t="s">
        <v>8733</v>
      </c>
      <c r="AD3593" s="9" t="s">
        <v>8901</v>
      </c>
    </row>
    <row r="3594" spans="1:30" ht="216.75" x14ac:dyDescent="0.25">
      <c r="A3594" s="113">
        <f t="shared" si="56"/>
        <v>3405</v>
      </c>
      <c r="B3594" s="9" t="s">
        <v>1821</v>
      </c>
      <c r="C3594" s="9" t="s">
        <v>8253</v>
      </c>
      <c r="D3594" s="9" t="s">
        <v>8238</v>
      </c>
      <c r="E3594" s="9" t="s">
        <v>8327</v>
      </c>
      <c r="F3594" s="9" t="s">
        <v>8904</v>
      </c>
      <c r="G3594" s="9" t="s">
        <v>8905</v>
      </c>
      <c r="H3594" s="13">
        <v>131898.23999999999</v>
      </c>
      <c r="I3594" s="11">
        <v>45017</v>
      </c>
      <c r="J3594" s="9" t="s">
        <v>6</v>
      </c>
      <c r="K3594" s="9" t="s">
        <v>7</v>
      </c>
      <c r="L3594" s="9" t="s">
        <v>2311</v>
      </c>
      <c r="M3594" s="9" t="s">
        <v>80</v>
      </c>
      <c r="N3594" s="9" t="s">
        <v>10</v>
      </c>
      <c r="O3594" s="9" t="s">
        <v>1826</v>
      </c>
      <c r="P3594" s="9" t="s">
        <v>1834</v>
      </c>
      <c r="Q3594" s="9" t="s">
        <v>374</v>
      </c>
      <c r="R3594" s="9" t="s">
        <v>29</v>
      </c>
      <c r="S3594" s="9" t="s">
        <v>4076</v>
      </c>
      <c r="T3594" s="9" t="s">
        <v>7</v>
      </c>
      <c r="U3594" s="9" t="s">
        <v>16</v>
      </c>
      <c r="V3594" s="9" t="s">
        <v>4076</v>
      </c>
      <c r="W3594" s="9" t="s">
        <v>486</v>
      </c>
      <c r="X3594" s="9" t="s">
        <v>18</v>
      </c>
      <c r="Y3594" s="9" t="s">
        <v>485</v>
      </c>
      <c r="Z3594" s="9" t="s">
        <v>20</v>
      </c>
      <c r="AA3594" s="9" t="s">
        <v>37</v>
      </c>
      <c r="AB3594" s="9" t="s">
        <v>8363</v>
      </c>
      <c r="AC3594" s="9" t="s">
        <v>8733</v>
      </c>
      <c r="AD3594" s="9" t="s">
        <v>8901</v>
      </c>
    </row>
    <row r="3595" spans="1:30" ht="51" x14ac:dyDescent="0.25">
      <c r="A3595" s="113">
        <f t="shared" si="56"/>
        <v>3406</v>
      </c>
      <c r="B3595" s="9" t="s">
        <v>1821</v>
      </c>
      <c r="C3595" s="9" t="s">
        <v>8253</v>
      </c>
      <c r="D3595" s="9" t="s">
        <v>8238</v>
      </c>
      <c r="E3595" s="9" t="s">
        <v>8691</v>
      </c>
      <c r="F3595" s="9" t="s">
        <v>8906</v>
      </c>
      <c r="G3595" s="9" t="s">
        <v>8907</v>
      </c>
      <c r="H3595" s="13">
        <v>14811.96</v>
      </c>
      <c r="I3595" s="11">
        <v>45017</v>
      </c>
      <c r="J3595" s="9" t="s">
        <v>8260</v>
      </c>
      <c r="K3595" s="9" t="s">
        <v>7</v>
      </c>
      <c r="L3595" s="9" t="s">
        <v>8</v>
      </c>
      <c r="M3595" s="9" t="s">
        <v>4075</v>
      </c>
      <c r="N3595" s="9" t="s">
        <v>10</v>
      </c>
      <c r="O3595" s="9" t="s">
        <v>1826</v>
      </c>
      <c r="P3595" s="9" t="s">
        <v>1834</v>
      </c>
      <c r="Q3595" s="9" t="s">
        <v>374</v>
      </c>
      <c r="R3595" s="9" t="s">
        <v>29</v>
      </c>
      <c r="S3595" s="9" t="s">
        <v>4076</v>
      </c>
      <c r="T3595" s="9" t="s">
        <v>7</v>
      </c>
      <c r="U3595" s="9" t="s">
        <v>16</v>
      </c>
      <c r="V3595" s="9" t="s">
        <v>4076</v>
      </c>
      <c r="W3595" s="9" t="s">
        <v>486</v>
      </c>
      <c r="X3595" s="9" t="s">
        <v>18</v>
      </c>
      <c r="Y3595" s="9" t="s">
        <v>485</v>
      </c>
      <c r="Z3595" s="9" t="s">
        <v>20</v>
      </c>
      <c r="AA3595" s="9" t="s">
        <v>37</v>
      </c>
      <c r="AB3595" s="9" t="s">
        <v>8908</v>
      </c>
      <c r="AC3595" s="9" t="s">
        <v>8733</v>
      </c>
      <c r="AD3595" s="9" t="s">
        <v>8901</v>
      </c>
    </row>
    <row r="3596" spans="1:30" ht="51" x14ac:dyDescent="0.25">
      <c r="A3596" s="113">
        <f t="shared" si="56"/>
        <v>3407</v>
      </c>
      <c r="B3596" s="9" t="s">
        <v>1821</v>
      </c>
      <c r="C3596" s="9" t="s">
        <v>8263</v>
      </c>
      <c r="D3596" s="9" t="s">
        <v>8238</v>
      </c>
      <c r="E3596" s="9" t="s">
        <v>8245</v>
      </c>
      <c r="F3596" s="9" t="s">
        <v>8909</v>
      </c>
      <c r="G3596" s="9" t="s">
        <v>8910</v>
      </c>
      <c r="H3596" s="13">
        <v>4800</v>
      </c>
      <c r="I3596" s="11">
        <v>45017</v>
      </c>
      <c r="J3596" s="9" t="s">
        <v>6</v>
      </c>
      <c r="K3596" s="9" t="s">
        <v>7</v>
      </c>
      <c r="L3596" s="9" t="s">
        <v>252</v>
      </c>
      <c r="M3596" s="9" t="s">
        <v>89</v>
      </c>
      <c r="N3596" s="9" t="s">
        <v>10</v>
      </c>
      <c r="O3596" s="9" t="s">
        <v>1826</v>
      </c>
      <c r="P3596" s="9" t="s">
        <v>1834</v>
      </c>
      <c r="Q3596" s="9" t="s">
        <v>374</v>
      </c>
      <c r="R3596" s="9" t="s">
        <v>29</v>
      </c>
      <c r="S3596" s="9" t="s">
        <v>4076</v>
      </c>
      <c r="T3596" s="9" t="s">
        <v>7</v>
      </c>
      <c r="U3596" s="9" t="s">
        <v>16</v>
      </c>
      <c r="V3596" s="9" t="s">
        <v>4076</v>
      </c>
      <c r="W3596" s="9" t="s">
        <v>486</v>
      </c>
      <c r="X3596" s="9" t="s">
        <v>18</v>
      </c>
      <c r="Y3596" s="9" t="s">
        <v>485</v>
      </c>
      <c r="Z3596" s="9" t="s">
        <v>20</v>
      </c>
      <c r="AA3596" s="9" t="s">
        <v>37</v>
      </c>
      <c r="AB3596" s="9" t="s">
        <v>8363</v>
      </c>
      <c r="AC3596" s="9" t="s">
        <v>8733</v>
      </c>
      <c r="AD3596" s="9" t="s">
        <v>8901</v>
      </c>
    </row>
    <row r="3597" spans="1:30" ht="51" x14ac:dyDescent="0.25">
      <c r="A3597" s="113">
        <f t="shared" si="56"/>
        <v>3408</v>
      </c>
      <c r="B3597" s="9" t="s">
        <v>1821</v>
      </c>
      <c r="C3597" s="9" t="s">
        <v>8263</v>
      </c>
      <c r="D3597" s="9" t="s">
        <v>8238</v>
      </c>
      <c r="E3597" s="9" t="s">
        <v>8245</v>
      </c>
      <c r="F3597" s="9" t="s">
        <v>8911</v>
      </c>
      <c r="G3597" s="9" t="s">
        <v>8910</v>
      </c>
      <c r="H3597" s="13">
        <v>6000</v>
      </c>
      <c r="I3597" s="11">
        <v>45017</v>
      </c>
      <c r="J3597" s="9" t="s">
        <v>6</v>
      </c>
      <c r="K3597" s="9" t="s">
        <v>7</v>
      </c>
      <c r="L3597" s="9" t="s">
        <v>252</v>
      </c>
      <c r="M3597" s="9" t="s">
        <v>89</v>
      </c>
      <c r="N3597" s="9" t="s">
        <v>10</v>
      </c>
      <c r="O3597" s="9" t="s">
        <v>1826</v>
      </c>
      <c r="P3597" s="9" t="s">
        <v>1834</v>
      </c>
      <c r="Q3597" s="9" t="s">
        <v>374</v>
      </c>
      <c r="R3597" s="9" t="s">
        <v>29</v>
      </c>
      <c r="S3597" s="9" t="s">
        <v>4076</v>
      </c>
      <c r="T3597" s="9" t="s">
        <v>7</v>
      </c>
      <c r="U3597" s="9" t="s">
        <v>16</v>
      </c>
      <c r="V3597" s="9" t="s">
        <v>4076</v>
      </c>
      <c r="W3597" s="9" t="s">
        <v>486</v>
      </c>
      <c r="X3597" s="9" t="s">
        <v>18</v>
      </c>
      <c r="Y3597" s="9" t="s">
        <v>485</v>
      </c>
      <c r="Z3597" s="9" t="s">
        <v>20</v>
      </c>
      <c r="AA3597" s="9" t="s">
        <v>37</v>
      </c>
      <c r="AB3597" s="9" t="s">
        <v>8363</v>
      </c>
      <c r="AC3597" s="9" t="s">
        <v>8733</v>
      </c>
      <c r="AD3597" s="9" t="s">
        <v>8901</v>
      </c>
    </row>
    <row r="3598" spans="1:30" ht="51" x14ac:dyDescent="0.25">
      <c r="A3598" s="113">
        <f t="shared" ref="A3598:A3661" si="57">A3597+1</f>
        <v>3409</v>
      </c>
      <c r="B3598" s="9" t="s">
        <v>1821</v>
      </c>
      <c r="C3598" s="9" t="s">
        <v>8263</v>
      </c>
      <c r="D3598" s="9" t="s">
        <v>8238</v>
      </c>
      <c r="E3598" s="9" t="s">
        <v>8245</v>
      </c>
      <c r="F3598" s="9" t="s">
        <v>8912</v>
      </c>
      <c r="G3598" s="9" t="s">
        <v>8910</v>
      </c>
      <c r="H3598" s="13">
        <v>6400</v>
      </c>
      <c r="I3598" s="11">
        <v>45017</v>
      </c>
      <c r="J3598" s="9" t="s">
        <v>6</v>
      </c>
      <c r="K3598" s="9" t="s">
        <v>7</v>
      </c>
      <c r="L3598" s="9" t="s">
        <v>252</v>
      </c>
      <c r="M3598" s="9" t="s">
        <v>89</v>
      </c>
      <c r="N3598" s="9" t="s">
        <v>10</v>
      </c>
      <c r="O3598" s="9" t="s">
        <v>1826</v>
      </c>
      <c r="P3598" s="9" t="s">
        <v>1834</v>
      </c>
      <c r="Q3598" s="9" t="s">
        <v>374</v>
      </c>
      <c r="R3598" s="9" t="s">
        <v>29</v>
      </c>
      <c r="S3598" s="9" t="s">
        <v>4076</v>
      </c>
      <c r="T3598" s="9" t="s">
        <v>7</v>
      </c>
      <c r="U3598" s="9" t="s">
        <v>16</v>
      </c>
      <c r="V3598" s="9" t="s">
        <v>4076</v>
      </c>
      <c r="W3598" s="9" t="s">
        <v>511</v>
      </c>
      <c r="X3598" s="9" t="s">
        <v>18</v>
      </c>
      <c r="Y3598" s="9" t="s">
        <v>485</v>
      </c>
      <c r="Z3598" s="9" t="s">
        <v>20</v>
      </c>
      <c r="AA3598" s="9" t="s">
        <v>511</v>
      </c>
      <c r="AB3598" s="9" t="s">
        <v>8454</v>
      </c>
      <c r="AC3598" s="9" t="s">
        <v>8733</v>
      </c>
      <c r="AD3598" s="9" t="s">
        <v>8658</v>
      </c>
    </row>
    <row r="3599" spans="1:30" ht="51" x14ac:dyDescent="0.25">
      <c r="A3599" s="113">
        <f t="shared" si="57"/>
        <v>3410</v>
      </c>
      <c r="B3599" s="9" t="s">
        <v>1821</v>
      </c>
      <c r="C3599" s="9" t="s">
        <v>8263</v>
      </c>
      <c r="D3599" s="9" t="s">
        <v>8238</v>
      </c>
      <c r="E3599" s="9" t="s">
        <v>8245</v>
      </c>
      <c r="F3599" s="9" t="s">
        <v>8913</v>
      </c>
      <c r="G3599" s="9" t="s">
        <v>8910</v>
      </c>
      <c r="H3599" s="13">
        <v>4800</v>
      </c>
      <c r="I3599" s="11">
        <v>45017</v>
      </c>
      <c r="J3599" s="9" t="s">
        <v>6</v>
      </c>
      <c r="K3599" s="9" t="s">
        <v>7</v>
      </c>
      <c r="L3599" s="9" t="s">
        <v>252</v>
      </c>
      <c r="M3599" s="9" t="s">
        <v>89</v>
      </c>
      <c r="N3599" s="9" t="s">
        <v>10</v>
      </c>
      <c r="O3599" s="9" t="s">
        <v>1826</v>
      </c>
      <c r="P3599" s="9" t="s">
        <v>1834</v>
      </c>
      <c r="Q3599" s="9" t="s">
        <v>374</v>
      </c>
      <c r="R3599" s="9" t="s">
        <v>29</v>
      </c>
      <c r="S3599" s="9" t="s">
        <v>15</v>
      </c>
      <c r="T3599" s="9" t="s">
        <v>7</v>
      </c>
      <c r="U3599" s="9" t="s">
        <v>16</v>
      </c>
      <c r="V3599" s="9" t="s">
        <v>4076</v>
      </c>
      <c r="W3599" s="9" t="s">
        <v>511</v>
      </c>
      <c r="X3599" s="9" t="s">
        <v>18</v>
      </c>
      <c r="Y3599" s="9" t="s">
        <v>485</v>
      </c>
      <c r="Z3599" s="9" t="s">
        <v>20</v>
      </c>
      <c r="AA3599" s="9" t="s">
        <v>511</v>
      </c>
      <c r="AB3599" s="9" t="s">
        <v>8914</v>
      </c>
      <c r="AC3599" s="9" t="s">
        <v>8733</v>
      </c>
      <c r="AD3599" s="9" t="s">
        <v>8417</v>
      </c>
    </row>
    <row r="3600" spans="1:30" ht="114.75" x14ac:dyDescent="0.25">
      <c r="A3600" s="113">
        <f t="shared" si="57"/>
        <v>3411</v>
      </c>
      <c r="B3600" s="9" t="s">
        <v>1821</v>
      </c>
      <c r="C3600" s="9" t="s">
        <v>8415</v>
      </c>
      <c r="D3600" s="9" t="s">
        <v>8238</v>
      </c>
      <c r="E3600" s="9" t="s">
        <v>8915</v>
      </c>
      <c r="F3600" s="9" t="s">
        <v>8916</v>
      </c>
      <c r="G3600" s="9" t="s">
        <v>8917</v>
      </c>
      <c r="H3600" s="13">
        <v>1200000</v>
      </c>
      <c r="I3600" s="11">
        <v>45017</v>
      </c>
      <c r="J3600" s="9" t="s">
        <v>8260</v>
      </c>
      <c r="K3600" s="9" t="s">
        <v>7</v>
      </c>
      <c r="L3600" s="9" t="s">
        <v>69</v>
      </c>
      <c r="M3600" s="9" t="s">
        <v>80</v>
      </c>
      <c r="N3600" s="9" t="s">
        <v>10</v>
      </c>
      <c r="O3600" s="9" t="s">
        <v>1826</v>
      </c>
      <c r="P3600" s="9" t="s">
        <v>1834</v>
      </c>
      <c r="Q3600" s="9" t="s">
        <v>374</v>
      </c>
      <c r="R3600" s="9" t="s">
        <v>29</v>
      </c>
      <c r="S3600" s="9" t="s">
        <v>4076</v>
      </c>
      <c r="T3600" s="9" t="s">
        <v>7</v>
      </c>
      <c r="U3600" s="9" t="s">
        <v>16</v>
      </c>
      <c r="V3600" s="9" t="s">
        <v>4076</v>
      </c>
      <c r="W3600" s="9" t="s">
        <v>511</v>
      </c>
      <c r="X3600" s="9" t="s">
        <v>18</v>
      </c>
      <c r="Y3600" s="9" t="s">
        <v>485</v>
      </c>
      <c r="Z3600" s="9" t="s">
        <v>20</v>
      </c>
      <c r="AA3600" s="9" t="s">
        <v>511</v>
      </c>
      <c r="AB3600" s="9" t="s">
        <v>8914</v>
      </c>
      <c r="AC3600" s="9" t="s">
        <v>8733</v>
      </c>
      <c r="AD3600" s="9" t="s">
        <v>8417</v>
      </c>
    </row>
    <row r="3601" spans="1:30" ht="76.5" x14ac:dyDescent="0.25">
      <c r="A3601" s="113">
        <f t="shared" si="57"/>
        <v>3412</v>
      </c>
      <c r="B3601" s="9" t="s">
        <v>1821</v>
      </c>
      <c r="C3601" s="9" t="s">
        <v>8415</v>
      </c>
      <c r="D3601" s="9" t="s">
        <v>8238</v>
      </c>
      <c r="E3601" s="9" t="s">
        <v>8788</v>
      </c>
      <c r="F3601" s="9" t="s">
        <v>8918</v>
      </c>
      <c r="G3601" s="9" t="s">
        <v>8919</v>
      </c>
      <c r="H3601" s="13">
        <v>100000</v>
      </c>
      <c r="I3601" s="11">
        <v>45017</v>
      </c>
      <c r="J3601" s="9" t="s">
        <v>8260</v>
      </c>
      <c r="K3601" s="9" t="s">
        <v>7</v>
      </c>
      <c r="L3601" s="9" t="s">
        <v>8</v>
      </c>
      <c r="M3601" s="9" t="s">
        <v>80</v>
      </c>
      <c r="N3601" s="9" t="s">
        <v>10</v>
      </c>
      <c r="O3601" s="9" t="s">
        <v>1826</v>
      </c>
      <c r="P3601" s="9" t="s">
        <v>1834</v>
      </c>
      <c r="Q3601" s="9" t="s">
        <v>374</v>
      </c>
      <c r="R3601" s="9" t="s">
        <v>29</v>
      </c>
      <c r="S3601" s="9" t="s">
        <v>4076</v>
      </c>
      <c r="T3601" s="9" t="s">
        <v>7</v>
      </c>
      <c r="U3601" s="9" t="s">
        <v>16</v>
      </c>
      <c r="V3601" s="9" t="s">
        <v>4076</v>
      </c>
      <c r="W3601" s="9" t="s">
        <v>511</v>
      </c>
      <c r="X3601" s="9" t="s">
        <v>18</v>
      </c>
      <c r="Y3601" s="9" t="s">
        <v>485</v>
      </c>
      <c r="Z3601" s="9" t="s">
        <v>20</v>
      </c>
      <c r="AA3601" s="9" t="s">
        <v>511</v>
      </c>
      <c r="AB3601" s="9" t="s">
        <v>8914</v>
      </c>
      <c r="AC3601" s="9" t="s">
        <v>8733</v>
      </c>
      <c r="AD3601" s="9" t="s">
        <v>8417</v>
      </c>
    </row>
    <row r="3602" spans="1:30" ht="51" x14ac:dyDescent="0.25">
      <c r="A3602" s="113">
        <f t="shared" si="57"/>
        <v>3413</v>
      </c>
      <c r="B3602" s="9" t="s">
        <v>1821</v>
      </c>
      <c r="C3602" s="9" t="s">
        <v>8415</v>
      </c>
      <c r="D3602" s="9" t="s">
        <v>8238</v>
      </c>
      <c r="E3602" s="9" t="s">
        <v>8920</v>
      </c>
      <c r="F3602" s="9" t="s">
        <v>8921</v>
      </c>
      <c r="G3602" s="9" t="s">
        <v>8922</v>
      </c>
      <c r="H3602" s="13">
        <v>530000</v>
      </c>
      <c r="I3602" s="11">
        <v>45017</v>
      </c>
      <c r="J3602" s="9" t="s">
        <v>8260</v>
      </c>
      <c r="K3602" s="9" t="s">
        <v>7</v>
      </c>
      <c r="L3602" s="9" t="s">
        <v>69</v>
      </c>
      <c r="M3602" s="9" t="s">
        <v>80</v>
      </c>
      <c r="N3602" s="9" t="s">
        <v>10</v>
      </c>
      <c r="O3602" s="9" t="s">
        <v>1826</v>
      </c>
      <c r="P3602" s="9" t="s">
        <v>1834</v>
      </c>
      <c r="Q3602" s="9" t="s">
        <v>374</v>
      </c>
      <c r="R3602" s="9" t="s">
        <v>29</v>
      </c>
      <c r="S3602" s="9" t="s">
        <v>4076</v>
      </c>
      <c r="T3602" s="9" t="s">
        <v>7</v>
      </c>
      <c r="U3602" s="9" t="s">
        <v>16</v>
      </c>
      <c r="V3602" s="9" t="s">
        <v>4076</v>
      </c>
      <c r="W3602" s="9" t="s">
        <v>511</v>
      </c>
      <c r="X3602" s="9" t="s">
        <v>18</v>
      </c>
      <c r="Y3602" s="9" t="s">
        <v>485</v>
      </c>
      <c r="Z3602" s="9" t="s">
        <v>20</v>
      </c>
      <c r="AA3602" s="9" t="s">
        <v>511</v>
      </c>
      <c r="AB3602" s="9" t="s">
        <v>8914</v>
      </c>
      <c r="AC3602" s="9" t="s">
        <v>8733</v>
      </c>
      <c r="AD3602" s="9" t="s">
        <v>8417</v>
      </c>
    </row>
    <row r="3603" spans="1:30" ht="51" x14ac:dyDescent="0.25">
      <c r="A3603" s="113">
        <f t="shared" si="57"/>
        <v>3414</v>
      </c>
      <c r="B3603" s="9" t="s">
        <v>1821</v>
      </c>
      <c r="C3603" s="9" t="s">
        <v>8415</v>
      </c>
      <c r="D3603" s="9" t="s">
        <v>8238</v>
      </c>
      <c r="E3603" s="9" t="s">
        <v>8923</v>
      </c>
      <c r="F3603" s="9" t="s">
        <v>8924</v>
      </c>
      <c r="G3603" s="9" t="s">
        <v>8925</v>
      </c>
      <c r="H3603" s="13">
        <v>70000</v>
      </c>
      <c r="I3603" s="11">
        <v>45017</v>
      </c>
      <c r="J3603" s="9" t="s">
        <v>8260</v>
      </c>
      <c r="K3603" s="9" t="s">
        <v>7</v>
      </c>
      <c r="L3603" s="9" t="s">
        <v>69</v>
      </c>
      <c r="M3603" s="9" t="s">
        <v>80</v>
      </c>
      <c r="N3603" s="9" t="s">
        <v>10</v>
      </c>
      <c r="O3603" s="9" t="s">
        <v>1826</v>
      </c>
      <c r="P3603" s="9" t="s">
        <v>1834</v>
      </c>
      <c r="Q3603" s="9" t="s">
        <v>374</v>
      </c>
      <c r="R3603" s="9" t="s">
        <v>29</v>
      </c>
      <c r="S3603" s="9" t="s">
        <v>4076</v>
      </c>
      <c r="T3603" s="9" t="s">
        <v>7</v>
      </c>
      <c r="U3603" s="9" t="s">
        <v>16</v>
      </c>
      <c r="V3603" s="9" t="s">
        <v>4076</v>
      </c>
      <c r="W3603" s="9" t="s">
        <v>511</v>
      </c>
      <c r="X3603" s="9" t="s">
        <v>18</v>
      </c>
      <c r="Y3603" s="9" t="s">
        <v>485</v>
      </c>
      <c r="Z3603" s="9" t="s">
        <v>20</v>
      </c>
      <c r="AA3603" s="9" t="s">
        <v>511</v>
      </c>
      <c r="AB3603" s="9" t="s">
        <v>8914</v>
      </c>
      <c r="AC3603" s="9" t="s">
        <v>8733</v>
      </c>
      <c r="AD3603" s="9" t="s">
        <v>8417</v>
      </c>
    </row>
    <row r="3604" spans="1:30" ht="51" x14ac:dyDescent="0.25">
      <c r="A3604" s="113">
        <f t="shared" si="57"/>
        <v>3415</v>
      </c>
      <c r="B3604" s="9" t="s">
        <v>1821</v>
      </c>
      <c r="C3604" s="9" t="s">
        <v>8415</v>
      </c>
      <c r="D3604" s="9" t="s">
        <v>8238</v>
      </c>
      <c r="E3604" s="9" t="s">
        <v>7820</v>
      </c>
      <c r="F3604" s="9" t="s">
        <v>8926</v>
      </c>
      <c r="G3604" s="9" t="s">
        <v>8927</v>
      </c>
      <c r="H3604" s="13">
        <v>7000</v>
      </c>
      <c r="I3604" s="11">
        <v>45017</v>
      </c>
      <c r="J3604" s="9" t="s">
        <v>8260</v>
      </c>
      <c r="K3604" s="9" t="s">
        <v>7</v>
      </c>
      <c r="L3604" s="9" t="s">
        <v>69</v>
      </c>
      <c r="M3604" s="9" t="s">
        <v>4075</v>
      </c>
      <c r="N3604" s="9" t="s">
        <v>10</v>
      </c>
      <c r="O3604" s="9" t="s">
        <v>1826</v>
      </c>
      <c r="P3604" s="9" t="s">
        <v>1834</v>
      </c>
      <c r="Q3604" s="9" t="s">
        <v>374</v>
      </c>
      <c r="R3604" s="9" t="s">
        <v>29</v>
      </c>
      <c r="S3604" s="9" t="s">
        <v>4076</v>
      </c>
      <c r="T3604" s="9" t="s">
        <v>7</v>
      </c>
      <c r="U3604" s="9" t="s">
        <v>16</v>
      </c>
      <c r="V3604" s="9" t="s">
        <v>4076</v>
      </c>
      <c r="W3604" s="9" t="s">
        <v>511</v>
      </c>
      <c r="X3604" s="9" t="s">
        <v>18</v>
      </c>
      <c r="Y3604" s="9" t="s">
        <v>485</v>
      </c>
      <c r="Z3604" s="9" t="s">
        <v>20</v>
      </c>
      <c r="AA3604" s="9" t="s">
        <v>511</v>
      </c>
      <c r="AB3604" s="9" t="s">
        <v>8914</v>
      </c>
      <c r="AC3604" s="9" t="s">
        <v>8733</v>
      </c>
      <c r="AD3604" s="9" t="s">
        <v>8417</v>
      </c>
    </row>
    <row r="3605" spans="1:30" ht="51" x14ac:dyDescent="0.25">
      <c r="A3605" s="113">
        <f t="shared" si="57"/>
        <v>3416</v>
      </c>
      <c r="B3605" s="9" t="s">
        <v>1821</v>
      </c>
      <c r="C3605" s="9" t="s">
        <v>8415</v>
      </c>
      <c r="D3605" s="9" t="s">
        <v>8238</v>
      </c>
      <c r="E3605" s="9" t="s">
        <v>7820</v>
      </c>
      <c r="F3605" s="9" t="s">
        <v>8928</v>
      </c>
      <c r="G3605" s="9" t="s">
        <v>8929</v>
      </c>
      <c r="H3605" s="13">
        <v>7000</v>
      </c>
      <c r="I3605" s="11">
        <v>45017</v>
      </c>
      <c r="J3605" s="9" t="s">
        <v>8260</v>
      </c>
      <c r="K3605" s="9" t="s">
        <v>7</v>
      </c>
      <c r="L3605" s="9" t="s">
        <v>69</v>
      </c>
      <c r="M3605" s="9" t="s">
        <v>4075</v>
      </c>
      <c r="N3605" s="9" t="s">
        <v>10</v>
      </c>
      <c r="O3605" s="9" t="s">
        <v>1826</v>
      </c>
      <c r="P3605" s="9" t="s">
        <v>1834</v>
      </c>
      <c r="Q3605" s="9" t="s">
        <v>374</v>
      </c>
      <c r="R3605" s="9" t="s">
        <v>29</v>
      </c>
      <c r="S3605" s="9" t="s">
        <v>4076</v>
      </c>
      <c r="T3605" s="9" t="s">
        <v>7</v>
      </c>
      <c r="U3605" s="9" t="s">
        <v>16</v>
      </c>
      <c r="V3605" s="9" t="s">
        <v>4076</v>
      </c>
      <c r="W3605" s="9" t="s">
        <v>511</v>
      </c>
      <c r="X3605" s="9" t="s">
        <v>18</v>
      </c>
      <c r="Y3605" s="9" t="s">
        <v>485</v>
      </c>
      <c r="Z3605" s="9" t="s">
        <v>20</v>
      </c>
      <c r="AA3605" s="9" t="s">
        <v>511</v>
      </c>
      <c r="AB3605" s="9" t="s">
        <v>8914</v>
      </c>
      <c r="AC3605" s="9" t="s">
        <v>8733</v>
      </c>
      <c r="AD3605" s="9" t="s">
        <v>8417</v>
      </c>
    </row>
    <row r="3606" spans="1:30" ht="63.75" x14ac:dyDescent="0.25">
      <c r="A3606" s="113">
        <f t="shared" si="57"/>
        <v>3417</v>
      </c>
      <c r="B3606" s="9" t="s">
        <v>1821</v>
      </c>
      <c r="C3606" s="9" t="s">
        <v>8415</v>
      </c>
      <c r="D3606" s="9" t="s">
        <v>8238</v>
      </c>
      <c r="E3606" s="9" t="s">
        <v>8930</v>
      </c>
      <c r="F3606" s="9" t="s">
        <v>8931</v>
      </c>
      <c r="G3606" s="9" t="s">
        <v>8932</v>
      </c>
      <c r="H3606" s="13">
        <v>720000</v>
      </c>
      <c r="I3606" s="11">
        <v>45017</v>
      </c>
      <c r="J3606" s="9" t="s">
        <v>8260</v>
      </c>
      <c r="K3606" s="9" t="s">
        <v>7</v>
      </c>
      <c r="L3606" s="9" t="s">
        <v>8</v>
      </c>
      <c r="M3606" s="9" t="s">
        <v>80</v>
      </c>
      <c r="N3606" s="9" t="s">
        <v>10</v>
      </c>
      <c r="O3606" s="9" t="s">
        <v>1826</v>
      </c>
      <c r="P3606" s="9" t="s">
        <v>1834</v>
      </c>
      <c r="Q3606" s="9" t="s">
        <v>374</v>
      </c>
      <c r="R3606" s="9" t="s">
        <v>29</v>
      </c>
      <c r="S3606" s="9" t="s">
        <v>4076</v>
      </c>
      <c r="T3606" s="9" t="s">
        <v>7</v>
      </c>
      <c r="U3606" s="9" t="s">
        <v>16</v>
      </c>
      <c r="V3606" s="9" t="s">
        <v>4076</v>
      </c>
      <c r="W3606" s="9" t="s">
        <v>511</v>
      </c>
      <c r="X3606" s="9" t="s">
        <v>18</v>
      </c>
      <c r="Y3606" s="9" t="s">
        <v>485</v>
      </c>
      <c r="Z3606" s="9" t="s">
        <v>20</v>
      </c>
      <c r="AA3606" s="9" t="s">
        <v>511</v>
      </c>
      <c r="AB3606" s="9" t="s">
        <v>8914</v>
      </c>
      <c r="AC3606" s="9" t="s">
        <v>8733</v>
      </c>
      <c r="AD3606" s="9" t="s">
        <v>8417</v>
      </c>
    </row>
    <row r="3607" spans="1:30" ht="51" x14ac:dyDescent="0.25">
      <c r="A3607" s="113">
        <f t="shared" si="57"/>
        <v>3418</v>
      </c>
      <c r="B3607" s="9" t="s">
        <v>1821</v>
      </c>
      <c r="C3607" s="9" t="s">
        <v>8415</v>
      </c>
      <c r="D3607" s="9" t="s">
        <v>8238</v>
      </c>
      <c r="E3607" s="9" t="s">
        <v>8933</v>
      </c>
      <c r="F3607" s="9" t="s">
        <v>8934</v>
      </c>
      <c r="G3607" s="9" t="s">
        <v>8935</v>
      </c>
      <c r="H3607" s="13">
        <v>800000</v>
      </c>
      <c r="I3607" s="11">
        <v>45017</v>
      </c>
      <c r="J3607" s="9" t="s">
        <v>8260</v>
      </c>
      <c r="K3607" s="9" t="s">
        <v>7</v>
      </c>
      <c r="L3607" s="9" t="s">
        <v>8</v>
      </c>
      <c r="M3607" s="9" t="s">
        <v>80</v>
      </c>
      <c r="N3607" s="9" t="s">
        <v>10</v>
      </c>
      <c r="O3607" s="9" t="s">
        <v>1826</v>
      </c>
      <c r="P3607" s="9" t="s">
        <v>1834</v>
      </c>
      <c r="Q3607" s="9" t="s">
        <v>374</v>
      </c>
      <c r="R3607" s="9" t="s">
        <v>29</v>
      </c>
      <c r="S3607" s="9" t="s">
        <v>4076</v>
      </c>
      <c r="T3607" s="9" t="s">
        <v>7</v>
      </c>
      <c r="U3607" s="9" t="s">
        <v>16</v>
      </c>
      <c r="V3607" s="9" t="s">
        <v>4076</v>
      </c>
      <c r="W3607" s="9" t="s">
        <v>511</v>
      </c>
      <c r="X3607" s="9" t="s">
        <v>18</v>
      </c>
      <c r="Y3607" s="9" t="s">
        <v>485</v>
      </c>
      <c r="Z3607" s="9" t="s">
        <v>20</v>
      </c>
      <c r="AA3607" s="9" t="s">
        <v>511</v>
      </c>
      <c r="AB3607" s="9" t="s">
        <v>8415</v>
      </c>
      <c r="AC3607" s="9" t="s">
        <v>8733</v>
      </c>
      <c r="AD3607" s="9" t="s">
        <v>8417</v>
      </c>
    </row>
    <row r="3608" spans="1:30" ht="51" x14ac:dyDescent="0.25">
      <c r="A3608" s="113">
        <f t="shared" si="57"/>
        <v>3419</v>
      </c>
      <c r="B3608" s="9" t="s">
        <v>1821</v>
      </c>
      <c r="C3608" s="9" t="s">
        <v>8415</v>
      </c>
      <c r="D3608" s="9" t="s">
        <v>8238</v>
      </c>
      <c r="E3608" s="9" t="s">
        <v>8936</v>
      </c>
      <c r="F3608" s="9" t="s">
        <v>8937</v>
      </c>
      <c r="G3608" s="9" t="s">
        <v>8938</v>
      </c>
      <c r="H3608" s="13">
        <v>18015.5</v>
      </c>
      <c r="I3608" s="11">
        <v>45017</v>
      </c>
      <c r="J3608" s="9" t="s">
        <v>8260</v>
      </c>
      <c r="K3608" s="9" t="s">
        <v>7</v>
      </c>
      <c r="L3608" s="9" t="s">
        <v>69</v>
      </c>
      <c r="M3608" s="9" t="s">
        <v>4075</v>
      </c>
      <c r="N3608" s="9" t="s">
        <v>10</v>
      </c>
      <c r="O3608" s="9" t="s">
        <v>1826</v>
      </c>
      <c r="P3608" s="9" t="s">
        <v>1834</v>
      </c>
      <c r="Q3608" s="9" t="s">
        <v>374</v>
      </c>
      <c r="R3608" s="9" t="s">
        <v>29</v>
      </c>
      <c r="S3608" s="9" t="s">
        <v>4076</v>
      </c>
      <c r="T3608" s="9" t="s">
        <v>7</v>
      </c>
      <c r="U3608" s="9" t="s">
        <v>16</v>
      </c>
      <c r="V3608" s="9" t="s">
        <v>4076</v>
      </c>
      <c r="W3608" s="9" t="s">
        <v>511</v>
      </c>
      <c r="X3608" s="9" t="s">
        <v>18</v>
      </c>
      <c r="Y3608" s="9" t="s">
        <v>485</v>
      </c>
      <c r="Z3608" s="9" t="s">
        <v>20</v>
      </c>
      <c r="AA3608" s="9" t="s">
        <v>511</v>
      </c>
      <c r="AB3608" s="9" t="s">
        <v>8415</v>
      </c>
      <c r="AC3608" s="9" t="s">
        <v>8733</v>
      </c>
      <c r="AD3608" s="9" t="s">
        <v>8417</v>
      </c>
    </row>
    <row r="3609" spans="1:30" ht="51" x14ac:dyDescent="0.25">
      <c r="A3609" s="113">
        <f t="shared" si="57"/>
        <v>3420</v>
      </c>
      <c r="B3609" s="9" t="s">
        <v>1821</v>
      </c>
      <c r="C3609" s="9" t="s">
        <v>8415</v>
      </c>
      <c r="D3609" s="9" t="s">
        <v>8238</v>
      </c>
      <c r="E3609" s="9" t="s">
        <v>8936</v>
      </c>
      <c r="F3609" s="9" t="s">
        <v>8939</v>
      </c>
      <c r="G3609" s="9" t="s">
        <v>8940</v>
      </c>
      <c r="H3609" s="13">
        <v>12735.5</v>
      </c>
      <c r="I3609" s="11">
        <v>45017</v>
      </c>
      <c r="J3609" s="9" t="s">
        <v>8260</v>
      </c>
      <c r="K3609" s="9" t="s">
        <v>7</v>
      </c>
      <c r="L3609" s="9" t="s">
        <v>69</v>
      </c>
      <c r="M3609" s="9" t="s">
        <v>4075</v>
      </c>
      <c r="N3609" s="9" t="s">
        <v>10</v>
      </c>
      <c r="O3609" s="9" t="s">
        <v>1826</v>
      </c>
      <c r="P3609" s="9" t="s">
        <v>1834</v>
      </c>
      <c r="Q3609" s="9" t="s">
        <v>374</v>
      </c>
      <c r="R3609" s="9" t="s">
        <v>29</v>
      </c>
      <c r="S3609" s="9" t="s">
        <v>4076</v>
      </c>
      <c r="T3609" s="9" t="s">
        <v>7</v>
      </c>
      <c r="U3609" s="9" t="s">
        <v>16</v>
      </c>
      <c r="V3609" s="9" t="s">
        <v>4076</v>
      </c>
      <c r="W3609" s="9" t="s">
        <v>511</v>
      </c>
      <c r="X3609" s="9" t="s">
        <v>18</v>
      </c>
      <c r="Y3609" s="9" t="s">
        <v>485</v>
      </c>
      <c r="Z3609" s="9" t="s">
        <v>20</v>
      </c>
      <c r="AA3609" s="9" t="s">
        <v>511</v>
      </c>
      <c r="AB3609" s="9" t="s">
        <v>8237</v>
      </c>
      <c r="AC3609" s="9" t="s">
        <v>8733</v>
      </c>
      <c r="AD3609" s="9" t="s">
        <v>8726</v>
      </c>
    </row>
    <row r="3610" spans="1:30" ht="51" x14ac:dyDescent="0.25">
      <c r="A3610" s="113">
        <f t="shared" si="57"/>
        <v>3421</v>
      </c>
      <c r="B3610" s="9" t="s">
        <v>1821</v>
      </c>
      <c r="C3610" s="9" t="s">
        <v>8415</v>
      </c>
      <c r="D3610" s="9" t="s">
        <v>8238</v>
      </c>
      <c r="E3610" s="9" t="s">
        <v>8936</v>
      </c>
      <c r="F3610" s="9" t="s">
        <v>8941</v>
      </c>
      <c r="G3610" s="9" t="s">
        <v>8940</v>
      </c>
      <c r="H3610" s="13">
        <v>17255</v>
      </c>
      <c r="I3610" s="11">
        <v>45017</v>
      </c>
      <c r="J3610" s="9" t="s">
        <v>8260</v>
      </c>
      <c r="K3610" s="9" t="s">
        <v>7</v>
      </c>
      <c r="L3610" s="9" t="s">
        <v>69</v>
      </c>
      <c r="M3610" s="9" t="s">
        <v>4075</v>
      </c>
      <c r="N3610" s="9" t="s">
        <v>10</v>
      </c>
      <c r="O3610" s="9" t="s">
        <v>1826</v>
      </c>
      <c r="P3610" s="9" t="s">
        <v>1834</v>
      </c>
      <c r="Q3610" s="9" t="s">
        <v>374</v>
      </c>
      <c r="R3610" s="9" t="s">
        <v>29</v>
      </c>
      <c r="S3610" s="9" t="s">
        <v>4076</v>
      </c>
      <c r="T3610" s="9" t="s">
        <v>7</v>
      </c>
      <c r="U3610" s="9" t="s">
        <v>16</v>
      </c>
      <c r="V3610" s="9" t="s">
        <v>4076</v>
      </c>
      <c r="W3610" s="9" t="s">
        <v>511</v>
      </c>
      <c r="X3610" s="9" t="s">
        <v>18</v>
      </c>
      <c r="Y3610" s="9" t="s">
        <v>485</v>
      </c>
      <c r="Z3610" s="9" t="s">
        <v>20</v>
      </c>
      <c r="AA3610" s="9" t="s">
        <v>511</v>
      </c>
      <c r="AB3610" s="9" t="s">
        <v>8289</v>
      </c>
      <c r="AC3610" s="9" t="s">
        <v>8733</v>
      </c>
      <c r="AD3610" s="9" t="s">
        <v>8291</v>
      </c>
    </row>
    <row r="3611" spans="1:30" ht="63.75" x14ac:dyDescent="0.25">
      <c r="A3611" s="113">
        <f t="shared" si="57"/>
        <v>3422</v>
      </c>
      <c r="B3611" s="9" t="s">
        <v>1821</v>
      </c>
      <c r="C3611" s="9" t="s">
        <v>8415</v>
      </c>
      <c r="D3611" s="9" t="s">
        <v>8238</v>
      </c>
      <c r="E3611" s="9" t="s">
        <v>8936</v>
      </c>
      <c r="F3611" s="9" t="s">
        <v>8942</v>
      </c>
      <c r="G3611" s="9" t="s">
        <v>8940</v>
      </c>
      <c r="H3611" s="13">
        <v>17560</v>
      </c>
      <c r="I3611" s="11">
        <v>45017</v>
      </c>
      <c r="J3611" s="9" t="s">
        <v>8260</v>
      </c>
      <c r="K3611" s="9" t="s">
        <v>7</v>
      </c>
      <c r="L3611" s="9" t="s">
        <v>69</v>
      </c>
      <c r="M3611" s="9" t="s">
        <v>4075</v>
      </c>
      <c r="N3611" s="9" t="s">
        <v>10</v>
      </c>
      <c r="O3611" s="9" t="s">
        <v>1826</v>
      </c>
      <c r="P3611" s="9" t="s">
        <v>1834</v>
      </c>
      <c r="Q3611" s="9" t="s">
        <v>374</v>
      </c>
      <c r="R3611" s="9" t="s">
        <v>29</v>
      </c>
      <c r="S3611" s="9" t="s">
        <v>4076</v>
      </c>
      <c r="T3611" s="9" t="s">
        <v>7</v>
      </c>
      <c r="U3611" s="9" t="s">
        <v>16</v>
      </c>
      <c r="V3611" s="9" t="s">
        <v>4076</v>
      </c>
      <c r="W3611" s="9" t="s">
        <v>511</v>
      </c>
      <c r="X3611" s="9" t="s">
        <v>18</v>
      </c>
      <c r="Y3611" s="9" t="s">
        <v>485</v>
      </c>
      <c r="Z3611" s="9" t="s">
        <v>20</v>
      </c>
      <c r="AA3611" s="9" t="s">
        <v>511</v>
      </c>
      <c r="AB3611" s="9" t="s">
        <v>8256</v>
      </c>
      <c r="AC3611" s="9" t="s">
        <v>8733</v>
      </c>
      <c r="AD3611" s="9" t="s">
        <v>8943</v>
      </c>
    </row>
    <row r="3612" spans="1:30" ht="51" x14ac:dyDescent="0.25">
      <c r="A3612" s="113">
        <f t="shared" si="57"/>
        <v>3423</v>
      </c>
      <c r="B3612" s="9" t="s">
        <v>1821</v>
      </c>
      <c r="C3612" s="9" t="s">
        <v>8415</v>
      </c>
      <c r="D3612" s="9" t="s">
        <v>8238</v>
      </c>
      <c r="E3612" s="9" t="s">
        <v>8936</v>
      </c>
      <c r="F3612" s="9" t="s">
        <v>8944</v>
      </c>
      <c r="G3612" s="9" t="s">
        <v>8938</v>
      </c>
      <c r="H3612" s="13">
        <v>10545</v>
      </c>
      <c r="I3612" s="11">
        <v>45017</v>
      </c>
      <c r="J3612" s="9" t="s">
        <v>8260</v>
      </c>
      <c r="K3612" s="9" t="s">
        <v>7</v>
      </c>
      <c r="L3612" s="9" t="s">
        <v>69</v>
      </c>
      <c r="M3612" s="9" t="s">
        <v>4075</v>
      </c>
      <c r="N3612" s="9" t="s">
        <v>10</v>
      </c>
      <c r="O3612" s="9" t="s">
        <v>1826</v>
      </c>
      <c r="P3612" s="9" t="s">
        <v>1834</v>
      </c>
      <c r="Q3612" s="9" t="s">
        <v>374</v>
      </c>
      <c r="R3612" s="9" t="s">
        <v>29</v>
      </c>
      <c r="S3612" s="9" t="s">
        <v>4076</v>
      </c>
      <c r="T3612" s="9" t="s">
        <v>7</v>
      </c>
      <c r="U3612" s="9" t="s">
        <v>16</v>
      </c>
      <c r="V3612" s="9" t="s">
        <v>4076</v>
      </c>
      <c r="W3612" s="9" t="s">
        <v>511</v>
      </c>
      <c r="X3612" s="9" t="s">
        <v>18</v>
      </c>
      <c r="Y3612" s="9" t="s">
        <v>485</v>
      </c>
      <c r="Z3612" s="9" t="s">
        <v>20</v>
      </c>
      <c r="AA3612" s="9" t="s">
        <v>511</v>
      </c>
      <c r="AB3612" s="9" t="s">
        <v>8256</v>
      </c>
      <c r="AC3612" s="9" t="s">
        <v>8733</v>
      </c>
      <c r="AD3612" s="9" t="s">
        <v>8943</v>
      </c>
    </row>
    <row r="3613" spans="1:30" ht="51" x14ac:dyDescent="0.25">
      <c r="A3613" s="113">
        <f t="shared" si="57"/>
        <v>3424</v>
      </c>
      <c r="B3613" s="9" t="s">
        <v>1821</v>
      </c>
      <c r="C3613" s="9" t="s">
        <v>8415</v>
      </c>
      <c r="D3613" s="9" t="s">
        <v>8238</v>
      </c>
      <c r="E3613" s="9" t="s">
        <v>8936</v>
      </c>
      <c r="F3613" s="9" t="s">
        <v>8945</v>
      </c>
      <c r="G3613" s="9" t="s">
        <v>8940</v>
      </c>
      <c r="H3613" s="13">
        <v>13994.5</v>
      </c>
      <c r="I3613" s="11">
        <v>45017</v>
      </c>
      <c r="J3613" s="9" t="s">
        <v>8260</v>
      </c>
      <c r="K3613" s="9" t="s">
        <v>7</v>
      </c>
      <c r="L3613" s="9" t="s">
        <v>69</v>
      </c>
      <c r="M3613" s="9" t="s">
        <v>4075</v>
      </c>
      <c r="N3613" s="9" t="s">
        <v>10</v>
      </c>
      <c r="O3613" s="9" t="s">
        <v>1826</v>
      </c>
      <c r="P3613" s="9" t="s">
        <v>1834</v>
      </c>
      <c r="Q3613" s="9" t="s">
        <v>374</v>
      </c>
      <c r="R3613" s="9" t="s">
        <v>29</v>
      </c>
      <c r="S3613" s="9" t="s">
        <v>4076</v>
      </c>
      <c r="T3613" s="9" t="s">
        <v>7</v>
      </c>
      <c r="U3613" s="9" t="s">
        <v>16</v>
      </c>
      <c r="V3613" s="9" t="s">
        <v>4076</v>
      </c>
      <c r="W3613" s="9" t="s">
        <v>511</v>
      </c>
      <c r="X3613" s="9" t="s">
        <v>18</v>
      </c>
      <c r="Y3613" s="9" t="s">
        <v>485</v>
      </c>
      <c r="Z3613" s="9" t="s">
        <v>20</v>
      </c>
      <c r="AA3613" s="9" t="s">
        <v>511</v>
      </c>
      <c r="AB3613" s="9" t="s">
        <v>8256</v>
      </c>
      <c r="AC3613" s="9" t="s">
        <v>8733</v>
      </c>
      <c r="AD3613" s="9" t="s">
        <v>8943</v>
      </c>
    </row>
    <row r="3614" spans="1:30" ht="51" x14ac:dyDescent="0.25">
      <c r="A3614" s="113">
        <f t="shared" si="57"/>
        <v>3425</v>
      </c>
      <c r="B3614" s="9" t="s">
        <v>1821</v>
      </c>
      <c r="C3614" s="9" t="s">
        <v>8415</v>
      </c>
      <c r="D3614" s="9" t="s">
        <v>8238</v>
      </c>
      <c r="E3614" s="9" t="s">
        <v>8936</v>
      </c>
      <c r="F3614" s="9" t="s">
        <v>8946</v>
      </c>
      <c r="G3614" s="9" t="s">
        <v>8940</v>
      </c>
      <c r="H3614" s="13">
        <v>14817</v>
      </c>
      <c r="I3614" s="11">
        <v>45017</v>
      </c>
      <c r="J3614" s="9" t="s">
        <v>8260</v>
      </c>
      <c r="K3614" s="9" t="s">
        <v>7</v>
      </c>
      <c r="L3614" s="9" t="s">
        <v>69</v>
      </c>
      <c r="M3614" s="9" t="s">
        <v>4075</v>
      </c>
      <c r="N3614" s="9" t="s">
        <v>10</v>
      </c>
      <c r="O3614" s="9" t="s">
        <v>1826</v>
      </c>
      <c r="P3614" s="9" t="s">
        <v>1834</v>
      </c>
      <c r="Q3614" s="9" t="s">
        <v>374</v>
      </c>
      <c r="R3614" s="9" t="s">
        <v>29</v>
      </c>
      <c r="S3614" s="9" t="s">
        <v>4076</v>
      </c>
      <c r="T3614" s="9" t="s">
        <v>7</v>
      </c>
      <c r="U3614" s="9" t="s">
        <v>16</v>
      </c>
      <c r="V3614" s="9" t="s">
        <v>4076</v>
      </c>
      <c r="W3614" s="9" t="s">
        <v>511</v>
      </c>
      <c r="X3614" s="9" t="s">
        <v>18</v>
      </c>
      <c r="Y3614" s="9" t="s">
        <v>485</v>
      </c>
      <c r="Z3614" s="9" t="s">
        <v>20</v>
      </c>
      <c r="AA3614" s="9" t="s">
        <v>511</v>
      </c>
      <c r="AB3614" s="9" t="s">
        <v>8256</v>
      </c>
      <c r="AC3614" s="9" t="s">
        <v>8733</v>
      </c>
      <c r="AD3614" s="9" t="s">
        <v>8943</v>
      </c>
    </row>
    <row r="3615" spans="1:30" ht="51" x14ac:dyDescent="0.25">
      <c r="A3615" s="113">
        <f t="shared" si="57"/>
        <v>3426</v>
      </c>
      <c r="B3615" s="9" t="s">
        <v>1821</v>
      </c>
      <c r="C3615" s="9" t="s">
        <v>8415</v>
      </c>
      <c r="D3615" s="9" t="s">
        <v>8238</v>
      </c>
      <c r="E3615" s="9" t="s">
        <v>8936</v>
      </c>
      <c r="F3615" s="9" t="s">
        <v>8947</v>
      </c>
      <c r="G3615" s="9" t="s">
        <v>8940</v>
      </c>
      <c r="H3615" s="13">
        <v>31391</v>
      </c>
      <c r="I3615" s="11">
        <v>45017</v>
      </c>
      <c r="J3615" s="9" t="s">
        <v>8260</v>
      </c>
      <c r="K3615" s="9" t="s">
        <v>7</v>
      </c>
      <c r="L3615" s="9" t="s">
        <v>69</v>
      </c>
      <c r="M3615" s="9" t="s">
        <v>4075</v>
      </c>
      <c r="N3615" s="9" t="s">
        <v>10</v>
      </c>
      <c r="O3615" s="9" t="s">
        <v>1826</v>
      </c>
      <c r="P3615" s="9" t="s">
        <v>1834</v>
      </c>
      <c r="Q3615" s="9" t="s">
        <v>374</v>
      </c>
      <c r="R3615" s="9" t="s">
        <v>29</v>
      </c>
      <c r="S3615" s="9" t="s">
        <v>4076</v>
      </c>
      <c r="T3615" s="9" t="s">
        <v>7</v>
      </c>
      <c r="U3615" s="9" t="s">
        <v>16</v>
      </c>
      <c r="V3615" s="9" t="s">
        <v>4076</v>
      </c>
      <c r="W3615" s="9" t="s">
        <v>511</v>
      </c>
      <c r="X3615" s="9" t="s">
        <v>18</v>
      </c>
      <c r="Y3615" s="9" t="s">
        <v>485</v>
      </c>
      <c r="Z3615" s="9" t="s">
        <v>20</v>
      </c>
      <c r="AA3615" s="9" t="s">
        <v>511</v>
      </c>
      <c r="AB3615" s="9" t="s">
        <v>8415</v>
      </c>
      <c r="AC3615" s="9" t="s">
        <v>8733</v>
      </c>
      <c r="AD3615" s="9" t="s">
        <v>8417</v>
      </c>
    </row>
    <row r="3616" spans="1:30" ht="51" x14ac:dyDescent="0.25">
      <c r="A3616" s="113">
        <f t="shared" si="57"/>
        <v>3427</v>
      </c>
      <c r="B3616" s="9" t="s">
        <v>1821</v>
      </c>
      <c r="C3616" s="9" t="s">
        <v>8415</v>
      </c>
      <c r="D3616" s="9" t="s">
        <v>8238</v>
      </c>
      <c r="E3616" s="9" t="s">
        <v>8936</v>
      </c>
      <c r="F3616" s="9" t="s">
        <v>8948</v>
      </c>
      <c r="G3616" s="9" t="s">
        <v>8940</v>
      </c>
      <c r="H3616" s="13">
        <v>31391</v>
      </c>
      <c r="I3616" s="11">
        <v>45017</v>
      </c>
      <c r="J3616" s="9" t="s">
        <v>8260</v>
      </c>
      <c r="K3616" s="9" t="s">
        <v>7</v>
      </c>
      <c r="L3616" s="9" t="s">
        <v>69</v>
      </c>
      <c r="M3616" s="9" t="s">
        <v>4075</v>
      </c>
      <c r="N3616" s="9" t="s">
        <v>10</v>
      </c>
      <c r="O3616" s="9" t="s">
        <v>1826</v>
      </c>
      <c r="P3616" s="9" t="s">
        <v>1834</v>
      </c>
      <c r="Q3616" s="9" t="s">
        <v>374</v>
      </c>
      <c r="R3616" s="9" t="s">
        <v>29</v>
      </c>
      <c r="S3616" s="9" t="s">
        <v>4076</v>
      </c>
      <c r="T3616" s="9" t="s">
        <v>7</v>
      </c>
      <c r="U3616" s="9" t="s">
        <v>16</v>
      </c>
      <c r="V3616" s="9" t="s">
        <v>4076</v>
      </c>
      <c r="W3616" s="9" t="s">
        <v>486</v>
      </c>
      <c r="X3616" s="9" t="s">
        <v>18</v>
      </c>
      <c r="Y3616" s="9" t="s">
        <v>485</v>
      </c>
      <c r="Z3616" s="9" t="s">
        <v>20</v>
      </c>
      <c r="AA3616" s="9" t="s">
        <v>37</v>
      </c>
      <c r="AB3616" s="9" t="s">
        <v>8516</v>
      </c>
      <c r="AC3616" s="9" t="s">
        <v>8733</v>
      </c>
      <c r="AD3616" s="9" t="s">
        <v>8518</v>
      </c>
    </row>
    <row r="3617" spans="1:30" ht="51" x14ac:dyDescent="0.25">
      <c r="A3617" s="113">
        <f t="shared" si="57"/>
        <v>3428</v>
      </c>
      <c r="B3617" s="9" t="s">
        <v>1821</v>
      </c>
      <c r="C3617" s="9" t="s">
        <v>8415</v>
      </c>
      <c r="D3617" s="9" t="s">
        <v>8238</v>
      </c>
      <c r="E3617" s="9" t="s">
        <v>8936</v>
      </c>
      <c r="F3617" s="9" t="s">
        <v>8949</v>
      </c>
      <c r="G3617" s="9" t="s">
        <v>8940</v>
      </c>
      <c r="H3617" s="13">
        <v>34850</v>
      </c>
      <c r="I3617" s="11">
        <v>45017</v>
      </c>
      <c r="J3617" s="9" t="s">
        <v>8260</v>
      </c>
      <c r="K3617" s="9" t="s">
        <v>7</v>
      </c>
      <c r="L3617" s="9" t="s">
        <v>69</v>
      </c>
      <c r="M3617" s="9" t="s">
        <v>4075</v>
      </c>
      <c r="N3617" s="9" t="s">
        <v>10</v>
      </c>
      <c r="O3617" s="9" t="s">
        <v>1826</v>
      </c>
      <c r="P3617" s="9" t="s">
        <v>1834</v>
      </c>
      <c r="Q3617" s="9" t="s">
        <v>374</v>
      </c>
      <c r="R3617" s="9" t="s">
        <v>29</v>
      </c>
      <c r="S3617" s="9" t="s">
        <v>4076</v>
      </c>
      <c r="T3617" s="9" t="s">
        <v>7</v>
      </c>
      <c r="U3617" s="9" t="s">
        <v>16</v>
      </c>
      <c r="V3617" s="9" t="s">
        <v>4076</v>
      </c>
      <c r="W3617" s="9" t="s">
        <v>486</v>
      </c>
      <c r="X3617" s="9" t="s">
        <v>18</v>
      </c>
      <c r="Y3617" s="9" t="s">
        <v>485</v>
      </c>
      <c r="Z3617" s="9" t="s">
        <v>20</v>
      </c>
      <c r="AA3617" s="9" t="s">
        <v>37</v>
      </c>
      <c r="AB3617" s="9" t="s">
        <v>8377</v>
      </c>
      <c r="AC3617" s="9" t="s">
        <v>8733</v>
      </c>
      <c r="AD3617" s="9" t="s">
        <v>8543</v>
      </c>
    </row>
    <row r="3618" spans="1:30" ht="51" x14ac:dyDescent="0.25">
      <c r="A3618" s="113">
        <f t="shared" si="57"/>
        <v>3429</v>
      </c>
      <c r="B3618" s="9" t="s">
        <v>1821</v>
      </c>
      <c r="C3618" s="9" t="s">
        <v>8415</v>
      </c>
      <c r="D3618" s="9" t="s">
        <v>8238</v>
      </c>
      <c r="E3618" s="9" t="s">
        <v>8920</v>
      </c>
      <c r="F3618" s="9" t="s">
        <v>8950</v>
      </c>
      <c r="G3618" s="9" t="s">
        <v>8940</v>
      </c>
      <c r="H3618" s="13">
        <v>25450</v>
      </c>
      <c r="I3618" s="11">
        <v>45017</v>
      </c>
      <c r="J3618" s="9" t="s">
        <v>8260</v>
      </c>
      <c r="K3618" s="9" t="s">
        <v>7</v>
      </c>
      <c r="L3618" s="9" t="s">
        <v>69</v>
      </c>
      <c r="M3618" s="9" t="s">
        <v>4075</v>
      </c>
      <c r="N3618" s="9" t="s">
        <v>10</v>
      </c>
      <c r="O3618" s="9" t="s">
        <v>1826</v>
      </c>
      <c r="P3618" s="9" t="s">
        <v>1834</v>
      </c>
      <c r="Q3618" s="9" t="s">
        <v>374</v>
      </c>
      <c r="R3618" s="9" t="s">
        <v>29</v>
      </c>
      <c r="S3618" s="9" t="s">
        <v>4076</v>
      </c>
      <c r="T3618" s="9" t="s">
        <v>7</v>
      </c>
      <c r="U3618" s="9" t="s">
        <v>16</v>
      </c>
      <c r="V3618" s="9" t="s">
        <v>4076</v>
      </c>
      <c r="W3618" s="9" t="s">
        <v>486</v>
      </c>
      <c r="X3618" s="9" t="s">
        <v>18</v>
      </c>
      <c r="Y3618" s="9" t="s">
        <v>485</v>
      </c>
      <c r="Z3618" s="9" t="s">
        <v>20</v>
      </c>
      <c r="AA3618" s="9" t="s">
        <v>37</v>
      </c>
      <c r="AB3618" s="9" t="s">
        <v>8377</v>
      </c>
      <c r="AC3618" s="9" t="s">
        <v>8733</v>
      </c>
      <c r="AD3618" s="9" t="s">
        <v>8543</v>
      </c>
    </row>
    <row r="3619" spans="1:30" ht="51" x14ac:dyDescent="0.25">
      <c r="A3619" s="113">
        <f t="shared" si="57"/>
        <v>3430</v>
      </c>
      <c r="B3619" s="9" t="s">
        <v>1821</v>
      </c>
      <c r="C3619" s="9" t="s">
        <v>8415</v>
      </c>
      <c r="D3619" s="9" t="s">
        <v>8238</v>
      </c>
      <c r="E3619" s="9" t="s">
        <v>8920</v>
      </c>
      <c r="F3619" s="9" t="s">
        <v>8951</v>
      </c>
      <c r="G3619" s="9" t="s">
        <v>8940</v>
      </c>
      <c r="H3619" s="13">
        <v>14083.5</v>
      </c>
      <c r="I3619" s="11">
        <v>45017</v>
      </c>
      <c r="J3619" s="9" t="s">
        <v>8260</v>
      </c>
      <c r="K3619" s="9" t="s">
        <v>7</v>
      </c>
      <c r="L3619" s="9" t="s">
        <v>69</v>
      </c>
      <c r="M3619" s="9" t="s">
        <v>4075</v>
      </c>
      <c r="N3619" s="9" t="s">
        <v>10</v>
      </c>
      <c r="O3619" s="9" t="s">
        <v>1826</v>
      </c>
      <c r="P3619" s="9" t="s">
        <v>1834</v>
      </c>
      <c r="Q3619" s="9" t="s">
        <v>374</v>
      </c>
      <c r="R3619" s="9" t="s">
        <v>29</v>
      </c>
      <c r="S3619" s="9" t="s">
        <v>4076</v>
      </c>
      <c r="T3619" s="9" t="s">
        <v>7</v>
      </c>
      <c r="U3619" s="9" t="s">
        <v>16</v>
      </c>
      <c r="V3619" s="9" t="s">
        <v>4076</v>
      </c>
      <c r="W3619" s="9" t="s">
        <v>486</v>
      </c>
      <c r="X3619" s="9" t="s">
        <v>18</v>
      </c>
      <c r="Y3619" s="9" t="s">
        <v>485</v>
      </c>
      <c r="Z3619" s="9" t="s">
        <v>20</v>
      </c>
      <c r="AA3619" s="9" t="s">
        <v>37</v>
      </c>
      <c r="AB3619" s="9" t="s">
        <v>8377</v>
      </c>
      <c r="AC3619" s="9" t="s">
        <v>8733</v>
      </c>
      <c r="AD3619" s="9" t="s">
        <v>8543</v>
      </c>
    </row>
    <row r="3620" spans="1:30" ht="51" x14ac:dyDescent="0.25">
      <c r="A3620" s="113">
        <f t="shared" si="57"/>
        <v>3431</v>
      </c>
      <c r="B3620" s="9" t="s">
        <v>1821</v>
      </c>
      <c r="C3620" s="9" t="s">
        <v>8415</v>
      </c>
      <c r="D3620" s="9" t="s">
        <v>8238</v>
      </c>
      <c r="E3620" s="9" t="s">
        <v>8920</v>
      </c>
      <c r="F3620" s="9" t="s">
        <v>8952</v>
      </c>
      <c r="G3620" s="9" t="s">
        <v>8940</v>
      </c>
      <c r="H3620" s="13">
        <v>15153.5</v>
      </c>
      <c r="I3620" s="11">
        <v>45017</v>
      </c>
      <c r="J3620" s="9" t="s">
        <v>8260</v>
      </c>
      <c r="K3620" s="9" t="s">
        <v>7</v>
      </c>
      <c r="L3620" s="9" t="s">
        <v>69</v>
      </c>
      <c r="M3620" s="9" t="s">
        <v>4075</v>
      </c>
      <c r="N3620" s="9" t="s">
        <v>10</v>
      </c>
      <c r="O3620" s="9" t="s">
        <v>1826</v>
      </c>
      <c r="P3620" s="9" t="s">
        <v>1834</v>
      </c>
      <c r="Q3620" s="9" t="s">
        <v>374</v>
      </c>
      <c r="R3620" s="9" t="s">
        <v>29</v>
      </c>
      <c r="S3620" s="9" t="s">
        <v>4076</v>
      </c>
      <c r="T3620" s="9" t="s">
        <v>7</v>
      </c>
      <c r="U3620" s="9" t="s">
        <v>16</v>
      </c>
      <c r="V3620" s="9" t="s">
        <v>4076</v>
      </c>
      <c r="W3620" s="9" t="s">
        <v>486</v>
      </c>
      <c r="X3620" s="9" t="s">
        <v>18</v>
      </c>
      <c r="Y3620" s="9" t="s">
        <v>485</v>
      </c>
      <c r="Z3620" s="9" t="s">
        <v>20</v>
      </c>
      <c r="AA3620" s="9" t="s">
        <v>37</v>
      </c>
      <c r="AB3620" s="9" t="s">
        <v>8377</v>
      </c>
      <c r="AC3620" s="9" t="s">
        <v>8733</v>
      </c>
      <c r="AD3620" s="9" t="s">
        <v>8543</v>
      </c>
    </row>
    <row r="3621" spans="1:30" ht="51" x14ac:dyDescent="0.25">
      <c r="A3621" s="113">
        <f t="shared" si="57"/>
        <v>3432</v>
      </c>
      <c r="B3621" s="9" t="s">
        <v>1821</v>
      </c>
      <c r="C3621" s="9" t="s">
        <v>8415</v>
      </c>
      <c r="D3621" s="9" t="s">
        <v>8238</v>
      </c>
      <c r="E3621" s="9" t="s">
        <v>8920</v>
      </c>
      <c r="F3621" s="9" t="s">
        <v>8953</v>
      </c>
      <c r="G3621" s="9" t="s">
        <v>8940</v>
      </c>
      <c r="H3621" s="13">
        <v>35021</v>
      </c>
      <c r="I3621" s="11">
        <v>45017</v>
      </c>
      <c r="J3621" s="9" t="s">
        <v>8260</v>
      </c>
      <c r="K3621" s="9" t="s">
        <v>7</v>
      </c>
      <c r="L3621" s="9" t="s">
        <v>69</v>
      </c>
      <c r="M3621" s="9" t="s">
        <v>4075</v>
      </c>
      <c r="N3621" s="9" t="s">
        <v>10</v>
      </c>
      <c r="O3621" s="9" t="s">
        <v>1826</v>
      </c>
      <c r="P3621" s="9" t="s">
        <v>1834</v>
      </c>
      <c r="Q3621" s="9" t="s">
        <v>374</v>
      </c>
      <c r="R3621" s="9" t="s">
        <v>29</v>
      </c>
      <c r="S3621" s="9" t="s">
        <v>4076</v>
      </c>
      <c r="T3621" s="9" t="s">
        <v>7</v>
      </c>
      <c r="U3621" s="9" t="s">
        <v>16</v>
      </c>
      <c r="V3621" s="9" t="s">
        <v>4076</v>
      </c>
      <c r="W3621" s="9" t="s">
        <v>511</v>
      </c>
      <c r="X3621" s="9" t="s">
        <v>18</v>
      </c>
      <c r="Y3621" s="9" t="s">
        <v>485</v>
      </c>
      <c r="Z3621" s="9" t="s">
        <v>20</v>
      </c>
      <c r="AA3621" s="9" t="s">
        <v>511</v>
      </c>
      <c r="AB3621" s="9" t="s">
        <v>8377</v>
      </c>
      <c r="AC3621" s="9" t="s">
        <v>8733</v>
      </c>
      <c r="AD3621" s="9" t="s">
        <v>8543</v>
      </c>
    </row>
    <row r="3622" spans="1:30" ht="51" x14ac:dyDescent="0.25">
      <c r="A3622" s="113">
        <f t="shared" si="57"/>
        <v>3433</v>
      </c>
      <c r="B3622" s="9" t="s">
        <v>1821</v>
      </c>
      <c r="C3622" s="9" t="s">
        <v>8415</v>
      </c>
      <c r="D3622" s="9" t="s">
        <v>8238</v>
      </c>
      <c r="E3622" s="9" t="s">
        <v>8920</v>
      </c>
      <c r="F3622" s="9" t="s">
        <v>8954</v>
      </c>
      <c r="G3622" s="9" t="s">
        <v>8940</v>
      </c>
      <c r="H3622" s="13">
        <v>16908</v>
      </c>
      <c r="I3622" s="11">
        <v>45017</v>
      </c>
      <c r="J3622" s="9" t="s">
        <v>8260</v>
      </c>
      <c r="K3622" s="9" t="s">
        <v>7</v>
      </c>
      <c r="L3622" s="9" t="s">
        <v>69</v>
      </c>
      <c r="M3622" s="9" t="s">
        <v>4075</v>
      </c>
      <c r="N3622" s="9" t="s">
        <v>10</v>
      </c>
      <c r="O3622" s="9" t="s">
        <v>1826</v>
      </c>
      <c r="P3622" s="9" t="s">
        <v>1834</v>
      </c>
      <c r="Q3622" s="9" t="s">
        <v>374</v>
      </c>
      <c r="R3622" s="9" t="s">
        <v>29</v>
      </c>
      <c r="S3622" s="9" t="s">
        <v>4076</v>
      </c>
      <c r="T3622" s="9" t="s">
        <v>7</v>
      </c>
      <c r="U3622" s="9" t="s">
        <v>16</v>
      </c>
      <c r="V3622" s="9" t="s">
        <v>4076</v>
      </c>
      <c r="W3622" s="9" t="s">
        <v>511</v>
      </c>
      <c r="X3622" s="9" t="s">
        <v>18</v>
      </c>
      <c r="Y3622" s="9" t="s">
        <v>485</v>
      </c>
      <c r="Z3622" s="9" t="s">
        <v>20</v>
      </c>
      <c r="AA3622" s="9" t="s">
        <v>511</v>
      </c>
      <c r="AB3622" s="9" t="s">
        <v>8377</v>
      </c>
      <c r="AC3622" s="9" t="s">
        <v>8733</v>
      </c>
      <c r="AD3622" s="9" t="s">
        <v>8543</v>
      </c>
    </row>
    <row r="3623" spans="1:30" ht="51" x14ac:dyDescent="0.25">
      <c r="A3623" s="113">
        <f t="shared" si="57"/>
        <v>3434</v>
      </c>
      <c r="B3623" s="9" t="s">
        <v>1821</v>
      </c>
      <c r="C3623" s="9" t="s">
        <v>8415</v>
      </c>
      <c r="D3623" s="9" t="s">
        <v>8238</v>
      </c>
      <c r="E3623" s="9" t="s">
        <v>8920</v>
      </c>
      <c r="F3623" s="9" t="s">
        <v>8955</v>
      </c>
      <c r="G3623" s="9" t="s">
        <v>8940</v>
      </c>
      <c r="H3623" s="13">
        <v>90727.5</v>
      </c>
      <c r="I3623" s="11">
        <v>45017</v>
      </c>
      <c r="J3623" s="9" t="s">
        <v>8260</v>
      </c>
      <c r="K3623" s="9" t="s">
        <v>7</v>
      </c>
      <c r="L3623" s="9" t="s">
        <v>69</v>
      </c>
      <c r="M3623" s="9" t="s">
        <v>80</v>
      </c>
      <c r="N3623" s="9" t="s">
        <v>10</v>
      </c>
      <c r="O3623" s="9" t="s">
        <v>1826</v>
      </c>
      <c r="P3623" s="9" t="s">
        <v>1834</v>
      </c>
      <c r="Q3623" s="9" t="s">
        <v>374</v>
      </c>
      <c r="R3623" s="9" t="s">
        <v>29</v>
      </c>
      <c r="S3623" s="9" t="s">
        <v>4076</v>
      </c>
      <c r="T3623" s="9" t="s">
        <v>7</v>
      </c>
      <c r="U3623" s="9" t="s">
        <v>16</v>
      </c>
      <c r="V3623" s="9" t="s">
        <v>4076</v>
      </c>
      <c r="W3623" s="9" t="s">
        <v>511</v>
      </c>
      <c r="X3623" s="9" t="s">
        <v>18</v>
      </c>
      <c r="Y3623" s="9" t="s">
        <v>485</v>
      </c>
      <c r="Z3623" s="9" t="s">
        <v>20</v>
      </c>
      <c r="AA3623" s="9" t="s">
        <v>511</v>
      </c>
      <c r="AB3623" s="9" t="s">
        <v>8377</v>
      </c>
      <c r="AC3623" s="9" t="s">
        <v>8733</v>
      </c>
      <c r="AD3623" s="9" t="s">
        <v>8543</v>
      </c>
    </row>
    <row r="3624" spans="1:30" ht="51" x14ac:dyDescent="0.25">
      <c r="A3624" s="113">
        <f t="shared" si="57"/>
        <v>3435</v>
      </c>
      <c r="B3624" s="9" t="s">
        <v>1821</v>
      </c>
      <c r="C3624" s="9" t="s">
        <v>8415</v>
      </c>
      <c r="D3624" s="9" t="s">
        <v>8238</v>
      </c>
      <c r="E3624" s="9" t="s">
        <v>8920</v>
      </c>
      <c r="F3624" s="9" t="s">
        <v>8956</v>
      </c>
      <c r="G3624" s="9" t="s">
        <v>8940</v>
      </c>
      <c r="H3624" s="13">
        <v>77118</v>
      </c>
      <c r="I3624" s="11">
        <v>45017</v>
      </c>
      <c r="J3624" s="9" t="s">
        <v>8260</v>
      </c>
      <c r="K3624" s="9" t="s">
        <v>7</v>
      </c>
      <c r="L3624" s="9" t="s">
        <v>69</v>
      </c>
      <c r="M3624" s="9" t="s">
        <v>80</v>
      </c>
      <c r="N3624" s="9" t="s">
        <v>10</v>
      </c>
      <c r="O3624" s="9" t="s">
        <v>1826</v>
      </c>
      <c r="P3624" s="9" t="s">
        <v>1834</v>
      </c>
      <c r="Q3624" s="9" t="s">
        <v>374</v>
      </c>
      <c r="R3624" s="9" t="s">
        <v>29</v>
      </c>
      <c r="S3624" s="9" t="s">
        <v>4076</v>
      </c>
      <c r="T3624" s="9" t="s">
        <v>7</v>
      </c>
      <c r="U3624" s="9" t="s">
        <v>16</v>
      </c>
      <c r="V3624" s="9" t="s">
        <v>4076</v>
      </c>
      <c r="W3624" s="9" t="s">
        <v>511</v>
      </c>
      <c r="X3624" s="9" t="s">
        <v>18</v>
      </c>
      <c r="Y3624" s="9" t="s">
        <v>485</v>
      </c>
      <c r="Z3624" s="9" t="s">
        <v>20</v>
      </c>
      <c r="AA3624" s="9" t="s">
        <v>511</v>
      </c>
      <c r="AB3624" s="9" t="s">
        <v>8377</v>
      </c>
      <c r="AC3624" s="9" t="s">
        <v>8733</v>
      </c>
      <c r="AD3624" s="9" t="s">
        <v>8543</v>
      </c>
    </row>
    <row r="3625" spans="1:30" ht="51" x14ac:dyDescent="0.25">
      <c r="A3625" s="113">
        <f t="shared" si="57"/>
        <v>3436</v>
      </c>
      <c r="B3625" s="9" t="s">
        <v>1821</v>
      </c>
      <c r="C3625" s="9" t="s">
        <v>8415</v>
      </c>
      <c r="D3625" s="9" t="s">
        <v>8238</v>
      </c>
      <c r="E3625" s="9" t="s">
        <v>8788</v>
      </c>
      <c r="F3625" s="9" t="s">
        <v>8957</v>
      </c>
      <c r="G3625" s="9" t="s">
        <v>8940</v>
      </c>
      <c r="H3625" s="13">
        <v>750120</v>
      </c>
      <c r="I3625" s="11">
        <v>45017</v>
      </c>
      <c r="J3625" s="9" t="s">
        <v>8260</v>
      </c>
      <c r="K3625" s="9" t="s">
        <v>7</v>
      </c>
      <c r="L3625" s="9" t="s">
        <v>8</v>
      </c>
      <c r="M3625" s="9" t="s">
        <v>80</v>
      </c>
      <c r="N3625" s="9" t="s">
        <v>10</v>
      </c>
      <c r="O3625" s="9" t="s">
        <v>1826</v>
      </c>
      <c r="P3625" s="9" t="s">
        <v>1834</v>
      </c>
      <c r="Q3625" s="9" t="s">
        <v>374</v>
      </c>
      <c r="R3625" s="9" t="s">
        <v>29</v>
      </c>
      <c r="S3625" s="9" t="s">
        <v>4076</v>
      </c>
      <c r="T3625" s="9" t="s">
        <v>7</v>
      </c>
      <c r="U3625" s="9" t="s">
        <v>16</v>
      </c>
      <c r="V3625" s="9" t="s">
        <v>4076</v>
      </c>
      <c r="W3625" s="9" t="s">
        <v>511</v>
      </c>
      <c r="X3625" s="9" t="s">
        <v>18</v>
      </c>
      <c r="Y3625" s="9" t="s">
        <v>485</v>
      </c>
      <c r="Z3625" s="9" t="s">
        <v>20</v>
      </c>
      <c r="AA3625" s="9" t="s">
        <v>511</v>
      </c>
      <c r="AB3625" s="9" t="s">
        <v>8377</v>
      </c>
      <c r="AC3625" s="9" t="s">
        <v>8733</v>
      </c>
      <c r="AD3625" s="9" t="s">
        <v>8543</v>
      </c>
    </row>
    <row r="3626" spans="1:30" ht="51" x14ac:dyDescent="0.25">
      <c r="A3626" s="113">
        <f t="shared" si="57"/>
        <v>3437</v>
      </c>
      <c r="B3626" s="9" t="s">
        <v>1821</v>
      </c>
      <c r="C3626" s="9" t="s">
        <v>8415</v>
      </c>
      <c r="D3626" s="9" t="s">
        <v>8238</v>
      </c>
      <c r="E3626" s="9" t="s">
        <v>8958</v>
      </c>
      <c r="F3626" s="9" t="s">
        <v>8959</v>
      </c>
      <c r="G3626" s="9" t="s">
        <v>8960</v>
      </c>
      <c r="H3626" s="13">
        <v>27990</v>
      </c>
      <c r="I3626" s="11">
        <v>45017</v>
      </c>
      <c r="J3626" s="9" t="s">
        <v>96</v>
      </c>
      <c r="K3626" s="9"/>
      <c r="L3626" s="9" t="s">
        <v>97</v>
      </c>
      <c r="M3626" s="9" t="s">
        <v>51</v>
      </c>
      <c r="N3626" s="9" t="s">
        <v>10</v>
      </c>
      <c r="O3626" s="9" t="s">
        <v>1826</v>
      </c>
      <c r="P3626" s="9" t="s">
        <v>1834</v>
      </c>
      <c r="Q3626" s="9" t="s">
        <v>374</v>
      </c>
      <c r="R3626" s="9" t="s">
        <v>29</v>
      </c>
      <c r="S3626" s="9" t="s">
        <v>4076</v>
      </c>
      <c r="T3626" s="9" t="s">
        <v>7</v>
      </c>
      <c r="U3626" s="9" t="s">
        <v>16</v>
      </c>
      <c r="V3626" s="9" t="s">
        <v>4076</v>
      </c>
      <c r="W3626" s="9" t="s">
        <v>511</v>
      </c>
      <c r="X3626" s="9" t="s">
        <v>18</v>
      </c>
      <c r="Y3626" s="9" t="s">
        <v>485</v>
      </c>
      <c r="Z3626" s="9" t="s">
        <v>20</v>
      </c>
      <c r="AA3626" s="9" t="s">
        <v>511</v>
      </c>
      <c r="AB3626" s="9" t="s">
        <v>8377</v>
      </c>
      <c r="AC3626" s="9" t="s">
        <v>8733</v>
      </c>
      <c r="AD3626" s="9" t="s">
        <v>8543</v>
      </c>
    </row>
    <row r="3627" spans="1:30" ht="51" x14ac:dyDescent="0.25">
      <c r="A3627" s="113">
        <f t="shared" si="57"/>
        <v>3438</v>
      </c>
      <c r="B3627" s="9" t="s">
        <v>1821</v>
      </c>
      <c r="C3627" s="9" t="s">
        <v>8415</v>
      </c>
      <c r="D3627" s="9" t="s">
        <v>8238</v>
      </c>
      <c r="E3627" s="9" t="s">
        <v>8788</v>
      </c>
      <c r="F3627" s="9" t="s">
        <v>8961</v>
      </c>
      <c r="G3627" s="9" t="s">
        <v>8962</v>
      </c>
      <c r="H3627" s="13">
        <v>14670</v>
      </c>
      <c r="I3627" s="11">
        <v>45017</v>
      </c>
      <c r="J3627" s="9" t="s">
        <v>8260</v>
      </c>
      <c r="K3627" s="9" t="s">
        <v>7</v>
      </c>
      <c r="L3627" s="9" t="s">
        <v>8</v>
      </c>
      <c r="M3627" s="9" t="s">
        <v>4075</v>
      </c>
      <c r="N3627" s="9" t="s">
        <v>10</v>
      </c>
      <c r="O3627" s="9" t="s">
        <v>1826</v>
      </c>
      <c r="P3627" s="9" t="s">
        <v>1834</v>
      </c>
      <c r="Q3627" s="9" t="s">
        <v>374</v>
      </c>
      <c r="R3627" s="9" t="s">
        <v>29</v>
      </c>
      <c r="S3627" s="9" t="s">
        <v>4076</v>
      </c>
      <c r="T3627" s="9" t="s">
        <v>7</v>
      </c>
      <c r="U3627" s="9" t="s">
        <v>16</v>
      </c>
      <c r="V3627" s="9" t="s">
        <v>4076</v>
      </c>
      <c r="W3627" s="9" t="s">
        <v>511</v>
      </c>
      <c r="X3627" s="9" t="s">
        <v>18</v>
      </c>
      <c r="Y3627" s="9" t="s">
        <v>485</v>
      </c>
      <c r="Z3627" s="9" t="s">
        <v>20</v>
      </c>
      <c r="AA3627" s="9" t="s">
        <v>511</v>
      </c>
      <c r="AB3627" s="9" t="s">
        <v>8377</v>
      </c>
      <c r="AC3627" s="9" t="s">
        <v>8733</v>
      </c>
      <c r="AD3627" s="9" t="s">
        <v>8543</v>
      </c>
    </row>
    <row r="3628" spans="1:30" ht="51" x14ac:dyDescent="0.25">
      <c r="A3628" s="113">
        <f t="shared" si="57"/>
        <v>3439</v>
      </c>
      <c r="B3628" s="9" t="s">
        <v>1821</v>
      </c>
      <c r="C3628" s="9" t="s">
        <v>8415</v>
      </c>
      <c r="D3628" s="9" t="s">
        <v>8238</v>
      </c>
      <c r="E3628" s="9" t="s">
        <v>8963</v>
      </c>
      <c r="F3628" s="9" t="s">
        <v>8964</v>
      </c>
      <c r="G3628" s="9" t="s">
        <v>8965</v>
      </c>
      <c r="H3628" s="13">
        <v>9600</v>
      </c>
      <c r="I3628" s="11">
        <v>45017</v>
      </c>
      <c r="J3628" s="9" t="s">
        <v>8260</v>
      </c>
      <c r="K3628" s="9" t="s">
        <v>7</v>
      </c>
      <c r="L3628" s="9" t="s">
        <v>69</v>
      </c>
      <c r="M3628" s="9" t="s">
        <v>4075</v>
      </c>
      <c r="N3628" s="9" t="s">
        <v>10</v>
      </c>
      <c r="O3628" s="9" t="s">
        <v>1826</v>
      </c>
      <c r="P3628" s="9" t="s">
        <v>1834</v>
      </c>
      <c r="Q3628" s="9" t="s">
        <v>374</v>
      </c>
      <c r="R3628" s="9" t="s">
        <v>29</v>
      </c>
      <c r="S3628" s="9" t="s">
        <v>4076</v>
      </c>
      <c r="T3628" s="9" t="s">
        <v>7</v>
      </c>
      <c r="U3628" s="9" t="s">
        <v>16</v>
      </c>
      <c r="V3628" s="9" t="s">
        <v>4076</v>
      </c>
      <c r="W3628" s="9" t="s">
        <v>511</v>
      </c>
      <c r="X3628" s="9" t="s">
        <v>18</v>
      </c>
      <c r="Y3628" s="9" t="s">
        <v>485</v>
      </c>
      <c r="Z3628" s="9" t="s">
        <v>20</v>
      </c>
      <c r="AA3628" s="9" t="s">
        <v>511</v>
      </c>
      <c r="AB3628" s="9" t="s">
        <v>8377</v>
      </c>
      <c r="AC3628" s="9" t="s">
        <v>8733</v>
      </c>
      <c r="AD3628" s="9" t="s">
        <v>8543</v>
      </c>
    </row>
    <row r="3629" spans="1:30" ht="51" x14ac:dyDescent="0.25">
      <c r="A3629" s="113">
        <f t="shared" si="57"/>
        <v>3440</v>
      </c>
      <c r="B3629" s="9" t="s">
        <v>1821</v>
      </c>
      <c r="C3629" s="9" t="s">
        <v>8415</v>
      </c>
      <c r="D3629" s="9" t="s">
        <v>8238</v>
      </c>
      <c r="E3629" s="9" t="s">
        <v>8920</v>
      </c>
      <c r="F3629" s="9" t="s">
        <v>8966</v>
      </c>
      <c r="G3629" s="9" t="s">
        <v>8967</v>
      </c>
      <c r="H3629" s="13">
        <v>62400</v>
      </c>
      <c r="I3629" s="11">
        <v>45017</v>
      </c>
      <c r="J3629" s="9" t="s">
        <v>8260</v>
      </c>
      <c r="K3629" s="9" t="s">
        <v>7</v>
      </c>
      <c r="L3629" s="9" t="s">
        <v>69</v>
      </c>
      <c r="M3629" s="9" t="s">
        <v>80</v>
      </c>
      <c r="N3629" s="9" t="s">
        <v>10</v>
      </c>
      <c r="O3629" s="9" t="s">
        <v>1826</v>
      </c>
      <c r="P3629" s="9" t="s">
        <v>1834</v>
      </c>
      <c r="Q3629" s="9" t="s">
        <v>374</v>
      </c>
      <c r="R3629" s="9" t="s">
        <v>29</v>
      </c>
      <c r="S3629" s="9" t="s">
        <v>4076</v>
      </c>
      <c r="T3629" s="9" t="s">
        <v>7</v>
      </c>
      <c r="U3629" s="9" t="s">
        <v>16</v>
      </c>
      <c r="V3629" s="9" t="s">
        <v>4076</v>
      </c>
      <c r="W3629" s="9" t="s">
        <v>511</v>
      </c>
      <c r="X3629" s="9" t="s">
        <v>18</v>
      </c>
      <c r="Y3629" s="9" t="s">
        <v>485</v>
      </c>
      <c r="Z3629" s="9" t="s">
        <v>20</v>
      </c>
      <c r="AA3629" s="9" t="s">
        <v>511</v>
      </c>
      <c r="AB3629" s="9" t="s">
        <v>8377</v>
      </c>
      <c r="AC3629" s="9" t="s">
        <v>8733</v>
      </c>
      <c r="AD3629" s="9" t="s">
        <v>8543</v>
      </c>
    </row>
    <row r="3630" spans="1:30" ht="51" x14ac:dyDescent="0.25">
      <c r="A3630" s="113">
        <f t="shared" si="57"/>
        <v>3441</v>
      </c>
      <c r="B3630" s="9" t="s">
        <v>1821</v>
      </c>
      <c r="C3630" s="9" t="s">
        <v>8415</v>
      </c>
      <c r="D3630" s="9" t="s">
        <v>8238</v>
      </c>
      <c r="E3630" s="9" t="s">
        <v>8968</v>
      </c>
      <c r="F3630" s="9" t="s">
        <v>8969</v>
      </c>
      <c r="G3630" s="9" t="s">
        <v>8970</v>
      </c>
      <c r="H3630" s="13">
        <v>30000</v>
      </c>
      <c r="I3630" s="11">
        <v>45017</v>
      </c>
      <c r="J3630" s="9" t="s">
        <v>8260</v>
      </c>
      <c r="K3630" s="9" t="s">
        <v>7</v>
      </c>
      <c r="L3630" s="9" t="s">
        <v>8</v>
      </c>
      <c r="M3630" s="9" t="s">
        <v>80</v>
      </c>
      <c r="N3630" s="9" t="s">
        <v>10</v>
      </c>
      <c r="O3630" s="9" t="s">
        <v>1826</v>
      </c>
      <c r="P3630" s="9" t="s">
        <v>1834</v>
      </c>
      <c r="Q3630" s="9" t="s">
        <v>374</v>
      </c>
      <c r="R3630" s="9" t="s">
        <v>29</v>
      </c>
      <c r="S3630" s="9" t="s">
        <v>4076</v>
      </c>
      <c r="T3630" s="9" t="s">
        <v>7</v>
      </c>
      <c r="U3630" s="9" t="s">
        <v>16</v>
      </c>
      <c r="V3630" s="9" t="s">
        <v>4076</v>
      </c>
      <c r="W3630" s="9" t="s">
        <v>511</v>
      </c>
      <c r="X3630" s="9" t="s">
        <v>18</v>
      </c>
      <c r="Y3630" s="9" t="s">
        <v>485</v>
      </c>
      <c r="Z3630" s="9" t="s">
        <v>20</v>
      </c>
      <c r="AA3630" s="9" t="s">
        <v>511</v>
      </c>
      <c r="AB3630" s="9" t="s">
        <v>8377</v>
      </c>
      <c r="AC3630" s="9" t="s">
        <v>8733</v>
      </c>
      <c r="AD3630" s="9" t="s">
        <v>8543</v>
      </c>
    </row>
    <row r="3631" spans="1:30" ht="76.5" x14ac:dyDescent="0.25">
      <c r="A3631" s="113">
        <f t="shared" si="57"/>
        <v>3442</v>
      </c>
      <c r="B3631" s="9" t="s">
        <v>1821</v>
      </c>
      <c r="C3631" s="9" t="s">
        <v>8415</v>
      </c>
      <c r="D3631" s="9" t="s">
        <v>8238</v>
      </c>
      <c r="E3631" s="9" t="s">
        <v>8971</v>
      </c>
      <c r="F3631" s="9" t="s">
        <v>8972</v>
      </c>
      <c r="G3631" s="9" t="s">
        <v>8973</v>
      </c>
      <c r="H3631" s="13">
        <v>15400</v>
      </c>
      <c r="I3631" s="11">
        <v>45017</v>
      </c>
      <c r="J3631" s="9" t="s">
        <v>8260</v>
      </c>
      <c r="K3631" s="9" t="s">
        <v>7</v>
      </c>
      <c r="L3631" s="9" t="s">
        <v>8</v>
      </c>
      <c r="M3631" s="9" t="s">
        <v>4075</v>
      </c>
      <c r="N3631" s="9" t="s">
        <v>10</v>
      </c>
      <c r="O3631" s="9" t="s">
        <v>1826</v>
      </c>
      <c r="P3631" s="9" t="s">
        <v>1834</v>
      </c>
      <c r="Q3631" s="9" t="s">
        <v>374</v>
      </c>
      <c r="R3631" s="9" t="s">
        <v>29</v>
      </c>
      <c r="S3631" s="9" t="s">
        <v>4076</v>
      </c>
      <c r="T3631" s="9" t="s">
        <v>7</v>
      </c>
      <c r="U3631" s="9" t="s">
        <v>16</v>
      </c>
      <c r="V3631" s="9" t="s">
        <v>4076</v>
      </c>
      <c r="W3631" s="9" t="s">
        <v>511</v>
      </c>
      <c r="X3631" s="9" t="s">
        <v>18</v>
      </c>
      <c r="Y3631" s="9" t="s">
        <v>485</v>
      </c>
      <c r="Z3631" s="9" t="s">
        <v>20</v>
      </c>
      <c r="AA3631" s="9" t="s">
        <v>511</v>
      </c>
      <c r="AB3631" s="9" t="s">
        <v>8377</v>
      </c>
      <c r="AC3631" s="9" t="s">
        <v>8733</v>
      </c>
      <c r="AD3631" s="9" t="s">
        <v>8543</v>
      </c>
    </row>
    <row r="3632" spans="1:30" ht="51" x14ac:dyDescent="0.25">
      <c r="A3632" s="113">
        <f t="shared" si="57"/>
        <v>3443</v>
      </c>
      <c r="B3632" s="9" t="s">
        <v>1821</v>
      </c>
      <c r="C3632" s="9" t="s">
        <v>8415</v>
      </c>
      <c r="D3632" s="9" t="s">
        <v>8238</v>
      </c>
      <c r="E3632" s="9" t="s">
        <v>8974</v>
      </c>
      <c r="F3632" s="9" t="s">
        <v>8975</v>
      </c>
      <c r="G3632" s="9" t="s">
        <v>8975</v>
      </c>
      <c r="H3632" s="13">
        <v>5380</v>
      </c>
      <c r="I3632" s="11">
        <v>45017</v>
      </c>
      <c r="J3632" s="9" t="s">
        <v>8260</v>
      </c>
      <c r="K3632" s="9" t="s">
        <v>7</v>
      </c>
      <c r="L3632" s="9" t="s">
        <v>69</v>
      </c>
      <c r="M3632" s="9" t="s">
        <v>4075</v>
      </c>
      <c r="N3632" s="9" t="s">
        <v>10</v>
      </c>
      <c r="O3632" s="9" t="s">
        <v>1826</v>
      </c>
      <c r="P3632" s="9" t="s">
        <v>1834</v>
      </c>
      <c r="Q3632" s="9" t="s">
        <v>374</v>
      </c>
      <c r="R3632" s="9" t="s">
        <v>29</v>
      </c>
      <c r="S3632" s="9" t="s">
        <v>4076</v>
      </c>
      <c r="T3632" s="9" t="s">
        <v>7</v>
      </c>
      <c r="U3632" s="9" t="s">
        <v>16</v>
      </c>
      <c r="V3632" s="9" t="s">
        <v>4076</v>
      </c>
      <c r="W3632" s="9" t="s">
        <v>511</v>
      </c>
      <c r="X3632" s="9" t="s">
        <v>18</v>
      </c>
      <c r="Y3632" s="9" t="s">
        <v>485</v>
      </c>
      <c r="Z3632" s="9" t="s">
        <v>20</v>
      </c>
      <c r="AA3632" s="9" t="s">
        <v>511</v>
      </c>
      <c r="AB3632" s="9" t="s">
        <v>8377</v>
      </c>
      <c r="AC3632" s="9" t="s">
        <v>8733</v>
      </c>
      <c r="AD3632" s="9" t="s">
        <v>8543</v>
      </c>
    </row>
    <row r="3633" spans="1:30" ht="51" x14ac:dyDescent="0.25">
      <c r="A3633" s="113">
        <f t="shared" si="57"/>
        <v>3444</v>
      </c>
      <c r="B3633" s="9" t="s">
        <v>1821</v>
      </c>
      <c r="C3633" s="9" t="s">
        <v>8415</v>
      </c>
      <c r="D3633" s="9" t="s">
        <v>8238</v>
      </c>
      <c r="E3633" s="9" t="s">
        <v>8974</v>
      </c>
      <c r="F3633" s="9" t="s">
        <v>8976</v>
      </c>
      <c r="G3633" s="9" t="s">
        <v>8976</v>
      </c>
      <c r="H3633" s="13">
        <v>450</v>
      </c>
      <c r="I3633" s="11">
        <v>45017</v>
      </c>
      <c r="J3633" s="9" t="s">
        <v>8260</v>
      </c>
      <c r="K3633" s="9" t="s">
        <v>7</v>
      </c>
      <c r="L3633" s="9" t="s">
        <v>69</v>
      </c>
      <c r="M3633" s="9" t="s">
        <v>4075</v>
      </c>
      <c r="N3633" s="9" t="s">
        <v>10</v>
      </c>
      <c r="O3633" s="9" t="s">
        <v>1826</v>
      </c>
      <c r="P3633" s="9" t="s">
        <v>1834</v>
      </c>
      <c r="Q3633" s="9" t="s">
        <v>374</v>
      </c>
      <c r="R3633" s="9" t="s">
        <v>29</v>
      </c>
      <c r="S3633" s="9" t="s">
        <v>4076</v>
      </c>
      <c r="T3633" s="9" t="s">
        <v>7</v>
      </c>
      <c r="U3633" s="9" t="s">
        <v>16</v>
      </c>
      <c r="V3633" s="9" t="s">
        <v>4076</v>
      </c>
      <c r="W3633" s="9" t="s">
        <v>511</v>
      </c>
      <c r="X3633" s="9" t="s">
        <v>18</v>
      </c>
      <c r="Y3633" s="9" t="s">
        <v>485</v>
      </c>
      <c r="Z3633" s="9" t="s">
        <v>20</v>
      </c>
      <c r="AA3633" s="9" t="s">
        <v>511</v>
      </c>
      <c r="AB3633" s="9" t="s">
        <v>8377</v>
      </c>
      <c r="AC3633" s="9" t="s">
        <v>8733</v>
      </c>
      <c r="AD3633" s="9" t="s">
        <v>8543</v>
      </c>
    </row>
    <row r="3634" spans="1:30" ht="51" x14ac:dyDescent="0.25">
      <c r="A3634" s="113">
        <f t="shared" si="57"/>
        <v>3445</v>
      </c>
      <c r="B3634" s="9" t="s">
        <v>1821</v>
      </c>
      <c r="C3634" s="9" t="s">
        <v>8415</v>
      </c>
      <c r="D3634" s="9" t="s">
        <v>8238</v>
      </c>
      <c r="E3634" s="9" t="s">
        <v>8974</v>
      </c>
      <c r="F3634" s="9" t="s">
        <v>8977</v>
      </c>
      <c r="G3634" s="9" t="s">
        <v>8977</v>
      </c>
      <c r="H3634" s="13">
        <v>2205</v>
      </c>
      <c r="I3634" s="11">
        <v>45017</v>
      </c>
      <c r="J3634" s="9" t="s">
        <v>8260</v>
      </c>
      <c r="K3634" s="9" t="s">
        <v>7</v>
      </c>
      <c r="L3634" s="9" t="s">
        <v>69</v>
      </c>
      <c r="M3634" s="9" t="s">
        <v>4075</v>
      </c>
      <c r="N3634" s="9" t="s">
        <v>10</v>
      </c>
      <c r="O3634" s="9" t="s">
        <v>1826</v>
      </c>
      <c r="P3634" s="9" t="s">
        <v>1834</v>
      </c>
      <c r="Q3634" s="9" t="s">
        <v>374</v>
      </c>
      <c r="R3634" s="9" t="s">
        <v>29</v>
      </c>
      <c r="S3634" s="9" t="s">
        <v>4076</v>
      </c>
      <c r="T3634" s="9" t="s">
        <v>7</v>
      </c>
      <c r="U3634" s="9" t="s">
        <v>16</v>
      </c>
      <c r="V3634" s="9" t="s">
        <v>4076</v>
      </c>
      <c r="W3634" s="9" t="s">
        <v>511</v>
      </c>
      <c r="X3634" s="9" t="s">
        <v>18</v>
      </c>
      <c r="Y3634" s="9" t="s">
        <v>485</v>
      </c>
      <c r="Z3634" s="9" t="s">
        <v>20</v>
      </c>
      <c r="AA3634" s="9" t="s">
        <v>511</v>
      </c>
      <c r="AB3634" s="9" t="s">
        <v>8377</v>
      </c>
      <c r="AC3634" s="9" t="s">
        <v>8733</v>
      </c>
      <c r="AD3634" s="9" t="s">
        <v>8543</v>
      </c>
    </row>
    <row r="3635" spans="1:30" ht="51" x14ac:dyDescent="0.25">
      <c r="A3635" s="113">
        <f t="shared" si="57"/>
        <v>3446</v>
      </c>
      <c r="B3635" s="9" t="s">
        <v>1821</v>
      </c>
      <c r="C3635" s="9" t="s">
        <v>8415</v>
      </c>
      <c r="D3635" s="9" t="s">
        <v>8238</v>
      </c>
      <c r="E3635" s="9" t="s">
        <v>8562</v>
      </c>
      <c r="F3635" s="9" t="s">
        <v>8978</v>
      </c>
      <c r="G3635" s="9" t="s">
        <v>8978</v>
      </c>
      <c r="H3635" s="13">
        <v>16200</v>
      </c>
      <c r="I3635" s="11">
        <v>45017</v>
      </c>
      <c r="J3635" s="9" t="s">
        <v>8260</v>
      </c>
      <c r="K3635" s="9" t="s">
        <v>7</v>
      </c>
      <c r="L3635" s="9" t="s">
        <v>69</v>
      </c>
      <c r="M3635" s="9" t="s">
        <v>4075</v>
      </c>
      <c r="N3635" s="9" t="s">
        <v>10</v>
      </c>
      <c r="O3635" s="9" t="s">
        <v>1826</v>
      </c>
      <c r="P3635" s="9" t="s">
        <v>1834</v>
      </c>
      <c r="Q3635" s="9" t="s">
        <v>374</v>
      </c>
      <c r="R3635" s="9" t="s">
        <v>29</v>
      </c>
      <c r="S3635" s="9" t="s">
        <v>4076</v>
      </c>
      <c r="T3635" s="9" t="s">
        <v>7</v>
      </c>
      <c r="U3635" s="9" t="s">
        <v>16</v>
      </c>
      <c r="V3635" s="9" t="s">
        <v>4076</v>
      </c>
      <c r="W3635" s="9" t="s">
        <v>511</v>
      </c>
      <c r="X3635" s="9" t="s">
        <v>18</v>
      </c>
      <c r="Y3635" s="9" t="s">
        <v>485</v>
      </c>
      <c r="Z3635" s="9" t="s">
        <v>20</v>
      </c>
      <c r="AA3635" s="9" t="s">
        <v>511</v>
      </c>
      <c r="AB3635" s="9" t="s">
        <v>8377</v>
      </c>
      <c r="AC3635" s="9" t="s">
        <v>8733</v>
      </c>
      <c r="AD3635" s="9" t="s">
        <v>8543</v>
      </c>
    </row>
    <row r="3636" spans="1:30" ht="51" x14ac:dyDescent="0.25">
      <c r="A3636" s="113">
        <f t="shared" si="57"/>
        <v>3447</v>
      </c>
      <c r="B3636" s="9" t="s">
        <v>1821</v>
      </c>
      <c r="C3636" s="9" t="s">
        <v>8415</v>
      </c>
      <c r="D3636" s="9" t="s">
        <v>8238</v>
      </c>
      <c r="E3636" s="9" t="s">
        <v>8979</v>
      </c>
      <c r="F3636" s="9" t="s">
        <v>8980</v>
      </c>
      <c r="G3636" s="9" t="s">
        <v>8980</v>
      </c>
      <c r="H3636" s="13">
        <v>200</v>
      </c>
      <c r="I3636" s="11">
        <v>45017</v>
      </c>
      <c r="J3636" s="9" t="s">
        <v>8260</v>
      </c>
      <c r="K3636" s="9" t="s">
        <v>7</v>
      </c>
      <c r="L3636" s="9" t="s">
        <v>69</v>
      </c>
      <c r="M3636" s="9" t="s">
        <v>4075</v>
      </c>
      <c r="N3636" s="9" t="s">
        <v>10</v>
      </c>
      <c r="O3636" s="9" t="s">
        <v>1826</v>
      </c>
      <c r="P3636" s="9" t="s">
        <v>1834</v>
      </c>
      <c r="Q3636" s="9" t="s">
        <v>374</v>
      </c>
      <c r="R3636" s="9" t="s">
        <v>29</v>
      </c>
      <c r="S3636" s="9" t="s">
        <v>4076</v>
      </c>
      <c r="T3636" s="9" t="s">
        <v>7</v>
      </c>
      <c r="U3636" s="9" t="s">
        <v>16</v>
      </c>
      <c r="V3636" s="9" t="s">
        <v>4076</v>
      </c>
      <c r="W3636" s="9" t="s">
        <v>511</v>
      </c>
      <c r="X3636" s="9" t="s">
        <v>18</v>
      </c>
      <c r="Y3636" s="9" t="s">
        <v>485</v>
      </c>
      <c r="Z3636" s="9" t="s">
        <v>20</v>
      </c>
      <c r="AA3636" s="9" t="s">
        <v>511</v>
      </c>
      <c r="AB3636" s="9" t="s">
        <v>8377</v>
      </c>
      <c r="AC3636" s="9" t="s">
        <v>8733</v>
      </c>
      <c r="AD3636" s="9" t="s">
        <v>8543</v>
      </c>
    </row>
    <row r="3637" spans="1:30" ht="51" x14ac:dyDescent="0.25">
      <c r="A3637" s="113">
        <f t="shared" si="57"/>
        <v>3448</v>
      </c>
      <c r="B3637" s="9" t="s">
        <v>1821</v>
      </c>
      <c r="C3637" s="9" t="s">
        <v>8415</v>
      </c>
      <c r="D3637" s="9" t="s">
        <v>8238</v>
      </c>
      <c r="E3637" s="9" t="s">
        <v>8981</v>
      </c>
      <c r="F3637" s="9" t="s">
        <v>8982</v>
      </c>
      <c r="G3637" s="9" t="s">
        <v>8982</v>
      </c>
      <c r="H3637" s="13">
        <v>160</v>
      </c>
      <c r="I3637" s="11">
        <v>45017</v>
      </c>
      <c r="J3637" s="9" t="s">
        <v>8260</v>
      </c>
      <c r="K3637" s="9" t="s">
        <v>7</v>
      </c>
      <c r="L3637" s="9" t="s">
        <v>69</v>
      </c>
      <c r="M3637" s="9" t="s">
        <v>4075</v>
      </c>
      <c r="N3637" s="9" t="s">
        <v>10</v>
      </c>
      <c r="O3637" s="9" t="s">
        <v>1826</v>
      </c>
      <c r="P3637" s="9" t="s">
        <v>1834</v>
      </c>
      <c r="Q3637" s="9" t="s">
        <v>374</v>
      </c>
      <c r="R3637" s="9" t="s">
        <v>29</v>
      </c>
      <c r="S3637" s="9" t="s">
        <v>4076</v>
      </c>
      <c r="T3637" s="9" t="s">
        <v>7</v>
      </c>
      <c r="U3637" s="9" t="s">
        <v>16</v>
      </c>
      <c r="V3637" s="9" t="s">
        <v>4076</v>
      </c>
      <c r="W3637" s="9" t="s">
        <v>511</v>
      </c>
      <c r="X3637" s="9" t="s">
        <v>18</v>
      </c>
      <c r="Y3637" s="9" t="s">
        <v>485</v>
      </c>
      <c r="Z3637" s="9" t="s">
        <v>20</v>
      </c>
      <c r="AA3637" s="9" t="s">
        <v>511</v>
      </c>
      <c r="AB3637" s="9" t="s">
        <v>8377</v>
      </c>
      <c r="AC3637" s="9" t="s">
        <v>8733</v>
      </c>
      <c r="AD3637" s="9" t="s">
        <v>8543</v>
      </c>
    </row>
    <row r="3638" spans="1:30" ht="51" x14ac:dyDescent="0.25">
      <c r="A3638" s="113">
        <f t="shared" si="57"/>
        <v>3449</v>
      </c>
      <c r="B3638" s="9" t="s">
        <v>1821</v>
      </c>
      <c r="C3638" s="9" t="s">
        <v>8415</v>
      </c>
      <c r="D3638" s="9" t="s">
        <v>8238</v>
      </c>
      <c r="E3638" s="9" t="s">
        <v>8974</v>
      </c>
      <c r="F3638" s="9" t="s">
        <v>8983</v>
      </c>
      <c r="G3638" s="9" t="s">
        <v>8983</v>
      </c>
      <c r="H3638" s="13">
        <v>1500</v>
      </c>
      <c r="I3638" s="11">
        <v>45017</v>
      </c>
      <c r="J3638" s="9" t="s">
        <v>8260</v>
      </c>
      <c r="K3638" s="9" t="s">
        <v>7</v>
      </c>
      <c r="L3638" s="9" t="s">
        <v>69</v>
      </c>
      <c r="M3638" s="9" t="s">
        <v>4075</v>
      </c>
      <c r="N3638" s="9" t="s">
        <v>10</v>
      </c>
      <c r="O3638" s="9" t="s">
        <v>1826</v>
      </c>
      <c r="P3638" s="9" t="s">
        <v>1834</v>
      </c>
      <c r="Q3638" s="9" t="s">
        <v>374</v>
      </c>
      <c r="R3638" s="9" t="s">
        <v>29</v>
      </c>
      <c r="S3638" s="9" t="s">
        <v>4076</v>
      </c>
      <c r="T3638" s="9" t="s">
        <v>7</v>
      </c>
      <c r="U3638" s="9" t="s">
        <v>16</v>
      </c>
      <c r="V3638" s="9" t="s">
        <v>4076</v>
      </c>
      <c r="W3638" s="9" t="s">
        <v>511</v>
      </c>
      <c r="X3638" s="9" t="s">
        <v>18</v>
      </c>
      <c r="Y3638" s="9" t="s">
        <v>485</v>
      </c>
      <c r="Z3638" s="9" t="s">
        <v>20</v>
      </c>
      <c r="AA3638" s="9" t="s">
        <v>511</v>
      </c>
      <c r="AB3638" s="9" t="s">
        <v>8377</v>
      </c>
      <c r="AC3638" s="9" t="s">
        <v>8733</v>
      </c>
      <c r="AD3638" s="9" t="s">
        <v>8543</v>
      </c>
    </row>
    <row r="3639" spans="1:30" ht="51" x14ac:dyDescent="0.25">
      <c r="A3639" s="113">
        <f t="shared" si="57"/>
        <v>3450</v>
      </c>
      <c r="B3639" s="9" t="s">
        <v>1821</v>
      </c>
      <c r="C3639" s="9" t="s">
        <v>8415</v>
      </c>
      <c r="D3639" s="9" t="s">
        <v>8238</v>
      </c>
      <c r="E3639" s="9" t="s">
        <v>8974</v>
      </c>
      <c r="F3639" s="9" t="s">
        <v>8984</v>
      </c>
      <c r="G3639" s="9" t="s">
        <v>8984</v>
      </c>
      <c r="H3639" s="13">
        <v>810</v>
      </c>
      <c r="I3639" s="11">
        <v>45017</v>
      </c>
      <c r="J3639" s="9" t="s">
        <v>8260</v>
      </c>
      <c r="K3639" s="9" t="s">
        <v>7</v>
      </c>
      <c r="L3639" s="9" t="s">
        <v>69</v>
      </c>
      <c r="M3639" s="9" t="s">
        <v>4075</v>
      </c>
      <c r="N3639" s="9" t="s">
        <v>10</v>
      </c>
      <c r="O3639" s="9" t="s">
        <v>1826</v>
      </c>
      <c r="P3639" s="9" t="s">
        <v>1834</v>
      </c>
      <c r="Q3639" s="9" t="s">
        <v>374</v>
      </c>
      <c r="R3639" s="9" t="s">
        <v>29</v>
      </c>
      <c r="S3639" s="9" t="s">
        <v>4076</v>
      </c>
      <c r="T3639" s="9" t="s">
        <v>7</v>
      </c>
      <c r="U3639" s="9" t="s">
        <v>16</v>
      </c>
      <c r="V3639" s="9" t="s">
        <v>4076</v>
      </c>
      <c r="W3639" s="9" t="s">
        <v>511</v>
      </c>
      <c r="X3639" s="9" t="s">
        <v>18</v>
      </c>
      <c r="Y3639" s="9" t="s">
        <v>485</v>
      </c>
      <c r="Z3639" s="9" t="s">
        <v>20</v>
      </c>
      <c r="AA3639" s="9" t="s">
        <v>511</v>
      </c>
      <c r="AB3639" s="9" t="s">
        <v>8377</v>
      </c>
      <c r="AC3639" s="9" t="s">
        <v>8733</v>
      </c>
      <c r="AD3639" s="9" t="s">
        <v>8543</v>
      </c>
    </row>
    <row r="3640" spans="1:30" ht="51" x14ac:dyDescent="0.25">
      <c r="A3640" s="113">
        <f t="shared" si="57"/>
        <v>3451</v>
      </c>
      <c r="B3640" s="9" t="s">
        <v>1821</v>
      </c>
      <c r="C3640" s="9" t="s">
        <v>8415</v>
      </c>
      <c r="D3640" s="9" t="s">
        <v>8238</v>
      </c>
      <c r="E3640" s="9" t="s">
        <v>8564</v>
      </c>
      <c r="F3640" s="9" t="s">
        <v>8565</v>
      </c>
      <c r="G3640" s="9" t="s">
        <v>8985</v>
      </c>
      <c r="H3640" s="13">
        <v>25200</v>
      </c>
      <c r="I3640" s="11">
        <v>45017</v>
      </c>
      <c r="J3640" s="9" t="s">
        <v>8260</v>
      </c>
      <c r="K3640" s="9" t="s">
        <v>7</v>
      </c>
      <c r="L3640" s="9" t="s">
        <v>69</v>
      </c>
      <c r="M3640" s="9" t="s">
        <v>4075</v>
      </c>
      <c r="N3640" s="9" t="s">
        <v>10</v>
      </c>
      <c r="O3640" s="9" t="s">
        <v>1826</v>
      </c>
      <c r="P3640" s="9" t="s">
        <v>1834</v>
      </c>
      <c r="Q3640" s="9" t="s">
        <v>374</v>
      </c>
      <c r="R3640" s="9" t="s">
        <v>29</v>
      </c>
      <c r="S3640" s="9" t="s">
        <v>4076</v>
      </c>
      <c r="T3640" s="9" t="s">
        <v>7</v>
      </c>
      <c r="U3640" s="9" t="s">
        <v>16</v>
      </c>
      <c r="V3640" s="9" t="s">
        <v>4076</v>
      </c>
      <c r="W3640" s="9" t="s">
        <v>511</v>
      </c>
      <c r="X3640" s="9" t="s">
        <v>18</v>
      </c>
      <c r="Y3640" s="9" t="s">
        <v>485</v>
      </c>
      <c r="Z3640" s="9" t="s">
        <v>20</v>
      </c>
      <c r="AA3640" s="9" t="s">
        <v>511</v>
      </c>
      <c r="AB3640" s="9" t="s">
        <v>8377</v>
      </c>
      <c r="AC3640" s="9" t="s">
        <v>8733</v>
      </c>
      <c r="AD3640" s="9" t="s">
        <v>8543</v>
      </c>
    </row>
    <row r="3641" spans="1:30" ht="51" x14ac:dyDescent="0.25">
      <c r="A3641" s="113">
        <f t="shared" si="57"/>
        <v>3452</v>
      </c>
      <c r="B3641" s="9" t="s">
        <v>1821</v>
      </c>
      <c r="C3641" s="9" t="s">
        <v>8415</v>
      </c>
      <c r="D3641" s="9" t="s">
        <v>8238</v>
      </c>
      <c r="E3641" s="9" t="s">
        <v>8986</v>
      </c>
      <c r="F3641" s="9" t="s">
        <v>8987</v>
      </c>
      <c r="G3641" s="9" t="s">
        <v>8985</v>
      </c>
      <c r="H3641" s="13">
        <v>54951</v>
      </c>
      <c r="I3641" s="11">
        <v>45017</v>
      </c>
      <c r="J3641" s="9" t="s">
        <v>8260</v>
      </c>
      <c r="K3641" s="9" t="s">
        <v>7</v>
      </c>
      <c r="L3641" s="9" t="s">
        <v>69</v>
      </c>
      <c r="M3641" s="9" t="s">
        <v>4075</v>
      </c>
      <c r="N3641" s="9" t="s">
        <v>10</v>
      </c>
      <c r="O3641" s="9" t="s">
        <v>1826</v>
      </c>
      <c r="P3641" s="9" t="s">
        <v>1834</v>
      </c>
      <c r="Q3641" s="9" t="s">
        <v>374</v>
      </c>
      <c r="R3641" s="9" t="s">
        <v>29</v>
      </c>
      <c r="S3641" s="9" t="s">
        <v>4076</v>
      </c>
      <c r="T3641" s="9" t="s">
        <v>7</v>
      </c>
      <c r="U3641" s="9" t="s">
        <v>16</v>
      </c>
      <c r="V3641" s="9" t="s">
        <v>4076</v>
      </c>
      <c r="W3641" s="9" t="s">
        <v>511</v>
      </c>
      <c r="X3641" s="9" t="s">
        <v>18</v>
      </c>
      <c r="Y3641" s="9" t="s">
        <v>485</v>
      </c>
      <c r="Z3641" s="9" t="s">
        <v>20</v>
      </c>
      <c r="AA3641" s="9" t="s">
        <v>511</v>
      </c>
      <c r="AB3641" s="9" t="s">
        <v>8377</v>
      </c>
      <c r="AC3641" s="9" t="s">
        <v>8733</v>
      </c>
      <c r="AD3641" s="9" t="s">
        <v>8543</v>
      </c>
    </row>
    <row r="3642" spans="1:30" ht="51" x14ac:dyDescent="0.25">
      <c r="A3642" s="113">
        <f t="shared" si="57"/>
        <v>3453</v>
      </c>
      <c r="B3642" s="9" t="s">
        <v>1821</v>
      </c>
      <c r="C3642" s="9" t="s">
        <v>8415</v>
      </c>
      <c r="D3642" s="9" t="s">
        <v>8238</v>
      </c>
      <c r="E3642" s="9" t="s">
        <v>8988</v>
      </c>
      <c r="F3642" s="9" t="s">
        <v>8989</v>
      </c>
      <c r="G3642" s="9" t="s">
        <v>8990</v>
      </c>
      <c r="H3642" s="13">
        <v>48000</v>
      </c>
      <c r="I3642" s="11">
        <v>45017</v>
      </c>
      <c r="J3642" s="9" t="s">
        <v>8260</v>
      </c>
      <c r="K3642" s="9" t="s">
        <v>7</v>
      </c>
      <c r="L3642" s="9" t="s">
        <v>69</v>
      </c>
      <c r="M3642" s="9" t="s">
        <v>4075</v>
      </c>
      <c r="N3642" s="9" t="s">
        <v>10</v>
      </c>
      <c r="O3642" s="9" t="s">
        <v>1826</v>
      </c>
      <c r="P3642" s="9" t="s">
        <v>1834</v>
      </c>
      <c r="Q3642" s="9" t="s">
        <v>374</v>
      </c>
      <c r="R3642" s="9" t="s">
        <v>29</v>
      </c>
      <c r="S3642" s="9" t="s">
        <v>4076</v>
      </c>
      <c r="T3642" s="9" t="s">
        <v>7</v>
      </c>
      <c r="U3642" s="9" t="s">
        <v>16</v>
      </c>
      <c r="V3642" s="9" t="s">
        <v>4076</v>
      </c>
      <c r="W3642" s="9" t="s">
        <v>511</v>
      </c>
      <c r="X3642" s="9" t="s">
        <v>18</v>
      </c>
      <c r="Y3642" s="9" t="s">
        <v>485</v>
      </c>
      <c r="Z3642" s="9" t="s">
        <v>20</v>
      </c>
      <c r="AA3642" s="9" t="s">
        <v>511</v>
      </c>
      <c r="AB3642" s="9" t="s">
        <v>8377</v>
      </c>
      <c r="AC3642" s="9" t="s">
        <v>8733</v>
      </c>
      <c r="AD3642" s="9" t="s">
        <v>8543</v>
      </c>
    </row>
    <row r="3643" spans="1:30" ht="51" x14ac:dyDescent="0.25">
      <c r="A3643" s="113">
        <f t="shared" si="57"/>
        <v>3454</v>
      </c>
      <c r="B3643" s="9" t="s">
        <v>1821</v>
      </c>
      <c r="C3643" s="9" t="s">
        <v>8415</v>
      </c>
      <c r="D3643" s="9" t="s">
        <v>8238</v>
      </c>
      <c r="E3643" s="9" t="s">
        <v>8865</v>
      </c>
      <c r="F3643" s="9" t="s">
        <v>8991</v>
      </c>
      <c r="G3643" s="9" t="s">
        <v>8991</v>
      </c>
      <c r="H3643" s="13">
        <v>297000</v>
      </c>
      <c r="I3643" s="11">
        <v>45017</v>
      </c>
      <c r="J3643" s="9" t="s">
        <v>6</v>
      </c>
      <c r="K3643" s="9" t="s">
        <v>7</v>
      </c>
      <c r="L3643" s="9" t="s">
        <v>36</v>
      </c>
      <c r="M3643" s="9" t="s">
        <v>80</v>
      </c>
      <c r="N3643" s="9" t="s">
        <v>10</v>
      </c>
      <c r="O3643" s="9" t="s">
        <v>1826</v>
      </c>
      <c r="P3643" s="9" t="s">
        <v>1834</v>
      </c>
      <c r="Q3643" s="9" t="s">
        <v>374</v>
      </c>
      <c r="R3643" s="9" t="s">
        <v>29</v>
      </c>
      <c r="S3643" s="9" t="s">
        <v>4076</v>
      </c>
      <c r="T3643" s="9" t="s">
        <v>7</v>
      </c>
      <c r="U3643" s="9" t="s">
        <v>16</v>
      </c>
      <c r="V3643" s="9" t="s">
        <v>4076</v>
      </c>
      <c r="W3643" s="9" t="s">
        <v>511</v>
      </c>
      <c r="X3643" s="9" t="s">
        <v>18</v>
      </c>
      <c r="Y3643" s="9" t="s">
        <v>485</v>
      </c>
      <c r="Z3643" s="9" t="s">
        <v>20</v>
      </c>
      <c r="AA3643" s="9" t="s">
        <v>511</v>
      </c>
      <c r="AB3643" s="9" t="s">
        <v>8377</v>
      </c>
      <c r="AC3643" s="9" t="s">
        <v>8733</v>
      </c>
      <c r="AD3643" s="9" t="s">
        <v>8543</v>
      </c>
    </row>
    <row r="3644" spans="1:30" ht="51" x14ac:dyDescent="0.25">
      <c r="A3644" s="113">
        <f t="shared" si="57"/>
        <v>3455</v>
      </c>
      <c r="B3644" s="9" t="s">
        <v>1821</v>
      </c>
      <c r="C3644" s="9" t="s">
        <v>8415</v>
      </c>
      <c r="D3644" s="9" t="s">
        <v>8238</v>
      </c>
      <c r="E3644" s="9" t="s">
        <v>8865</v>
      </c>
      <c r="F3644" s="9" t="s">
        <v>8992</v>
      </c>
      <c r="G3644" s="9" t="s">
        <v>8992</v>
      </c>
      <c r="H3644" s="13">
        <v>200000</v>
      </c>
      <c r="I3644" s="11">
        <v>45017</v>
      </c>
      <c r="J3644" s="9" t="s">
        <v>6</v>
      </c>
      <c r="K3644" s="9" t="s">
        <v>7</v>
      </c>
      <c r="L3644" s="9" t="s">
        <v>36</v>
      </c>
      <c r="M3644" s="9" t="s">
        <v>80</v>
      </c>
      <c r="N3644" s="9" t="s">
        <v>10</v>
      </c>
      <c r="O3644" s="9" t="s">
        <v>1826</v>
      </c>
      <c r="P3644" s="9" t="s">
        <v>1834</v>
      </c>
      <c r="Q3644" s="9" t="s">
        <v>374</v>
      </c>
      <c r="R3644" s="9" t="s">
        <v>29</v>
      </c>
      <c r="S3644" s="9" t="s">
        <v>4076</v>
      </c>
      <c r="T3644" s="9" t="s">
        <v>7</v>
      </c>
      <c r="U3644" s="9" t="s">
        <v>16</v>
      </c>
      <c r="V3644" s="9" t="s">
        <v>4076</v>
      </c>
      <c r="W3644" s="9" t="s">
        <v>511</v>
      </c>
      <c r="X3644" s="9" t="s">
        <v>18</v>
      </c>
      <c r="Y3644" s="9" t="s">
        <v>485</v>
      </c>
      <c r="Z3644" s="9" t="s">
        <v>20</v>
      </c>
      <c r="AA3644" s="9" t="s">
        <v>511</v>
      </c>
      <c r="AB3644" s="9" t="s">
        <v>8329</v>
      </c>
      <c r="AC3644" s="9" t="s">
        <v>8733</v>
      </c>
      <c r="AD3644" s="9" t="s">
        <v>8331</v>
      </c>
    </row>
    <row r="3645" spans="1:30" ht="51" x14ac:dyDescent="0.25">
      <c r="A3645" s="113">
        <f t="shared" si="57"/>
        <v>3456</v>
      </c>
      <c r="B3645" s="9" t="s">
        <v>1821</v>
      </c>
      <c r="C3645" s="9" t="s">
        <v>8415</v>
      </c>
      <c r="D3645" s="9" t="s">
        <v>8238</v>
      </c>
      <c r="E3645" s="9" t="s">
        <v>8993</v>
      </c>
      <c r="F3645" s="9" t="s">
        <v>8994</v>
      </c>
      <c r="G3645" s="9" t="s">
        <v>8995</v>
      </c>
      <c r="H3645" s="13">
        <v>4582.5</v>
      </c>
      <c r="I3645" s="11">
        <v>45017</v>
      </c>
      <c r="J3645" s="9" t="s">
        <v>8260</v>
      </c>
      <c r="K3645" s="9" t="s">
        <v>7</v>
      </c>
      <c r="L3645" s="9" t="s">
        <v>69</v>
      </c>
      <c r="M3645" s="9" t="s">
        <v>4075</v>
      </c>
      <c r="N3645" s="9" t="s">
        <v>10</v>
      </c>
      <c r="O3645" s="9" t="s">
        <v>1826</v>
      </c>
      <c r="P3645" s="9" t="s">
        <v>1834</v>
      </c>
      <c r="Q3645" s="9" t="s">
        <v>374</v>
      </c>
      <c r="R3645" s="9" t="s">
        <v>29</v>
      </c>
      <c r="S3645" s="9" t="s">
        <v>4076</v>
      </c>
      <c r="T3645" s="9" t="s">
        <v>7</v>
      </c>
      <c r="U3645" s="9" t="s">
        <v>16</v>
      </c>
      <c r="V3645" s="9" t="s">
        <v>4076</v>
      </c>
      <c r="W3645" s="9" t="s">
        <v>8282</v>
      </c>
      <c r="X3645" s="9" t="s">
        <v>18</v>
      </c>
      <c r="Y3645" s="9" t="s">
        <v>485</v>
      </c>
      <c r="Z3645" s="9" t="s">
        <v>20</v>
      </c>
      <c r="AA3645" s="9" t="s">
        <v>8282</v>
      </c>
      <c r="AB3645" s="9" t="s">
        <v>8256</v>
      </c>
      <c r="AC3645" s="9" t="s">
        <v>8733</v>
      </c>
      <c r="AD3645" s="9" t="s">
        <v>8943</v>
      </c>
    </row>
    <row r="3646" spans="1:30" ht="51" x14ac:dyDescent="0.25">
      <c r="A3646" s="113">
        <f t="shared" si="57"/>
        <v>3457</v>
      </c>
      <c r="B3646" s="9" t="s">
        <v>1821</v>
      </c>
      <c r="C3646" s="9" t="s">
        <v>8415</v>
      </c>
      <c r="D3646" s="9" t="s">
        <v>8238</v>
      </c>
      <c r="E3646" s="9" t="s">
        <v>8996</v>
      </c>
      <c r="F3646" s="9" t="s">
        <v>8997</v>
      </c>
      <c r="G3646" s="9" t="s">
        <v>8995</v>
      </c>
      <c r="H3646" s="13">
        <v>8555</v>
      </c>
      <c r="I3646" s="11">
        <v>45017</v>
      </c>
      <c r="J3646" s="9" t="s">
        <v>8260</v>
      </c>
      <c r="K3646" s="9" t="s">
        <v>7</v>
      </c>
      <c r="L3646" s="9" t="s">
        <v>69</v>
      </c>
      <c r="M3646" s="9" t="s">
        <v>4075</v>
      </c>
      <c r="N3646" s="9" t="s">
        <v>10</v>
      </c>
      <c r="O3646" s="9" t="s">
        <v>1826</v>
      </c>
      <c r="P3646" s="9" t="s">
        <v>1834</v>
      </c>
      <c r="Q3646" s="9" t="s">
        <v>374</v>
      </c>
      <c r="R3646" s="9" t="s">
        <v>29</v>
      </c>
      <c r="S3646" s="9" t="s">
        <v>4076</v>
      </c>
      <c r="T3646" s="9" t="s">
        <v>7</v>
      </c>
      <c r="U3646" s="9" t="s">
        <v>16</v>
      </c>
      <c r="V3646" s="9" t="s">
        <v>4076</v>
      </c>
      <c r="W3646" s="9" t="s">
        <v>511</v>
      </c>
      <c r="X3646" s="9" t="s">
        <v>18</v>
      </c>
      <c r="Y3646" s="9" t="s">
        <v>485</v>
      </c>
      <c r="Z3646" s="9" t="s">
        <v>20</v>
      </c>
      <c r="AA3646" s="9" t="s">
        <v>511</v>
      </c>
      <c r="AB3646" s="9" t="s">
        <v>8415</v>
      </c>
      <c r="AC3646" s="9" t="s">
        <v>8733</v>
      </c>
      <c r="AD3646" s="9" t="s">
        <v>8417</v>
      </c>
    </row>
    <row r="3647" spans="1:30" ht="51" x14ac:dyDescent="0.25">
      <c r="A3647" s="113">
        <f t="shared" si="57"/>
        <v>3458</v>
      </c>
      <c r="B3647" s="9" t="s">
        <v>1821</v>
      </c>
      <c r="C3647" s="9" t="s">
        <v>8415</v>
      </c>
      <c r="D3647" s="9" t="s">
        <v>8238</v>
      </c>
      <c r="E3647" s="9" t="s">
        <v>8996</v>
      </c>
      <c r="F3647" s="9" t="s">
        <v>8998</v>
      </c>
      <c r="G3647" s="9" t="s">
        <v>8995</v>
      </c>
      <c r="H3647" s="13">
        <v>4816</v>
      </c>
      <c r="I3647" s="11">
        <v>45017</v>
      </c>
      <c r="J3647" s="9" t="s">
        <v>8260</v>
      </c>
      <c r="K3647" s="9" t="s">
        <v>7</v>
      </c>
      <c r="L3647" s="9" t="s">
        <v>69</v>
      </c>
      <c r="M3647" s="9" t="s">
        <v>4075</v>
      </c>
      <c r="N3647" s="9" t="s">
        <v>10</v>
      </c>
      <c r="O3647" s="9" t="s">
        <v>1826</v>
      </c>
      <c r="P3647" s="9" t="s">
        <v>1834</v>
      </c>
      <c r="Q3647" s="9" t="s">
        <v>374</v>
      </c>
      <c r="R3647" s="9" t="s">
        <v>29</v>
      </c>
      <c r="S3647" s="9" t="s">
        <v>4076</v>
      </c>
      <c r="T3647" s="9" t="s">
        <v>7</v>
      </c>
      <c r="U3647" s="9" t="s">
        <v>16</v>
      </c>
      <c r="V3647" s="9" t="s">
        <v>4076</v>
      </c>
      <c r="W3647" s="9" t="s">
        <v>511</v>
      </c>
      <c r="X3647" s="9" t="s">
        <v>18</v>
      </c>
      <c r="Y3647" s="9" t="s">
        <v>485</v>
      </c>
      <c r="Z3647" s="9" t="s">
        <v>20</v>
      </c>
      <c r="AA3647" s="9" t="s">
        <v>511</v>
      </c>
      <c r="AB3647" s="9" t="s">
        <v>8415</v>
      </c>
      <c r="AC3647" s="9" t="s">
        <v>8733</v>
      </c>
      <c r="AD3647" s="9" t="s">
        <v>8417</v>
      </c>
    </row>
    <row r="3648" spans="1:30" ht="51" x14ac:dyDescent="0.25">
      <c r="A3648" s="113">
        <f t="shared" si="57"/>
        <v>3459</v>
      </c>
      <c r="B3648" s="9" t="s">
        <v>1821</v>
      </c>
      <c r="C3648" s="9" t="s">
        <v>8415</v>
      </c>
      <c r="D3648" s="9" t="s">
        <v>8238</v>
      </c>
      <c r="E3648" s="9" t="s">
        <v>6847</v>
      </c>
      <c r="F3648" s="9" t="s">
        <v>8999</v>
      </c>
      <c r="G3648" s="9" t="s">
        <v>8995</v>
      </c>
      <c r="H3648" s="13">
        <v>691.2</v>
      </c>
      <c r="I3648" s="11">
        <v>45017</v>
      </c>
      <c r="J3648" s="9" t="s">
        <v>8260</v>
      </c>
      <c r="K3648" s="9" t="s">
        <v>7</v>
      </c>
      <c r="L3648" s="9" t="s">
        <v>69</v>
      </c>
      <c r="M3648" s="9" t="s">
        <v>4075</v>
      </c>
      <c r="N3648" s="9" t="s">
        <v>10</v>
      </c>
      <c r="O3648" s="9" t="s">
        <v>1826</v>
      </c>
      <c r="P3648" s="9" t="s">
        <v>1834</v>
      </c>
      <c r="Q3648" s="9" t="s">
        <v>374</v>
      </c>
      <c r="R3648" s="9" t="s">
        <v>29</v>
      </c>
      <c r="S3648" s="9" t="s">
        <v>4076</v>
      </c>
      <c r="T3648" s="9" t="s">
        <v>7</v>
      </c>
      <c r="U3648" s="9" t="s">
        <v>16</v>
      </c>
      <c r="V3648" s="9" t="s">
        <v>4076</v>
      </c>
      <c r="W3648" s="9" t="s">
        <v>8282</v>
      </c>
      <c r="X3648" s="9" t="s">
        <v>18</v>
      </c>
      <c r="Y3648" s="9" t="s">
        <v>485</v>
      </c>
      <c r="Z3648" s="9" t="s">
        <v>20</v>
      </c>
      <c r="AA3648" s="9" t="s">
        <v>8282</v>
      </c>
      <c r="AB3648" s="9" t="s">
        <v>8256</v>
      </c>
      <c r="AC3648" s="9" t="s">
        <v>8733</v>
      </c>
      <c r="AD3648" s="9" t="s">
        <v>8943</v>
      </c>
    </row>
    <row r="3649" spans="1:30" ht="51" x14ac:dyDescent="0.25">
      <c r="A3649" s="113">
        <f t="shared" si="57"/>
        <v>3460</v>
      </c>
      <c r="B3649" s="9" t="s">
        <v>1821</v>
      </c>
      <c r="C3649" s="9" t="s">
        <v>8415</v>
      </c>
      <c r="D3649" s="9" t="s">
        <v>8238</v>
      </c>
      <c r="E3649" s="9" t="s">
        <v>9000</v>
      </c>
      <c r="F3649" s="9" t="s">
        <v>9001</v>
      </c>
      <c r="G3649" s="9" t="s">
        <v>8995</v>
      </c>
      <c r="H3649" s="13">
        <v>955.48</v>
      </c>
      <c r="I3649" s="11">
        <v>45017</v>
      </c>
      <c r="J3649" s="9" t="s">
        <v>8260</v>
      </c>
      <c r="K3649" s="9" t="s">
        <v>7</v>
      </c>
      <c r="L3649" s="9" t="s">
        <v>69</v>
      </c>
      <c r="M3649" s="9" t="s">
        <v>4075</v>
      </c>
      <c r="N3649" s="9" t="s">
        <v>10</v>
      </c>
      <c r="O3649" s="9" t="s">
        <v>1826</v>
      </c>
      <c r="P3649" s="9" t="s">
        <v>1834</v>
      </c>
      <c r="Q3649" s="9" t="s">
        <v>374</v>
      </c>
      <c r="R3649" s="9" t="s">
        <v>29</v>
      </c>
      <c r="S3649" s="9" t="s">
        <v>4076</v>
      </c>
      <c r="T3649" s="9" t="s">
        <v>7</v>
      </c>
      <c r="U3649" s="9" t="s">
        <v>16</v>
      </c>
      <c r="V3649" s="9" t="s">
        <v>4076</v>
      </c>
      <c r="W3649" s="9" t="s">
        <v>8282</v>
      </c>
      <c r="X3649" s="9" t="s">
        <v>18</v>
      </c>
      <c r="Y3649" s="9" t="s">
        <v>485</v>
      </c>
      <c r="Z3649" s="9" t="s">
        <v>20</v>
      </c>
      <c r="AA3649" s="9" t="s">
        <v>8282</v>
      </c>
      <c r="AB3649" s="9" t="s">
        <v>8256</v>
      </c>
      <c r="AC3649" s="9" t="s">
        <v>8733</v>
      </c>
      <c r="AD3649" s="9" t="s">
        <v>8943</v>
      </c>
    </row>
    <row r="3650" spans="1:30" ht="344.25" x14ac:dyDescent="0.25">
      <c r="A3650" s="113">
        <f t="shared" si="57"/>
        <v>3461</v>
      </c>
      <c r="B3650" s="9" t="s">
        <v>1821</v>
      </c>
      <c r="C3650" s="9" t="s">
        <v>8415</v>
      </c>
      <c r="D3650" s="9" t="s">
        <v>8238</v>
      </c>
      <c r="E3650" s="9" t="s">
        <v>9002</v>
      </c>
      <c r="F3650" s="9" t="s">
        <v>9003</v>
      </c>
      <c r="G3650" s="9" t="s">
        <v>8995</v>
      </c>
      <c r="H3650" s="13">
        <v>22364.28</v>
      </c>
      <c r="I3650" s="11">
        <v>45017</v>
      </c>
      <c r="J3650" s="9" t="s">
        <v>8260</v>
      </c>
      <c r="K3650" s="9" t="s">
        <v>7</v>
      </c>
      <c r="L3650" s="9" t="s">
        <v>69</v>
      </c>
      <c r="M3650" s="9" t="s">
        <v>4075</v>
      </c>
      <c r="N3650" s="9" t="s">
        <v>10</v>
      </c>
      <c r="O3650" s="9" t="s">
        <v>1826</v>
      </c>
      <c r="P3650" s="9" t="s">
        <v>1834</v>
      </c>
      <c r="Q3650" s="9" t="s">
        <v>374</v>
      </c>
      <c r="R3650" s="9" t="s">
        <v>29</v>
      </c>
      <c r="S3650" s="9" t="s">
        <v>4076</v>
      </c>
      <c r="T3650" s="9" t="s">
        <v>7</v>
      </c>
      <c r="U3650" s="9" t="s">
        <v>16</v>
      </c>
      <c r="V3650" s="9" t="s">
        <v>4076</v>
      </c>
      <c r="W3650" s="9" t="s">
        <v>511</v>
      </c>
      <c r="X3650" s="9" t="s">
        <v>18</v>
      </c>
      <c r="Y3650" s="9" t="s">
        <v>485</v>
      </c>
      <c r="Z3650" s="9" t="s">
        <v>20</v>
      </c>
      <c r="AA3650" s="9" t="s">
        <v>511</v>
      </c>
      <c r="AB3650" s="9" t="s">
        <v>8256</v>
      </c>
      <c r="AC3650" s="9" t="s">
        <v>8733</v>
      </c>
      <c r="AD3650" s="9" t="s">
        <v>8943</v>
      </c>
    </row>
    <row r="3651" spans="1:30" ht="51" x14ac:dyDescent="0.25">
      <c r="A3651" s="113">
        <f t="shared" si="57"/>
        <v>3462</v>
      </c>
      <c r="B3651" s="9" t="s">
        <v>1821</v>
      </c>
      <c r="C3651" s="9" t="s">
        <v>8415</v>
      </c>
      <c r="D3651" s="9" t="s">
        <v>8238</v>
      </c>
      <c r="E3651" s="9" t="s">
        <v>9004</v>
      </c>
      <c r="F3651" s="9" t="s">
        <v>9005</v>
      </c>
      <c r="G3651" s="9" t="s">
        <v>8597</v>
      </c>
      <c r="H3651" s="13">
        <v>12540</v>
      </c>
      <c r="I3651" s="11">
        <v>45017</v>
      </c>
      <c r="J3651" s="9" t="s">
        <v>8260</v>
      </c>
      <c r="K3651" s="9" t="s">
        <v>7</v>
      </c>
      <c r="L3651" s="9" t="s">
        <v>69</v>
      </c>
      <c r="M3651" s="9" t="s">
        <v>4075</v>
      </c>
      <c r="N3651" s="9" t="s">
        <v>10</v>
      </c>
      <c r="O3651" s="9" t="s">
        <v>1826</v>
      </c>
      <c r="P3651" s="9" t="s">
        <v>1834</v>
      </c>
      <c r="Q3651" s="9" t="s">
        <v>374</v>
      </c>
      <c r="R3651" s="9" t="s">
        <v>29</v>
      </c>
      <c r="S3651" s="9" t="s">
        <v>4076</v>
      </c>
      <c r="T3651" s="9" t="s">
        <v>7</v>
      </c>
      <c r="U3651" s="9" t="s">
        <v>16</v>
      </c>
      <c r="V3651" s="9" t="s">
        <v>4076</v>
      </c>
      <c r="W3651" s="9" t="s">
        <v>8282</v>
      </c>
      <c r="X3651" s="9" t="s">
        <v>18</v>
      </c>
      <c r="Y3651" s="9" t="s">
        <v>485</v>
      </c>
      <c r="Z3651" s="9" t="s">
        <v>20</v>
      </c>
      <c r="AA3651" s="9" t="s">
        <v>8282</v>
      </c>
      <c r="AB3651" s="9" t="s">
        <v>8289</v>
      </c>
      <c r="AC3651" s="9" t="s">
        <v>8733</v>
      </c>
      <c r="AD3651" s="9" t="s">
        <v>8291</v>
      </c>
    </row>
    <row r="3652" spans="1:30" ht="51" x14ac:dyDescent="0.25">
      <c r="A3652" s="113">
        <f t="shared" si="57"/>
        <v>3463</v>
      </c>
      <c r="B3652" s="9" t="s">
        <v>1821</v>
      </c>
      <c r="C3652" s="9" t="s">
        <v>8415</v>
      </c>
      <c r="D3652" s="9" t="s">
        <v>8238</v>
      </c>
      <c r="E3652" s="9" t="s">
        <v>8788</v>
      </c>
      <c r="F3652" s="9" t="s">
        <v>9006</v>
      </c>
      <c r="G3652" s="9" t="s">
        <v>8597</v>
      </c>
      <c r="H3652" s="13">
        <v>15470</v>
      </c>
      <c r="I3652" s="11">
        <v>45017</v>
      </c>
      <c r="J3652" s="9" t="s">
        <v>8260</v>
      </c>
      <c r="K3652" s="9" t="s">
        <v>7</v>
      </c>
      <c r="L3652" s="9" t="s">
        <v>8</v>
      </c>
      <c r="M3652" s="9" t="s">
        <v>4075</v>
      </c>
      <c r="N3652" s="9" t="s">
        <v>10</v>
      </c>
      <c r="O3652" s="9" t="s">
        <v>1826</v>
      </c>
      <c r="P3652" s="9" t="s">
        <v>1834</v>
      </c>
      <c r="Q3652" s="9" t="s">
        <v>374</v>
      </c>
      <c r="R3652" s="9" t="s">
        <v>29</v>
      </c>
      <c r="S3652" s="9" t="s">
        <v>4076</v>
      </c>
      <c r="T3652" s="9" t="s">
        <v>7</v>
      </c>
      <c r="U3652" s="9" t="s">
        <v>16</v>
      </c>
      <c r="V3652" s="9" t="s">
        <v>4076</v>
      </c>
      <c r="W3652" s="9" t="s">
        <v>8282</v>
      </c>
      <c r="X3652" s="9" t="s">
        <v>18</v>
      </c>
      <c r="Y3652" s="9" t="s">
        <v>485</v>
      </c>
      <c r="Z3652" s="9" t="s">
        <v>20</v>
      </c>
      <c r="AA3652" s="9" t="s">
        <v>8282</v>
      </c>
      <c r="AB3652" s="9" t="s">
        <v>8289</v>
      </c>
      <c r="AC3652" s="9" t="s">
        <v>8733</v>
      </c>
      <c r="AD3652" s="9" t="s">
        <v>8291</v>
      </c>
    </row>
    <row r="3653" spans="1:30" ht="76.5" x14ac:dyDescent="0.25">
      <c r="A3653" s="113">
        <f t="shared" si="57"/>
        <v>3464</v>
      </c>
      <c r="B3653" s="9" t="s">
        <v>1821</v>
      </c>
      <c r="C3653" s="9" t="s">
        <v>8715</v>
      </c>
      <c r="D3653" s="9" t="s">
        <v>8238</v>
      </c>
      <c r="E3653" s="9" t="s">
        <v>8341</v>
      </c>
      <c r="F3653" s="9" t="s">
        <v>9007</v>
      </c>
      <c r="G3653" s="9" t="s">
        <v>9008</v>
      </c>
      <c r="H3653" s="13">
        <v>50000</v>
      </c>
      <c r="I3653" s="11">
        <v>45017</v>
      </c>
      <c r="J3653" s="9" t="s">
        <v>6</v>
      </c>
      <c r="K3653" s="9" t="s">
        <v>7</v>
      </c>
      <c r="L3653" s="9" t="s">
        <v>36</v>
      </c>
      <c r="M3653" s="9" t="s">
        <v>4075</v>
      </c>
      <c r="N3653" s="9" t="s">
        <v>10</v>
      </c>
      <c r="O3653" s="9" t="s">
        <v>1826</v>
      </c>
      <c r="P3653" s="9" t="s">
        <v>1834</v>
      </c>
      <c r="Q3653" s="9" t="s">
        <v>374</v>
      </c>
      <c r="R3653" s="9" t="s">
        <v>29</v>
      </c>
      <c r="S3653" s="9" t="s">
        <v>4076</v>
      </c>
      <c r="T3653" s="9" t="s">
        <v>7</v>
      </c>
      <c r="U3653" s="9" t="s">
        <v>16</v>
      </c>
      <c r="V3653" s="9" t="s">
        <v>4076</v>
      </c>
      <c r="W3653" s="9" t="s">
        <v>8282</v>
      </c>
      <c r="X3653" s="9" t="s">
        <v>18</v>
      </c>
      <c r="Y3653" s="9" t="s">
        <v>485</v>
      </c>
      <c r="Z3653" s="9" t="s">
        <v>20</v>
      </c>
      <c r="AA3653" s="9" t="s">
        <v>8282</v>
      </c>
      <c r="AB3653" s="9" t="s">
        <v>8289</v>
      </c>
      <c r="AC3653" s="9" t="s">
        <v>8733</v>
      </c>
      <c r="AD3653" s="9" t="s">
        <v>8291</v>
      </c>
    </row>
    <row r="3654" spans="1:30" ht="51" x14ac:dyDescent="0.25">
      <c r="A3654" s="113">
        <f t="shared" si="57"/>
        <v>3465</v>
      </c>
      <c r="B3654" s="9" t="s">
        <v>1821</v>
      </c>
      <c r="C3654" s="9" t="s">
        <v>8715</v>
      </c>
      <c r="D3654" s="9" t="s">
        <v>8238</v>
      </c>
      <c r="E3654" s="9" t="s">
        <v>8386</v>
      </c>
      <c r="F3654" s="9" t="s">
        <v>9009</v>
      </c>
      <c r="G3654" s="9" t="s">
        <v>9010</v>
      </c>
      <c r="H3654" s="13">
        <v>2100</v>
      </c>
      <c r="I3654" s="11">
        <v>45017</v>
      </c>
      <c r="J3654" s="9" t="s">
        <v>8260</v>
      </c>
      <c r="K3654" s="9" t="s">
        <v>7</v>
      </c>
      <c r="L3654" s="9" t="s">
        <v>8</v>
      </c>
      <c r="M3654" s="9" t="s">
        <v>4075</v>
      </c>
      <c r="N3654" s="9" t="s">
        <v>10</v>
      </c>
      <c r="O3654" s="9" t="s">
        <v>1826</v>
      </c>
      <c r="P3654" s="9" t="s">
        <v>1834</v>
      </c>
      <c r="Q3654" s="9" t="s">
        <v>374</v>
      </c>
      <c r="R3654" s="9" t="s">
        <v>29</v>
      </c>
      <c r="S3654" s="9" t="s">
        <v>4076</v>
      </c>
      <c r="T3654" s="9" t="s">
        <v>7</v>
      </c>
      <c r="U3654" s="9" t="s">
        <v>16</v>
      </c>
      <c r="V3654" s="9" t="s">
        <v>4076</v>
      </c>
      <c r="W3654" s="9" t="s">
        <v>511</v>
      </c>
      <c r="X3654" s="9" t="s">
        <v>18</v>
      </c>
      <c r="Y3654" s="9" t="s">
        <v>485</v>
      </c>
      <c r="Z3654" s="9" t="s">
        <v>20</v>
      </c>
      <c r="AA3654" s="9" t="s">
        <v>511</v>
      </c>
      <c r="AB3654" s="9" t="s">
        <v>8256</v>
      </c>
      <c r="AC3654" s="9" t="s">
        <v>8733</v>
      </c>
      <c r="AD3654" s="9" t="s">
        <v>8943</v>
      </c>
    </row>
    <row r="3655" spans="1:30" ht="127.5" x14ac:dyDescent="0.25">
      <c r="A3655" s="113">
        <f t="shared" si="57"/>
        <v>3466</v>
      </c>
      <c r="B3655" s="9" t="s">
        <v>1821</v>
      </c>
      <c r="C3655" s="9" t="s">
        <v>8275</v>
      </c>
      <c r="D3655" s="9" t="s">
        <v>8238</v>
      </c>
      <c r="E3655" s="9" t="s">
        <v>8245</v>
      </c>
      <c r="F3655" s="9" t="s">
        <v>9011</v>
      </c>
      <c r="G3655" s="9" t="s">
        <v>9012</v>
      </c>
      <c r="H3655" s="13">
        <v>5000</v>
      </c>
      <c r="I3655" s="11">
        <v>45017</v>
      </c>
      <c r="J3655" s="9" t="s">
        <v>6</v>
      </c>
      <c r="K3655" s="9" t="s">
        <v>7</v>
      </c>
      <c r="L3655" s="9" t="s">
        <v>252</v>
      </c>
      <c r="M3655" s="9" t="s">
        <v>89</v>
      </c>
      <c r="N3655" s="9" t="s">
        <v>10</v>
      </c>
      <c r="O3655" s="9" t="s">
        <v>1826</v>
      </c>
      <c r="P3655" s="9" t="s">
        <v>1834</v>
      </c>
      <c r="Q3655" s="9" t="s">
        <v>374</v>
      </c>
      <c r="R3655" s="9" t="s">
        <v>29</v>
      </c>
      <c r="S3655" s="9" t="s">
        <v>15</v>
      </c>
      <c r="T3655" s="9" t="s">
        <v>7</v>
      </c>
      <c r="U3655" s="9" t="s">
        <v>16</v>
      </c>
      <c r="V3655" s="9" t="s">
        <v>4076</v>
      </c>
      <c r="W3655" s="9" t="s">
        <v>8282</v>
      </c>
      <c r="X3655" s="9" t="s">
        <v>18</v>
      </c>
      <c r="Y3655" s="9" t="s">
        <v>485</v>
      </c>
      <c r="Z3655" s="9" t="s">
        <v>20</v>
      </c>
      <c r="AA3655" s="9" t="s">
        <v>8282</v>
      </c>
      <c r="AB3655" s="9" t="s">
        <v>8256</v>
      </c>
      <c r="AC3655" s="9" t="s">
        <v>8733</v>
      </c>
      <c r="AD3655" s="9" t="s">
        <v>8943</v>
      </c>
    </row>
    <row r="3656" spans="1:30" ht="127.5" x14ac:dyDescent="0.25">
      <c r="A3656" s="113">
        <f t="shared" si="57"/>
        <v>3467</v>
      </c>
      <c r="B3656" s="9" t="s">
        <v>1821</v>
      </c>
      <c r="C3656" s="9" t="s">
        <v>8275</v>
      </c>
      <c r="D3656" s="9" t="s">
        <v>8238</v>
      </c>
      <c r="E3656" s="9" t="s">
        <v>8245</v>
      </c>
      <c r="F3656" s="9" t="s">
        <v>9013</v>
      </c>
      <c r="G3656" s="9" t="s">
        <v>9014</v>
      </c>
      <c r="H3656" s="13">
        <v>1932</v>
      </c>
      <c r="I3656" s="11">
        <v>45017</v>
      </c>
      <c r="J3656" s="9" t="s">
        <v>6</v>
      </c>
      <c r="K3656" s="9" t="s">
        <v>7</v>
      </c>
      <c r="L3656" s="9" t="s">
        <v>252</v>
      </c>
      <c r="M3656" s="9" t="s">
        <v>89</v>
      </c>
      <c r="N3656" s="9" t="s">
        <v>10</v>
      </c>
      <c r="O3656" s="9" t="s">
        <v>1826</v>
      </c>
      <c r="P3656" s="9" t="s">
        <v>1834</v>
      </c>
      <c r="Q3656" s="9" t="s">
        <v>374</v>
      </c>
      <c r="R3656" s="9" t="s">
        <v>29</v>
      </c>
      <c r="S3656" s="9" t="s">
        <v>15</v>
      </c>
      <c r="T3656" s="9" t="s">
        <v>7</v>
      </c>
      <c r="U3656" s="9" t="s">
        <v>16</v>
      </c>
      <c r="V3656" s="9" t="s">
        <v>4076</v>
      </c>
      <c r="W3656" s="9" t="s">
        <v>511</v>
      </c>
      <c r="X3656" s="9" t="s">
        <v>18</v>
      </c>
      <c r="Y3656" s="9" t="s">
        <v>485</v>
      </c>
      <c r="Z3656" s="9" t="s">
        <v>20</v>
      </c>
      <c r="AA3656" s="9" t="s">
        <v>511</v>
      </c>
      <c r="AB3656" s="9" t="s">
        <v>8454</v>
      </c>
      <c r="AC3656" s="9" t="s">
        <v>8733</v>
      </c>
      <c r="AD3656" s="9" t="s">
        <v>8658</v>
      </c>
    </row>
    <row r="3657" spans="1:30" ht="51" x14ac:dyDescent="0.25">
      <c r="A3657" s="113">
        <f t="shared" si="57"/>
        <v>3468</v>
      </c>
      <c r="B3657" s="9" t="s">
        <v>1821</v>
      </c>
      <c r="C3657" s="9" t="s">
        <v>8283</v>
      </c>
      <c r="D3657" s="9" t="s">
        <v>8238</v>
      </c>
      <c r="E3657" s="9" t="s">
        <v>657</v>
      </c>
      <c r="F3657" s="9" t="s">
        <v>9015</v>
      </c>
      <c r="G3657" s="9" t="s">
        <v>9016</v>
      </c>
      <c r="H3657" s="13">
        <v>2000</v>
      </c>
      <c r="I3657" s="11">
        <v>45017</v>
      </c>
      <c r="J3657" s="9" t="s">
        <v>8260</v>
      </c>
      <c r="K3657" s="9" t="s">
        <v>7</v>
      </c>
      <c r="L3657" s="9" t="s">
        <v>8</v>
      </c>
      <c r="M3657" s="9" t="s">
        <v>4075</v>
      </c>
      <c r="N3657" s="9" t="s">
        <v>10</v>
      </c>
      <c r="O3657" s="9" t="s">
        <v>1826</v>
      </c>
      <c r="P3657" s="9" t="s">
        <v>1834</v>
      </c>
      <c r="Q3657" s="9" t="s">
        <v>374</v>
      </c>
      <c r="R3657" s="9" t="s">
        <v>29</v>
      </c>
      <c r="S3657" s="9" t="s">
        <v>4076</v>
      </c>
      <c r="T3657" s="9" t="s">
        <v>7</v>
      </c>
      <c r="U3657" s="9" t="s">
        <v>16</v>
      </c>
      <c r="V3657" s="9" t="s">
        <v>4076</v>
      </c>
      <c r="W3657" s="9" t="s">
        <v>511</v>
      </c>
      <c r="X3657" s="9" t="s">
        <v>18</v>
      </c>
      <c r="Y3657" s="9" t="s">
        <v>485</v>
      </c>
      <c r="Z3657" s="9" t="s">
        <v>20</v>
      </c>
      <c r="AA3657" s="9" t="s">
        <v>511</v>
      </c>
      <c r="AB3657" s="9" t="s">
        <v>8454</v>
      </c>
      <c r="AC3657" s="9" t="s">
        <v>8733</v>
      </c>
      <c r="AD3657" s="9" t="s">
        <v>8658</v>
      </c>
    </row>
    <row r="3658" spans="1:30" ht="51" x14ac:dyDescent="0.25">
      <c r="A3658" s="113">
        <f t="shared" si="57"/>
        <v>3469</v>
      </c>
      <c r="B3658" s="9" t="s">
        <v>1821</v>
      </c>
      <c r="C3658" s="9" t="s">
        <v>8283</v>
      </c>
      <c r="D3658" s="9" t="s">
        <v>8238</v>
      </c>
      <c r="E3658" s="9" t="s">
        <v>6505</v>
      </c>
      <c r="F3658" s="9" t="s">
        <v>6505</v>
      </c>
      <c r="G3658" s="9" t="s">
        <v>9017</v>
      </c>
      <c r="H3658" s="13">
        <v>1580640</v>
      </c>
      <c r="I3658" s="11">
        <v>45017</v>
      </c>
      <c r="J3658" s="9" t="s">
        <v>8260</v>
      </c>
      <c r="K3658" s="9" t="s">
        <v>7</v>
      </c>
      <c r="L3658" s="9" t="s">
        <v>8</v>
      </c>
      <c r="M3658" s="9" t="s">
        <v>80</v>
      </c>
      <c r="N3658" s="9" t="s">
        <v>10</v>
      </c>
      <c r="O3658" s="9" t="s">
        <v>1826</v>
      </c>
      <c r="P3658" s="9" t="s">
        <v>1834</v>
      </c>
      <c r="Q3658" s="9" t="s">
        <v>374</v>
      </c>
      <c r="R3658" s="9" t="s">
        <v>29</v>
      </c>
      <c r="S3658" s="9" t="s">
        <v>4076</v>
      </c>
      <c r="T3658" s="9" t="s">
        <v>7</v>
      </c>
      <c r="U3658" s="9" t="s">
        <v>16</v>
      </c>
      <c r="V3658" s="9" t="s">
        <v>4076</v>
      </c>
      <c r="W3658" s="9" t="s">
        <v>511</v>
      </c>
      <c r="X3658" s="9" t="s">
        <v>18</v>
      </c>
      <c r="Y3658" s="9" t="s">
        <v>485</v>
      </c>
      <c r="Z3658" s="9" t="s">
        <v>20</v>
      </c>
      <c r="AA3658" s="9" t="s">
        <v>511</v>
      </c>
      <c r="AB3658" s="9" t="s">
        <v>8454</v>
      </c>
      <c r="AC3658" s="9" t="s">
        <v>8733</v>
      </c>
      <c r="AD3658" s="9" t="s">
        <v>8658</v>
      </c>
    </row>
    <row r="3659" spans="1:30" ht="127.5" x14ac:dyDescent="0.25">
      <c r="A3659" s="113">
        <f t="shared" si="57"/>
        <v>3470</v>
      </c>
      <c r="B3659" s="9" t="s">
        <v>1821</v>
      </c>
      <c r="C3659" s="9" t="s">
        <v>8283</v>
      </c>
      <c r="D3659" s="9" t="s">
        <v>8238</v>
      </c>
      <c r="E3659" s="9" t="s">
        <v>9018</v>
      </c>
      <c r="F3659" s="9" t="s">
        <v>9019</v>
      </c>
      <c r="G3659" s="9" t="s">
        <v>9020</v>
      </c>
      <c r="H3659" s="13">
        <v>3870000</v>
      </c>
      <c r="I3659" s="11">
        <v>45017</v>
      </c>
      <c r="J3659" s="9" t="s">
        <v>6</v>
      </c>
      <c r="K3659" s="9" t="s">
        <v>7</v>
      </c>
      <c r="L3659" s="9" t="s">
        <v>36</v>
      </c>
      <c r="M3659" s="9" t="s">
        <v>80</v>
      </c>
      <c r="N3659" s="9" t="s">
        <v>10</v>
      </c>
      <c r="O3659" s="9" t="s">
        <v>1826</v>
      </c>
      <c r="P3659" s="9" t="s">
        <v>1834</v>
      </c>
      <c r="Q3659" s="9" t="s">
        <v>374</v>
      </c>
      <c r="R3659" s="9" t="s">
        <v>29</v>
      </c>
      <c r="S3659" s="9" t="s">
        <v>4076</v>
      </c>
      <c r="T3659" s="9" t="s">
        <v>7</v>
      </c>
      <c r="U3659" s="9" t="s">
        <v>16</v>
      </c>
      <c r="V3659" s="9" t="s">
        <v>4076</v>
      </c>
      <c r="W3659" s="9" t="s">
        <v>511</v>
      </c>
      <c r="X3659" s="9" t="s">
        <v>18</v>
      </c>
      <c r="Y3659" s="9" t="s">
        <v>485</v>
      </c>
      <c r="Z3659" s="9" t="s">
        <v>20</v>
      </c>
      <c r="AA3659" s="9" t="s">
        <v>511</v>
      </c>
      <c r="AB3659" s="9" t="s">
        <v>8454</v>
      </c>
      <c r="AC3659" s="9" t="s">
        <v>8733</v>
      </c>
      <c r="AD3659" s="9" t="s">
        <v>8658</v>
      </c>
    </row>
    <row r="3660" spans="1:30" ht="51" x14ac:dyDescent="0.25">
      <c r="A3660" s="113">
        <f t="shared" si="57"/>
        <v>3471</v>
      </c>
      <c r="B3660" s="9" t="s">
        <v>1821</v>
      </c>
      <c r="C3660" s="9" t="s">
        <v>8296</v>
      </c>
      <c r="D3660" s="9" t="s">
        <v>8238</v>
      </c>
      <c r="E3660" s="9" t="s">
        <v>8245</v>
      </c>
      <c r="F3660" s="9" t="s">
        <v>9021</v>
      </c>
      <c r="G3660" s="9" t="s">
        <v>8910</v>
      </c>
      <c r="H3660" s="13">
        <v>18000</v>
      </c>
      <c r="I3660" s="11">
        <v>45017</v>
      </c>
      <c r="J3660" s="9" t="s">
        <v>6</v>
      </c>
      <c r="K3660" s="9" t="s">
        <v>7</v>
      </c>
      <c r="L3660" s="9" t="s">
        <v>252</v>
      </c>
      <c r="M3660" s="9" t="s">
        <v>89</v>
      </c>
      <c r="N3660" s="9" t="s">
        <v>10</v>
      </c>
      <c r="O3660" s="9" t="s">
        <v>1826</v>
      </c>
      <c r="P3660" s="9" t="s">
        <v>1834</v>
      </c>
      <c r="Q3660" s="9" t="s">
        <v>374</v>
      </c>
      <c r="R3660" s="9" t="s">
        <v>29</v>
      </c>
      <c r="S3660" s="9" t="s">
        <v>15</v>
      </c>
      <c r="T3660" s="9" t="s">
        <v>7</v>
      </c>
      <c r="U3660" s="9" t="s">
        <v>16</v>
      </c>
      <c r="V3660" s="9" t="s">
        <v>4076</v>
      </c>
      <c r="W3660" s="9" t="s">
        <v>511</v>
      </c>
      <c r="X3660" s="9" t="s">
        <v>18</v>
      </c>
      <c r="Y3660" s="9" t="s">
        <v>485</v>
      </c>
      <c r="Z3660" s="9" t="s">
        <v>20</v>
      </c>
      <c r="AA3660" s="9" t="s">
        <v>511</v>
      </c>
      <c r="AB3660" s="9" t="s">
        <v>8454</v>
      </c>
      <c r="AC3660" s="9" t="s">
        <v>8733</v>
      </c>
      <c r="AD3660" s="9" t="s">
        <v>8658</v>
      </c>
    </row>
    <row r="3661" spans="1:30" ht="395.25" x14ac:dyDescent="0.25">
      <c r="A3661" s="113">
        <f t="shared" si="57"/>
        <v>3472</v>
      </c>
      <c r="B3661" s="9" t="s">
        <v>1821</v>
      </c>
      <c r="C3661" s="9" t="s">
        <v>8479</v>
      </c>
      <c r="D3661" s="9" t="s">
        <v>8238</v>
      </c>
      <c r="E3661" s="9" t="s">
        <v>8245</v>
      </c>
      <c r="F3661" s="9" t="s">
        <v>9022</v>
      </c>
      <c r="G3661" s="9" t="s">
        <v>9023</v>
      </c>
      <c r="H3661" s="13">
        <v>150000</v>
      </c>
      <c r="I3661" s="11">
        <v>45017</v>
      </c>
      <c r="J3661" s="9" t="s">
        <v>6</v>
      </c>
      <c r="K3661" s="9" t="s">
        <v>7</v>
      </c>
      <c r="L3661" s="9" t="s">
        <v>252</v>
      </c>
      <c r="M3661" s="9" t="s">
        <v>89</v>
      </c>
      <c r="N3661" s="9" t="s">
        <v>10</v>
      </c>
      <c r="O3661" s="9" t="s">
        <v>1826</v>
      </c>
      <c r="P3661" s="9" t="s">
        <v>1834</v>
      </c>
      <c r="Q3661" s="9" t="s">
        <v>374</v>
      </c>
      <c r="R3661" s="9" t="s">
        <v>29</v>
      </c>
      <c r="S3661" s="9" t="s">
        <v>4076</v>
      </c>
      <c r="T3661" s="9" t="s">
        <v>7</v>
      </c>
      <c r="U3661" s="9" t="s">
        <v>16</v>
      </c>
      <c r="V3661" s="9" t="s">
        <v>4076</v>
      </c>
      <c r="W3661" s="9" t="s">
        <v>511</v>
      </c>
      <c r="X3661" s="9" t="s">
        <v>18</v>
      </c>
      <c r="Y3661" s="9" t="s">
        <v>485</v>
      </c>
      <c r="Z3661" s="9" t="s">
        <v>20</v>
      </c>
      <c r="AA3661" s="9" t="s">
        <v>511</v>
      </c>
      <c r="AB3661" s="9" t="s">
        <v>8454</v>
      </c>
      <c r="AC3661" s="9" t="s">
        <v>8733</v>
      </c>
      <c r="AD3661" s="9" t="s">
        <v>8658</v>
      </c>
    </row>
    <row r="3662" spans="1:30" ht="267.75" x14ac:dyDescent="0.25">
      <c r="A3662" s="113">
        <f t="shared" ref="A3662:A3725" si="58">A3661+1</f>
        <v>3473</v>
      </c>
      <c r="B3662" s="9" t="s">
        <v>1821</v>
      </c>
      <c r="C3662" s="9" t="s">
        <v>8479</v>
      </c>
      <c r="D3662" s="9" t="s">
        <v>8238</v>
      </c>
      <c r="E3662" s="9" t="s">
        <v>9024</v>
      </c>
      <c r="F3662" s="9" t="s">
        <v>9025</v>
      </c>
      <c r="G3662" s="9" t="s">
        <v>9026</v>
      </c>
      <c r="H3662" s="13">
        <v>318000</v>
      </c>
      <c r="I3662" s="11">
        <v>45017</v>
      </c>
      <c r="J3662" s="9" t="s">
        <v>6</v>
      </c>
      <c r="K3662" s="9" t="s">
        <v>7</v>
      </c>
      <c r="L3662" s="9" t="s">
        <v>2311</v>
      </c>
      <c r="M3662" s="9" t="s">
        <v>80</v>
      </c>
      <c r="N3662" s="9" t="s">
        <v>10</v>
      </c>
      <c r="O3662" s="9" t="s">
        <v>1826</v>
      </c>
      <c r="P3662" s="9" t="s">
        <v>1834</v>
      </c>
      <c r="Q3662" s="9" t="s">
        <v>374</v>
      </c>
      <c r="R3662" s="9" t="s">
        <v>29</v>
      </c>
      <c r="S3662" s="9" t="s">
        <v>4076</v>
      </c>
      <c r="T3662" s="9" t="s">
        <v>7</v>
      </c>
      <c r="U3662" s="9" t="s">
        <v>16</v>
      </c>
      <c r="V3662" s="9" t="s">
        <v>4076</v>
      </c>
      <c r="W3662" s="9" t="s">
        <v>511</v>
      </c>
      <c r="X3662" s="9" t="s">
        <v>18</v>
      </c>
      <c r="Y3662" s="9" t="s">
        <v>485</v>
      </c>
      <c r="Z3662" s="9" t="s">
        <v>20</v>
      </c>
      <c r="AA3662" s="9" t="s">
        <v>511</v>
      </c>
      <c r="AB3662" s="9" t="s">
        <v>8454</v>
      </c>
      <c r="AC3662" s="9" t="s">
        <v>8733</v>
      </c>
      <c r="AD3662" s="9" t="s">
        <v>8658</v>
      </c>
    </row>
    <row r="3663" spans="1:30" ht="409.5" x14ac:dyDescent="0.25">
      <c r="A3663" s="113">
        <f t="shared" si="58"/>
        <v>3474</v>
      </c>
      <c r="B3663" s="9" t="s">
        <v>1821</v>
      </c>
      <c r="C3663" s="9" t="s">
        <v>8479</v>
      </c>
      <c r="D3663" s="9" t="s">
        <v>8238</v>
      </c>
      <c r="E3663" s="9" t="s">
        <v>9027</v>
      </c>
      <c r="F3663" s="9" t="s">
        <v>9028</v>
      </c>
      <c r="G3663" s="9" t="s">
        <v>9029</v>
      </c>
      <c r="H3663" s="13">
        <v>500</v>
      </c>
      <c r="I3663" s="11">
        <v>45017</v>
      </c>
      <c r="J3663" s="9" t="s">
        <v>6</v>
      </c>
      <c r="K3663" s="9" t="s">
        <v>7</v>
      </c>
      <c r="L3663" s="9" t="s">
        <v>2311</v>
      </c>
      <c r="M3663" s="9" t="s">
        <v>80</v>
      </c>
      <c r="N3663" s="9" t="s">
        <v>10</v>
      </c>
      <c r="O3663" s="9" t="s">
        <v>1826</v>
      </c>
      <c r="P3663" s="9" t="s">
        <v>1834</v>
      </c>
      <c r="Q3663" s="9" t="s">
        <v>374</v>
      </c>
      <c r="R3663" s="9" t="s">
        <v>29</v>
      </c>
      <c r="S3663" s="9" t="s">
        <v>4076</v>
      </c>
      <c r="T3663" s="9" t="s">
        <v>7</v>
      </c>
      <c r="U3663" s="9" t="s">
        <v>16</v>
      </c>
      <c r="V3663" s="9" t="s">
        <v>4076</v>
      </c>
      <c r="W3663" s="9" t="s">
        <v>511</v>
      </c>
      <c r="X3663" s="9" t="s">
        <v>18</v>
      </c>
      <c r="Y3663" s="9" t="s">
        <v>485</v>
      </c>
      <c r="Z3663" s="9" t="s">
        <v>20</v>
      </c>
      <c r="AA3663" s="9" t="s">
        <v>511</v>
      </c>
      <c r="AB3663" s="9" t="s">
        <v>8454</v>
      </c>
      <c r="AC3663" s="9" t="s">
        <v>8733</v>
      </c>
      <c r="AD3663" s="9" t="s">
        <v>8658</v>
      </c>
    </row>
    <row r="3664" spans="1:30" ht="293.25" x14ac:dyDescent="0.25">
      <c r="A3664" s="113">
        <f t="shared" si="58"/>
        <v>3475</v>
      </c>
      <c r="B3664" s="9" t="s">
        <v>1821</v>
      </c>
      <c r="C3664" s="9" t="s">
        <v>8479</v>
      </c>
      <c r="D3664" s="9" t="s">
        <v>8238</v>
      </c>
      <c r="E3664" s="9" t="s">
        <v>8631</v>
      </c>
      <c r="F3664" s="9" t="s">
        <v>9030</v>
      </c>
      <c r="G3664" s="9" t="s">
        <v>9031</v>
      </c>
      <c r="H3664" s="13">
        <v>50000</v>
      </c>
      <c r="I3664" s="11">
        <v>45017</v>
      </c>
      <c r="J3664" s="9" t="s">
        <v>6</v>
      </c>
      <c r="K3664" s="9" t="s">
        <v>7</v>
      </c>
      <c r="L3664" s="9" t="s">
        <v>2311</v>
      </c>
      <c r="M3664" s="9" t="s">
        <v>80</v>
      </c>
      <c r="N3664" s="9" t="s">
        <v>10</v>
      </c>
      <c r="O3664" s="9" t="s">
        <v>1826</v>
      </c>
      <c r="P3664" s="9" t="s">
        <v>1834</v>
      </c>
      <c r="Q3664" s="9" t="s">
        <v>374</v>
      </c>
      <c r="R3664" s="9" t="s">
        <v>29</v>
      </c>
      <c r="S3664" s="9" t="s">
        <v>4076</v>
      </c>
      <c r="T3664" s="9" t="s">
        <v>7</v>
      </c>
      <c r="U3664" s="9" t="s">
        <v>16</v>
      </c>
      <c r="V3664" s="9" t="s">
        <v>4076</v>
      </c>
      <c r="W3664" s="9" t="s">
        <v>511</v>
      </c>
      <c r="X3664" s="9" t="s">
        <v>18</v>
      </c>
      <c r="Y3664" s="9" t="s">
        <v>485</v>
      </c>
      <c r="Z3664" s="9" t="s">
        <v>20</v>
      </c>
      <c r="AA3664" s="9" t="s">
        <v>511</v>
      </c>
      <c r="AB3664" s="9" t="s">
        <v>8454</v>
      </c>
      <c r="AC3664" s="9" t="s">
        <v>8733</v>
      </c>
      <c r="AD3664" s="9" t="s">
        <v>8658</v>
      </c>
    </row>
    <row r="3665" spans="1:30" ht="63.75" x14ac:dyDescent="0.25">
      <c r="A3665" s="113">
        <f t="shared" si="58"/>
        <v>3476</v>
      </c>
      <c r="B3665" s="9" t="s">
        <v>1821</v>
      </c>
      <c r="C3665" s="9" t="s">
        <v>8479</v>
      </c>
      <c r="D3665" s="9" t="s">
        <v>8238</v>
      </c>
      <c r="E3665" s="9" t="s">
        <v>9032</v>
      </c>
      <c r="F3665" s="9" t="s">
        <v>9033</v>
      </c>
      <c r="G3665" s="9" t="s">
        <v>9034</v>
      </c>
      <c r="H3665" s="13">
        <v>1000</v>
      </c>
      <c r="I3665" s="11">
        <v>45017</v>
      </c>
      <c r="J3665" s="9" t="s">
        <v>96</v>
      </c>
      <c r="K3665" s="9"/>
      <c r="L3665" s="9" t="s">
        <v>97</v>
      </c>
      <c r="M3665" s="9" t="s">
        <v>51</v>
      </c>
      <c r="N3665" s="9" t="s">
        <v>10</v>
      </c>
      <c r="O3665" s="9" t="s">
        <v>1826</v>
      </c>
      <c r="P3665" s="9" t="s">
        <v>1834</v>
      </c>
      <c r="Q3665" s="9" t="s">
        <v>374</v>
      </c>
      <c r="R3665" s="9" t="s">
        <v>29</v>
      </c>
      <c r="S3665" s="9" t="s">
        <v>4076</v>
      </c>
      <c r="T3665" s="9" t="s">
        <v>7</v>
      </c>
      <c r="U3665" s="9" t="s">
        <v>16</v>
      </c>
      <c r="V3665" s="9" t="s">
        <v>4076</v>
      </c>
      <c r="W3665" s="9" t="s">
        <v>511</v>
      </c>
      <c r="X3665" s="9" t="s">
        <v>18</v>
      </c>
      <c r="Y3665" s="9" t="s">
        <v>485</v>
      </c>
      <c r="Z3665" s="9" t="s">
        <v>20</v>
      </c>
      <c r="AA3665" s="9" t="s">
        <v>511</v>
      </c>
      <c r="AB3665" s="9" t="s">
        <v>8454</v>
      </c>
      <c r="AC3665" s="9" t="s">
        <v>8733</v>
      </c>
      <c r="AD3665" s="9" t="s">
        <v>8658</v>
      </c>
    </row>
    <row r="3666" spans="1:30" ht="229.5" x14ac:dyDescent="0.25">
      <c r="A3666" s="113">
        <f t="shared" si="58"/>
        <v>3477</v>
      </c>
      <c r="B3666" s="9" t="s">
        <v>1821</v>
      </c>
      <c r="C3666" s="9" t="s">
        <v>8479</v>
      </c>
      <c r="D3666" s="9" t="s">
        <v>8238</v>
      </c>
      <c r="E3666" s="9" t="s">
        <v>9032</v>
      </c>
      <c r="F3666" s="9" t="s">
        <v>9035</v>
      </c>
      <c r="G3666" s="9" t="s">
        <v>9036</v>
      </c>
      <c r="H3666" s="13">
        <v>1000</v>
      </c>
      <c r="I3666" s="11">
        <v>45017</v>
      </c>
      <c r="J3666" s="9" t="s">
        <v>96</v>
      </c>
      <c r="K3666" s="9"/>
      <c r="L3666" s="9" t="s">
        <v>97</v>
      </c>
      <c r="M3666" s="9" t="s">
        <v>51</v>
      </c>
      <c r="N3666" s="9" t="s">
        <v>10</v>
      </c>
      <c r="O3666" s="9" t="s">
        <v>1826</v>
      </c>
      <c r="P3666" s="9" t="s">
        <v>1834</v>
      </c>
      <c r="Q3666" s="9" t="s">
        <v>374</v>
      </c>
      <c r="R3666" s="9" t="s">
        <v>29</v>
      </c>
      <c r="S3666" s="9" t="s">
        <v>4076</v>
      </c>
      <c r="T3666" s="9" t="s">
        <v>7</v>
      </c>
      <c r="U3666" s="9" t="s">
        <v>16</v>
      </c>
      <c r="V3666" s="9" t="s">
        <v>4076</v>
      </c>
      <c r="W3666" s="9" t="s">
        <v>511</v>
      </c>
      <c r="X3666" s="9" t="s">
        <v>18</v>
      </c>
      <c r="Y3666" s="9" t="s">
        <v>485</v>
      </c>
      <c r="Z3666" s="9" t="s">
        <v>20</v>
      </c>
      <c r="AA3666" s="9" t="s">
        <v>511</v>
      </c>
      <c r="AB3666" s="9" t="s">
        <v>8454</v>
      </c>
      <c r="AC3666" s="9" t="s">
        <v>8733</v>
      </c>
      <c r="AD3666" s="9" t="s">
        <v>8658</v>
      </c>
    </row>
    <row r="3667" spans="1:30" ht="153" x14ac:dyDescent="0.25">
      <c r="A3667" s="113">
        <f t="shared" si="58"/>
        <v>3478</v>
      </c>
      <c r="B3667" s="9" t="s">
        <v>1821</v>
      </c>
      <c r="C3667" s="9" t="s">
        <v>8479</v>
      </c>
      <c r="D3667" s="9" t="s">
        <v>8238</v>
      </c>
      <c r="E3667" s="9" t="s">
        <v>9037</v>
      </c>
      <c r="F3667" s="9" t="s">
        <v>9038</v>
      </c>
      <c r="G3667" s="9" t="s">
        <v>9039</v>
      </c>
      <c r="H3667" s="13">
        <v>20655</v>
      </c>
      <c r="I3667" s="11">
        <v>45017</v>
      </c>
      <c r="J3667" s="9" t="s">
        <v>6</v>
      </c>
      <c r="K3667" s="9" t="s">
        <v>7</v>
      </c>
      <c r="L3667" s="9" t="s">
        <v>2311</v>
      </c>
      <c r="M3667" s="9" t="s">
        <v>4075</v>
      </c>
      <c r="N3667" s="9" t="s">
        <v>10</v>
      </c>
      <c r="O3667" s="9" t="s">
        <v>1826</v>
      </c>
      <c r="P3667" s="9" t="s">
        <v>1834</v>
      </c>
      <c r="Q3667" s="9" t="s">
        <v>374</v>
      </c>
      <c r="R3667" s="9" t="s">
        <v>29</v>
      </c>
      <c r="S3667" s="9" t="s">
        <v>4076</v>
      </c>
      <c r="T3667" s="9" t="s">
        <v>7</v>
      </c>
      <c r="U3667" s="9" t="s">
        <v>16</v>
      </c>
      <c r="V3667" s="9" t="s">
        <v>4076</v>
      </c>
      <c r="W3667" s="9" t="s">
        <v>511</v>
      </c>
      <c r="X3667" s="9" t="s">
        <v>18</v>
      </c>
      <c r="Y3667" s="9" t="s">
        <v>485</v>
      </c>
      <c r="Z3667" s="9" t="s">
        <v>20</v>
      </c>
      <c r="AA3667" s="9" t="s">
        <v>511</v>
      </c>
      <c r="AB3667" s="9" t="s">
        <v>8454</v>
      </c>
      <c r="AC3667" s="9" t="s">
        <v>8733</v>
      </c>
      <c r="AD3667" s="9" t="s">
        <v>8658</v>
      </c>
    </row>
    <row r="3668" spans="1:30" ht="409.5" x14ac:dyDescent="0.25">
      <c r="A3668" s="113">
        <f t="shared" si="58"/>
        <v>3479</v>
      </c>
      <c r="B3668" s="9" t="s">
        <v>1821</v>
      </c>
      <c r="C3668" s="9" t="s">
        <v>8479</v>
      </c>
      <c r="D3668" s="9" t="s">
        <v>8238</v>
      </c>
      <c r="E3668" s="9" t="s">
        <v>8292</v>
      </c>
      <c r="F3668" s="9" t="s">
        <v>9040</v>
      </c>
      <c r="G3668" s="9" t="s">
        <v>9041</v>
      </c>
      <c r="H3668" s="13">
        <v>54190</v>
      </c>
      <c r="I3668" s="11">
        <v>45017</v>
      </c>
      <c r="J3668" s="9" t="s">
        <v>6</v>
      </c>
      <c r="K3668" s="9" t="s">
        <v>7</v>
      </c>
      <c r="L3668" s="9" t="s">
        <v>2311</v>
      </c>
      <c r="M3668" s="9" t="s">
        <v>4075</v>
      </c>
      <c r="N3668" s="9" t="s">
        <v>10</v>
      </c>
      <c r="O3668" s="9" t="s">
        <v>1826</v>
      </c>
      <c r="P3668" s="9" t="s">
        <v>1834</v>
      </c>
      <c r="Q3668" s="9" t="s">
        <v>374</v>
      </c>
      <c r="R3668" s="9" t="s">
        <v>29</v>
      </c>
      <c r="S3668" s="9" t="s">
        <v>4076</v>
      </c>
      <c r="T3668" s="9" t="s">
        <v>7</v>
      </c>
      <c r="U3668" s="9" t="s">
        <v>16</v>
      </c>
      <c r="V3668" s="9" t="s">
        <v>4076</v>
      </c>
      <c r="W3668" s="9" t="s">
        <v>511</v>
      </c>
      <c r="X3668" s="9" t="s">
        <v>18</v>
      </c>
      <c r="Y3668" s="9" t="s">
        <v>485</v>
      </c>
      <c r="Z3668" s="9" t="s">
        <v>20</v>
      </c>
      <c r="AA3668" s="9" t="s">
        <v>511</v>
      </c>
      <c r="AB3668" s="9" t="s">
        <v>8454</v>
      </c>
      <c r="AC3668" s="9" t="s">
        <v>8733</v>
      </c>
      <c r="AD3668" s="9" t="s">
        <v>8658</v>
      </c>
    </row>
    <row r="3669" spans="1:30" ht="178.5" x14ac:dyDescent="0.25">
      <c r="A3669" s="113">
        <f t="shared" si="58"/>
        <v>3480</v>
      </c>
      <c r="B3669" s="9" t="s">
        <v>1821</v>
      </c>
      <c r="C3669" s="9" t="s">
        <v>8479</v>
      </c>
      <c r="D3669" s="9" t="s">
        <v>8238</v>
      </c>
      <c r="E3669" s="9" t="s">
        <v>8245</v>
      </c>
      <c r="F3669" s="9" t="s">
        <v>9042</v>
      </c>
      <c r="G3669" s="9" t="s">
        <v>9043</v>
      </c>
      <c r="H3669" s="13">
        <v>10000</v>
      </c>
      <c r="I3669" s="11">
        <v>45017</v>
      </c>
      <c r="J3669" s="9" t="s">
        <v>6</v>
      </c>
      <c r="K3669" s="9" t="s">
        <v>7</v>
      </c>
      <c r="L3669" s="9" t="s">
        <v>252</v>
      </c>
      <c r="M3669" s="9" t="s">
        <v>4075</v>
      </c>
      <c r="N3669" s="9" t="s">
        <v>10</v>
      </c>
      <c r="O3669" s="9" t="s">
        <v>1826</v>
      </c>
      <c r="P3669" s="9" t="s">
        <v>1834</v>
      </c>
      <c r="Q3669" s="9" t="s">
        <v>374</v>
      </c>
      <c r="R3669" s="9" t="s">
        <v>29</v>
      </c>
      <c r="S3669" s="9" t="s">
        <v>4076</v>
      </c>
      <c r="T3669" s="9" t="s">
        <v>7</v>
      </c>
      <c r="U3669" s="9" t="s">
        <v>16</v>
      </c>
      <c r="V3669" s="9" t="s">
        <v>4076</v>
      </c>
      <c r="W3669" s="9" t="s">
        <v>511</v>
      </c>
      <c r="X3669" s="9" t="s">
        <v>18</v>
      </c>
      <c r="Y3669" s="9" t="s">
        <v>485</v>
      </c>
      <c r="Z3669" s="9" t="s">
        <v>20</v>
      </c>
      <c r="AA3669" s="9" t="s">
        <v>511</v>
      </c>
      <c r="AB3669" s="9" t="s">
        <v>8454</v>
      </c>
      <c r="AC3669" s="9" t="s">
        <v>8733</v>
      </c>
      <c r="AD3669" s="9" t="s">
        <v>8658</v>
      </c>
    </row>
    <row r="3670" spans="1:30" ht="63.75" x14ac:dyDescent="0.25">
      <c r="A3670" s="113">
        <f t="shared" si="58"/>
        <v>3481</v>
      </c>
      <c r="B3670" s="9" t="s">
        <v>1821</v>
      </c>
      <c r="C3670" s="9" t="s">
        <v>8479</v>
      </c>
      <c r="D3670" s="9" t="s">
        <v>8238</v>
      </c>
      <c r="E3670" s="9" t="s">
        <v>8631</v>
      </c>
      <c r="F3670" s="9" t="s">
        <v>9044</v>
      </c>
      <c r="G3670" s="9" t="s">
        <v>9045</v>
      </c>
      <c r="H3670" s="13">
        <v>22253.4</v>
      </c>
      <c r="I3670" s="11">
        <v>45017</v>
      </c>
      <c r="J3670" s="9" t="s">
        <v>6</v>
      </c>
      <c r="K3670" s="9" t="s">
        <v>7</v>
      </c>
      <c r="L3670" s="9" t="s">
        <v>2311</v>
      </c>
      <c r="M3670" s="9" t="s">
        <v>4075</v>
      </c>
      <c r="N3670" s="9" t="s">
        <v>10</v>
      </c>
      <c r="O3670" s="9" t="s">
        <v>1826</v>
      </c>
      <c r="P3670" s="9" t="s">
        <v>1834</v>
      </c>
      <c r="Q3670" s="9" t="s">
        <v>374</v>
      </c>
      <c r="R3670" s="9" t="s">
        <v>29</v>
      </c>
      <c r="S3670" s="9" t="s">
        <v>4076</v>
      </c>
      <c r="T3670" s="9" t="s">
        <v>7</v>
      </c>
      <c r="U3670" s="9" t="s">
        <v>16</v>
      </c>
      <c r="V3670" s="9" t="s">
        <v>4076</v>
      </c>
      <c r="W3670" s="9" t="s">
        <v>511</v>
      </c>
      <c r="X3670" s="9" t="s">
        <v>18</v>
      </c>
      <c r="Y3670" s="9" t="s">
        <v>485</v>
      </c>
      <c r="Z3670" s="9" t="s">
        <v>20</v>
      </c>
      <c r="AA3670" s="9" t="s">
        <v>511</v>
      </c>
      <c r="AB3670" s="9" t="s">
        <v>8454</v>
      </c>
      <c r="AC3670" s="9" t="s">
        <v>8733</v>
      </c>
      <c r="AD3670" s="9" t="s">
        <v>8658</v>
      </c>
    </row>
    <row r="3671" spans="1:30" ht="409.5" x14ac:dyDescent="0.25">
      <c r="A3671" s="113">
        <f t="shared" si="58"/>
        <v>3482</v>
      </c>
      <c r="B3671" s="9" t="s">
        <v>1821</v>
      </c>
      <c r="C3671" s="9" t="s">
        <v>8479</v>
      </c>
      <c r="D3671" s="9" t="s">
        <v>8238</v>
      </c>
      <c r="E3671" s="9" t="s">
        <v>8245</v>
      </c>
      <c r="F3671" s="9" t="s">
        <v>9046</v>
      </c>
      <c r="G3671" s="9" t="s">
        <v>9047</v>
      </c>
      <c r="H3671" s="13">
        <v>810</v>
      </c>
      <c r="I3671" s="11">
        <v>45017</v>
      </c>
      <c r="J3671" s="9" t="s">
        <v>6</v>
      </c>
      <c r="K3671" s="9" t="s">
        <v>7</v>
      </c>
      <c r="L3671" s="9" t="s">
        <v>252</v>
      </c>
      <c r="M3671" s="9" t="s">
        <v>4075</v>
      </c>
      <c r="N3671" s="9" t="s">
        <v>10</v>
      </c>
      <c r="O3671" s="9" t="s">
        <v>1826</v>
      </c>
      <c r="P3671" s="9" t="s">
        <v>1834</v>
      </c>
      <c r="Q3671" s="9" t="s">
        <v>374</v>
      </c>
      <c r="R3671" s="9" t="s">
        <v>29</v>
      </c>
      <c r="S3671" s="9" t="s">
        <v>4076</v>
      </c>
      <c r="T3671" s="9" t="s">
        <v>7</v>
      </c>
      <c r="U3671" s="9" t="s">
        <v>16</v>
      </c>
      <c r="V3671" s="9" t="s">
        <v>4076</v>
      </c>
      <c r="W3671" s="9" t="s">
        <v>511</v>
      </c>
      <c r="X3671" s="9" t="s">
        <v>18</v>
      </c>
      <c r="Y3671" s="9" t="s">
        <v>485</v>
      </c>
      <c r="Z3671" s="9" t="s">
        <v>20</v>
      </c>
      <c r="AA3671" s="9" t="s">
        <v>511</v>
      </c>
      <c r="AB3671" s="9" t="s">
        <v>8454</v>
      </c>
      <c r="AC3671" s="9" t="s">
        <v>8733</v>
      </c>
      <c r="AD3671" s="9" t="s">
        <v>8658</v>
      </c>
    </row>
    <row r="3672" spans="1:30" ht="306" x14ac:dyDescent="0.25">
      <c r="A3672" s="113">
        <f t="shared" si="58"/>
        <v>3483</v>
      </c>
      <c r="B3672" s="9" t="s">
        <v>1821</v>
      </c>
      <c r="C3672" s="9" t="s">
        <v>8479</v>
      </c>
      <c r="D3672" s="9" t="s">
        <v>8238</v>
      </c>
      <c r="E3672" s="9" t="s">
        <v>9048</v>
      </c>
      <c r="F3672" s="9" t="s">
        <v>9049</v>
      </c>
      <c r="G3672" s="9" t="s">
        <v>9050</v>
      </c>
      <c r="H3672" s="13">
        <v>700</v>
      </c>
      <c r="I3672" s="11">
        <v>45017</v>
      </c>
      <c r="J3672" s="9" t="s">
        <v>6</v>
      </c>
      <c r="K3672" s="9" t="s">
        <v>7</v>
      </c>
      <c r="L3672" s="9" t="s">
        <v>2311</v>
      </c>
      <c r="M3672" s="9" t="s">
        <v>4075</v>
      </c>
      <c r="N3672" s="9" t="s">
        <v>10</v>
      </c>
      <c r="O3672" s="9" t="s">
        <v>1826</v>
      </c>
      <c r="P3672" s="9" t="s">
        <v>1834</v>
      </c>
      <c r="Q3672" s="9" t="s">
        <v>374</v>
      </c>
      <c r="R3672" s="9" t="s">
        <v>29</v>
      </c>
      <c r="S3672" s="9" t="s">
        <v>4076</v>
      </c>
      <c r="T3672" s="9" t="s">
        <v>7</v>
      </c>
      <c r="U3672" s="9" t="s">
        <v>16</v>
      </c>
      <c r="V3672" s="9" t="s">
        <v>4076</v>
      </c>
      <c r="W3672" s="9" t="s">
        <v>511</v>
      </c>
      <c r="X3672" s="9" t="s">
        <v>18</v>
      </c>
      <c r="Y3672" s="9" t="s">
        <v>485</v>
      </c>
      <c r="Z3672" s="9" t="s">
        <v>20</v>
      </c>
      <c r="AA3672" s="9" t="s">
        <v>511</v>
      </c>
      <c r="AB3672" s="9" t="s">
        <v>8454</v>
      </c>
      <c r="AC3672" s="9" t="s">
        <v>8733</v>
      </c>
      <c r="AD3672" s="9" t="s">
        <v>8658</v>
      </c>
    </row>
    <row r="3673" spans="1:30" ht="409.5" x14ac:dyDescent="0.25">
      <c r="A3673" s="113">
        <f t="shared" si="58"/>
        <v>3484</v>
      </c>
      <c r="B3673" s="9" t="s">
        <v>1821</v>
      </c>
      <c r="C3673" s="9" t="s">
        <v>8479</v>
      </c>
      <c r="D3673" s="9" t="s">
        <v>8238</v>
      </c>
      <c r="E3673" s="9" t="s">
        <v>9048</v>
      </c>
      <c r="F3673" s="9" t="s">
        <v>9051</v>
      </c>
      <c r="G3673" s="9" t="s">
        <v>9052</v>
      </c>
      <c r="H3673" s="13">
        <v>440</v>
      </c>
      <c r="I3673" s="11">
        <v>45017</v>
      </c>
      <c r="J3673" s="9" t="s">
        <v>6</v>
      </c>
      <c r="K3673" s="9" t="s">
        <v>7</v>
      </c>
      <c r="L3673" s="9" t="s">
        <v>2311</v>
      </c>
      <c r="M3673" s="9" t="s">
        <v>4075</v>
      </c>
      <c r="N3673" s="9" t="s">
        <v>10</v>
      </c>
      <c r="O3673" s="9" t="s">
        <v>1826</v>
      </c>
      <c r="P3673" s="9" t="s">
        <v>1834</v>
      </c>
      <c r="Q3673" s="9" t="s">
        <v>374</v>
      </c>
      <c r="R3673" s="9" t="s">
        <v>29</v>
      </c>
      <c r="S3673" s="9" t="s">
        <v>4076</v>
      </c>
      <c r="T3673" s="9" t="s">
        <v>7</v>
      </c>
      <c r="U3673" s="9" t="s">
        <v>16</v>
      </c>
      <c r="V3673" s="9" t="s">
        <v>4076</v>
      </c>
      <c r="W3673" s="9" t="s">
        <v>486</v>
      </c>
      <c r="X3673" s="9" t="s">
        <v>18</v>
      </c>
      <c r="Y3673" s="9" t="s">
        <v>485</v>
      </c>
      <c r="Z3673" s="9" t="s">
        <v>20</v>
      </c>
      <c r="AA3673" s="9" t="s">
        <v>37</v>
      </c>
      <c r="AB3673" s="9" t="s">
        <v>8570</v>
      </c>
      <c r="AC3673" s="9" t="s">
        <v>8571</v>
      </c>
      <c r="AD3673" s="9" t="s">
        <v>8572</v>
      </c>
    </row>
    <row r="3674" spans="1:30" ht="280.5" x14ac:dyDescent="0.25">
      <c r="A3674" s="113">
        <f t="shared" si="58"/>
        <v>3485</v>
      </c>
      <c r="B3674" s="9" t="s">
        <v>1821</v>
      </c>
      <c r="C3674" s="9" t="s">
        <v>8479</v>
      </c>
      <c r="D3674" s="9" t="s">
        <v>8238</v>
      </c>
      <c r="E3674" s="9" t="s">
        <v>8292</v>
      </c>
      <c r="F3674" s="9" t="s">
        <v>9053</v>
      </c>
      <c r="G3674" s="9" t="s">
        <v>9054</v>
      </c>
      <c r="H3674" s="13">
        <v>26937.25</v>
      </c>
      <c r="I3674" s="11">
        <v>45017</v>
      </c>
      <c r="J3674" s="9" t="s">
        <v>6</v>
      </c>
      <c r="K3674" s="9" t="s">
        <v>7</v>
      </c>
      <c r="L3674" s="9" t="s">
        <v>2311</v>
      </c>
      <c r="M3674" s="9" t="s">
        <v>4075</v>
      </c>
      <c r="N3674" s="9" t="s">
        <v>10</v>
      </c>
      <c r="O3674" s="9" t="s">
        <v>1826</v>
      </c>
      <c r="P3674" s="9" t="s">
        <v>1834</v>
      </c>
      <c r="Q3674" s="9" t="s">
        <v>374</v>
      </c>
      <c r="R3674" s="9" t="s">
        <v>29</v>
      </c>
      <c r="S3674" s="9" t="s">
        <v>4076</v>
      </c>
      <c r="T3674" s="9" t="s">
        <v>7</v>
      </c>
      <c r="U3674" s="9" t="s">
        <v>16</v>
      </c>
      <c r="V3674" s="9" t="s">
        <v>4076</v>
      </c>
      <c r="W3674" s="9" t="s">
        <v>486</v>
      </c>
      <c r="X3674" s="9" t="s">
        <v>18</v>
      </c>
      <c r="Y3674" s="9" t="s">
        <v>485</v>
      </c>
      <c r="Z3674" s="9" t="s">
        <v>20</v>
      </c>
      <c r="AA3674" s="9" t="s">
        <v>37</v>
      </c>
      <c r="AB3674" s="9" t="s">
        <v>8329</v>
      </c>
      <c r="AC3674" s="9" t="s">
        <v>8733</v>
      </c>
      <c r="AD3674" s="9" t="s">
        <v>8331</v>
      </c>
    </row>
    <row r="3675" spans="1:30" ht="178.5" x14ac:dyDescent="0.25">
      <c r="A3675" s="113">
        <f t="shared" si="58"/>
        <v>3486</v>
      </c>
      <c r="B3675" s="9" t="s">
        <v>1821</v>
      </c>
      <c r="C3675" s="9" t="s">
        <v>8479</v>
      </c>
      <c r="D3675" s="9" t="s">
        <v>8238</v>
      </c>
      <c r="E3675" s="9" t="s">
        <v>9055</v>
      </c>
      <c r="F3675" s="9" t="s">
        <v>9056</v>
      </c>
      <c r="G3675" s="9" t="s">
        <v>9057</v>
      </c>
      <c r="H3675" s="13">
        <v>87000</v>
      </c>
      <c r="I3675" s="11">
        <v>45017</v>
      </c>
      <c r="J3675" s="9" t="s">
        <v>6</v>
      </c>
      <c r="K3675" s="9" t="s">
        <v>7</v>
      </c>
      <c r="L3675" s="9" t="s">
        <v>2311</v>
      </c>
      <c r="M3675" s="9" t="s">
        <v>80</v>
      </c>
      <c r="N3675" s="9" t="s">
        <v>10</v>
      </c>
      <c r="O3675" s="9" t="s">
        <v>1826</v>
      </c>
      <c r="P3675" s="9" t="s">
        <v>1834</v>
      </c>
      <c r="Q3675" s="9" t="s">
        <v>374</v>
      </c>
      <c r="R3675" s="9" t="s">
        <v>29</v>
      </c>
      <c r="S3675" s="9" t="s">
        <v>4076</v>
      </c>
      <c r="T3675" s="9" t="s">
        <v>7</v>
      </c>
      <c r="U3675" s="9" t="s">
        <v>16</v>
      </c>
      <c r="V3675" s="9" t="s">
        <v>4076</v>
      </c>
      <c r="W3675" s="9" t="s">
        <v>486</v>
      </c>
      <c r="X3675" s="9" t="s">
        <v>18</v>
      </c>
      <c r="Y3675" s="9" t="s">
        <v>485</v>
      </c>
      <c r="Z3675" s="9" t="s">
        <v>20</v>
      </c>
      <c r="AA3675" s="9" t="s">
        <v>37</v>
      </c>
      <c r="AB3675" s="9" t="s">
        <v>8454</v>
      </c>
      <c r="AC3675" s="9" t="s">
        <v>8733</v>
      </c>
      <c r="AD3675" s="9" t="s">
        <v>8658</v>
      </c>
    </row>
    <row r="3676" spans="1:30" ht="127.5" x14ac:dyDescent="0.25">
      <c r="A3676" s="113">
        <f t="shared" si="58"/>
        <v>3487</v>
      </c>
      <c r="B3676" s="9" t="s">
        <v>1821</v>
      </c>
      <c r="C3676" s="9" t="s">
        <v>8479</v>
      </c>
      <c r="D3676" s="9" t="s">
        <v>8238</v>
      </c>
      <c r="E3676" s="9" t="s">
        <v>9058</v>
      </c>
      <c r="F3676" s="9" t="s">
        <v>9059</v>
      </c>
      <c r="G3676" s="9" t="s">
        <v>9060</v>
      </c>
      <c r="H3676" s="13">
        <v>13500</v>
      </c>
      <c r="I3676" s="11">
        <v>45017</v>
      </c>
      <c r="J3676" s="9" t="s">
        <v>6</v>
      </c>
      <c r="K3676" s="9" t="s">
        <v>7</v>
      </c>
      <c r="L3676" s="9" t="s">
        <v>2311</v>
      </c>
      <c r="M3676" s="9" t="s">
        <v>4075</v>
      </c>
      <c r="N3676" s="9" t="s">
        <v>10</v>
      </c>
      <c r="O3676" s="9" t="s">
        <v>1826</v>
      </c>
      <c r="P3676" s="9" t="s">
        <v>1834</v>
      </c>
      <c r="Q3676" s="9" t="s">
        <v>374</v>
      </c>
      <c r="R3676" s="9" t="s">
        <v>29</v>
      </c>
      <c r="S3676" s="9" t="s">
        <v>4076</v>
      </c>
      <c r="T3676" s="9" t="s">
        <v>7</v>
      </c>
      <c r="U3676" s="9" t="s">
        <v>16</v>
      </c>
      <c r="V3676" s="9" t="s">
        <v>4076</v>
      </c>
      <c r="W3676" s="9" t="s">
        <v>486</v>
      </c>
      <c r="X3676" s="9" t="s">
        <v>18</v>
      </c>
      <c r="Y3676" s="9" t="s">
        <v>485</v>
      </c>
      <c r="Z3676" s="9" t="s">
        <v>20</v>
      </c>
      <c r="AA3676" s="9" t="s">
        <v>37</v>
      </c>
      <c r="AB3676" s="9" t="s">
        <v>8454</v>
      </c>
      <c r="AC3676" s="9" t="s">
        <v>8733</v>
      </c>
      <c r="AD3676" s="9" t="s">
        <v>8658</v>
      </c>
    </row>
    <row r="3677" spans="1:30" ht="280.5" x14ac:dyDescent="0.25">
      <c r="A3677" s="113">
        <f t="shared" si="58"/>
        <v>3488</v>
      </c>
      <c r="B3677" s="9" t="s">
        <v>1821</v>
      </c>
      <c r="C3677" s="9" t="s">
        <v>8479</v>
      </c>
      <c r="D3677" s="9" t="s">
        <v>8238</v>
      </c>
      <c r="E3677" s="9" t="s">
        <v>8292</v>
      </c>
      <c r="F3677" s="9" t="s">
        <v>9053</v>
      </c>
      <c r="G3677" s="9" t="s">
        <v>9054</v>
      </c>
      <c r="H3677" s="13">
        <v>40000</v>
      </c>
      <c r="I3677" s="11">
        <v>45017</v>
      </c>
      <c r="J3677" s="9" t="s">
        <v>6</v>
      </c>
      <c r="K3677" s="9" t="s">
        <v>7</v>
      </c>
      <c r="L3677" s="9" t="s">
        <v>2311</v>
      </c>
      <c r="M3677" s="9" t="s">
        <v>4075</v>
      </c>
      <c r="N3677" s="9" t="s">
        <v>10</v>
      </c>
      <c r="O3677" s="9" t="s">
        <v>1826</v>
      </c>
      <c r="P3677" s="9" t="s">
        <v>1834</v>
      </c>
      <c r="Q3677" s="9" t="s">
        <v>374</v>
      </c>
      <c r="R3677" s="9" t="s">
        <v>29</v>
      </c>
      <c r="S3677" s="9" t="s">
        <v>4076</v>
      </c>
      <c r="T3677" s="9" t="s">
        <v>7</v>
      </c>
      <c r="U3677" s="9" t="s">
        <v>16</v>
      </c>
      <c r="V3677" s="9" t="s">
        <v>4076</v>
      </c>
      <c r="W3677" s="9" t="s">
        <v>486</v>
      </c>
      <c r="X3677" s="9" t="s">
        <v>18</v>
      </c>
      <c r="Y3677" s="9" t="s">
        <v>485</v>
      </c>
      <c r="Z3677" s="9" t="s">
        <v>20</v>
      </c>
      <c r="AA3677" s="9" t="s">
        <v>37</v>
      </c>
      <c r="AB3677" s="9" t="s">
        <v>8454</v>
      </c>
      <c r="AC3677" s="9" t="s">
        <v>8733</v>
      </c>
      <c r="AD3677" s="9" t="s">
        <v>8658</v>
      </c>
    </row>
    <row r="3678" spans="1:30" ht="114.75" x14ac:dyDescent="0.25">
      <c r="A3678" s="113">
        <f t="shared" si="58"/>
        <v>3489</v>
      </c>
      <c r="B3678" s="9" t="s">
        <v>1821</v>
      </c>
      <c r="C3678" s="9" t="s">
        <v>8479</v>
      </c>
      <c r="D3678" s="9" t="s">
        <v>8238</v>
      </c>
      <c r="E3678" s="9" t="s">
        <v>9061</v>
      </c>
      <c r="F3678" s="9" t="s">
        <v>9062</v>
      </c>
      <c r="G3678" s="9" t="s">
        <v>9063</v>
      </c>
      <c r="H3678" s="13">
        <v>60000</v>
      </c>
      <c r="I3678" s="11">
        <v>45017</v>
      </c>
      <c r="J3678" s="9" t="s">
        <v>6</v>
      </c>
      <c r="K3678" s="9" t="s">
        <v>7</v>
      </c>
      <c r="L3678" s="9" t="s">
        <v>2311</v>
      </c>
      <c r="M3678" s="9" t="s">
        <v>80</v>
      </c>
      <c r="N3678" s="9" t="s">
        <v>10</v>
      </c>
      <c r="O3678" s="9" t="s">
        <v>1826</v>
      </c>
      <c r="P3678" s="9" t="s">
        <v>1834</v>
      </c>
      <c r="Q3678" s="9" t="s">
        <v>374</v>
      </c>
      <c r="R3678" s="9" t="s">
        <v>29</v>
      </c>
      <c r="S3678" s="9" t="s">
        <v>4076</v>
      </c>
      <c r="T3678" s="9" t="s">
        <v>7</v>
      </c>
      <c r="U3678" s="9" t="s">
        <v>16</v>
      </c>
      <c r="V3678" s="9" t="s">
        <v>4076</v>
      </c>
      <c r="W3678" s="9" t="s">
        <v>486</v>
      </c>
      <c r="X3678" s="9" t="s">
        <v>18</v>
      </c>
      <c r="Y3678" s="9" t="s">
        <v>485</v>
      </c>
      <c r="Z3678" s="9" t="s">
        <v>20</v>
      </c>
      <c r="AA3678" s="9" t="s">
        <v>37</v>
      </c>
      <c r="AB3678" s="9" t="s">
        <v>8454</v>
      </c>
      <c r="AC3678" s="9" t="s">
        <v>8733</v>
      </c>
      <c r="AD3678" s="9" t="s">
        <v>8658</v>
      </c>
    </row>
    <row r="3679" spans="1:30" ht="102" x14ac:dyDescent="0.25">
      <c r="A3679" s="113">
        <f t="shared" si="58"/>
        <v>3490</v>
      </c>
      <c r="B3679" s="9" t="s">
        <v>1821</v>
      </c>
      <c r="C3679" s="9" t="s">
        <v>8479</v>
      </c>
      <c r="D3679" s="9" t="s">
        <v>8238</v>
      </c>
      <c r="E3679" s="9" t="s">
        <v>8292</v>
      </c>
      <c r="F3679" s="9" t="s">
        <v>9064</v>
      </c>
      <c r="G3679" s="9" t="s">
        <v>9065</v>
      </c>
      <c r="H3679" s="13">
        <v>50000</v>
      </c>
      <c r="I3679" s="11">
        <v>45017</v>
      </c>
      <c r="J3679" s="9" t="s">
        <v>6</v>
      </c>
      <c r="K3679" s="9" t="s">
        <v>7</v>
      </c>
      <c r="L3679" s="9" t="s">
        <v>2311</v>
      </c>
      <c r="M3679" s="9" t="s">
        <v>4075</v>
      </c>
      <c r="N3679" s="9" t="s">
        <v>10</v>
      </c>
      <c r="O3679" s="9" t="s">
        <v>1826</v>
      </c>
      <c r="P3679" s="9" t="s">
        <v>1834</v>
      </c>
      <c r="Q3679" s="9" t="s">
        <v>374</v>
      </c>
      <c r="R3679" s="9" t="s">
        <v>14</v>
      </c>
      <c r="S3679" s="9" t="s">
        <v>4076</v>
      </c>
      <c r="T3679" s="9" t="s">
        <v>7</v>
      </c>
      <c r="U3679" s="9" t="s">
        <v>16</v>
      </c>
      <c r="V3679" s="9" t="s">
        <v>4076</v>
      </c>
      <c r="W3679" s="9" t="s">
        <v>486</v>
      </c>
      <c r="X3679" s="9" t="s">
        <v>18</v>
      </c>
      <c r="Y3679" s="9" t="s">
        <v>485</v>
      </c>
      <c r="Z3679" s="9" t="s">
        <v>20</v>
      </c>
      <c r="AA3679" s="9" t="s">
        <v>37</v>
      </c>
      <c r="AB3679" s="9" t="s">
        <v>8454</v>
      </c>
      <c r="AC3679" s="9" t="s">
        <v>8733</v>
      </c>
      <c r="AD3679" s="9" t="s">
        <v>8658</v>
      </c>
    </row>
    <row r="3680" spans="1:30" ht="102" x14ac:dyDescent="0.25">
      <c r="A3680" s="113">
        <f t="shared" si="58"/>
        <v>3491</v>
      </c>
      <c r="B3680" s="9" t="s">
        <v>1821</v>
      </c>
      <c r="C3680" s="9" t="s">
        <v>8479</v>
      </c>
      <c r="D3680" s="9" t="s">
        <v>8238</v>
      </c>
      <c r="E3680" s="9" t="s">
        <v>8292</v>
      </c>
      <c r="F3680" s="9" t="s">
        <v>9066</v>
      </c>
      <c r="G3680" s="9" t="s">
        <v>9067</v>
      </c>
      <c r="H3680" s="13">
        <v>49500</v>
      </c>
      <c r="I3680" s="11">
        <v>45017</v>
      </c>
      <c r="J3680" s="9" t="s">
        <v>6</v>
      </c>
      <c r="K3680" s="9" t="s">
        <v>7</v>
      </c>
      <c r="L3680" s="9" t="s">
        <v>2311</v>
      </c>
      <c r="M3680" s="9" t="s">
        <v>4075</v>
      </c>
      <c r="N3680" s="9" t="s">
        <v>10</v>
      </c>
      <c r="O3680" s="9" t="s">
        <v>1826</v>
      </c>
      <c r="P3680" s="9" t="s">
        <v>1834</v>
      </c>
      <c r="Q3680" s="9" t="s">
        <v>374</v>
      </c>
      <c r="R3680" s="9" t="s">
        <v>29</v>
      </c>
      <c r="S3680" s="9" t="s">
        <v>4076</v>
      </c>
      <c r="T3680" s="9" t="s">
        <v>7</v>
      </c>
      <c r="U3680" s="9" t="s">
        <v>16</v>
      </c>
      <c r="V3680" s="9" t="s">
        <v>4076</v>
      </c>
      <c r="W3680" s="9" t="s">
        <v>486</v>
      </c>
      <c r="X3680" s="9" t="s">
        <v>18</v>
      </c>
      <c r="Y3680" s="9" t="s">
        <v>485</v>
      </c>
      <c r="Z3680" s="9" t="s">
        <v>20</v>
      </c>
      <c r="AA3680" s="9" t="s">
        <v>37</v>
      </c>
      <c r="AB3680" s="9" t="s">
        <v>8454</v>
      </c>
      <c r="AC3680" s="9" t="s">
        <v>8733</v>
      </c>
      <c r="AD3680" s="9" t="s">
        <v>8658</v>
      </c>
    </row>
    <row r="3681" spans="1:30" ht="51" x14ac:dyDescent="0.25">
      <c r="A3681" s="113">
        <f t="shared" si="58"/>
        <v>3492</v>
      </c>
      <c r="B3681" s="9" t="s">
        <v>1821</v>
      </c>
      <c r="C3681" s="9" t="s">
        <v>8479</v>
      </c>
      <c r="D3681" s="9" t="s">
        <v>8238</v>
      </c>
      <c r="E3681" s="9" t="s">
        <v>8245</v>
      </c>
      <c r="F3681" s="9" t="s">
        <v>9068</v>
      </c>
      <c r="G3681" s="9" t="s">
        <v>9069</v>
      </c>
      <c r="H3681" s="13">
        <v>30000</v>
      </c>
      <c r="I3681" s="11">
        <v>45017</v>
      </c>
      <c r="J3681" s="9" t="s">
        <v>6</v>
      </c>
      <c r="K3681" s="9" t="s">
        <v>7</v>
      </c>
      <c r="L3681" s="9" t="s">
        <v>252</v>
      </c>
      <c r="M3681" s="9" t="s">
        <v>4075</v>
      </c>
      <c r="N3681" s="9" t="s">
        <v>10</v>
      </c>
      <c r="O3681" s="9" t="s">
        <v>1826</v>
      </c>
      <c r="P3681" s="9" t="s">
        <v>1834</v>
      </c>
      <c r="Q3681" s="9" t="s">
        <v>374</v>
      </c>
      <c r="R3681" s="9" t="s">
        <v>29</v>
      </c>
      <c r="S3681" s="9" t="s">
        <v>4076</v>
      </c>
      <c r="T3681" s="9" t="s">
        <v>7</v>
      </c>
      <c r="U3681" s="9" t="s">
        <v>16</v>
      </c>
      <c r="V3681" s="9" t="s">
        <v>4076</v>
      </c>
      <c r="W3681" s="9" t="s">
        <v>486</v>
      </c>
      <c r="X3681" s="9" t="s">
        <v>18</v>
      </c>
      <c r="Y3681" s="9" t="s">
        <v>485</v>
      </c>
      <c r="Z3681" s="9" t="s">
        <v>20</v>
      </c>
      <c r="AA3681" s="9" t="s">
        <v>37</v>
      </c>
      <c r="AB3681" s="9" t="s">
        <v>8454</v>
      </c>
      <c r="AC3681" s="9" t="s">
        <v>8733</v>
      </c>
      <c r="AD3681" s="9" t="s">
        <v>8658</v>
      </c>
    </row>
    <row r="3682" spans="1:30" ht="153" x14ac:dyDescent="0.25">
      <c r="A3682" s="113">
        <f t="shared" si="58"/>
        <v>3493</v>
      </c>
      <c r="B3682" s="9" t="s">
        <v>1821</v>
      </c>
      <c r="C3682" s="9" t="s">
        <v>8479</v>
      </c>
      <c r="D3682" s="9" t="s">
        <v>8238</v>
      </c>
      <c r="E3682" s="9" t="s">
        <v>8292</v>
      </c>
      <c r="F3682" s="9" t="s">
        <v>9070</v>
      </c>
      <c r="G3682" s="9" t="s">
        <v>9071</v>
      </c>
      <c r="H3682" s="13">
        <v>49000</v>
      </c>
      <c r="I3682" s="11">
        <v>45017</v>
      </c>
      <c r="J3682" s="9" t="s">
        <v>6</v>
      </c>
      <c r="K3682" s="9" t="s">
        <v>7</v>
      </c>
      <c r="L3682" s="9" t="s">
        <v>2311</v>
      </c>
      <c r="M3682" s="9" t="s">
        <v>4075</v>
      </c>
      <c r="N3682" s="9" t="s">
        <v>10</v>
      </c>
      <c r="O3682" s="9" t="s">
        <v>1826</v>
      </c>
      <c r="P3682" s="9" t="s">
        <v>1834</v>
      </c>
      <c r="Q3682" s="9" t="s">
        <v>374</v>
      </c>
      <c r="R3682" s="9" t="s">
        <v>29</v>
      </c>
      <c r="S3682" s="9" t="s">
        <v>4076</v>
      </c>
      <c r="T3682" s="9" t="s">
        <v>7</v>
      </c>
      <c r="U3682" s="9" t="s">
        <v>16</v>
      </c>
      <c r="V3682" s="9" t="s">
        <v>4076</v>
      </c>
      <c r="W3682" s="9" t="s">
        <v>486</v>
      </c>
      <c r="X3682" s="9" t="s">
        <v>18</v>
      </c>
      <c r="Y3682" s="9" t="s">
        <v>485</v>
      </c>
      <c r="Z3682" s="9" t="s">
        <v>20</v>
      </c>
      <c r="AA3682" s="9" t="s">
        <v>37</v>
      </c>
      <c r="AB3682" s="9" t="s">
        <v>8454</v>
      </c>
      <c r="AC3682" s="9" t="s">
        <v>8733</v>
      </c>
      <c r="AD3682" s="9" t="s">
        <v>8658</v>
      </c>
    </row>
    <row r="3683" spans="1:30" ht="127.5" x14ac:dyDescent="0.25">
      <c r="A3683" s="113">
        <f t="shared" si="58"/>
        <v>3494</v>
      </c>
      <c r="B3683" s="9" t="s">
        <v>1821</v>
      </c>
      <c r="C3683" s="9" t="s">
        <v>8479</v>
      </c>
      <c r="D3683" s="9" t="s">
        <v>8238</v>
      </c>
      <c r="E3683" s="9" t="s">
        <v>8292</v>
      </c>
      <c r="F3683" s="9" t="s">
        <v>9072</v>
      </c>
      <c r="G3683" s="9" t="s">
        <v>9073</v>
      </c>
      <c r="H3683" s="13">
        <v>48500</v>
      </c>
      <c r="I3683" s="11">
        <v>45017</v>
      </c>
      <c r="J3683" s="9" t="s">
        <v>6</v>
      </c>
      <c r="K3683" s="9" t="s">
        <v>7</v>
      </c>
      <c r="L3683" s="9" t="s">
        <v>2311</v>
      </c>
      <c r="M3683" s="9" t="s">
        <v>4075</v>
      </c>
      <c r="N3683" s="9" t="s">
        <v>10</v>
      </c>
      <c r="O3683" s="9" t="s">
        <v>1826</v>
      </c>
      <c r="P3683" s="9" t="s">
        <v>1834</v>
      </c>
      <c r="Q3683" s="9" t="s">
        <v>374</v>
      </c>
      <c r="R3683" s="9" t="s">
        <v>29</v>
      </c>
      <c r="S3683" s="9" t="s">
        <v>4076</v>
      </c>
      <c r="T3683" s="9" t="s">
        <v>7</v>
      </c>
      <c r="U3683" s="9" t="s">
        <v>16</v>
      </c>
      <c r="V3683" s="9" t="s">
        <v>4076</v>
      </c>
      <c r="W3683" s="9" t="s">
        <v>511</v>
      </c>
      <c r="X3683" s="9" t="s">
        <v>18</v>
      </c>
      <c r="Y3683" s="9" t="s">
        <v>485</v>
      </c>
      <c r="Z3683" s="9" t="s">
        <v>20</v>
      </c>
      <c r="AA3683" s="9" t="s">
        <v>511</v>
      </c>
      <c r="AB3683" s="9" t="s">
        <v>8415</v>
      </c>
      <c r="AC3683" s="9" t="s">
        <v>8733</v>
      </c>
      <c r="AD3683" s="9" t="s">
        <v>8417</v>
      </c>
    </row>
    <row r="3684" spans="1:30" ht="102" x14ac:dyDescent="0.25">
      <c r="A3684" s="113">
        <f t="shared" si="58"/>
        <v>3495</v>
      </c>
      <c r="B3684" s="9" t="s">
        <v>1821</v>
      </c>
      <c r="C3684" s="9" t="s">
        <v>8479</v>
      </c>
      <c r="D3684" s="9" t="s">
        <v>8238</v>
      </c>
      <c r="E3684" s="9" t="s">
        <v>8292</v>
      </c>
      <c r="F3684" s="9" t="s">
        <v>9074</v>
      </c>
      <c r="G3684" s="9" t="s">
        <v>9075</v>
      </c>
      <c r="H3684" s="13">
        <v>20400</v>
      </c>
      <c r="I3684" s="11">
        <v>45017</v>
      </c>
      <c r="J3684" s="9" t="s">
        <v>6</v>
      </c>
      <c r="K3684" s="9" t="s">
        <v>7</v>
      </c>
      <c r="L3684" s="9" t="s">
        <v>2311</v>
      </c>
      <c r="M3684" s="9" t="s">
        <v>4075</v>
      </c>
      <c r="N3684" s="9" t="s">
        <v>10</v>
      </c>
      <c r="O3684" s="9" t="s">
        <v>1826</v>
      </c>
      <c r="P3684" s="9" t="s">
        <v>1834</v>
      </c>
      <c r="Q3684" s="9" t="s">
        <v>374</v>
      </c>
      <c r="R3684" s="9" t="s">
        <v>29</v>
      </c>
      <c r="S3684" s="9" t="s">
        <v>4076</v>
      </c>
      <c r="T3684" s="9" t="s">
        <v>7</v>
      </c>
      <c r="U3684" s="9" t="s">
        <v>16</v>
      </c>
      <c r="V3684" s="9" t="s">
        <v>4076</v>
      </c>
      <c r="W3684" s="9" t="s">
        <v>511</v>
      </c>
      <c r="X3684" s="9" t="s">
        <v>18</v>
      </c>
      <c r="Y3684" s="9" t="s">
        <v>485</v>
      </c>
      <c r="Z3684" s="9" t="s">
        <v>20</v>
      </c>
      <c r="AA3684" s="9" t="s">
        <v>511</v>
      </c>
      <c r="AB3684" s="9" t="s">
        <v>8415</v>
      </c>
      <c r="AC3684" s="9" t="s">
        <v>8733</v>
      </c>
      <c r="AD3684" s="9" t="s">
        <v>8417</v>
      </c>
    </row>
    <row r="3685" spans="1:30" ht="63.75" x14ac:dyDescent="0.25">
      <c r="A3685" s="113">
        <f t="shared" si="58"/>
        <v>3496</v>
      </c>
      <c r="B3685" s="9" t="s">
        <v>1821</v>
      </c>
      <c r="C3685" s="9" t="s">
        <v>8289</v>
      </c>
      <c r="D3685" s="9" t="s">
        <v>8238</v>
      </c>
      <c r="E3685" s="9" t="s">
        <v>9076</v>
      </c>
      <c r="F3685" s="9" t="s">
        <v>9077</v>
      </c>
      <c r="G3685" s="9" t="s">
        <v>9078</v>
      </c>
      <c r="H3685" s="13">
        <v>20000</v>
      </c>
      <c r="I3685" s="11">
        <v>45017</v>
      </c>
      <c r="J3685" s="9" t="s">
        <v>6</v>
      </c>
      <c r="K3685" s="9" t="s">
        <v>7</v>
      </c>
      <c r="L3685" s="9" t="s">
        <v>2311</v>
      </c>
      <c r="M3685" s="9" t="s">
        <v>89</v>
      </c>
      <c r="N3685" s="9" t="s">
        <v>10</v>
      </c>
      <c r="O3685" s="9" t="s">
        <v>1826</v>
      </c>
      <c r="P3685" s="9" t="s">
        <v>1834</v>
      </c>
      <c r="Q3685" s="9" t="s">
        <v>374</v>
      </c>
      <c r="R3685" s="9" t="s">
        <v>29</v>
      </c>
      <c r="S3685" s="9" t="s">
        <v>15</v>
      </c>
      <c r="T3685" s="9" t="s">
        <v>7</v>
      </c>
      <c r="U3685" s="9" t="s">
        <v>16</v>
      </c>
      <c r="V3685" s="9" t="s">
        <v>4076</v>
      </c>
      <c r="W3685" s="9" t="s">
        <v>511</v>
      </c>
      <c r="X3685" s="9" t="s">
        <v>18</v>
      </c>
      <c r="Y3685" s="9" t="s">
        <v>485</v>
      </c>
      <c r="Z3685" s="9" t="s">
        <v>20</v>
      </c>
      <c r="AA3685" s="9" t="s">
        <v>511</v>
      </c>
      <c r="AB3685" s="9" t="s">
        <v>8415</v>
      </c>
      <c r="AC3685" s="9" t="s">
        <v>8733</v>
      </c>
      <c r="AD3685" s="9" t="s">
        <v>8417</v>
      </c>
    </row>
    <row r="3686" spans="1:30" ht="51" x14ac:dyDescent="0.25">
      <c r="A3686" s="113">
        <f t="shared" si="58"/>
        <v>3497</v>
      </c>
      <c r="B3686" s="9" t="s">
        <v>1821</v>
      </c>
      <c r="C3686" s="9" t="s">
        <v>8289</v>
      </c>
      <c r="D3686" s="9" t="s">
        <v>8238</v>
      </c>
      <c r="E3686" s="9" t="s">
        <v>9079</v>
      </c>
      <c r="F3686" s="9" t="s">
        <v>9080</v>
      </c>
      <c r="G3686" s="9" t="s">
        <v>9081</v>
      </c>
      <c r="H3686" s="13">
        <v>7000</v>
      </c>
      <c r="I3686" s="11">
        <v>45017</v>
      </c>
      <c r="J3686" s="9" t="s">
        <v>96</v>
      </c>
      <c r="K3686" s="9"/>
      <c r="L3686" s="9" t="s">
        <v>97</v>
      </c>
      <c r="M3686" s="9" t="s">
        <v>89</v>
      </c>
      <c r="N3686" s="9" t="s">
        <v>10</v>
      </c>
      <c r="O3686" s="9" t="s">
        <v>1826</v>
      </c>
      <c r="P3686" s="9" t="s">
        <v>1834</v>
      </c>
      <c r="Q3686" s="9" t="s">
        <v>374</v>
      </c>
      <c r="R3686" s="9" t="s">
        <v>29</v>
      </c>
      <c r="S3686" s="9" t="s">
        <v>15</v>
      </c>
      <c r="T3686" s="9" t="s">
        <v>7</v>
      </c>
      <c r="U3686" s="9" t="s">
        <v>16</v>
      </c>
      <c r="V3686" s="9" t="s">
        <v>4076</v>
      </c>
      <c r="W3686" s="9" t="s">
        <v>511</v>
      </c>
      <c r="X3686" s="9" t="s">
        <v>18</v>
      </c>
      <c r="Y3686" s="9" t="s">
        <v>485</v>
      </c>
      <c r="Z3686" s="9" t="s">
        <v>20</v>
      </c>
      <c r="AA3686" s="9" t="s">
        <v>511</v>
      </c>
      <c r="AB3686" s="9" t="s">
        <v>8415</v>
      </c>
      <c r="AC3686" s="9" t="s">
        <v>8733</v>
      </c>
      <c r="AD3686" s="9" t="s">
        <v>8417</v>
      </c>
    </row>
    <row r="3687" spans="1:30" ht="216.75" x14ac:dyDescent="0.25">
      <c r="A3687" s="113">
        <f t="shared" si="58"/>
        <v>3498</v>
      </c>
      <c r="B3687" s="9" t="s">
        <v>1821</v>
      </c>
      <c r="C3687" s="9" t="s">
        <v>8289</v>
      </c>
      <c r="D3687" s="9" t="s">
        <v>8238</v>
      </c>
      <c r="E3687" s="9" t="s">
        <v>9082</v>
      </c>
      <c r="F3687" s="9" t="s">
        <v>9083</v>
      </c>
      <c r="G3687" s="9" t="s">
        <v>9084</v>
      </c>
      <c r="H3687" s="13">
        <v>1000000</v>
      </c>
      <c r="I3687" s="11">
        <v>45017</v>
      </c>
      <c r="J3687" s="9" t="s">
        <v>6</v>
      </c>
      <c r="K3687" s="9" t="s">
        <v>7</v>
      </c>
      <c r="L3687" s="9" t="s">
        <v>2311</v>
      </c>
      <c r="M3687" s="9" t="s">
        <v>80</v>
      </c>
      <c r="N3687" s="9" t="s">
        <v>10</v>
      </c>
      <c r="O3687" s="9" t="s">
        <v>1826</v>
      </c>
      <c r="P3687" s="9" t="s">
        <v>1834</v>
      </c>
      <c r="Q3687" s="9" t="s">
        <v>374</v>
      </c>
      <c r="R3687" s="9" t="s">
        <v>29</v>
      </c>
      <c r="S3687" s="9" t="s">
        <v>4076</v>
      </c>
      <c r="T3687" s="9" t="s">
        <v>7</v>
      </c>
      <c r="U3687" s="9" t="s">
        <v>16</v>
      </c>
      <c r="V3687" s="9" t="s">
        <v>4076</v>
      </c>
      <c r="W3687" s="9" t="s">
        <v>511</v>
      </c>
      <c r="X3687" s="9" t="s">
        <v>18</v>
      </c>
      <c r="Y3687" s="9" t="s">
        <v>485</v>
      </c>
      <c r="Z3687" s="9" t="s">
        <v>20</v>
      </c>
      <c r="AA3687" s="9" t="s">
        <v>511</v>
      </c>
      <c r="AB3687" s="9" t="s">
        <v>8415</v>
      </c>
      <c r="AC3687" s="9" t="s">
        <v>8733</v>
      </c>
      <c r="AD3687" s="9" t="s">
        <v>8417</v>
      </c>
    </row>
    <row r="3688" spans="1:30" ht="51" x14ac:dyDescent="0.25">
      <c r="A3688" s="113">
        <f t="shared" si="58"/>
        <v>3499</v>
      </c>
      <c r="B3688" s="9" t="s">
        <v>1821</v>
      </c>
      <c r="C3688" s="9" t="s">
        <v>8289</v>
      </c>
      <c r="D3688" s="9" t="s">
        <v>8238</v>
      </c>
      <c r="E3688" s="9" t="s">
        <v>9085</v>
      </c>
      <c r="F3688" s="9" t="s">
        <v>9086</v>
      </c>
      <c r="G3688" s="9" t="s">
        <v>9087</v>
      </c>
      <c r="H3688" s="13">
        <v>3600</v>
      </c>
      <c r="I3688" s="11">
        <v>45017</v>
      </c>
      <c r="J3688" s="9" t="s">
        <v>8260</v>
      </c>
      <c r="K3688" s="9" t="s">
        <v>7</v>
      </c>
      <c r="L3688" s="9" t="s">
        <v>8</v>
      </c>
      <c r="M3688" s="9" t="s">
        <v>4075</v>
      </c>
      <c r="N3688" s="9" t="s">
        <v>10</v>
      </c>
      <c r="O3688" s="9" t="s">
        <v>1826</v>
      </c>
      <c r="P3688" s="9" t="s">
        <v>1834</v>
      </c>
      <c r="Q3688" s="9" t="s">
        <v>374</v>
      </c>
      <c r="R3688" s="9" t="s">
        <v>29</v>
      </c>
      <c r="S3688" s="9" t="s">
        <v>4076</v>
      </c>
      <c r="T3688" s="9" t="s">
        <v>7</v>
      </c>
      <c r="U3688" s="9" t="s">
        <v>16</v>
      </c>
      <c r="V3688" s="9" t="s">
        <v>4076</v>
      </c>
      <c r="W3688" s="9" t="s">
        <v>511</v>
      </c>
      <c r="X3688" s="9" t="s">
        <v>18</v>
      </c>
      <c r="Y3688" s="9" t="s">
        <v>485</v>
      </c>
      <c r="Z3688" s="9" t="s">
        <v>20</v>
      </c>
      <c r="AA3688" s="9" t="s">
        <v>511</v>
      </c>
      <c r="AB3688" s="9" t="s">
        <v>8415</v>
      </c>
      <c r="AC3688" s="9" t="s">
        <v>8733</v>
      </c>
      <c r="AD3688" s="9" t="s">
        <v>8417</v>
      </c>
    </row>
    <row r="3689" spans="1:30" ht="51" x14ac:dyDescent="0.25">
      <c r="A3689" s="113">
        <f t="shared" si="58"/>
        <v>3500</v>
      </c>
      <c r="B3689" s="9" t="s">
        <v>1821</v>
      </c>
      <c r="C3689" s="9" t="s">
        <v>8289</v>
      </c>
      <c r="D3689" s="9" t="s">
        <v>8238</v>
      </c>
      <c r="E3689" s="9" t="s">
        <v>9088</v>
      </c>
      <c r="F3689" s="9" t="s">
        <v>9089</v>
      </c>
      <c r="G3689" s="9" t="s">
        <v>1011</v>
      </c>
      <c r="H3689" s="13">
        <v>4000</v>
      </c>
      <c r="I3689" s="11">
        <v>45017</v>
      </c>
      <c r="J3689" s="9" t="s">
        <v>8260</v>
      </c>
      <c r="K3689" s="9" t="s">
        <v>7</v>
      </c>
      <c r="L3689" s="9" t="s">
        <v>8</v>
      </c>
      <c r="M3689" s="9" t="s">
        <v>4075</v>
      </c>
      <c r="N3689" s="9" t="s">
        <v>10</v>
      </c>
      <c r="O3689" s="9" t="s">
        <v>1826</v>
      </c>
      <c r="P3689" s="9" t="s">
        <v>1834</v>
      </c>
      <c r="Q3689" s="9" t="s">
        <v>374</v>
      </c>
      <c r="R3689" s="9" t="s">
        <v>29</v>
      </c>
      <c r="S3689" s="9" t="s">
        <v>4076</v>
      </c>
      <c r="T3689" s="9" t="s">
        <v>7</v>
      </c>
      <c r="U3689" s="9" t="s">
        <v>16</v>
      </c>
      <c r="V3689" s="9" t="s">
        <v>4076</v>
      </c>
      <c r="W3689" s="9" t="s">
        <v>486</v>
      </c>
      <c r="X3689" s="9" t="s">
        <v>18</v>
      </c>
      <c r="Y3689" s="9" t="s">
        <v>485</v>
      </c>
      <c r="Z3689" s="9" t="s">
        <v>20</v>
      </c>
      <c r="AA3689" s="9" t="s">
        <v>37</v>
      </c>
      <c r="AB3689" s="9" t="s">
        <v>8289</v>
      </c>
      <c r="AC3689" s="9" t="s">
        <v>8733</v>
      </c>
      <c r="AD3689" s="9" t="s">
        <v>8901</v>
      </c>
    </row>
    <row r="3690" spans="1:30" ht="204" x14ac:dyDescent="0.25">
      <c r="A3690" s="113">
        <f t="shared" si="58"/>
        <v>3501</v>
      </c>
      <c r="B3690" s="9" t="s">
        <v>1821</v>
      </c>
      <c r="C3690" s="9" t="s">
        <v>8289</v>
      </c>
      <c r="D3690" s="9" t="s">
        <v>8238</v>
      </c>
      <c r="E3690" s="9" t="s">
        <v>8386</v>
      </c>
      <c r="F3690" s="9" t="s">
        <v>9090</v>
      </c>
      <c r="G3690" s="9" t="s">
        <v>9091</v>
      </c>
      <c r="H3690" s="13">
        <v>2000</v>
      </c>
      <c r="I3690" s="11">
        <v>45017</v>
      </c>
      <c r="J3690" s="9" t="s">
        <v>8260</v>
      </c>
      <c r="K3690" s="9" t="s">
        <v>7</v>
      </c>
      <c r="L3690" s="9" t="s">
        <v>8</v>
      </c>
      <c r="M3690" s="9" t="s">
        <v>4075</v>
      </c>
      <c r="N3690" s="9" t="s">
        <v>10</v>
      </c>
      <c r="O3690" s="9" t="s">
        <v>1826</v>
      </c>
      <c r="P3690" s="9" t="s">
        <v>1834</v>
      </c>
      <c r="Q3690" s="9" t="s">
        <v>374</v>
      </c>
      <c r="R3690" s="9" t="s">
        <v>29</v>
      </c>
      <c r="S3690" s="9" t="s">
        <v>4076</v>
      </c>
      <c r="T3690" s="9" t="s">
        <v>7</v>
      </c>
      <c r="U3690" s="9" t="s">
        <v>16</v>
      </c>
      <c r="V3690" s="9" t="s">
        <v>4076</v>
      </c>
      <c r="W3690" s="9" t="s">
        <v>8282</v>
      </c>
      <c r="X3690" s="9" t="s">
        <v>18</v>
      </c>
      <c r="Y3690" s="9" t="s">
        <v>485</v>
      </c>
      <c r="Z3690" s="9" t="s">
        <v>20</v>
      </c>
      <c r="AA3690" s="9" t="s">
        <v>8282</v>
      </c>
      <c r="AB3690" s="9" t="s">
        <v>8415</v>
      </c>
      <c r="AC3690" s="9" t="s">
        <v>8733</v>
      </c>
      <c r="AD3690" s="9" t="s">
        <v>8417</v>
      </c>
    </row>
    <row r="3691" spans="1:30" ht="191.25" x14ac:dyDescent="0.25">
      <c r="A3691" s="113">
        <f t="shared" si="58"/>
        <v>3502</v>
      </c>
      <c r="B3691" s="9" t="s">
        <v>1821</v>
      </c>
      <c r="C3691" s="9" t="s">
        <v>8289</v>
      </c>
      <c r="D3691" s="9" t="s">
        <v>8238</v>
      </c>
      <c r="E3691" s="9" t="s">
        <v>8386</v>
      </c>
      <c r="F3691" s="9" t="s">
        <v>9092</v>
      </c>
      <c r="G3691" s="9" t="s">
        <v>9093</v>
      </c>
      <c r="H3691" s="13">
        <v>2000</v>
      </c>
      <c r="I3691" s="11">
        <v>45017</v>
      </c>
      <c r="J3691" s="9" t="s">
        <v>8260</v>
      </c>
      <c r="K3691" s="9" t="s">
        <v>7</v>
      </c>
      <c r="L3691" s="9" t="s">
        <v>8</v>
      </c>
      <c r="M3691" s="9" t="s">
        <v>4075</v>
      </c>
      <c r="N3691" s="9" t="s">
        <v>10</v>
      </c>
      <c r="O3691" s="9" t="s">
        <v>1826</v>
      </c>
      <c r="P3691" s="9" t="s">
        <v>1834</v>
      </c>
      <c r="Q3691" s="9" t="s">
        <v>374</v>
      </c>
      <c r="R3691" s="9" t="s">
        <v>29</v>
      </c>
      <c r="S3691" s="9" t="s">
        <v>4076</v>
      </c>
      <c r="T3691" s="9" t="s">
        <v>7</v>
      </c>
      <c r="U3691" s="9" t="s">
        <v>16</v>
      </c>
      <c r="V3691" s="9" t="s">
        <v>4076</v>
      </c>
      <c r="W3691" s="9" t="s">
        <v>8282</v>
      </c>
      <c r="X3691" s="9" t="s">
        <v>18</v>
      </c>
      <c r="Y3691" s="9" t="s">
        <v>485</v>
      </c>
      <c r="Z3691" s="9" t="s">
        <v>20</v>
      </c>
      <c r="AA3691" s="9" t="s">
        <v>8282</v>
      </c>
      <c r="AB3691" s="9" t="s">
        <v>8415</v>
      </c>
      <c r="AC3691" s="9" t="s">
        <v>8733</v>
      </c>
      <c r="AD3691" s="9" t="s">
        <v>8417</v>
      </c>
    </row>
    <row r="3692" spans="1:30" ht="102" x14ac:dyDescent="0.25">
      <c r="A3692" s="113">
        <f t="shared" si="58"/>
        <v>3503</v>
      </c>
      <c r="B3692" s="9" t="s">
        <v>1821</v>
      </c>
      <c r="C3692" s="9" t="s">
        <v>8289</v>
      </c>
      <c r="D3692" s="9" t="s">
        <v>8238</v>
      </c>
      <c r="E3692" s="9" t="s">
        <v>651</v>
      </c>
      <c r="F3692" s="9" t="s">
        <v>9094</v>
      </c>
      <c r="G3692" s="9" t="s">
        <v>9095</v>
      </c>
      <c r="H3692" s="13">
        <v>20000</v>
      </c>
      <c r="I3692" s="11">
        <v>45017</v>
      </c>
      <c r="J3692" s="9" t="s">
        <v>8260</v>
      </c>
      <c r="K3692" s="9" t="s">
        <v>7</v>
      </c>
      <c r="L3692" s="9" t="s">
        <v>69</v>
      </c>
      <c r="M3692" s="9" t="s">
        <v>4075</v>
      </c>
      <c r="N3692" s="9" t="s">
        <v>10</v>
      </c>
      <c r="O3692" s="9" t="s">
        <v>1826</v>
      </c>
      <c r="P3692" s="9" t="s">
        <v>1834</v>
      </c>
      <c r="Q3692" s="9" t="s">
        <v>374</v>
      </c>
      <c r="R3692" s="9" t="s">
        <v>29</v>
      </c>
      <c r="S3692" s="9" t="s">
        <v>4076</v>
      </c>
      <c r="T3692" s="9" t="s">
        <v>7</v>
      </c>
      <c r="U3692" s="9" t="s">
        <v>16</v>
      </c>
      <c r="V3692" s="9" t="s">
        <v>4076</v>
      </c>
      <c r="W3692" s="9" t="s">
        <v>511</v>
      </c>
      <c r="X3692" s="9" t="s">
        <v>18</v>
      </c>
      <c r="Y3692" s="9" t="s">
        <v>485</v>
      </c>
      <c r="Z3692" s="9" t="s">
        <v>20</v>
      </c>
      <c r="AA3692" s="9" t="s">
        <v>511</v>
      </c>
      <c r="AB3692" s="9" t="s">
        <v>8570</v>
      </c>
      <c r="AC3692" s="9" t="s">
        <v>8733</v>
      </c>
      <c r="AD3692" s="9" t="s">
        <v>8572</v>
      </c>
    </row>
    <row r="3693" spans="1:30" ht="409.5" x14ac:dyDescent="0.25">
      <c r="A3693" s="113">
        <f t="shared" si="58"/>
        <v>3504</v>
      </c>
      <c r="B3693" s="9" t="s">
        <v>1821</v>
      </c>
      <c r="C3693" s="9" t="s">
        <v>8312</v>
      </c>
      <c r="D3693" s="9" t="s">
        <v>8238</v>
      </c>
      <c r="E3693" s="9" t="s">
        <v>8245</v>
      </c>
      <c r="F3693" s="9" t="s">
        <v>9096</v>
      </c>
      <c r="G3693" s="9" t="s">
        <v>9097</v>
      </c>
      <c r="H3693" s="13">
        <v>240000</v>
      </c>
      <c r="I3693" s="11">
        <v>45017</v>
      </c>
      <c r="J3693" s="9" t="s">
        <v>6</v>
      </c>
      <c r="K3693" s="9" t="s">
        <v>7</v>
      </c>
      <c r="L3693" s="9" t="s">
        <v>252</v>
      </c>
      <c r="M3693" s="9" t="s">
        <v>89</v>
      </c>
      <c r="N3693" s="9" t="s">
        <v>10</v>
      </c>
      <c r="O3693" s="9" t="s">
        <v>1826</v>
      </c>
      <c r="P3693" s="9" t="s">
        <v>1834</v>
      </c>
      <c r="Q3693" s="9" t="s">
        <v>374</v>
      </c>
      <c r="R3693" s="9" t="s">
        <v>29</v>
      </c>
      <c r="S3693" s="9" t="s">
        <v>4076</v>
      </c>
      <c r="T3693" s="9" t="s">
        <v>7</v>
      </c>
      <c r="U3693" s="9" t="s">
        <v>16</v>
      </c>
      <c r="V3693" s="9" t="s">
        <v>4076</v>
      </c>
      <c r="W3693" s="9" t="s">
        <v>511</v>
      </c>
      <c r="X3693" s="9" t="s">
        <v>18</v>
      </c>
      <c r="Y3693" s="9" t="s">
        <v>485</v>
      </c>
      <c r="Z3693" s="9" t="s">
        <v>20</v>
      </c>
      <c r="AA3693" s="9" t="s">
        <v>511</v>
      </c>
      <c r="AB3693" s="9" t="s">
        <v>8570</v>
      </c>
      <c r="AC3693" s="9" t="s">
        <v>8733</v>
      </c>
      <c r="AD3693" s="9" t="s">
        <v>8572</v>
      </c>
    </row>
    <row r="3694" spans="1:30" ht="242.25" x14ac:dyDescent="0.25">
      <c r="A3694" s="113">
        <f t="shared" si="58"/>
        <v>3505</v>
      </c>
      <c r="B3694" s="9" t="s">
        <v>1821</v>
      </c>
      <c r="C3694" s="9" t="s">
        <v>8312</v>
      </c>
      <c r="D3694" s="9" t="s">
        <v>8238</v>
      </c>
      <c r="E3694" s="9" t="s">
        <v>8245</v>
      </c>
      <c r="F3694" s="9" t="s">
        <v>9098</v>
      </c>
      <c r="G3694" s="9" t="s">
        <v>9099</v>
      </c>
      <c r="H3694" s="13">
        <v>110000</v>
      </c>
      <c r="I3694" s="11">
        <v>45017</v>
      </c>
      <c r="J3694" s="9" t="s">
        <v>6</v>
      </c>
      <c r="K3694" s="9" t="s">
        <v>7</v>
      </c>
      <c r="L3694" s="9" t="s">
        <v>252</v>
      </c>
      <c r="M3694" s="9" t="s">
        <v>89</v>
      </c>
      <c r="N3694" s="9" t="s">
        <v>10</v>
      </c>
      <c r="O3694" s="9" t="s">
        <v>1826</v>
      </c>
      <c r="P3694" s="9" t="s">
        <v>1834</v>
      </c>
      <c r="Q3694" s="9" t="s">
        <v>374</v>
      </c>
      <c r="R3694" s="9" t="s">
        <v>29</v>
      </c>
      <c r="S3694" s="9" t="s">
        <v>4076</v>
      </c>
      <c r="T3694" s="9" t="s">
        <v>7</v>
      </c>
      <c r="U3694" s="9" t="s">
        <v>16</v>
      </c>
      <c r="V3694" s="9" t="s">
        <v>4076</v>
      </c>
      <c r="W3694" s="9" t="s">
        <v>486</v>
      </c>
      <c r="X3694" s="9" t="s">
        <v>18</v>
      </c>
      <c r="Y3694" s="9" t="s">
        <v>485</v>
      </c>
      <c r="Z3694" s="9" t="s">
        <v>20</v>
      </c>
      <c r="AA3694" s="9" t="s">
        <v>37</v>
      </c>
      <c r="AB3694" s="9" t="s">
        <v>8256</v>
      </c>
      <c r="AC3694" s="9" t="s">
        <v>8733</v>
      </c>
      <c r="AD3694" s="9" t="s">
        <v>8943</v>
      </c>
    </row>
    <row r="3695" spans="1:30" ht="127.5" x14ac:dyDescent="0.25">
      <c r="A3695" s="113">
        <f t="shared" si="58"/>
        <v>3506</v>
      </c>
      <c r="B3695" s="9" t="s">
        <v>1821</v>
      </c>
      <c r="C3695" s="9" t="s">
        <v>8312</v>
      </c>
      <c r="D3695" s="9" t="s">
        <v>8238</v>
      </c>
      <c r="E3695" s="9" t="s">
        <v>9100</v>
      </c>
      <c r="F3695" s="9" t="s">
        <v>9101</v>
      </c>
      <c r="G3695" s="9" t="s">
        <v>9102</v>
      </c>
      <c r="H3695" s="13">
        <v>150</v>
      </c>
      <c r="I3695" s="11">
        <v>45017</v>
      </c>
      <c r="J3695" s="9" t="s">
        <v>8260</v>
      </c>
      <c r="K3695" s="9" t="s">
        <v>7</v>
      </c>
      <c r="L3695" s="9" t="s">
        <v>69</v>
      </c>
      <c r="M3695" s="9" t="s">
        <v>80</v>
      </c>
      <c r="N3695" s="9" t="s">
        <v>10</v>
      </c>
      <c r="O3695" s="9" t="s">
        <v>1826</v>
      </c>
      <c r="P3695" s="9" t="s">
        <v>1834</v>
      </c>
      <c r="Q3695" s="9" t="s">
        <v>374</v>
      </c>
      <c r="R3695" s="9" t="s">
        <v>29</v>
      </c>
      <c r="S3695" s="9" t="s">
        <v>4076</v>
      </c>
      <c r="T3695" s="9" t="s">
        <v>7</v>
      </c>
      <c r="U3695" s="9" t="s">
        <v>16</v>
      </c>
      <c r="V3695" s="9" t="s">
        <v>4076</v>
      </c>
      <c r="W3695" s="9" t="s">
        <v>511</v>
      </c>
      <c r="X3695" s="9" t="s">
        <v>18</v>
      </c>
      <c r="Y3695" s="9" t="s">
        <v>485</v>
      </c>
      <c r="Z3695" s="9" t="s">
        <v>20</v>
      </c>
      <c r="AA3695" s="9" t="s">
        <v>511</v>
      </c>
      <c r="AB3695" s="9" t="s">
        <v>8249</v>
      </c>
      <c r="AC3695" s="9" t="s">
        <v>8733</v>
      </c>
      <c r="AD3695" s="9" t="s">
        <v>8251</v>
      </c>
    </row>
    <row r="3696" spans="1:30" ht="114.75" x14ac:dyDescent="0.25">
      <c r="A3696" s="113">
        <f t="shared" si="58"/>
        <v>3507</v>
      </c>
      <c r="B3696" s="9" t="s">
        <v>1821</v>
      </c>
      <c r="C3696" s="9" t="s">
        <v>8312</v>
      </c>
      <c r="D3696" s="9" t="s">
        <v>8238</v>
      </c>
      <c r="E3696" s="9" t="s">
        <v>664</v>
      </c>
      <c r="F3696" s="9" t="s">
        <v>9103</v>
      </c>
      <c r="G3696" s="9" t="s">
        <v>9104</v>
      </c>
      <c r="H3696" s="13">
        <v>200</v>
      </c>
      <c r="I3696" s="11">
        <v>45017</v>
      </c>
      <c r="J3696" s="9" t="s">
        <v>8260</v>
      </c>
      <c r="K3696" s="9" t="s">
        <v>7</v>
      </c>
      <c r="L3696" s="9" t="s">
        <v>69</v>
      </c>
      <c r="M3696" s="9" t="s">
        <v>80</v>
      </c>
      <c r="N3696" s="9" t="s">
        <v>10</v>
      </c>
      <c r="O3696" s="9" t="s">
        <v>1826</v>
      </c>
      <c r="P3696" s="9" t="s">
        <v>1834</v>
      </c>
      <c r="Q3696" s="9" t="s">
        <v>374</v>
      </c>
      <c r="R3696" s="9" t="s">
        <v>29</v>
      </c>
      <c r="S3696" s="9" t="s">
        <v>4076</v>
      </c>
      <c r="T3696" s="9" t="s">
        <v>7</v>
      </c>
      <c r="U3696" s="9" t="s">
        <v>16</v>
      </c>
      <c r="V3696" s="9" t="s">
        <v>4076</v>
      </c>
      <c r="W3696" s="9" t="s">
        <v>511</v>
      </c>
      <c r="X3696" s="9" t="s">
        <v>18</v>
      </c>
      <c r="Y3696" s="9" t="s">
        <v>485</v>
      </c>
      <c r="Z3696" s="9" t="s">
        <v>20</v>
      </c>
      <c r="AA3696" s="9" t="s">
        <v>511</v>
      </c>
      <c r="AB3696" s="9" t="s">
        <v>8249</v>
      </c>
      <c r="AC3696" s="9" t="s">
        <v>8733</v>
      </c>
      <c r="AD3696" s="9" t="s">
        <v>8251</v>
      </c>
    </row>
    <row r="3697" spans="1:30" ht="89.25" x14ac:dyDescent="0.25">
      <c r="A3697" s="113">
        <f t="shared" si="58"/>
        <v>3508</v>
      </c>
      <c r="B3697" s="9" t="s">
        <v>1821</v>
      </c>
      <c r="C3697" s="9" t="s">
        <v>8312</v>
      </c>
      <c r="D3697" s="9" t="s">
        <v>8238</v>
      </c>
      <c r="E3697" s="9" t="s">
        <v>708</v>
      </c>
      <c r="F3697" s="9" t="s">
        <v>9105</v>
      </c>
      <c r="G3697" s="9" t="s">
        <v>9106</v>
      </c>
      <c r="H3697" s="13">
        <v>250</v>
      </c>
      <c r="I3697" s="11">
        <v>45017</v>
      </c>
      <c r="J3697" s="9" t="s">
        <v>8260</v>
      </c>
      <c r="K3697" s="9" t="s">
        <v>7</v>
      </c>
      <c r="L3697" s="9" t="s">
        <v>69</v>
      </c>
      <c r="M3697" s="9" t="s">
        <v>80</v>
      </c>
      <c r="N3697" s="9" t="s">
        <v>10</v>
      </c>
      <c r="O3697" s="9" t="s">
        <v>1826</v>
      </c>
      <c r="P3697" s="9" t="s">
        <v>1834</v>
      </c>
      <c r="Q3697" s="9" t="s">
        <v>374</v>
      </c>
      <c r="R3697" s="9" t="s">
        <v>29</v>
      </c>
      <c r="S3697" s="9" t="s">
        <v>4076</v>
      </c>
      <c r="T3697" s="9" t="s">
        <v>7</v>
      </c>
      <c r="U3697" s="9" t="s">
        <v>16</v>
      </c>
      <c r="V3697" s="9" t="s">
        <v>4076</v>
      </c>
      <c r="W3697" s="9" t="s">
        <v>486</v>
      </c>
      <c r="X3697" s="9" t="s">
        <v>18</v>
      </c>
      <c r="Y3697" s="9" t="s">
        <v>485</v>
      </c>
      <c r="Z3697" s="9" t="s">
        <v>20</v>
      </c>
      <c r="AA3697" s="9" t="s">
        <v>37</v>
      </c>
      <c r="AB3697" s="9" t="s">
        <v>8329</v>
      </c>
      <c r="AC3697" s="9" t="s">
        <v>8733</v>
      </c>
      <c r="AD3697" s="9" t="s">
        <v>8331</v>
      </c>
    </row>
    <row r="3698" spans="1:30" ht="89.25" x14ac:dyDescent="0.25">
      <c r="A3698" s="113">
        <f t="shared" si="58"/>
        <v>3509</v>
      </c>
      <c r="B3698" s="9" t="s">
        <v>1821</v>
      </c>
      <c r="C3698" s="9" t="s">
        <v>8312</v>
      </c>
      <c r="D3698" s="9" t="s">
        <v>8238</v>
      </c>
      <c r="E3698" s="9" t="s">
        <v>681</v>
      </c>
      <c r="F3698" s="9" t="s">
        <v>9107</v>
      </c>
      <c r="G3698" s="9" t="s">
        <v>9108</v>
      </c>
      <c r="H3698" s="13">
        <v>650</v>
      </c>
      <c r="I3698" s="11">
        <v>45017</v>
      </c>
      <c r="J3698" s="9" t="s">
        <v>8260</v>
      </c>
      <c r="K3698" s="9" t="s">
        <v>7</v>
      </c>
      <c r="L3698" s="9" t="s">
        <v>8</v>
      </c>
      <c r="M3698" s="9" t="s">
        <v>80</v>
      </c>
      <c r="N3698" s="9" t="s">
        <v>10</v>
      </c>
      <c r="O3698" s="9" t="s">
        <v>1826</v>
      </c>
      <c r="P3698" s="9" t="s">
        <v>1834</v>
      </c>
      <c r="Q3698" s="9" t="s">
        <v>374</v>
      </c>
      <c r="R3698" s="9" t="s">
        <v>29</v>
      </c>
      <c r="S3698" s="9" t="s">
        <v>4076</v>
      </c>
      <c r="T3698" s="9" t="s">
        <v>7</v>
      </c>
      <c r="U3698" s="9" t="s">
        <v>16</v>
      </c>
      <c r="V3698" s="9" t="s">
        <v>4076</v>
      </c>
      <c r="W3698" s="9" t="s">
        <v>511</v>
      </c>
      <c r="X3698" s="9" t="s">
        <v>18</v>
      </c>
      <c r="Y3698" s="9" t="s">
        <v>485</v>
      </c>
      <c r="Z3698" s="9" t="s">
        <v>20</v>
      </c>
      <c r="AA3698" s="9" t="s">
        <v>511</v>
      </c>
      <c r="AB3698" s="9" t="s">
        <v>8249</v>
      </c>
      <c r="AC3698" s="9" t="s">
        <v>8733</v>
      </c>
      <c r="AD3698" s="9" t="s">
        <v>8251</v>
      </c>
    </row>
    <row r="3699" spans="1:30" ht="76.5" x14ac:dyDescent="0.25">
      <c r="A3699" s="113">
        <f t="shared" si="58"/>
        <v>3510</v>
      </c>
      <c r="B3699" s="9" t="s">
        <v>1821</v>
      </c>
      <c r="C3699" s="9" t="s">
        <v>8312</v>
      </c>
      <c r="D3699" s="9" t="s">
        <v>8238</v>
      </c>
      <c r="E3699" s="9" t="s">
        <v>9109</v>
      </c>
      <c r="F3699" s="9" t="s">
        <v>9110</v>
      </c>
      <c r="G3699" s="9" t="s">
        <v>9111</v>
      </c>
      <c r="H3699" s="13">
        <v>900</v>
      </c>
      <c r="I3699" s="11">
        <v>45017</v>
      </c>
      <c r="J3699" s="9" t="s">
        <v>8260</v>
      </c>
      <c r="K3699" s="9" t="s">
        <v>7</v>
      </c>
      <c r="L3699" s="9" t="s">
        <v>69</v>
      </c>
      <c r="M3699" s="9" t="s">
        <v>80</v>
      </c>
      <c r="N3699" s="9" t="s">
        <v>10</v>
      </c>
      <c r="O3699" s="9" t="s">
        <v>1826</v>
      </c>
      <c r="P3699" s="9" t="s">
        <v>1834</v>
      </c>
      <c r="Q3699" s="9" t="s">
        <v>374</v>
      </c>
      <c r="R3699" s="9" t="s">
        <v>29</v>
      </c>
      <c r="S3699" s="9" t="s">
        <v>4076</v>
      </c>
      <c r="T3699" s="9" t="s">
        <v>7</v>
      </c>
      <c r="U3699" s="9" t="s">
        <v>16</v>
      </c>
      <c r="V3699" s="9" t="s">
        <v>4076</v>
      </c>
      <c r="W3699" s="9" t="s">
        <v>511</v>
      </c>
      <c r="X3699" s="9" t="s">
        <v>18</v>
      </c>
      <c r="Y3699" s="9" t="s">
        <v>485</v>
      </c>
      <c r="Z3699" s="9" t="s">
        <v>20</v>
      </c>
      <c r="AA3699" s="9" t="s">
        <v>511</v>
      </c>
      <c r="AB3699" s="9" t="s">
        <v>8249</v>
      </c>
      <c r="AC3699" s="9" t="s">
        <v>8733</v>
      </c>
      <c r="AD3699" s="9" t="s">
        <v>8251</v>
      </c>
    </row>
    <row r="3700" spans="1:30" ht="51" x14ac:dyDescent="0.25">
      <c r="A3700" s="113">
        <f t="shared" si="58"/>
        <v>3511</v>
      </c>
      <c r="B3700" s="9" t="s">
        <v>1821</v>
      </c>
      <c r="C3700" s="9" t="s">
        <v>8303</v>
      </c>
      <c r="D3700" s="9" t="s">
        <v>8238</v>
      </c>
      <c r="E3700" s="9" t="s">
        <v>657</v>
      </c>
      <c r="F3700" s="9" t="s">
        <v>9015</v>
      </c>
      <c r="G3700" s="9" t="s">
        <v>9112</v>
      </c>
      <c r="H3700" s="13">
        <v>2000</v>
      </c>
      <c r="I3700" s="11">
        <v>45017</v>
      </c>
      <c r="J3700" s="9" t="s">
        <v>8260</v>
      </c>
      <c r="K3700" s="9" t="s">
        <v>7</v>
      </c>
      <c r="L3700" s="9" t="s">
        <v>69</v>
      </c>
      <c r="M3700" s="9" t="s">
        <v>4075</v>
      </c>
      <c r="N3700" s="9" t="s">
        <v>10</v>
      </c>
      <c r="O3700" s="9" t="s">
        <v>1826</v>
      </c>
      <c r="P3700" s="9" t="s">
        <v>1834</v>
      </c>
      <c r="Q3700" s="9" t="s">
        <v>374</v>
      </c>
      <c r="R3700" s="9" t="s">
        <v>29</v>
      </c>
      <c r="S3700" s="9" t="s">
        <v>4076</v>
      </c>
      <c r="T3700" s="9" t="s">
        <v>7</v>
      </c>
      <c r="U3700" s="9" t="s">
        <v>16</v>
      </c>
      <c r="V3700" s="9" t="s">
        <v>4076</v>
      </c>
      <c r="W3700" s="9" t="s">
        <v>511</v>
      </c>
      <c r="X3700" s="9" t="s">
        <v>18</v>
      </c>
      <c r="Y3700" s="9" t="s">
        <v>485</v>
      </c>
      <c r="Z3700" s="9" t="s">
        <v>20</v>
      </c>
      <c r="AA3700" s="9" t="s">
        <v>511</v>
      </c>
      <c r="AB3700" s="9" t="s">
        <v>8249</v>
      </c>
      <c r="AC3700" s="9" t="s">
        <v>8733</v>
      </c>
      <c r="AD3700" s="9" t="s">
        <v>8251</v>
      </c>
    </row>
    <row r="3701" spans="1:30" ht="51" x14ac:dyDescent="0.25">
      <c r="A3701" s="113">
        <f t="shared" si="58"/>
        <v>3512</v>
      </c>
      <c r="B3701" s="9" t="s">
        <v>1821</v>
      </c>
      <c r="C3701" s="9" t="s">
        <v>8303</v>
      </c>
      <c r="D3701" s="9" t="s">
        <v>8238</v>
      </c>
      <c r="E3701" s="9" t="s">
        <v>681</v>
      </c>
      <c r="F3701" s="9" t="s">
        <v>9113</v>
      </c>
      <c r="G3701" s="9" t="s">
        <v>9114</v>
      </c>
      <c r="H3701" s="13">
        <v>780</v>
      </c>
      <c r="I3701" s="11">
        <v>45017</v>
      </c>
      <c r="J3701" s="9" t="s">
        <v>8260</v>
      </c>
      <c r="K3701" s="9" t="s">
        <v>7</v>
      </c>
      <c r="L3701" s="9" t="s">
        <v>8</v>
      </c>
      <c r="M3701" s="9" t="s">
        <v>80</v>
      </c>
      <c r="N3701" s="9" t="s">
        <v>10</v>
      </c>
      <c r="O3701" s="9" t="s">
        <v>1826</v>
      </c>
      <c r="P3701" s="9" t="s">
        <v>1834</v>
      </c>
      <c r="Q3701" s="9" t="s">
        <v>374</v>
      </c>
      <c r="R3701" s="9" t="s">
        <v>29</v>
      </c>
      <c r="S3701" s="9" t="s">
        <v>4076</v>
      </c>
      <c r="T3701" s="9" t="s">
        <v>7</v>
      </c>
      <c r="U3701" s="9" t="s">
        <v>16</v>
      </c>
      <c r="V3701" s="9" t="s">
        <v>4076</v>
      </c>
      <c r="W3701" s="9" t="s">
        <v>511</v>
      </c>
      <c r="X3701" s="9" t="s">
        <v>18</v>
      </c>
      <c r="Y3701" s="9" t="s">
        <v>485</v>
      </c>
      <c r="Z3701" s="9" t="s">
        <v>20</v>
      </c>
      <c r="AA3701" s="9" t="s">
        <v>511</v>
      </c>
      <c r="AB3701" s="9" t="s">
        <v>8249</v>
      </c>
      <c r="AC3701" s="9" t="s">
        <v>8733</v>
      </c>
      <c r="AD3701" s="9" t="s">
        <v>8251</v>
      </c>
    </row>
    <row r="3702" spans="1:30" ht="51" x14ac:dyDescent="0.25">
      <c r="A3702" s="113">
        <f t="shared" si="58"/>
        <v>3513</v>
      </c>
      <c r="B3702" s="9" t="s">
        <v>1821</v>
      </c>
      <c r="C3702" s="9" t="s">
        <v>8323</v>
      </c>
      <c r="D3702" s="9" t="s">
        <v>8238</v>
      </c>
      <c r="E3702" s="9" t="s">
        <v>657</v>
      </c>
      <c r="F3702" s="9" t="s">
        <v>9115</v>
      </c>
      <c r="G3702" s="9" t="s">
        <v>9112</v>
      </c>
      <c r="H3702" s="13">
        <v>800</v>
      </c>
      <c r="I3702" s="11">
        <v>45017</v>
      </c>
      <c r="J3702" s="9" t="s">
        <v>8260</v>
      </c>
      <c r="K3702" s="9" t="s">
        <v>7</v>
      </c>
      <c r="L3702" s="9" t="s">
        <v>69</v>
      </c>
      <c r="M3702" s="9" t="s">
        <v>80</v>
      </c>
      <c r="N3702" s="9" t="s">
        <v>10</v>
      </c>
      <c r="O3702" s="9" t="s">
        <v>1826</v>
      </c>
      <c r="P3702" s="9" t="s">
        <v>1834</v>
      </c>
      <c r="Q3702" s="9" t="s">
        <v>374</v>
      </c>
      <c r="R3702" s="9" t="s">
        <v>29</v>
      </c>
      <c r="S3702" s="9" t="s">
        <v>4076</v>
      </c>
      <c r="T3702" s="9" t="s">
        <v>7</v>
      </c>
      <c r="U3702" s="9" t="s">
        <v>16</v>
      </c>
      <c r="V3702" s="9" t="s">
        <v>4076</v>
      </c>
      <c r="W3702" s="9" t="s">
        <v>486</v>
      </c>
      <c r="X3702" s="9" t="s">
        <v>18</v>
      </c>
      <c r="Y3702" s="9" t="s">
        <v>485</v>
      </c>
      <c r="Z3702" s="9" t="s">
        <v>20</v>
      </c>
      <c r="AA3702" s="9" t="s">
        <v>37</v>
      </c>
      <c r="AB3702" s="9" t="s">
        <v>8598</v>
      </c>
      <c r="AC3702" s="9" t="s">
        <v>9116</v>
      </c>
      <c r="AD3702" s="9" t="s">
        <v>9117</v>
      </c>
    </row>
    <row r="3703" spans="1:30" ht="51" x14ac:dyDescent="0.25">
      <c r="A3703" s="113">
        <f t="shared" si="58"/>
        <v>3514</v>
      </c>
      <c r="B3703" s="9" t="s">
        <v>1821</v>
      </c>
      <c r="C3703" s="9" t="s">
        <v>8323</v>
      </c>
      <c r="D3703" s="9" t="s">
        <v>8238</v>
      </c>
      <c r="E3703" s="9" t="s">
        <v>3229</v>
      </c>
      <c r="F3703" s="9" t="s">
        <v>9118</v>
      </c>
      <c r="G3703" s="9" t="s">
        <v>9119</v>
      </c>
      <c r="H3703" s="13">
        <v>8000</v>
      </c>
      <c r="I3703" s="11">
        <v>45017</v>
      </c>
      <c r="J3703" s="9" t="s">
        <v>8260</v>
      </c>
      <c r="K3703" s="9" t="s">
        <v>7</v>
      </c>
      <c r="L3703" s="9" t="s">
        <v>8</v>
      </c>
      <c r="M3703" s="9" t="s">
        <v>80</v>
      </c>
      <c r="N3703" s="9" t="s">
        <v>10</v>
      </c>
      <c r="O3703" s="9" t="s">
        <v>1826</v>
      </c>
      <c r="P3703" s="9" t="s">
        <v>1834</v>
      </c>
      <c r="Q3703" s="9" t="s">
        <v>374</v>
      </c>
      <c r="R3703" s="9" t="s">
        <v>29</v>
      </c>
      <c r="S3703" s="9" t="s">
        <v>4076</v>
      </c>
      <c r="T3703" s="9" t="s">
        <v>7</v>
      </c>
      <c r="U3703" s="9" t="s">
        <v>16</v>
      </c>
      <c r="V3703" s="9" t="s">
        <v>4076</v>
      </c>
      <c r="W3703" s="9" t="s">
        <v>511</v>
      </c>
      <c r="X3703" s="9" t="s">
        <v>18</v>
      </c>
      <c r="Y3703" s="9" t="s">
        <v>485</v>
      </c>
      <c r="Z3703" s="9" t="s">
        <v>20</v>
      </c>
      <c r="AA3703" s="9" t="s">
        <v>511</v>
      </c>
      <c r="AB3703" s="9" t="s">
        <v>8454</v>
      </c>
      <c r="AC3703" s="9" t="s">
        <v>8733</v>
      </c>
      <c r="AD3703" s="9" t="s">
        <v>8658</v>
      </c>
    </row>
    <row r="3704" spans="1:30" ht="51" x14ac:dyDescent="0.25">
      <c r="A3704" s="113">
        <f t="shared" si="58"/>
        <v>3515</v>
      </c>
      <c r="B3704" s="9" t="s">
        <v>1821</v>
      </c>
      <c r="C3704" s="9" t="s">
        <v>8323</v>
      </c>
      <c r="D3704" s="9" t="s">
        <v>8238</v>
      </c>
      <c r="E3704" s="9" t="s">
        <v>9120</v>
      </c>
      <c r="F3704" s="9" t="s">
        <v>9121</v>
      </c>
      <c r="G3704" s="9" t="s">
        <v>9122</v>
      </c>
      <c r="H3704" s="13">
        <v>197560</v>
      </c>
      <c r="I3704" s="11">
        <v>45017</v>
      </c>
      <c r="J3704" s="9" t="s">
        <v>6</v>
      </c>
      <c r="K3704" s="9" t="s">
        <v>7</v>
      </c>
      <c r="L3704" s="9" t="s">
        <v>2311</v>
      </c>
      <c r="M3704" s="9" t="s">
        <v>80</v>
      </c>
      <c r="N3704" s="9" t="s">
        <v>10</v>
      </c>
      <c r="O3704" s="9" t="s">
        <v>1826</v>
      </c>
      <c r="P3704" s="9" t="s">
        <v>1834</v>
      </c>
      <c r="Q3704" s="9" t="s">
        <v>374</v>
      </c>
      <c r="R3704" s="9" t="s">
        <v>29</v>
      </c>
      <c r="S3704" s="9" t="s">
        <v>4076</v>
      </c>
      <c r="T3704" s="9" t="s">
        <v>7</v>
      </c>
      <c r="U3704" s="9" t="s">
        <v>16</v>
      </c>
      <c r="V3704" s="9" t="s">
        <v>4076</v>
      </c>
      <c r="W3704" s="9" t="s">
        <v>511</v>
      </c>
      <c r="X3704" s="9" t="s">
        <v>18</v>
      </c>
      <c r="Y3704" s="9" t="s">
        <v>485</v>
      </c>
      <c r="Z3704" s="9" t="s">
        <v>20</v>
      </c>
      <c r="AA3704" s="9" t="s">
        <v>511</v>
      </c>
      <c r="AB3704" s="9" t="s">
        <v>9123</v>
      </c>
      <c r="AC3704" s="9" t="s">
        <v>8733</v>
      </c>
      <c r="AD3704" s="9" t="s">
        <v>8901</v>
      </c>
    </row>
    <row r="3705" spans="1:30" ht="63.75" x14ac:dyDescent="0.25">
      <c r="A3705" s="113">
        <f t="shared" si="58"/>
        <v>3516</v>
      </c>
      <c r="B3705" s="64" t="s">
        <v>9127</v>
      </c>
      <c r="C3705" s="64" t="s">
        <v>9128</v>
      </c>
      <c r="D3705" s="64">
        <v>200109</v>
      </c>
      <c r="E3705" s="64" t="s">
        <v>9129</v>
      </c>
      <c r="F3705" s="64" t="s">
        <v>9130</v>
      </c>
      <c r="G3705" s="64" t="s">
        <v>9131</v>
      </c>
      <c r="H3705" s="83">
        <v>10000</v>
      </c>
      <c r="I3705" s="66" t="s">
        <v>9132</v>
      </c>
      <c r="J3705" s="64" t="s">
        <v>68</v>
      </c>
      <c r="K3705" s="64" t="s">
        <v>7</v>
      </c>
      <c r="L3705" s="64" t="s">
        <v>69</v>
      </c>
      <c r="M3705" s="64" t="s">
        <v>9</v>
      </c>
      <c r="N3705" s="64" t="s">
        <v>81</v>
      </c>
      <c r="O3705" s="65" t="s">
        <v>9133</v>
      </c>
      <c r="P3705" s="65" t="s">
        <v>9134</v>
      </c>
      <c r="Q3705" s="65" t="s">
        <v>374</v>
      </c>
      <c r="R3705" s="65" t="s">
        <v>14</v>
      </c>
      <c r="S3705" s="65" t="s">
        <v>4076</v>
      </c>
      <c r="T3705" s="65" t="s">
        <v>7</v>
      </c>
      <c r="U3705" s="65" t="s">
        <v>60</v>
      </c>
      <c r="V3705" s="65" t="s">
        <v>4076</v>
      </c>
      <c r="W3705" s="65" t="s">
        <v>21</v>
      </c>
      <c r="X3705" s="65" t="s">
        <v>18</v>
      </c>
      <c r="Y3705" s="65" t="s">
        <v>19</v>
      </c>
      <c r="Z3705" s="65" t="s">
        <v>41</v>
      </c>
      <c r="AA3705" s="65" t="s">
        <v>21</v>
      </c>
      <c r="AB3705" s="65" t="s">
        <v>9135</v>
      </c>
      <c r="AC3705" s="65" t="s">
        <v>9136</v>
      </c>
      <c r="AD3705" s="65" t="s">
        <v>9137</v>
      </c>
    </row>
    <row r="3706" spans="1:30" ht="51" x14ac:dyDescent="0.25">
      <c r="A3706" s="113">
        <f t="shared" si="58"/>
        <v>3517</v>
      </c>
      <c r="B3706" s="64" t="s">
        <v>9127</v>
      </c>
      <c r="C3706" s="64" t="s">
        <v>9138</v>
      </c>
      <c r="D3706" s="64">
        <v>200109</v>
      </c>
      <c r="E3706" s="64" t="s">
        <v>9139</v>
      </c>
      <c r="F3706" s="64" t="s">
        <v>9140</v>
      </c>
      <c r="G3706" s="64" t="s">
        <v>9141</v>
      </c>
      <c r="H3706" s="83">
        <v>75000</v>
      </c>
      <c r="I3706" s="66" t="s">
        <v>9132</v>
      </c>
      <c r="J3706" s="64" t="s">
        <v>6</v>
      </c>
      <c r="K3706" s="64" t="s">
        <v>7</v>
      </c>
      <c r="L3706" s="64" t="s">
        <v>27</v>
      </c>
      <c r="M3706" s="64" t="s">
        <v>80</v>
      </c>
      <c r="N3706" s="64" t="s">
        <v>81</v>
      </c>
      <c r="O3706" s="65" t="s">
        <v>9133</v>
      </c>
      <c r="P3706" s="65" t="s">
        <v>9134</v>
      </c>
      <c r="Q3706" s="65" t="s">
        <v>374</v>
      </c>
      <c r="R3706" s="65" t="s">
        <v>29</v>
      </c>
      <c r="S3706" s="65" t="s">
        <v>4076</v>
      </c>
      <c r="T3706" s="65" t="s">
        <v>7</v>
      </c>
      <c r="U3706" s="65" t="s">
        <v>16</v>
      </c>
      <c r="V3706" s="65" t="s">
        <v>4076</v>
      </c>
      <c r="W3706" s="65" t="s">
        <v>21</v>
      </c>
      <c r="X3706" s="65" t="s">
        <v>18</v>
      </c>
      <c r="Y3706" s="65" t="s">
        <v>31</v>
      </c>
      <c r="Z3706" s="65" t="s">
        <v>20</v>
      </c>
      <c r="AA3706" s="65" t="s">
        <v>17</v>
      </c>
      <c r="AB3706" s="65" t="s">
        <v>9142</v>
      </c>
      <c r="AC3706" s="65" t="s">
        <v>9143</v>
      </c>
      <c r="AD3706" s="65" t="s">
        <v>9144</v>
      </c>
    </row>
    <row r="3707" spans="1:30" ht="51" x14ac:dyDescent="0.25">
      <c r="A3707" s="113">
        <f t="shared" si="58"/>
        <v>3518</v>
      </c>
      <c r="B3707" s="64" t="s">
        <v>9127</v>
      </c>
      <c r="C3707" s="64" t="s">
        <v>9138</v>
      </c>
      <c r="D3707" s="64">
        <v>200109</v>
      </c>
      <c r="E3707" s="64" t="s">
        <v>9145</v>
      </c>
      <c r="F3707" s="64" t="s">
        <v>9146</v>
      </c>
      <c r="G3707" s="64" t="s">
        <v>9147</v>
      </c>
      <c r="H3707" s="83">
        <v>100000</v>
      </c>
      <c r="I3707" s="66" t="s">
        <v>9148</v>
      </c>
      <c r="J3707" s="64" t="s">
        <v>6</v>
      </c>
      <c r="K3707" s="64" t="s">
        <v>7</v>
      </c>
      <c r="L3707" s="64" t="s">
        <v>27</v>
      </c>
      <c r="M3707" s="64" t="s">
        <v>80</v>
      </c>
      <c r="N3707" s="64" t="s">
        <v>81</v>
      </c>
      <c r="O3707" s="65" t="s">
        <v>9133</v>
      </c>
      <c r="P3707" s="65" t="s">
        <v>9134</v>
      </c>
      <c r="Q3707" s="65" t="s">
        <v>374</v>
      </c>
      <c r="R3707" s="65" t="s">
        <v>29</v>
      </c>
      <c r="S3707" s="65" t="s">
        <v>4076</v>
      </c>
      <c r="T3707" s="65" t="s">
        <v>7</v>
      </c>
      <c r="U3707" s="65" t="s">
        <v>16</v>
      </c>
      <c r="V3707" s="65" t="s">
        <v>4076</v>
      </c>
      <c r="W3707" s="65" t="s">
        <v>17</v>
      </c>
      <c r="X3707" s="65" t="s">
        <v>18</v>
      </c>
      <c r="Y3707" s="65" t="s">
        <v>31</v>
      </c>
      <c r="Z3707" s="65" t="s">
        <v>41</v>
      </c>
      <c r="AA3707" s="65" t="s">
        <v>17</v>
      </c>
      <c r="AB3707" s="65" t="s">
        <v>9142</v>
      </c>
      <c r="AC3707" s="65" t="s">
        <v>9143</v>
      </c>
      <c r="AD3707" s="65" t="s">
        <v>9144</v>
      </c>
    </row>
    <row r="3708" spans="1:30" ht="51" x14ac:dyDescent="0.25">
      <c r="A3708" s="113">
        <f t="shared" si="58"/>
        <v>3519</v>
      </c>
      <c r="B3708" s="64" t="s">
        <v>9127</v>
      </c>
      <c r="C3708" s="64" t="s">
        <v>9138</v>
      </c>
      <c r="D3708" s="64">
        <v>200109</v>
      </c>
      <c r="E3708" s="64" t="s">
        <v>9149</v>
      </c>
      <c r="F3708" s="64" t="s">
        <v>9150</v>
      </c>
      <c r="G3708" s="64" t="s">
        <v>9151</v>
      </c>
      <c r="H3708" s="83">
        <v>700000</v>
      </c>
      <c r="I3708" s="66" t="s">
        <v>9132</v>
      </c>
      <c r="J3708" s="64" t="s">
        <v>68</v>
      </c>
      <c r="K3708" s="64" t="s">
        <v>7</v>
      </c>
      <c r="L3708" s="64" t="s">
        <v>8</v>
      </c>
      <c r="M3708" s="64" t="s">
        <v>80</v>
      </c>
      <c r="N3708" s="64" t="s">
        <v>81</v>
      </c>
      <c r="O3708" s="65" t="s">
        <v>9133</v>
      </c>
      <c r="P3708" s="65" t="s">
        <v>9152</v>
      </c>
      <c r="Q3708" s="65" t="s">
        <v>9153</v>
      </c>
      <c r="R3708" s="65" t="s">
        <v>14</v>
      </c>
      <c r="S3708" s="65" t="s">
        <v>4076</v>
      </c>
      <c r="T3708" s="65" t="s">
        <v>7</v>
      </c>
      <c r="U3708" s="65" t="s">
        <v>60</v>
      </c>
      <c r="V3708" s="65" t="s">
        <v>4076</v>
      </c>
      <c r="W3708" s="65" t="s">
        <v>17</v>
      </c>
      <c r="X3708" s="65" t="s">
        <v>18</v>
      </c>
      <c r="Y3708" s="65" t="s">
        <v>31</v>
      </c>
      <c r="Z3708" s="65" t="s">
        <v>41</v>
      </c>
      <c r="AA3708" s="65" t="s">
        <v>17</v>
      </c>
      <c r="AB3708" s="65" t="s">
        <v>9142</v>
      </c>
      <c r="AC3708" s="65" t="s">
        <v>9143</v>
      </c>
      <c r="AD3708" s="65" t="s">
        <v>9144</v>
      </c>
    </row>
    <row r="3709" spans="1:30" ht="51" x14ac:dyDescent="0.25">
      <c r="A3709" s="113">
        <f t="shared" si="58"/>
        <v>3520</v>
      </c>
      <c r="B3709" s="64" t="s">
        <v>9127</v>
      </c>
      <c r="C3709" s="64" t="s">
        <v>9138</v>
      </c>
      <c r="D3709" s="64">
        <v>200109</v>
      </c>
      <c r="E3709" s="64" t="s">
        <v>9154</v>
      </c>
      <c r="F3709" s="64" t="s">
        <v>9155</v>
      </c>
      <c r="G3709" s="64" t="s">
        <v>9156</v>
      </c>
      <c r="H3709" s="83">
        <v>400000</v>
      </c>
      <c r="I3709" s="66" t="s">
        <v>9132</v>
      </c>
      <c r="J3709" s="64" t="s">
        <v>68</v>
      </c>
      <c r="K3709" s="64" t="s">
        <v>7</v>
      </c>
      <c r="L3709" s="64" t="s">
        <v>69</v>
      </c>
      <c r="M3709" s="64" t="s">
        <v>80</v>
      </c>
      <c r="N3709" s="64" t="s">
        <v>81</v>
      </c>
      <c r="O3709" s="65" t="s">
        <v>9133</v>
      </c>
      <c r="P3709" s="65" t="s">
        <v>9134</v>
      </c>
      <c r="Q3709" s="65" t="s">
        <v>374</v>
      </c>
      <c r="R3709" s="65" t="s">
        <v>29</v>
      </c>
      <c r="S3709" s="65" t="s">
        <v>4076</v>
      </c>
      <c r="T3709" s="65" t="s">
        <v>7</v>
      </c>
      <c r="U3709" s="65" t="s">
        <v>60</v>
      </c>
      <c r="V3709" s="65" t="s">
        <v>4076</v>
      </c>
      <c r="W3709" s="65" t="s">
        <v>17</v>
      </c>
      <c r="X3709" s="65" t="s">
        <v>18</v>
      </c>
      <c r="Y3709" s="65" t="s">
        <v>31</v>
      </c>
      <c r="Z3709" s="65" t="s">
        <v>61</v>
      </c>
      <c r="AA3709" s="9" t="s">
        <v>37</v>
      </c>
      <c r="AB3709" s="65" t="s">
        <v>9142</v>
      </c>
      <c r="AC3709" s="65" t="s">
        <v>9143</v>
      </c>
      <c r="AD3709" s="65" t="s">
        <v>9144</v>
      </c>
    </row>
    <row r="3710" spans="1:30" ht="51" x14ac:dyDescent="0.25">
      <c r="A3710" s="113">
        <f t="shared" si="58"/>
        <v>3521</v>
      </c>
      <c r="B3710" s="64" t="s">
        <v>9127</v>
      </c>
      <c r="C3710" s="64" t="s">
        <v>9138</v>
      </c>
      <c r="D3710" s="64">
        <v>200109</v>
      </c>
      <c r="E3710" s="64" t="s">
        <v>9157</v>
      </c>
      <c r="F3710" s="64" t="s">
        <v>9158</v>
      </c>
      <c r="G3710" s="64" t="s">
        <v>9156</v>
      </c>
      <c r="H3710" s="83">
        <v>1000000</v>
      </c>
      <c r="I3710" s="66" t="s">
        <v>9132</v>
      </c>
      <c r="J3710" s="64" t="s">
        <v>68</v>
      </c>
      <c r="K3710" s="64" t="s">
        <v>7</v>
      </c>
      <c r="L3710" s="64" t="s">
        <v>69</v>
      </c>
      <c r="M3710" s="64" t="s">
        <v>80</v>
      </c>
      <c r="N3710" s="64" t="s">
        <v>81</v>
      </c>
      <c r="O3710" s="65" t="s">
        <v>9133</v>
      </c>
      <c r="P3710" s="65" t="s">
        <v>9152</v>
      </c>
      <c r="Q3710" s="65" t="s">
        <v>374</v>
      </c>
      <c r="R3710" s="65" t="s">
        <v>29</v>
      </c>
      <c r="S3710" s="65" t="s">
        <v>4076</v>
      </c>
      <c r="T3710" s="65" t="s">
        <v>7</v>
      </c>
      <c r="U3710" s="65" t="s">
        <v>60</v>
      </c>
      <c r="V3710" s="65" t="s">
        <v>4076</v>
      </c>
      <c r="W3710" s="65" t="s">
        <v>17</v>
      </c>
      <c r="X3710" s="65" t="s">
        <v>18</v>
      </c>
      <c r="Y3710" s="65" t="s">
        <v>31</v>
      </c>
      <c r="Z3710" s="65" t="s">
        <v>20</v>
      </c>
      <c r="AA3710" s="9" t="s">
        <v>37</v>
      </c>
      <c r="AB3710" s="65" t="s">
        <v>9142</v>
      </c>
      <c r="AC3710" s="65" t="s">
        <v>9143</v>
      </c>
      <c r="AD3710" s="65" t="s">
        <v>9144</v>
      </c>
    </row>
    <row r="3711" spans="1:30" ht="51" x14ac:dyDescent="0.25">
      <c r="A3711" s="113">
        <f t="shared" si="58"/>
        <v>3522</v>
      </c>
      <c r="B3711" s="64" t="s">
        <v>9127</v>
      </c>
      <c r="C3711" s="64" t="s">
        <v>9159</v>
      </c>
      <c r="D3711" s="64">
        <v>200109</v>
      </c>
      <c r="E3711" s="64" t="s">
        <v>9160</v>
      </c>
      <c r="F3711" s="65" t="s">
        <v>9161</v>
      </c>
      <c r="G3711" s="64" t="s">
        <v>9162</v>
      </c>
      <c r="H3711" s="83">
        <v>66600000</v>
      </c>
      <c r="I3711" s="66" t="s">
        <v>9163</v>
      </c>
      <c r="J3711" s="64" t="s">
        <v>68</v>
      </c>
      <c r="K3711" s="64" t="s">
        <v>7</v>
      </c>
      <c r="L3711" s="64" t="s">
        <v>8</v>
      </c>
      <c r="M3711" s="64" t="s">
        <v>80</v>
      </c>
      <c r="N3711" s="64" t="s">
        <v>81</v>
      </c>
      <c r="O3711" s="65" t="s">
        <v>9133</v>
      </c>
      <c r="P3711" s="65" t="s">
        <v>9152</v>
      </c>
      <c r="Q3711" s="65" t="s">
        <v>374</v>
      </c>
      <c r="R3711" s="65" t="s">
        <v>14</v>
      </c>
      <c r="S3711" s="65" t="s">
        <v>4076</v>
      </c>
      <c r="T3711" s="65" t="s">
        <v>7</v>
      </c>
      <c r="U3711" s="65" t="s">
        <v>60</v>
      </c>
      <c r="V3711" s="65" t="s">
        <v>4076</v>
      </c>
      <c r="W3711" s="65" t="s">
        <v>17</v>
      </c>
      <c r="X3711" s="65" t="s">
        <v>18</v>
      </c>
      <c r="Y3711" s="65" t="s">
        <v>31</v>
      </c>
      <c r="Z3711" s="65" t="s">
        <v>20</v>
      </c>
      <c r="AA3711" s="9" t="s">
        <v>37</v>
      </c>
      <c r="AB3711" s="65" t="s">
        <v>9142</v>
      </c>
      <c r="AC3711" s="65" t="s">
        <v>9143</v>
      </c>
      <c r="AD3711" s="65" t="s">
        <v>9144</v>
      </c>
    </row>
    <row r="3712" spans="1:30" ht="51" x14ac:dyDescent="0.25">
      <c r="A3712" s="113">
        <f t="shared" si="58"/>
        <v>3523</v>
      </c>
      <c r="B3712" s="64" t="s">
        <v>9127</v>
      </c>
      <c r="C3712" s="64" t="s">
        <v>9138</v>
      </c>
      <c r="D3712" s="64">
        <v>200109</v>
      </c>
      <c r="E3712" s="64" t="s">
        <v>9164</v>
      </c>
      <c r="F3712" s="64" t="s">
        <v>9165</v>
      </c>
      <c r="G3712" s="64" t="s">
        <v>9156</v>
      </c>
      <c r="H3712" s="83">
        <v>180000</v>
      </c>
      <c r="I3712" s="66" t="s">
        <v>9132</v>
      </c>
      <c r="J3712" s="64" t="s">
        <v>6</v>
      </c>
      <c r="K3712" s="64" t="s">
        <v>7</v>
      </c>
      <c r="L3712" s="64" t="s">
        <v>252</v>
      </c>
      <c r="M3712" s="64" t="s">
        <v>89</v>
      </c>
      <c r="N3712" s="64" t="s">
        <v>81</v>
      </c>
      <c r="O3712" s="65" t="s">
        <v>9133</v>
      </c>
      <c r="P3712" s="65" t="s">
        <v>9152</v>
      </c>
      <c r="Q3712" s="65" t="s">
        <v>374</v>
      </c>
      <c r="R3712" s="65" t="s">
        <v>29</v>
      </c>
      <c r="S3712" s="65" t="s">
        <v>4076</v>
      </c>
      <c r="T3712" s="65" t="s">
        <v>7</v>
      </c>
      <c r="U3712" s="65" t="s">
        <v>60</v>
      </c>
      <c r="V3712" s="65" t="s">
        <v>4076</v>
      </c>
      <c r="W3712" s="65" t="s">
        <v>17</v>
      </c>
      <c r="X3712" s="65" t="s">
        <v>18</v>
      </c>
      <c r="Y3712" s="65" t="s">
        <v>31</v>
      </c>
      <c r="Z3712" s="65" t="s">
        <v>20</v>
      </c>
      <c r="AA3712" s="65" t="s">
        <v>17</v>
      </c>
      <c r="AB3712" s="65" t="s">
        <v>9142</v>
      </c>
      <c r="AC3712" s="65" t="s">
        <v>9143</v>
      </c>
      <c r="AD3712" s="65" t="s">
        <v>9144</v>
      </c>
    </row>
    <row r="3713" spans="1:30" ht="51" x14ac:dyDescent="0.25">
      <c r="A3713" s="113">
        <f t="shared" si="58"/>
        <v>3524</v>
      </c>
      <c r="B3713" s="64" t="s">
        <v>9127</v>
      </c>
      <c r="C3713" s="64" t="s">
        <v>9138</v>
      </c>
      <c r="D3713" s="64">
        <v>200109</v>
      </c>
      <c r="E3713" s="64" t="s">
        <v>9166</v>
      </c>
      <c r="F3713" s="64" t="s">
        <v>9167</v>
      </c>
      <c r="G3713" s="64" t="s">
        <v>9156</v>
      </c>
      <c r="H3713" s="83">
        <v>50000</v>
      </c>
      <c r="I3713" s="66" t="s">
        <v>9132</v>
      </c>
      <c r="J3713" s="64" t="s">
        <v>46</v>
      </c>
      <c r="K3713" s="64" t="s">
        <v>7</v>
      </c>
      <c r="L3713" s="64" t="s">
        <v>47</v>
      </c>
      <c r="M3713" s="64" t="s">
        <v>9168</v>
      </c>
      <c r="N3713" s="64" t="s">
        <v>81</v>
      </c>
      <c r="O3713" s="65" t="s">
        <v>9133</v>
      </c>
      <c r="P3713" s="65" t="s">
        <v>9169</v>
      </c>
      <c r="Q3713" s="65" t="s">
        <v>374</v>
      </c>
      <c r="R3713" s="65" t="s">
        <v>14</v>
      </c>
      <c r="S3713" s="65" t="s">
        <v>4076</v>
      </c>
      <c r="T3713" s="65" t="s">
        <v>7</v>
      </c>
      <c r="U3713" s="65" t="s">
        <v>60</v>
      </c>
      <c r="V3713" s="65" t="s">
        <v>4076</v>
      </c>
      <c r="W3713" s="65" t="s">
        <v>17</v>
      </c>
      <c r="X3713" s="65" t="s">
        <v>18</v>
      </c>
      <c r="Y3713" s="65" t="s">
        <v>31</v>
      </c>
      <c r="Z3713" s="65" t="s">
        <v>41</v>
      </c>
      <c r="AA3713" s="65" t="s">
        <v>21</v>
      </c>
      <c r="AB3713" s="65" t="s">
        <v>9142</v>
      </c>
      <c r="AC3713" s="65" t="s">
        <v>9143</v>
      </c>
      <c r="AD3713" s="65" t="s">
        <v>9144</v>
      </c>
    </row>
    <row r="3714" spans="1:30" ht="51" x14ac:dyDescent="0.25">
      <c r="A3714" s="113">
        <f t="shared" si="58"/>
        <v>3525</v>
      </c>
      <c r="B3714" s="64" t="s">
        <v>9127</v>
      </c>
      <c r="C3714" s="64" t="s">
        <v>9159</v>
      </c>
      <c r="D3714" s="64">
        <v>200109</v>
      </c>
      <c r="E3714" s="64" t="s">
        <v>9170</v>
      </c>
      <c r="F3714" s="64" t="s">
        <v>9171</v>
      </c>
      <c r="G3714" s="64" t="s">
        <v>9172</v>
      </c>
      <c r="H3714" s="83">
        <v>405000</v>
      </c>
      <c r="I3714" s="66" t="s">
        <v>9132</v>
      </c>
      <c r="J3714" s="64" t="s">
        <v>68</v>
      </c>
      <c r="K3714" s="64" t="s">
        <v>7</v>
      </c>
      <c r="L3714" s="64" t="s">
        <v>8</v>
      </c>
      <c r="M3714" s="64" t="s">
        <v>80</v>
      </c>
      <c r="N3714" s="64" t="s">
        <v>81</v>
      </c>
      <c r="O3714" s="65" t="s">
        <v>9133</v>
      </c>
      <c r="P3714" s="65" t="s">
        <v>9134</v>
      </c>
      <c r="Q3714" s="65" t="s">
        <v>374</v>
      </c>
      <c r="R3714" s="65" t="s">
        <v>14</v>
      </c>
      <c r="S3714" s="65" t="s">
        <v>4076</v>
      </c>
      <c r="T3714" s="65" t="s">
        <v>7</v>
      </c>
      <c r="U3714" s="65" t="s">
        <v>60</v>
      </c>
      <c r="V3714" s="65" t="s">
        <v>4076</v>
      </c>
      <c r="W3714" s="65" t="s">
        <v>17</v>
      </c>
      <c r="X3714" s="65" t="s">
        <v>18</v>
      </c>
      <c r="Y3714" s="65" t="s">
        <v>31</v>
      </c>
      <c r="Z3714" s="65" t="s">
        <v>20</v>
      </c>
      <c r="AA3714" s="65" t="s">
        <v>17</v>
      </c>
      <c r="AB3714" s="65" t="s">
        <v>9173</v>
      </c>
      <c r="AC3714" s="65" t="s">
        <v>9174</v>
      </c>
      <c r="AD3714" s="65" t="s">
        <v>9175</v>
      </c>
    </row>
    <row r="3715" spans="1:30" ht="51" x14ac:dyDescent="0.25">
      <c r="A3715" s="113">
        <f t="shared" si="58"/>
        <v>3526</v>
      </c>
      <c r="B3715" s="64" t="s">
        <v>9127</v>
      </c>
      <c r="C3715" s="64" t="s">
        <v>9138</v>
      </c>
      <c r="D3715" s="64">
        <v>200109</v>
      </c>
      <c r="E3715" s="64" t="s">
        <v>9176</v>
      </c>
      <c r="F3715" s="64" t="s">
        <v>9177</v>
      </c>
      <c r="G3715" s="64" t="s">
        <v>9156</v>
      </c>
      <c r="H3715" s="83">
        <v>40000</v>
      </c>
      <c r="I3715" s="66" t="s">
        <v>9132</v>
      </c>
      <c r="J3715" s="64" t="s">
        <v>68</v>
      </c>
      <c r="K3715" s="64" t="s">
        <v>7</v>
      </c>
      <c r="L3715" s="64" t="s">
        <v>8</v>
      </c>
      <c r="M3715" s="64" t="s">
        <v>9168</v>
      </c>
      <c r="N3715" s="64" t="s">
        <v>81</v>
      </c>
      <c r="O3715" s="65" t="s">
        <v>9133</v>
      </c>
      <c r="P3715" s="65" t="s">
        <v>9134</v>
      </c>
      <c r="Q3715" s="65" t="s">
        <v>374</v>
      </c>
      <c r="R3715" s="65" t="s">
        <v>14</v>
      </c>
      <c r="S3715" s="65" t="s">
        <v>4076</v>
      </c>
      <c r="T3715" s="65" t="s">
        <v>7</v>
      </c>
      <c r="U3715" s="65" t="s">
        <v>16</v>
      </c>
      <c r="V3715" s="65" t="s">
        <v>4076</v>
      </c>
      <c r="W3715" s="65" t="s">
        <v>17</v>
      </c>
      <c r="X3715" s="65" t="s">
        <v>18</v>
      </c>
      <c r="Y3715" s="65" t="s">
        <v>31</v>
      </c>
      <c r="Z3715" s="65" t="s">
        <v>20</v>
      </c>
      <c r="AA3715" s="9" t="s">
        <v>37</v>
      </c>
      <c r="AB3715" s="65" t="s">
        <v>9142</v>
      </c>
      <c r="AC3715" s="65" t="s">
        <v>9143</v>
      </c>
      <c r="AD3715" s="65" t="s">
        <v>9144</v>
      </c>
    </row>
    <row r="3716" spans="1:30" ht="51" x14ac:dyDescent="0.25">
      <c r="A3716" s="113">
        <f t="shared" si="58"/>
        <v>3527</v>
      </c>
      <c r="B3716" s="64" t="s">
        <v>9127</v>
      </c>
      <c r="C3716" s="64" t="s">
        <v>9138</v>
      </c>
      <c r="D3716" s="64">
        <v>200109</v>
      </c>
      <c r="E3716" s="64" t="s">
        <v>9178</v>
      </c>
      <c r="F3716" s="64" t="s">
        <v>9178</v>
      </c>
      <c r="G3716" s="64" t="s">
        <v>9156</v>
      </c>
      <c r="H3716" s="83">
        <v>3700000</v>
      </c>
      <c r="I3716" s="66" t="s">
        <v>9132</v>
      </c>
      <c r="J3716" s="64" t="s">
        <v>6</v>
      </c>
      <c r="K3716" s="64" t="s">
        <v>7</v>
      </c>
      <c r="L3716" s="64" t="s">
        <v>252</v>
      </c>
      <c r="M3716" s="64" t="s">
        <v>9</v>
      </c>
      <c r="N3716" s="64" t="s">
        <v>81</v>
      </c>
      <c r="O3716" s="65" t="s">
        <v>9133</v>
      </c>
      <c r="P3716" s="65" t="s">
        <v>9152</v>
      </c>
      <c r="Q3716" s="65" t="s">
        <v>9179</v>
      </c>
      <c r="R3716" s="65" t="s">
        <v>29</v>
      </c>
      <c r="S3716" s="65" t="s">
        <v>4076</v>
      </c>
      <c r="T3716" s="65" t="s">
        <v>7</v>
      </c>
      <c r="U3716" s="65" t="s">
        <v>60</v>
      </c>
      <c r="V3716" s="65" t="s">
        <v>4076</v>
      </c>
      <c r="W3716" s="65" t="s">
        <v>37</v>
      </c>
      <c r="X3716" s="65" t="s">
        <v>18</v>
      </c>
      <c r="Y3716" s="65" t="s">
        <v>31</v>
      </c>
      <c r="Z3716" s="65" t="s">
        <v>20</v>
      </c>
      <c r="AA3716" s="65" t="s">
        <v>17</v>
      </c>
      <c r="AB3716" s="65" t="s">
        <v>9142</v>
      </c>
      <c r="AC3716" s="65" t="s">
        <v>9143</v>
      </c>
      <c r="AD3716" s="65" t="s">
        <v>9144</v>
      </c>
    </row>
    <row r="3717" spans="1:30" ht="51" x14ac:dyDescent="0.25">
      <c r="A3717" s="113">
        <f t="shared" si="58"/>
        <v>3528</v>
      </c>
      <c r="B3717" s="64" t="s">
        <v>9127</v>
      </c>
      <c r="C3717" s="64" t="s">
        <v>9180</v>
      </c>
      <c r="D3717" s="64">
        <v>200109</v>
      </c>
      <c r="E3717" s="64" t="s">
        <v>9181</v>
      </c>
      <c r="F3717" s="64" t="s">
        <v>9182</v>
      </c>
      <c r="G3717" s="64" t="s">
        <v>9183</v>
      </c>
      <c r="H3717" s="83">
        <v>1100000</v>
      </c>
      <c r="I3717" s="66" t="s">
        <v>9132</v>
      </c>
      <c r="J3717" s="64" t="s">
        <v>6</v>
      </c>
      <c r="K3717" s="64" t="s">
        <v>7</v>
      </c>
      <c r="L3717" s="64" t="s">
        <v>252</v>
      </c>
      <c r="M3717" s="64" t="s">
        <v>80</v>
      </c>
      <c r="N3717" s="64" t="s">
        <v>81</v>
      </c>
      <c r="O3717" s="65" t="s">
        <v>9133</v>
      </c>
      <c r="P3717" s="65" t="s">
        <v>9152</v>
      </c>
      <c r="Q3717" s="65" t="s">
        <v>9179</v>
      </c>
      <c r="R3717" s="65" t="s">
        <v>29</v>
      </c>
      <c r="S3717" s="65" t="s">
        <v>4076</v>
      </c>
      <c r="T3717" s="65" t="s">
        <v>7</v>
      </c>
      <c r="U3717" s="65" t="s">
        <v>60</v>
      </c>
      <c r="V3717" s="65" t="s">
        <v>4076</v>
      </c>
      <c r="W3717" s="65" t="s">
        <v>37</v>
      </c>
      <c r="X3717" s="65" t="s">
        <v>18</v>
      </c>
      <c r="Y3717" s="65" t="s">
        <v>31</v>
      </c>
      <c r="Z3717" s="65" t="s">
        <v>61</v>
      </c>
      <c r="AA3717" s="9" t="s">
        <v>37</v>
      </c>
      <c r="AB3717" s="65" t="s">
        <v>9184</v>
      </c>
      <c r="AC3717" s="65">
        <v>12997112455</v>
      </c>
      <c r="AD3717" s="65" t="s">
        <v>9185</v>
      </c>
    </row>
    <row r="3718" spans="1:30" ht="51" x14ac:dyDescent="0.25">
      <c r="A3718" s="113">
        <f t="shared" si="58"/>
        <v>3529</v>
      </c>
      <c r="B3718" s="64" t="s">
        <v>9127</v>
      </c>
      <c r="C3718" s="64" t="s">
        <v>9180</v>
      </c>
      <c r="D3718" s="64">
        <v>200109</v>
      </c>
      <c r="E3718" s="64" t="s">
        <v>9181</v>
      </c>
      <c r="F3718" s="64" t="s">
        <v>9186</v>
      </c>
      <c r="G3718" s="64" t="s">
        <v>9183</v>
      </c>
      <c r="H3718" s="83">
        <v>3000000</v>
      </c>
      <c r="I3718" s="66" t="s">
        <v>9132</v>
      </c>
      <c r="J3718" s="64" t="s">
        <v>6</v>
      </c>
      <c r="K3718" s="64" t="s">
        <v>7</v>
      </c>
      <c r="L3718" s="64" t="s">
        <v>252</v>
      </c>
      <c r="M3718" s="64" t="s">
        <v>80</v>
      </c>
      <c r="N3718" s="64" t="s">
        <v>81</v>
      </c>
      <c r="O3718" s="65" t="s">
        <v>9133</v>
      </c>
      <c r="P3718" s="65" t="s">
        <v>9152</v>
      </c>
      <c r="Q3718" s="65" t="s">
        <v>9179</v>
      </c>
      <c r="R3718" s="65" t="s">
        <v>29</v>
      </c>
      <c r="S3718" s="65" t="s">
        <v>4076</v>
      </c>
      <c r="T3718" s="65" t="s">
        <v>7</v>
      </c>
      <c r="U3718" s="65" t="s">
        <v>60</v>
      </c>
      <c r="V3718" s="65" t="s">
        <v>4076</v>
      </c>
      <c r="W3718" s="65" t="s">
        <v>37</v>
      </c>
      <c r="X3718" s="65" t="s">
        <v>18</v>
      </c>
      <c r="Y3718" s="65" t="s">
        <v>31</v>
      </c>
      <c r="Z3718" s="65" t="s">
        <v>61</v>
      </c>
      <c r="AA3718" s="9" t="s">
        <v>37</v>
      </c>
      <c r="AB3718" s="65" t="s">
        <v>9184</v>
      </c>
      <c r="AC3718" s="65">
        <v>12997112455</v>
      </c>
      <c r="AD3718" s="65" t="s">
        <v>9185</v>
      </c>
    </row>
    <row r="3719" spans="1:30" ht="51" x14ac:dyDescent="0.25">
      <c r="A3719" s="113">
        <f t="shared" si="58"/>
        <v>3530</v>
      </c>
      <c r="B3719" s="64" t="s">
        <v>9127</v>
      </c>
      <c r="C3719" s="64" t="s">
        <v>9180</v>
      </c>
      <c r="D3719" s="64">
        <v>200109</v>
      </c>
      <c r="E3719" s="64" t="s">
        <v>9187</v>
      </c>
      <c r="F3719" s="64" t="s">
        <v>9188</v>
      </c>
      <c r="G3719" s="64" t="s">
        <v>9183</v>
      </c>
      <c r="H3719" s="83">
        <v>9000</v>
      </c>
      <c r="I3719" s="66">
        <v>45016</v>
      </c>
      <c r="J3719" s="64" t="s">
        <v>6</v>
      </c>
      <c r="K3719" s="64" t="s">
        <v>7</v>
      </c>
      <c r="L3719" s="64" t="s">
        <v>252</v>
      </c>
      <c r="M3719" s="64" t="s">
        <v>9168</v>
      </c>
      <c r="N3719" s="64" t="s">
        <v>10</v>
      </c>
      <c r="O3719" s="65" t="s">
        <v>9133</v>
      </c>
      <c r="P3719" s="65" t="s">
        <v>9152</v>
      </c>
      <c r="Q3719" s="65" t="s">
        <v>9179</v>
      </c>
      <c r="R3719" s="65" t="s">
        <v>29</v>
      </c>
      <c r="S3719" s="65" t="s">
        <v>4076</v>
      </c>
      <c r="T3719" s="65" t="s">
        <v>7</v>
      </c>
      <c r="U3719" s="65" t="s">
        <v>60</v>
      </c>
      <c r="V3719" s="65" t="s">
        <v>4076</v>
      </c>
      <c r="W3719" s="65" t="s">
        <v>37</v>
      </c>
      <c r="X3719" s="65" t="s">
        <v>18</v>
      </c>
      <c r="Y3719" s="65" t="s">
        <v>31</v>
      </c>
      <c r="Z3719" s="65" t="s">
        <v>61</v>
      </c>
      <c r="AA3719" s="9" t="s">
        <v>37</v>
      </c>
      <c r="AB3719" s="65" t="s">
        <v>9184</v>
      </c>
      <c r="AC3719" s="65">
        <v>12997112455</v>
      </c>
      <c r="AD3719" s="65" t="s">
        <v>9185</v>
      </c>
    </row>
    <row r="3720" spans="1:30" ht="51" x14ac:dyDescent="0.25">
      <c r="A3720" s="113">
        <f t="shared" si="58"/>
        <v>3531</v>
      </c>
      <c r="B3720" s="64" t="s">
        <v>9127</v>
      </c>
      <c r="C3720" s="64" t="s">
        <v>9180</v>
      </c>
      <c r="D3720" s="64">
        <v>200109</v>
      </c>
      <c r="E3720" s="64" t="s">
        <v>9187</v>
      </c>
      <c r="F3720" s="64" t="s">
        <v>9189</v>
      </c>
      <c r="G3720" s="64" t="s">
        <v>9183</v>
      </c>
      <c r="H3720" s="83">
        <v>4000</v>
      </c>
      <c r="I3720" s="66">
        <v>45016</v>
      </c>
      <c r="J3720" s="64" t="s">
        <v>6</v>
      </c>
      <c r="K3720" s="64" t="s">
        <v>7</v>
      </c>
      <c r="L3720" s="64" t="s">
        <v>252</v>
      </c>
      <c r="M3720" s="64" t="s">
        <v>9168</v>
      </c>
      <c r="N3720" s="64" t="s">
        <v>10</v>
      </c>
      <c r="O3720" s="65" t="s">
        <v>9133</v>
      </c>
      <c r="P3720" s="65" t="s">
        <v>9152</v>
      </c>
      <c r="Q3720" s="65" t="s">
        <v>9179</v>
      </c>
      <c r="R3720" s="65" t="s">
        <v>29</v>
      </c>
      <c r="S3720" s="65" t="s">
        <v>4076</v>
      </c>
      <c r="T3720" s="65" t="s">
        <v>7</v>
      </c>
      <c r="U3720" s="65" t="s">
        <v>60</v>
      </c>
      <c r="V3720" s="65" t="s">
        <v>4076</v>
      </c>
      <c r="W3720" s="65" t="s">
        <v>37</v>
      </c>
      <c r="X3720" s="65" t="s">
        <v>18</v>
      </c>
      <c r="Y3720" s="65" t="s">
        <v>31</v>
      </c>
      <c r="Z3720" s="65" t="s">
        <v>61</v>
      </c>
      <c r="AA3720" s="9" t="s">
        <v>37</v>
      </c>
      <c r="AB3720" s="65" t="s">
        <v>9184</v>
      </c>
      <c r="AC3720" s="65">
        <v>12997112455</v>
      </c>
      <c r="AD3720" s="65" t="s">
        <v>9185</v>
      </c>
    </row>
    <row r="3721" spans="1:30" ht="51" x14ac:dyDescent="0.25">
      <c r="A3721" s="113">
        <f t="shared" si="58"/>
        <v>3532</v>
      </c>
      <c r="B3721" s="64" t="s">
        <v>9127</v>
      </c>
      <c r="C3721" s="64" t="s">
        <v>9190</v>
      </c>
      <c r="D3721" s="64">
        <v>200109</v>
      </c>
      <c r="E3721" s="64" t="s">
        <v>9191</v>
      </c>
      <c r="F3721" s="64" t="s">
        <v>9192</v>
      </c>
      <c r="G3721" s="64" t="s">
        <v>9193</v>
      </c>
      <c r="H3721" s="83">
        <v>216510</v>
      </c>
      <c r="I3721" s="66">
        <v>45016</v>
      </c>
      <c r="J3721" s="64" t="s">
        <v>6</v>
      </c>
      <c r="K3721" s="64" t="s">
        <v>7</v>
      </c>
      <c r="L3721" s="64" t="s">
        <v>252</v>
      </c>
      <c r="M3721" s="64" t="s">
        <v>89</v>
      </c>
      <c r="N3721" s="64" t="s">
        <v>10</v>
      </c>
      <c r="O3721" s="65" t="s">
        <v>9133</v>
      </c>
      <c r="P3721" s="65" t="s">
        <v>9134</v>
      </c>
      <c r="Q3721" s="65" t="s">
        <v>9179</v>
      </c>
      <c r="R3721" s="65" t="s">
        <v>29</v>
      </c>
      <c r="S3721" s="65" t="s">
        <v>4076</v>
      </c>
      <c r="T3721" s="65" t="s">
        <v>7</v>
      </c>
      <c r="U3721" s="65" t="s">
        <v>60</v>
      </c>
      <c r="V3721" s="65" t="s">
        <v>4076</v>
      </c>
      <c r="W3721" s="65" t="s">
        <v>17</v>
      </c>
      <c r="X3721" s="65" t="s">
        <v>18</v>
      </c>
      <c r="Y3721" s="65" t="s">
        <v>19</v>
      </c>
      <c r="Z3721" s="65" t="s">
        <v>20</v>
      </c>
      <c r="AA3721" s="65" t="s">
        <v>17</v>
      </c>
      <c r="AB3721" s="65" t="s">
        <v>9194</v>
      </c>
      <c r="AC3721" s="65" t="s">
        <v>9195</v>
      </c>
      <c r="AD3721" s="65" t="s">
        <v>9196</v>
      </c>
    </row>
    <row r="3722" spans="1:30" ht="51" x14ac:dyDescent="0.25">
      <c r="A3722" s="113">
        <f t="shared" si="58"/>
        <v>3533</v>
      </c>
      <c r="B3722" s="64" t="s">
        <v>9127</v>
      </c>
      <c r="C3722" s="64" t="s">
        <v>9197</v>
      </c>
      <c r="D3722" s="64">
        <v>200109</v>
      </c>
      <c r="E3722" s="64" t="s">
        <v>9191</v>
      </c>
      <c r="F3722" s="64" t="s">
        <v>9198</v>
      </c>
      <c r="G3722" s="64" t="s">
        <v>9193</v>
      </c>
      <c r="H3722" s="83">
        <v>216510</v>
      </c>
      <c r="I3722" s="66">
        <v>45016</v>
      </c>
      <c r="J3722" s="64" t="s">
        <v>6</v>
      </c>
      <c r="K3722" s="64" t="s">
        <v>7</v>
      </c>
      <c r="L3722" s="64" t="s">
        <v>252</v>
      </c>
      <c r="M3722" s="64" t="s">
        <v>89</v>
      </c>
      <c r="N3722" s="64" t="s">
        <v>10</v>
      </c>
      <c r="O3722" s="65" t="s">
        <v>9133</v>
      </c>
      <c r="P3722" s="65" t="s">
        <v>9134</v>
      </c>
      <c r="Q3722" s="65" t="s">
        <v>9179</v>
      </c>
      <c r="R3722" s="65" t="s">
        <v>29</v>
      </c>
      <c r="S3722" s="65" t="s">
        <v>4076</v>
      </c>
      <c r="T3722" s="65" t="s">
        <v>7</v>
      </c>
      <c r="U3722" s="65" t="s">
        <v>60</v>
      </c>
      <c r="V3722" s="65" t="s">
        <v>4076</v>
      </c>
      <c r="W3722" s="65" t="s">
        <v>17</v>
      </c>
      <c r="X3722" s="65" t="s">
        <v>18</v>
      </c>
      <c r="Y3722" s="65" t="s">
        <v>19</v>
      </c>
      <c r="Z3722" s="65" t="s">
        <v>20</v>
      </c>
      <c r="AA3722" s="65" t="s">
        <v>17</v>
      </c>
      <c r="AB3722" s="65" t="s">
        <v>9199</v>
      </c>
      <c r="AC3722" s="65" t="s">
        <v>9200</v>
      </c>
      <c r="AD3722" s="65" t="s">
        <v>9201</v>
      </c>
    </row>
    <row r="3723" spans="1:30" ht="127.5" x14ac:dyDescent="0.25">
      <c r="A3723" s="113">
        <f t="shared" si="58"/>
        <v>3534</v>
      </c>
      <c r="B3723" s="64" t="s">
        <v>9127</v>
      </c>
      <c r="C3723" s="64" t="s">
        <v>9202</v>
      </c>
      <c r="D3723" s="64">
        <v>200109</v>
      </c>
      <c r="E3723" s="64" t="s">
        <v>9203</v>
      </c>
      <c r="F3723" s="64" t="s">
        <v>9204</v>
      </c>
      <c r="G3723" s="64" t="s">
        <v>9205</v>
      </c>
      <c r="H3723" s="83">
        <v>800000</v>
      </c>
      <c r="I3723" s="66" t="s">
        <v>9206</v>
      </c>
      <c r="J3723" s="64" t="s">
        <v>6</v>
      </c>
      <c r="K3723" s="64" t="s">
        <v>7</v>
      </c>
      <c r="L3723" s="64" t="s">
        <v>252</v>
      </c>
      <c r="M3723" s="64" t="s">
        <v>9</v>
      </c>
      <c r="N3723" s="64" t="s">
        <v>81</v>
      </c>
      <c r="O3723" s="65" t="s">
        <v>9133</v>
      </c>
      <c r="P3723" s="65" t="s">
        <v>9134</v>
      </c>
      <c r="Q3723" s="65" t="s">
        <v>9179</v>
      </c>
      <c r="R3723" s="65" t="s">
        <v>29</v>
      </c>
      <c r="S3723" s="65" t="s">
        <v>4076</v>
      </c>
      <c r="T3723" s="65" t="s">
        <v>7</v>
      </c>
      <c r="U3723" s="65" t="s">
        <v>60</v>
      </c>
      <c r="V3723" s="65" t="s">
        <v>4076</v>
      </c>
      <c r="W3723" s="65" t="s">
        <v>17</v>
      </c>
      <c r="X3723" s="65" t="s">
        <v>18</v>
      </c>
      <c r="Y3723" s="65" t="s">
        <v>19</v>
      </c>
      <c r="Z3723" s="65" t="s">
        <v>20</v>
      </c>
      <c r="AA3723" s="65" t="s">
        <v>17</v>
      </c>
      <c r="AB3723" s="65" t="s">
        <v>9207</v>
      </c>
      <c r="AC3723" s="65" t="s">
        <v>9208</v>
      </c>
      <c r="AD3723" s="65" t="s">
        <v>9209</v>
      </c>
    </row>
    <row r="3724" spans="1:30" ht="89.25" x14ac:dyDescent="0.25">
      <c r="A3724" s="113">
        <f t="shared" si="58"/>
        <v>3535</v>
      </c>
      <c r="B3724" s="64" t="s">
        <v>9127</v>
      </c>
      <c r="C3724" s="64" t="s">
        <v>9210</v>
      </c>
      <c r="D3724" s="64">
        <v>200109</v>
      </c>
      <c r="E3724" s="64" t="s">
        <v>9211</v>
      </c>
      <c r="F3724" s="64" t="s">
        <v>9212</v>
      </c>
      <c r="G3724" s="64" t="s">
        <v>9213</v>
      </c>
      <c r="H3724" s="83">
        <v>180000</v>
      </c>
      <c r="I3724" s="66">
        <v>44960</v>
      </c>
      <c r="J3724" s="64" t="s">
        <v>6</v>
      </c>
      <c r="K3724" s="64" t="s">
        <v>7</v>
      </c>
      <c r="L3724" s="64" t="s">
        <v>252</v>
      </c>
      <c r="M3724" s="64" t="s">
        <v>9</v>
      </c>
      <c r="N3724" s="64" t="s">
        <v>81</v>
      </c>
      <c r="O3724" s="65" t="s">
        <v>9133</v>
      </c>
      <c r="P3724" s="65" t="s">
        <v>9134</v>
      </c>
      <c r="Q3724" s="65" t="s">
        <v>9179</v>
      </c>
      <c r="R3724" s="65" t="s">
        <v>29</v>
      </c>
      <c r="S3724" s="65" t="s">
        <v>4076</v>
      </c>
      <c r="T3724" s="65" t="s">
        <v>7</v>
      </c>
      <c r="U3724" s="65" t="s">
        <v>60</v>
      </c>
      <c r="V3724" s="65" t="s">
        <v>4076</v>
      </c>
      <c r="W3724" s="65" t="s">
        <v>17</v>
      </c>
      <c r="X3724" s="65" t="s">
        <v>18</v>
      </c>
      <c r="Y3724" s="65" t="s">
        <v>19</v>
      </c>
      <c r="Z3724" s="65" t="s">
        <v>20</v>
      </c>
      <c r="AA3724" s="65" t="s">
        <v>17</v>
      </c>
      <c r="AB3724" s="65" t="s">
        <v>9214</v>
      </c>
      <c r="AC3724" s="65" t="s">
        <v>9215</v>
      </c>
      <c r="AD3724" s="65" t="s">
        <v>9216</v>
      </c>
    </row>
    <row r="3725" spans="1:30" ht="51" x14ac:dyDescent="0.25">
      <c r="A3725" s="113">
        <f t="shared" si="58"/>
        <v>3536</v>
      </c>
      <c r="B3725" s="64" t="s">
        <v>9127</v>
      </c>
      <c r="C3725" s="64" t="s">
        <v>9210</v>
      </c>
      <c r="D3725" s="64">
        <v>200109</v>
      </c>
      <c r="E3725" s="64" t="s">
        <v>9211</v>
      </c>
      <c r="F3725" s="64" t="s">
        <v>9217</v>
      </c>
      <c r="G3725" s="64" t="s">
        <v>9218</v>
      </c>
      <c r="H3725" s="83">
        <v>1500</v>
      </c>
      <c r="I3725" s="66">
        <v>44960</v>
      </c>
      <c r="J3725" s="64" t="s">
        <v>6</v>
      </c>
      <c r="K3725" s="64" t="s">
        <v>7</v>
      </c>
      <c r="L3725" s="64" t="s">
        <v>252</v>
      </c>
      <c r="M3725" s="64" t="s">
        <v>9</v>
      </c>
      <c r="N3725" s="64" t="s">
        <v>81</v>
      </c>
      <c r="O3725" s="65" t="s">
        <v>9133</v>
      </c>
      <c r="P3725" s="65" t="s">
        <v>9134</v>
      </c>
      <c r="Q3725" s="65" t="s">
        <v>9179</v>
      </c>
      <c r="R3725" s="65" t="s">
        <v>29</v>
      </c>
      <c r="S3725" s="65" t="s">
        <v>4076</v>
      </c>
      <c r="T3725" s="65" t="s">
        <v>7</v>
      </c>
      <c r="U3725" s="65" t="s">
        <v>60</v>
      </c>
      <c r="V3725" s="65" t="s">
        <v>4076</v>
      </c>
      <c r="W3725" s="65" t="s">
        <v>17</v>
      </c>
      <c r="X3725" s="65" t="s">
        <v>18</v>
      </c>
      <c r="Y3725" s="65" t="s">
        <v>19</v>
      </c>
      <c r="Z3725" s="65" t="s">
        <v>20</v>
      </c>
      <c r="AA3725" s="65" t="s">
        <v>17</v>
      </c>
      <c r="AB3725" s="65" t="s">
        <v>9214</v>
      </c>
      <c r="AC3725" s="65" t="s">
        <v>9219</v>
      </c>
      <c r="AD3725" s="65" t="s">
        <v>9216</v>
      </c>
    </row>
    <row r="3726" spans="1:30" ht="51" x14ac:dyDescent="0.25">
      <c r="A3726" s="113">
        <f t="shared" ref="A3726:A3789" si="59">A3725+1</f>
        <v>3537</v>
      </c>
      <c r="B3726" s="64" t="s">
        <v>9127</v>
      </c>
      <c r="C3726" s="64" t="s">
        <v>9210</v>
      </c>
      <c r="D3726" s="64">
        <v>200109</v>
      </c>
      <c r="E3726" s="64" t="s">
        <v>9211</v>
      </c>
      <c r="F3726" s="64" t="s">
        <v>9220</v>
      </c>
      <c r="G3726" s="64" t="s">
        <v>9221</v>
      </c>
      <c r="H3726" s="83">
        <v>5000</v>
      </c>
      <c r="I3726" s="66">
        <v>44960</v>
      </c>
      <c r="J3726" s="64" t="s">
        <v>6</v>
      </c>
      <c r="K3726" s="64" t="s">
        <v>7</v>
      </c>
      <c r="L3726" s="64" t="s">
        <v>252</v>
      </c>
      <c r="M3726" s="64" t="s">
        <v>9</v>
      </c>
      <c r="N3726" s="64" t="s">
        <v>81</v>
      </c>
      <c r="O3726" s="65" t="s">
        <v>9133</v>
      </c>
      <c r="P3726" s="65" t="s">
        <v>9134</v>
      </c>
      <c r="Q3726" s="65" t="s">
        <v>9179</v>
      </c>
      <c r="R3726" s="65" t="s">
        <v>29</v>
      </c>
      <c r="S3726" s="65" t="s">
        <v>4076</v>
      </c>
      <c r="T3726" s="65" t="s">
        <v>7</v>
      </c>
      <c r="U3726" s="65" t="s">
        <v>60</v>
      </c>
      <c r="V3726" s="65" t="s">
        <v>4076</v>
      </c>
      <c r="W3726" s="65" t="s">
        <v>17</v>
      </c>
      <c r="X3726" s="65" t="s">
        <v>18</v>
      </c>
      <c r="Y3726" s="65" t="s">
        <v>19</v>
      </c>
      <c r="Z3726" s="65" t="s">
        <v>20</v>
      </c>
      <c r="AA3726" s="65" t="s">
        <v>17</v>
      </c>
      <c r="AB3726" s="65" t="s">
        <v>9214</v>
      </c>
      <c r="AC3726" s="65" t="s">
        <v>9222</v>
      </c>
      <c r="AD3726" s="65" t="s">
        <v>9216</v>
      </c>
    </row>
    <row r="3727" spans="1:30" ht="51" x14ac:dyDescent="0.25">
      <c r="A3727" s="113">
        <f t="shared" si="59"/>
        <v>3538</v>
      </c>
      <c r="B3727" s="64" t="s">
        <v>9127</v>
      </c>
      <c r="C3727" s="64" t="s">
        <v>9223</v>
      </c>
      <c r="D3727" s="64">
        <v>200109</v>
      </c>
      <c r="E3727" s="64" t="s">
        <v>9224</v>
      </c>
      <c r="F3727" s="64" t="s">
        <v>9224</v>
      </c>
      <c r="G3727" s="64" t="s">
        <v>9225</v>
      </c>
      <c r="H3727" s="83">
        <v>500000</v>
      </c>
      <c r="I3727" s="66">
        <v>45046</v>
      </c>
      <c r="J3727" s="64" t="s">
        <v>6</v>
      </c>
      <c r="K3727" s="64" t="s">
        <v>7</v>
      </c>
      <c r="L3727" s="64" t="s">
        <v>952</v>
      </c>
      <c r="M3727" s="64" t="s">
        <v>9</v>
      </c>
      <c r="N3727" s="64" t="s">
        <v>81</v>
      </c>
      <c r="O3727" s="65" t="s">
        <v>9133</v>
      </c>
      <c r="P3727" s="65" t="s">
        <v>9134</v>
      </c>
      <c r="Q3727" s="65" t="s">
        <v>9179</v>
      </c>
      <c r="R3727" s="65" t="s">
        <v>29</v>
      </c>
      <c r="S3727" s="65" t="s">
        <v>4076</v>
      </c>
      <c r="T3727" s="65" t="s">
        <v>7</v>
      </c>
      <c r="U3727" s="65" t="s">
        <v>60</v>
      </c>
      <c r="V3727" s="65" t="s">
        <v>4076</v>
      </c>
      <c r="W3727" s="65" t="s">
        <v>17</v>
      </c>
      <c r="X3727" s="65" t="s">
        <v>18</v>
      </c>
      <c r="Y3727" s="65" t="s">
        <v>19</v>
      </c>
      <c r="Z3727" s="65" t="s">
        <v>20</v>
      </c>
      <c r="AA3727" s="65" t="s">
        <v>17</v>
      </c>
      <c r="AB3727" s="65" t="s">
        <v>9214</v>
      </c>
      <c r="AC3727" s="65" t="s">
        <v>9226</v>
      </c>
      <c r="AD3727" s="65" t="s">
        <v>9216</v>
      </c>
    </row>
    <row r="3728" spans="1:30" ht="51" x14ac:dyDescent="0.25">
      <c r="A3728" s="113">
        <f t="shared" si="59"/>
        <v>3539</v>
      </c>
      <c r="B3728" s="64" t="s">
        <v>9127</v>
      </c>
      <c r="C3728" s="64" t="s">
        <v>9138</v>
      </c>
      <c r="D3728" s="64">
        <v>200109</v>
      </c>
      <c r="E3728" s="64" t="s">
        <v>9227</v>
      </c>
      <c r="F3728" s="64" t="s">
        <v>9228</v>
      </c>
      <c r="G3728" s="64" t="s">
        <v>9156</v>
      </c>
      <c r="H3728" s="83">
        <v>1000000</v>
      </c>
      <c r="I3728" s="66">
        <v>45077</v>
      </c>
      <c r="J3728" s="64" t="s">
        <v>68</v>
      </c>
      <c r="K3728" s="64" t="s">
        <v>7</v>
      </c>
      <c r="L3728" s="64" t="s">
        <v>8</v>
      </c>
      <c r="M3728" s="64" t="s">
        <v>80</v>
      </c>
      <c r="N3728" s="64" t="s">
        <v>81</v>
      </c>
      <c r="O3728" s="65" t="s">
        <v>9133</v>
      </c>
      <c r="P3728" s="65" t="s">
        <v>9134</v>
      </c>
      <c r="Q3728" s="64" t="s">
        <v>374</v>
      </c>
      <c r="R3728" s="64" t="s">
        <v>14</v>
      </c>
      <c r="S3728" s="65" t="s">
        <v>4076</v>
      </c>
      <c r="T3728" s="65" t="s">
        <v>7</v>
      </c>
      <c r="U3728" s="64" t="s">
        <v>16</v>
      </c>
      <c r="V3728" s="65" t="s">
        <v>4076</v>
      </c>
      <c r="W3728" s="64" t="s">
        <v>17</v>
      </c>
      <c r="X3728" s="64" t="s">
        <v>18</v>
      </c>
      <c r="Y3728" s="64" t="s">
        <v>31</v>
      </c>
      <c r="Z3728" s="64" t="s">
        <v>20</v>
      </c>
      <c r="AA3728" s="9" t="s">
        <v>37</v>
      </c>
      <c r="AB3728" s="65" t="s">
        <v>9142</v>
      </c>
      <c r="AC3728" s="65" t="s">
        <v>9143</v>
      </c>
      <c r="AD3728" s="65" t="s">
        <v>9144</v>
      </c>
    </row>
    <row r="3729" spans="1:30" ht="51" x14ac:dyDescent="0.25">
      <c r="A3729" s="113">
        <f t="shared" si="59"/>
        <v>3540</v>
      </c>
      <c r="B3729" s="64" t="s">
        <v>9127</v>
      </c>
      <c r="C3729" s="64" t="s">
        <v>9180</v>
      </c>
      <c r="D3729" s="64">
        <v>200109</v>
      </c>
      <c r="E3729" s="64" t="s">
        <v>9229</v>
      </c>
      <c r="F3729" s="64" t="s">
        <v>9230</v>
      </c>
      <c r="G3729" s="64" t="s">
        <v>9183</v>
      </c>
      <c r="H3729" s="83">
        <v>600000</v>
      </c>
      <c r="I3729" s="66">
        <v>45078</v>
      </c>
      <c r="J3729" s="64" t="s">
        <v>68</v>
      </c>
      <c r="K3729" s="64" t="s">
        <v>7</v>
      </c>
      <c r="L3729" s="64" t="s">
        <v>444</v>
      </c>
      <c r="M3729" s="64" t="s">
        <v>80</v>
      </c>
      <c r="N3729" s="64" t="s">
        <v>81</v>
      </c>
      <c r="O3729" s="65" t="s">
        <v>9133</v>
      </c>
      <c r="P3729" s="65" t="s">
        <v>9134</v>
      </c>
      <c r="Q3729" s="65" t="s">
        <v>9179</v>
      </c>
      <c r="R3729" s="65" t="s">
        <v>14</v>
      </c>
      <c r="S3729" s="65" t="s">
        <v>4076</v>
      </c>
      <c r="T3729" s="65" t="s">
        <v>7</v>
      </c>
      <c r="U3729" s="65" t="s">
        <v>16</v>
      </c>
      <c r="V3729" s="65" t="s">
        <v>4076</v>
      </c>
      <c r="W3729" s="65" t="s">
        <v>21</v>
      </c>
      <c r="X3729" s="64" t="s">
        <v>18</v>
      </c>
      <c r="Y3729" s="65" t="s">
        <v>31</v>
      </c>
      <c r="Z3729" s="65" t="s">
        <v>20</v>
      </c>
      <c r="AA3729" s="9" t="s">
        <v>37</v>
      </c>
      <c r="AB3729" s="65" t="s">
        <v>9184</v>
      </c>
      <c r="AC3729" s="65">
        <v>12997112455</v>
      </c>
      <c r="AD3729" s="65" t="s">
        <v>9185</v>
      </c>
    </row>
    <row r="3730" spans="1:30" ht="51" x14ac:dyDescent="0.25">
      <c r="A3730" s="113">
        <f t="shared" si="59"/>
        <v>3541</v>
      </c>
      <c r="B3730" s="64" t="s">
        <v>9127</v>
      </c>
      <c r="C3730" s="64" t="s">
        <v>9180</v>
      </c>
      <c r="D3730" s="64">
        <v>200109</v>
      </c>
      <c r="E3730" s="64" t="s">
        <v>9231</v>
      </c>
      <c r="F3730" s="64" t="s">
        <v>9232</v>
      </c>
      <c r="G3730" s="64" t="s">
        <v>9183</v>
      </c>
      <c r="H3730" s="83">
        <v>1300000</v>
      </c>
      <c r="I3730" s="66">
        <v>45078</v>
      </c>
      <c r="J3730" s="64" t="s">
        <v>68</v>
      </c>
      <c r="K3730" s="64" t="s">
        <v>7</v>
      </c>
      <c r="L3730" s="64" t="s">
        <v>8</v>
      </c>
      <c r="M3730" s="64" t="s">
        <v>80</v>
      </c>
      <c r="N3730" s="64" t="s">
        <v>81</v>
      </c>
      <c r="O3730" s="65" t="s">
        <v>9133</v>
      </c>
      <c r="P3730" s="65" t="s">
        <v>9152</v>
      </c>
      <c r="Q3730" s="65" t="s">
        <v>9179</v>
      </c>
      <c r="R3730" s="65" t="s">
        <v>14</v>
      </c>
      <c r="S3730" s="65" t="s">
        <v>4076</v>
      </c>
      <c r="T3730" s="65" t="s">
        <v>7</v>
      </c>
      <c r="U3730" s="65" t="s">
        <v>60</v>
      </c>
      <c r="V3730" s="65" t="s">
        <v>4076</v>
      </c>
      <c r="W3730" s="65" t="s">
        <v>17</v>
      </c>
      <c r="X3730" s="64" t="s">
        <v>18</v>
      </c>
      <c r="Y3730" s="65" t="s">
        <v>31</v>
      </c>
      <c r="Z3730" s="65" t="s">
        <v>20</v>
      </c>
      <c r="AA3730" s="9" t="s">
        <v>37</v>
      </c>
      <c r="AB3730" s="65" t="s">
        <v>9184</v>
      </c>
      <c r="AC3730" s="65">
        <v>12997112455</v>
      </c>
      <c r="AD3730" s="65" t="s">
        <v>9185</v>
      </c>
    </row>
    <row r="3731" spans="1:30" ht="51" x14ac:dyDescent="0.25">
      <c r="A3731" s="113">
        <f t="shared" si="59"/>
        <v>3542</v>
      </c>
      <c r="B3731" s="64" t="s">
        <v>9127</v>
      </c>
      <c r="C3731" s="64" t="s">
        <v>9180</v>
      </c>
      <c r="D3731" s="64">
        <v>200109</v>
      </c>
      <c r="E3731" s="64" t="s">
        <v>9233</v>
      </c>
      <c r="F3731" s="64" t="s">
        <v>9234</v>
      </c>
      <c r="G3731" s="64" t="s">
        <v>9183</v>
      </c>
      <c r="H3731" s="83">
        <v>2500000</v>
      </c>
      <c r="I3731" s="66">
        <v>45078</v>
      </c>
      <c r="J3731" s="64" t="s">
        <v>68</v>
      </c>
      <c r="K3731" s="64" t="s">
        <v>7</v>
      </c>
      <c r="L3731" s="64" t="s">
        <v>8</v>
      </c>
      <c r="M3731" s="64" t="s">
        <v>80</v>
      </c>
      <c r="N3731" s="64" t="s">
        <v>81</v>
      </c>
      <c r="O3731" s="65" t="s">
        <v>9133</v>
      </c>
      <c r="P3731" s="65" t="s">
        <v>9152</v>
      </c>
      <c r="Q3731" s="65" t="s">
        <v>374</v>
      </c>
      <c r="R3731" s="65" t="s">
        <v>14</v>
      </c>
      <c r="S3731" s="65" t="s">
        <v>4076</v>
      </c>
      <c r="T3731" s="65" t="s">
        <v>7</v>
      </c>
      <c r="U3731" s="65" t="s">
        <v>60</v>
      </c>
      <c r="V3731" s="65" t="s">
        <v>4076</v>
      </c>
      <c r="W3731" s="65" t="s">
        <v>17</v>
      </c>
      <c r="X3731" s="64" t="s">
        <v>18</v>
      </c>
      <c r="Y3731" s="65" t="s">
        <v>31</v>
      </c>
      <c r="Z3731" s="65" t="s">
        <v>20</v>
      </c>
      <c r="AA3731" s="9" t="s">
        <v>37</v>
      </c>
      <c r="AB3731" s="65" t="s">
        <v>9184</v>
      </c>
      <c r="AC3731" s="65">
        <v>12997112455</v>
      </c>
      <c r="AD3731" s="65" t="s">
        <v>9185</v>
      </c>
    </row>
    <row r="3732" spans="1:30" ht="51" x14ac:dyDescent="0.25">
      <c r="A3732" s="113">
        <f t="shared" si="59"/>
        <v>3543</v>
      </c>
      <c r="B3732" s="64" t="s">
        <v>9127</v>
      </c>
      <c r="C3732" s="64" t="s">
        <v>9180</v>
      </c>
      <c r="D3732" s="64">
        <v>200109</v>
      </c>
      <c r="E3732" s="64" t="s">
        <v>9235</v>
      </c>
      <c r="F3732" s="64" t="s">
        <v>9236</v>
      </c>
      <c r="G3732" s="64" t="s">
        <v>9183</v>
      </c>
      <c r="H3732" s="83">
        <v>2700000</v>
      </c>
      <c r="I3732" s="66">
        <v>45078</v>
      </c>
      <c r="J3732" s="64" t="s">
        <v>68</v>
      </c>
      <c r="K3732" s="64" t="s">
        <v>7</v>
      </c>
      <c r="L3732" s="64" t="s">
        <v>69</v>
      </c>
      <c r="M3732" s="64" t="s">
        <v>80</v>
      </c>
      <c r="N3732" s="64" t="s">
        <v>81</v>
      </c>
      <c r="O3732" s="65" t="s">
        <v>9133</v>
      </c>
      <c r="P3732" s="65" t="s">
        <v>9152</v>
      </c>
      <c r="Q3732" s="65" t="s">
        <v>374</v>
      </c>
      <c r="R3732" s="65" t="s">
        <v>14</v>
      </c>
      <c r="S3732" s="65" t="s">
        <v>4076</v>
      </c>
      <c r="T3732" s="65" t="s">
        <v>7</v>
      </c>
      <c r="U3732" s="65" t="s">
        <v>60</v>
      </c>
      <c r="V3732" s="65" t="s">
        <v>4076</v>
      </c>
      <c r="W3732" s="65" t="s">
        <v>17</v>
      </c>
      <c r="X3732" s="64" t="s">
        <v>18</v>
      </c>
      <c r="Y3732" s="65" t="s">
        <v>31</v>
      </c>
      <c r="Z3732" s="65" t="s">
        <v>20</v>
      </c>
      <c r="AA3732" s="9" t="s">
        <v>37</v>
      </c>
      <c r="AB3732" s="65" t="s">
        <v>9184</v>
      </c>
      <c r="AC3732" s="65">
        <v>12997112455</v>
      </c>
      <c r="AD3732" s="65" t="s">
        <v>9185</v>
      </c>
    </row>
    <row r="3733" spans="1:30" ht="51" x14ac:dyDescent="0.25">
      <c r="A3733" s="113">
        <f t="shared" si="59"/>
        <v>3544</v>
      </c>
      <c r="B3733" s="64" t="s">
        <v>9127</v>
      </c>
      <c r="C3733" s="64" t="s">
        <v>9180</v>
      </c>
      <c r="D3733" s="64">
        <v>200109</v>
      </c>
      <c r="E3733" s="64" t="s">
        <v>9237</v>
      </c>
      <c r="F3733" s="64" t="s">
        <v>9238</v>
      </c>
      <c r="G3733" s="64" t="s">
        <v>9183</v>
      </c>
      <c r="H3733" s="83">
        <v>40000</v>
      </c>
      <c r="I3733" s="66">
        <v>45047</v>
      </c>
      <c r="J3733" s="64" t="s">
        <v>6</v>
      </c>
      <c r="K3733" s="64" t="s">
        <v>7</v>
      </c>
      <c r="L3733" s="64" t="s">
        <v>27</v>
      </c>
      <c r="M3733" s="64" t="s">
        <v>9</v>
      </c>
      <c r="N3733" s="64" t="s">
        <v>81</v>
      </c>
      <c r="O3733" s="65" t="s">
        <v>9133</v>
      </c>
      <c r="P3733" s="65" t="s">
        <v>9134</v>
      </c>
      <c r="Q3733" s="65" t="s">
        <v>374</v>
      </c>
      <c r="R3733" s="65" t="s">
        <v>29</v>
      </c>
      <c r="S3733" s="65" t="s">
        <v>4076</v>
      </c>
      <c r="T3733" s="65" t="s">
        <v>7</v>
      </c>
      <c r="U3733" s="65" t="s">
        <v>60</v>
      </c>
      <c r="V3733" s="65" t="s">
        <v>4076</v>
      </c>
      <c r="W3733" s="65" t="s">
        <v>17</v>
      </c>
      <c r="X3733" s="64" t="s">
        <v>18</v>
      </c>
      <c r="Y3733" s="65" t="s">
        <v>31</v>
      </c>
      <c r="Z3733" s="65" t="s">
        <v>61</v>
      </c>
      <c r="AA3733" s="9" t="s">
        <v>37</v>
      </c>
      <c r="AB3733" s="65" t="s">
        <v>9184</v>
      </c>
      <c r="AC3733" s="65">
        <v>12997112455</v>
      </c>
      <c r="AD3733" s="65" t="s">
        <v>9185</v>
      </c>
    </row>
    <row r="3734" spans="1:30" ht="51" x14ac:dyDescent="0.25">
      <c r="A3734" s="113">
        <f t="shared" si="59"/>
        <v>3545</v>
      </c>
      <c r="B3734" s="64" t="s">
        <v>9127</v>
      </c>
      <c r="C3734" s="64" t="s">
        <v>9180</v>
      </c>
      <c r="D3734" s="64">
        <v>200109</v>
      </c>
      <c r="E3734" s="64" t="s">
        <v>9239</v>
      </c>
      <c r="F3734" s="64" t="s">
        <v>9240</v>
      </c>
      <c r="G3734" s="64" t="s">
        <v>9183</v>
      </c>
      <c r="H3734" s="83">
        <v>1900000</v>
      </c>
      <c r="I3734" s="66">
        <v>45047</v>
      </c>
      <c r="J3734" s="64" t="s">
        <v>6</v>
      </c>
      <c r="K3734" s="64" t="s">
        <v>7</v>
      </c>
      <c r="L3734" s="64" t="s">
        <v>27</v>
      </c>
      <c r="M3734" s="64" t="s">
        <v>9</v>
      </c>
      <c r="N3734" s="64" t="s">
        <v>81</v>
      </c>
      <c r="O3734" s="65" t="s">
        <v>9133</v>
      </c>
      <c r="P3734" s="65" t="s">
        <v>9134</v>
      </c>
      <c r="Q3734" s="65" t="s">
        <v>374</v>
      </c>
      <c r="R3734" s="65" t="s">
        <v>29</v>
      </c>
      <c r="S3734" s="65" t="s">
        <v>4076</v>
      </c>
      <c r="T3734" s="65" t="s">
        <v>7</v>
      </c>
      <c r="U3734" s="65" t="s">
        <v>60</v>
      </c>
      <c r="V3734" s="65" t="s">
        <v>4076</v>
      </c>
      <c r="W3734" s="65" t="s">
        <v>17</v>
      </c>
      <c r="X3734" s="64" t="s">
        <v>18</v>
      </c>
      <c r="Y3734" s="65" t="s">
        <v>31</v>
      </c>
      <c r="Z3734" s="65" t="s">
        <v>61</v>
      </c>
      <c r="AA3734" s="9" t="s">
        <v>37</v>
      </c>
      <c r="AB3734" s="65" t="s">
        <v>9184</v>
      </c>
      <c r="AC3734" s="65">
        <v>12997112455</v>
      </c>
      <c r="AD3734" s="65" t="s">
        <v>9185</v>
      </c>
    </row>
    <row r="3735" spans="1:30" ht="51" x14ac:dyDescent="0.25">
      <c r="A3735" s="113">
        <f t="shared" si="59"/>
        <v>3546</v>
      </c>
      <c r="B3735" s="64" t="s">
        <v>9127</v>
      </c>
      <c r="C3735" s="64" t="s">
        <v>9180</v>
      </c>
      <c r="D3735" s="64">
        <v>200109</v>
      </c>
      <c r="E3735" s="64" t="s">
        <v>9241</v>
      </c>
      <c r="F3735" s="64" t="s">
        <v>9242</v>
      </c>
      <c r="G3735" s="64" t="s">
        <v>9183</v>
      </c>
      <c r="H3735" s="83">
        <v>5000000</v>
      </c>
      <c r="I3735" s="66">
        <v>45078</v>
      </c>
      <c r="J3735" s="64" t="s">
        <v>6</v>
      </c>
      <c r="K3735" s="64" t="s">
        <v>7</v>
      </c>
      <c r="L3735" s="64" t="s">
        <v>47</v>
      </c>
      <c r="M3735" s="64" t="s">
        <v>80</v>
      </c>
      <c r="N3735" s="64" t="s">
        <v>81</v>
      </c>
      <c r="O3735" s="65" t="s">
        <v>9133</v>
      </c>
      <c r="P3735" s="65" t="s">
        <v>9169</v>
      </c>
      <c r="Q3735" s="65" t="s">
        <v>9243</v>
      </c>
      <c r="R3735" s="65" t="s">
        <v>14</v>
      </c>
      <c r="S3735" s="65" t="s">
        <v>4076</v>
      </c>
      <c r="T3735" s="65" t="s">
        <v>7</v>
      </c>
      <c r="U3735" s="65" t="s">
        <v>16</v>
      </c>
      <c r="V3735" s="65" t="s">
        <v>4076</v>
      </c>
      <c r="W3735" s="65" t="s">
        <v>37</v>
      </c>
      <c r="X3735" s="64" t="s">
        <v>18</v>
      </c>
      <c r="Y3735" s="65" t="s">
        <v>31</v>
      </c>
      <c r="Z3735" s="65" t="s">
        <v>20</v>
      </c>
      <c r="AA3735" s="9" t="s">
        <v>37</v>
      </c>
      <c r="AB3735" s="65" t="s">
        <v>9184</v>
      </c>
      <c r="AC3735" s="65">
        <v>12997112455</v>
      </c>
      <c r="AD3735" s="65" t="s">
        <v>9185</v>
      </c>
    </row>
    <row r="3736" spans="1:30" ht="51" x14ac:dyDescent="0.25">
      <c r="A3736" s="113">
        <f t="shared" si="59"/>
        <v>3547</v>
      </c>
      <c r="B3736" s="64" t="s">
        <v>9127</v>
      </c>
      <c r="C3736" s="64" t="s">
        <v>9180</v>
      </c>
      <c r="D3736" s="64">
        <v>200109</v>
      </c>
      <c r="E3736" s="64" t="s">
        <v>9244</v>
      </c>
      <c r="F3736" s="64" t="s">
        <v>9245</v>
      </c>
      <c r="G3736" s="64" t="s">
        <v>9183</v>
      </c>
      <c r="H3736" s="83">
        <v>1000000</v>
      </c>
      <c r="I3736" s="66">
        <v>45047</v>
      </c>
      <c r="J3736" s="64" t="s">
        <v>68</v>
      </c>
      <c r="K3736" s="64" t="s">
        <v>7</v>
      </c>
      <c r="L3736" s="64" t="s">
        <v>8</v>
      </c>
      <c r="M3736" s="64" t="s">
        <v>80</v>
      </c>
      <c r="N3736" s="64" t="s">
        <v>81</v>
      </c>
      <c r="O3736" s="65" t="s">
        <v>9133</v>
      </c>
      <c r="P3736" s="65" t="s">
        <v>9152</v>
      </c>
      <c r="Q3736" s="65" t="s">
        <v>374</v>
      </c>
      <c r="R3736" s="65" t="s">
        <v>14</v>
      </c>
      <c r="S3736" s="65" t="s">
        <v>4076</v>
      </c>
      <c r="T3736" s="65" t="s">
        <v>7</v>
      </c>
      <c r="U3736" s="65" t="s">
        <v>60</v>
      </c>
      <c r="V3736" s="65" t="s">
        <v>4076</v>
      </c>
      <c r="W3736" s="65" t="s">
        <v>17</v>
      </c>
      <c r="X3736" s="64" t="s">
        <v>18</v>
      </c>
      <c r="Y3736" s="65" t="s">
        <v>31</v>
      </c>
      <c r="Z3736" s="65" t="s">
        <v>20</v>
      </c>
      <c r="AA3736" s="9" t="s">
        <v>37</v>
      </c>
      <c r="AB3736" s="65" t="s">
        <v>9184</v>
      </c>
      <c r="AC3736" s="65">
        <v>12997112455</v>
      </c>
      <c r="AD3736" s="65" t="s">
        <v>9185</v>
      </c>
    </row>
    <row r="3737" spans="1:30" ht="51" x14ac:dyDescent="0.25">
      <c r="A3737" s="113">
        <f t="shared" si="59"/>
        <v>3548</v>
      </c>
      <c r="B3737" s="64" t="s">
        <v>9127</v>
      </c>
      <c r="C3737" s="64" t="s">
        <v>9180</v>
      </c>
      <c r="D3737" s="64">
        <v>200109</v>
      </c>
      <c r="E3737" s="64" t="s">
        <v>9246</v>
      </c>
      <c r="F3737" s="64" t="s">
        <v>9247</v>
      </c>
      <c r="G3737" s="64" t="s">
        <v>9183</v>
      </c>
      <c r="H3737" s="83">
        <v>6000000</v>
      </c>
      <c r="I3737" s="66">
        <v>45047</v>
      </c>
      <c r="J3737" s="64" t="s">
        <v>6</v>
      </c>
      <c r="K3737" s="64" t="s">
        <v>7</v>
      </c>
      <c r="L3737" s="64" t="s">
        <v>27</v>
      </c>
      <c r="M3737" s="64" t="s">
        <v>80</v>
      </c>
      <c r="N3737" s="64" t="s">
        <v>81</v>
      </c>
      <c r="O3737" s="65" t="s">
        <v>9133</v>
      </c>
      <c r="P3737" s="65" t="s">
        <v>9152</v>
      </c>
      <c r="Q3737" s="65" t="s">
        <v>374</v>
      </c>
      <c r="R3737" s="65" t="s">
        <v>14</v>
      </c>
      <c r="S3737" s="65" t="s">
        <v>4076</v>
      </c>
      <c r="T3737" s="65" t="s">
        <v>7</v>
      </c>
      <c r="U3737" s="65" t="s">
        <v>60</v>
      </c>
      <c r="V3737" s="65" t="s">
        <v>4076</v>
      </c>
      <c r="W3737" s="65" t="s">
        <v>17</v>
      </c>
      <c r="X3737" s="64" t="s">
        <v>18</v>
      </c>
      <c r="Y3737" s="65" t="s">
        <v>31</v>
      </c>
      <c r="Z3737" s="65" t="s">
        <v>20</v>
      </c>
      <c r="AA3737" s="9" t="s">
        <v>37</v>
      </c>
      <c r="AB3737" s="65" t="s">
        <v>9184</v>
      </c>
      <c r="AC3737" s="65">
        <v>12997112455</v>
      </c>
      <c r="AD3737" s="65" t="s">
        <v>9185</v>
      </c>
    </row>
    <row r="3738" spans="1:30" ht="51" x14ac:dyDescent="0.25">
      <c r="A3738" s="113">
        <f t="shared" si="59"/>
        <v>3549</v>
      </c>
      <c r="B3738" s="64" t="s">
        <v>9127</v>
      </c>
      <c r="C3738" s="64" t="s">
        <v>9180</v>
      </c>
      <c r="D3738" s="64">
        <v>200109</v>
      </c>
      <c r="E3738" s="64" t="s">
        <v>9246</v>
      </c>
      <c r="F3738" s="64" t="s">
        <v>9248</v>
      </c>
      <c r="G3738" s="64" t="s">
        <v>9183</v>
      </c>
      <c r="H3738" s="83">
        <v>700000</v>
      </c>
      <c r="I3738" s="66">
        <v>45077</v>
      </c>
      <c r="J3738" s="64" t="s">
        <v>6</v>
      </c>
      <c r="K3738" s="64" t="s">
        <v>7</v>
      </c>
      <c r="L3738" s="64" t="s">
        <v>27</v>
      </c>
      <c r="M3738" s="64" t="s">
        <v>9</v>
      </c>
      <c r="N3738" s="64" t="s">
        <v>81</v>
      </c>
      <c r="O3738" s="65" t="s">
        <v>9133</v>
      </c>
      <c r="P3738" s="65" t="s">
        <v>9152</v>
      </c>
      <c r="Q3738" s="65" t="s">
        <v>374</v>
      </c>
      <c r="R3738" s="65" t="s">
        <v>14</v>
      </c>
      <c r="S3738" s="65" t="s">
        <v>4076</v>
      </c>
      <c r="T3738" s="65" t="s">
        <v>7</v>
      </c>
      <c r="U3738" s="65" t="s">
        <v>60</v>
      </c>
      <c r="V3738" s="65" t="s">
        <v>4076</v>
      </c>
      <c r="W3738" s="65" t="s">
        <v>17</v>
      </c>
      <c r="X3738" s="64" t="s">
        <v>18</v>
      </c>
      <c r="Y3738" s="65" t="s">
        <v>31</v>
      </c>
      <c r="Z3738" s="65" t="s">
        <v>20</v>
      </c>
      <c r="AA3738" s="9" t="s">
        <v>37</v>
      </c>
      <c r="AB3738" s="65" t="s">
        <v>9184</v>
      </c>
      <c r="AC3738" s="65">
        <v>12997112455</v>
      </c>
      <c r="AD3738" s="65" t="s">
        <v>9185</v>
      </c>
    </row>
    <row r="3739" spans="1:30" ht="51" x14ac:dyDescent="0.25">
      <c r="A3739" s="113">
        <f t="shared" si="59"/>
        <v>3550</v>
      </c>
      <c r="B3739" s="64" t="s">
        <v>9127</v>
      </c>
      <c r="C3739" s="64" t="s">
        <v>9180</v>
      </c>
      <c r="D3739" s="64">
        <v>200109</v>
      </c>
      <c r="E3739" s="64" t="s">
        <v>9246</v>
      </c>
      <c r="F3739" s="64" t="s">
        <v>9249</v>
      </c>
      <c r="G3739" s="64" t="s">
        <v>9183</v>
      </c>
      <c r="H3739" s="83">
        <v>3000000</v>
      </c>
      <c r="I3739" s="66">
        <v>45077</v>
      </c>
      <c r="J3739" s="64" t="s">
        <v>6</v>
      </c>
      <c r="K3739" s="64" t="s">
        <v>7</v>
      </c>
      <c r="L3739" s="64" t="s">
        <v>27</v>
      </c>
      <c r="M3739" s="64" t="s">
        <v>9</v>
      </c>
      <c r="N3739" s="64" t="s">
        <v>81</v>
      </c>
      <c r="O3739" s="65" t="s">
        <v>9133</v>
      </c>
      <c r="P3739" s="65" t="s">
        <v>9152</v>
      </c>
      <c r="Q3739" s="65" t="s">
        <v>374</v>
      </c>
      <c r="R3739" s="65" t="s">
        <v>14</v>
      </c>
      <c r="S3739" s="65" t="s">
        <v>4076</v>
      </c>
      <c r="T3739" s="65" t="s">
        <v>7</v>
      </c>
      <c r="U3739" s="65" t="s">
        <v>60</v>
      </c>
      <c r="V3739" s="65" t="s">
        <v>4076</v>
      </c>
      <c r="W3739" s="65" t="s">
        <v>17</v>
      </c>
      <c r="X3739" s="64" t="s">
        <v>18</v>
      </c>
      <c r="Y3739" s="65" t="s">
        <v>31</v>
      </c>
      <c r="Z3739" s="65" t="s">
        <v>20</v>
      </c>
      <c r="AA3739" s="9" t="s">
        <v>37</v>
      </c>
      <c r="AB3739" s="65" t="s">
        <v>9184</v>
      </c>
      <c r="AC3739" s="65">
        <v>12997112455</v>
      </c>
      <c r="AD3739" s="65" t="s">
        <v>9185</v>
      </c>
    </row>
    <row r="3740" spans="1:30" ht="51" x14ac:dyDescent="0.25">
      <c r="A3740" s="113">
        <f t="shared" si="59"/>
        <v>3551</v>
      </c>
      <c r="B3740" s="64" t="s">
        <v>9127</v>
      </c>
      <c r="C3740" s="64" t="s">
        <v>9180</v>
      </c>
      <c r="D3740" s="64">
        <v>200109</v>
      </c>
      <c r="E3740" s="64" t="s">
        <v>9250</v>
      </c>
      <c r="F3740" s="64" t="s">
        <v>9251</v>
      </c>
      <c r="G3740" s="64" t="s">
        <v>9183</v>
      </c>
      <c r="H3740" s="83">
        <v>900000</v>
      </c>
      <c r="I3740" s="66">
        <v>44986</v>
      </c>
      <c r="J3740" s="64" t="s">
        <v>6</v>
      </c>
      <c r="K3740" s="64" t="s">
        <v>7</v>
      </c>
      <c r="L3740" s="64" t="s">
        <v>27</v>
      </c>
      <c r="M3740" s="64" t="s">
        <v>80</v>
      </c>
      <c r="N3740" s="64" t="s">
        <v>81</v>
      </c>
      <c r="O3740" s="65" t="s">
        <v>9133</v>
      </c>
      <c r="P3740" s="65" t="s">
        <v>9134</v>
      </c>
      <c r="Q3740" s="65" t="s">
        <v>374</v>
      </c>
      <c r="R3740" s="65" t="s">
        <v>14</v>
      </c>
      <c r="S3740" s="65" t="s">
        <v>4076</v>
      </c>
      <c r="T3740" s="65" t="s">
        <v>7</v>
      </c>
      <c r="U3740" s="65" t="s">
        <v>60</v>
      </c>
      <c r="V3740" s="65" t="s">
        <v>4076</v>
      </c>
      <c r="W3740" s="65" t="s">
        <v>17</v>
      </c>
      <c r="X3740" s="64" t="s">
        <v>18</v>
      </c>
      <c r="Y3740" s="65" t="s">
        <v>31</v>
      </c>
      <c r="Z3740" s="65" t="s">
        <v>20</v>
      </c>
      <c r="AA3740" s="9" t="s">
        <v>37</v>
      </c>
      <c r="AB3740" s="65" t="s">
        <v>9184</v>
      </c>
      <c r="AC3740" s="65">
        <v>12997112455</v>
      </c>
      <c r="AD3740" s="65" t="s">
        <v>9185</v>
      </c>
    </row>
    <row r="3741" spans="1:30" ht="51" x14ac:dyDescent="0.25">
      <c r="A3741" s="113">
        <f t="shared" si="59"/>
        <v>3552</v>
      </c>
      <c r="B3741" s="64" t="s">
        <v>9127</v>
      </c>
      <c r="C3741" s="64" t="s">
        <v>9180</v>
      </c>
      <c r="D3741" s="64">
        <v>200109</v>
      </c>
      <c r="E3741" s="64" t="s">
        <v>9252</v>
      </c>
      <c r="F3741" s="64" t="s">
        <v>9253</v>
      </c>
      <c r="G3741" s="64" t="s">
        <v>9183</v>
      </c>
      <c r="H3741" s="83">
        <v>300000</v>
      </c>
      <c r="I3741" s="66">
        <v>45076</v>
      </c>
      <c r="J3741" s="64" t="s">
        <v>68</v>
      </c>
      <c r="K3741" s="64" t="s">
        <v>7</v>
      </c>
      <c r="L3741" s="64" t="s">
        <v>69</v>
      </c>
      <c r="M3741" s="64" t="s">
        <v>80</v>
      </c>
      <c r="N3741" s="64" t="s">
        <v>81</v>
      </c>
      <c r="O3741" s="65" t="s">
        <v>9133</v>
      </c>
      <c r="P3741" s="65" t="s">
        <v>9152</v>
      </c>
      <c r="Q3741" s="65" t="s">
        <v>374</v>
      </c>
      <c r="R3741" s="65" t="s">
        <v>14</v>
      </c>
      <c r="S3741" s="65" t="s">
        <v>4076</v>
      </c>
      <c r="T3741" s="65" t="s">
        <v>7</v>
      </c>
      <c r="U3741" s="65" t="s">
        <v>60</v>
      </c>
      <c r="V3741" s="65" t="s">
        <v>4076</v>
      </c>
      <c r="W3741" s="65" t="s">
        <v>17</v>
      </c>
      <c r="X3741" s="64" t="s">
        <v>18</v>
      </c>
      <c r="Y3741" s="65" t="s">
        <v>31</v>
      </c>
      <c r="Z3741" s="65" t="s">
        <v>41</v>
      </c>
      <c r="AA3741" s="9" t="s">
        <v>37</v>
      </c>
      <c r="AB3741" s="65" t="s">
        <v>9184</v>
      </c>
      <c r="AC3741" s="65">
        <v>12997112455</v>
      </c>
      <c r="AD3741" s="65" t="s">
        <v>9185</v>
      </c>
    </row>
    <row r="3742" spans="1:30" ht="51" x14ac:dyDescent="0.25">
      <c r="A3742" s="113">
        <f t="shared" si="59"/>
        <v>3553</v>
      </c>
      <c r="B3742" s="64" t="s">
        <v>9127</v>
      </c>
      <c r="C3742" s="64" t="s">
        <v>9180</v>
      </c>
      <c r="D3742" s="64">
        <v>200109</v>
      </c>
      <c r="E3742" s="64" t="s">
        <v>9254</v>
      </c>
      <c r="F3742" s="64" t="s">
        <v>9255</v>
      </c>
      <c r="G3742" s="64" t="s">
        <v>9183</v>
      </c>
      <c r="H3742" s="83">
        <v>2000</v>
      </c>
      <c r="I3742" s="66">
        <v>44986</v>
      </c>
      <c r="J3742" s="64" t="s">
        <v>6</v>
      </c>
      <c r="K3742" s="64" t="s">
        <v>7</v>
      </c>
      <c r="L3742" s="64" t="s">
        <v>252</v>
      </c>
      <c r="M3742" s="64" t="s">
        <v>9168</v>
      </c>
      <c r="N3742" s="64" t="s">
        <v>81</v>
      </c>
      <c r="O3742" s="65" t="s">
        <v>9133</v>
      </c>
      <c r="P3742" s="65" t="s">
        <v>9134</v>
      </c>
      <c r="Q3742" s="65" t="s">
        <v>374</v>
      </c>
      <c r="R3742" s="65" t="s">
        <v>14</v>
      </c>
      <c r="S3742" s="65" t="s">
        <v>4076</v>
      </c>
      <c r="T3742" s="65" t="s">
        <v>7</v>
      </c>
      <c r="U3742" s="65" t="s">
        <v>60</v>
      </c>
      <c r="V3742" s="65" t="s">
        <v>4076</v>
      </c>
      <c r="W3742" s="65" t="s">
        <v>17</v>
      </c>
      <c r="X3742" s="64" t="s">
        <v>18</v>
      </c>
      <c r="Y3742" s="65" t="s">
        <v>31</v>
      </c>
      <c r="Z3742" s="65" t="s">
        <v>41</v>
      </c>
      <c r="AA3742" s="9" t="s">
        <v>37</v>
      </c>
      <c r="AB3742" s="65" t="s">
        <v>9184</v>
      </c>
      <c r="AC3742" s="65">
        <v>12997112455</v>
      </c>
      <c r="AD3742" s="65" t="s">
        <v>9185</v>
      </c>
    </row>
    <row r="3743" spans="1:30" ht="51" x14ac:dyDescent="0.25">
      <c r="A3743" s="113">
        <f t="shared" si="59"/>
        <v>3554</v>
      </c>
      <c r="B3743" s="64" t="s">
        <v>9127</v>
      </c>
      <c r="C3743" s="64" t="s">
        <v>9180</v>
      </c>
      <c r="D3743" s="64">
        <v>200109</v>
      </c>
      <c r="E3743" s="64" t="s">
        <v>9256</v>
      </c>
      <c r="F3743" s="64" t="s">
        <v>9257</v>
      </c>
      <c r="G3743" s="64" t="s">
        <v>9183</v>
      </c>
      <c r="H3743" s="83">
        <v>3000</v>
      </c>
      <c r="I3743" s="66">
        <v>44986</v>
      </c>
      <c r="J3743" s="64" t="s">
        <v>68</v>
      </c>
      <c r="K3743" s="64" t="s">
        <v>7</v>
      </c>
      <c r="L3743" s="64" t="s">
        <v>69</v>
      </c>
      <c r="M3743" s="64" t="s">
        <v>9168</v>
      </c>
      <c r="N3743" s="64" t="s">
        <v>81</v>
      </c>
      <c r="O3743" s="65" t="s">
        <v>9133</v>
      </c>
      <c r="P3743" s="65" t="s">
        <v>9134</v>
      </c>
      <c r="Q3743" s="65" t="s">
        <v>374</v>
      </c>
      <c r="R3743" s="65" t="s">
        <v>14</v>
      </c>
      <c r="S3743" s="65" t="s">
        <v>4076</v>
      </c>
      <c r="T3743" s="65" t="s">
        <v>7</v>
      </c>
      <c r="U3743" s="65" t="s">
        <v>60</v>
      </c>
      <c r="V3743" s="65" t="s">
        <v>4076</v>
      </c>
      <c r="W3743" s="65" t="s">
        <v>17</v>
      </c>
      <c r="X3743" s="64" t="s">
        <v>18</v>
      </c>
      <c r="Y3743" s="65" t="s">
        <v>31</v>
      </c>
      <c r="Z3743" s="65" t="s">
        <v>20</v>
      </c>
      <c r="AA3743" s="9" t="s">
        <v>37</v>
      </c>
      <c r="AB3743" s="65" t="s">
        <v>9184</v>
      </c>
      <c r="AC3743" s="65">
        <v>12997112455</v>
      </c>
      <c r="AD3743" s="65" t="s">
        <v>9185</v>
      </c>
    </row>
    <row r="3744" spans="1:30" ht="51" x14ac:dyDescent="0.25">
      <c r="A3744" s="113">
        <f t="shared" si="59"/>
        <v>3555</v>
      </c>
      <c r="B3744" s="64" t="s">
        <v>9127</v>
      </c>
      <c r="C3744" s="64" t="s">
        <v>9159</v>
      </c>
      <c r="D3744" s="64">
        <v>200109</v>
      </c>
      <c r="E3744" s="64" t="s">
        <v>4486</v>
      </c>
      <c r="F3744" s="64" t="s">
        <v>9258</v>
      </c>
      <c r="G3744" s="64" t="s">
        <v>9259</v>
      </c>
      <c r="H3744" s="83">
        <v>4400000</v>
      </c>
      <c r="I3744" s="66">
        <v>45076</v>
      </c>
      <c r="J3744" s="64" t="s">
        <v>68</v>
      </c>
      <c r="K3744" s="64" t="s">
        <v>7</v>
      </c>
      <c r="L3744" s="64" t="s">
        <v>8</v>
      </c>
      <c r="M3744" s="64" t="s">
        <v>80</v>
      </c>
      <c r="N3744" s="64" t="s">
        <v>81</v>
      </c>
      <c r="O3744" s="65" t="s">
        <v>9133</v>
      </c>
      <c r="P3744" s="65" t="s">
        <v>9134</v>
      </c>
      <c r="Q3744" s="65" t="s">
        <v>374</v>
      </c>
      <c r="R3744" s="65" t="s">
        <v>14</v>
      </c>
      <c r="S3744" s="65" t="s">
        <v>4076</v>
      </c>
      <c r="T3744" s="65" t="s">
        <v>7</v>
      </c>
      <c r="U3744" s="65" t="s">
        <v>60</v>
      </c>
      <c r="V3744" s="65" t="s">
        <v>4076</v>
      </c>
      <c r="W3744" s="65" t="s">
        <v>17</v>
      </c>
      <c r="X3744" s="64" t="s">
        <v>18</v>
      </c>
      <c r="Y3744" s="65" t="s">
        <v>31</v>
      </c>
      <c r="Z3744" s="65" t="s">
        <v>41</v>
      </c>
      <c r="AA3744" s="9" t="s">
        <v>37</v>
      </c>
      <c r="AB3744" s="65" t="s">
        <v>9184</v>
      </c>
      <c r="AC3744" s="65">
        <v>12997112455</v>
      </c>
      <c r="AD3744" s="65" t="s">
        <v>9185</v>
      </c>
    </row>
    <row r="3745" spans="1:30" ht="51" x14ac:dyDescent="0.25">
      <c r="A3745" s="113">
        <f t="shared" si="59"/>
        <v>3556</v>
      </c>
      <c r="B3745" s="64" t="s">
        <v>9127</v>
      </c>
      <c r="C3745" s="64" t="s">
        <v>9260</v>
      </c>
      <c r="D3745" s="64">
        <v>200109</v>
      </c>
      <c r="E3745" s="64" t="s">
        <v>9261</v>
      </c>
      <c r="F3745" s="64" t="s">
        <v>9262</v>
      </c>
      <c r="G3745" s="64" t="s">
        <v>9263</v>
      </c>
      <c r="H3745" s="83">
        <v>3000</v>
      </c>
      <c r="I3745" s="66">
        <v>44986</v>
      </c>
      <c r="J3745" s="64" t="s">
        <v>68</v>
      </c>
      <c r="K3745" s="64" t="s">
        <v>7</v>
      </c>
      <c r="L3745" s="64" t="s">
        <v>8</v>
      </c>
      <c r="M3745" s="64" t="s">
        <v>9</v>
      </c>
      <c r="N3745" s="64" t="s">
        <v>81</v>
      </c>
      <c r="O3745" s="65" t="s">
        <v>9133</v>
      </c>
      <c r="P3745" s="65" t="s">
        <v>9134</v>
      </c>
      <c r="Q3745" s="65" t="s">
        <v>374</v>
      </c>
      <c r="R3745" s="65" t="s">
        <v>14</v>
      </c>
      <c r="S3745" s="65" t="s">
        <v>4076</v>
      </c>
      <c r="T3745" s="65" t="s">
        <v>7</v>
      </c>
      <c r="U3745" s="65" t="s">
        <v>16</v>
      </c>
      <c r="V3745" s="65" t="s">
        <v>4076</v>
      </c>
      <c r="W3745" s="65" t="s">
        <v>21</v>
      </c>
      <c r="X3745" s="64" t="s">
        <v>18</v>
      </c>
      <c r="Y3745" s="65" t="s">
        <v>19</v>
      </c>
      <c r="Z3745" s="65" t="s">
        <v>20</v>
      </c>
      <c r="AA3745" s="65" t="s">
        <v>17</v>
      </c>
      <c r="AB3745" s="65" t="s">
        <v>9264</v>
      </c>
      <c r="AC3745" s="65" t="s">
        <v>9265</v>
      </c>
      <c r="AD3745" s="65" t="s">
        <v>9266</v>
      </c>
    </row>
    <row r="3746" spans="1:30" ht="51" x14ac:dyDescent="0.25">
      <c r="A3746" s="113">
        <f t="shared" si="59"/>
        <v>3557</v>
      </c>
      <c r="B3746" s="64" t="s">
        <v>9127</v>
      </c>
      <c r="C3746" s="64" t="s">
        <v>9180</v>
      </c>
      <c r="D3746" s="64">
        <v>200109</v>
      </c>
      <c r="E3746" s="64" t="s">
        <v>9267</v>
      </c>
      <c r="F3746" s="64" t="s">
        <v>9268</v>
      </c>
      <c r="G3746" s="64" t="s">
        <v>9183</v>
      </c>
      <c r="H3746" s="83">
        <v>150000</v>
      </c>
      <c r="I3746" s="66">
        <v>45076</v>
      </c>
      <c r="J3746" s="64" t="s">
        <v>68</v>
      </c>
      <c r="K3746" s="64" t="s">
        <v>7</v>
      </c>
      <c r="L3746" s="64" t="s">
        <v>8</v>
      </c>
      <c r="M3746" s="64" t="s">
        <v>80</v>
      </c>
      <c r="N3746" s="64" t="s">
        <v>81</v>
      </c>
      <c r="O3746" s="65" t="s">
        <v>9133</v>
      </c>
      <c r="P3746" s="65" t="s">
        <v>9134</v>
      </c>
      <c r="Q3746" s="65" t="s">
        <v>374</v>
      </c>
      <c r="R3746" s="65" t="s">
        <v>14</v>
      </c>
      <c r="S3746" s="65" t="s">
        <v>4076</v>
      </c>
      <c r="T3746" s="65" t="s">
        <v>7</v>
      </c>
      <c r="U3746" s="65" t="s">
        <v>16</v>
      </c>
      <c r="V3746" s="65" t="s">
        <v>4076</v>
      </c>
      <c r="W3746" s="65" t="s">
        <v>21</v>
      </c>
      <c r="X3746" s="64" t="s">
        <v>18</v>
      </c>
      <c r="Y3746" s="65" t="s">
        <v>31</v>
      </c>
      <c r="Z3746" s="65" t="s">
        <v>41</v>
      </c>
      <c r="AA3746" s="9" t="s">
        <v>37</v>
      </c>
      <c r="AB3746" s="65" t="s">
        <v>9184</v>
      </c>
      <c r="AC3746" s="65">
        <v>12997112455</v>
      </c>
      <c r="AD3746" s="65" t="s">
        <v>9185</v>
      </c>
    </row>
    <row r="3747" spans="1:30" ht="51" x14ac:dyDescent="0.25">
      <c r="A3747" s="113">
        <f t="shared" si="59"/>
        <v>3558</v>
      </c>
      <c r="B3747" s="64" t="s">
        <v>9127</v>
      </c>
      <c r="C3747" s="64" t="s">
        <v>9269</v>
      </c>
      <c r="D3747" s="64">
        <v>200109</v>
      </c>
      <c r="E3747" s="65" t="s">
        <v>9270</v>
      </c>
      <c r="F3747" s="65" t="s">
        <v>9271</v>
      </c>
      <c r="G3747" s="65" t="s">
        <v>9272</v>
      </c>
      <c r="H3747" s="83">
        <v>30000</v>
      </c>
      <c r="I3747" s="66" t="s">
        <v>9273</v>
      </c>
      <c r="J3747" s="64" t="s">
        <v>6</v>
      </c>
      <c r="K3747" s="64" t="s">
        <v>9274</v>
      </c>
      <c r="L3747" s="64" t="s">
        <v>27</v>
      </c>
      <c r="M3747" s="64" t="s">
        <v>9</v>
      </c>
      <c r="N3747" s="64" t="s">
        <v>10</v>
      </c>
      <c r="O3747" s="65" t="s">
        <v>9133</v>
      </c>
      <c r="P3747" s="65" t="s">
        <v>9134</v>
      </c>
      <c r="Q3747" s="65" t="s">
        <v>9275</v>
      </c>
      <c r="R3747" s="65" t="s">
        <v>29</v>
      </c>
      <c r="S3747" s="65" t="s">
        <v>4076</v>
      </c>
      <c r="T3747" s="65" t="s">
        <v>7</v>
      </c>
      <c r="U3747" s="65" t="s">
        <v>16</v>
      </c>
      <c r="V3747" s="65" t="s">
        <v>4076</v>
      </c>
      <c r="W3747" s="65" t="s">
        <v>21</v>
      </c>
      <c r="X3747" s="65" t="s">
        <v>18</v>
      </c>
      <c r="Y3747" s="65" t="s">
        <v>19</v>
      </c>
      <c r="Z3747" s="65" t="s">
        <v>41</v>
      </c>
      <c r="AA3747" s="65" t="s">
        <v>21</v>
      </c>
      <c r="AB3747" s="65" t="s">
        <v>9276</v>
      </c>
      <c r="AC3747" s="65" t="s">
        <v>9277</v>
      </c>
      <c r="AD3747" s="65" t="s">
        <v>9278</v>
      </c>
    </row>
    <row r="3748" spans="1:30" ht="89.25" x14ac:dyDescent="0.25">
      <c r="A3748" s="113">
        <f t="shared" si="59"/>
        <v>3559</v>
      </c>
      <c r="B3748" s="64" t="s">
        <v>9127</v>
      </c>
      <c r="C3748" s="64" t="s">
        <v>9279</v>
      </c>
      <c r="D3748" s="64">
        <v>200109</v>
      </c>
      <c r="E3748" s="65" t="s">
        <v>9280</v>
      </c>
      <c r="F3748" s="65" t="s">
        <v>9280</v>
      </c>
      <c r="G3748" s="65" t="s">
        <v>9281</v>
      </c>
      <c r="H3748" s="83">
        <v>960000</v>
      </c>
      <c r="I3748" s="66" t="s">
        <v>9282</v>
      </c>
      <c r="J3748" s="64" t="s">
        <v>6</v>
      </c>
      <c r="K3748" s="64" t="s">
        <v>9283</v>
      </c>
      <c r="L3748" s="64" t="s">
        <v>59</v>
      </c>
      <c r="M3748" s="64" t="s">
        <v>9</v>
      </c>
      <c r="N3748" s="64" t="s">
        <v>10</v>
      </c>
      <c r="O3748" s="65" t="s">
        <v>9133</v>
      </c>
      <c r="P3748" s="65" t="s">
        <v>9134</v>
      </c>
      <c r="Q3748" s="65" t="s">
        <v>9275</v>
      </c>
      <c r="R3748" s="65" t="s">
        <v>29</v>
      </c>
      <c r="S3748" s="65" t="s">
        <v>4076</v>
      </c>
      <c r="T3748" s="65" t="s">
        <v>7</v>
      </c>
      <c r="U3748" s="65" t="s">
        <v>16</v>
      </c>
      <c r="V3748" s="65" t="s">
        <v>4076</v>
      </c>
      <c r="W3748" s="65" t="s">
        <v>17</v>
      </c>
      <c r="X3748" s="65" t="s">
        <v>18</v>
      </c>
      <c r="Y3748" s="65" t="s">
        <v>31</v>
      </c>
      <c r="Z3748" s="65" t="s">
        <v>41</v>
      </c>
      <c r="AA3748" s="9" t="s">
        <v>37</v>
      </c>
      <c r="AB3748" s="65" t="s">
        <v>9276</v>
      </c>
      <c r="AC3748" s="65" t="s">
        <v>9277</v>
      </c>
      <c r="AD3748" s="65" t="s">
        <v>9278</v>
      </c>
    </row>
    <row r="3749" spans="1:30" ht="76.5" x14ac:dyDescent="0.25">
      <c r="A3749" s="113">
        <f t="shared" si="59"/>
        <v>3560</v>
      </c>
      <c r="B3749" s="64" t="s">
        <v>9127</v>
      </c>
      <c r="C3749" s="64" t="s">
        <v>9279</v>
      </c>
      <c r="D3749" s="64">
        <v>200109</v>
      </c>
      <c r="E3749" s="65" t="s">
        <v>9284</v>
      </c>
      <c r="F3749" s="65" t="s">
        <v>9285</v>
      </c>
      <c r="G3749" s="65" t="s">
        <v>9286</v>
      </c>
      <c r="H3749" s="83">
        <v>1000000</v>
      </c>
      <c r="I3749" s="66" t="s">
        <v>9273</v>
      </c>
      <c r="J3749" s="64" t="s">
        <v>68</v>
      </c>
      <c r="K3749" s="64" t="s">
        <v>9287</v>
      </c>
      <c r="L3749" s="64" t="s">
        <v>69</v>
      </c>
      <c r="M3749" s="64" t="s">
        <v>9</v>
      </c>
      <c r="N3749" s="64" t="s">
        <v>10</v>
      </c>
      <c r="O3749" s="65" t="s">
        <v>9133</v>
      </c>
      <c r="P3749" s="65" t="s">
        <v>9134</v>
      </c>
      <c r="Q3749" s="65" t="s">
        <v>9275</v>
      </c>
      <c r="R3749" s="65" t="s">
        <v>29</v>
      </c>
      <c r="S3749" s="65" t="s">
        <v>4076</v>
      </c>
      <c r="T3749" s="65" t="s">
        <v>7</v>
      </c>
      <c r="U3749" s="65" t="s">
        <v>16</v>
      </c>
      <c r="V3749" s="65" t="s">
        <v>4076</v>
      </c>
      <c r="W3749" s="65" t="s">
        <v>17</v>
      </c>
      <c r="X3749" s="65" t="s">
        <v>18</v>
      </c>
      <c r="Y3749" s="65" t="s">
        <v>19</v>
      </c>
      <c r="Z3749" s="65" t="s">
        <v>41</v>
      </c>
      <c r="AA3749" s="65" t="s">
        <v>17</v>
      </c>
      <c r="AB3749" s="65" t="s">
        <v>9276</v>
      </c>
      <c r="AC3749" s="65" t="s">
        <v>9277</v>
      </c>
      <c r="AD3749" s="65" t="s">
        <v>9278</v>
      </c>
    </row>
    <row r="3750" spans="1:30" ht="63.75" x14ac:dyDescent="0.25">
      <c r="A3750" s="113">
        <f t="shared" si="59"/>
        <v>3561</v>
      </c>
      <c r="B3750" s="64" t="s">
        <v>9127</v>
      </c>
      <c r="C3750" s="64" t="s">
        <v>9279</v>
      </c>
      <c r="D3750" s="64">
        <v>200109</v>
      </c>
      <c r="E3750" s="65" t="s">
        <v>9288</v>
      </c>
      <c r="F3750" s="65" t="s">
        <v>9289</v>
      </c>
      <c r="G3750" s="65" t="s">
        <v>9290</v>
      </c>
      <c r="H3750" s="83">
        <v>5000000</v>
      </c>
      <c r="I3750" s="66" t="s">
        <v>9273</v>
      </c>
      <c r="J3750" s="64" t="s">
        <v>68</v>
      </c>
      <c r="K3750" s="64" t="s">
        <v>9287</v>
      </c>
      <c r="L3750" s="64" t="s">
        <v>8</v>
      </c>
      <c r="M3750" s="64" t="s">
        <v>9</v>
      </c>
      <c r="N3750" s="64" t="s">
        <v>10</v>
      </c>
      <c r="O3750" s="65" t="s">
        <v>9133</v>
      </c>
      <c r="P3750" s="65" t="s">
        <v>9134</v>
      </c>
      <c r="Q3750" s="65" t="s">
        <v>9275</v>
      </c>
      <c r="R3750" s="65" t="s">
        <v>14</v>
      </c>
      <c r="S3750" s="65" t="s">
        <v>4076</v>
      </c>
      <c r="T3750" s="65" t="s">
        <v>7</v>
      </c>
      <c r="U3750" s="65" t="s">
        <v>16</v>
      </c>
      <c r="V3750" s="65" t="s">
        <v>4076</v>
      </c>
      <c r="W3750" s="65" t="s">
        <v>17</v>
      </c>
      <c r="X3750" s="65" t="s">
        <v>18</v>
      </c>
      <c r="Y3750" s="65" t="s">
        <v>31</v>
      </c>
      <c r="Z3750" s="65" t="s">
        <v>41</v>
      </c>
      <c r="AA3750" s="9" t="s">
        <v>37</v>
      </c>
      <c r="AB3750" s="65" t="s">
        <v>9276</v>
      </c>
      <c r="AC3750" s="65" t="s">
        <v>9277</v>
      </c>
      <c r="AD3750" s="65" t="s">
        <v>9278</v>
      </c>
    </row>
    <row r="3751" spans="1:30" ht="89.25" x14ac:dyDescent="0.25">
      <c r="A3751" s="113">
        <f t="shared" si="59"/>
        <v>3562</v>
      </c>
      <c r="B3751" s="64" t="s">
        <v>9127</v>
      </c>
      <c r="C3751" s="64" t="s">
        <v>9291</v>
      </c>
      <c r="D3751" s="64">
        <v>200109</v>
      </c>
      <c r="E3751" s="65" t="s">
        <v>9292</v>
      </c>
      <c r="F3751" s="65" t="s">
        <v>9293</v>
      </c>
      <c r="G3751" s="65" t="s">
        <v>9294</v>
      </c>
      <c r="H3751" s="83">
        <v>30000</v>
      </c>
      <c r="I3751" s="66" t="s">
        <v>9282</v>
      </c>
      <c r="J3751" s="64" t="s">
        <v>6</v>
      </c>
      <c r="K3751" s="64" t="s">
        <v>9295</v>
      </c>
      <c r="L3751" s="64" t="s">
        <v>27</v>
      </c>
      <c r="M3751" s="64" t="s">
        <v>9</v>
      </c>
      <c r="N3751" s="64" t="s">
        <v>10</v>
      </c>
      <c r="O3751" s="65" t="s">
        <v>9133</v>
      </c>
      <c r="P3751" s="65" t="s">
        <v>9134</v>
      </c>
      <c r="Q3751" s="65" t="s">
        <v>9275</v>
      </c>
      <c r="R3751" s="65" t="s">
        <v>29</v>
      </c>
      <c r="S3751" s="65" t="s">
        <v>4076</v>
      </c>
      <c r="T3751" s="65" t="s">
        <v>7</v>
      </c>
      <c r="U3751" s="65" t="s">
        <v>16</v>
      </c>
      <c r="V3751" s="65" t="s">
        <v>4076</v>
      </c>
      <c r="W3751" s="65" t="s">
        <v>17</v>
      </c>
      <c r="X3751" s="65" t="s">
        <v>18</v>
      </c>
      <c r="Y3751" s="65" t="s">
        <v>19</v>
      </c>
      <c r="Z3751" s="65" t="s">
        <v>20</v>
      </c>
      <c r="AA3751" s="65" t="s">
        <v>17</v>
      </c>
      <c r="AB3751" s="65" t="s">
        <v>9276</v>
      </c>
      <c r="AC3751" s="65" t="s">
        <v>9277</v>
      </c>
      <c r="AD3751" s="65" t="s">
        <v>9278</v>
      </c>
    </row>
    <row r="3752" spans="1:30" ht="102" x14ac:dyDescent="0.25">
      <c r="A3752" s="113">
        <f t="shared" si="59"/>
        <v>3563</v>
      </c>
      <c r="B3752" s="64" t="s">
        <v>9127</v>
      </c>
      <c r="C3752" s="64" t="s">
        <v>9291</v>
      </c>
      <c r="D3752" s="64">
        <v>200109</v>
      </c>
      <c r="E3752" s="65" t="s">
        <v>9296</v>
      </c>
      <c r="F3752" s="65" t="s">
        <v>9297</v>
      </c>
      <c r="G3752" s="65" t="s">
        <v>9298</v>
      </c>
      <c r="H3752" s="83">
        <v>700000</v>
      </c>
      <c r="I3752" s="66" t="s">
        <v>9299</v>
      </c>
      <c r="J3752" s="64" t="s">
        <v>6</v>
      </c>
      <c r="K3752" s="64" t="s">
        <v>9300</v>
      </c>
      <c r="L3752" s="64" t="s">
        <v>59</v>
      </c>
      <c r="M3752" s="64" t="s">
        <v>9</v>
      </c>
      <c r="N3752" s="64" t="s">
        <v>10</v>
      </c>
      <c r="O3752" s="65" t="s">
        <v>9133</v>
      </c>
      <c r="P3752" s="65" t="s">
        <v>9134</v>
      </c>
      <c r="Q3752" s="65" t="s">
        <v>9275</v>
      </c>
      <c r="R3752" s="65" t="s">
        <v>29</v>
      </c>
      <c r="S3752" s="65" t="s">
        <v>4076</v>
      </c>
      <c r="T3752" s="65" t="s">
        <v>7</v>
      </c>
      <c r="U3752" s="65" t="s">
        <v>16</v>
      </c>
      <c r="V3752" s="65" t="s">
        <v>4076</v>
      </c>
      <c r="W3752" s="65" t="s">
        <v>17</v>
      </c>
      <c r="X3752" s="65" t="s">
        <v>18</v>
      </c>
      <c r="Y3752" s="65" t="s">
        <v>19</v>
      </c>
      <c r="Z3752" s="65" t="s">
        <v>20</v>
      </c>
      <c r="AA3752" s="65" t="s">
        <v>17</v>
      </c>
      <c r="AB3752" s="65" t="s">
        <v>9276</v>
      </c>
      <c r="AC3752" s="65" t="s">
        <v>9277</v>
      </c>
      <c r="AD3752" s="65" t="s">
        <v>9278</v>
      </c>
    </row>
    <row r="3753" spans="1:30" ht="89.25" x14ac:dyDescent="0.25">
      <c r="A3753" s="113">
        <f t="shared" si="59"/>
        <v>3564</v>
      </c>
      <c r="B3753" s="64" t="s">
        <v>9127</v>
      </c>
      <c r="C3753" s="64" t="s">
        <v>9291</v>
      </c>
      <c r="D3753" s="64">
        <v>200109</v>
      </c>
      <c r="E3753" s="65" t="s">
        <v>9301</v>
      </c>
      <c r="F3753" s="65" t="s">
        <v>9302</v>
      </c>
      <c r="G3753" s="65" t="s">
        <v>9303</v>
      </c>
      <c r="H3753" s="83">
        <v>900000</v>
      </c>
      <c r="I3753" s="66" t="s">
        <v>9299</v>
      </c>
      <c r="J3753" s="64" t="s">
        <v>6</v>
      </c>
      <c r="K3753" s="64" t="s">
        <v>9300</v>
      </c>
      <c r="L3753" s="64" t="s">
        <v>59</v>
      </c>
      <c r="M3753" s="64" t="s">
        <v>9</v>
      </c>
      <c r="N3753" s="64" t="s">
        <v>10</v>
      </c>
      <c r="O3753" s="65" t="s">
        <v>9133</v>
      </c>
      <c r="P3753" s="65" t="s">
        <v>9134</v>
      </c>
      <c r="Q3753" s="65" t="s">
        <v>9275</v>
      </c>
      <c r="R3753" s="65" t="s">
        <v>29</v>
      </c>
      <c r="S3753" s="65" t="s">
        <v>4076</v>
      </c>
      <c r="T3753" s="65" t="s">
        <v>7</v>
      </c>
      <c r="U3753" s="65" t="s">
        <v>16</v>
      </c>
      <c r="V3753" s="65" t="s">
        <v>4076</v>
      </c>
      <c r="W3753" s="65" t="s">
        <v>17</v>
      </c>
      <c r="X3753" s="65" t="s">
        <v>18</v>
      </c>
      <c r="Y3753" s="65" t="s">
        <v>19</v>
      </c>
      <c r="Z3753" s="65" t="s">
        <v>20</v>
      </c>
      <c r="AA3753" s="65" t="s">
        <v>17</v>
      </c>
      <c r="AB3753" s="65" t="s">
        <v>9276</v>
      </c>
      <c r="AC3753" s="65" t="s">
        <v>9277</v>
      </c>
      <c r="AD3753" s="65" t="s">
        <v>9278</v>
      </c>
    </row>
    <row r="3754" spans="1:30" ht="204" x14ac:dyDescent="0.25">
      <c r="A3754" s="113">
        <f t="shared" si="59"/>
        <v>3565</v>
      </c>
      <c r="B3754" s="64" t="s">
        <v>9127</v>
      </c>
      <c r="C3754" s="64" t="s">
        <v>9291</v>
      </c>
      <c r="D3754" s="64">
        <v>200109</v>
      </c>
      <c r="E3754" s="65" t="s">
        <v>9304</v>
      </c>
      <c r="F3754" s="65" t="s">
        <v>9305</v>
      </c>
      <c r="G3754" s="65" t="s">
        <v>9306</v>
      </c>
      <c r="H3754" s="83">
        <v>900000</v>
      </c>
      <c r="I3754" s="66" t="s">
        <v>9307</v>
      </c>
      <c r="J3754" s="64" t="s">
        <v>68</v>
      </c>
      <c r="K3754" s="64" t="s">
        <v>9287</v>
      </c>
      <c r="L3754" s="64" t="s">
        <v>69</v>
      </c>
      <c r="M3754" s="64" t="s">
        <v>9</v>
      </c>
      <c r="N3754" s="64" t="s">
        <v>10</v>
      </c>
      <c r="O3754" s="65" t="s">
        <v>9133</v>
      </c>
      <c r="P3754" s="65" t="s">
        <v>9134</v>
      </c>
      <c r="Q3754" s="65" t="s">
        <v>9275</v>
      </c>
      <c r="R3754" s="65" t="s">
        <v>29</v>
      </c>
      <c r="S3754" s="65" t="s">
        <v>4076</v>
      </c>
      <c r="T3754" s="65" t="s">
        <v>7</v>
      </c>
      <c r="U3754" s="65" t="s">
        <v>16</v>
      </c>
      <c r="V3754" s="65" t="s">
        <v>4076</v>
      </c>
      <c r="W3754" s="65" t="s">
        <v>17</v>
      </c>
      <c r="X3754" s="65" t="s">
        <v>18</v>
      </c>
      <c r="Y3754" s="65" t="s">
        <v>19</v>
      </c>
      <c r="Z3754" s="65" t="s">
        <v>20</v>
      </c>
      <c r="AA3754" s="65" t="s">
        <v>17</v>
      </c>
      <c r="AB3754" s="65" t="s">
        <v>9276</v>
      </c>
      <c r="AC3754" s="65" t="s">
        <v>9277</v>
      </c>
      <c r="AD3754" s="65" t="s">
        <v>9278</v>
      </c>
    </row>
    <row r="3755" spans="1:30" ht="204" x14ac:dyDescent="0.25">
      <c r="A3755" s="113">
        <f t="shared" si="59"/>
        <v>3566</v>
      </c>
      <c r="B3755" s="64" t="s">
        <v>9127</v>
      </c>
      <c r="C3755" s="64" t="s">
        <v>9291</v>
      </c>
      <c r="D3755" s="64">
        <v>200109</v>
      </c>
      <c r="E3755" s="65" t="s">
        <v>9308</v>
      </c>
      <c r="F3755" s="65" t="s">
        <v>9309</v>
      </c>
      <c r="G3755" s="65" t="s">
        <v>9310</v>
      </c>
      <c r="H3755" s="83">
        <v>7200000</v>
      </c>
      <c r="I3755" s="66" t="s">
        <v>9307</v>
      </c>
      <c r="J3755" s="64" t="s">
        <v>68</v>
      </c>
      <c r="K3755" s="64" t="s">
        <v>9287</v>
      </c>
      <c r="L3755" s="64" t="s">
        <v>8</v>
      </c>
      <c r="M3755" s="64" t="s">
        <v>9</v>
      </c>
      <c r="N3755" s="64" t="s">
        <v>10</v>
      </c>
      <c r="O3755" s="65" t="s">
        <v>9133</v>
      </c>
      <c r="P3755" s="65" t="s">
        <v>9134</v>
      </c>
      <c r="Q3755" s="65" t="s">
        <v>9275</v>
      </c>
      <c r="R3755" s="65" t="s">
        <v>14</v>
      </c>
      <c r="S3755" s="65" t="s">
        <v>4076</v>
      </c>
      <c r="T3755" s="65" t="s">
        <v>7</v>
      </c>
      <c r="U3755" s="65" t="s">
        <v>16</v>
      </c>
      <c r="V3755" s="65" t="s">
        <v>4076</v>
      </c>
      <c r="W3755" s="65" t="s">
        <v>17</v>
      </c>
      <c r="X3755" s="65" t="s">
        <v>18</v>
      </c>
      <c r="Y3755" s="65" t="s">
        <v>19</v>
      </c>
      <c r="Z3755" s="65" t="s">
        <v>20</v>
      </c>
      <c r="AA3755" s="65" t="s">
        <v>17</v>
      </c>
      <c r="AB3755" s="65" t="s">
        <v>9276</v>
      </c>
      <c r="AC3755" s="65" t="s">
        <v>9277</v>
      </c>
      <c r="AD3755" s="65" t="s">
        <v>9278</v>
      </c>
    </row>
    <row r="3756" spans="1:30" ht="89.25" x14ac:dyDescent="0.25">
      <c r="A3756" s="113">
        <f t="shared" si="59"/>
        <v>3567</v>
      </c>
      <c r="B3756" s="64" t="s">
        <v>9127</v>
      </c>
      <c r="C3756" s="64" t="s">
        <v>9311</v>
      </c>
      <c r="D3756" s="64">
        <v>200109</v>
      </c>
      <c r="E3756" s="65" t="s">
        <v>9312</v>
      </c>
      <c r="F3756" s="65" t="s">
        <v>9312</v>
      </c>
      <c r="G3756" s="65" t="s">
        <v>9313</v>
      </c>
      <c r="H3756" s="83">
        <v>7200000</v>
      </c>
      <c r="I3756" s="66" t="s">
        <v>9282</v>
      </c>
      <c r="J3756" s="64" t="s">
        <v>6</v>
      </c>
      <c r="K3756" s="64" t="s">
        <v>9314</v>
      </c>
      <c r="L3756" s="64" t="s">
        <v>59</v>
      </c>
      <c r="M3756" s="64" t="s">
        <v>9</v>
      </c>
      <c r="N3756" s="64" t="s">
        <v>10</v>
      </c>
      <c r="O3756" s="65" t="s">
        <v>9133</v>
      </c>
      <c r="P3756" s="65" t="s">
        <v>9134</v>
      </c>
      <c r="Q3756" s="65" t="s">
        <v>9275</v>
      </c>
      <c r="R3756" s="65" t="s">
        <v>29</v>
      </c>
      <c r="S3756" s="65" t="s">
        <v>4076</v>
      </c>
      <c r="T3756" s="65" t="s">
        <v>7</v>
      </c>
      <c r="U3756" s="65" t="s">
        <v>16</v>
      </c>
      <c r="V3756" s="65" t="s">
        <v>4076</v>
      </c>
      <c r="W3756" s="65" t="s">
        <v>17</v>
      </c>
      <c r="X3756" s="65" t="s">
        <v>18</v>
      </c>
      <c r="Y3756" s="65" t="s">
        <v>31</v>
      </c>
      <c r="Z3756" s="65" t="s">
        <v>41</v>
      </c>
      <c r="AA3756" s="9" t="s">
        <v>37</v>
      </c>
      <c r="AB3756" s="65" t="s">
        <v>9276</v>
      </c>
      <c r="AC3756" s="65" t="s">
        <v>9277</v>
      </c>
      <c r="AD3756" s="65" t="s">
        <v>9278</v>
      </c>
    </row>
    <row r="3757" spans="1:30" ht="63.75" x14ac:dyDescent="0.25">
      <c r="A3757" s="113">
        <f t="shared" si="59"/>
        <v>3568</v>
      </c>
      <c r="B3757" s="64" t="s">
        <v>9127</v>
      </c>
      <c r="C3757" s="64" t="s">
        <v>9311</v>
      </c>
      <c r="D3757" s="64">
        <v>200109</v>
      </c>
      <c r="E3757" s="65" t="s">
        <v>9315</v>
      </c>
      <c r="F3757" s="65" t="s">
        <v>9315</v>
      </c>
      <c r="G3757" s="65" t="s">
        <v>9316</v>
      </c>
      <c r="H3757" s="83">
        <v>2090000</v>
      </c>
      <c r="I3757" s="66" t="s">
        <v>9148</v>
      </c>
      <c r="J3757" s="64" t="s">
        <v>68</v>
      </c>
      <c r="K3757" s="64" t="s">
        <v>9287</v>
      </c>
      <c r="L3757" s="64" t="s">
        <v>8</v>
      </c>
      <c r="M3757" s="64" t="s">
        <v>9</v>
      </c>
      <c r="N3757" s="64" t="s">
        <v>10</v>
      </c>
      <c r="O3757" s="65" t="s">
        <v>9133</v>
      </c>
      <c r="P3757" s="65" t="s">
        <v>9134</v>
      </c>
      <c r="Q3757" s="65" t="s">
        <v>9275</v>
      </c>
      <c r="R3757" s="65" t="s">
        <v>29</v>
      </c>
      <c r="S3757" s="65" t="s">
        <v>4076</v>
      </c>
      <c r="T3757" s="65" t="s">
        <v>7</v>
      </c>
      <c r="U3757" s="65" t="s">
        <v>16</v>
      </c>
      <c r="V3757" s="65" t="s">
        <v>4076</v>
      </c>
      <c r="W3757" s="65" t="s">
        <v>17</v>
      </c>
      <c r="X3757" s="65" t="s">
        <v>18</v>
      </c>
      <c r="Y3757" s="65" t="s">
        <v>31</v>
      </c>
      <c r="Z3757" s="65" t="s">
        <v>20</v>
      </c>
      <c r="AA3757" s="9" t="s">
        <v>37</v>
      </c>
      <c r="AB3757" s="65" t="s">
        <v>9276</v>
      </c>
      <c r="AC3757" s="65" t="s">
        <v>9277</v>
      </c>
      <c r="AD3757" s="65" t="s">
        <v>9278</v>
      </c>
    </row>
    <row r="3758" spans="1:30" ht="63.75" x14ac:dyDescent="0.25">
      <c r="A3758" s="113">
        <f t="shared" si="59"/>
        <v>3569</v>
      </c>
      <c r="B3758" s="64" t="s">
        <v>9127</v>
      </c>
      <c r="C3758" s="64" t="s">
        <v>9311</v>
      </c>
      <c r="D3758" s="64">
        <v>200109</v>
      </c>
      <c r="E3758" s="65" t="s">
        <v>9317</v>
      </c>
      <c r="F3758" s="65" t="s">
        <v>9318</v>
      </c>
      <c r="G3758" s="65" t="s">
        <v>9319</v>
      </c>
      <c r="H3758" s="83">
        <v>6500000</v>
      </c>
      <c r="I3758" s="66" t="s">
        <v>9320</v>
      </c>
      <c r="J3758" s="64" t="s">
        <v>68</v>
      </c>
      <c r="K3758" s="64" t="s">
        <v>9287</v>
      </c>
      <c r="L3758" s="64" t="s">
        <v>8</v>
      </c>
      <c r="M3758" s="64" t="s">
        <v>9</v>
      </c>
      <c r="N3758" s="64" t="s">
        <v>10</v>
      </c>
      <c r="O3758" s="65" t="s">
        <v>9133</v>
      </c>
      <c r="P3758" s="65" t="s">
        <v>9134</v>
      </c>
      <c r="Q3758" s="65" t="s">
        <v>9275</v>
      </c>
      <c r="R3758" s="65" t="s">
        <v>29</v>
      </c>
      <c r="S3758" s="65" t="s">
        <v>4076</v>
      </c>
      <c r="T3758" s="65" t="s">
        <v>7</v>
      </c>
      <c r="U3758" s="65" t="s">
        <v>16</v>
      </c>
      <c r="V3758" s="65" t="s">
        <v>4076</v>
      </c>
      <c r="W3758" s="65" t="s">
        <v>17</v>
      </c>
      <c r="X3758" s="65" t="s">
        <v>18</v>
      </c>
      <c r="Y3758" s="65" t="s">
        <v>19</v>
      </c>
      <c r="Z3758" s="65" t="s">
        <v>20</v>
      </c>
      <c r="AA3758" s="65" t="s">
        <v>17</v>
      </c>
      <c r="AB3758" s="65" t="s">
        <v>9276</v>
      </c>
      <c r="AC3758" s="65" t="s">
        <v>9277</v>
      </c>
      <c r="AD3758" s="65" t="s">
        <v>9278</v>
      </c>
    </row>
    <row r="3759" spans="1:30" ht="63.75" x14ac:dyDescent="0.25">
      <c r="A3759" s="113">
        <f t="shared" si="59"/>
        <v>3570</v>
      </c>
      <c r="B3759" s="64" t="s">
        <v>9127</v>
      </c>
      <c r="C3759" s="64" t="s">
        <v>9311</v>
      </c>
      <c r="D3759" s="64">
        <v>200109</v>
      </c>
      <c r="E3759" s="65" t="s">
        <v>9321</v>
      </c>
      <c r="F3759" s="65" t="s">
        <v>9322</v>
      </c>
      <c r="G3759" s="65" t="s">
        <v>9323</v>
      </c>
      <c r="H3759" s="83">
        <v>5100000</v>
      </c>
      <c r="I3759" s="66" t="s">
        <v>9320</v>
      </c>
      <c r="J3759" s="64" t="s">
        <v>68</v>
      </c>
      <c r="K3759" s="64" t="s">
        <v>9287</v>
      </c>
      <c r="L3759" s="64" t="s">
        <v>8</v>
      </c>
      <c r="M3759" s="64" t="s">
        <v>9</v>
      </c>
      <c r="N3759" s="64" t="s">
        <v>10</v>
      </c>
      <c r="O3759" s="65" t="s">
        <v>9133</v>
      </c>
      <c r="P3759" s="65" t="s">
        <v>9134</v>
      </c>
      <c r="Q3759" s="65" t="s">
        <v>9275</v>
      </c>
      <c r="R3759" s="65" t="s">
        <v>14</v>
      </c>
      <c r="S3759" s="65" t="s">
        <v>4076</v>
      </c>
      <c r="T3759" s="65" t="s">
        <v>7</v>
      </c>
      <c r="U3759" s="65" t="s">
        <v>16</v>
      </c>
      <c r="V3759" s="65" t="s">
        <v>4076</v>
      </c>
      <c r="W3759" s="65" t="s">
        <v>17</v>
      </c>
      <c r="X3759" s="65" t="s">
        <v>18</v>
      </c>
      <c r="Y3759" s="65" t="s">
        <v>19</v>
      </c>
      <c r="Z3759" s="65" t="s">
        <v>20</v>
      </c>
      <c r="AA3759" s="65" t="s">
        <v>21</v>
      </c>
      <c r="AB3759" s="65" t="s">
        <v>9276</v>
      </c>
      <c r="AC3759" s="65" t="s">
        <v>9277</v>
      </c>
      <c r="AD3759" s="65" t="s">
        <v>9278</v>
      </c>
    </row>
    <row r="3760" spans="1:30" ht="102" x14ac:dyDescent="0.25">
      <c r="A3760" s="113">
        <f t="shared" si="59"/>
        <v>3571</v>
      </c>
      <c r="B3760" s="64" t="s">
        <v>9127</v>
      </c>
      <c r="C3760" s="64" t="s">
        <v>9311</v>
      </c>
      <c r="D3760" s="64">
        <v>200109</v>
      </c>
      <c r="E3760" s="65" t="s">
        <v>9324</v>
      </c>
      <c r="F3760" s="65" t="s">
        <v>9324</v>
      </c>
      <c r="G3760" s="65" t="s">
        <v>9325</v>
      </c>
      <c r="H3760" s="83">
        <v>1050000</v>
      </c>
      <c r="I3760" s="66" t="s">
        <v>9326</v>
      </c>
      <c r="J3760" s="64" t="s">
        <v>6</v>
      </c>
      <c r="K3760" s="64" t="s">
        <v>9327</v>
      </c>
      <c r="L3760" s="64" t="s">
        <v>27</v>
      </c>
      <c r="M3760" s="64" t="s">
        <v>9</v>
      </c>
      <c r="N3760" s="64" t="s">
        <v>10</v>
      </c>
      <c r="O3760" s="65" t="s">
        <v>9133</v>
      </c>
      <c r="P3760" s="65" t="s">
        <v>9134</v>
      </c>
      <c r="Q3760" s="65" t="s">
        <v>9275</v>
      </c>
      <c r="R3760" s="65" t="s">
        <v>29</v>
      </c>
      <c r="S3760" s="65" t="s">
        <v>4076</v>
      </c>
      <c r="T3760" s="65" t="s">
        <v>7</v>
      </c>
      <c r="U3760" s="65" t="s">
        <v>16</v>
      </c>
      <c r="V3760" s="65" t="s">
        <v>4076</v>
      </c>
      <c r="W3760" s="65" t="s">
        <v>17</v>
      </c>
      <c r="X3760" s="65" t="s">
        <v>18</v>
      </c>
      <c r="Y3760" s="65" t="s">
        <v>19</v>
      </c>
      <c r="Z3760" s="65" t="s">
        <v>41</v>
      </c>
      <c r="AA3760" s="65" t="s">
        <v>21</v>
      </c>
      <c r="AB3760" s="65" t="s">
        <v>9276</v>
      </c>
      <c r="AC3760" s="65" t="s">
        <v>9277</v>
      </c>
      <c r="AD3760" s="65" t="s">
        <v>9278</v>
      </c>
    </row>
    <row r="3761" spans="1:30" ht="102" x14ac:dyDescent="0.25">
      <c r="A3761" s="113">
        <f t="shared" si="59"/>
        <v>3572</v>
      </c>
      <c r="B3761" s="64" t="s">
        <v>9127</v>
      </c>
      <c r="C3761" s="64" t="s">
        <v>9311</v>
      </c>
      <c r="D3761" s="64">
        <v>200109</v>
      </c>
      <c r="E3761" s="65" t="s">
        <v>9328</v>
      </c>
      <c r="F3761" s="65" t="s">
        <v>9328</v>
      </c>
      <c r="G3761" s="65" t="s">
        <v>9329</v>
      </c>
      <c r="H3761" s="83">
        <v>6000000</v>
      </c>
      <c r="I3761" s="66" t="s">
        <v>9273</v>
      </c>
      <c r="J3761" s="64" t="s">
        <v>6</v>
      </c>
      <c r="K3761" s="64" t="s">
        <v>9327</v>
      </c>
      <c r="L3761" s="64" t="s">
        <v>27</v>
      </c>
      <c r="M3761" s="64" t="s">
        <v>9</v>
      </c>
      <c r="N3761" s="64" t="s">
        <v>10</v>
      </c>
      <c r="O3761" s="65" t="s">
        <v>9133</v>
      </c>
      <c r="P3761" s="65" t="s">
        <v>9134</v>
      </c>
      <c r="Q3761" s="65" t="s">
        <v>9275</v>
      </c>
      <c r="R3761" s="65" t="s">
        <v>29</v>
      </c>
      <c r="S3761" s="65" t="s">
        <v>4076</v>
      </c>
      <c r="T3761" s="65" t="s">
        <v>7</v>
      </c>
      <c r="U3761" s="65" t="s">
        <v>16</v>
      </c>
      <c r="V3761" s="65" t="s">
        <v>4076</v>
      </c>
      <c r="W3761" s="65" t="s">
        <v>17</v>
      </c>
      <c r="X3761" s="65" t="s">
        <v>18</v>
      </c>
      <c r="Y3761" s="65" t="s">
        <v>19</v>
      </c>
      <c r="Z3761" s="65" t="s">
        <v>41</v>
      </c>
      <c r="AA3761" s="65" t="s">
        <v>17</v>
      </c>
      <c r="AB3761" s="65" t="s">
        <v>9276</v>
      </c>
      <c r="AC3761" s="65" t="s">
        <v>9277</v>
      </c>
      <c r="AD3761" s="65" t="s">
        <v>9278</v>
      </c>
    </row>
    <row r="3762" spans="1:30" ht="76.5" x14ac:dyDescent="0.25">
      <c r="A3762" s="113">
        <f t="shared" si="59"/>
        <v>3573</v>
      </c>
      <c r="B3762" s="64" t="s">
        <v>9127</v>
      </c>
      <c r="C3762" s="64" t="s">
        <v>9330</v>
      </c>
      <c r="D3762" s="64">
        <v>200109</v>
      </c>
      <c r="E3762" s="65" t="s">
        <v>9331</v>
      </c>
      <c r="F3762" s="65" t="s">
        <v>9331</v>
      </c>
      <c r="G3762" s="65" t="s">
        <v>9332</v>
      </c>
      <c r="H3762" s="83">
        <v>1004220</v>
      </c>
      <c r="I3762" s="66" t="s">
        <v>9282</v>
      </c>
      <c r="J3762" s="64" t="s">
        <v>6</v>
      </c>
      <c r="K3762" s="64" t="s">
        <v>9333</v>
      </c>
      <c r="L3762" s="64" t="s">
        <v>27</v>
      </c>
      <c r="M3762" s="64" t="s">
        <v>9</v>
      </c>
      <c r="N3762" s="64" t="s">
        <v>10</v>
      </c>
      <c r="O3762" s="65" t="s">
        <v>9133</v>
      </c>
      <c r="P3762" s="65" t="s">
        <v>9134</v>
      </c>
      <c r="Q3762" s="65" t="s">
        <v>9275</v>
      </c>
      <c r="R3762" s="65" t="s">
        <v>14</v>
      </c>
      <c r="S3762" s="65" t="s">
        <v>4076</v>
      </c>
      <c r="T3762" s="65" t="s">
        <v>7</v>
      </c>
      <c r="U3762" s="65" t="s">
        <v>16</v>
      </c>
      <c r="V3762" s="65" t="s">
        <v>4076</v>
      </c>
      <c r="W3762" s="65" t="s">
        <v>17</v>
      </c>
      <c r="X3762" s="65" t="s">
        <v>18</v>
      </c>
      <c r="Y3762" s="65" t="s">
        <v>19</v>
      </c>
      <c r="Z3762" s="65" t="s">
        <v>41</v>
      </c>
      <c r="AA3762" s="65" t="s">
        <v>21</v>
      </c>
      <c r="AB3762" s="65" t="s">
        <v>9276</v>
      </c>
      <c r="AC3762" s="65" t="s">
        <v>9277</v>
      </c>
      <c r="AD3762" s="65" t="s">
        <v>9278</v>
      </c>
    </row>
    <row r="3763" spans="1:30" ht="63.75" x14ac:dyDescent="0.25">
      <c r="A3763" s="113">
        <f t="shared" si="59"/>
        <v>3574</v>
      </c>
      <c r="B3763" s="64" t="s">
        <v>9127</v>
      </c>
      <c r="C3763" s="64" t="s">
        <v>9334</v>
      </c>
      <c r="D3763" s="64">
        <v>200109</v>
      </c>
      <c r="E3763" s="64" t="s">
        <v>9335</v>
      </c>
      <c r="F3763" s="64" t="s">
        <v>9336</v>
      </c>
      <c r="G3763" s="64" t="s">
        <v>9337</v>
      </c>
      <c r="H3763" s="83">
        <v>1000000</v>
      </c>
      <c r="I3763" s="66">
        <v>44986</v>
      </c>
      <c r="J3763" s="64" t="s">
        <v>6</v>
      </c>
      <c r="K3763" s="64" t="s">
        <v>7</v>
      </c>
      <c r="L3763" s="64" t="s">
        <v>27</v>
      </c>
      <c r="M3763" s="64" t="s">
        <v>9</v>
      </c>
      <c r="N3763" s="64" t="s">
        <v>10</v>
      </c>
      <c r="O3763" s="65" t="s">
        <v>9133</v>
      </c>
      <c r="P3763" s="65" t="s">
        <v>9134</v>
      </c>
      <c r="Q3763" s="65" t="s">
        <v>9275</v>
      </c>
      <c r="R3763" s="65" t="s">
        <v>29</v>
      </c>
      <c r="S3763" s="65" t="s">
        <v>4076</v>
      </c>
      <c r="T3763" s="65" t="s">
        <v>7</v>
      </c>
      <c r="U3763" s="65" t="s">
        <v>16</v>
      </c>
      <c r="V3763" s="65" t="s">
        <v>4076</v>
      </c>
      <c r="W3763" s="65" t="s">
        <v>21</v>
      </c>
      <c r="X3763" s="65" t="s">
        <v>18</v>
      </c>
      <c r="Y3763" s="65" t="s">
        <v>31</v>
      </c>
      <c r="Z3763" s="65" t="s">
        <v>61</v>
      </c>
      <c r="AA3763" s="65" t="s">
        <v>17</v>
      </c>
      <c r="AB3763" s="65" t="s">
        <v>9338</v>
      </c>
      <c r="AC3763" s="65" t="s">
        <v>9339</v>
      </c>
      <c r="AD3763" s="65" t="s">
        <v>9340</v>
      </c>
    </row>
    <row r="3764" spans="1:30" ht="102" x14ac:dyDescent="0.25">
      <c r="A3764" s="113">
        <f t="shared" si="59"/>
        <v>3575</v>
      </c>
      <c r="B3764" s="64" t="s">
        <v>9127</v>
      </c>
      <c r="C3764" s="64" t="s">
        <v>9341</v>
      </c>
      <c r="D3764" s="65">
        <v>200109</v>
      </c>
      <c r="E3764" s="64" t="s">
        <v>9342</v>
      </c>
      <c r="F3764" s="65" t="s">
        <v>9343</v>
      </c>
      <c r="G3764" s="64" t="s">
        <v>9344</v>
      </c>
      <c r="H3764" s="83">
        <v>10000000</v>
      </c>
      <c r="I3764" s="66" t="s">
        <v>9345</v>
      </c>
      <c r="J3764" s="64" t="s">
        <v>68</v>
      </c>
      <c r="K3764" s="64" t="s">
        <v>7</v>
      </c>
      <c r="L3764" s="64" t="s">
        <v>8</v>
      </c>
      <c r="M3764" s="64" t="s">
        <v>80</v>
      </c>
      <c r="N3764" s="64" t="s">
        <v>81</v>
      </c>
      <c r="O3764" s="65" t="s">
        <v>9133</v>
      </c>
      <c r="P3764" s="65" t="s">
        <v>9134</v>
      </c>
      <c r="Q3764" s="65" t="s">
        <v>374</v>
      </c>
      <c r="R3764" s="65" t="s">
        <v>14</v>
      </c>
      <c r="S3764" s="65" t="s">
        <v>4076</v>
      </c>
      <c r="T3764" s="65" t="s">
        <v>7</v>
      </c>
      <c r="U3764" s="65" t="s">
        <v>60</v>
      </c>
      <c r="V3764" s="65" t="s">
        <v>4076</v>
      </c>
      <c r="W3764" s="65" t="s">
        <v>21</v>
      </c>
      <c r="X3764" s="65" t="s">
        <v>18</v>
      </c>
      <c r="Y3764" s="65" t="s">
        <v>19</v>
      </c>
      <c r="Z3764" s="65" t="s">
        <v>41</v>
      </c>
      <c r="AA3764" s="65" t="s">
        <v>21</v>
      </c>
      <c r="AB3764" s="65" t="s">
        <v>9346</v>
      </c>
      <c r="AC3764" s="65" t="s">
        <v>9347</v>
      </c>
      <c r="AD3764" s="65" t="s">
        <v>9348</v>
      </c>
    </row>
    <row r="3765" spans="1:30" ht="63.75" x14ac:dyDescent="0.25">
      <c r="A3765" s="113">
        <f t="shared" si="59"/>
        <v>3576</v>
      </c>
      <c r="B3765" s="64" t="s">
        <v>9127</v>
      </c>
      <c r="C3765" s="64" t="s">
        <v>9341</v>
      </c>
      <c r="D3765" s="65">
        <v>200109</v>
      </c>
      <c r="E3765" s="64" t="s">
        <v>9349</v>
      </c>
      <c r="F3765" s="65" t="s">
        <v>9350</v>
      </c>
      <c r="G3765" s="64" t="s">
        <v>9344</v>
      </c>
      <c r="H3765" s="83">
        <v>20000000</v>
      </c>
      <c r="I3765" s="66" t="s">
        <v>9345</v>
      </c>
      <c r="J3765" s="64" t="s">
        <v>68</v>
      </c>
      <c r="K3765" s="64" t="s">
        <v>7</v>
      </c>
      <c r="L3765" s="64" t="s">
        <v>444</v>
      </c>
      <c r="M3765" s="64" t="s">
        <v>80</v>
      </c>
      <c r="N3765" s="64" t="s">
        <v>81</v>
      </c>
      <c r="O3765" s="65" t="s">
        <v>9133</v>
      </c>
      <c r="P3765" s="65" t="s">
        <v>9134</v>
      </c>
      <c r="Q3765" s="65" t="s">
        <v>374</v>
      </c>
      <c r="R3765" s="65" t="s">
        <v>14</v>
      </c>
      <c r="S3765" s="65" t="s">
        <v>4076</v>
      </c>
      <c r="T3765" s="65" t="s">
        <v>7</v>
      </c>
      <c r="U3765" s="65" t="s">
        <v>60</v>
      </c>
      <c r="V3765" s="65" t="s">
        <v>4076</v>
      </c>
      <c r="W3765" s="65" t="s">
        <v>37</v>
      </c>
      <c r="X3765" s="65" t="s">
        <v>18</v>
      </c>
      <c r="Y3765" s="65" t="s">
        <v>31</v>
      </c>
      <c r="Z3765" s="65" t="s">
        <v>20</v>
      </c>
      <c r="AA3765" s="9" t="s">
        <v>37</v>
      </c>
      <c r="AB3765" s="65" t="s">
        <v>9351</v>
      </c>
      <c r="AC3765" s="65" t="s">
        <v>9352</v>
      </c>
      <c r="AD3765" s="65" t="s">
        <v>9353</v>
      </c>
    </row>
    <row r="3766" spans="1:30" ht="51" x14ac:dyDescent="0.25">
      <c r="A3766" s="113">
        <f t="shared" si="59"/>
        <v>3577</v>
      </c>
      <c r="B3766" s="64" t="s">
        <v>9127</v>
      </c>
      <c r="C3766" s="64" t="s">
        <v>9341</v>
      </c>
      <c r="D3766" s="65">
        <v>200109</v>
      </c>
      <c r="E3766" s="64" t="s">
        <v>9354</v>
      </c>
      <c r="F3766" s="65" t="s">
        <v>9355</v>
      </c>
      <c r="G3766" s="64" t="s">
        <v>9344</v>
      </c>
      <c r="H3766" s="83">
        <v>5000000</v>
      </c>
      <c r="I3766" s="66" t="s">
        <v>9345</v>
      </c>
      <c r="J3766" s="64" t="s">
        <v>68</v>
      </c>
      <c r="K3766" s="64" t="s">
        <v>7</v>
      </c>
      <c r="L3766" s="64" t="s">
        <v>444</v>
      </c>
      <c r="M3766" s="64" t="s">
        <v>80</v>
      </c>
      <c r="N3766" s="64" t="s">
        <v>81</v>
      </c>
      <c r="O3766" s="65" t="s">
        <v>9133</v>
      </c>
      <c r="P3766" s="65" t="s">
        <v>9134</v>
      </c>
      <c r="Q3766" s="65" t="s">
        <v>374</v>
      </c>
      <c r="R3766" s="65" t="s">
        <v>14</v>
      </c>
      <c r="S3766" s="65" t="s">
        <v>4076</v>
      </c>
      <c r="T3766" s="65" t="s">
        <v>7</v>
      </c>
      <c r="U3766" s="65" t="s">
        <v>60</v>
      </c>
      <c r="V3766" s="65" t="s">
        <v>4076</v>
      </c>
      <c r="W3766" s="65" t="s">
        <v>17</v>
      </c>
      <c r="X3766" s="65" t="s">
        <v>18</v>
      </c>
      <c r="Y3766" s="65" t="s">
        <v>19</v>
      </c>
      <c r="Z3766" s="65" t="s">
        <v>20</v>
      </c>
      <c r="AA3766" s="65" t="s">
        <v>17</v>
      </c>
      <c r="AB3766" s="65" t="s">
        <v>9351</v>
      </c>
      <c r="AC3766" s="65" t="s">
        <v>9352</v>
      </c>
      <c r="AD3766" s="65" t="s">
        <v>9353</v>
      </c>
    </row>
    <row r="3767" spans="1:30" ht="51" x14ac:dyDescent="0.25">
      <c r="A3767" s="113">
        <f t="shared" si="59"/>
        <v>3578</v>
      </c>
      <c r="B3767" s="64" t="s">
        <v>9127</v>
      </c>
      <c r="C3767" s="64" t="s">
        <v>9341</v>
      </c>
      <c r="D3767" s="65">
        <v>200109</v>
      </c>
      <c r="E3767" s="64" t="s">
        <v>9356</v>
      </c>
      <c r="F3767" s="65" t="s">
        <v>9357</v>
      </c>
      <c r="G3767" s="64" t="s">
        <v>9344</v>
      </c>
      <c r="H3767" s="83">
        <v>5000000</v>
      </c>
      <c r="I3767" s="66" t="s">
        <v>9345</v>
      </c>
      <c r="J3767" s="64" t="s">
        <v>68</v>
      </c>
      <c r="K3767" s="64" t="s">
        <v>7</v>
      </c>
      <c r="L3767" s="64" t="s">
        <v>8</v>
      </c>
      <c r="M3767" s="64" t="s">
        <v>80</v>
      </c>
      <c r="N3767" s="64" t="s">
        <v>81</v>
      </c>
      <c r="O3767" s="65" t="s">
        <v>9133</v>
      </c>
      <c r="P3767" s="65" t="s">
        <v>9134</v>
      </c>
      <c r="Q3767" s="65" t="s">
        <v>374</v>
      </c>
      <c r="R3767" s="65" t="s">
        <v>14</v>
      </c>
      <c r="S3767" s="65" t="s">
        <v>4076</v>
      </c>
      <c r="T3767" s="65" t="s">
        <v>7</v>
      </c>
      <c r="U3767" s="65" t="s">
        <v>60</v>
      </c>
      <c r="V3767" s="65" t="s">
        <v>4076</v>
      </c>
      <c r="W3767" s="65" t="s">
        <v>37</v>
      </c>
      <c r="X3767" s="65" t="s">
        <v>18</v>
      </c>
      <c r="Y3767" s="65" t="s">
        <v>31</v>
      </c>
      <c r="Z3767" s="65" t="s">
        <v>61</v>
      </c>
      <c r="AA3767" s="9" t="s">
        <v>37</v>
      </c>
      <c r="AB3767" s="65" t="s">
        <v>9346</v>
      </c>
      <c r="AC3767" s="65" t="s">
        <v>9347</v>
      </c>
      <c r="AD3767" s="65" t="s">
        <v>9348</v>
      </c>
    </row>
    <row r="3768" spans="1:30" ht="51" x14ac:dyDescent="0.25">
      <c r="A3768" s="113">
        <f t="shared" si="59"/>
        <v>3579</v>
      </c>
      <c r="B3768" s="64" t="s">
        <v>9127</v>
      </c>
      <c r="C3768" s="64" t="s">
        <v>9341</v>
      </c>
      <c r="D3768" s="65">
        <v>200109</v>
      </c>
      <c r="E3768" s="64" t="s">
        <v>9358</v>
      </c>
      <c r="F3768" s="65" t="s">
        <v>9359</v>
      </c>
      <c r="G3768" s="64" t="s">
        <v>9344</v>
      </c>
      <c r="H3768" s="83">
        <v>2000000</v>
      </c>
      <c r="I3768" s="66" t="s">
        <v>9345</v>
      </c>
      <c r="J3768" s="64" t="s">
        <v>68</v>
      </c>
      <c r="K3768" s="64" t="s">
        <v>7</v>
      </c>
      <c r="L3768" s="64" t="s">
        <v>8</v>
      </c>
      <c r="M3768" s="64" t="s">
        <v>80</v>
      </c>
      <c r="N3768" s="64" t="s">
        <v>81</v>
      </c>
      <c r="O3768" s="65" t="s">
        <v>9133</v>
      </c>
      <c r="P3768" s="65" t="s">
        <v>9152</v>
      </c>
      <c r="Q3768" s="65" t="s">
        <v>374</v>
      </c>
      <c r="R3768" s="65" t="s">
        <v>14</v>
      </c>
      <c r="S3768" s="65" t="s">
        <v>4076</v>
      </c>
      <c r="T3768" s="65" t="s">
        <v>7</v>
      </c>
      <c r="U3768" s="65" t="s">
        <v>60</v>
      </c>
      <c r="V3768" s="65" t="s">
        <v>4076</v>
      </c>
      <c r="W3768" s="65" t="s">
        <v>17</v>
      </c>
      <c r="X3768" s="65" t="s">
        <v>18</v>
      </c>
      <c r="Y3768" s="65" t="s">
        <v>19</v>
      </c>
      <c r="Z3768" s="65" t="s">
        <v>20</v>
      </c>
      <c r="AA3768" s="65" t="s">
        <v>17</v>
      </c>
      <c r="AB3768" s="65" t="s">
        <v>9351</v>
      </c>
      <c r="AC3768" s="65" t="s">
        <v>9352</v>
      </c>
      <c r="AD3768" s="65" t="s">
        <v>9353</v>
      </c>
    </row>
    <row r="3769" spans="1:30" ht="51" x14ac:dyDescent="0.25">
      <c r="A3769" s="113">
        <f t="shared" si="59"/>
        <v>3580</v>
      </c>
      <c r="B3769" s="64" t="s">
        <v>9127</v>
      </c>
      <c r="C3769" s="64" t="s">
        <v>9360</v>
      </c>
      <c r="D3769" s="65">
        <v>200109</v>
      </c>
      <c r="E3769" s="64" t="s">
        <v>9361</v>
      </c>
      <c r="F3769" s="65" t="s">
        <v>9362</v>
      </c>
      <c r="G3769" s="64" t="s">
        <v>9162</v>
      </c>
      <c r="H3769" s="84">
        <v>4000000</v>
      </c>
      <c r="I3769" s="66" t="s">
        <v>9345</v>
      </c>
      <c r="J3769" s="64" t="s">
        <v>68</v>
      </c>
      <c r="K3769" s="64" t="s">
        <v>7</v>
      </c>
      <c r="L3769" s="64" t="s">
        <v>8</v>
      </c>
      <c r="M3769" s="64" t="s">
        <v>80</v>
      </c>
      <c r="N3769" s="64" t="s">
        <v>81</v>
      </c>
      <c r="O3769" s="65" t="s">
        <v>9133</v>
      </c>
      <c r="P3769" s="65" t="s">
        <v>9152</v>
      </c>
      <c r="Q3769" s="65" t="s">
        <v>374</v>
      </c>
      <c r="R3769" s="65" t="s">
        <v>14</v>
      </c>
      <c r="S3769" s="65" t="s">
        <v>4076</v>
      </c>
      <c r="T3769" s="65" t="s">
        <v>7</v>
      </c>
      <c r="U3769" s="65" t="s">
        <v>60</v>
      </c>
      <c r="V3769" s="65" t="s">
        <v>4076</v>
      </c>
      <c r="W3769" s="65" t="s">
        <v>37</v>
      </c>
      <c r="X3769" s="65" t="s">
        <v>18</v>
      </c>
      <c r="Y3769" s="65" t="s">
        <v>31</v>
      </c>
      <c r="Z3769" s="65" t="s">
        <v>20</v>
      </c>
      <c r="AA3769" s="9" t="s">
        <v>37</v>
      </c>
      <c r="AB3769" s="65" t="s">
        <v>9363</v>
      </c>
      <c r="AC3769" s="65" t="s">
        <v>9364</v>
      </c>
      <c r="AD3769" s="65" t="s">
        <v>9365</v>
      </c>
    </row>
    <row r="3770" spans="1:30" ht="76.5" x14ac:dyDescent="0.25">
      <c r="A3770" s="113">
        <f t="shared" si="59"/>
        <v>3581</v>
      </c>
      <c r="B3770" s="64" t="s">
        <v>9127</v>
      </c>
      <c r="C3770" s="64" t="s">
        <v>9341</v>
      </c>
      <c r="D3770" s="65">
        <v>200109</v>
      </c>
      <c r="E3770" s="64" t="s">
        <v>9366</v>
      </c>
      <c r="F3770" s="64" t="s">
        <v>9367</v>
      </c>
      <c r="G3770" s="64" t="s">
        <v>9344</v>
      </c>
      <c r="H3770" s="84">
        <v>2000000</v>
      </c>
      <c r="I3770" s="66" t="s">
        <v>9345</v>
      </c>
      <c r="J3770" s="64" t="s">
        <v>68</v>
      </c>
      <c r="K3770" s="64" t="s">
        <v>7</v>
      </c>
      <c r="L3770" s="64" t="s">
        <v>444</v>
      </c>
      <c r="M3770" s="64" t="s">
        <v>80</v>
      </c>
      <c r="N3770" s="64" t="s">
        <v>81</v>
      </c>
      <c r="O3770" s="65" t="s">
        <v>9133</v>
      </c>
      <c r="P3770" s="65" t="s">
        <v>9152</v>
      </c>
      <c r="Q3770" s="65" t="s">
        <v>374</v>
      </c>
      <c r="R3770" s="65" t="s">
        <v>14</v>
      </c>
      <c r="S3770" s="65" t="s">
        <v>4076</v>
      </c>
      <c r="T3770" s="65" t="s">
        <v>7</v>
      </c>
      <c r="U3770" s="65" t="s">
        <v>60</v>
      </c>
      <c r="V3770" s="65" t="s">
        <v>4076</v>
      </c>
      <c r="W3770" s="65" t="s">
        <v>21</v>
      </c>
      <c r="X3770" s="65" t="s">
        <v>18</v>
      </c>
      <c r="Y3770" s="65" t="s">
        <v>19</v>
      </c>
      <c r="Z3770" s="65" t="s">
        <v>61</v>
      </c>
      <c r="AA3770" s="65" t="s">
        <v>17</v>
      </c>
      <c r="AB3770" s="65" t="s">
        <v>9351</v>
      </c>
      <c r="AC3770" s="65" t="s">
        <v>9352</v>
      </c>
      <c r="AD3770" s="65" t="s">
        <v>9353</v>
      </c>
    </row>
    <row r="3771" spans="1:30" ht="51" x14ac:dyDescent="0.25">
      <c r="A3771" s="113">
        <f t="shared" si="59"/>
        <v>3582</v>
      </c>
      <c r="B3771" s="64" t="s">
        <v>9127</v>
      </c>
      <c r="C3771" s="64" t="s">
        <v>9341</v>
      </c>
      <c r="D3771" s="65">
        <v>200109</v>
      </c>
      <c r="E3771" s="64" t="s">
        <v>9368</v>
      </c>
      <c r="F3771" s="64" t="s">
        <v>9369</v>
      </c>
      <c r="G3771" s="64" t="s">
        <v>9344</v>
      </c>
      <c r="H3771" s="83">
        <v>10000000</v>
      </c>
      <c r="I3771" s="66" t="s">
        <v>9345</v>
      </c>
      <c r="J3771" s="64" t="s">
        <v>68</v>
      </c>
      <c r="K3771" s="64" t="s">
        <v>7</v>
      </c>
      <c r="L3771" s="64" t="s">
        <v>8</v>
      </c>
      <c r="M3771" s="64" t="s">
        <v>80</v>
      </c>
      <c r="N3771" s="64" t="s">
        <v>81</v>
      </c>
      <c r="O3771" s="65" t="s">
        <v>9133</v>
      </c>
      <c r="P3771" s="65" t="s">
        <v>9152</v>
      </c>
      <c r="Q3771" s="65" t="s">
        <v>374</v>
      </c>
      <c r="R3771" s="65" t="s">
        <v>14</v>
      </c>
      <c r="S3771" s="65" t="s">
        <v>4076</v>
      </c>
      <c r="T3771" s="65" t="s">
        <v>7</v>
      </c>
      <c r="U3771" s="65" t="s">
        <v>60</v>
      </c>
      <c r="V3771" s="65" t="s">
        <v>4076</v>
      </c>
      <c r="W3771" s="65" t="s">
        <v>37</v>
      </c>
      <c r="X3771" s="65" t="s">
        <v>18</v>
      </c>
      <c r="Y3771" s="65" t="s">
        <v>31</v>
      </c>
      <c r="Z3771" s="65" t="s">
        <v>61</v>
      </c>
      <c r="AA3771" s="9" t="s">
        <v>37</v>
      </c>
      <c r="AB3771" s="65" t="s">
        <v>9351</v>
      </c>
      <c r="AC3771" s="65" t="s">
        <v>9352</v>
      </c>
      <c r="AD3771" s="65" t="s">
        <v>9353</v>
      </c>
    </row>
    <row r="3772" spans="1:30" ht="51" x14ac:dyDescent="0.25">
      <c r="A3772" s="113">
        <f t="shared" si="59"/>
        <v>3583</v>
      </c>
      <c r="B3772" s="64" t="s">
        <v>9127</v>
      </c>
      <c r="C3772" s="64" t="s">
        <v>9341</v>
      </c>
      <c r="D3772" s="65">
        <v>200109</v>
      </c>
      <c r="E3772" s="64" t="s">
        <v>9370</v>
      </c>
      <c r="F3772" s="64" t="s">
        <v>9371</v>
      </c>
      <c r="G3772" s="64" t="s">
        <v>9344</v>
      </c>
      <c r="H3772" s="83">
        <v>10000000</v>
      </c>
      <c r="I3772" s="66" t="s">
        <v>9345</v>
      </c>
      <c r="J3772" s="64" t="s">
        <v>68</v>
      </c>
      <c r="K3772" s="64" t="s">
        <v>7</v>
      </c>
      <c r="L3772" s="64" t="s">
        <v>8</v>
      </c>
      <c r="M3772" s="64" t="s">
        <v>80</v>
      </c>
      <c r="N3772" s="64" t="s">
        <v>81</v>
      </c>
      <c r="O3772" s="65" t="s">
        <v>9133</v>
      </c>
      <c r="P3772" s="65" t="s">
        <v>9152</v>
      </c>
      <c r="Q3772" s="65" t="s">
        <v>374</v>
      </c>
      <c r="R3772" s="65" t="s">
        <v>14</v>
      </c>
      <c r="S3772" s="65" t="s">
        <v>4076</v>
      </c>
      <c r="T3772" s="65" t="s">
        <v>7</v>
      </c>
      <c r="U3772" s="65" t="s">
        <v>60</v>
      </c>
      <c r="V3772" s="65" t="s">
        <v>4076</v>
      </c>
      <c r="W3772" s="65" t="s">
        <v>17</v>
      </c>
      <c r="X3772" s="65" t="s">
        <v>18</v>
      </c>
      <c r="Y3772" s="65" t="s">
        <v>19</v>
      </c>
      <c r="Z3772" s="65" t="s">
        <v>20</v>
      </c>
      <c r="AA3772" s="65" t="s">
        <v>17</v>
      </c>
      <c r="AB3772" s="65" t="s">
        <v>9373</v>
      </c>
      <c r="AC3772" s="65" t="s">
        <v>9374</v>
      </c>
      <c r="AD3772" s="65" t="s">
        <v>9375</v>
      </c>
    </row>
    <row r="3773" spans="1:30" ht="51" x14ac:dyDescent="0.25">
      <c r="A3773" s="113">
        <f t="shared" si="59"/>
        <v>3584</v>
      </c>
      <c r="B3773" s="64" t="s">
        <v>9127</v>
      </c>
      <c r="C3773" s="64" t="s">
        <v>9341</v>
      </c>
      <c r="D3773" s="64">
        <v>200109</v>
      </c>
      <c r="E3773" s="64" t="s">
        <v>9376</v>
      </c>
      <c r="F3773" s="64" t="s">
        <v>9359</v>
      </c>
      <c r="G3773" s="64" t="s">
        <v>9344</v>
      </c>
      <c r="H3773" s="83">
        <v>1000000</v>
      </c>
      <c r="I3773" s="66" t="s">
        <v>9377</v>
      </c>
      <c r="J3773" s="64" t="s">
        <v>68</v>
      </c>
      <c r="K3773" s="64" t="s">
        <v>7</v>
      </c>
      <c r="L3773" s="64" t="s">
        <v>8</v>
      </c>
      <c r="M3773" s="64" t="s">
        <v>80</v>
      </c>
      <c r="N3773" s="64" t="s">
        <v>81</v>
      </c>
      <c r="O3773" s="65" t="s">
        <v>9133</v>
      </c>
      <c r="P3773" s="65" t="s">
        <v>9152</v>
      </c>
      <c r="Q3773" s="65" t="s">
        <v>374</v>
      </c>
      <c r="R3773" s="65" t="s">
        <v>14</v>
      </c>
      <c r="S3773" s="65" t="s">
        <v>4076</v>
      </c>
      <c r="T3773" s="65" t="s">
        <v>7</v>
      </c>
      <c r="U3773" s="65" t="s">
        <v>60</v>
      </c>
      <c r="V3773" s="65" t="s">
        <v>4076</v>
      </c>
      <c r="W3773" s="65" t="s">
        <v>17</v>
      </c>
      <c r="X3773" s="65" t="s">
        <v>18</v>
      </c>
      <c r="Y3773" s="65" t="s">
        <v>19</v>
      </c>
      <c r="Z3773" s="65" t="s">
        <v>20</v>
      </c>
      <c r="AA3773" s="65" t="s">
        <v>17</v>
      </c>
      <c r="AB3773" s="65" t="s">
        <v>9373</v>
      </c>
      <c r="AC3773" s="65" t="s">
        <v>9374</v>
      </c>
      <c r="AD3773" s="65" t="s">
        <v>9375</v>
      </c>
    </row>
    <row r="3774" spans="1:30" ht="63.75" x14ac:dyDescent="0.25">
      <c r="A3774" s="113">
        <f t="shared" si="59"/>
        <v>3585</v>
      </c>
      <c r="B3774" s="64" t="s">
        <v>9127</v>
      </c>
      <c r="C3774" s="64" t="s">
        <v>9378</v>
      </c>
      <c r="D3774" s="65">
        <v>200109</v>
      </c>
      <c r="E3774" s="64" t="s">
        <v>9379</v>
      </c>
      <c r="F3774" s="64" t="s">
        <v>9380</v>
      </c>
      <c r="G3774" s="64" t="s">
        <v>9381</v>
      </c>
      <c r="H3774" s="83">
        <v>3089000</v>
      </c>
      <c r="I3774" s="66" t="s">
        <v>9382</v>
      </c>
      <c r="J3774" s="64" t="s">
        <v>68</v>
      </c>
      <c r="K3774" s="64" t="s">
        <v>9287</v>
      </c>
      <c r="L3774" s="64" t="s">
        <v>8</v>
      </c>
      <c r="M3774" s="64" t="s">
        <v>80</v>
      </c>
      <c r="N3774" s="64" t="s">
        <v>81</v>
      </c>
      <c r="O3774" s="65" t="s">
        <v>9133</v>
      </c>
      <c r="P3774" s="65" t="s">
        <v>9134</v>
      </c>
      <c r="Q3774" s="65" t="s">
        <v>9275</v>
      </c>
      <c r="R3774" s="65" t="s">
        <v>14</v>
      </c>
      <c r="S3774" s="65" t="s">
        <v>4076</v>
      </c>
      <c r="T3774" s="65" t="s">
        <v>7</v>
      </c>
      <c r="U3774" s="65" t="s">
        <v>16</v>
      </c>
      <c r="V3774" s="65" t="s">
        <v>4076</v>
      </c>
      <c r="W3774" s="65" t="s">
        <v>21</v>
      </c>
      <c r="X3774" s="65" t="s">
        <v>18</v>
      </c>
      <c r="Y3774" s="65" t="s">
        <v>31</v>
      </c>
      <c r="Z3774" s="65" t="s">
        <v>20</v>
      </c>
      <c r="AA3774" s="65" t="s">
        <v>17</v>
      </c>
      <c r="AB3774" s="65" t="s">
        <v>9276</v>
      </c>
      <c r="AC3774" s="65" t="s">
        <v>9277</v>
      </c>
      <c r="AD3774" s="65" t="s">
        <v>9278</v>
      </c>
    </row>
    <row r="3775" spans="1:30" ht="63.75" x14ac:dyDescent="0.25">
      <c r="A3775" s="113">
        <f t="shared" si="59"/>
        <v>3586</v>
      </c>
      <c r="B3775" s="64" t="s">
        <v>9127</v>
      </c>
      <c r="C3775" s="64" t="s">
        <v>9378</v>
      </c>
      <c r="D3775" s="64">
        <v>200109</v>
      </c>
      <c r="E3775" s="65" t="s">
        <v>9383</v>
      </c>
      <c r="F3775" s="65" t="s">
        <v>9384</v>
      </c>
      <c r="G3775" s="65" t="s">
        <v>9381</v>
      </c>
      <c r="H3775" s="83">
        <v>2000000</v>
      </c>
      <c r="I3775" s="66">
        <v>45047</v>
      </c>
      <c r="J3775" s="64" t="s">
        <v>68</v>
      </c>
      <c r="K3775" s="64" t="s">
        <v>9287</v>
      </c>
      <c r="L3775" s="64" t="s">
        <v>8</v>
      </c>
      <c r="M3775" s="64" t="s">
        <v>80</v>
      </c>
      <c r="N3775" s="64" t="s">
        <v>81</v>
      </c>
      <c r="O3775" s="65" t="s">
        <v>9133</v>
      </c>
      <c r="P3775" s="65" t="s">
        <v>9134</v>
      </c>
      <c r="Q3775" s="65" t="s">
        <v>9275</v>
      </c>
      <c r="R3775" s="65" t="s">
        <v>14</v>
      </c>
      <c r="S3775" s="65" t="s">
        <v>4076</v>
      </c>
      <c r="T3775" s="65" t="s">
        <v>7</v>
      </c>
      <c r="U3775" s="65" t="s">
        <v>16</v>
      </c>
      <c r="V3775" s="65" t="s">
        <v>4076</v>
      </c>
      <c r="W3775" s="65" t="s">
        <v>21</v>
      </c>
      <c r="X3775" s="65" t="s">
        <v>18</v>
      </c>
      <c r="Y3775" s="65" t="s">
        <v>31</v>
      </c>
      <c r="Z3775" s="65" t="s">
        <v>20</v>
      </c>
      <c r="AA3775" s="65" t="s">
        <v>17</v>
      </c>
      <c r="AB3775" s="65" t="s">
        <v>9276</v>
      </c>
      <c r="AC3775" s="65" t="s">
        <v>9277</v>
      </c>
      <c r="AD3775" s="65" t="s">
        <v>9278</v>
      </c>
    </row>
    <row r="3776" spans="1:30" ht="51" x14ac:dyDescent="0.25">
      <c r="A3776" s="113">
        <f t="shared" si="59"/>
        <v>3587</v>
      </c>
      <c r="B3776" s="64" t="s">
        <v>9127</v>
      </c>
      <c r="C3776" s="64" t="s">
        <v>9159</v>
      </c>
      <c r="D3776" s="65">
        <v>200109</v>
      </c>
      <c r="E3776" s="65" t="s">
        <v>9385</v>
      </c>
      <c r="F3776" s="65" t="s">
        <v>9386</v>
      </c>
      <c r="G3776" s="64" t="s">
        <v>9381</v>
      </c>
      <c r="H3776" s="83">
        <v>224000</v>
      </c>
      <c r="I3776" s="66">
        <v>45056</v>
      </c>
      <c r="J3776" s="64" t="s">
        <v>68</v>
      </c>
      <c r="K3776" s="64" t="s">
        <v>7</v>
      </c>
      <c r="L3776" s="64" t="s">
        <v>8</v>
      </c>
      <c r="M3776" s="64" t="s">
        <v>80</v>
      </c>
      <c r="N3776" s="64" t="s">
        <v>81</v>
      </c>
      <c r="O3776" s="65" t="s">
        <v>9133</v>
      </c>
      <c r="P3776" s="65" t="s">
        <v>9134</v>
      </c>
      <c r="Q3776" s="65" t="s">
        <v>9275</v>
      </c>
      <c r="R3776" s="65" t="s">
        <v>14</v>
      </c>
      <c r="S3776" s="65" t="s">
        <v>4076</v>
      </c>
      <c r="T3776" s="65" t="s">
        <v>7</v>
      </c>
      <c r="U3776" s="65" t="s">
        <v>16</v>
      </c>
      <c r="V3776" s="65" t="s">
        <v>4076</v>
      </c>
      <c r="W3776" s="65" t="s">
        <v>21</v>
      </c>
      <c r="X3776" s="65" t="s">
        <v>18</v>
      </c>
      <c r="Y3776" s="65" t="s">
        <v>31</v>
      </c>
      <c r="Z3776" s="65" t="s">
        <v>20</v>
      </c>
      <c r="AA3776" s="65" t="s">
        <v>17</v>
      </c>
      <c r="AB3776" s="65" t="s">
        <v>9173</v>
      </c>
      <c r="AC3776" s="65" t="s">
        <v>9174</v>
      </c>
      <c r="AD3776" s="65" t="s">
        <v>9175</v>
      </c>
    </row>
    <row r="3777" spans="1:30" ht="51" x14ac:dyDescent="0.25">
      <c r="A3777" s="113">
        <f t="shared" si="59"/>
        <v>3588</v>
      </c>
      <c r="B3777" s="64" t="s">
        <v>9127</v>
      </c>
      <c r="C3777" s="64" t="s">
        <v>9387</v>
      </c>
      <c r="D3777" s="65">
        <v>200109</v>
      </c>
      <c r="E3777" s="65" t="s">
        <v>9388</v>
      </c>
      <c r="F3777" s="65" t="s">
        <v>9389</v>
      </c>
      <c r="G3777" s="65" t="s">
        <v>9390</v>
      </c>
      <c r="H3777" s="83">
        <v>20000</v>
      </c>
      <c r="I3777" s="66">
        <v>45062</v>
      </c>
      <c r="J3777" s="64" t="s">
        <v>6</v>
      </c>
      <c r="K3777" s="64" t="s">
        <v>7</v>
      </c>
      <c r="L3777" s="64" t="s">
        <v>252</v>
      </c>
      <c r="M3777" s="64" t="s">
        <v>89</v>
      </c>
      <c r="N3777" s="64" t="s">
        <v>81</v>
      </c>
      <c r="O3777" s="65" t="s">
        <v>9133</v>
      </c>
      <c r="P3777" s="65" t="s">
        <v>9134</v>
      </c>
      <c r="Q3777" s="65" t="s">
        <v>9179</v>
      </c>
      <c r="R3777" s="65" t="s">
        <v>29</v>
      </c>
      <c r="S3777" s="65" t="s">
        <v>4076</v>
      </c>
      <c r="T3777" s="65" t="s">
        <v>7</v>
      </c>
      <c r="U3777" s="65" t="s">
        <v>16</v>
      </c>
      <c r="V3777" s="65" t="s">
        <v>4076</v>
      </c>
      <c r="W3777" s="65" t="s">
        <v>17</v>
      </c>
      <c r="X3777" s="65" t="s">
        <v>18</v>
      </c>
      <c r="Y3777" s="65" t="s">
        <v>19</v>
      </c>
      <c r="Z3777" s="65" t="s">
        <v>20</v>
      </c>
      <c r="AA3777" s="65" t="s">
        <v>17</v>
      </c>
      <c r="AB3777" s="65" t="s">
        <v>9391</v>
      </c>
      <c r="AC3777" s="65" t="s">
        <v>9392</v>
      </c>
      <c r="AD3777" s="65" t="s">
        <v>9393</v>
      </c>
    </row>
    <row r="3778" spans="1:30" ht="76.5" x14ac:dyDescent="0.25">
      <c r="A3778" s="113">
        <f t="shared" si="59"/>
        <v>3589</v>
      </c>
      <c r="B3778" s="64" t="s">
        <v>9127</v>
      </c>
      <c r="C3778" s="64" t="s">
        <v>9387</v>
      </c>
      <c r="D3778" s="65">
        <v>200109</v>
      </c>
      <c r="E3778" s="65" t="s">
        <v>9394</v>
      </c>
      <c r="F3778" s="65" t="s">
        <v>9395</v>
      </c>
      <c r="G3778" s="65" t="s">
        <v>9396</v>
      </c>
      <c r="H3778" s="83">
        <v>50000</v>
      </c>
      <c r="I3778" s="66">
        <v>45063</v>
      </c>
      <c r="J3778" s="64" t="s">
        <v>68</v>
      </c>
      <c r="K3778" s="64" t="s">
        <v>7</v>
      </c>
      <c r="L3778" s="64" t="s">
        <v>8</v>
      </c>
      <c r="M3778" s="64" t="s">
        <v>9168</v>
      </c>
      <c r="N3778" s="64" t="s">
        <v>81</v>
      </c>
      <c r="O3778" s="65" t="s">
        <v>9133</v>
      </c>
      <c r="P3778" s="65" t="s">
        <v>9134</v>
      </c>
      <c r="Q3778" s="65" t="s">
        <v>374</v>
      </c>
      <c r="R3778" s="65" t="s">
        <v>14</v>
      </c>
      <c r="S3778" s="65" t="s">
        <v>4076</v>
      </c>
      <c r="T3778" s="65" t="s">
        <v>7</v>
      </c>
      <c r="U3778" s="65" t="s">
        <v>16</v>
      </c>
      <c r="V3778" s="65" t="s">
        <v>4076</v>
      </c>
      <c r="W3778" s="65" t="s">
        <v>17</v>
      </c>
      <c r="X3778" s="65" t="s">
        <v>18</v>
      </c>
      <c r="Y3778" s="65" t="s">
        <v>19</v>
      </c>
      <c r="Z3778" s="65" t="s">
        <v>20</v>
      </c>
      <c r="AA3778" s="65" t="s">
        <v>17</v>
      </c>
      <c r="AB3778" s="65" t="s">
        <v>9391</v>
      </c>
      <c r="AC3778" s="65" t="s">
        <v>9392</v>
      </c>
      <c r="AD3778" s="65" t="s">
        <v>9393</v>
      </c>
    </row>
    <row r="3779" spans="1:30" ht="51" x14ac:dyDescent="0.25">
      <c r="A3779" s="113">
        <f t="shared" si="59"/>
        <v>3590</v>
      </c>
      <c r="B3779" s="64" t="s">
        <v>9127</v>
      </c>
      <c r="C3779" s="64" t="s">
        <v>9397</v>
      </c>
      <c r="D3779" s="65">
        <v>200109</v>
      </c>
      <c r="E3779" s="65" t="s">
        <v>1008</v>
      </c>
      <c r="F3779" s="65" t="s">
        <v>9398</v>
      </c>
      <c r="G3779" s="65" t="s">
        <v>9399</v>
      </c>
      <c r="H3779" s="84">
        <v>60000</v>
      </c>
      <c r="I3779" s="66" t="s">
        <v>9400</v>
      </c>
      <c r="J3779" s="64" t="s">
        <v>68</v>
      </c>
      <c r="K3779" s="64" t="s">
        <v>7</v>
      </c>
      <c r="L3779" s="64" t="s">
        <v>69</v>
      </c>
      <c r="M3779" s="64" t="s">
        <v>80</v>
      </c>
      <c r="N3779" s="64" t="s">
        <v>81</v>
      </c>
      <c r="O3779" s="65" t="s">
        <v>9133</v>
      </c>
      <c r="P3779" s="65" t="s">
        <v>9134</v>
      </c>
      <c r="Q3779" s="65" t="s">
        <v>374</v>
      </c>
      <c r="R3779" s="65" t="s">
        <v>29</v>
      </c>
      <c r="S3779" s="65" t="s">
        <v>4076</v>
      </c>
      <c r="T3779" s="65" t="s">
        <v>7</v>
      </c>
      <c r="U3779" s="65" t="s">
        <v>16</v>
      </c>
      <c r="V3779" s="65" t="s">
        <v>4076</v>
      </c>
      <c r="W3779" s="65" t="s">
        <v>21</v>
      </c>
      <c r="X3779" s="65" t="s">
        <v>18</v>
      </c>
      <c r="Y3779" s="65" t="s">
        <v>19</v>
      </c>
      <c r="Z3779" s="65" t="s">
        <v>20</v>
      </c>
      <c r="AA3779" s="65" t="s">
        <v>17</v>
      </c>
      <c r="AB3779" s="65" t="s">
        <v>9401</v>
      </c>
      <c r="AC3779" s="65" t="s">
        <v>9402</v>
      </c>
      <c r="AD3779" s="65" t="s">
        <v>9403</v>
      </c>
    </row>
    <row r="3780" spans="1:30" ht="51" x14ac:dyDescent="0.25">
      <c r="A3780" s="113">
        <f t="shared" si="59"/>
        <v>3591</v>
      </c>
      <c r="B3780" s="64" t="s">
        <v>9127</v>
      </c>
      <c r="C3780" s="64" t="s">
        <v>9202</v>
      </c>
      <c r="D3780" s="64">
        <v>200109</v>
      </c>
      <c r="E3780" s="64" t="s">
        <v>9404</v>
      </c>
      <c r="F3780" s="64" t="s">
        <v>9405</v>
      </c>
      <c r="G3780" s="64" t="s">
        <v>9406</v>
      </c>
      <c r="H3780" s="83">
        <v>108000</v>
      </c>
      <c r="I3780" s="66" t="s">
        <v>9407</v>
      </c>
      <c r="J3780" s="64" t="s">
        <v>6</v>
      </c>
      <c r="K3780" s="64" t="s">
        <v>7</v>
      </c>
      <c r="L3780" s="64" t="s">
        <v>69</v>
      </c>
      <c r="M3780" s="64" t="s">
        <v>80</v>
      </c>
      <c r="N3780" s="64" t="s">
        <v>81</v>
      </c>
      <c r="O3780" s="65" t="s">
        <v>9133</v>
      </c>
      <c r="P3780" s="65" t="s">
        <v>9134</v>
      </c>
      <c r="Q3780" s="65" t="s">
        <v>9408</v>
      </c>
      <c r="R3780" s="65" t="s">
        <v>29</v>
      </c>
      <c r="S3780" s="65" t="s">
        <v>4076</v>
      </c>
      <c r="T3780" s="65" t="s">
        <v>7</v>
      </c>
      <c r="U3780" s="65" t="s">
        <v>16</v>
      </c>
      <c r="V3780" s="65" t="s">
        <v>4076</v>
      </c>
      <c r="W3780" s="65" t="s">
        <v>17</v>
      </c>
      <c r="X3780" s="65" t="s">
        <v>18</v>
      </c>
      <c r="Y3780" s="65" t="s">
        <v>19</v>
      </c>
      <c r="Z3780" s="65" t="s">
        <v>20</v>
      </c>
      <c r="AA3780" s="65" t="s">
        <v>17</v>
      </c>
      <c r="AB3780" s="65" t="s">
        <v>9207</v>
      </c>
      <c r="AC3780" s="65" t="s">
        <v>9208</v>
      </c>
      <c r="AD3780" s="65" t="s">
        <v>9209</v>
      </c>
    </row>
    <row r="3781" spans="1:30" ht="51" x14ac:dyDescent="0.25">
      <c r="A3781" s="113">
        <f t="shared" si="59"/>
        <v>3592</v>
      </c>
      <c r="B3781" s="64" t="s">
        <v>9127</v>
      </c>
      <c r="C3781" s="64" t="s">
        <v>9260</v>
      </c>
      <c r="D3781" s="64">
        <v>200109</v>
      </c>
      <c r="E3781" s="64" t="s">
        <v>9409</v>
      </c>
      <c r="F3781" s="64" t="s">
        <v>9410</v>
      </c>
      <c r="G3781" s="64" t="s">
        <v>9411</v>
      </c>
      <c r="H3781" s="83">
        <v>20500</v>
      </c>
      <c r="I3781" s="66">
        <v>45077</v>
      </c>
      <c r="J3781" s="64" t="s">
        <v>68</v>
      </c>
      <c r="K3781" s="64" t="s">
        <v>7</v>
      </c>
      <c r="L3781" s="64" t="s">
        <v>8</v>
      </c>
      <c r="M3781" s="64" t="s">
        <v>80</v>
      </c>
      <c r="N3781" s="64" t="s">
        <v>81</v>
      </c>
      <c r="O3781" s="65" t="s">
        <v>9133</v>
      </c>
      <c r="P3781" s="65" t="s">
        <v>9134</v>
      </c>
      <c r="Q3781" s="65" t="s">
        <v>9275</v>
      </c>
      <c r="R3781" s="65" t="s">
        <v>14</v>
      </c>
      <c r="S3781" s="65" t="s">
        <v>4076</v>
      </c>
      <c r="T3781" s="65" t="s">
        <v>7</v>
      </c>
      <c r="U3781" s="65" t="s">
        <v>16</v>
      </c>
      <c r="V3781" s="65" t="s">
        <v>4076</v>
      </c>
      <c r="W3781" s="65" t="s">
        <v>21</v>
      </c>
      <c r="X3781" s="65" t="s">
        <v>18</v>
      </c>
      <c r="Y3781" s="65" t="s">
        <v>19</v>
      </c>
      <c r="Z3781" s="65" t="s">
        <v>20</v>
      </c>
      <c r="AA3781" s="65" t="s">
        <v>17</v>
      </c>
      <c r="AB3781" s="65" t="s">
        <v>9264</v>
      </c>
      <c r="AC3781" s="65" t="s">
        <v>9265</v>
      </c>
      <c r="AD3781" s="65" t="s">
        <v>9266</v>
      </c>
    </row>
    <row r="3782" spans="1:30" ht="51" x14ac:dyDescent="0.25">
      <c r="A3782" s="113">
        <f t="shared" si="59"/>
        <v>3593</v>
      </c>
      <c r="B3782" s="64" t="s">
        <v>9127</v>
      </c>
      <c r="C3782" s="64" t="s">
        <v>9159</v>
      </c>
      <c r="D3782" s="64">
        <v>200109</v>
      </c>
      <c r="E3782" s="64" t="s">
        <v>9412</v>
      </c>
      <c r="F3782" s="64" t="s">
        <v>9413</v>
      </c>
      <c r="G3782" s="64" t="s">
        <v>9414</v>
      </c>
      <c r="H3782" s="83">
        <v>126000</v>
      </c>
      <c r="I3782" s="66">
        <v>45107</v>
      </c>
      <c r="J3782" s="64" t="s">
        <v>68</v>
      </c>
      <c r="K3782" s="64" t="s">
        <v>7</v>
      </c>
      <c r="L3782" s="64" t="s">
        <v>8</v>
      </c>
      <c r="M3782" s="64" t="s">
        <v>80</v>
      </c>
      <c r="N3782" s="64" t="s">
        <v>81</v>
      </c>
      <c r="O3782" s="65" t="s">
        <v>9133</v>
      </c>
      <c r="P3782" s="65" t="s">
        <v>9134</v>
      </c>
      <c r="Q3782" s="65" t="s">
        <v>374</v>
      </c>
      <c r="R3782" s="65" t="s">
        <v>14</v>
      </c>
      <c r="S3782" s="65" t="s">
        <v>4076</v>
      </c>
      <c r="T3782" s="65" t="s">
        <v>7</v>
      </c>
      <c r="U3782" s="65" t="s">
        <v>16</v>
      </c>
      <c r="V3782" s="65" t="s">
        <v>4076</v>
      </c>
      <c r="W3782" s="65" t="s">
        <v>21</v>
      </c>
      <c r="X3782" s="65" t="s">
        <v>18</v>
      </c>
      <c r="Y3782" s="65" t="s">
        <v>19</v>
      </c>
      <c r="Z3782" s="65" t="s">
        <v>20</v>
      </c>
      <c r="AA3782" s="65" t="s">
        <v>17</v>
      </c>
      <c r="AB3782" s="65" t="s">
        <v>9173</v>
      </c>
      <c r="AC3782" s="65" t="s">
        <v>9174</v>
      </c>
      <c r="AD3782" s="65" t="s">
        <v>9175</v>
      </c>
    </row>
    <row r="3783" spans="1:30" ht="51" x14ac:dyDescent="0.25">
      <c r="A3783" s="113">
        <f t="shared" si="59"/>
        <v>3594</v>
      </c>
      <c r="B3783" s="64" t="s">
        <v>9127</v>
      </c>
      <c r="C3783" s="64" t="s">
        <v>9260</v>
      </c>
      <c r="D3783" s="64">
        <v>200109</v>
      </c>
      <c r="E3783" s="64" t="s">
        <v>9415</v>
      </c>
      <c r="F3783" s="64" t="s">
        <v>9416</v>
      </c>
      <c r="G3783" s="64" t="s">
        <v>9417</v>
      </c>
      <c r="H3783" s="83">
        <v>200000</v>
      </c>
      <c r="I3783" s="66">
        <v>45107</v>
      </c>
      <c r="J3783" s="64" t="s">
        <v>68</v>
      </c>
      <c r="K3783" s="64" t="s">
        <v>7</v>
      </c>
      <c r="L3783" s="64" t="s">
        <v>8</v>
      </c>
      <c r="M3783" s="64" t="s">
        <v>80</v>
      </c>
      <c r="N3783" s="64" t="s">
        <v>81</v>
      </c>
      <c r="O3783" s="65" t="s">
        <v>9133</v>
      </c>
      <c r="P3783" s="65" t="s">
        <v>9134</v>
      </c>
      <c r="Q3783" s="65" t="s">
        <v>9275</v>
      </c>
      <c r="R3783" s="65" t="s">
        <v>14</v>
      </c>
      <c r="S3783" s="65" t="s">
        <v>4076</v>
      </c>
      <c r="T3783" s="65" t="s">
        <v>7</v>
      </c>
      <c r="U3783" s="65" t="s">
        <v>16</v>
      </c>
      <c r="V3783" s="65" t="s">
        <v>4076</v>
      </c>
      <c r="W3783" s="65" t="s">
        <v>21</v>
      </c>
      <c r="X3783" s="65" t="s">
        <v>18</v>
      </c>
      <c r="Y3783" s="65" t="s">
        <v>19</v>
      </c>
      <c r="Z3783" s="65" t="s">
        <v>20</v>
      </c>
      <c r="AA3783" s="65" t="s">
        <v>17</v>
      </c>
      <c r="AB3783" s="65" t="s">
        <v>9264</v>
      </c>
      <c r="AC3783" s="65" t="s">
        <v>9265</v>
      </c>
      <c r="AD3783" s="65" t="s">
        <v>9266</v>
      </c>
    </row>
    <row r="3784" spans="1:30" ht="51" x14ac:dyDescent="0.25">
      <c r="A3784" s="113">
        <f t="shared" si="59"/>
        <v>3595</v>
      </c>
      <c r="B3784" s="64" t="s">
        <v>9127</v>
      </c>
      <c r="C3784" s="64" t="s">
        <v>9418</v>
      </c>
      <c r="D3784" s="64">
        <v>200109</v>
      </c>
      <c r="E3784" s="64" t="s">
        <v>9419</v>
      </c>
      <c r="F3784" s="64" t="s">
        <v>9420</v>
      </c>
      <c r="G3784" s="64" t="s">
        <v>9421</v>
      </c>
      <c r="H3784" s="83">
        <v>10000</v>
      </c>
      <c r="I3784" s="66">
        <v>45200</v>
      </c>
      <c r="J3784" s="64" t="s">
        <v>68</v>
      </c>
      <c r="K3784" s="64" t="s">
        <v>7</v>
      </c>
      <c r="L3784" s="64" t="s">
        <v>8</v>
      </c>
      <c r="M3784" s="64" t="s">
        <v>80</v>
      </c>
      <c r="N3784" s="64" t="s">
        <v>81</v>
      </c>
      <c r="O3784" s="65" t="s">
        <v>9133</v>
      </c>
      <c r="P3784" s="65" t="s">
        <v>9134</v>
      </c>
      <c r="Q3784" s="65" t="s">
        <v>9275</v>
      </c>
      <c r="R3784" s="65" t="s">
        <v>14</v>
      </c>
      <c r="S3784" s="65" t="s">
        <v>4076</v>
      </c>
      <c r="T3784" s="65" t="s">
        <v>7</v>
      </c>
      <c r="U3784" s="65" t="s">
        <v>16</v>
      </c>
      <c r="V3784" s="65" t="s">
        <v>4076</v>
      </c>
      <c r="W3784" s="65" t="s">
        <v>17</v>
      </c>
      <c r="X3784" s="65" t="s">
        <v>18</v>
      </c>
      <c r="Y3784" s="65" t="s">
        <v>19</v>
      </c>
      <c r="Z3784" s="65" t="s">
        <v>20</v>
      </c>
      <c r="AA3784" s="65" t="s">
        <v>17</v>
      </c>
      <c r="AB3784" s="65" t="s">
        <v>9422</v>
      </c>
      <c r="AC3784" s="65" t="s">
        <v>9423</v>
      </c>
      <c r="AD3784" s="65" t="s">
        <v>9424</v>
      </c>
    </row>
    <row r="3785" spans="1:30" ht="76.5" x14ac:dyDescent="0.25">
      <c r="A3785" s="113">
        <f t="shared" si="59"/>
        <v>3596</v>
      </c>
      <c r="B3785" s="64" t="s">
        <v>9127</v>
      </c>
      <c r="C3785" s="64" t="s">
        <v>9418</v>
      </c>
      <c r="D3785" s="64">
        <v>200109</v>
      </c>
      <c r="E3785" s="64" t="s">
        <v>9425</v>
      </c>
      <c r="F3785" s="64" t="s">
        <v>9426</v>
      </c>
      <c r="G3785" s="64" t="s">
        <v>9427</v>
      </c>
      <c r="H3785" s="83">
        <v>787800</v>
      </c>
      <c r="I3785" s="66">
        <v>45200</v>
      </c>
      <c r="J3785" s="64" t="s">
        <v>68</v>
      </c>
      <c r="K3785" s="64" t="s">
        <v>7</v>
      </c>
      <c r="L3785" s="64" t="s">
        <v>8</v>
      </c>
      <c r="M3785" s="64" t="s">
        <v>80</v>
      </c>
      <c r="N3785" s="64" t="s">
        <v>81</v>
      </c>
      <c r="O3785" s="65" t="s">
        <v>9133</v>
      </c>
      <c r="P3785" s="65" t="s">
        <v>9134</v>
      </c>
      <c r="Q3785" s="65" t="s">
        <v>9275</v>
      </c>
      <c r="R3785" s="65" t="s">
        <v>14</v>
      </c>
      <c r="S3785" s="65" t="s">
        <v>4076</v>
      </c>
      <c r="T3785" s="65" t="s">
        <v>7</v>
      </c>
      <c r="U3785" s="65" t="s">
        <v>16</v>
      </c>
      <c r="V3785" s="65" t="s">
        <v>4076</v>
      </c>
      <c r="W3785" s="65" t="s">
        <v>17</v>
      </c>
      <c r="X3785" s="65" t="s">
        <v>18</v>
      </c>
      <c r="Y3785" s="65" t="s">
        <v>19</v>
      </c>
      <c r="Z3785" s="65" t="s">
        <v>20</v>
      </c>
      <c r="AA3785" s="65" t="s">
        <v>17</v>
      </c>
      <c r="AB3785" s="65" t="s">
        <v>9422</v>
      </c>
      <c r="AC3785" s="65" t="s">
        <v>9423</v>
      </c>
      <c r="AD3785" s="65" t="s">
        <v>9424</v>
      </c>
    </row>
    <row r="3786" spans="1:30" ht="76.5" x14ac:dyDescent="0.25">
      <c r="A3786" s="113">
        <f t="shared" si="59"/>
        <v>3597</v>
      </c>
      <c r="B3786" s="64" t="s">
        <v>9127</v>
      </c>
      <c r="C3786" s="64" t="s">
        <v>9418</v>
      </c>
      <c r="D3786" s="64">
        <v>200109</v>
      </c>
      <c r="E3786" s="64" t="s">
        <v>9428</v>
      </c>
      <c r="F3786" s="64" t="s">
        <v>9429</v>
      </c>
      <c r="G3786" s="64" t="s">
        <v>9430</v>
      </c>
      <c r="H3786" s="83">
        <v>10000</v>
      </c>
      <c r="I3786" s="66">
        <v>45200</v>
      </c>
      <c r="J3786" s="64" t="s">
        <v>68</v>
      </c>
      <c r="K3786" s="64" t="s">
        <v>7</v>
      </c>
      <c r="L3786" s="64" t="s">
        <v>8</v>
      </c>
      <c r="M3786" s="64" t="s">
        <v>80</v>
      </c>
      <c r="N3786" s="64" t="s">
        <v>81</v>
      </c>
      <c r="O3786" s="65" t="s">
        <v>9133</v>
      </c>
      <c r="P3786" s="65" t="s">
        <v>9134</v>
      </c>
      <c r="Q3786" s="65" t="s">
        <v>9275</v>
      </c>
      <c r="R3786" s="65" t="s">
        <v>14</v>
      </c>
      <c r="S3786" s="65" t="s">
        <v>4076</v>
      </c>
      <c r="T3786" s="65" t="s">
        <v>7</v>
      </c>
      <c r="U3786" s="65" t="s">
        <v>16</v>
      </c>
      <c r="V3786" s="65" t="s">
        <v>4076</v>
      </c>
      <c r="W3786" s="65" t="s">
        <v>17</v>
      </c>
      <c r="X3786" s="65" t="s">
        <v>18</v>
      </c>
      <c r="Y3786" s="65" t="s">
        <v>19</v>
      </c>
      <c r="Z3786" s="65" t="s">
        <v>20</v>
      </c>
      <c r="AA3786" s="65" t="s">
        <v>17</v>
      </c>
      <c r="AB3786" s="65" t="s">
        <v>9422</v>
      </c>
      <c r="AC3786" s="65" t="s">
        <v>9423</v>
      </c>
      <c r="AD3786" s="65" t="s">
        <v>9424</v>
      </c>
    </row>
    <row r="3787" spans="1:30" ht="63.75" x14ac:dyDescent="0.25">
      <c r="A3787" s="113">
        <f t="shared" si="59"/>
        <v>3598</v>
      </c>
      <c r="B3787" s="64" t="s">
        <v>9127</v>
      </c>
      <c r="C3787" s="64" t="s">
        <v>9418</v>
      </c>
      <c r="D3787" s="64">
        <v>200109</v>
      </c>
      <c r="E3787" s="64" t="s">
        <v>9431</v>
      </c>
      <c r="F3787" s="64" t="s">
        <v>9432</v>
      </c>
      <c r="G3787" s="64" t="s">
        <v>9427</v>
      </c>
      <c r="H3787" s="83">
        <v>180000</v>
      </c>
      <c r="I3787" s="66">
        <v>45200</v>
      </c>
      <c r="J3787" s="64" t="s">
        <v>6</v>
      </c>
      <c r="K3787" s="64" t="s">
        <v>7</v>
      </c>
      <c r="L3787" s="64" t="s">
        <v>252</v>
      </c>
      <c r="M3787" s="64" t="s">
        <v>80</v>
      </c>
      <c r="N3787" s="64" t="s">
        <v>81</v>
      </c>
      <c r="O3787" s="65" t="s">
        <v>9133</v>
      </c>
      <c r="P3787" s="65" t="s">
        <v>9134</v>
      </c>
      <c r="Q3787" s="65" t="s">
        <v>9179</v>
      </c>
      <c r="R3787" s="65" t="s">
        <v>29</v>
      </c>
      <c r="S3787" s="65" t="s">
        <v>4076</v>
      </c>
      <c r="T3787" s="65" t="s">
        <v>7</v>
      </c>
      <c r="U3787" s="65" t="s">
        <v>16</v>
      </c>
      <c r="V3787" s="65" t="s">
        <v>4076</v>
      </c>
      <c r="W3787" s="65" t="s">
        <v>17</v>
      </c>
      <c r="X3787" s="65" t="s">
        <v>18</v>
      </c>
      <c r="Y3787" s="65" t="s">
        <v>19</v>
      </c>
      <c r="Z3787" s="65" t="s">
        <v>20</v>
      </c>
      <c r="AA3787" s="65" t="s">
        <v>17</v>
      </c>
      <c r="AB3787" s="65" t="s">
        <v>9422</v>
      </c>
      <c r="AC3787" s="65" t="s">
        <v>9423</v>
      </c>
      <c r="AD3787" s="65" t="s">
        <v>9424</v>
      </c>
    </row>
    <row r="3788" spans="1:30" ht="51" x14ac:dyDescent="0.25">
      <c r="A3788" s="113">
        <f t="shared" si="59"/>
        <v>3599</v>
      </c>
      <c r="B3788" s="64" t="s">
        <v>9127</v>
      </c>
      <c r="C3788" s="64" t="s">
        <v>9418</v>
      </c>
      <c r="D3788" s="64">
        <v>200109</v>
      </c>
      <c r="E3788" s="64" t="s">
        <v>9388</v>
      </c>
      <c r="F3788" s="64" t="s">
        <v>9433</v>
      </c>
      <c r="G3788" s="64" t="s">
        <v>9427</v>
      </c>
      <c r="H3788" s="83">
        <v>50000</v>
      </c>
      <c r="I3788" s="66">
        <v>45200</v>
      </c>
      <c r="J3788" s="64" t="s">
        <v>6</v>
      </c>
      <c r="K3788" s="64" t="s">
        <v>7</v>
      </c>
      <c r="L3788" s="64" t="s">
        <v>252</v>
      </c>
      <c r="M3788" s="64" t="s">
        <v>89</v>
      </c>
      <c r="N3788" s="64" t="s">
        <v>10</v>
      </c>
      <c r="O3788" s="65" t="s">
        <v>9133</v>
      </c>
      <c r="P3788" s="65" t="s">
        <v>9134</v>
      </c>
      <c r="Q3788" s="65" t="s">
        <v>9179</v>
      </c>
      <c r="R3788" s="65" t="s">
        <v>29</v>
      </c>
      <c r="S3788" s="65" t="s">
        <v>4076</v>
      </c>
      <c r="T3788" s="65" t="s">
        <v>7</v>
      </c>
      <c r="U3788" s="65" t="s">
        <v>16</v>
      </c>
      <c r="V3788" s="65" t="s">
        <v>4076</v>
      </c>
      <c r="W3788" s="65" t="s">
        <v>17</v>
      </c>
      <c r="X3788" s="65" t="s">
        <v>18</v>
      </c>
      <c r="Y3788" s="65" t="s">
        <v>19</v>
      </c>
      <c r="Z3788" s="65" t="s">
        <v>20</v>
      </c>
      <c r="AA3788" s="65" t="s">
        <v>17</v>
      </c>
      <c r="AB3788" s="65" t="s">
        <v>9422</v>
      </c>
      <c r="AC3788" s="65" t="s">
        <v>9423</v>
      </c>
      <c r="AD3788" s="65" t="s">
        <v>9424</v>
      </c>
    </row>
    <row r="3789" spans="1:30" ht="51" x14ac:dyDescent="0.25">
      <c r="A3789" s="113">
        <f t="shared" si="59"/>
        <v>3600</v>
      </c>
      <c r="B3789" s="64" t="s">
        <v>9127</v>
      </c>
      <c r="C3789" s="64" t="s">
        <v>9418</v>
      </c>
      <c r="D3789" s="64">
        <v>200109</v>
      </c>
      <c r="E3789" s="64" t="s">
        <v>9434</v>
      </c>
      <c r="F3789" s="64" t="s">
        <v>9435</v>
      </c>
      <c r="G3789" s="64" t="s">
        <v>9427</v>
      </c>
      <c r="H3789" s="83">
        <v>80000</v>
      </c>
      <c r="I3789" s="66">
        <v>45200</v>
      </c>
      <c r="J3789" s="64" t="s">
        <v>6</v>
      </c>
      <c r="K3789" s="64" t="s">
        <v>7</v>
      </c>
      <c r="L3789" s="64" t="s">
        <v>252</v>
      </c>
      <c r="M3789" s="64" t="s">
        <v>80</v>
      </c>
      <c r="N3789" s="64" t="s">
        <v>81</v>
      </c>
      <c r="O3789" s="65" t="s">
        <v>9133</v>
      </c>
      <c r="P3789" s="65" t="s">
        <v>9134</v>
      </c>
      <c r="Q3789" s="65" t="s">
        <v>9179</v>
      </c>
      <c r="R3789" s="65" t="s">
        <v>29</v>
      </c>
      <c r="S3789" s="65" t="s">
        <v>4076</v>
      </c>
      <c r="T3789" s="65" t="s">
        <v>7</v>
      </c>
      <c r="U3789" s="65" t="s">
        <v>16</v>
      </c>
      <c r="V3789" s="65" t="s">
        <v>4076</v>
      </c>
      <c r="W3789" s="65" t="s">
        <v>17</v>
      </c>
      <c r="X3789" s="65" t="s">
        <v>18</v>
      </c>
      <c r="Y3789" s="65" t="s">
        <v>19</v>
      </c>
      <c r="Z3789" s="65" t="s">
        <v>20</v>
      </c>
      <c r="AA3789" s="65" t="s">
        <v>17</v>
      </c>
      <c r="AB3789" s="65" t="s">
        <v>9422</v>
      </c>
      <c r="AC3789" s="65" t="s">
        <v>9423</v>
      </c>
      <c r="AD3789" s="65" t="s">
        <v>9424</v>
      </c>
    </row>
    <row r="3790" spans="1:30" ht="140.25" x14ac:dyDescent="0.25">
      <c r="A3790" s="113">
        <f t="shared" ref="A3790:A3853" si="60">A3789+1</f>
        <v>3601</v>
      </c>
      <c r="B3790" s="64" t="s">
        <v>9127</v>
      </c>
      <c r="C3790" s="64" t="s">
        <v>9197</v>
      </c>
      <c r="D3790" s="64">
        <v>200109</v>
      </c>
      <c r="E3790" s="64" t="s">
        <v>9436</v>
      </c>
      <c r="F3790" s="64" t="s">
        <v>9437</v>
      </c>
      <c r="G3790" s="64" t="s">
        <v>9438</v>
      </c>
      <c r="H3790" s="83">
        <v>6600</v>
      </c>
      <c r="I3790" s="66">
        <v>45200</v>
      </c>
      <c r="J3790" s="64" t="s">
        <v>96</v>
      </c>
      <c r="K3790" s="64" t="s">
        <v>7</v>
      </c>
      <c r="L3790" s="64" t="s">
        <v>27</v>
      </c>
      <c r="M3790" s="64" t="s">
        <v>9168</v>
      </c>
      <c r="N3790" s="64" t="s">
        <v>10</v>
      </c>
      <c r="O3790" s="65" t="s">
        <v>9133</v>
      </c>
      <c r="P3790" s="65" t="s">
        <v>9134</v>
      </c>
      <c r="Q3790" s="65" t="s">
        <v>9275</v>
      </c>
      <c r="R3790" s="65" t="s">
        <v>29</v>
      </c>
      <c r="S3790" s="65" t="s">
        <v>4076</v>
      </c>
      <c r="T3790" s="65" t="s">
        <v>7</v>
      </c>
      <c r="U3790" s="65" t="s">
        <v>16</v>
      </c>
      <c r="V3790" s="65" t="s">
        <v>4076</v>
      </c>
      <c r="W3790" s="65" t="s">
        <v>17</v>
      </c>
      <c r="X3790" s="65" t="s">
        <v>18</v>
      </c>
      <c r="Y3790" s="65" t="s">
        <v>31</v>
      </c>
      <c r="Z3790" s="65" t="s">
        <v>20</v>
      </c>
      <c r="AA3790" s="9" t="s">
        <v>37</v>
      </c>
      <c r="AB3790" s="65" t="s">
        <v>9439</v>
      </c>
      <c r="AC3790" s="65" t="s">
        <v>9440</v>
      </c>
      <c r="AD3790" s="65" t="s">
        <v>9441</v>
      </c>
    </row>
    <row r="3791" spans="1:30" ht="153" x14ac:dyDescent="0.25">
      <c r="A3791" s="113">
        <f t="shared" si="60"/>
        <v>3602</v>
      </c>
      <c r="B3791" s="64" t="s">
        <v>9127</v>
      </c>
      <c r="C3791" s="64" t="s">
        <v>9197</v>
      </c>
      <c r="D3791" s="64">
        <v>200109</v>
      </c>
      <c r="E3791" s="64" t="s">
        <v>9442</v>
      </c>
      <c r="F3791" s="64" t="s">
        <v>9443</v>
      </c>
      <c r="G3791" s="64" t="s">
        <v>9444</v>
      </c>
      <c r="H3791" s="83">
        <v>33020.720000000001</v>
      </c>
      <c r="I3791" s="66">
        <v>44986</v>
      </c>
      <c r="J3791" s="64" t="s">
        <v>6</v>
      </c>
      <c r="K3791" s="64" t="s">
        <v>7</v>
      </c>
      <c r="L3791" s="64" t="s">
        <v>1920</v>
      </c>
      <c r="M3791" s="64" t="s">
        <v>1729</v>
      </c>
      <c r="N3791" s="64" t="s">
        <v>10</v>
      </c>
      <c r="O3791" s="65" t="s">
        <v>9133</v>
      </c>
      <c r="P3791" s="65" t="s">
        <v>9134</v>
      </c>
      <c r="Q3791" s="65" t="s">
        <v>374</v>
      </c>
      <c r="R3791" s="65" t="s">
        <v>29</v>
      </c>
      <c r="S3791" s="65" t="s">
        <v>4076</v>
      </c>
      <c r="T3791" s="65" t="s">
        <v>7</v>
      </c>
      <c r="U3791" s="65" t="s">
        <v>16</v>
      </c>
      <c r="V3791" s="65" t="s">
        <v>4076</v>
      </c>
      <c r="W3791" s="65" t="s">
        <v>17</v>
      </c>
      <c r="X3791" s="65" t="s">
        <v>18</v>
      </c>
      <c r="Y3791" s="65" t="s">
        <v>31</v>
      </c>
      <c r="Z3791" s="65" t="s">
        <v>20</v>
      </c>
      <c r="AA3791" s="9" t="s">
        <v>37</v>
      </c>
      <c r="AB3791" s="65" t="s">
        <v>9439</v>
      </c>
      <c r="AC3791" s="65" t="s">
        <v>9440</v>
      </c>
      <c r="AD3791" s="65" t="s">
        <v>9441</v>
      </c>
    </row>
    <row r="3792" spans="1:30" ht="63.75" x14ac:dyDescent="0.25">
      <c r="A3792" s="113">
        <f t="shared" si="60"/>
        <v>3603</v>
      </c>
      <c r="B3792" s="64" t="s">
        <v>9127</v>
      </c>
      <c r="C3792" s="64" t="s">
        <v>9202</v>
      </c>
      <c r="D3792" s="64">
        <v>200109</v>
      </c>
      <c r="E3792" s="64" t="s">
        <v>9445</v>
      </c>
      <c r="F3792" s="64" t="s">
        <v>9446</v>
      </c>
      <c r="G3792" s="64" t="s">
        <v>9447</v>
      </c>
      <c r="H3792" s="83">
        <v>476000</v>
      </c>
      <c r="I3792" s="66">
        <v>45017</v>
      </c>
      <c r="J3792" s="64" t="s">
        <v>68</v>
      </c>
      <c r="K3792" s="64" t="s">
        <v>9287</v>
      </c>
      <c r="L3792" s="64" t="s">
        <v>8</v>
      </c>
      <c r="M3792" s="64" t="s">
        <v>80</v>
      </c>
      <c r="N3792" s="64" t="s">
        <v>81</v>
      </c>
      <c r="O3792" s="65" t="s">
        <v>9133</v>
      </c>
      <c r="P3792" s="65" t="s">
        <v>9134</v>
      </c>
      <c r="Q3792" s="65" t="s">
        <v>374</v>
      </c>
      <c r="R3792" s="65" t="s">
        <v>14</v>
      </c>
      <c r="S3792" s="65" t="s">
        <v>4076</v>
      </c>
      <c r="T3792" s="65" t="s">
        <v>7</v>
      </c>
      <c r="U3792" s="65" t="s">
        <v>16</v>
      </c>
      <c r="V3792" s="65" t="s">
        <v>4076</v>
      </c>
      <c r="W3792" s="65" t="s">
        <v>17</v>
      </c>
      <c r="X3792" s="65" t="s">
        <v>18</v>
      </c>
      <c r="Y3792" s="65" t="s">
        <v>19</v>
      </c>
      <c r="Z3792" s="65" t="s">
        <v>20</v>
      </c>
      <c r="AA3792" s="65" t="s">
        <v>17</v>
      </c>
      <c r="AB3792" s="65" t="s">
        <v>9207</v>
      </c>
      <c r="AC3792" s="65" t="s">
        <v>9208</v>
      </c>
      <c r="AD3792" s="65" t="s">
        <v>9209</v>
      </c>
    </row>
    <row r="3793" spans="1:30" ht="51" x14ac:dyDescent="0.25">
      <c r="A3793" s="113">
        <f t="shared" si="60"/>
        <v>3604</v>
      </c>
      <c r="B3793" s="64" t="s">
        <v>9127</v>
      </c>
      <c r="C3793" s="64" t="s">
        <v>9202</v>
      </c>
      <c r="D3793" s="64">
        <v>200109</v>
      </c>
      <c r="E3793" s="64" t="s">
        <v>9448</v>
      </c>
      <c r="F3793" s="64" t="s">
        <v>9449</v>
      </c>
      <c r="G3793" s="64" t="s">
        <v>9450</v>
      </c>
      <c r="H3793" s="83">
        <v>912000</v>
      </c>
      <c r="I3793" s="66">
        <v>45017</v>
      </c>
      <c r="J3793" s="64" t="s">
        <v>68</v>
      </c>
      <c r="K3793" s="64" t="s">
        <v>7</v>
      </c>
      <c r="L3793" s="64" t="s">
        <v>69</v>
      </c>
      <c r="M3793" s="64" t="s">
        <v>80</v>
      </c>
      <c r="N3793" s="64" t="s">
        <v>81</v>
      </c>
      <c r="O3793" s="65" t="s">
        <v>9133</v>
      </c>
      <c r="P3793" s="65" t="s">
        <v>9134</v>
      </c>
      <c r="Q3793" s="65" t="s">
        <v>9408</v>
      </c>
      <c r="R3793" s="65" t="s">
        <v>29</v>
      </c>
      <c r="S3793" s="65" t="s">
        <v>4076</v>
      </c>
      <c r="T3793" s="65" t="s">
        <v>7</v>
      </c>
      <c r="U3793" s="65" t="s">
        <v>16</v>
      </c>
      <c r="V3793" s="65" t="s">
        <v>4076</v>
      </c>
      <c r="W3793" s="65" t="s">
        <v>17</v>
      </c>
      <c r="X3793" s="65" t="s">
        <v>18</v>
      </c>
      <c r="Y3793" s="65" t="s">
        <v>19</v>
      </c>
      <c r="Z3793" s="65" t="s">
        <v>20</v>
      </c>
      <c r="AA3793" s="65" t="s">
        <v>17</v>
      </c>
      <c r="AB3793" s="65" t="s">
        <v>9207</v>
      </c>
      <c r="AC3793" s="65" t="s">
        <v>9208</v>
      </c>
      <c r="AD3793" s="65" t="s">
        <v>9209</v>
      </c>
    </row>
    <row r="3794" spans="1:30" ht="63.75" x14ac:dyDescent="0.25">
      <c r="A3794" s="113">
        <f t="shared" si="60"/>
        <v>3605</v>
      </c>
      <c r="B3794" s="64" t="s">
        <v>9127</v>
      </c>
      <c r="C3794" s="64" t="s">
        <v>9451</v>
      </c>
      <c r="D3794" s="64">
        <v>200109</v>
      </c>
      <c r="E3794" s="64" t="s">
        <v>9452</v>
      </c>
      <c r="F3794" s="64" t="s">
        <v>9452</v>
      </c>
      <c r="G3794" s="64" t="s">
        <v>9453</v>
      </c>
      <c r="H3794" s="83">
        <v>1750</v>
      </c>
      <c r="I3794" s="66">
        <v>44986</v>
      </c>
      <c r="J3794" s="64" t="s">
        <v>96</v>
      </c>
      <c r="K3794" s="64" t="s">
        <v>9454</v>
      </c>
      <c r="L3794" s="64" t="s">
        <v>69</v>
      </c>
      <c r="M3794" s="64" t="s">
        <v>80</v>
      </c>
      <c r="N3794" s="64" t="s">
        <v>81</v>
      </c>
      <c r="O3794" s="65" t="s">
        <v>9133</v>
      </c>
      <c r="P3794" s="65" t="s">
        <v>9134</v>
      </c>
      <c r="Q3794" s="65" t="s">
        <v>9275</v>
      </c>
      <c r="R3794" s="65" t="s">
        <v>29</v>
      </c>
      <c r="S3794" s="65" t="s">
        <v>4076</v>
      </c>
      <c r="T3794" s="65" t="s">
        <v>7</v>
      </c>
      <c r="U3794" s="65" t="s">
        <v>16</v>
      </c>
      <c r="V3794" s="65" t="s">
        <v>4076</v>
      </c>
      <c r="W3794" s="65" t="s">
        <v>17</v>
      </c>
      <c r="X3794" s="65" t="s">
        <v>18</v>
      </c>
      <c r="Y3794" s="65" t="s">
        <v>19</v>
      </c>
      <c r="Z3794" s="65" t="s">
        <v>20</v>
      </c>
      <c r="AA3794" s="65" t="s">
        <v>17</v>
      </c>
      <c r="AB3794" s="65" t="s">
        <v>9214</v>
      </c>
      <c r="AC3794" s="65" t="s">
        <v>9455</v>
      </c>
      <c r="AD3794" s="65" t="s">
        <v>9216</v>
      </c>
    </row>
    <row r="3795" spans="1:30" ht="102" x14ac:dyDescent="0.25">
      <c r="A3795" s="113">
        <f t="shared" si="60"/>
        <v>3606</v>
      </c>
      <c r="B3795" s="64" t="s">
        <v>9127</v>
      </c>
      <c r="C3795" s="64" t="s">
        <v>9451</v>
      </c>
      <c r="D3795" s="64">
        <v>200109</v>
      </c>
      <c r="E3795" s="64" t="s">
        <v>9456</v>
      </c>
      <c r="F3795" s="64" t="s">
        <v>9457</v>
      </c>
      <c r="G3795" s="64" t="s">
        <v>9458</v>
      </c>
      <c r="H3795" s="83">
        <v>1500</v>
      </c>
      <c r="I3795" s="66">
        <v>44986</v>
      </c>
      <c r="J3795" s="64" t="s">
        <v>6</v>
      </c>
      <c r="K3795" s="64" t="s">
        <v>9327</v>
      </c>
      <c r="L3795" s="64" t="s">
        <v>952</v>
      </c>
      <c r="M3795" s="64" t="s">
        <v>80</v>
      </c>
      <c r="N3795" s="64" t="s">
        <v>81</v>
      </c>
      <c r="O3795" s="65" t="s">
        <v>9133</v>
      </c>
      <c r="P3795" s="65" t="s">
        <v>9134</v>
      </c>
      <c r="Q3795" s="65" t="s">
        <v>9275</v>
      </c>
      <c r="R3795" s="65" t="s">
        <v>29</v>
      </c>
      <c r="S3795" s="65" t="s">
        <v>4076</v>
      </c>
      <c r="T3795" s="65" t="s">
        <v>7</v>
      </c>
      <c r="U3795" s="65" t="s">
        <v>9459</v>
      </c>
      <c r="V3795" s="65" t="s">
        <v>4076</v>
      </c>
      <c r="W3795" s="65" t="s">
        <v>17</v>
      </c>
      <c r="X3795" s="65" t="s">
        <v>18</v>
      </c>
      <c r="Y3795" s="65" t="s">
        <v>19</v>
      </c>
      <c r="Z3795" s="65" t="s">
        <v>20</v>
      </c>
      <c r="AA3795" s="65" t="s">
        <v>17</v>
      </c>
      <c r="AB3795" s="65" t="s">
        <v>9214</v>
      </c>
      <c r="AC3795" s="65" t="s">
        <v>9455</v>
      </c>
      <c r="AD3795" s="65" t="s">
        <v>9216</v>
      </c>
    </row>
    <row r="3796" spans="1:30" ht="63.75" x14ac:dyDescent="0.25">
      <c r="A3796" s="113">
        <f t="shared" si="60"/>
        <v>3607</v>
      </c>
      <c r="B3796" s="64" t="s">
        <v>9127</v>
      </c>
      <c r="C3796" s="64" t="s">
        <v>9451</v>
      </c>
      <c r="D3796" s="64">
        <v>200109</v>
      </c>
      <c r="E3796" s="64" t="s">
        <v>9460</v>
      </c>
      <c r="F3796" s="64" t="s">
        <v>9461</v>
      </c>
      <c r="G3796" s="64" t="s">
        <v>9462</v>
      </c>
      <c r="H3796" s="83">
        <v>10000</v>
      </c>
      <c r="I3796" s="66">
        <v>44986</v>
      </c>
      <c r="J3796" s="64" t="s">
        <v>96</v>
      </c>
      <c r="K3796" s="64" t="s">
        <v>9454</v>
      </c>
      <c r="L3796" s="64" t="s">
        <v>952</v>
      </c>
      <c r="M3796" s="64" t="s">
        <v>80</v>
      </c>
      <c r="N3796" s="64" t="s">
        <v>81</v>
      </c>
      <c r="O3796" s="65" t="s">
        <v>9133</v>
      </c>
      <c r="P3796" s="65" t="s">
        <v>9134</v>
      </c>
      <c r="Q3796" s="65" t="s">
        <v>9275</v>
      </c>
      <c r="R3796" s="65" t="s">
        <v>29</v>
      </c>
      <c r="S3796" s="65" t="s">
        <v>4076</v>
      </c>
      <c r="T3796" s="65" t="s">
        <v>7</v>
      </c>
      <c r="U3796" s="65" t="s">
        <v>10210</v>
      </c>
      <c r="V3796" s="65" t="s">
        <v>4076</v>
      </c>
      <c r="W3796" s="65" t="s">
        <v>17</v>
      </c>
      <c r="X3796" s="65" t="s">
        <v>18</v>
      </c>
      <c r="Y3796" s="65" t="s">
        <v>19</v>
      </c>
      <c r="Z3796" s="65" t="s">
        <v>20</v>
      </c>
      <c r="AA3796" s="65" t="s">
        <v>17</v>
      </c>
      <c r="AB3796" s="65" t="s">
        <v>9214</v>
      </c>
      <c r="AC3796" s="65" t="s">
        <v>9455</v>
      </c>
      <c r="AD3796" s="65" t="s">
        <v>9216</v>
      </c>
    </row>
    <row r="3797" spans="1:30" ht="63.75" x14ac:dyDescent="0.25">
      <c r="A3797" s="113">
        <f t="shared" si="60"/>
        <v>3608</v>
      </c>
      <c r="B3797" s="64" t="s">
        <v>9127</v>
      </c>
      <c r="C3797" s="64" t="s">
        <v>9223</v>
      </c>
      <c r="D3797" s="64">
        <v>200109</v>
      </c>
      <c r="E3797" s="64" t="s">
        <v>9463</v>
      </c>
      <c r="F3797" s="64" t="s">
        <v>9464</v>
      </c>
      <c r="G3797" s="64" t="s">
        <v>9465</v>
      </c>
      <c r="H3797" s="83">
        <v>1200000</v>
      </c>
      <c r="I3797" s="66">
        <v>44958</v>
      </c>
      <c r="J3797" s="64" t="s">
        <v>96</v>
      </c>
      <c r="K3797" s="64" t="s">
        <v>9466</v>
      </c>
      <c r="L3797" s="64" t="s">
        <v>952</v>
      </c>
      <c r="M3797" s="64" t="s">
        <v>80</v>
      </c>
      <c r="N3797" s="64" t="s">
        <v>81</v>
      </c>
      <c r="O3797" s="65" t="s">
        <v>9133</v>
      </c>
      <c r="P3797" s="65" t="s">
        <v>9134</v>
      </c>
      <c r="Q3797" s="65" t="s">
        <v>9275</v>
      </c>
      <c r="R3797" s="65" t="s">
        <v>29</v>
      </c>
      <c r="S3797" s="65" t="s">
        <v>4076</v>
      </c>
      <c r="T3797" s="65" t="s">
        <v>7</v>
      </c>
      <c r="U3797" s="65" t="s">
        <v>60</v>
      </c>
      <c r="V3797" s="65" t="s">
        <v>4076</v>
      </c>
      <c r="W3797" s="65" t="s">
        <v>37</v>
      </c>
      <c r="X3797" s="65" t="s">
        <v>18</v>
      </c>
      <c r="Y3797" s="65" t="s">
        <v>19</v>
      </c>
      <c r="Z3797" s="65" t="s">
        <v>20</v>
      </c>
      <c r="AA3797" s="65" t="s">
        <v>17</v>
      </c>
      <c r="AB3797" s="65" t="s">
        <v>9214</v>
      </c>
      <c r="AC3797" s="65" t="s">
        <v>9455</v>
      </c>
      <c r="AD3797" s="65" t="s">
        <v>9216</v>
      </c>
    </row>
    <row r="3798" spans="1:30" ht="63.75" x14ac:dyDescent="0.25">
      <c r="A3798" s="113">
        <f t="shared" si="60"/>
        <v>3609</v>
      </c>
      <c r="B3798" s="64" t="s">
        <v>9127</v>
      </c>
      <c r="C3798" s="64" t="s">
        <v>9223</v>
      </c>
      <c r="D3798" s="64">
        <v>200109</v>
      </c>
      <c r="E3798" s="64" t="s">
        <v>9467</v>
      </c>
      <c r="F3798" s="64" t="s">
        <v>9468</v>
      </c>
      <c r="G3798" s="64" t="s">
        <v>9469</v>
      </c>
      <c r="H3798" s="83">
        <v>30000</v>
      </c>
      <c r="I3798" s="66">
        <v>45107</v>
      </c>
      <c r="J3798" s="64" t="s">
        <v>6</v>
      </c>
      <c r="K3798" s="64" t="s">
        <v>9466</v>
      </c>
      <c r="L3798" s="64" t="s">
        <v>952</v>
      </c>
      <c r="M3798" s="64" t="s">
        <v>80</v>
      </c>
      <c r="N3798" s="64" t="s">
        <v>81</v>
      </c>
      <c r="O3798" s="65" t="s">
        <v>9133</v>
      </c>
      <c r="P3798" s="65" t="s">
        <v>9134</v>
      </c>
      <c r="Q3798" s="65" t="s">
        <v>9275</v>
      </c>
      <c r="R3798" s="65" t="s">
        <v>29</v>
      </c>
      <c r="S3798" s="65" t="s">
        <v>4076</v>
      </c>
      <c r="T3798" s="65" t="s">
        <v>7</v>
      </c>
      <c r="U3798" s="65" t="s">
        <v>9470</v>
      </c>
      <c r="V3798" s="65" t="s">
        <v>4076</v>
      </c>
      <c r="W3798" s="65" t="s">
        <v>17</v>
      </c>
      <c r="X3798" s="65" t="s">
        <v>18</v>
      </c>
      <c r="Y3798" s="65" t="s">
        <v>19</v>
      </c>
      <c r="Z3798" s="65" t="s">
        <v>20</v>
      </c>
      <c r="AA3798" s="65" t="s">
        <v>17</v>
      </c>
      <c r="AB3798" s="65" t="s">
        <v>9214</v>
      </c>
      <c r="AC3798" s="65" t="s">
        <v>9455</v>
      </c>
      <c r="AD3798" s="65" t="s">
        <v>9216</v>
      </c>
    </row>
    <row r="3799" spans="1:30" ht="63.75" x14ac:dyDescent="0.25">
      <c r="A3799" s="113">
        <f t="shared" si="60"/>
        <v>3610</v>
      </c>
      <c r="B3799" s="64" t="s">
        <v>9127</v>
      </c>
      <c r="C3799" s="64" t="s">
        <v>9223</v>
      </c>
      <c r="D3799" s="64">
        <v>200109</v>
      </c>
      <c r="E3799" s="64" t="s">
        <v>9471</v>
      </c>
      <c r="F3799" s="64" t="s">
        <v>9472</v>
      </c>
      <c r="G3799" s="64" t="s">
        <v>9473</v>
      </c>
      <c r="H3799" s="83">
        <v>25000</v>
      </c>
      <c r="I3799" s="66">
        <v>45107</v>
      </c>
      <c r="J3799" s="64" t="s">
        <v>6</v>
      </c>
      <c r="K3799" s="64" t="s">
        <v>9287</v>
      </c>
      <c r="L3799" s="64" t="s">
        <v>952</v>
      </c>
      <c r="M3799" s="64" t="s">
        <v>80</v>
      </c>
      <c r="N3799" s="64" t="s">
        <v>81</v>
      </c>
      <c r="O3799" s="65" t="s">
        <v>9133</v>
      </c>
      <c r="P3799" s="65" t="s">
        <v>9134</v>
      </c>
      <c r="Q3799" s="65" t="s">
        <v>9275</v>
      </c>
      <c r="R3799" s="65" t="s">
        <v>29</v>
      </c>
      <c r="S3799" s="65" t="s">
        <v>4076</v>
      </c>
      <c r="T3799" s="65" t="s">
        <v>7</v>
      </c>
      <c r="U3799" s="65" t="s">
        <v>9474</v>
      </c>
      <c r="V3799" s="65" t="s">
        <v>4076</v>
      </c>
      <c r="W3799" s="65" t="s">
        <v>17</v>
      </c>
      <c r="X3799" s="65" t="s">
        <v>18</v>
      </c>
      <c r="Y3799" s="65" t="s">
        <v>19</v>
      </c>
      <c r="Z3799" s="65" t="s">
        <v>20</v>
      </c>
      <c r="AA3799" s="65" t="s">
        <v>17</v>
      </c>
      <c r="AB3799" s="65" t="s">
        <v>9214</v>
      </c>
      <c r="AC3799" s="65" t="s">
        <v>9455</v>
      </c>
      <c r="AD3799" s="65" t="s">
        <v>9216</v>
      </c>
    </row>
    <row r="3800" spans="1:30" ht="51" x14ac:dyDescent="0.25">
      <c r="A3800" s="113">
        <f t="shared" si="60"/>
        <v>3611</v>
      </c>
      <c r="B3800" s="64" t="s">
        <v>9127</v>
      </c>
      <c r="C3800" s="64" t="s">
        <v>9475</v>
      </c>
      <c r="D3800" s="64">
        <v>200109</v>
      </c>
      <c r="E3800" s="64" t="s">
        <v>9476</v>
      </c>
      <c r="F3800" s="64" t="s">
        <v>9476</v>
      </c>
      <c r="G3800" s="64" t="s">
        <v>9477</v>
      </c>
      <c r="H3800" s="83">
        <v>3000</v>
      </c>
      <c r="I3800" s="66">
        <v>45107</v>
      </c>
      <c r="J3800" s="64" t="s">
        <v>68</v>
      </c>
      <c r="K3800" s="64" t="s">
        <v>7</v>
      </c>
      <c r="L3800" s="64" t="s">
        <v>8</v>
      </c>
      <c r="M3800" s="64" t="s">
        <v>80</v>
      </c>
      <c r="N3800" s="64" t="s">
        <v>81</v>
      </c>
      <c r="O3800" s="65" t="s">
        <v>9133</v>
      </c>
      <c r="P3800" s="65" t="s">
        <v>9134</v>
      </c>
      <c r="Q3800" s="65" t="s">
        <v>374</v>
      </c>
      <c r="R3800" s="65" t="s">
        <v>14</v>
      </c>
      <c r="S3800" s="65" t="s">
        <v>4076</v>
      </c>
      <c r="T3800" s="65" t="s">
        <v>7</v>
      </c>
      <c r="U3800" s="65" t="s">
        <v>9478</v>
      </c>
      <c r="V3800" s="65" t="s">
        <v>4076</v>
      </c>
      <c r="W3800" s="65" t="s">
        <v>17</v>
      </c>
      <c r="X3800" s="65" t="s">
        <v>18</v>
      </c>
      <c r="Y3800" s="65" t="s">
        <v>19</v>
      </c>
      <c r="Z3800" s="65" t="s">
        <v>20</v>
      </c>
      <c r="AA3800" s="65" t="s">
        <v>17</v>
      </c>
      <c r="AB3800" s="65" t="s">
        <v>9214</v>
      </c>
      <c r="AC3800" s="65" t="s">
        <v>9455</v>
      </c>
      <c r="AD3800" s="65" t="s">
        <v>9216</v>
      </c>
    </row>
    <row r="3801" spans="1:30" ht="76.5" x14ac:dyDescent="0.25">
      <c r="A3801" s="113">
        <f t="shared" si="60"/>
        <v>3612</v>
      </c>
      <c r="B3801" s="64" t="s">
        <v>9127</v>
      </c>
      <c r="C3801" s="64" t="s">
        <v>9475</v>
      </c>
      <c r="D3801" s="64">
        <v>200109</v>
      </c>
      <c r="E3801" s="64" t="s">
        <v>9479</v>
      </c>
      <c r="F3801" s="64" t="s">
        <v>9480</v>
      </c>
      <c r="G3801" s="64" t="s">
        <v>9481</v>
      </c>
      <c r="H3801" s="83">
        <v>111400</v>
      </c>
      <c r="I3801" s="66">
        <v>45107</v>
      </c>
      <c r="J3801" s="64" t="s">
        <v>68</v>
      </c>
      <c r="K3801" s="64" t="s">
        <v>7</v>
      </c>
      <c r="L3801" s="64" t="s">
        <v>8</v>
      </c>
      <c r="M3801" s="64" t="s">
        <v>80</v>
      </c>
      <c r="N3801" s="64" t="s">
        <v>81</v>
      </c>
      <c r="O3801" s="65" t="s">
        <v>9133</v>
      </c>
      <c r="P3801" s="65" t="s">
        <v>9134</v>
      </c>
      <c r="Q3801" s="65" t="s">
        <v>374</v>
      </c>
      <c r="R3801" s="65" t="s">
        <v>14</v>
      </c>
      <c r="S3801" s="65" t="s">
        <v>4076</v>
      </c>
      <c r="T3801" s="65" t="s">
        <v>7</v>
      </c>
      <c r="U3801" s="65" t="s">
        <v>9482</v>
      </c>
      <c r="V3801" s="65" t="s">
        <v>4076</v>
      </c>
      <c r="W3801" s="65" t="s">
        <v>17</v>
      </c>
      <c r="X3801" s="65" t="s">
        <v>18</v>
      </c>
      <c r="Y3801" s="65" t="s">
        <v>19</v>
      </c>
      <c r="Z3801" s="65" t="s">
        <v>20</v>
      </c>
      <c r="AA3801" s="65" t="s">
        <v>17</v>
      </c>
      <c r="AB3801" s="65" t="s">
        <v>9214</v>
      </c>
      <c r="AC3801" s="65" t="s">
        <v>9455</v>
      </c>
      <c r="AD3801" s="65" t="s">
        <v>9216</v>
      </c>
    </row>
    <row r="3802" spans="1:30" ht="153" x14ac:dyDescent="0.25">
      <c r="A3802" s="113">
        <f t="shared" si="60"/>
        <v>3613</v>
      </c>
      <c r="B3802" s="64" t="s">
        <v>9127</v>
      </c>
      <c r="C3802" s="64" t="s">
        <v>9475</v>
      </c>
      <c r="D3802" s="64">
        <v>200109</v>
      </c>
      <c r="E3802" s="64" t="s">
        <v>9483</v>
      </c>
      <c r="F3802" s="64" t="s">
        <v>9484</v>
      </c>
      <c r="G3802" s="64" t="s">
        <v>9485</v>
      </c>
      <c r="H3802" s="83">
        <v>682400</v>
      </c>
      <c r="I3802" s="66">
        <v>45107</v>
      </c>
      <c r="J3802" s="64" t="s">
        <v>68</v>
      </c>
      <c r="K3802" s="64" t="s">
        <v>9287</v>
      </c>
      <c r="L3802" s="64" t="s">
        <v>8</v>
      </c>
      <c r="M3802" s="64" t="s">
        <v>80</v>
      </c>
      <c r="N3802" s="64" t="s">
        <v>81</v>
      </c>
      <c r="O3802" s="65" t="s">
        <v>9133</v>
      </c>
      <c r="P3802" s="65" t="s">
        <v>9134</v>
      </c>
      <c r="Q3802" s="65" t="s">
        <v>374</v>
      </c>
      <c r="R3802" s="65" t="s">
        <v>14</v>
      </c>
      <c r="S3802" s="65" t="s">
        <v>4076</v>
      </c>
      <c r="T3802" s="65" t="s">
        <v>7</v>
      </c>
      <c r="U3802" s="65" t="s">
        <v>9486</v>
      </c>
      <c r="V3802" s="65" t="s">
        <v>4076</v>
      </c>
      <c r="W3802" s="65" t="s">
        <v>17</v>
      </c>
      <c r="X3802" s="65" t="s">
        <v>18</v>
      </c>
      <c r="Y3802" s="65" t="s">
        <v>19</v>
      </c>
      <c r="Z3802" s="65" t="s">
        <v>20</v>
      </c>
      <c r="AA3802" s="65" t="s">
        <v>17</v>
      </c>
      <c r="AB3802" s="65" t="s">
        <v>9214</v>
      </c>
      <c r="AC3802" s="65" t="s">
        <v>9455</v>
      </c>
      <c r="AD3802" s="65" t="s">
        <v>9216</v>
      </c>
    </row>
    <row r="3803" spans="1:30" ht="51" x14ac:dyDescent="0.25">
      <c r="A3803" s="113">
        <f t="shared" si="60"/>
        <v>3614</v>
      </c>
      <c r="B3803" s="64" t="s">
        <v>9127</v>
      </c>
      <c r="C3803" s="64" t="s">
        <v>9475</v>
      </c>
      <c r="D3803" s="64">
        <v>200109</v>
      </c>
      <c r="E3803" s="64" t="s">
        <v>9487</v>
      </c>
      <c r="F3803" s="64" t="s">
        <v>9488</v>
      </c>
      <c r="G3803" s="64" t="s">
        <v>9489</v>
      </c>
      <c r="H3803" s="83">
        <v>48000</v>
      </c>
      <c r="I3803" s="66">
        <v>45107</v>
      </c>
      <c r="J3803" s="64" t="s">
        <v>68</v>
      </c>
      <c r="K3803" s="64" t="s">
        <v>7</v>
      </c>
      <c r="L3803" s="64" t="s">
        <v>8</v>
      </c>
      <c r="M3803" s="64" t="s">
        <v>80</v>
      </c>
      <c r="N3803" s="64" t="s">
        <v>81</v>
      </c>
      <c r="O3803" s="65" t="s">
        <v>9133</v>
      </c>
      <c r="P3803" s="65" t="s">
        <v>9134</v>
      </c>
      <c r="Q3803" s="65" t="s">
        <v>9275</v>
      </c>
      <c r="R3803" s="65" t="s">
        <v>29</v>
      </c>
      <c r="S3803" s="65" t="s">
        <v>4076</v>
      </c>
      <c r="T3803" s="65" t="s">
        <v>7</v>
      </c>
      <c r="U3803" s="65" t="s">
        <v>9490</v>
      </c>
      <c r="V3803" s="65" t="s">
        <v>4076</v>
      </c>
      <c r="W3803" s="65" t="s">
        <v>17</v>
      </c>
      <c r="X3803" s="65" t="s">
        <v>18</v>
      </c>
      <c r="Y3803" s="65" t="s">
        <v>19</v>
      </c>
      <c r="Z3803" s="65" t="s">
        <v>20</v>
      </c>
      <c r="AA3803" s="65" t="s">
        <v>17</v>
      </c>
      <c r="AB3803" s="65" t="s">
        <v>9214</v>
      </c>
      <c r="AC3803" s="65" t="s">
        <v>9491</v>
      </c>
      <c r="AD3803" s="65" t="s">
        <v>9216</v>
      </c>
    </row>
    <row r="3804" spans="1:30" ht="51" x14ac:dyDescent="0.25">
      <c r="A3804" s="113">
        <f t="shared" si="60"/>
        <v>3615</v>
      </c>
      <c r="B3804" s="64" t="s">
        <v>9127</v>
      </c>
      <c r="C3804" s="64" t="s">
        <v>9475</v>
      </c>
      <c r="D3804" s="64">
        <v>200109</v>
      </c>
      <c r="E3804" s="64" t="s">
        <v>9492</v>
      </c>
      <c r="F3804" s="64" t="s">
        <v>9493</v>
      </c>
      <c r="G3804" s="64" t="s">
        <v>9481</v>
      </c>
      <c r="H3804" s="83">
        <v>130000</v>
      </c>
      <c r="I3804" s="66">
        <v>45107</v>
      </c>
      <c r="J3804" s="64" t="s">
        <v>6</v>
      </c>
      <c r="K3804" s="64" t="s">
        <v>7</v>
      </c>
      <c r="L3804" s="64" t="s">
        <v>952</v>
      </c>
      <c r="M3804" s="64" t="s">
        <v>80</v>
      </c>
      <c r="N3804" s="64" t="s">
        <v>81</v>
      </c>
      <c r="O3804" s="65" t="s">
        <v>9133</v>
      </c>
      <c r="P3804" s="65" t="s">
        <v>9134</v>
      </c>
      <c r="Q3804" s="65" t="s">
        <v>9275</v>
      </c>
      <c r="R3804" s="65" t="s">
        <v>29</v>
      </c>
      <c r="S3804" s="65" t="s">
        <v>4076</v>
      </c>
      <c r="T3804" s="65" t="s">
        <v>7</v>
      </c>
      <c r="U3804" s="65" t="s">
        <v>9494</v>
      </c>
      <c r="V3804" s="65" t="s">
        <v>4076</v>
      </c>
      <c r="W3804" s="65" t="s">
        <v>17</v>
      </c>
      <c r="X3804" s="65" t="s">
        <v>18</v>
      </c>
      <c r="Y3804" s="65" t="s">
        <v>19</v>
      </c>
      <c r="Z3804" s="65" t="s">
        <v>20</v>
      </c>
      <c r="AA3804" s="65" t="s">
        <v>17</v>
      </c>
      <c r="AB3804" s="65" t="s">
        <v>9214</v>
      </c>
      <c r="AC3804" s="65" t="s">
        <v>9495</v>
      </c>
      <c r="AD3804" s="65" t="s">
        <v>9216</v>
      </c>
    </row>
    <row r="3805" spans="1:30" ht="51" x14ac:dyDescent="0.25">
      <c r="A3805" s="113">
        <f t="shared" si="60"/>
        <v>3616</v>
      </c>
      <c r="B3805" s="64" t="s">
        <v>9127</v>
      </c>
      <c r="C3805" s="64" t="s">
        <v>9475</v>
      </c>
      <c r="D3805" s="64">
        <v>200109</v>
      </c>
      <c r="E3805" s="64" t="s">
        <v>9496</v>
      </c>
      <c r="F3805" s="64" t="s">
        <v>9496</v>
      </c>
      <c r="G3805" s="64" t="s">
        <v>9497</v>
      </c>
      <c r="H3805" s="83">
        <v>852000</v>
      </c>
      <c r="I3805" s="66">
        <v>45107</v>
      </c>
      <c r="J3805" s="64" t="s">
        <v>6</v>
      </c>
      <c r="K3805" s="64" t="s">
        <v>7</v>
      </c>
      <c r="L3805" s="64" t="s">
        <v>952</v>
      </c>
      <c r="M3805" s="64" t="s">
        <v>80</v>
      </c>
      <c r="N3805" s="64" t="s">
        <v>81</v>
      </c>
      <c r="O3805" s="65" t="s">
        <v>9133</v>
      </c>
      <c r="P3805" s="65" t="s">
        <v>9134</v>
      </c>
      <c r="Q3805" s="65" t="s">
        <v>9275</v>
      </c>
      <c r="R3805" s="65" t="s">
        <v>14</v>
      </c>
      <c r="S3805" s="65" t="s">
        <v>4076</v>
      </c>
      <c r="T3805" s="65" t="s">
        <v>7</v>
      </c>
      <c r="U3805" s="65" t="s">
        <v>9498</v>
      </c>
      <c r="V3805" s="65" t="s">
        <v>4076</v>
      </c>
      <c r="W3805" s="65" t="s">
        <v>17</v>
      </c>
      <c r="X3805" s="65" t="s">
        <v>18</v>
      </c>
      <c r="Y3805" s="65" t="s">
        <v>19</v>
      </c>
      <c r="Z3805" s="65" t="s">
        <v>20</v>
      </c>
      <c r="AA3805" s="65" t="s">
        <v>17</v>
      </c>
      <c r="AB3805" s="65" t="s">
        <v>9214</v>
      </c>
      <c r="AC3805" s="65" t="s">
        <v>9499</v>
      </c>
      <c r="AD3805" s="65" t="s">
        <v>9216</v>
      </c>
    </row>
    <row r="3806" spans="1:30" ht="63.75" x14ac:dyDescent="0.25">
      <c r="A3806" s="113">
        <f t="shared" si="60"/>
        <v>3617</v>
      </c>
      <c r="B3806" s="64" t="s">
        <v>9127</v>
      </c>
      <c r="C3806" s="64" t="s">
        <v>9475</v>
      </c>
      <c r="D3806" s="64">
        <v>200109</v>
      </c>
      <c r="E3806" s="64" t="s">
        <v>9500</v>
      </c>
      <c r="F3806" s="64" t="s">
        <v>9501</v>
      </c>
      <c r="G3806" s="64" t="s">
        <v>9502</v>
      </c>
      <c r="H3806" s="83">
        <v>2500000</v>
      </c>
      <c r="I3806" s="66">
        <v>45107</v>
      </c>
      <c r="J3806" s="64" t="s">
        <v>6</v>
      </c>
      <c r="K3806" s="64" t="s">
        <v>7</v>
      </c>
      <c r="L3806" s="64" t="s">
        <v>952</v>
      </c>
      <c r="M3806" s="64" t="s">
        <v>80</v>
      </c>
      <c r="N3806" s="64" t="s">
        <v>81</v>
      </c>
      <c r="O3806" s="65" t="s">
        <v>9133</v>
      </c>
      <c r="P3806" s="65" t="s">
        <v>9134</v>
      </c>
      <c r="Q3806" s="65" t="s">
        <v>9275</v>
      </c>
      <c r="R3806" s="65" t="s">
        <v>14</v>
      </c>
      <c r="S3806" s="65" t="s">
        <v>4076</v>
      </c>
      <c r="T3806" s="65" t="s">
        <v>7</v>
      </c>
      <c r="U3806" s="65" t="s">
        <v>16</v>
      </c>
      <c r="V3806" s="65" t="s">
        <v>4076</v>
      </c>
      <c r="W3806" s="65" t="s">
        <v>17</v>
      </c>
      <c r="X3806" s="65" t="s">
        <v>18</v>
      </c>
      <c r="Y3806" s="65" t="s">
        <v>19</v>
      </c>
      <c r="Z3806" s="65" t="s">
        <v>20</v>
      </c>
      <c r="AA3806" s="65" t="s">
        <v>17</v>
      </c>
      <c r="AB3806" s="65" t="s">
        <v>9214</v>
      </c>
      <c r="AC3806" s="65" t="s">
        <v>9503</v>
      </c>
      <c r="AD3806" s="65" t="s">
        <v>9216</v>
      </c>
    </row>
    <row r="3807" spans="1:30" ht="63.75" x14ac:dyDescent="0.25">
      <c r="A3807" s="113">
        <f t="shared" si="60"/>
        <v>3618</v>
      </c>
      <c r="B3807" s="64" t="s">
        <v>9127</v>
      </c>
      <c r="C3807" s="64" t="s">
        <v>9475</v>
      </c>
      <c r="D3807" s="64">
        <v>200109</v>
      </c>
      <c r="E3807" s="64" t="s">
        <v>9504</v>
      </c>
      <c r="F3807" s="64" t="s">
        <v>9504</v>
      </c>
      <c r="G3807" s="64" t="s">
        <v>9505</v>
      </c>
      <c r="H3807" s="83">
        <v>12000</v>
      </c>
      <c r="I3807" s="66">
        <v>45107</v>
      </c>
      <c r="J3807" s="64" t="s">
        <v>6</v>
      </c>
      <c r="K3807" s="64" t="s">
        <v>9454</v>
      </c>
      <c r="L3807" s="64" t="s">
        <v>952</v>
      </c>
      <c r="M3807" s="64" t="s">
        <v>80</v>
      </c>
      <c r="N3807" s="64" t="s">
        <v>81</v>
      </c>
      <c r="O3807" s="65" t="s">
        <v>9133</v>
      </c>
      <c r="P3807" s="65" t="s">
        <v>9134</v>
      </c>
      <c r="Q3807" s="65" t="s">
        <v>9275</v>
      </c>
      <c r="R3807" s="65" t="s">
        <v>29</v>
      </c>
      <c r="S3807" s="65" t="s">
        <v>4076</v>
      </c>
      <c r="T3807" s="65" t="s">
        <v>7</v>
      </c>
      <c r="U3807" s="65" t="s">
        <v>9506</v>
      </c>
      <c r="V3807" s="65" t="s">
        <v>4076</v>
      </c>
      <c r="W3807" s="65" t="s">
        <v>17</v>
      </c>
      <c r="X3807" s="65" t="s">
        <v>18</v>
      </c>
      <c r="Y3807" s="65" t="s">
        <v>19</v>
      </c>
      <c r="Z3807" s="65" t="s">
        <v>20</v>
      </c>
      <c r="AA3807" s="65" t="s">
        <v>17</v>
      </c>
      <c r="AB3807" s="65" t="s">
        <v>9214</v>
      </c>
      <c r="AC3807" s="65" t="s">
        <v>9507</v>
      </c>
      <c r="AD3807" s="65" t="s">
        <v>9216</v>
      </c>
    </row>
    <row r="3808" spans="1:30" ht="51" x14ac:dyDescent="0.25">
      <c r="A3808" s="113">
        <f t="shared" si="60"/>
        <v>3619</v>
      </c>
      <c r="B3808" s="64" t="s">
        <v>9127</v>
      </c>
      <c r="C3808" s="64" t="s">
        <v>9508</v>
      </c>
      <c r="D3808" s="64">
        <v>200109</v>
      </c>
      <c r="E3808" s="64" t="s">
        <v>9509</v>
      </c>
      <c r="F3808" s="64" t="s">
        <v>9510</v>
      </c>
      <c r="G3808" s="64" t="s">
        <v>9511</v>
      </c>
      <c r="H3808" s="83">
        <v>30000</v>
      </c>
      <c r="I3808" s="66">
        <v>45107</v>
      </c>
      <c r="J3808" s="64" t="s">
        <v>68</v>
      </c>
      <c r="K3808" s="64" t="s">
        <v>7</v>
      </c>
      <c r="L3808" s="64" t="s">
        <v>8</v>
      </c>
      <c r="M3808" s="64" t="s">
        <v>80</v>
      </c>
      <c r="N3808" s="64" t="s">
        <v>81</v>
      </c>
      <c r="O3808" s="65" t="s">
        <v>9133</v>
      </c>
      <c r="P3808" s="65" t="s">
        <v>9134</v>
      </c>
      <c r="Q3808" s="65" t="s">
        <v>374</v>
      </c>
      <c r="R3808" s="65" t="s">
        <v>14</v>
      </c>
      <c r="S3808" s="65" t="s">
        <v>4076</v>
      </c>
      <c r="T3808" s="65" t="s">
        <v>7</v>
      </c>
      <c r="U3808" s="65" t="s">
        <v>9512</v>
      </c>
      <c r="V3808" s="65" t="s">
        <v>4076</v>
      </c>
      <c r="W3808" s="65" t="s">
        <v>17</v>
      </c>
      <c r="X3808" s="65" t="s">
        <v>18</v>
      </c>
      <c r="Y3808" s="65" t="s">
        <v>19</v>
      </c>
      <c r="Z3808" s="65" t="s">
        <v>20</v>
      </c>
      <c r="AA3808" s="65" t="s">
        <v>17</v>
      </c>
      <c r="AB3808" s="65" t="s">
        <v>9214</v>
      </c>
      <c r="AC3808" s="65" t="s">
        <v>9513</v>
      </c>
      <c r="AD3808" s="65" t="s">
        <v>9216</v>
      </c>
    </row>
    <row r="3809" spans="1:30" ht="51" x14ac:dyDescent="0.25">
      <c r="A3809" s="113">
        <f t="shared" si="60"/>
        <v>3620</v>
      </c>
      <c r="B3809" s="64" t="s">
        <v>9127</v>
      </c>
      <c r="C3809" s="64" t="s">
        <v>9508</v>
      </c>
      <c r="D3809" s="64">
        <v>200109</v>
      </c>
      <c r="E3809" s="64" t="s">
        <v>9514</v>
      </c>
      <c r="F3809" s="64" t="s">
        <v>9515</v>
      </c>
      <c r="G3809" s="64" t="s">
        <v>9485</v>
      </c>
      <c r="H3809" s="83">
        <v>20000</v>
      </c>
      <c r="I3809" s="66">
        <v>45107</v>
      </c>
      <c r="J3809" s="64" t="s">
        <v>68</v>
      </c>
      <c r="K3809" s="64" t="s">
        <v>7</v>
      </c>
      <c r="L3809" s="64" t="s">
        <v>8</v>
      </c>
      <c r="M3809" s="64" t="s">
        <v>80</v>
      </c>
      <c r="N3809" s="64" t="s">
        <v>81</v>
      </c>
      <c r="O3809" s="65" t="s">
        <v>9133</v>
      </c>
      <c r="P3809" s="65" t="s">
        <v>9134</v>
      </c>
      <c r="Q3809" s="65" t="s">
        <v>374</v>
      </c>
      <c r="R3809" s="65" t="s">
        <v>14</v>
      </c>
      <c r="S3809" s="65" t="s">
        <v>4076</v>
      </c>
      <c r="T3809" s="65" t="s">
        <v>7</v>
      </c>
      <c r="U3809" s="65" t="s">
        <v>16</v>
      </c>
      <c r="V3809" s="65" t="s">
        <v>4076</v>
      </c>
      <c r="W3809" s="65" t="s">
        <v>17</v>
      </c>
      <c r="X3809" s="65" t="s">
        <v>18</v>
      </c>
      <c r="Y3809" s="65" t="s">
        <v>19</v>
      </c>
      <c r="Z3809" s="65" t="s">
        <v>20</v>
      </c>
      <c r="AA3809" s="65" t="s">
        <v>17</v>
      </c>
      <c r="AB3809" s="65" t="s">
        <v>9214</v>
      </c>
      <c r="AC3809" s="65" t="s">
        <v>9516</v>
      </c>
      <c r="AD3809" s="65" t="s">
        <v>9216</v>
      </c>
    </row>
    <row r="3810" spans="1:30" ht="51" x14ac:dyDescent="0.25">
      <c r="A3810" s="113">
        <f t="shared" si="60"/>
        <v>3621</v>
      </c>
      <c r="B3810" s="64" t="s">
        <v>9127</v>
      </c>
      <c r="C3810" s="64" t="s">
        <v>9508</v>
      </c>
      <c r="D3810" s="64">
        <v>200109</v>
      </c>
      <c r="E3810" s="64" t="s">
        <v>9514</v>
      </c>
      <c r="F3810" s="64" t="s">
        <v>9517</v>
      </c>
      <c r="G3810" s="64" t="s">
        <v>9518</v>
      </c>
      <c r="H3810" s="83">
        <v>2100</v>
      </c>
      <c r="I3810" s="66">
        <v>45107</v>
      </c>
      <c r="J3810" s="64" t="s">
        <v>68</v>
      </c>
      <c r="K3810" s="64" t="s">
        <v>7</v>
      </c>
      <c r="L3810" s="64" t="s">
        <v>69</v>
      </c>
      <c r="M3810" s="64" t="s">
        <v>80</v>
      </c>
      <c r="N3810" s="64" t="s">
        <v>81</v>
      </c>
      <c r="O3810" s="65" t="s">
        <v>9133</v>
      </c>
      <c r="P3810" s="65" t="s">
        <v>9134</v>
      </c>
      <c r="Q3810" s="65" t="s">
        <v>374</v>
      </c>
      <c r="R3810" s="65" t="s">
        <v>14</v>
      </c>
      <c r="S3810" s="65" t="s">
        <v>4076</v>
      </c>
      <c r="T3810" s="65" t="s">
        <v>7</v>
      </c>
      <c r="U3810" s="65" t="s">
        <v>9519</v>
      </c>
      <c r="V3810" s="65" t="s">
        <v>4076</v>
      </c>
      <c r="W3810" s="65" t="s">
        <v>17</v>
      </c>
      <c r="X3810" s="65" t="s">
        <v>18</v>
      </c>
      <c r="Y3810" s="65" t="s">
        <v>19</v>
      </c>
      <c r="Z3810" s="65" t="s">
        <v>20</v>
      </c>
      <c r="AA3810" s="65" t="s">
        <v>17</v>
      </c>
      <c r="AB3810" s="65" t="s">
        <v>9214</v>
      </c>
      <c r="AC3810" s="65" t="s">
        <v>9520</v>
      </c>
      <c r="AD3810" s="65" t="s">
        <v>9216</v>
      </c>
    </row>
    <row r="3811" spans="1:30" ht="51" x14ac:dyDescent="0.25">
      <c r="A3811" s="113">
        <f t="shared" si="60"/>
        <v>3622</v>
      </c>
      <c r="B3811" s="64" t="s">
        <v>9127</v>
      </c>
      <c r="C3811" s="64" t="s">
        <v>9508</v>
      </c>
      <c r="D3811" s="64">
        <v>200109</v>
      </c>
      <c r="E3811" s="64" t="s">
        <v>9521</v>
      </c>
      <c r="F3811" s="64" t="s">
        <v>9522</v>
      </c>
      <c r="G3811" s="64" t="s">
        <v>9485</v>
      </c>
      <c r="H3811" s="83">
        <v>4000</v>
      </c>
      <c r="I3811" s="66">
        <v>45107</v>
      </c>
      <c r="J3811" s="64" t="s">
        <v>68</v>
      </c>
      <c r="K3811" s="64" t="s">
        <v>7</v>
      </c>
      <c r="L3811" s="64" t="s">
        <v>8</v>
      </c>
      <c r="M3811" s="64" t="s">
        <v>80</v>
      </c>
      <c r="N3811" s="64" t="s">
        <v>81</v>
      </c>
      <c r="O3811" s="65" t="s">
        <v>9133</v>
      </c>
      <c r="P3811" s="65" t="s">
        <v>9134</v>
      </c>
      <c r="Q3811" s="65" t="s">
        <v>9275</v>
      </c>
      <c r="R3811" s="65" t="s">
        <v>14</v>
      </c>
      <c r="S3811" s="65" t="s">
        <v>4076</v>
      </c>
      <c r="T3811" s="65" t="s">
        <v>7</v>
      </c>
      <c r="U3811" s="65" t="s">
        <v>9490</v>
      </c>
      <c r="V3811" s="65" t="s">
        <v>4076</v>
      </c>
      <c r="W3811" s="65" t="s">
        <v>17</v>
      </c>
      <c r="X3811" s="65" t="s">
        <v>18</v>
      </c>
      <c r="Y3811" s="65" t="s">
        <v>19</v>
      </c>
      <c r="Z3811" s="65" t="s">
        <v>20</v>
      </c>
      <c r="AA3811" s="65" t="s">
        <v>17</v>
      </c>
      <c r="AB3811" s="65" t="s">
        <v>9214</v>
      </c>
      <c r="AC3811" s="65" t="s">
        <v>9523</v>
      </c>
      <c r="AD3811" s="65" t="s">
        <v>9216</v>
      </c>
    </row>
    <row r="3812" spans="1:30" ht="63.75" x14ac:dyDescent="0.25">
      <c r="A3812" s="113">
        <f t="shared" si="60"/>
        <v>3623</v>
      </c>
      <c r="B3812" s="64" t="s">
        <v>9127</v>
      </c>
      <c r="C3812" s="64" t="s">
        <v>9508</v>
      </c>
      <c r="D3812" s="64">
        <v>200109</v>
      </c>
      <c r="E3812" s="64" t="s">
        <v>9524</v>
      </c>
      <c r="F3812" s="64" t="s">
        <v>9525</v>
      </c>
      <c r="G3812" s="64" t="s">
        <v>9485</v>
      </c>
      <c r="H3812" s="83">
        <f>220000+2000+6000+4200</f>
        <v>232200</v>
      </c>
      <c r="I3812" s="66">
        <v>45107</v>
      </c>
      <c r="J3812" s="64" t="s">
        <v>68</v>
      </c>
      <c r="K3812" s="64" t="s">
        <v>7</v>
      </c>
      <c r="L3812" s="64" t="s">
        <v>69</v>
      </c>
      <c r="M3812" s="64" t="s">
        <v>80</v>
      </c>
      <c r="N3812" s="64" t="s">
        <v>81</v>
      </c>
      <c r="O3812" s="65" t="s">
        <v>9133</v>
      </c>
      <c r="P3812" s="65" t="s">
        <v>9134</v>
      </c>
      <c r="Q3812" s="65" t="s">
        <v>9275</v>
      </c>
      <c r="R3812" s="65" t="s">
        <v>14</v>
      </c>
      <c r="S3812" s="65" t="s">
        <v>4076</v>
      </c>
      <c r="T3812" s="65" t="s">
        <v>7</v>
      </c>
      <c r="U3812" s="65" t="s">
        <v>60</v>
      </c>
      <c r="V3812" s="65" t="s">
        <v>4076</v>
      </c>
      <c r="W3812" s="65" t="s">
        <v>17</v>
      </c>
      <c r="X3812" s="65" t="s">
        <v>18</v>
      </c>
      <c r="Y3812" s="65" t="s">
        <v>19</v>
      </c>
      <c r="Z3812" s="65" t="s">
        <v>20</v>
      </c>
      <c r="AA3812" s="65" t="s">
        <v>17</v>
      </c>
      <c r="AB3812" s="65" t="s">
        <v>9214</v>
      </c>
      <c r="AC3812" s="65" t="s">
        <v>9526</v>
      </c>
      <c r="AD3812" s="65" t="s">
        <v>9216</v>
      </c>
    </row>
    <row r="3813" spans="1:30" ht="63.75" x14ac:dyDescent="0.25">
      <c r="A3813" s="113">
        <f t="shared" si="60"/>
        <v>3624</v>
      </c>
      <c r="B3813" s="64" t="s">
        <v>9127</v>
      </c>
      <c r="C3813" s="64" t="s">
        <v>9508</v>
      </c>
      <c r="D3813" s="64">
        <v>200109</v>
      </c>
      <c r="E3813" s="64" t="s">
        <v>9527</v>
      </c>
      <c r="F3813" s="64" t="s">
        <v>9528</v>
      </c>
      <c r="G3813" s="65" t="s">
        <v>9529</v>
      </c>
      <c r="H3813" s="83">
        <v>90000</v>
      </c>
      <c r="I3813" s="66">
        <v>45107</v>
      </c>
      <c r="J3813" s="64" t="s">
        <v>68</v>
      </c>
      <c r="K3813" s="64" t="s">
        <v>7</v>
      </c>
      <c r="L3813" s="64" t="s">
        <v>8</v>
      </c>
      <c r="M3813" s="64" t="s">
        <v>80</v>
      </c>
      <c r="N3813" s="64" t="s">
        <v>81</v>
      </c>
      <c r="O3813" s="65" t="s">
        <v>9133</v>
      </c>
      <c r="P3813" s="65" t="s">
        <v>9134</v>
      </c>
      <c r="Q3813" s="65" t="s">
        <v>9275</v>
      </c>
      <c r="R3813" s="65" t="s">
        <v>14</v>
      </c>
      <c r="S3813" s="65" t="s">
        <v>4076</v>
      </c>
      <c r="T3813" s="65" t="s">
        <v>7</v>
      </c>
      <c r="U3813" s="65" t="s">
        <v>16</v>
      </c>
      <c r="V3813" s="65" t="s">
        <v>4076</v>
      </c>
      <c r="W3813" s="65" t="s">
        <v>17</v>
      </c>
      <c r="X3813" s="65" t="s">
        <v>18</v>
      </c>
      <c r="Y3813" s="65" t="s">
        <v>19</v>
      </c>
      <c r="Z3813" s="65" t="s">
        <v>20</v>
      </c>
      <c r="AA3813" s="65" t="s">
        <v>17</v>
      </c>
      <c r="AB3813" s="65" t="s">
        <v>9214</v>
      </c>
      <c r="AC3813" s="65" t="s">
        <v>9530</v>
      </c>
      <c r="AD3813" s="65" t="s">
        <v>9216</v>
      </c>
    </row>
    <row r="3814" spans="1:30" ht="51" x14ac:dyDescent="0.25">
      <c r="A3814" s="113">
        <f t="shared" si="60"/>
        <v>3625</v>
      </c>
      <c r="B3814" s="64" t="s">
        <v>9127</v>
      </c>
      <c r="C3814" s="64" t="s">
        <v>9159</v>
      </c>
      <c r="D3814" s="64">
        <v>200109</v>
      </c>
      <c r="E3814" s="64" t="s">
        <v>9531</v>
      </c>
      <c r="F3814" s="64" t="s">
        <v>9531</v>
      </c>
      <c r="G3814" s="65" t="s">
        <v>9532</v>
      </c>
      <c r="H3814" s="83">
        <v>150000</v>
      </c>
      <c r="I3814" s="66">
        <v>45107</v>
      </c>
      <c r="J3814" s="64" t="s">
        <v>68</v>
      </c>
      <c r="K3814" s="64" t="s">
        <v>7</v>
      </c>
      <c r="L3814" s="64" t="s">
        <v>8</v>
      </c>
      <c r="M3814" s="64" t="s">
        <v>80</v>
      </c>
      <c r="N3814" s="64" t="s">
        <v>81</v>
      </c>
      <c r="O3814" s="65" t="s">
        <v>9133</v>
      </c>
      <c r="P3814" s="65" t="s">
        <v>9134</v>
      </c>
      <c r="Q3814" s="65" t="s">
        <v>9533</v>
      </c>
      <c r="R3814" s="65" t="s">
        <v>29</v>
      </c>
      <c r="S3814" s="65" t="s">
        <v>4076</v>
      </c>
      <c r="T3814" s="65" t="s">
        <v>7</v>
      </c>
      <c r="U3814" s="65" t="s">
        <v>60</v>
      </c>
      <c r="V3814" s="65" t="s">
        <v>4076</v>
      </c>
      <c r="W3814" s="65" t="s">
        <v>37</v>
      </c>
      <c r="X3814" s="65" t="s">
        <v>18</v>
      </c>
      <c r="Y3814" s="65" t="s">
        <v>31</v>
      </c>
      <c r="Z3814" s="65" t="s">
        <v>61</v>
      </c>
      <c r="AA3814" s="65" t="s">
        <v>17</v>
      </c>
      <c r="AB3814" s="65" t="s">
        <v>9173</v>
      </c>
      <c r="AC3814" s="65" t="s">
        <v>9174</v>
      </c>
      <c r="AD3814" s="65" t="s">
        <v>9175</v>
      </c>
    </row>
    <row r="3815" spans="1:30" ht="63.75" x14ac:dyDescent="0.25">
      <c r="A3815" s="113">
        <f t="shared" si="60"/>
        <v>3626</v>
      </c>
      <c r="B3815" s="64" t="s">
        <v>9127</v>
      </c>
      <c r="C3815" s="64" t="s">
        <v>9508</v>
      </c>
      <c r="D3815" s="64">
        <v>200109</v>
      </c>
      <c r="E3815" s="64" t="s">
        <v>9534</v>
      </c>
      <c r="F3815" s="64" t="s">
        <v>9535</v>
      </c>
      <c r="G3815" s="64" t="s">
        <v>9485</v>
      </c>
      <c r="H3815" s="83">
        <v>64000</v>
      </c>
      <c r="I3815" s="66">
        <v>45107</v>
      </c>
      <c r="J3815" s="64" t="s">
        <v>68</v>
      </c>
      <c r="K3815" s="64" t="s">
        <v>9454</v>
      </c>
      <c r="L3815" s="64" t="s">
        <v>8</v>
      </c>
      <c r="M3815" s="64" t="s">
        <v>80</v>
      </c>
      <c r="N3815" s="64" t="s">
        <v>81</v>
      </c>
      <c r="O3815" s="65" t="s">
        <v>9133</v>
      </c>
      <c r="P3815" s="65" t="s">
        <v>9134</v>
      </c>
      <c r="Q3815" s="65" t="s">
        <v>9275</v>
      </c>
      <c r="R3815" s="65" t="s">
        <v>29</v>
      </c>
      <c r="S3815" s="65" t="s">
        <v>4076</v>
      </c>
      <c r="T3815" s="65" t="s">
        <v>7</v>
      </c>
      <c r="U3815" s="65" t="s">
        <v>9536</v>
      </c>
      <c r="V3815" s="65" t="s">
        <v>4076</v>
      </c>
      <c r="W3815" s="65" t="s">
        <v>17</v>
      </c>
      <c r="X3815" s="65" t="s">
        <v>18</v>
      </c>
      <c r="Y3815" s="65" t="s">
        <v>19</v>
      </c>
      <c r="Z3815" s="65" t="s">
        <v>20</v>
      </c>
      <c r="AA3815" s="65" t="s">
        <v>17</v>
      </c>
      <c r="AB3815" s="65" t="s">
        <v>9214</v>
      </c>
      <c r="AC3815" s="65" t="s">
        <v>9537</v>
      </c>
      <c r="AD3815" s="65" t="s">
        <v>9216</v>
      </c>
    </row>
    <row r="3816" spans="1:30" ht="51" x14ac:dyDescent="0.25">
      <c r="A3816" s="113">
        <f t="shared" si="60"/>
        <v>3627</v>
      </c>
      <c r="B3816" s="64" t="s">
        <v>9127</v>
      </c>
      <c r="C3816" s="64" t="s">
        <v>9508</v>
      </c>
      <c r="D3816" s="64">
        <v>200109</v>
      </c>
      <c r="E3816" s="64" t="s">
        <v>9538</v>
      </c>
      <c r="F3816" s="64" t="s">
        <v>9539</v>
      </c>
      <c r="G3816" s="64" t="s">
        <v>9540</v>
      </c>
      <c r="H3816" s="83">
        <v>500000</v>
      </c>
      <c r="I3816" s="66">
        <v>45074</v>
      </c>
      <c r="J3816" s="64" t="s">
        <v>68</v>
      </c>
      <c r="K3816" s="64" t="s">
        <v>7</v>
      </c>
      <c r="L3816" s="64" t="s">
        <v>8</v>
      </c>
      <c r="M3816" s="64" t="s">
        <v>80</v>
      </c>
      <c r="N3816" s="64" t="s">
        <v>81</v>
      </c>
      <c r="O3816" s="65" t="s">
        <v>9133</v>
      </c>
      <c r="P3816" s="65" t="s">
        <v>9134</v>
      </c>
      <c r="Q3816" s="65" t="s">
        <v>374</v>
      </c>
      <c r="R3816" s="65" t="s">
        <v>14</v>
      </c>
      <c r="S3816" s="65" t="s">
        <v>4076</v>
      </c>
      <c r="T3816" s="65" t="s">
        <v>7</v>
      </c>
      <c r="U3816" s="65" t="s">
        <v>9541</v>
      </c>
      <c r="V3816" s="65" t="s">
        <v>4076</v>
      </c>
      <c r="W3816" s="65" t="s">
        <v>17</v>
      </c>
      <c r="X3816" s="65" t="s">
        <v>18</v>
      </c>
      <c r="Y3816" s="65" t="s">
        <v>19</v>
      </c>
      <c r="Z3816" s="65" t="s">
        <v>20</v>
      </c>
      <c r="AA3816" s="65" t="s">
        <v>17</v>
      </c>
      <c r="AB3816" s="65" t="s">
        <v>9214</v>
      </c>
      <c r="AC3816" s="65" t="s">
        <v>9542</v>
      </c>
      <c r="AD3816" s="65" t="s">
        <v>9216</v>
      </c>
    </row>
    <row r="3817" spans="1:30" ht="63.75" x14ac:dyDescent="0.25">
      <c r="A3817" s="113">
        <f t="shared" si="60"/>
        <v>3628</v>
      </c>
      <c r="B3817" s="64" t="s">
        <v>9127</v>
      </c>
      <c r="C3817" s="64" t="s">
        <v>9202</v>
      </c>
      <c r="D3817" s="64">
        <v>200109</v>
      </c>
      <c r="E3817" s="64" t="s">
        <v>9543</v>
      </c>
      <c r="F3817" s="64" t="s">
        <v>9544</v>
      </c>
      <c r="G3817" s="64" t="s">
        <v>9545</v>
      </c>
      <c r="H3817" s="83">
        <f>20000+37000</f>
        <v>57000</v>
      </c>
      <c r="I3817" s="66">
        <v>45017</v>
      </c>
      <c r="J3817" s="64" t="s">
        <v>68</v>
      </c>
      <c r="K3817" s="64" t="s">
        <v>9287</v>
      </c>
      <c r="L3817" s="64" t="s">
        <v>8</v>
      </c>
      <c r="M3817" s="64" t="s">
        <v>80</v>
      </c>
      <c r="N3817" s="64" t="s">
        <v>81</v>
      </c>
      <c r="O3817" s="65" t="s">
        <v>9133</v>
      </c>
      <c r="P3817" s="65" t="s">
        <v>9134</v>
      </c>
      <c r="Q3817" s="65" t="s">
        <v>9275</v>
      </c>
      <c r="R3817" s="65" t="s">
        <v>14</v>
      </c>
      <c r="S3817" s="65" t="s">
        <v>4076</v>
      </c>
      <c r="T3817" s="65" t="s">
        <v>7</v>
      </c>
      <c r="U3817" s="65" t="s">
        <v>16</v>
      </c>
      <c r="V3817" s="65" t="s">
        <v>4076</v>
      </c>
      <c r="W3817" s="65" t="s">
        <v>17</v>
      </c>
      <c r="X3817" s="65" t="s">
        <v>18</v>
      </c>
      <c r="Y3817" s="65" t="s">
        <v>19</v>
      </c>
      <c r="Z3817" s="65" t="s">
        <v>20</v>
      </c>
      <c r="AA3817" s="65" t="s">
        <v>17</v>
      </c>
      <c r="AB3817" s="65" t="s">
        <v>9207</v>
      </c>
      <c r="AC3817" s="65" t="s">
        <v>9208</v>
      </c>
      <c r="AD3817" s="65" t="s">
        <v>9209</v>
      </c>
    </row>
    <row r="3818" spans="1:30" ht="165.75" x14ac:dyDescent="0.25">
      <c r="A3818" s="113">
        <f t="shared" si="60"/>
        <v>3629</v>
      </c>
      <c r="B3818" s="64" t="s">
        <v>9127</v>
      </c>
      <c r="C3818" s="64" t="s">
        <v>9451</v>
      </c>
      <c r="D3818" s="64">
        <v>200109</v>
      </c>
      <c r="E3818" s="64" t="s">
        <v>9546</v>
      </c>
      <c r="F3818" s="64" t="s">
        <v>9547</v>
      </c>
      <c r="G3818" s="64" t="s">
        <v>9545</v>
      </c>
      <c r="H3818" s="83">
        <f>1600+100000</f>
        <v>101600</v>
      </c>
      <c r="I3818" s="66">
        <v>44986</v>
      </c>
      <c r="J3818" s="64" t="s">
        <v>68</v>
      </c>
      <c r="K3818" s="64" t="s">
        <v>9287</v>
      </c>
      <c r="L3818" s="64" t="s">
        <v>69</v>
      </c>
      <c r="M3818" s="64" t="s">
        <v>80</v>
      </c>
      <c r="N3818" s="64" t="s">
        <v>81</v>
      </c>
      <c r="O3818" s="65" t="s">
        <v>9133</v>
      </c>
      <c r="P3818" s="65" t="s">
        <v>9134</v>
      </c>
      <c r="Q3818" s="65" t="s">
        <v>9275</v>
      </c>
      <c r="R3818" s="65" t="s">
        <v>14</v>
      </c>
      <c r="S3818" s="65" t="s">
        <v>4076</v>
      </c>
      <c r="T3818" s="65" t="s">
        <v>7</v>
      </c>
      <c r="U3818" s="65" t="s">
        <v>9459</v>
      </c>
      <c r="V3818" s="65" t="s">
        <v>4076</v>
      </c>
      <c r="W3818" s="65" t="s">
        <v>17</v>
      </c>
      <c r="X3818" s="65" t="s">
        <v>18</v>
      </c>
      <c r="Y3818" s="65" t="s">
        <v>19</v>
      </c>
      <c r="Z3818" s="65" t="s">
        <v>20</v>
      </c>
      <c r="AA3818" s="65" t="s">
        <v>17</v>
      </c>
      <c r="AB3818" s="65" t="s">
        <v>9214</v>
      </c>
      <c r="AC3818" s="65" t="s">
        <v>9455</v>
      </c>
      <c r="AD3818" s="65" t="s">
        <v>9216</v>
      </c>
    </row>
    <row r="3819" spans="1:30" ht="51" x14ac:dyDescent="0.25">
      <c r="A3819" s="113">
        <f t="shared" si="60"/>
        <v>3630</v>
      </c>
      <c r="B3819" s="64" t="s">
        <v>9127</v>
      </c>
      <c r="C3819" s="64" t="s">
        <v>9223</v>
      </c>
      <c r="D3819" s="64">
        <v>200109</v>
      </c>
      <c r="E3819" s="64" t="s">
        <v>9548</v>
      </c>
      <c r="F3819" s="64" t="s">
        <v>9549</v>
      </c>
      <c r="G3819" s="64" t="s">
        <v>9518</v>
      </c>
      <c r="H3819" s="83">
        <v>1300000</v>
      </c>
      <c r="I3819" s="66">
        <v>44960</v>
      </c>
      <c r="J3819" s="64" t="s">
        <v>6</v>
      </c>
      <c r="K3819" s="64" t="s">
        <v>7</v>
      </c>
      <c r="L3819" s="64" t="s">
        <v>952</v>
      </c>
      <c r="M3819" s="64" t="s">
        <v>80</v>
      </c>
      <c r="N3819" s="64" t="s">
        <v>81</v>
      </c>
      <c r="O3819" s="65" t="s">
        <v>9133</v>
      </c>
      <c r="P3819" s="65" t="s">
        <v>9134</v>
      </c>
      <c r="Q3819" s="65"/>
      <c r="R3819" s="65" t="s">
        <v>14</v>
      </c>
      <c r="S3819" s="65" t="s">
        <v>4076</v>
      </c>
      <c r="T3819" s="65" t="s">
        <v>7</v>
      </c>
      <c r="U3819" s="65" t="s">
        <v>60</v>
      </c>
      <c r="V3819" s="65" t="s">
        <v>4076</v>
      </c>
      <c r="W3819" s="65" t="s">
        <v>17</v>
      </c>
      <c r="X3819" s="65" t="s">
        <v>18</v>
      </c>
      <c r="Y3819" s="65" t="s">
        <v>19</v>
      </c>
      <c r="Z3819" s="65" t="s">
        <v>20</v>
      </c>
      <c r="AA3819" s="65" t="s">
        <v>17</v>
      </c>
      <c r="AB3819" s="65" t="s">
        <v>9214</v>
      </c>
      <c r="AC3819" s="65" t="s">
        <v>9550</v>
      </c>
      <c r="AD3819" s="65" t="s">
        <v>9216</v>
      </c>
    </row>
    <row r="3820" spans="1:30" ht="51" x14ac:dyDescent="0.25">
      <c r="A3820" s="113">
        <f t="shared" si="60"/>
        <v>3631</v>
      </c>
      <c r="B3820" s="64" t="s">
        <v>9127</v>
      </c>
      <c r="C3820" s="64" t="s">
        <v>9223</v>
      </c>
      <c r="D3820" s="64">
        <v>200109</v>
      </c>
      <c r="E3820" s="64" t="s">
        <v>9551</v>
      </c>
      <c r="F3820" s="64" t="s">
        <v>9552</v>
      </c>
      <c r="G3820" s="64" t="s">
        <v>9485</v>
      </c>
      <c r="H3820" s="83">
        <v>4000000</v>
      </c>
      <c r="I3820" s="66">
        <v>44960</v>
      </c>
      <c r="J3820" s="64" t="s">
        <v>6</v>
      </c>
      <c r="K3820" s="64" t="s">
        <v>7</v>
      </c>
      <c r="L3820" s="64" t="s">
        <v>952</v>
      </c>
      <c r="M3820" s="64" t="s">
        <v>80</v>
      </c>
      <c r="N3820" s="64" t="s">
        <v>81</v>
      </c>
      <c r="O3820" s="65" t="s">
        <v>9133</v>
      </c>
      <c r="P3820" s="65" t="s">
        <v>9134</v>
      </c>
      <c r="Q3820" s="65" t="s">
        <v>9275</v>
      </c>
      <c r="R3820" s="65" t="s">
        <v>29</v>
      </c>
      <c r="S3820" s="65" t="s">
        <v>4076</v>
      </c>
      <c r="T3820" s="65" t="s">
        <v>7</v>
      </c>
      <c r="U3820" s="65" t="s">
        <v>60</v>
      </c>
      <c r="V3820" s="65" t="s">
        <v>4076</v>
      </c>
      <c r="W3820" s="65" t="s">
        <v>17</v>
      </c>
      <c r="X3820" s="65" t="s">
        <v>18</v>
      </c>
      <c r="Y3820" s="65" t="s">
        <v>19</v>
      </c>
      <c r="Z3820" s="65" t="s">
        <v>20</v>
      </c>
      <c r="AA3820" s="65" t="s">
        <v>17</v>
      </c>
      <c r="AB3820" s="65" t="s">
        <v>9214</v>
      </c>
      <c r="AC3820" s="65" t="s">
        <v>9553</v>
      </c>
      <c r="AD3820" s="65" t="s">
        <v>9216</v>
      </c>
    </row>
    <row r="3821" spans="1:30" ht="267.75" x14ac:dyDescent="0.25">
      <c r="A3821" s="113">
        <f t="shared" si="60"/>
        <v>3632</v>
      </c>
      <c r="B3821" s="64" t="s">
        <v>9127</v>
      </c>
      <c r="C3821" s="64" t="s">
        <v>9223</v>
      </c>
      <c r="D3821" s="64">
        <v>200109</v>
      </c>
      <c r="E3821" s="64" t="s">
        <v>9554</v>
      </c>
      <c r="F3821" s="64" t="s">
        <v>9555</v>
      </c>
      <c r="G3821" s="64" t="s">
        <v>9545</v>
      </c>
      <c r="H3821" s="83">
        <f>3300000+750000</f>
        <v>4050000</v>
      </c>
      <c r="I3821" s="66">
        <v>44960</v>
      </c>
      <c r="J3821" s="64" t="s">
        <v>68</v>
      </c>
      <c r="K3821" s="64" t="s">
        <v>7</v>
      </c>
      <c r="L3821" s="64" t="s">
        <v>8</v>
      </c>
      <c r="M3821" s="64" t="s">
        <v>80</v>
      </c>
      <c r="N3821" s="64" t="s">
        <v>81</v>
      </c>
      <c r="O3821" s="65" t="s">
        <v>9133</v>
      </c>
      <c r="P3821" s="65" t="s">
        <v>9134</v>
      </c>
      <c r="Q3821" s="65" t="s">
        <v>9275</v>
      </c>
      <c r="R3821" s="65" t="s">
        <v>29</v>
      </c>
      <c r="S3821" s="65" t="s">
        <v>4076</v>
      </c>
      <c r="T3821" s="65" t="s">
        <v>7</v>
      </c>
      <c r="U3821" s="65" t="s">
        <v>60</v>
      </c>
      <c r="V3821" s="65" t="s">
        <v>4076</v>
      </c>
      <c r="W3821" s="65" t="s">
        <v>17</v>
      </c>
      <c r="X3821" s="65" t="s">
        <v>18</v>
      </c>
      <c r="Y3821" s="65" t="s">
        <v>19</v>
      </c>
      <c r="Z3821" s="65" t="s">
        <v>20</v>
      </c>
      <c r="AA3821" s="65" t="s">
        <v>17</v>
      </c>
      <c r="AB3821" s="65" t="s">
        <v>9214</v>
      </c>
      <c r="AC3821" s="65" t="s">
        <v>9556</v>
      </c>
      <c r="AD3821" s="65" t="s">
        <v>9216</v>
      </c>
    </row>
    <row r="3822" spans="1:30" ht="51" x14ac:dyDescent="0.25">
      <c r="A3822" s="113">
        <f t="shared" si="60"/>
        <v>3633</v>
      </c>
      <c r="B3822" s="64" t="s">
        <v>9127</v>
      </c>
      <c r="C3822" s="64" t="s">
        <v>9557</v>
      </c>
      <c r="D3822" s="64">
        <v>200109</v>
      </c>
      <c r="E3822" s="64" t="s">
        <v>9558</v>
      </c>
      <c r="F3822" s="64" t="s">
        <v>9559</v>
      </c>
      <c r="G3822" s="64" t="s">
        <v>9560</v>
      </c>
      <c r="H3822" s="83">
        <v>175000</v>
      </c>
      <c r="I3822" s="66">
        <v>44960</v>
      </c>
      <c r="J3822" s="64" t="s">
        <v>68</v>
      </c>
      <c r="K3822" s="64" t="s">
        <v>7</v>
      </c>
      <c r="L3822" s="64" t="s">
        <v>8</v>
      </c>
      <c r="M3822" s="64" t="s">
        <v>80</v>
      </c>
      <c r="N3822" s="64" t="s">
        <v>81</v>
      </c>
      <c r="O3822" s="65" t="s">
        <v>9133</v>
      </c>
      <c r="P3822" s="65" t="s">
        <v>9134</v>
      </c>
      <c r="Q3822" s="65" t="s">
        <v>374</v>
      </c>
      <c r="R3822" s="65" t="s">
        <v>14</v>
      </c>
      <c r="S3822" s="65" t="s">
        <v>4076</v>
      </c>
      <c r="T3822" s="65" t="s">
        <v>7</v>
      </c>
      <c r="U3822" s="65" t="s">
        <v>60</v>
      </c>
      <c r="V3822" s="65" t="s">
        <v>4076</v>
      </c>
      <c r="W3822" s="65" t="s">
        <v>17</v>
      </c>
      <c r="X3822" s="65" t="s">
        <v>18</v>
      </c>
      <c r="Y3822" s="65" t="s">
        <v>19</v>
      </c>
      <c r="Z3822" s="65" t="s">
        <v>20</v>
      </c>
      <c r="AA3822" s="65" t="s">
        <v>17</v>
      </c>
      <c r="AB3822" s="65" t="s">
        <v>9214</v>
      </c>
      <c r="AC3822" s="65" t="s">
        <v>9561</v>
      </c>
      <c r="AD3822" s="65" t="s">
        <v>9216</v>
      </c>
    </row>
    <row r="3823" spans="1:30" ht="51" x14ac:dyDescent="0.25">
      <c r="A3823" s="113">
        <f t="shared" si="60"/>
        <v>3634</v>
      </c>
      <c r="B3823" s="64" t="s">
        <v>9127</v>
      </c>
      <c r="C3823" s="64" t="s">
        <v>9508</v>
      </c>
      <c r="D3823" s="64">
        <v>200109</v>
      </c>
      <c r="E3823" s="64" t="s">
        <v>9562</v>
      </c>
      <c r="F3823" s="64" t="s">
        <v>9563</v>
      </c>
      <c r="G3823" s="64" t="s">
        <v>9518</v>
      </c>
      <c r="H3823" s="83">
        <v>76000</v>
      </c>
      <c r="I3823" s="66">
        <v>44960</v>
      </c>
      <c r="J3823" s="64" t="s">
        <v>68</v>
      </c>
      <c r="K3823" s="64" t="s">
        <v>7</v>
      </c>
      <c r="L3823" s="64" t="s">
        <v>8</v>
      </c>
      <c r="M3823" s="64" t="s">
        <v>80</v>
      </c>
      <c r="N3823" s="64" t="s">
        <v>81</v>
      </c>
      <c r="O3823" s="65" t="s">
        <v>9133</v>
      </c>
      <c r="P3823" s="65" t="s">
        <v>9134</v>
      </c>
      <c r="Q3823" s="65" t="s">
        <v>374</v>
      </c>
      <c r="R3823" s="65" t="s">
        <v>14</v>
      </c>
      <c r="S3823" s="65" t="s">
        <v>4076</v>
      </c>
      <c r="T3823" s="65" t="s">
        <v>7</v>
      </c>
      <c r="U3823" s="65" t="s">
        <v>60</v>
      </c>
      <c r="V3823" s="65" t="s">
        <v>4076</v>
      </c>
      <c r="W3823" s="65" t="s">
        <v>17</v>
      </c>
      <c r="X3823" s="65" t="s">
        <v>18</v>
      </c>
      <c r="Y3823" s="65" t="s">
        <v>19</v>
      </c>
      <c r="Z3823" s="65" t="s">
        <v>20</v>
      </c>
      <c r="AA3823" s="65" t="s">
        <v>17</v>
      </c>
      <c r="AB3823" s="65" t="s">
        <v>9214</v>
      </c>
      <c r="AC3823" s="65" t="s">
        <v>9564</v>
      </c>
      <c r="AD3823" s="65" t="s">
        <v>9216</v>
      </c>
    </row>
    <row r="3824" spans="1:30" ht="51" x14ac:dyDescent="0.25">
      <c r="A3824" s="113">
        <f t="shared" si="60"/>
        <v>3635</v>
      </c>
      <c r="B3824" s="64" t="s">
        <v>9127</v>
      </c>
      <c r="C3824" s="64" t="s">
        <v>9557</v>
      </c>
      <c r="D3824" s="64">
        <v>200109</v>
      </c>
      <c r="E3824" s="64" t="s">
        <v>9565</v>
      </c>
      <c r="F3824" s="64" t="s">
        <v>9566</v>
      </c>
      <c r="G3824" s="64" t="s">
        <v>9518</v>
      </c>
      <c r="H3824" s="83">
        <v>52000</v>
      </c>
      <c r="I3824" s="66">
        <v>44960</v>
      </c>
      <c r="J3824" s="64" t="s">
        <v>68</v>
      </c>
      <c r="K3824" s="64" t="s">
        <v>7</v>
      </c>
      <c r="L3824" s="64" t="s">
        <v>69</v>
      </c>
      <c r="M3824" s="64" t="s">
        <v>80</v>
      </c>
      <c r="N3824" s="64" t="s">
        <v>81</v>
      </c>
      <c r="O3824" s="65" t="s">
        <v>9133</v>
      </c>
      <c r="P3824" s="65" t="s">
        <v>9134</v>
      </c>
      <c r="Q3824" s="65" t="s">
        <v>374</v>
      </c>
      <c r="R3824" s="65" t="s">
        <v>29</v>
      </c>
      <c r="S3824" s="65" t="s">
        <v>4076</v>
      </c>
      <c r="T3824" s="65" t="s">
        <v>7</v>
      </c>
      <c r="U3824" s="65" t="s">
        <v>16</v>
      </c>
      <c r="V3824" s="65" t="s">
        <v>4076</v>
      </c>
      <c r="W3824" s="65" t="s">
        <v>17</v>
      </c>
      <c r="X3824" s="65" t="s">
        <v>18</v>
      </c>
      <c r="Y3824" s="65" t="s">
        <v>19</v>
      </c>
      <c r="Z3824" s="65" t="s">
        <v>20</v>
      </c>
      <c r="AA3824" s="65" t="s">
        <v>17</v>
      </c>
      <c r="AB3824" s="65" t="s">
        <v>9214</v>
      </c>
      <c r="AC3824" s="65" t="s">
        <v>9567</v>
      </c>
      <c r="AD3824" s="65" t="s">
        <v>9216</v>
      </c>
    </row>
    <row r="3825" spans="1:30" ht="191.25" x14ac:dyDescent="0.25">
      <c r="A3825" s="113">
        <f t="shared" si="60"/>
        <v>3636</v>
      </c>
      <c r="B3825" s="64" t="s">
        <v>9127</v>
      </c>
      <c r="C3825" s="64" t="s">
        <v>9475</v>
      </c>
      <c r="D3825" s="64">
        <v>200109</v>
      </c>
      <c r="E3825" s="64" t="s">
        <v>9568</v>
      </c>
      <c r="F3825" s="64" t="s">
        <v>9569</v>
      </c>
      <c r="G3825" s="64" t="s">
        <v>9518</v>
      </c>
      <c r="H3825" s="83">
        <v>1732716.66</v>
      </c>
      <c r="I3825" s="66">
        <v>44960</v>
      </c>
      <c r="J3825" s="64" t="s">
        <v>68</v>
      </c>
      <c r="K3825" s="64" t="s">
        <v>7</v>
      </c>
      <c r="L3825" s="64" t="s">
        <v>8</v>
      </c>
      <c r="M3825" s="64" t="s">
        <v>80</v>
      </c>
      <c r="N3825" s="64" t="s">
        <v>81</v>
      </c>
      <c r="O3825" s="65" t="s">
        <v>9133</v>
      </c>
      <c r="P3825" s="65" t="s">
        <v>9134</v>
      </c>
      <c r="Q3825" s="65" t="s">
        <v>374</v>
      </c>
      <c r="R3825" s="65" t="s">
        <v>14</v>
      </c>
      <c r="S3825" s="65" t="s">
        <v>4076</v>
      </c>
      <c r="T3825" s="65" t="s">
        <v>7</v>
      </c>
      <c r="U3825" s="65" t="s">
        <v>60</v>
      </c>
      <c r="V3825" s="65" t="s">
        <v>4076</v>
      </c>
      <c r="W3825" s="65" t="s">
        <v>17</v>
      </c>
      <c r="X3825" s="65" t="s">
        <v>18</v>
      </c>
      <c r="Y3825" s="65" t="s">
        <v>19</v>
      </c>
      <c r="Z3825" s="65" t="s">
        <v>20</v>
      </c>
      <c r="AA3825" s="65" t="s">
        <v>17</v>
      </c>
      <c r="AB3825" s="65" t="s">
        <v>9214</v>
      </c>
      <c r="AC3825" s="65" t="s">
        <v>9570</v>
      </c>
      <c r="AD3825" s="65" t="s">
        <v>9216</v>
      </c>
    </row>
    <row r="3826" spans="1:30" ht="114.75" x14ac:dyDescent="0.25">
      <c r="A3826" s="113">
        <f t="shared" si="60"/>
        <v>3637</v>
      </c>
      <c r="B3826" s="64" t="s">
        <v>9127</v>
      </c>
      <c r="C3826" s="64" t="s">
        <v>9557</v>
      </c>
      <c r="D3826" s="64">
        <v>200109</v>
      </c>
      <c r="E3826" s="64" t="s">
        <v>9571</v>
      </c>
      <c r="F3826" s="64" t="s">
        <v>9572</v>
      </c>
      <c r="G3826" s="64" t="s">
        <v>9518</v>
      </c>
      <c r="H3826" s="83">
        <v>2000</v>
      </c>
      <c r="I3826" s="66">
        <v>44960</v>
      </c>
      <c r="J3826" s="64" t="s">
        <v>68</v>
      </c>
      <c r="K3826" s="64" t="s">
        <v>7</v>
      </c>
      <c r="L3826" s="64" t="s">
        <v>69</v>
      </c>
      <c r="M3826" s="64" t="s">
        <v>80</v>
      </c>
      <c r="N3826" s="64" t="s">
        <v>81</v>
      </c>
      <c r="O3826" s="65" t="s">
        <v>9133</v>
      </c>
      <c r="P3826" s="65" t="s">
        <v>9134</v>
      </c>
      <c r="Q3826" s="65" t="s">
        <v>374</v>
      </c>
      <c r="R3826" s="65" t="s">
        <v>29</v>
      </c>
      <c r="S3826" s="65" t="s">
        <v>4076</v>
      </c>
      <c r="T3826" s="65" t="s">
        <v>7</v>
      </c>
      <c r="U3826" s="65" t="s">
        <v>60</v>
      </c>
      <c r="V3826" s="65" t="s">
        <v>4076</v>
      </c>
      <c r="W3826" s="65" t="s">
        <v>17</v>
      </c>
      <c r="X3826" s="65" t="s">
        <v>18</v>
      </c>
      <c r="Y3826" s="65" t="s">
        <v>19</v>
      </c>
      <c r="Z3826" s="65" t="s">
        <v>20</v>
      </c>
      <c r="AA3826" s="65" t="s">
        <v>17</v>
      </c>
      <c r="AB3826" s="65" t="s">
        <v>9214</v>
      </c>
      <c r="AC3826" s="65" t="s">
        <v>9573</v>
      </c>
      <c r="AD3826" s="65" t="s">
        <v>9216</v>
      </c>
    </row>
    <row r="3827" spans="1:30" ht="63.75" x14ac:dyDescent="0.25">
      <c r="A3827" s="113">
        <f t="shared" si="60"/>
        <v>3638</v>
      </c>
      <c r="B3827" s="64" t="s">
        <v>9127</v>
      </c>
      <c r="C3827" s="64" t="s">
        <v>9223</v>
      </c>
      <c r="D3827" s="64">
        <v>200109</v>
      </c>
      <c r="E3827" s="64" t="s">
        <v>9574</v>
      </c>
      <c r="F3827" s="64" t="s">
        <v>9575</v>
      </c>
      <c r="G3827" s="64" t="s">
        <v>9485</v>
      </c>
      <c r="H3827" s="83">
        <v>6000000</v>
      </c>
      <c r="I3827" s="66">
        <v>44960</v>
      </c>
      <c r="J3827" s="64" t="s">
        <v>6</v>
      </c>
      <c r="K3827" s="64" t="s">
        <v>9287</v>
      </c>
      <c r="L3827" s="64" t="s">
        <v>952</v>
      </c>
      <c r="M3827" s="64" t="s">
        <v>80</v>
      </c>
      <c r="N3827" s="64" t="s">
        <v>81</v>
      </c>
      <c r="O3827" s="65" t="s">
        <v>9133</v>
      </c>
      <c r="P3827" s="65" t="s">
        <v>9134</v>
      </c>
      <c r="Q3827" s="65" t="s">
        <v>9275</v>
      </c>
      <c r="R3827" s="65" t="s">
        <v>14</v>
      </c>
      <c r="S3827" s="65" t="s">
        <v>4076</v>
      </c>
      <c r="T3827" s="65" t="s">
        <v>7</v>
      </c>
      <c r="U3827" s="65" t="s">
        <v>60</v>
      </c>
      <c r="V3827" s="65" t="s">
        <v>4076</v>
      </c>
      <c r="W3827" s="65" t="s">
        <v>17</v>
      </c>
      <c r="X3827" s="65" t="s">
        <v>18</v>
      </c>
      <c r="Y3827" s="65" t="s">
        <v>19</v>
      </c>
      <c r="Z3827" s="65" t="s">
        <v>20</v>
      </c>
      <c r="AA3827" s="65" t="s">
        <v>17</v>
      </c>
      <c r="AB3827" s="65" t="s">
        <v>9214</v>
      </c>
      <c r="AC3827" s="65" t="s">
        <v>9576</v>
      </c>
      <c r="AD3827" s="65" t="s">
        <v>9216</v>
      </c>
    </row>
    <row r="3828" spans="1:30" ht="51" x14ac:dyDescent="0.25">
      <c r="A3828" s="113">
        <f t="shared" si="60"/>
        <v>3639</v>
      </c>
      <c r="B3828" s="64" t="s">
        <v>9127</v>
      </c>
      <c r="C3828" s="64" t="s">
        <v>9223</v>
      </c>
      <c r="D3828" s="64">
        <v>200109</v>
      </c>
      <c r="E3828" s="64" t="s">
        <v>9577</v>
      </c>
      <c r="F3828" s="64" t="s">
        <v>9578</v>
      </c>
      <c r="G3828" s="64" t="s">
        <v>9485</v>
      </c>
      <c r="H3828" s="83">
        <v>60000000</v>
      </c>
      <c r="I3828" s="66">
        <v>44960</v>
      </c>
      <c r="J3828" s="64" t="s">
        <v>6</v>
      </c>
      <c r="K3828" s="64" t="s">
        <v>7</v>
      </c>
      <c r="L3828" s="64" t="s">
        <v>952</v>
      </c>
      <c r="M3828" s="64" t="s">
        <v>80</v>
      </c>
      <c r="N3828" s="64" t="s">
        <v>81</v>
      </c>
      <c r="O3828" s="65" t="s">
        <v>9133</v>
      </c>
      <c r="P3828" s="65" t="s">
        <v>9152</v>
      </c>
      <c r="Q3828" s="65" t="s">
        <v>9533</v>
      </c>
      <c r="R3828" s="65" t="s">
        <v>14</v>
      </c>
      <c r="S3828" s="65" t="s">
        <v>4076</v>
      </c>
      <c r="T3828" s="65" t="s">
        <v>7</v>
      </c>
      <c r="U3828" s="65" t="s">
        <v>60</v>
      </c>
      <c r="V3828" s="65" t="s">
        <v>4076</v>
      </c>
      <c r="W3828" s="65" t="s">
        <v>17</v>
      </c>
      <c r="X3828" s="65" t="s">
        <v>18</v>
      </c>
      <c r="Y3828" s="65" t="s">
        <v>19</v>
      </c>
      <c r="Z3828" s="65" t="s">
        <v>20</v>
      </c>
      <c r="AA3828" s="65" t="s">
        <v>17</v>
      </c>
      <c r="AB3828" s="65" t="s">
        <v>9214</v>
      </c>
      <c r="AC3828" s="65" t="s">
        <v>9579</v>
      </c>
      <c r="AD3828" s="65" t="s">
        <v>9216</v>
      </c>
    </row>
    <row r="3829" spans="1:30" ht="51" x14ac:dyDescent="0.25">
      <c r="A3829" s="113">
        <f t="shared" si="60"/>
        <v>3640</v>
      </c>
      <c r="B3829" s="64" t="s">
        <v>9127</v>
      </c>
      <c r="C3829" s="64" t="s">
        <v>9580</v>
      </c>
      <c r="D3829" s="64">
        <v>200109</v>
      </c>
      <c r="E3829" s="65" t="s">
        <v>374</v>
      </c>
      <c r="F3829" s="64" t="s">
        <v>9581</v>
      </c>
      <c r="G3829" s="64" t="s">
        <v>9582</v>
      </c>
      <c r="H3829" s="83">
        <v>38000000</v>
      </c>
      <c r="I3829" s="66" t="s">
        <v>9132</v>
      </c>
      <c r="J3829" s="64" t="s">
        <v>68</v>
      </c>
      <c r="K3829" s="64" t="s">
        <v>7</v>
      </c>
      <c r="L3829" s="64" t="s">
        <v>8</v>
      </c>
      <c r="M3829" s="64" t="s">
        <v>80</v>
      </c>
      <c r="N3829" s="64" t="s">
        <v>81</v>
      </c>
      <c r="O3829" s="65" t="s">
        <v>9133</v>
      </c>
      <c r="P3829" s="65" t="s">
        <v>9152</v>
      </c>
      <c r="Q3829" s="65" t="s">
        <v>374</v>
      </c>
      <c r="R3829" s="65" t="s">
        <v>14</v>
      </c>
      <c r="S3829" s="65" t="s">
        <v>4076</v>
      </c>
      <c r="T3829" s="65" t="s">
        <v>7</v>
      </c>
      <c r="U3829" s="65" t="s">
        <v>60</v>
      </c>
      <c r="V3829" s="65" t="s">
        <v>4076</v>
      </c>
      <c r="W3829" s="65" t="s">
        <v>37</v>
      </c>
      <c r="X3829" s="65" t="s">
        <v>18</v>
      </c>
      <c r="Y3829" s="65" t="s">
        <v>19</v>
      </c>
      <c r="Z3829" s="65" t="s">
        <v>20</v>
      </c>
      <c r="AA3829" s="9" t="s">
        <v>37</v>
      </c>
      <c r="AB3829" s="65" t="s">
        <v>9583</v>
      </c>
      <c r="AC3829" s="65" t="s">
        <v>9584</v>
      </c>
      <c r="AD3829" s="65" t="s">
        <v>9585</v>
      </c>
    </row>
    <row r="3830" spans="1:30" ht="51" x14ac:dyDescent="0.25">
      <c r="A3830" s="113">
        <f t="shared" si="60"/>
        <v>3641</v>
      </c>
      <c r="B3830" s="64" t="s">
        <v>9127</v>
      </c>
      <c r="C3830" s="64" t="s">
        <v>9580</v>
      </c>
      <c r="D3830" s="64">
        <v>200109</v>
      </c>
      <c r="E3830" s="64" t="s">
        <v>9586</v>
      </c>
      <c r="F3830" s="64" t="s">
        <v>9586</v>
      </c>
      <c r="G3830" s="64" t="s">
        <v>9582</v>
      </c>
      <c r="H3830" s="83">
        <v>12700000</v>
      </c>
      <c r="I3830" s="66" t="s">
        <v>9132</v>
      </c>
      <c r="J3830" s="64" t="s">
        <v>68</v>
      </c>
      <c r="K3830" s="64" t="s">
        <v>7</v>
      </c>
      <c r="L3830" s="64" t="s">
        <v>69</v>
      </c>
      <c r="M3830" s="64" t="s">
        <v>80</v>
      </c>
      <c r="N3830" s="64" t="s">
        <v>81</v>
      </c>
      <c r="O3830" s="65" t="s">
        <v>9133</v>
      </c>
      <c r="P3830" s="65" t="s">
        <v>9152</v>
      </c>
      <c r="Q3830" s="65" t="s">
        <v>374</v>
      </c>
      <c r="R3830" s="65" t="s">
        <v>14</v>
      </c>
      <c r="S3830" s="65" t="s">
        <v>4076</v>
      </c>
      <c r="T3830" s="65" t="s">
        <v>7</v>
      </c>
      <c r="U3830" s="65" t="s">
        <v>60</v>
      </c>
      <c r="V3830" s="65" t="s">
        <v>4076</v>
      </c>
      <c r="W3830" s="65" t="s">
        <v>17</v>
      </c>
      <c r="X3830" s="65" t="s">
        <v>18</v>
      </c>
      <c r="Y3830" s="65" t="s">
        <v>19</v>
      </c>
      <c r="Z3830" s="65" t="s">
        <v>20</v>
      </c>
      <c r="AA3830" s="65" t="s">
        <v>17</v>
      </c>
      <c r="AB3830" s="65" t="s">
        <v>9583</v>
      </c>
      <c r="AC3830" s="65" t="s">
        <v>9584</v>
      </c>
      <c r="AD3830" s="65" t="s">
        <v>9585</v>
      </c>
    </row>
    <row r="3831" spans="1:30" ht="51" x14ac:dyDescent="0.25">
      <c r="A3831" s="113">
        <f t="shared" si="60"/>
        <v>3642</v>
      </c>
      <c r="B3831" s="64" t="s">
        <v>9127</v>
      </c>
      <c r="C3831" s="64" t="s">
        <v>9580</v>
      </c>
      <c r="D3831" s="64">
        <v>200109</v>
      </c>
      <c r="E3831" s="64" t="s">
        <v>9587</v>
      </c>
      <c r="F3831" s="64" t="s">
        <v>9587</v>
      </c>
      <c r="G3831" s="64" t="s">
        <v>9582</v>
      </c>
      <c r="H3831" s="83">
        <v>8100000</v>
      </c>
      <c r="I3831" s="66" t="s">
        <v>9132</v>
      </c>
      <c r="J3831" s="64" t="s">
        <v>68</v>
      </c>
      <c r="K3831" s="64" t="s">
        <v>7</v>
      </c>
      <c r="L3831" s="64" t="s">
        <v>8</v>
      </c>
      <c r="M3831" s="64" t="s">
        <v>80</v>
      </c>
      <c r="N3831" s="64" t="s">
        <v>81</v>
      </c>
      <c r="O3831" s="65" t="s">
        <v>9133</v>
      </c>
      <c r="P3831" s="65" t="s">
        <v>9152</v>
      </c>
      <c r="Q3831" s="65" t="s">
        <v>9153</v>
      </c>
      <c r="R3831" s="65" t="s">
        <v>14</v>
      </c>
      <c r="S3831" s="65" t="s">
        <v>4076</v>
      </c>
      <c r="T3831" s="65" t="s">
        <v>7</v>
      </c>
      <c r="U3831" s="65" t="s">
        <v>60</v>
      </c>
      <c r="V3831" s="65" t="s">
        <v>4076</v>
      </c>
      <c r="W3831" s="65" t="s">
        <v>37</v>
      </c>
      <c r="X3831" s="65" t="s">
        <v>18</v>
      </c>
      <c r="Y3831" s="65" t="s">
        <v>19</v>
      </c>
      <c r="Z3831" s="65" t="s">
        <v>20</v>
      </c>
      <c r="AA3831" s="9" t="s">
        <v>37</v>
      </c>
      <c r="AB3831" s="65" t="s">
        <v>9583</v>
      </c>
      <c r="AC3831" s="65" t="s">
        <v>9584</v>
      </c>
      <c r="AD3831" s="65" t="s">
        <v>9585</v>
      </c>
    </row>
    <row r="3832" spans="1:30" ht="127.5" x14ac:dyDescent="0.25">
      <c r="A3832" s="113">
        <f t="shared" si="60"/>
        <v>3643</v>
      </c>
      <c r="B3832" s="64" t="s">
        <v>9127</v>
      </c>
      <c r="C3832" s="64" t="s">
        <v>9580</v>
      </c>
      <c r="D3832" s="67">
        <v>200109</v>
      </c>
      <c r="E3832" s="64" t="s">
        <v>9588</v>
      </c>
      <c r="F3832" s="64" t="s">
        <v>9589</v>
      </c>
      <c r="G3832" s="64" t="s">
        <v>9582</v>
      </c>
      <c r="H3832" s="83">
        <v>13563842.939999999</v>
      </c>
      <c r="I3832" s="66" t="s">
        <v>9132</v>
      </c>
      <c r="J3832" s="64" t="s">
        <v>68</v>
      </c>
      <c r="K3832" s="64" t="s">
        <v>7</v>
      </c>
      <c r="L3832" s="64" t="s">
        <v>69</v>
      </c>
      <c r="M3832" s="64" t="s">
        <v>80</v>
      </c>
      <c r="N3832" s="64" t="s">
        <v>81</v>
      </c>
      <c r="O3832" s="65" t="s">
        <v>9133</v>
      </c>
      <c r="P3832" s="65" t="s">
        <v>9152</v>
      </c>
      <c r="Q3832" s="65" t="s">
        <v>374</v>
      </c>
      <c r="R3832" s="65" t="s">
        <v>14</v>
      </c>
      <c r="S3832" s="65" t="s">
        <v>4076</v>
      </c>
      <c r="T3832" s="65" t="s">
        <v>7</v>
      </c>
      <c r="U3832" s="65" t="s">
        <v>60</v>
      </c>
      <c r="V3832" s="65" t="s">
        <v>4076</v>
      </c>
      <c r="W3832" s="65" t="s">
        <v>37</v>
      </c>
      <c r="X3832" s="65" t="s">
        <v>18</v>
      </c>
      <c r="Y3832" s="65" t="s">
        <v>19</v>
      </c>
      <c r="Z3832" s="65" t="s">
        <v>20</v>
      </c>
      <c r="AA3832" s="9" t="s">
        <v>37</v>
      </c>
      <c r="AB3832" s="65" t="s">
        <v>9583</v>
      </c>
      <c r="AC3832" s="65" t="s">
        <v>9584</v>
      </c>
      <c r="AD3832" s="65" t="s">
        <v>9585</v>
      </c>
    </row>
    <row r="3833" spans="1:30" ht="51" x14ac:dyDescent="0.25">
      <c r="A3833" s="113">
        <f t="shared" si="60"/>
        <v>3644</v>
      </c>
      <c r="B3833" s="64" t="s">
        <v>9127</v>
      </c>
      <c r="C3833" s="64" t="s">
        <v>9580</v>
      </c>
      <c r="D3833" s="67">
        <v>200109</v>
      </c>
      <c r="E3833" s="64" t="s">
        <v>9590</v>
      </c>
      <c r="F3833" s="64" t="s">
        <v>9590</v>
      </c>
      <c r="G3833" s="64" t="s">
        <v>9582</v>
      </c>
      <c r="H3833" s="83">
        <v>3750000</v>
      </c>
      <c r="I3833" s="66" t="s">
        <v>9132</v>
      </c>
      <c r="J3833" s="64" t="s">
        <v>68</v>
      </c>
      <c r="K3833" s="64" t="s">
        <v>7</v>
      </c>
      <c r="L3833" s="64" t="s">
        <v>69</v>
      </c>
      <c r="M3833" s="64" t="s">
        <v>80</v>
      </c>
      <c r="N3833" s="64" t="s">
        <v>81</v>
      </c>
      <c r="O3833" s="65" t="s">
        <v>9133</v>
      </c>
      <c r="P3833" s="65" t="s">
        <v>9152</v>
      </c>
      <c r="Q3833" s="65" t="s">
        <v>374</v>
      </c>
      <c r="R3833" s="65" t="s">
        <v>29</v>
      </c>
      <c r="S3833" s="65" t="s">
        <v>4076</v>
      </c>
      <c r="T3833" s="65" t="s">
        <v>7</v>
      </c>
      <c r="U3833" s="65" t="s">
        <v>60</v>
      </c>
      <c r="V3833" s="65" t="s">
        <v>4076</v>
      </c>
      <c r="W3833" s="65" t="s">
        <v>17</v>
      </c>
      <c r="X3833" s="65" t="s">
        <v>18</v>
      </c>
      <c r="Y3833" s="65" t="s">
        <v>19</v>
      </c>
      <c r="Z3833" s="65" t="s">
        <v>20</v>
      </c>
      <c r="AA3833" s="65" t="s">
        <v>17</v>
      </c>
      <c r="AB3833" s="65" t="s">
        <v>9583</v>
      </c>
      <c r="AC3833" s="65" t="s">
        <v>9584</v>
      </c>
      <c r="AD3833" s="65" t="s">
        <v>9585</v>
      </c>
    </row>
    <row r="3834" spans="1:30" ht="51" x14ac:dyDescent="0.25">
      <c r="A3834" s="113">
        <f t="shared" si="60"/>
        <v>3645</v>
      </c>
      <c r="B3834" s="64" t="s">
        <v>9127</v>
      </c>
      <c r="C3834" s="64" t="s">
        <v>9580</v>
      </c>
      <c r="D3834" s="64">
        <v>200109</v>
      </c>
      <c r="E3834" s="64" t="s">
        <v>9591</v>
      </c>
      <c r="F3834" s="64" t="s">
        <v>9591</v>
      </c>
      <c r="G3834" s="64" t="s">
        <v>9582</v>
      </c>
      <c r="H3834" s="83">
        <v>3750000</v>
      </c>
      <c r="I3834" s="66" t="s">
        <v>9132</v>
      </c>
      <c r="J3834" s="64" t="s">
        <v>68</v>
      </c>
      <c r="K3834" s="64" t="s">
        <v>7</v>
      </c>
      <c r="L3834" s="64" t="s">
        <v>69</v>
      </c>
      <c r="M3834" s="64" t="s">
        <v>80</v>
      </c>
      <c r="N3834" s="64" t="s">
        <v>81</v>
      </c>
      <c r="O3834" s="65" t="s">
        <v>9133</v>
      </c>
      <c r="P3834" s="65" t="s">
        <v>9152</v>
      </c>
      <c r="Q3834" s="65" t="s">
        <v>374</v>
      </c>
      <c r="R3834" s="65" t="s">
        <v>29</v>
      </c>
      <c r="S3834" s="65" t="s">
        <v>4076</v>
      </c>
      <c r="T3834" s="65" t="s">
        <v>7</v>
      </c>
      <c r="U3834" s="65" t="s">
        <v>60</v>
      </c>
      <c r="V3834" s="65" t="s">
        <v>4076</v>
      </c>
      <c r="W3834" s="65" t="s">
        <v>17</v>
      </c>
      <c r="X3834" s="65" t="s">
        <v>18</v>
      </c>
      <c r="Y3834" s="65" t="s">
        <v>19</v>
      </c>
      <c r="Z3834" s="65" t="s">
        <v>20</v>
      </c>
      <c r="AA3834" s="65" t="s">
        <v>17</v>
      </c>
      <c r="AB3834" s="65" t="s">
        <v>9583</v>
      </c>
      <c r="AC3834" s="65" t="s">
        <v>9584</v>
      </c>
      <c r="AD3834" s="65" t="s">
        <v>9585</v>
      </c>
    </row>
    <row r="3835" spans="1:30" ht="51" x14ac:dyDescent="0.25">
      <c r="A3835" s="113">
        <f t="shared" si="60"/>
        <v>3646</v>
      </c>
      <c r="B3835" s="64" t="s">
        <v>9127</v>
      </c>
      <c r="C3835" s="64" t="s">
        <v>9580</v>
      </c>
      <c r="D3835" s="64">
        <v>200109</v>
      </c>
      <c r="E3835" s="64" t="s">
        <v>9592</v>
      </c>
      <c r="F3835" s="64" t="s">
        <v>9593</v>
      </c>
      <c r="G3835" s="64" t="s">
        <v>9582</v>
      </c>
      <c r="H3835" s="83">
        <f>3515000+5261333.3+4411500</f>
        <v>13187833.300000001</v>
      </c>
      <c r="I3835" s="66" t="s">
        <v>9132</v>
      </c>
      <c r="J3835" s="64" t="s">
        <v>68</v>
      </c>
      <c r="K3835" s="64" t="s">
        <v>7</v>
      </c>
      <c r="L3835" s="64" t="s">
        <v>8</v>
      </c>
      <c r="M3835" s="64" t="s">
        <v>80</v>
      </c>
      <c r="N3835" s="64" t="s">
        <v>81</v>
      </c>
      <c r="O3835" s="65" t="s">
        <v>9133</v>
      </c>
      <c r="P3835" s="65" t="s">
        <v>9134</v>
      </c>
      <c r="Q3835" s="65" t="s">
        <v>374</v>
      </c>
      <c r="R3835" s="65" t="s">
        <v>14</v>
      </c>
      <c r="S3835" s="65" t="s">
        <v>4076</v>
      </c>
      <c r="T3835" s="65" t="s">
        <v>7</v>
      </c>
      <c r="U3835" s="65" t="s">
        <v>60</v>
      </c>
      <c r="V3835" s="65" t="s">
        <v>4076</v>
      </c>
      <c r="W3835" s="65" t="s">
        <v>37</v>
      </c>
      <c r="X3835" s="65" t="s">
        <v>18</v>
      </c>
      <c r="Y3835" s="65" t="s">
        <v>19</v>
      </c>
      <c r="Z3835" s="65" t="s">
        <v>41</v>
      </c>
      <c r="AA3835" s="9" t="s">
        <v>37</v>
      </c>
      <c r="AB3835" s="65" t="s">
        <v>9583</v>
      </c>
      <c r="AC3835" s="65" t="s">
        <v>9584</v>
      </c>
      <c r="AD3835" s="65" t="s">
        <v>9585</v>
      </c>
    </row>
    <row r="3836" spans="1:30" ht="51" x14ac:dyDescent="0.25">
      <c r="A3836" s="113">
        <f t="shared" si="60"/>
        <v>3647</v>
      </c>
      <c r="B3836" s="64" t="s">
        <v>9127</v>
      </c>
      <c r="C3836" s="64" t="s">
        <v>9580</v>
      </c>
      <c r="D3836" s="67">
        <v>200109</v>
      </c>
      <c r="E3836" s="64" t="s">
        <v>9594</v>
      </c>
      <c r="F3836" s="64" t="s">
        <v>9594</v>
      </c>
      <c r="G3836" s="64" t="s">
        <v>9582</v>
      </c>
      <c r="H3836" s="83">
        <v>3400000</v>
      </c>
      <c r="I3836" s="66" t="s">
        <v>9132</v>
      </c>
      <c r="J3836" s="64" t="s">
        <v>68</v>
      </c>
      <c r="K3836" s="64" t="s">
        <v>7</v>
      </c>
      <c r="L3836" s="64" t="s">
        <v>8</v>
      </c>
      <c r="M3836" s="64" t="s">
        <v>80</v>
      </c>
      <c r="N3836" s="64" t="s">
        <v>81</v>
      </c>
      <c r="O3836" s="65" t="s">
        <v>9133</v>
      </c>
      <c r="P3836" s="65" t="s">
        <v>9152</v>
      </c>
      <c r="Q3836" s="65" t="s">
        <v>374</v>
      </c>
      <c r="R3836" s="65" t="s">
        <v>14</v>
      </c>
      <c r="S3836" s="65" t="s">
        <v>4076</v>
      </c>
      <c r="T3836" s="65" t="s">
        <v>7</v>
      </c>
      <c r="U3836" s="65" t="s">
        <v>60</v>
      </c>
      <c r="V3836" s="65" t="s">
        <v>4076</v>
      </c>
      <c r="W3836" s="65" t="s">
        <v>37</v>
      </c>
      <c r="X3836" s="65" t="s">
        <v>18</v>
      </c>
      <c r="Y3836" s="65" t="s">
        <v>19</v>
      </c>
      <c r="Z3836" s="65" t="s">
        <v>41</v>
      </c>
      <c r="AA3836" s="9" t="s">
        <v>37</v>
      </c>
      <c r="AB3836" s="65" t="s">
        <v>9583</v>
      </c>
      <c r="AC3836" s="65" t="s">
        <v>9584</v>
      </c>
      <c r="AD3836" s="65" t="s">
        <v>9585</v>
      </c>
    </row>
    <row r="3837" spans="1:30" ht="63.75" x14ac:dyDescent="0.25">
      <c r="A3837" s="113">
        <f t="shared" si="60"/>
        <v>3648</v>
      </c>
      <c r="B3837" s="64" t="s">
        <v>9127</v>
      </c>
      <c r="C3837" s="64" t="s">
        <v>9580</v>
      </c>
      <c r="D3837" s="64">
        <v>200109</v>
      </c>
      <c r="E3837" s="64" t="s">
        <v>9595</v>
      </c>
      <c r="F3837" s="64" t="s">
        <v>9595</v>
      </c>
      <c r="G3837" s="64" t="s">
        <v>9582</v>
      </c>
      <c r="H3837" s="83">
        <v>800000</v>
      </c>
      <c r="I3837" s="66" t="s">
        <v>9132</v>
      </c>
      <c r="J3837" s="64" t="s">
        <v>6</v>
      </c>
      <c r="K3837" s="64" t="s">
        <v>9454</v>
      </c>
      <c r="L3837" s="64" t="s">
        <v>97</v>
      </c>
      <c r="M3837" s="64" t="s">
        <v>89</v>
      </c>
      <c r="N3837" s="64" t="s">
        <v>10</v>
      </c>
      <c r="O3837" s="65" t="s">
        <v>9133</v>
      </c>
      <c r="P3837" s="65" t="s">
        <v>9134</v>
      </c>
      <c r="Q3837" s="65" t="s">
        <v>9275</v>
      </c>
      <c r="R3837" s="65" t="s">
        <v>29</v>
      </c>
      <c r="S3837" s="65" t="s">
        <v>4076</v>
      </c>
      <c r="T3837" s="65" t="s">
        <v>7</v>
      </c>
      <c r="U3837" s="65" t="s">
        <v>60</v>
      </c>
      <c r="V3837" s="65" t="s">
        <v>4076</v>
      </c>
      <c r="W3837" s="65" t="s">
        <v>17</v>
      </c>
      <c r="X3837" s="65" t="s">
        <v>18</v>
      </c>
      <c r="Y3837" s="65" t="s">
        <v>19</v>
      </c>
      <c r="Z3837" s="65" t="s">
        <v>41</v>
      </c>
      <c r="AA3837" s="65" t="s">
        <v>17</v>
      </c>
      <c r="AB3837" s="65" t="s">
        <v>9583</v>
      </c>
      <c r="AC3837" s="65" t="s">
        <v>9584</v>
      </c>
      <c r="AD3837" s="65" t="s">
        <v>9585</v>
      </c>
    </row>
    <row r="3838" spans="1:30" ht="178.5" x14ac:dyDescent="0.25">
      <c r="A3838" s="113">
        <f t="shared" si="60"/>
        <v>3649</v>
      </c>
      <c r="B3838" s="64" t="s">
        <v>9127</v>
      </c>
      <c r="C3838" s="64" t="s">
        <v>9580</v>
      </c>
      <c r="D3838" s="65">
        <v>200109</v>
      </c>
      <c r="E3838" s="64" t="s">
        <v>9596</v>
      </c>
      <c r="F3838" s="64" t="s">
        <v>9597</v>
      </c>
      <c r="G3838" s="64" t="s">
        <v>9582</v>
      </c>
      <c r="H3838" s="83">
        <v>901014</v>
      </c>
      <c r="I3838" s="66" t="s">
        <v>9132</v>
      </c>
      <c r="J3838" s="64" t="s">
        <v>68</v>
      </c>
      <c r="K3838" s="64" t="s">
        <v>7</v>
      </c>
      <c r="L3838" s="64" t="s">
        <v>69</v>
      </c>
      <c r="M3838" s="64" t="s">
        <v>80</v>
      </c>
      <c r="N3838" s="64" t="s">
        <v>81</v>
      </c>
      <c r="O3838" s="65" t="s">
        <v>9133</v>
      </c>
      <c r="P3838" s="65" t="s">
        <v>9134</v>
      </c>
      <c r="Q3838" s="65" t="s">
        <v>374</v>
      </c>
      <c r="R3838" s="65" t="s">
        <v>29</v>
      </c>
      <c r="S3838" s="65" t="s">
        <v>4076</v>
      </c>
      <c r="T3838" s="65" t="s">
        <v>7</v>
      </c>
      <c r="U3838" s="65" t="s">
        <v>60</v>
      </c>
      <c r="V3838" s="65" t="s">
        <v>4076</v>
      </c>
      <c r="W3838" s="65" t="s">
        <v>37</v>
      </c>
      <c r="X3838" s="65" t="s">
        <v>18</v>
      </c>
      <c r="Y3838" s="65" t="s">
        <v>19</v>
      </c>
      <c r="Z3838" s="65" t="s">
        <v>20</v>
      </c>
      <c r="AA3838" s="9" t="s">
        <v>37</v>
      </c>
      <c r="AB3838" s="65" t="s">
        <v>9583</v>
      </c>
      <c r="AC3838" s="65" t="s">
        <v>9584</v>
      </c>
      <c r="AD3838" s="65" t="s">
        <v>9585</v>
      </c>
    </row>
    <row r="3839" spans="1:30" ht="51" x14ac:dyDescent="0.25">
      <c r="A3839" s="113">
        <f t="shared" si="60"/>
        <v>3650</v>
      </c>
      <c r="B3839" s="64" t="s">
        <v>9127</v>
      </c>
      <c r="C3839" s="68" t="s">
        <v>9508</v>
      </c>
      <c r="D3839" s="68">
        <v>200109</v>
      </c>
      <c r="E3839" s="68" t="s">
        <v>9598</v>
      </c>
      <c r="F3839" s="68" t="s">
        <v>9598</v>
      </c>
      <c r="G3839" s="68" t="s">
        <v>9599</v>
      </c>
      <c r="H3839" s="85">
        <v>6000</v>
      </c>
      <c r="I3839" s="69">
        <v>44960</v>
      </c>
      <c r="J3839" s="64" t="s">
        <v>68</v>
      </c>
      <c r="K3839" s="64" t="s">
        <v>7</v>
      </c>
      <c r="L3839" s="68" t="s">
        <v>69</v>
      </c>
      <c r="M3839" s="64" t="s">
        <v>80</v>
      </c>
      <c r="N3839" s="64" t="s">
        <v>81</v>
      </c>
      <c r="O3839" s="65" t="s">
        <v>9133</v>
      </c>
      <c r="P3839" s="65" t="s">
        <v>9134</v>
      </c>
      <c r="Q3839" s="65" t="s">
        <v>374</v>
      </c>
      <c r="R3839" s="65" t="s">
        <v>29</v>
      </c>
      <c r="S3839" s="65" t="s">
        <v>4076</v>
      </c>
      <c r="T3839" s="65" t="s">
        <v>7</v>
      </c>
      <c r="U3839" s="68" t="s">
        <v>9494</v>
      </c>
      <c r="V3839" s="65" t="s">
        <v>4076</v>
      </c>
      <c r="W3839" s="68" t="s">
        <v>17</v>
      </c>
      <c r="X3839" s="68" t="s">
        <v>18</v>
      </c>
      <c r="Y3839" s="68" t="s">
        <v>19</v>
      </c>
      <c r="Z3839" s="68" t="s">
        <v>20</v>
      </c>
      <c r="AA3839" s="68" t="s">
        <v>17</v>
      </c>
      <c r="AB3839" s="68" t="s">
        <v>9214</v>
      </c>
      <c r="AC3839" s="68" t="s">
        <v>9600</v>
      </c>
      <c r="AD3839" s="68" t="s">
        <v>9216</v>
      </c>
    </row>
    <row r="3840" spans="1:30" ht="114.75" x14ac:dyDescent="0.25">
      <c r="A3840" s="113">
        <f t="shared" si="60"/>
        <v>3651</v>
      </c>
      <c r="B3840" s="64" t="s">
        <v>9127</v>
      </c>
      <c r="C3840" s="64" t="s">
        <v>9580</v>
      </c>
      <c r="D3840" s="64">
        <v>200109</v>
      </c>
      <c r="E3840" s="64" t="s">
        <v>9601</v>
      </c>
      <c r="F3840" s="64" t="s">
        <v>9602</v>
      </c>
      <c r="G3840" s="64" t="s">
        <v>9582</v>
      </c>
      <c r="H3840" s="83">
        <v>5596599.2400000002</v>
      </c>
      <c r="I3840" s="66" t="s">
        <v>9132</v>
      </c>
      <c r="J3840" s="64" t="s">
        <v>68</v>
      </c>
      <c r="K3840" s="64" t="s">
        <v>7</v>
      </c>
      <c r="L3840" s="64" t="s">
        <v>8</v>
      </c>
      <c r="M3840" s="64" t="s">
        <v>80</v>
      </c>
      <c r="N3840" s="64" t="s">
        <v>81</v>
      </c>
      <c r="O3840" s="65" t="s">
        <v>9133</v>
      </c>
      <c r="P3840" s="65" t="s">
        <v>9134</v>
      </c>
      <c r="Q3840" s="65" t="s">
        <v>374</v>
      </c>
      <c r="R3840" s="65" t="s">
        <v>14</v>
      </c>
      <c r="S3840" s="65" t="s">
        <v>4076</v>
      </c>
      <c r="T3840" s="65" t="s">
        <v>7</v>
      </c>
      <c r="U3840" s="65" t="s">
        <v>60</v>
      </c>
      <c r="V3840" s="65" t="s">
        <v>4076</v>
      </c>
      <c r="W3840" s="65" t="s">
        <v>37</v>
      </c>
      <c r="X3840" s="65" t="s">
        <v>18</v>
      </c>
      <c r="Y3840" s="65" t="s">
        <v>19</v>
      </c>
      <c r="Z3840" s="65" t="s">
        <v>41</v>
      </c>
      <c r="AA3840" s="9" t="s">
        <v>37</v>
      </c>
      <c r="AB3840" s="65" t="s">
        <v>9583</v>
      </c>
      <c r="AC3840" s="65" t="s">
        <v>9584</v>
      </c>
      <c r="AD3840" s="65" t="s">
        <v>9585</v>
      </c>
    </row>
    <row r="3841" spans="1:30" ht="51" x14ac:dyDescent="0.25">
      <c r="A3841" s="113">
        <f t="shared" si="60"/>
        <v>3652</v>
      </c>
      <c r="B3841" s="64" t="s">
        <v>9127</v>
      </c>
      <c r="C3841" s="64" t="s">
        <v>9580</v>
      </c>
      <c r="D3841" s="64">
        <v>200109</v>
      </c>
      <c r="E3841" s="64" t="s">
        <v>9603</v>
      </c>
      <c r="F3841" s="64" t="s">
        <v>9603</v>
      </c>
      <c r="G3841" s="64" t="s">
        <v>9582</v>
      </c>
      <c r="H3841" s="83">
        <v>5000</v>
      </c>
      <c r="I3841" s="66" t="s">
        <v>9132</v>
      </c>
      <c r="J3841" s="64" t="s">
        <v>68</v>
      </c>
      <c r="K3841" s="64" t="s">
        <v>7</v>
      </c>
      <c r="L3841" s="64" t="s">
        <v>69</v>
      </c>
      <c r="M3841" s="64" t="s">
        <v>80</v>
      </c>
      <c r="N3841" s="64" t="s">
        <v>81</v>
      </c>
      <c r="O3841" s="65" t="s">
        <v>9133</v>
      </c>
      <c r="P3841" s="65" t="s">
        <v>9134</v>
      </c>
      <c r="Q3841" s="65" t="s">
        <v>374</v>
      </c>
      <c r="R3841" s="65" t="s">
        <v>29</v>
      </c>
      <c r="S3841" s="65" t="s">
        <v>4076</v>
      </c>
      <c r="T3841" s="65" t="s">
        <v>7</v>
      </c>
      <c r="U3841" s="65" t="s">
        <v>60</v>
      </c>
      <c r="V3841" s="65" t="s">
        <v>4076</v>
      </c>
      <c r="W3841" s="65" t="s">
        <v>17</v>
      </c>
      <c r="X3841" s="65" t="s">
        <v>18</v>
      </c>
      <c r="Y3841" s="65" t="s">
        <v>19</v>
      </c>
      <c r="Z3841" s="65" t="s">
        <v>41</v>
      </c>
      <c r="AA3841" s="65" t="s">
        <v>17</v>
      </c>
      <c r="AB3841" s="65" t="s">
        <v>9583</v>
      </c>
      <c r="AC3841" s="65" t="s">
        <v>9584</v>
      </c>
      <c r="AD3841" s="65" t="s">
        <v>9585</v>
      </c>
    </row>
    <row r="3842" spans="1:30" ht="51" x14ac:dyDescent="0.25">
      <c r="A3842" s="113">
        <f t="shared" si="60"/>
        <v>3653</v>
      </c>
      <c r="B3842" s="64" t="s">
        <v>9127</v>
      </c>
      <c r="C3842" s="64" t="s">
        <v>9604</v>
      </c>
      <c r="D3842" s="64">
        <v>200109</v>
      </c>
      <c r="E3842" s="64" t="s">
        <v>9605</v>
      </c>
      <c r="F3842" s="64" t="s">
        <v>9606</v>
      </c>
      <c r="G3842" s="64" t="s">
        <v>9607</v>
      </c>
      <c r="H3842" s="83">
        <v>735000</v>
      </c>
      <c r="I3842" s="66" t="s">
        <v>9132</v>
      </c>
      <c r="J3842" s="64" t="s">
        <v>68</v>
      </c>
      <c r="K3842" s="64" t="s">
        <v>7</v>
      </c>
      <c r="L3842" s="64" t="s">
        <v>69</v>
      </c>
      <c r="M3842" s="64" t="s">
        <v>9</v>
      </c>
      <c r="N3842" s="64" t="s">
        <v>81</v>
      </c>
      <c r="O3842" s="65" t="s">
        <v>9133</v>
      </c>
      <c r="P3842" s="65" t="s">
        <v>9152</v>
      </c>
      <c r="Q3842" s="65" t="s">
        <v>374</v>
      </c>
      <c r="R3842" s="65" t="s">
        <v>14</v>
      </c>
      <c r="S3842" s="65" t="s">
        <v>4076</v>
      </c>
      <c r="T3842" s="65" t="s">
        <v>7</v>
      </c>
      <c r="U3842" s="65" t="s">
        <v>60</v>
      </c>
      <c r="V3842" s="65" t="s">
        <v>4076</v>
      </c>
      <c r="W3842" s="65" t="s">
        <v>21</v>
      </c>
      <c r="X3842" s="65" t="s">
        <v>18</v>
      </c>
      <c r="Y3842" s="65" t="s">
        <v>19</v>
      </c>
      <c r="Z3842" s="65" t="s">
        <v>20</v>
      </c>
      <c r="AA3842" s="65" t="s">
        <v>17</v>
      </c>
      <c r="AB3842" s="65" t="s">
        <v>9608</v>
      </c>
      <c r="AC3842" s="65" t="s">
        <v>9609</v>
      </c>
      <c r="AD3842" s="65" t="s">
        <v>9610</v>
      </c>
    </row>
    <row r="3843" spans="1:30" ht="89.25" x14ac:dyDescent="0.25">
      <c r="A3843" s="113">
        <f t="shared" si="60"/>
        <v>3654</v>
      </c>
      <c r="B3843" s="64" t="s">
        <v>9127</v>
      </c>
      <c r="C3843" s="64" t="s">
        <v>9604</v>
      </c>
      <c r="D3843" s="67">
        <v>200109</v>
      </c>
      <c r="E3843" s="64" t="s">
        <v>9611</v>
      </c>
      <c r="F3843" s="64" t="s">
        <v>9612</v>
      </c>
      <c r="G3843" s="64" t="s">
        <v>9613</v>
      </c>
      <c r="H3843" s="83">
        <v>4959533.5</v>
      </c>
      <c r="I3843" s="66" t="s">
        <v>9132</v>
      </c>
      <c r="J3843" s="64" t="s">
        <v>68</v>
      </c>
      <c r="K3843" s="64" t="s">
        <v>7</v>
      </c>
      <c r="L3843" s="64" t="s">
        <v>9614</v>
      </c>
      <c r="M3843" s="64" t="s">
        <v>9</v>
      </c>
      <c r="N3843" s="64" t="s">
        <v>81</v>
      </c>
      <c r="O3843" s="65" t="s">
        <v>9133</v>
      </c>
      <c r="P3843" s="65" t="s">
        <v>9134</v>
      </c>
      <c r="Q3843" s="65" t="s">
        <v>374</v>
      </c>
      <c r="R3843" s="65" t="s">
        <v>14</v>
      </c>
      <c r="S3843" s="65" t="s">
        <v>4076</v>
      </c>
      <c r="T3843" s="65" t="s">
        <v>7</v>
      </c>
      <c r="U3843" s="65" t="s">
        <v>60</v>
      </c>
      <c r="V3843" s="65" t="s">
        <v>4076</v>
      </c>
      <c r="W3843" s="65" t="s">
        <v>17</v>
      </c>
      <c r="X3843" s="65" t="s">
        <v>18</v>
      </c>
      <c r="Y3843" s="65" t="s">
        <v>19</v>
      </c>
      <c r="Z3843" s="65" t="s">
        <v>20</v>
      </c>
      <c r="AA3843" s="65" t="s">
        <v>17</v>
      </c>
      <c r="AB3843" s="65" t="s">
        <v>9608</v>
      </c>
      <c r="AC3843" s="65" t="s">
        <v>9609</v>
      </c>
      <c r="AD3843" s="65" t="s">
        <v>9610</v>
      </c>
    </row>
    <row r="3844" spans="1:30" ht="76.5" x14ac:dyDescent="0.25">
      <c r="A3844" s="113">
        <f t="shared" si="60"/>
        <v>3655</v>
      </c>
      <c r="B3844" s="64" t="s">
        <v>9127</v>
      </c>
      <c r="C3844" s="64" t="s">
        <v>9604</v>
      </c>
      <c r="D3844" s="64">
        <v>200109</v>
      </c>
      <c r="E3844" s="64" t="s">
        <v>9615</v>
      </c>
      <c r="F3844" s="64" t="s">
        <v>9616</v>
      </c>
      <c r="G3844" s="64" t="s">
        <v>9617</v>
      </c>
      <c r="H3844" s="83">
        <f>23500+200000</f>
        <v>223500</v>
      </c>
      <c r="I3844" s="66" t="s">
        <v>9132</v>
      </c>
      <c r="J3844" s="64" t="s">
        <v>68</v>
      </c>
      <c r="K3844" s="64" t="s">
        <v>7</v>
      </c>
      <c r="L3844" s="64" t="s">
        <v>9614</v>
      </c>
      <c r="M3844" s="64" t="s">
        <v>9</v>
      </c>
      <c r="N3844" s="64" t="s">
        <v>81</v>
      </c>
      <c r="O3844" s="65" t="s">
        <v>9133</v>
      </c>
      <c r="P3844" s="65" t="s">
        <v>9134</v>
      </c>
      <c r="Q3844" s="65" t="s">
        <v>9275</v>
      </c>
      <c r="R3844" s="65" t="s">
        <v>14</v>
      </c>
      <c r="S3844" s="65" t="s">
        <v>4076</v>
      </c>
      <c r="T3844" s="65" t="s">
        <v>7</v>
      </c>
      <c r="U3844" s="65" t="s">
        <v>60</v>
      </c>
      <c r="V3844" s="65" t="s">
        <v>4076</v>
      </c>
      <c r="W3844" s="65" t="s">
        <v>17</v>
      </c>
      <c r="X3844" s="65" t="s">
        <v>18</v>
      </c>
      <c r="Y3844" s="65" t="s">
        <v>19</v>
      </c>
      <c r="Z3844" s="65" t="s">
        <v>41</v>
      </c>
      <c r="AA3844" s="65" t="s">
        <v>17</v>
      </c>
      <c r="AB3844" s="65" t="s">
        <v>9608</v>
      </c>
      <c r="AC3844" s="65" t="s">
        <v>9609</v>
      </c>
      <c r="AD3844" s="65" t="s">
        <v>9610</v>
      </c>
    </row>
    <row r="3845" spans="1:30" ht="76.5" x14ac:dyDescent="0.25">
      <c r="A3845" s="113">
        <f t="shared" si="60"/>
        <v>3656</v>
      </c>
      <c r="B3845" s="64" t="s">
        <v>9127</v>
      </c>
      <c r="C3845" s="64" t="s">
        <v>9604</v>
      </c>
      <c r="D3845" s="64">
        <v>200109</v>
      </c>
      <c r="E3845" s="64" t="s">
        <v>9618</v>
      </c>
      <c r="F3845" s="64" t="s">
        <v>9619</v>
      </c>
      <c r="G3845" s="64" t="s">
        <v>9620</v>
      </c>
      <c r="H3845" s="83">
        <v>200000</v>
      </c>
      <c r="I3845" s="66" t="s">
        <v>9132</v>
      </c>
      <c r="J3845" s="64" t="s">
        <v>6</v>
      </c>
      <c r="K3845" s="64" t="s">
        <v>7</v>
      </c>
      <c r="L3845" s="64" t="s">
        <v>9621</v>
      </c>
      <c r="M3845" s="64" t="s">
        <v>9</v>
      </c>
      <c r="N3845" s="64" t="s">
        <v>81</v>
      </c>
      <c r="O3845" s="65" t="s">
        <v>9133</v>
      </c>
      <c r="P3845" s="65" t="s">
        <v>9134</v>
      </c>
      <c r="Q3845" s="65" t="s">
        <v>374</v>
      </c>
      <c r="R3845" s="65" t="s">
        <v>29</v>
      </c>
      <c r="S3845" s="65" t="s">
        <v>4076</v>
      </c>
      <c r="T3845" s="65" t="s">
        <v>7</v>
      </c>
      <c r="U3845" s="65" t="s">
        <v>60</v>
      </c>
      <c r="V3845" s="65" t="s">
        <v>4076</v>
      </c>
      <c r="W3845" s="65" t="s">
        <v>17</v>
      </c>
      <c r="X3845" s="65" t="s">
        <v>18</v>
      </c>
      <c r="Y3845" s="65" t="s">
        <v>19</v>
      </c>
      <c r="Z3845" s="65" t="s">
        <v>41</v>
      </c>
      <c r="AA3845" s="65" t="s">
        <v>21</v>
      </c>
      <c r="AB3845" s="65" t="s">
        <v>9608</v>
      </c>
      <c r="AC3845" s="65" t="s">
        <v>9609</v>
      </c>
      <c r="AD3845" s="65" t="s">
        <v>9610</v>
      </c>
    </row>
    <row r="3846" spans="1:30" ht="51" x14ac:dyDescent="0.25">
      <c r="A3846" s="113">
        <f t="shared" si="60"/>
        <v>3657</v>
      </c>
      <c r="B3846" s="64" t="s">
        <v>9127</v>
      </c>
      <c r="C3846" s="64" t="s">
        <v>9604</v>
      </c>
      <c r="D3846" s="65">
        <v>200109</v>
      </c>
      <c r="E3846" s="64" t="s">
        <v>9622</v>
      </c>
      <c r="F3846" s="64" t="s">
        <v>9623</v>
      </c>
      <c r="G3846" s="64" t="s">
        <v>9624</v>
      </c>
      <c r="H3846" s="83">
        <f>1772295.8+500000+396000</f>
        <v>2668295.7999999998</v>
      </c>
      <c r="I3846" s="66" t="s">
        <v>9132</v>
      </c>
      <c r="J3846" s="64" t="s">
        <v>6</v>
      </c>
      <c r="K3846" s="64" t="s">
        <v>7</v>
      </c>
      <c r="L3846" s="64" t="s">
        <v>9621</v>
      </c>
      <c r="M3846" s="64" t="s">
        <v>9</v>
      </c>
      <c r="N3846" s="64" t="s">
        <v>81</v>
      </c>
      <c r="O3846" s="65" t="s">
        <v>9133</v>
      </c>
      <c r="P3846" s="65" t="s">
        <v>9134</v>
      </c>
      <c r="Q3846" s="65" t="s">
        <v>374</v>
      </c>
      <c r="R3846" s="65" t="s">
        <v>29</v>
      </c>
      <c r="S3846" s="65" t="s">
        <v>4076</v>
      </c>
      <c r="T3846" s="65" t="s">
        <v>7</v>
      </c>
      <c r="U3846" s="65" t="s">
        <v>60</v>
      </c>
      <c r="V3846" s="65" t="s">
        <v>4076</v>
      </c>
      <c r="W3846" s="65" t="s">
        <v>17</v>
      </c>
      <c r="X3846" s="65" t="s">
        <v>18</v>
      </c>
      <c r="Y3846" s="65" t="s">
        <v>31</v>
      </c>
      <c r="Z3846" s="65" t="s">
        <v>20</v>
      </c>
      <c r="AA3846" s="9" t="s">
        <v>37</v>
      </c>
      <c r="AB3846" s="65" t="s">
        <v>9608</v>
      </c>
      <c r="AC3846" s="65" t="s">
        <v>9609</v>
      </c>
      <c r="AD3846" s="65" t="s">
        <v>9610</v>
      </c>
    </row>
    <row r="3847" spans="1:30" ht="76.5" x14ac:dyDescent="0.25">
      <c r="A3847" s="113">
        <f t="shared" si="60"/>
        <v>3658</v>
      </c>
      <c r="B3847" s="64" t="s">
        <v>9127</v>
      </c>
      <c r="C3847" s="64" t="s">
        <v>9604</v>
      </c>
      <c r="D3847" s="65">
        <v>200109</v>
      </c>
      <c r="E3847" s="64" t="s">
        <v>9625</v>
      </c>
      <c r="F3847" s="64" t="s">
        <v>9626</v>
      </c>
      <c r="G3847" s="64" t="s">
        <v>9627</v>
      </c>
      <c r="H3847" s="83">
        <v>68200</v>
      </c>
      <c r="I3847" s="66" t="s">
        <v>9132</v>
      </c>
      <c r="J3847" s="64" t="s">
        <v>68</v>
      </c>
      <c r="K3847" s="64" t="s">
        <v>7</v>
      </c>
      <c r="L3847" s="64" t="s">
        <v>9628</v>
      </c>
      <c r="M3847" s="64" t="s">
        <v>9</v>
      </c>
      <c r="N3847" s="64" t="s">
        <v>81</v>
      </c>
      <c r="O3847" s="65" t="s">
        <v>9133</v>
      </c>
      <c r="P3847" s="65" t="s">
        <v>9134</v>
      </c>
      <c r="Q3847" s="65" t="s">
        <v>374</v>
      </c>
      <c r="R3847" s="65" t="s">
        <v>14</v>
      </c>
      <c r="S3847" s="65" t="s">
        <v>4076</v>
      </c>
      <c r="T3847" s="65" t="s">
        <v>7</v>
      </c>
      <c r="U3847" s="65" t="s">
        <v>60</v>
      </c>
      <c r="V3847" s="65" t="s">
        <v>4076</v>
      </c>
      <c r="W3847" s="65" t="s">
        <v>17</v>
      </c>
      <c r="X3847" s="65" t="s">
        <v>18</v>
      </c>
      <c r="Y3847" s="65" t="s">
        <v>19</v>
      </c>
      <c r="Z3847" s="65" t="s">
        <v>20</v>
      </c>
      <c r="AA3847" s="65" t="s">
        <v>17</v>
      </c>
      <c r="AB3847" s="65" t="s">
        <v>9608</v>
      </c>
      <c r="AC3847" s="65" t="s">
        <v>9609</v>
      </c>
      <c r="AD3847" s="65" t="s">
        <v>9610</v>
      </c>
    </row>
    <row r="3848" spans="1:30" ht="140.25" x14ac:dyDescent="0.25">
      <c r="A3848" s="113">
        <f t="shared" si="60"/>
        <v>3659</v>
      </c>
      <c r="B3848" s="64" t="s">
        <v>9127</v>
      </c>
      <c r="C3848" s="64" t="s">
        <v>9604</v>
      </c>
      <c r="D3848" s="64">
        <v>200109</v>
      </c>
      <c r="E3848" s="64" t="s">
        <v>9629</v>
      </c>
      <c r="F3848" s="64" t="s">
        <v>9630</v>
      </c>
      <c r="G3848" s="64" t="s">
        <v>9631</v>
      </c>
      <c r="H3848" s="83">
        <v>345500</v>
      </c>
      <c r="I3848" s="66" t="s">
        <v>9132</v>
      </c>
      <c r="J3848" s="64" t="s">
        <v>68</v>
      </c>
      <c r="K3848" s="64" t="s">
        <v>7</v>
      </c>
      <c r="L3848" s="64" t="s">
        <v>9632</v>
      </c>
      <c r="M3848" s="64" t="s">
        <v>9</v>
      </c>
      <c r="N3848" s="64" t="s">
        <v>81</v>
      </c>
      <c r="O3848" s="65" t="s">
        <v>9133</v>
      </c>
      <c r="P3848" s="65" t="s">
        <v>9134</v>
      </c>
      <c r="Q3848" s="65" t="s">
        <v>374</v>
      </c>
      <c r="R3848" s="65" t="s">
        <v>14</v>
      </c>
      <c r="S3848" s="65" t="s">
        <v>4076</v>
      </c>
      <c r="T3848" s="65" t="s">
        <v>7</v>
      </c>
      <c r="U3848" s="65" t="s">
        <v>60</v>
      </c>
      <c r="V3848" s="65" t="s">
        <v>4076</v>
      </c>
      <c r="W3848" s="65" t="s">
        <v>17</v>
      </c>
      <c r="X3848" s="65" t="s">
        <v>18</v>
      </c>
      <c r="Y3848" s="65" t="s">
        <v>19</v>
      </c>
      <c r="Z3848" s="65" t="s">
        <v>20</v>
      </c>
      <c r="AA3848" s="65" t="s">
        <v>17</v>
      </c>
      <c r="AB3848" s="65" t="s">
        <v>9608</v>
      </c>
      <c r="AC3848" s="65" t="s">
        <v>9609</v>
      </c>
      <c r="AD3848" s="65" t="s">
        <v>9610</v>
      </c>
    </row>
    <row r="3849" spans="1:30" ht="76.5" x14ac:dyDescent="0.25">
      <c r="A3849" s="113">
        <f t="shared" si="60"/>
        <v>3660</v>
      </c>
      <c r="B3849" s="64" t="s">
        <v>9127</v>
      </c>
      <c r="C3849" s="64" t="s">
        <v>9604</v>
      </c>
      <c r="D3849" s="64">
        <v>200109</v>
      </c>
      <c r="E3849" s="64" t="s">
        <v>9633</v>
      </c>
      <c r="F3849" s="64" t="s">
        <v>9634</v>
      </c>
      <c r="G3849" s="64" t="s">
        <v>9635</v>
      </c>
      <c r="H3849" s="83">
        <v>231000</v>
      </c>
      <c r="I3849" s="66" t="s">
        <v>9132</v>
      </c>
      <c r="J3849" s="64" t="s">
        <v>68</v>
      </c>
      <c r="K3849" s="64" t="s">
        <v>7</v>
      </c>
      <c r="L3849" s="64" t="s">
        <v>9632</v>
      </c>
      <c r="M3849" s="64" t="s">
        <v>9</v>
      </c>
      <c r="N3849" s="64" t="s">
        <v>81</v>
      </c>
      <c r="O3849" s="65" t="s">
        <v>9133</v>
      </c>
      <c r="P3849" s="65" t="s">
        <v>9134</v>
      </c>
      <c r="Q3849" s="65" t="s">
        <v>374</v>
      </c>
      <c r="R3849" s="65" t="s">
        <v>14</v>
      </c>
      <c r="S3849" s="65" t="s">
        <v>4076</v>
      </c>
      <c r="T3849" s="65" t="s">
        <v>7</v>
      </c>
      <c r="U3849" s="65" t="s">
        <v>60</v>
      </c>
      <c r="V3849" s="65" t="s">
        <v>4076</v>
      </c>
      <c r="W3849" s="65" t="s">
        <v>17</v>
      </c>
      <c r="X3849" s="65" t="s">
        <v>18</v>
      </c>
      <c r="Y3849" s="65" t="s">
        <v>19</v>
      </c>
      <c r="Z3849" s="65" t="s">
        <v>20</v>
      </c>
      <c r="AA3849" s="65" t="s">
        <v>17</v>
      </c>
      <c r="AB3849" s="65" t="s">
        <v>9608</v>
      </c>
      <c r="AC3849" s="65" t="s">
        <v>9609</v>
      </c>
      <c r="AD3849" s="65" t="s">
        <v>9610</v>
      </c>
    </row>
    <row r="3850" spans="1:30" ht="63.75" x14ac:dyDescent="0.25">
      <c r="A3850" s="113">
        <f t="shared" si="60"/>
        <v>3661</v>
      </c>
      <c r="B3850" s="64" t="s">
        <v>9127</v>
      </c>
      <c r="C3850" s="64" t="s">
        <v>9604</v>
      </c>
      <c r="D3850" s="67">
        <v>200109</v>
      </c>
      <c r="E3850" s="64" t="s">
        <v>9636</v>
      </c>
      <c r="F3850" s="64" t="s">
        <v>9637</v>
      </c>
      <c r="G3850" s="64" t="s">
        <v>9638</v>
      </c>
      <c r="H3850" s="83">
        <v>24011956.59</v>
      </c>
      <c r="I3850" s="66" t="s">
        <v>9132</v>
      </c>
      <c r="J3850" s="64" t="s">
        <v>68</v>
      </c>
      <c r="K3850" s="64" t="s">
        <v>7</v>
      </c>
      <c r="L3850" s="64" t="s">
        <v>9632</v>
      </c>
      <c r="M3850" s="64" t="s">
        <v>9</v>
      </c>
      <c r="N3850" s="64" t="s">
        <v>81</v>
      </c>
      <c r="O3850" s="65" t="s">
        <v>9133</v>
      </c>
      <c r="P3850" s="65" t="s">
        <v>9134</v>
      </c>
      <c r="Q3850" s="65" t="s">
        <v>374</v>
      </c>
      <c r="R3850" s="65" t="s">
        <v>14</v>
      </c>
      <c r="S3850" s="65" t="s">
        <v>4076</v>
      </c>
      <c r="T3850" s="65" t="s">
        <v>7</v>
      </c>
      <c r="U3850" s="65" t="s">
        <v>60</v>
      </c>
      <c r="V3850" s="65" t="s">
        <v>4076</v>
      </c>
      <c r="W3850" s="65" t="s">
        <v>17</v>
      </c>
      <c r="X3850" s="65" t="s">
        <v>18</v>
      </c>
      <c r="Y3850" s="65" t="s">
        <v>19</v>
      </c>
      <c r="Z3850" s="65" t="s">
        <v>20</v>
      </c>
      <c r="AA3850" s="65" t="s">
        <v>17</v>
      </c>
      <c r="AB3850" s="65" t="s">
        <v>9608</v>
      </c>
      <c r="AC3850" s="65" t="s">
        <v>9609</v>
      </c>
      <c r="AD3850" s="65" t="s">
        <v>9610</v>
      </c>
    </row>
    <row r="3851" spans="1:30" ht="63.75" x14ac:dyDescent="0.25">
      <c r="A3851" s="113">
        <f t="shared" si="60"/>
        <v>3662</v>
      </c>
      <c r="B3851" s="64" t="s">
        <v>9127</v>
      </c>
      <c r="C3851" s="64" t="s">
        <v>9604</v>
      </c>
      <c r="D3851" s="64">
        <v>200109</v>
      </c>
      <c r="E3851" s="64" t="s">
        <v>9639</v>
      </c>
      <c r="F3851" s="64" t="s">
        <v>9640</v>
      </c>
      <c r="G3851" s="64" t="s">
        <v>9641</v>
      </c>
      <c r="H3851" s="83">
        <v>384000</v>
      </c>
      <c r="I3851" s="66" t="s">
        <v>9132</v>
      </c>
      <c r="J3851" s="64" t="s">
        <v>6</v>
      </c>
      <c r="K3851" s="64" t="s">
        <v>7</v>
      </c>
      <c r="L3851" s="64" t="s">
        <v>9621</v>
      </c>
      <c r="M3851" s="64" t="s">
        <v>9</v>
      </c>
      <c r="N3851" s="64" t="s">
        <v>81</v>
      </c>
      <c r="O3851" s="65" t="s">
        <v>9133</v>
      </c>
      <c r="P3851" s="65" t="s">
        <v>9134</v>
      </c>
      <c r="Q3851" s="65" t="s">
        <v>374</v>
      </c>
      <c r="R3851" s="65" t="s">
        <v>29</v>
      </c>
      <c r="S3851" s="65" t="s">
        <v>4076</v>
      </c>
      <c r="T3851" s="65" t="s">
        <v>7</v>
      </c>
      <c r="U3851" s="65" t="s">
        <v>60</v>
      </c>
      <c r="V3851" s="65" t="s">
        <v>4076</v>
      </c>
      <c r="W3851" s="65" t="s">
        <v>17</v>
      </c>
      <c r="X3851" s="65" t="s">
        <v>18</v>
      </c>
      <c r="Y3851" s="65" t="s">
        <v>19</v>
      </c>
      <c r="Z3851" s="65" t="s">
        <v>20</v>
      </c>
      <c r="AA3851" s="65" t="s">
        <v>17</v>
      </c>
      <c r="AB3851" s="65" t="s">
        <v>9608</v>
      </c>
      <c r="AC3851" s="65" t="s">
        <v>9609</v>
      </c>
      <c r="AD3851" s="65" t="s">
        <v>9610</v>
      </c>
    </row>
    <row r="3852" spans="1:30" ht="51" x14ac:dyDescent="0.25">
      <c r="A3852" s="113">
        <f t="shared" si="60"/>
        <v>3663</v>
      </c>
      <c r="B3852" s="64" t="s">
        <v>9127</v>
      </c>
      <c r="C3852" s="64" t="s">
        <v>9604</v>
      </c>
      <c r="D3852" s="64">
        <v>200109</v>
      </c>
      <c r="E3852" s="64" t="s">
        <v>9642</v>
      </c>
      <c r="F3852" s="64" t="s">
        <v>9643</v>
      </c>
      <c r="G3852" s="64" t="s">
        <v>9644</v>
      </c>
      <c r="H3852" s="83">
        <v>600000</v>
      </c>
      <c r="I3852" s="66" t="s">
        <v>9132</v>
      </c>
      <c r="J3852" s="64" t="s">
        <v>6</v>
      </c>
      <c r="K3852" s="64" t="s">
        <v>7</v>
      </c>
      <c r="L3852" s="64" t="s">
        <v>9621</v>
      </c>
      <c r="M3852" s="64" t="s">
        <v>9</v>
      </c>
      <c r="N3852" s="64" t="s">
        <v>81</v>
      </c>
      <c r="O3852" s="65" t="s">
        <v>9133</v>
      </c>
      <c r="P3852" s="65" t="s">
        <v>9134</v>
      </c>
      <c r="Q3852" s="65" t="s">
        <v>374</v>
      </c>
      <c r="R3852" s="65" t="s">
        <v>29</v>
      </c>
      <c r="S3852" s="65" t="s">
        <v>4076</v>
      </c>
      <c r="T3852" s="65" t="s">
        <v>7</v>
      </c>
      <c r="U3852" s="65" t="s">
        <v>60</v>
      </c>
      <c r="V3852" s="65" t="s">
        <v>4076</v>
      </c>
      <c r="W3852" s="65" t="s">
        <v>17</v>
      </c>
      <c r="X3852" s="65" t="s">
        <v>18</v>
      </c>
      <c r="Y3852" s="65" t="s">
        <v>19</v>
      </c>
      <c r="Z3852" s="65" t="s">
        <v>41</v>
      </c>
      <c r="AA3852" s="65" t="s">
        <v>21</v>
      </c>
      <c r="AB3852" s="65" t="s">
        <v>9608</v>
      </c>
      <c r="AC3852" s="65" t="s">
        <v>9609</v>
      </c>
      <c r="AD3852" s="65" t="s">
        <v>9610</v>
      </c>
    </row>
    <row r="3853" spans="1:30" ht="76.5" x14ac:dyDescent="0.25">
      <c r="A3853" s="113">
        <f t="shared" si="60"/>
        <v>3664</v>
      </c>
      <c r="B3853" s="64" t="s">
        <v>9127</v>
      </c>
      <c r="C3853" s="64" t="s">
        <v>9190</v>
      </c>
      <c r="D3853" s="67">
        <v>200109</v>
      </c>
      <c r="E3853" s="64" t="s">
        <v>9645</v>
      </c>
      <c r="F3853" s="64" t="s">
        <v>9646</v>
      </c>
      <c r="G3853" s="64" t="s">
        <v>9647</v>
      </c>
      <c r="H3853" s="83">
        <v>240000</v>
      </c>
      <c r="I3853" s="66" t="s">
        <v>9648</v>
      </c>
      <c r="J3853" s="64" t="s">
        <v>6</v>
      </c>
      <c r="K3853" s="64" t="s">
        <v>7</v>
      </c>
      <c r="L3853" s="64" t="s">
        <v>9621</v>
      </c>
      <c r="M3853" s="64" t="s">
        <v>80</v>
      </c>
      <c r="N3853" s="64" t="s">
        <v>81</v>
      </c>
      <c r="O3853" s="65" t="s">
        <v>9133</v>
      </c>
      <c r="P3853" s="65" t="s">
        <v>9134</v>
      </c>
      <c r="Q3853" s="65" t="s">
        <v>374</v>
      </c>
      <c r="R3853" s="65" t="s">
        <v>29</v>
      </c>
      <c r="S3853" s="65" t="s">
        <v>4076</v>
      </c>
      <c r="T3853" s="65" t="s">
        <v>7</v>
      </c>
      <c r="U3853" s="65" t="s">
        <v>9649</v>
      </c>
      <c r="V3853" s="65" t="s">
        <v>4076</v>
      </c>
      <c r="W3853" s="65" t="s">
        <v>37</v>
      </c>
      <c r="X3853" s="65" t="s">
        <v>18</v>
      </c>
      <c r="Y3853" s="65" t="s">
        <v>31</v>
      </c>
      <c r="Z3853" s="65" t="s">
        <v>20</v>
      </c>
      <c r="AA3853" s="65" t="s">
        <v>17</v>
      </c>
      <c r="AB3853" s="65" t="s">
        <v>9650</v>
      </c>
      <c r="AC3853" s="65" t="s">
        <v>9651</v>
      </c>
      <c r="AD3853" s="65" t="s">
        <v>9201</v>
      </c>
    </row>
    <row r="3854" spans="1:30" ht="127.5" x14ac:dyDescent="0.25">
      <c r="A3854" s="113">
        <f t="shared" ref="A3854:A3917" si="61">A3853+1</f>
        <v>3665</v>
      </c>
      <c r="B3854" s="64" t="s">
        <v>9127</v>
      </c>
      <c r="C3854" s="64" t="s">
        <v>9190</v>
      </c>
      <c r="D3854" s="64">
        <v>200109</v>
      </c>
      <c r="E3854" s="64" t="s">
        <v>9652</v>
      </c>
      <c r="F3854" s="64" t="s">
        <v>9653</v>
      </c>
      <c r="G3854" s="64" t="s">
        <v>9654</v>
      </c>
      <c r="H3854" s="83">
        <v>175000</v>
      </c>
      <c r="I3854" s="66" t="s">
        <v>9132</v>
      </c>
      <c r="J3854" s="64" t="s">
        <v>6</v>
      </c>
      <c r="K3854" s="64" t="s">
        <v>7</v>
      </c>
      <c r="L3854" s="64" t="s">
        <v>9621</v>
      </c>
      <c r="M3854" s="64" t="s">
        <v>89</v>
      </c>
      <c r="N3854" s="64" t="s">
        <v>81</v>
      </c>
      <c r="O3854" s="65" t="s">
        <v>9133</v>
      </c>
      <c r="P3854" s="65" t="s">
        <v>9134</v>
      </c>
      <c r="Q3854" s="65" t="s">
        <v>374</v>
      </c>
      <c r="R3854" s="65" t="s">
        <v>29</v>
      </c>
      <c r="S3854" s="65" t="s">
        <v>4076</v>
      </c>
      <c r="T3854" s="65" t="s">
        <v>7</v>
      </c>
      <c r="U3854" s="65" t="s">
        <v>9649</v>
      </c>
      <c r="V3854" s="65" t="s">
        <v>4076</v>
      </c>
      <c r="W3854" s="65" t="s">
        <v>17</v>
      </c>
      <c r="X3854" s="65" t="s">
        <v>18</v>
      </c>
      <c r="Y3854" s="65" t="s">
        <v>31</v>
      </c>
      <c r="Z3854" s="65" t="s">
        <v>41</v>
      </c>
      <c r="AA3854" s="65" t="s">
        <v>17</v>
      </c>
      <c r="AB3854" s="65" t="s">
        <v>9650</v>
      </c>
      <c r="AC3854" s="65" t="s">
        <v>9651</v>
      </c>
      <c r="AD3854" s="65" t="s">
        <v>9201</v>
      </c>
    </row>
    <row r="3855" spans="1:30" ht="127.5" x14ac:dyDescent="0.25">
      <c r="A3855" s="113">
        <f t="shared" si="61"/>
        <v>3666</v>
      </c>
      <c r="B3855" s="64" t="s">
        <v>9127</v>
      </c>
      <c r="C3855" s="64" t="s">
        <v>9190</v>
      </c>
      <c r="D3855" s="64">
        <v>200109</v>
      </c>
      <c r="E3855" s="64" t="s">
        <v>9655</v>
      </c>
      <c r="F3855" s="64" t="s">
        <v>9656</v>
      </c>
      <c r="G3855" s="64" t="s">
        <v>9657</v>
      </c>
      <c r="H3855" s="83">
        <v>50000</v>
      </c>
      <c r="I3855" s="66" t="s">
        <v>9148</v>
      </c>
      <c r="J3855" s="64" t="s">
        <v>68</v>
      </c>
      <c r="K3855" s="64" t="s">
        <v>7</v>
      </c>
      <c r="L3855" s="64" t="s">
        <v>9632</v>
      </c>
      <c r="M3855" s="64" t="s">
        <v>80</v>
      </c>
      <c r="N3855" s="64" t="s">
        <v>81</v>
      </c>
      <c r="O3855" s="65" t="s">
        <v>9133</v>
      </c>
      <c r="P3855" s="65" t="s">
        <v>9134</v>
      </c>
      <c r="Q3855" s="65" t="s">
        <v>374</v>
      </c>
      <c r="R3855" s="65" t="s">
        <v>29</v>
      </c>
      <c r="S3855" s="65" t="s">
        <v>4076</v>
      </c>
      <c r="T3855" s="65" t="s">
        <v>7</v>
      </c>
      <c r="U3855" s="65" t="s">
        <v>60</v>
      </c>
      <c r="V3855" s="65" t="s">
        <v>4076</v>
      </c>
      <c r="W3855" s="65" t="s">
        <v>37</v>
      </c>
      <c r="X3855" s="65" t="s">
        <v>18</v>
      </c>
      <c r="Y3855" s="65" t="s">
        <v>31</v>
      </c>
      <c r="Z3855" s="65" t="s">
        <v>41</v>
      </c>
      <c r="AA3855" s="65" t="s">
        <v>21</v>
      </c>
      <c r="AB3855" s="65" t="s">
        <v>9650</v>
      </c>
      <c r="AC3855" s="65" t="s">
        <v>9651</v>
      </c>
      <c r="AD3855" s="65" t="s">
        <v>9201</v>
      </c>
    </row>
    <row r="3856" spans="1:30" ht="127.5" x14ac:dyDescent="0.25">
      <c r="A3856" s="113">
        <f t="shared" si="61"/>
        <v>3667</v>
      </c>
      <c r="B3856" s="64" t="s">
        <v>9127</v>
      </c>
      <c r="C3856" s="68" t="s">
        <v>9197</v>
      </c>
      <c r="D3856" s="68">
        <v>200109</v>
      </c>
      <c r="E3856" s="68" t="s">
        <v>9658</v>
      </c>
      <c r="F3856" s="68" t="s">
        <v>9659</v>
      </c>
      <c r="G3856" s="68" t="s">
        <v>9660</v>
      </c>
      <c r="H3856" s="85">
        <v>50000</v>
      </c>
      <c r="I3856" s="69" t="s">
        <v>9148</v>
      </c>
      <c r="J3856" s="64" t="s">
        <v>68</v>
      </c>
      <c r="K3856" s="64" t="s">
        <v>7</v>
      </c>
      <c r="L3856" s="68" t="s">
        <v>9632</v>
      </c>
      <c r="M3856" s="64" t="s">
        <v>80</v>
      </c>
      <c r="N3856" s="64" t="s">
        <v>81</v>
      </c>
      <c r="O3856" s="65" t="s">
        <v>9133</v>
      </c>
      <c r="P3856" s="65" t="s">
        <v>9134</v>
      </c>
      <c r="Q3856" s="65" t="s">
        <v>374</v>
      </c>
      <c r="R3856" s="65" t="s">
        <v>29</v>
      </c>
      <c r="S3856" s="65" t="s">
        <v>4076</v>
      </c>
      <c r="T3856" s="65" t="s">
        <v>7</v>
      </c>
      <c r="U3856" s="68" t="s">
        <v>60</v>
      </c>
      <c r="V3856" s="65" t="s">
        <v>4076</v>
      </c>
      <c r="W3856" s="68" t="s">
        <v>37</v>
      </c>
      <c r="X3856" s="68" t="s">
        <v>18</v>
      </c>
      <c r="Y3856" s="65" t="s">
        <v>19</v>
      </c>
      <c r="Z3856" s="65" t="s">
        <v>41</v>
      </c>
      <c r="AA3856" s="65" t="s">
        <v>21</v>
      </c>
      <c r="AB3856" s="65" t="s">
        <v>9439</v>
      </c>
      <c r="AC3856" s="65" t="s">
        <v>9440</v>
      </c>
      <c r="AD3856" s="65" t="s">
        <v>9441</v>
      </c>
    </row>
    <row r="3857" spans="1:30" ht="242.25" x14ac:dyDescent="0.25">
      <c r="A3857" s="113">
        <f t="shared" si="61"/>
        <v>3668</v>
      </c>
      <c r="B3857" s="64" t="s">
        <v>9127</v>
      </c>
      <c r="C3857" s="64" t="s">
        <v>9661</v>
      </c>
      <c r="D3857" s="64">
        <v>200109</v>
      </c>
      <c r="E3857" s="64" t="s">
        <v>9662</v>
      </c>
      <c r="F3857" s="64" t="s">
        <v>9663</v>
      </c>
      <c r="G3857" s="64" t="s">
        <v>9664</v>
      </c>
      <c r="H3857" s="83">
        <v>50000</v>
      </c>
      <c r="I3857" s="66" t="s">
        <v>9132</v>
      </c>
      <c r="J3857" s="64" t="s">
        <v>6</v>
      </c>
      <c r="K3857" s="64" t="s">
        <v>7</v>
      </c>
      <c r="L3857" s="64" t="s">
        <v>9621</v>
      </c>
      <c r="M3857" s="64" t="s">
        <v>89</v>
      </c>
      <c r="N3857" s="64" t="s">
        <v>10</v>
      </c>
      <c r="O3857" s="65" t="s">
        <v>9133</v>
      </c>
      <c r="P3857" s="65" t="s">
        <v>9134</v>
      </c>
      <c r="Q3857" s="65" t="s">
        <v>374</v>
      </c>
      <c r="R3857" s="65" t="s">
        <v>29</v>
      </c>
      <c r="S3857" s="65" t="s">
        <v>4076</v>
      </c>
      <c r="T3857" s="65" t="s">
        <v>7</v>
      </c>
      <c r="U3857" s="65" t="s">
        <v>9649</v>
      </c>
      <c r="V3857" s="65" t="s">
        <v>4076</v>
      </c>
      <c r="W3857" s="65" t="s">
        <v>37</v>
      </c>
      <c r="X3857" s="65" t="s">
        <v>18</v>
      </c>
      <c r="Y3857" s="65" t="s">
        <v>19</v>
      </c>
      <c r="Z3857" s="65" t="s">
        <v>20</v>
      </c>
      <c r="AA3857" s="65" t="s">
        <v>21</v>
      </c>
      <c r="AB3857" s="65" t="s">
        <v>9665</v>
      </c>
      <c r="AC3857" s="65" t="s">
        <v>9666</v>
      </c>
      <c r="AD3857" s="65" t="s">
        <v>9667</v>
      </c>
    </row>
    <row r="3858" spans="1:30" ht="51" x14ac:dyDescent="0.25">
      <c r="A3858" s="113">
        <f t="shared" si="61"/>
        <v>3669</v>
      </c>
      <c r="B3858" s="64" t="s">
        <v>9127</v>
      </c>
      <c r="C3858" s="64" t="s">
        <v>9661</v>
      </c>
      <c r="D3858" s="64">
        <v>200109</v>
      </c>
      <c r="E3858" s="64" t="s">
        <v>9668</v>
      </c>
      <c r="F3858" s="64" t="s">
        <v>9669</v>
      </c>
      <c r="G3858" s="64" t="s">
        <v>9670</v>
      </c>
      <c r="H3858" s="83">
        <v>100000</v>
      </c>
      <c r="I3858" s="66" t="s">
        <v>9273</v>
      </c>
      <c r="J3858" s="64" t="s">
        <v>68</v>
      </c>
      <c r="K3858" s="64" t="s">
        <v>7</v>
      </c>
      <c r="L3858" s="64" t="s">
        <v>9632</v>
      </c>
      <c r="M3858" s="64" t="s">
        <v>80</v>
      </c>
      <c r="N3858" s="64" t="s">
        <v>81</v>
      </c>
      <c r="O3858" s="65" t="s">
        <v>9133</v>
      </c>
      <c r="P3858" s="65" t="s">
        <v>9134</v>
      </c>
      <c r="Q3858" s="65" t="s">
        <v>374</v>
      </c>
      <c r="R3858" s="65" t="s">
        <v>29</v>
      </c>
      <c r="S3858" s="65" t="s">
        <v>4076</v>
      </c>
      <c r="T3858" s="65" t="s">
        <v>7</v>
      </c>
      <c r="U3858" s="65" t="s">
        <v>9649</v>
      </c>
      <c r="V3858" s="65" t="s">
        <v>4076</v>
      </c>
      <c r="W3858" s="65" t="s">
        <v>17</v>
      </c>
      <c r="X3858" s="65" t="s">
        <v>18</v>
      </c>
      <c r="Y3858" s="65" t="s">
        <v>19</v>
      </c>
      <c r="Z3858" s="65" t="s">
        <v>41</v>
      </c>
      <c r="AA3858" s="65" t="s">
        <v>21</v>
      </c>
      <c r="AB3858" s="65" t="s">
        <v>9665</v>
      </c>
      <c r="AC3858" s="65" t="s">
        <v>9666</v>
      </c>
      <c r="AD3858" s="65" t="s">
        <v>9667</v>
      </c>
    </row>
    <row r="3859" spans="1:30" ht="51" x14ac:dyDescent="0.25">
      <c r="A3859" s="113">
        <f t="shared" si="61"/>
        <v>3670</v>
      </c>
      <c r="B3859" s="64" t="s">
        <v>9127</v>
      </c>
      <c r="C3859" s="64" t="s">
        <v>9661</v>
      </c>
      <c r="D3859" s="64">
        <v>200109</v>
      </c>
      <c r="E3859" s="64" t="s">
        <v>9671</v>
      </c>
      <c r="F3859" s="64" t="s">
        <v>9672</v>
      </c>
      <c r="G3859" s="64" t="s">
        <v>9673</v>
      </c>
      <c r="H3859" s="83">
        <v>10000</v>
      </c>
      <c r="I3859" s="66" t="s">
        <v>9132</v>
      </c>
      <c r="J3859" s="64" t="s">
        <v>68</v>
      </c>
      <c r="K3859" s="64" t="s">
        <v>7</v>
      </c>
      <c r="L3859" s="64" t="s">
        <v>9632</v>
      </c>
      <c r="M3859" s="64" t="s">
        <v>80</v>
      </c>
      <c r="N3859" s="64" t="s">
        <v>81</v>
      </c>
      <c r="O3859" s="65" t="s">
        <v>9133</v>
      </c>
      <c r="P3859" s="65" t="s">
        <v>9134</v>
      </c>
      <c r="Q3859" s="65" t="s">
        <v>374</v>
      </c>
      <c r="R3859" s="65" t="s">
        <v>14</v>
      </c>
      <c r="S3859" s="65" t="s">
        <v>4076</v>
      </c>
      <c r="T3859" s="65" t="s">
        <v>7</v>
      </c>
      <c r="U3859" s="65" t="s">
        <v>9649</v>
      </c>
      <c r="V3859" s="65" t="s">
        <v>4076</v>
      </c>
      <c r="W3859" s="65" t="s">
        <v>17</v>
      </c>
      <c r="X3859" s="65" t="s">
        <v>18</v>
      </c>
      <c r="Y3859" s="65" t="s">
        <v>19</v>
      </c>
      <c r="Z3859" s="65" t="s">
        <v>41</v>
      </c>
      <c r="AA3859" s="65" t="s">
        <v>21</v>
      </c>
      <c r="AB3859" s="65" t="s">
        <v>9665</v>
      </c>
      <c r="AC3859" s="65" t="s">
        <v>9666</v>
      </c>
      <c r="AD3859" s="65" t="s">
        <v>9667</v>
      </c>
    </row>
    <row r="3860" spans="1:30" ht="51" x14ac:dyDescent="0.25">
      <c r="A3860" s="113">
        <f t="shared" si="61"/>
        <v>3671</v>
      </c>
      <c r="B3860" s="64" t="s">
        <v>9127</v>
      </c>
      <c r="C3860" s="64" t="s">
        <v>9202</v>
      </c>
      <c r="D3860" s="64">
        <v>200109</v>
      </c>
      <c r="E3860" s="64" t="s">
        <v>9674</v>
      </c>
      <c r="F3860" s="64" t="s">
        <v>9675</v>
      </c>
      <c r="G3860" s="70" t="s">
        <v>9676</v>
      </c>
      <c r="H3860" s="83">
        <v>5000000</v>
      </c>
      <c r="I3860" s="66" t="s">
        <v>9148</v>
      </c>
      <c r="J3860" s="64" t="s">
        <v>6</v>
      </c>
      <c r="K3860" s="64" t="s">
        <v>7</v>
      </c>
      <c r="L3860" s="64" t="s">
        <v>9621</v>
      </c>
      <c r="M3860" s="64" t="s">
        <v>80</v>
      </c>
      <c r="N3860" s="64" t="s">
        <v>81</v>
      </c>
      <c r="O3860" s="65" t="s">
        <v>9133</v>
      </c>
      <c r="P3860" s="65" t="s">
        <v>9134</v>
      </c>
      <c r="Q3860" s="65" t="s">
        <v>374</v>
      </c>
      <c r="R3860" s="65" t="s">
        <v>29</v>
      </c>
      <c r="S3860" s="65" t="s">
        <v>4076</v>
      </c>
      <c r="T3860" s="65" t="s">
        <v>7</v>
      </c>
      <c r="U3860" s="65" t="s">
        <v>9649</v>
      </c>
      <c r="V3860" s="65" t="s">
        <v>4076</v>
      </c>
      <c r="W3860" s="65" t="s">
        <v>17</v>
      </c>
      <c r="X3860" s="65" t="s">
        <v>18</v>
      </c>
      <c r="Y3860" s="65" t="s">
        <v>19</v>
      </c>
      <c r="Z3860" s="65" t="s">
        <v>41</v>
      </c>
      <c r="AA3860" s="65" t="s">
        <v>17</v>
      </c>
      <c r="AB3860" s="65" t="s">
        <v>9677</v>
      </c>
      <c r="AC3860" s="67" t="s">
        <v>9678</v>
      </c>
      <c r="AD3860" s="65" t="s">
        <v>9679</v>
      </c>
    </row>
    <row r="3861" spans="1:30" ht="51" x14ac:dyDescent="0.25">
      <c r="A3861" s="113">
        <f t="shared" si="61"/>
        <v>3672</v>
      </c>
      <c r="B3861" s="64" t="s">
        <v>9127</v>
      </c>
      <c r="C3861" s="64" t="s">
        <v>9202</v>
      </c>
      <c r="D3861" s="64">
        <v>200109</v>
      </c>
      <c r="E3861" s="64" t="s">
        <v>9680</v>
      </c>
      <c r="F3861" s="65" t="s">
        <v>9681</v>
      </c>
      <c r="G3861" s="64" t="s">
        <v>9676</v>
      </c>
      <c r="H3861" s="83">
        <v>600000</v>
      </c>
      <c r="I3861" s="66" t="s">
        <v>9148</v>
      </c>
      <c r="J3861" s="64" t="s">
        <v>6</v>
      </c>
      <c r="K3861" s="64" t="s">
        <v>7</v>
      </c>
      <c r="L3861" s="64" t="s">
        <v>9621</v>
      </c>
      <c r="M3861" s="64" t="s">
        <v>89</v>
      </c>
      <c r="N3861" s="64" t="s">
        <v>10</v>
      </c>
      <c r="O3861" s="65" t="s">
        <v>9133</v>
      </c>
      <c r="P3861" s="65" t="s">
        <v>9134</v>
      </c>
      <c r="Q3861" s="65" t="s">
        <v>9179</v>
      </c>
      <c r="R3861" s="65" t="s">
        <v>14</v>
      </c>
      <c r="S3861" s="65" t="s">
        <v>4076</v>
      </c>
      <c r="T3861" s="65" t="s">
        <v>7</v>
      </c>
      <c r="U3861" s="65" t="s">
        <v>9649</v>
      </c>
      <c r="V3861" s="65" t="s">
        <v>4076</v>
      </c>
      <c r="W3861" s="65" t="s">
        <v>37</v>
      </c>
      <c r="X3861" s="65" t="s">
        <v>18</v>
      </c>
      <c r="Y3861" s="65" t="s">
        <v>19</v>
      </c>
      <c r="Z3861" s="65" t="s">
        <v>20</v>
      </c>
      <c r="AA3861" s="65" t="s">
        <v>17</v>
      </c>
      <c r="AB3861" s="65" t="s">
        <v>9677</v>
      </c>
      <c r="AC3861" s="67" t="s">
        <v>9678</v>
      </c>
      <c r="AD3861" s="65" t="s">
        <v>9679</v>
      </c>
    </row>
    <row r="3862" spans="1:30" ht="165.75" x14ac:dyDescent="0.25">
      <c r="A3862" s="113">
        <f t="shared" si="61"/>
        <v>3673</v>
      </c>
      <c r="B3862" s="64" t="s">
        <v>9127</v>
      </c>
      <c r="C3862" s="64" t="s">
        <v>9682</v>
      </c>
      <c r="D3862" s="64">
        <v>200109</v>
      </c>
      <c r="E3862" s="70" t="s">
        <v>9683</v>
      </c>
      <c r="F3862" s="64" t="s">
        <v>9684</v>
      </c>
      <c r="G3862" s="64" t="s">
        <v>9685</v>
      </c>
      <c r="H3862" s="83">
        <v>20000000</v>
      </c>
      <c r="I3862" s="66" t="s">
        <v>9686</v>
      </c>
      <c r="J3862" s="64" t="s">
        <v>46</v>
      </c>
      <c r="K3862" s="64" t="s">
        <v>7</v>
      </c>
      <c r="L3862" s="64" t="s">
        <v>47</v>
      </c>
      <c r="M3862" s="64" t="s">
        <v>9</v>
      </c>
      <c r="N3862" s="64" t="s">
        <v>81</v>
      </c>
      <c r="O3862" s="65" t="s">
        <v>9133</v>
      </c>
      <c r="P3862" s="65" t="s">
        <v>9169</v>
      </c>
      <c r="Q3862" s="65" t="s">
        <v>52</v>
      </c>
      <c r="R3862" s="65" t="s">
        <v>29</v>
      </c>
      <c r="S3862" s="65" t="s">
        <v>4076</v>
      </c>
      <c r="T3862" s="65" t="s">
        <v>7</v>
      </c>
      <c r="U3862" s="65" t="s">
        <v>60</v>
      </c>
      <c r="V3862" s="65" t="s">
        <v>4076</v>
      </c>
      <c r="W3862" s="65" t="s">
        <v>17</v>
      </c>
      <c r="X3862" s="65" t="s">
        <v>18</v>
      </c>
      <c r="Y3862" s="65" t="s">
        <v>31</v>
      </c>
      <c r="Z3862" s="65" t="s">
        <v>20</v>
      </c>
      <c r="AA3862" s="9" t="s">
        <v>37</v>
      </c>
      <c r="AB3862" s="65" t="s">
        <v>9687</v>
      </c>
      <c r="AC3862" s="67" t="s">
        <v>9688</v>
      </c>
      <c r="AD3862" s="65" t="s">
        <v>9689</v>
      </c>
    </row>
    <row r="3863" spans="1:30" ht="229.5" x14ac:dyDescent="0.25">
      <c r="A3863" s="113">
        <f t="shared" si="61"/>
        <v>3674</v>
      </c>
      <c r="B3863" s="64" t="s">
        <v>9127</v>
      </c>
      <c r="C3863" s="64" t="s">
        <v>9682</v>
      </c>
      <c r="D3863" s="64">
        <v>200109</v>
      </c>
      <c r="E3863" s="64" t="s">
        <v>9690</v>
      </c>
      <c r="F3863" s="64" t="s">
        <v>9691</v>
      </c>
      <c r="G3863" s="71" t="s">
        <v>9692</v>
      </c>
      <c r="H3863" s="83">
        <v>48000000</v>
      </c>
      <c r="I3863" s="66" t="s">
        <v>9686</v>
      </c>
      <c r="J3863" s="64" t="s">
        <v>46</v>
      </c>
      <c r="K3863" s="64" t="s">
        <v>7</v>
      </c>
      <c r="L3863" s="64" t="s">
        <v>47</v>
      </c>
      <c r="M3863" s="64" t="s">
        <v>255</v>
      </c>
      <c r="N3863" s="64" t="s">
        <v>10</v>
      </c>
      <c r="O3863" s="65" t="s">
        <v>9133</v>
      </c>
      <c r="P3863" s="65" t="s">
        <v>9169</v>
      </c>
      <c r="Q3863" s="65" t="s">
        <v>9693</v>
      </c>
      <c r="R3863" s="65" t="s">
        <v>29</v>
      </c>
      <c r="S3863" s="65" t="s">
        <v>4076</v>
      </c>
      <c r="T3863" s="65" t="s">
        <v>7</v>
      </c>
      <c r="U3863" s="65" t="s">
        <v>60</v>
      </c>
      <c r="V3863" s="65" t="s">
        <v>4076</v>
      </c>
      <c r="W3863" s="65" t="s">
        <v>37</v>
      </c>
      <c r="X3863" s="65" t="s">
        <v>18</v>
      </c>
      <c r="Y3863" s="65" t="s">
        <v>31</v>
      </c>
      <c r="Z3863" s="65" t="s">
        <v>20</v>
      </c>
      <c r="AA3863" s="9" t="s">
        <v>37</v>
      </c>
      <c r="AB3863" s="65" t="s">
        <v>9687</v>
      </c>
      <c r="AC3863" s="67" t="s">
        <v>9688</v>
      </c>
      <c r="AD3863" s="65" t="s">
        <v>9689</v>
      </c>
    </row>
    <row r="3864" spans="1:30" ht="89.25" x14ac:dyDescent="0.25">
      <c r="A3864" s="113">
        <f t="shared" si="61"/>
        <v>3675</v>
      </c>
      <c r="B3864" s="64" t="s">
        <v>9127</v>
      </c>
      <c r="C3864" s="64" t="s">
        <v>9682</v>
      </c>
      <c r="D3864" s="64">
        <v>200109</v>
      </c>
      <c r="E3864" s="64" t="s">
        <v>9694</v>
      </c>
      <c r="F3864" s="64" t="s">
        <v>9695</v>
      </c>
      <c r="G3864" s="71" t="s">
        <v>9692</v>
      </c>
      <c r="H3864" s="83">
        <v>12000000</v>
      </c>
      <c r="I3864" s="66" t="s">
        <v>9686</v>
      </c>
      <c r="J3864" s="64" t="s">
        <v>46</v>
      </c>
      <c r="K3864" s="64" t="s">
        <v>7</v>
      </c>
      <c r="L3864" s="64" t="s">
        <v>47</v>
      </c>
      <c r="M3864" s="64" t="s">
        <v>255</v>
      </c>
      <c r="N3864" s="64" t="s">
        <v>10</v>
      </c>
      <c r="O3864" s="65" t="s">
        <v>9133</v>
      </c>
      <c r="P3864" s="65" t="s">
        <v>9169</v>
      </c>
      <c r="Q3864" s="65" t="s">
        <v>9693</v>
      </c>
      <c r="R3864" s="65" t="s">
        <v>29</v>
      </c>
      <c r="S3864" s="65" t="s">
        <v>4076</v>
      </c>
      <c r="T3864" s="65" t="s">
        <v>7</v>
      </c>
      <c r="U3864" s="65" t="s">
        <v>60</v>
      </c>
      <c r="V3864" s="65" t="s">
        <v>4076</v>
      </c>
      <c r="W3864" s="65" t="s">
        <v>37</v>
      </c>
      <c r="X3864" s="65" t="s">
        <v>18</v>
      </c>
      <c r="Y3864" s="65" t="s">
        <v>31</v>
      </c>
      <c r="Z3864" s="65" t="s">
        <v>20</v>
      </c>
      <c r="AA3864" s="9" t="s">
        <v>37</v>
      </c>
      <c r="AB3864" s="65" t="s">
        <v>9687</v>
      </c>
      <c r="AC3864" s="67" t="s">
        <v>9696</v>
      </c>
      <c r="AD3864" s="65" t="s">
        <v>9689</v>
      </c>
    </row>
    <row r="3865" spans="1:30" ht="89.25" x14ac:dyDescent="0.25">
      <c r="A3865" s="113">
        <f t="shared" si="61"/>
        <v>3676</v>
      </c>
      <c r="B3865" s="64" t="s">
        <v>9127</v>
      </c>
      <c r="C3865" s="64" t="s">
        <v>9682</v>
      </c>
      <c r="D3865" s="64">
        <v>200109</v>
      </c>
      <c r="E3865" s="64" t="s">
        <v>9697</v>
      </c>
      <c r="F3865" s="64" t="s">
        <v>9698</v>
      </c>
      <c r="G3865" s="71" t="s">
        <v>9692</v>
      </c>
      <c r="H3865" s="83">
        <v>57000000</v>
      </c>
      <c r="I3865" s="66" t="s">
        <v>9686</v>
      </c>
      <c r="J3865" s="64" t="s">
        <v>46</v>
      </c>
      <c r="K3865" s="64" t="s">
        <v>7</v>
      </c>
      <c r="L3865" s="64" t="s">
        <v>47</v>
      </c>
      <c r="M3865" s="64" t="s">
        <v>255</v>
      </c>
      <c r="N3865" s="64" t="s">
        <v>10</v>
      </c>
      <c r="O3865" s="65" t="s">
        <v>9133</v>
      </c>
      <c r="P3865" s="65" t="s">
        <v>9169</v>
      </c>
      <c r="Q3865" s="65" t="s">
        <v>9693</v>
      </c>
      <c r="R3865" s="65" t="s">
        <v>29</v>
      </c>
      <c r="S3865" s="65" t="s">
        <v>4076</v>
      </c>
      <c r="T3865" s="65" t="s">
        <v>7</v>
      </c>
      <c r="U3865" s="65" t="s">
        <v>60</v>
      </c>
      <c r="V3865" s="65" t="s">
        <v>4076</v>
      </c>
      <c r="W3865" s="65" t="s">
        <v>37</v>
      </c>
      <c r="X3865" s="65" t="s">
        <v>18</v>
      </c>
      <c r="Y3865" s="65" t="s">
        <v>31</v>
      </c>
      <c r="Z3865" s="65" t="s">
        <v>20</v>
      </c>
      <c r="AA3865" s="9" t="s">
        <v>37</v>
      </c>
      <c r="AB3865" s="65" t="s">
        <v>9687</v>
      </c>
      <c r="AC3865" s="67" t="s">
        <v>9696</v>
      </c>
      <c r="AD3865" s="65" t="s">
        <v>9689</v>
      </c>
    </row>
    <row r="3866" spans="1:30" ht="191.25" x14ac:dyDescent="0.25">
      <c r="A3866" s="113">
        <f t="shared" si="61"/>
        <v>3677</v>
      </c>
      <c r="B3866" s="64" t="s">
        <v>9127</v>
      </c>
      <c r="C3866" s="64" t="s">
        <v>9682</v>
      </c>
      <c r="D3866" s="64">
        <v>200109</v>
      </c>
      <c r="E3866" s="64" t="s">
        <v>9699</v>
      </c>
      <c r="F3866" s="64" t="s">
        <v>9700</v>
      </c>
      <c r="G3866" s="72" t="s">
        <v>9692</v>
      </c>
      <c r="H3866" s="83">
        <v>28400000</v>
      </c>
      <c r="I3866" s="66" t="s">
        <v>9686</v>
      </c>
      <c r="J3866" s="64" t="s">
        <v>46</v>
      </c>
      <c r="K3866" s="64" t="s">
        <v>7</v>
      </c>
      <c r="L3866" s="64" t="s">
        <v>47</v>
      </c>
      <c r="M3866" s="64" t="s">
        <v>9</v>
      </c>
      <c r="N3866" s="64" t="s">
        <v>81</v>
      </c>
      <c r="O3866" s="65" t="s">
        <v>9133</v>
      </c>
      <c r="P3866" s="65" t="s">
        <v>9169</v>
      </c>
      <c r="Q3866" s="65" t="s">
        <v>9243</v>
      </c>
      <c r="R3866" s="65" t="s">
        <v>29</v>
      </c>
      <c r="S3866" s="65" t="s">
        <v>4076</v>
      </c>
      <c r="T3866" s="65" t="s">
        <v>7</v>
      </c>
      <c r="U3866" s="65" t="s">
        <v>60</v>
      </c>
      <c r="V3866" s="65" t="s">
        <v>4076</v>
      </c>
      <c r="W3866" s="65" t="s">
        <v>37</v>
      </c>
      <c r="X3866" s="65" t="s">
        <v>18</v>
      </c>
      <c r="Y3866" s="65" t="s">
        <v>31</v>
      </c>
      <c r="Z3866" s="65" t="s">
        <v>61</v>
      </c>
      <c r="AA3866" s="9" t="s">
        <v>37</v>
      </c>
      <c r="AB3866" s="65" t="s">
        <v>9687</v>
      </c>
      <c r="AC3866" s="67" t="s">
        <v>9688</v>
      </c>
      <c r="AD3866" s="65" t="s">
        <v>9689</v>
      </c>
    </row>
    <row r="3867" spans="1:30" ht="51" x14ac:dyDescent="0.25">
      <c r="A3867" s="113">
        <f t="shared" si="61"/>
        <v>3678</v>
      </c>
      <c r="B3867" s="64" t="s">
        <v>9127</v>
      </c>
      <c r="C3867" s="64" t="s">
        <v>9701</v>
      </c>
      <c r="D3867" s="64">
        <v>200109</v>
      </c>
      <c r="E3867" s="64" t="s">
        <v>9702</v>
      </c>
      <c r="F3867" s="64" t="s">
        <v>9703</v>
      </c>
      <c r="G3867" s="64" t="s">
        <v>9704</v>
      </c>
      <c r="H3867" s="83">
        <v>52000000</v>
      </c>
      <c r="I3867" s="66" t="s">
        <v>9132</v>
      </c>
      <c r="J3867" s="64" t="s">
        <v>6</v>
      </c>
      <c r="K3867" s="64" t="s">
        <v>7</v>
      </c>
      <c r="L3867" s="64" t="s">
        <v>7934</v>
      </c>
      <c r="M3867" s="64" t="s">
        <v>80</v>
      </c>
      <c r="N3867" s="64" t="s">
        <v>81</v>
      </c>
      <c r="O3867" s="65" t="s">
        <v>9133</v>
      </c>
      <c r="P3867" s="65" t="s">
        <v>9152</v>
      </c>
      <c r="Q3867" s="65" t="s">
        <v>374</v>
      </c>
      <c r="R3867" s="65" t="s">
        <v>14</v>
      </c>
      <c r="S3867" s="65" t="s">
        <v>4076</v>
      </c>
      <c r="T3867" s="65" t="s">
        <v>7</v>
      </c>
      <c r="U3867" s="65" t="s">
        <v>60</v>
      </c>
      <c r="V3867" s="65" t="s">
        <v>4076</v>
      </c>
      <c r="W3867" s="65" t="s">
        <v>17</v>
      </c>
      <c r="X3867" s="65" t="s">
        <v>18</v>
      </c>
      <c r="Y3867" s="65" t="s">
        <v>31</v>
      </c>
      <c r="Z3867" s="65" t="s">
        <v>61</v>
      </c>
      <c r="AA3867" s="9" t="s">
        <v>37</v>
      </c>
      <c r="AB3867" s="65" t="s">
        <v>9705</v>
      </c>
      <c r="AC3867" s="65" t="s">
        <v>9706</v>
      </c>
      <c r="AD3867" s="65" t="s">
        <v>9707</v>
      </c>
    </row>
    <row r="3868" spans="1:30" ht="51" x14ac:dyDescent="0.25">
      <c r="A3868" s="113">
        <f t="shared" si="61"/>
        <v>3679</v>
      </c>
      <c r="B3868" s="64" t="s">
        <v>9127</v>
      </c>
      <c r="C3868" s="64" t="s">
        <v>9682</v>
      </c>
      <c r="D3868" s="64">
        <v>200109</v>
      </c>
      <c r="E3868" s="64" t="s">
        <v>9708</v>
      </c>
      <c r="F3868" s="64" t="s">
        <v>9709</v>
      </c>
      <c r="G3868" s="64" t="s">
        <v>9704</v>
      </c>
      <c r="H3868" s="83">
        <v>2400000</v>
      </c>
      <c r="I3868" s="66" t="s">
        <v>9163</v>
      </c>
      <c r="J3868" s="64" t="s">
        <v>6</v>
      </c>
      <c r="K3868" s="64" t="s">
        <v>7</v>
      </c>
      <c r="L3868" s="64" t="s">
        <v>27</v>
      </c>
      <c r="M3868" s="64" t="s">
        <v>80</v>
      </c>
      <c r="N3868" s="64" t="s">
        <v>81</v>
      </c>
      <c r="O3868" s="65" t="s">
        <v>9133</v>
      </c>
      <c r="P3868" s="65" t="s">
        <v>9134</v>
      </c>
      <c r="Q3868" s="65" t="s">
        <v>374</v>
      </c>
      <c r="R3868" s="65" t="s">
        <v>29</v>
      </c>
      <c r="S3868" s="65" t="s">
        <v>4076</v>
      </c>
      <c r="T3868" s="65" t="s">
        <v>7</v>
      </c>
      <c r="U3868" s="65" t="s">
        <v>60</v>
      </c>
      <c r="V3868" s="65" t="s">
        <v>4076</v>
      </c>
      <c r="W3868" s="65" t="s">
        <v>17</v>
      </c>
      <c r="X3868" s="65" t="s">
        <v>18</v>
      </c>
      <c r="Y3868" s="65" t="s">
        <v>31</v>
      </c>
      <c r="Z3868" s="65" t="s">
        <v>20</v>
      </c>
      <c r="AA3868" s="9" t="s">
        <v>37</v>
      </c>
      <c r="AB3868" s="65" t="s">
        <v>9687</v>
      </c>
      <c r="AC3868" s="67" t="s">
        <v>9688</v>
      </c>
      <c r="AD3868" s="65" t="s">
        <v>9689</v>
      </c>
    </row>
    <row r="3869" spans="1:30" ht="114.75" x14ac:dyDescent="0.25">
      <c r="A3869" s="113">
        <f t="shared" si="61"/>
        <v>3680</v>
      </c>
      <c r="B3869" s="64" t="s">
        <v>9127</v>
      </c>
      <c r="C3869" s="64" t="s">
        <v>9710</v>
      </c>
      <c r="D3869" s="64">
        <v>200110</v>
      </c>
      <c r="E3869" s="64" t="s">
        <v>9711</v>
      </c>
      <c r="F3869" s="64" t="s">
        <v>9712</v>
      </c>
      <c r="G3869" s="64" t="s">
        <v>9713</v>
      </c>
      <c r="H3869" s="83">
        <v>60612.160000000003</v>
      </c>
      <c r="I3869" s="66">
        <v>45139</v>
      </c>
      <c r="J3869" s="64" t="s">
        <v>6</v>
      </c>
      <c r="K3869" s="64" t="s">
        <v>7</v>
      </c>
      <c r="L3869" s="64" t="s">
        <v>27</v>
      </c>
      <c r="M3869" s="64" t="s">
        <v>9</v>
      </c>
      <c r="N3869" s="64" t="s">
        <v>81</v>
      </c>
      <c r="O3869" s="65" t="s">
        <v>9133</v>
      </c>
      <c r="P3869" s="64" t="s">
        <v>9134</v>
      </c>
      <c r="Q3869" s="64" t="s">
        <v>374</v>
      </c>
      <c r="R3869" s="64" t="s">
        <v>29</v>
      </c>
      <c r="S3869" s="65" t="s">
        <v>4076</v>
      </c>
      <c r="T3869" s="65" t="s">
        <v>7</v>
      </c>
      <c r="U3869" s="64" t="s">
        <v>146</v>
      </c>
      <c r="V3869" s="65" t="s">
        <v>4076</v>
      </c>
      <c r="W3869" s="65" t="s">
        <v>17</v>
      </c>
      <c r="X3869" s="65" t="s">
        <v>18</v>
      </c>
      <c r="Y3869" s="64" t="s">
        <v>19</v>
      </c>
      <c r="Z3869" s="65" t="s">
        <v>20</v>
      </c>
      <c r="AA3869" s="64" t="s">
        <v>17</v>
      </c>
      <c r="AB3869" s="64" t="s">
        <v>9714</v>
      </c>
      <c r="AC3869" s="64" t="s">
        <v>9715</v>
      </c>
      <c r="AD3869" s="64" t="s">
        <v>9716</v>
      </c>
    </row>
    <row r="3870" spans="1:30" ht="51" x14ac:dyDescent="0.25">
      <c r="A3870" s="113">
        <f t="shared" si="61"/>
        <v>3681</v>
      </c>
      <c r="B3870" s="64" t="s">
        <v>9127</v>
      </c>
      <c r="C3870" s="64" t="s">
        <v>9717</v>
      </c>
      <c r="D3870" s="64">
        <v>200113</v>
      </c>
      <c r="E3870" s="68" t="s">
        <v>9718</v>
      </c>
      <c r="F3870" s="68" t="s">
        <v>9719</v>
      </c>
      <c r="G3870" s="68" t="s">
        <v>9720</v>
      </c>
      <c r="H3870" s="85">
        <v>140112.72</v>
      </c>
      <c r="I3870" s="69">
        <v>44986</v>
      </c>
      <c r="J3870" s="64" t="s">
        <v>68</v>
      </c>
      <c r="K3870" s="64" t="s">
        <v>7</v>
      </c>
      <c r="L3870" s="68" t="s">
        <v>69</v>
      </c>
      <c r="M3870" s="64" t="s">
        <v>80</v>
      </c>
      <c r="N3870" s="64" t="s">
        <v>81</v>
      </c>
      <c r="O3870" s="65" t="s">
        <v>9133</v>
      </c>
      <c r="P3870" s="65" t="s">
        <v>9169</v>
      </c>
      <c r="Q3870" s="65" t="s">
        <v>52</v>
      </c>
      <c r="R3870" s="65" t="s">
        <v>29</v>
      </c>
      <c r="S3870" s="65" t="s">
        <v>4076</v>
      </c>
      <c r="T3870" s="65" t="s">
        <v>7</v>
      </c>
      <c r="U3870" s="64" t="s">
        <v>146</v>
      </c>
      <c r="V3870" s="65" t="s">
        <v>4076</v>
      </c>
      <c r="W3870" s="65" t="s">
        <v>21</v>
      </c>
      <c r="X3870" s="65" t="s">
        <v>18</v>
      </c>
      <c r="Y3870" s="65" t="s">
        <v>31</v>
      </c>
      <c r="Z3870" s="65" t="s">
        <v>20</v>
      </c>
      <c r="AA3870" s="64" t="s">
        <v>17</v>
      </c>
      <c r="AB3870" s="68" t="s">
        <v>9721</v>
      </c>
      <c r="AC3870" s="68" t="s">
        <v>9722</v>
      </c>
      <c r="AD3870" s="68" t="s">
        <v>9723</v>
      </c>
    </row>
    <row r="3871" spans="1:30" ht="51" x14ac:dyDescent="0.25">
      <c r="A3871" s="113">
        <f t="shared" si="61"/>
        <v>3682</v>
      </c>
      <c r="B3871" s="64" t="s">
        <v>9127</v>
      </c>
      <c r="C3871" s="64" t="s">
        <v>9717</v>
      </c>
      <c r="D3871" s="64">
        <v>200113</v>
      </c>
      <c r="E3871" s="73" t="s">
        <v>9724</v>
      </c>
      <c r="F3871" s="73" t="s">
        <v>9725</v>
      </c>
      <c r="G3871" s="73" t="s">
        <v>9726</v>
      </c>
      <c r="H3871" s="86">
        <v>8977.5</v>
      </c>
      <c r="I3871" s="74">
        <v>44986</v>
      </c>
      <c r="J3871" s="64" t="s">
        <v>68</v>
      </c>
      <c r="K3871" s="64" t="s">
        <v>7</v>
      </c>
      <c r="L3871" s="73" t="s">
        <v>69</v>
      </c>
      <c r="M3871" s="64" t="s">
        <v>80</v>
      </c>
      <c r="N3871" s="64" t="s">
        <v>81</v>
      </c>
      <c r="O3871" s="65" t="s">
        <v>9133</v>
      </c>
      <c r="P3871" s="65" t="s">
        <v>9169</v>
      </c>
      <c r="Q3871" s="65" t="s">
        <v>52</v>
      </c>
      <c r="R3871" s="65" t="s">
        <v>29</v>
      </c>
      <c r="S3871" s="65" t="s">
        <v>4076</v>
      </c>
      <c r="T3871" s="65" t="s">
        <v>7</v>
      </c>
      <c r="U3871" s="64" t="s">
        <v>146</v>
      </c>
      <c r="V3871" s="65" t="s">
        <v>4076</v>
      </c>
      <c r="W3871" s="65" t="s">
        <v>21</v>
      </c>
      <c r="X3871" s="65" t="s">
        <v>18</v>
      </c>
      <c r="Y3871" s="65" t="s">
        <v>31</v>
      </c>
      <c r="Z3871" s="65" t="s">
        <v>20</v>
      </c>
      <c r="AA3871" s="64" t="s">
        <v>17</v>
      </c>
      <c r="AB3871" s="73" t="s">
        <v>9721</v>
      </c>
      <c r="AC3871" s="73" t="s">
        <v>9722</v>
      </c>
      <c r="AD3871" s="73" t="s">
        <v>9723</v>
      </c>
    </row>
    <row r="3872" spans="1:30" ht="51" x14ac:dyDescent="0.25">
      <c r="A3872" s="113">
        <f t="shared" si="61"/>
        <v>3683</v>
      </c>
      <c r="B3872" s="64" t="s">
        <v>9127</v>
      </c>
      <c r="C3872" s="64" t="s">
        <v>9717</v>
      </c>
      <c r="D3872" s="64">
        <v>200113</v>
      </c>
      <c r="E3872" s="73" t="s">
        <v>9727</v>
      </c>
      <c r="F3872" s="73" t="s">
        <v>9728</v>
      </c>
      <c r="G3872" s="73" t="s">
        <v>9729</v>
      </c>
      <c r="H3872" s="86">
        <v>28275.94</v>
      </c>
      <c r="I3872" s="74">
        <v>44986</v>
      </c>
      <c r="J3872" s="64" t="s">
        <v>68</v>
      </c>
      <c r="K3872" s="64" t="s">
        <v>7</v>
      </c>
      <c r="L3872" s="73" t="s">
        <v>69</v>
      </c>
      <c r="M3872" s="64" t="s">
        <v>80</v>
      </c>
      <c r="N3872" s="64" t="s">
        <v>81</v>
      </c>
      <c r="O3872" s="65" t="s">
        <v>9133</v>
      </c>
      <c r="P3872" s="65" t="s">
        <v>9169</v>
      </c>
      <c r="Q3872" s="65" t="s">
        <v>52</v>
      </c>
      <c r="R3872" s="65" t="s">
        <v>29</v>
      </c>
      <c r="S3872" s="65" t="s">
        <v>4076</v>
      </c>
      <c r="T3872" s="65" t="s">
        <v>7</v>
      </c>
      <c r="U3872" s="64" t="s">
        <v>146</v>
      </c>
      <c r="V3872" s="65" t="s">
        <v>4076</v>
      </c>
      <c r="W3872" s="65" t="s">
        <v>21</v>
      </c>
      <c r="X3872" s="65" t="s">
        <v>18</v>
      </c>
      <c r="Y3872" s="65" t="s">
        <v>31</v>
      </c>
      <c r="Z3872" s="65" t="s">
        <v>20</v>
      </c>
      <c r="AA3872" s="64" t="s">
        <v>17</v>
      </c>
      <c r="AB3872" s="73" t="s">
        <v>9721</v>
      </c>
      <c r="AC3872" s="73" t="s">
        <v>9722</v>
      </c>
      <c r="AD3872" s="73" t="s">
        <v>9723</v>
      </c>
    </row>
    <row r="3873" spans="1:30" ht="51" x14ac:dyDescent="0.25">
      <c r="A3873" s="113">
        <f t="shared" si="61"/>
        <v>3684</v>
      </c>
      <c r="B3873" s="64" t="s">
        <v>9127</v>
      </c>
      <c r="C3873" s="64" t="s">
        <v>9717</v>
      </c>
      <c r="D3873" s="64">
        <v>200113</v>
      </c>
      <c r="E3873" s="73" t="s">
        <v>9730</v>
      </c>
      <c r="F3873" s="73" t="s">
        <v>9731</v>
      </c>
      <c r="G3873" s="73" t="s">
        <v>9731</v>
      </c>
      <c r="H3873" s="86">
        <v>25000</v>
      </c>
      <c r="I3873" s="74">
        <v>44987</v>
      </c>
      <c r="J3873" s="73" t="s">
        <v>6</v>
      </c>
      <c r="K3873" s="64" t="s">
        <v>7</v>
      </c>
      <c r="L3873" s="73" t="s">
        <v>59</v>
      </c>
      <c r="M3873" s="64" t="s">
        <v>80</v>
      </c>
      <c r="N3873" s="64" t="s">
        <v>81</v>
      </c>
      <c r="O3873" s="65" t="s">
        <v>9133</v>
      </c>
      <c r="P3873" s="65" t="s">
        <v>9169</v>
      </c>
      <c r="Q3873" s="65" t="s">
        <v>52</v>
      </c>
      <c r="R3873" s="65" t="s">
        <v>29</v>
      </c>
      <c r="S3873" s="65" t="s">
        <v>4076</v>
      </c>
      <c r="T3873" s="65" t="s">
        <v>7</v>
      </c>
      <c r="U3873" s="64" t="s">
        <v>146</v>
      </c>
      <c r="V3873" s="65" t="s">
        <v>4076</v>
      </c>
      <c r="W3873" s="65" t="s">
        <v>17</v>
      </c>
      <c r="X3873" s="65" t="s">
        <v>18</v>
      </c>
      <c r="Y3873" s="65" t="s">
        <v>31</v>
      </c>
      <c r="Z3873" s="65" t="s">
        <v>20</v>
      </c>
      <c r="AA3873" s="64" t="s">
        <v>17</v>
      </c>
      <c r="AB3873" s="73" t="s">
        <v>9732</v>
      </c>
      <c r="AC3873" s="73" t="s">
        <v>9733</v>
      </c>
      <c r="AD3873" s="73" t="s">
        <v>9734</v>
      </c>
    </row>
    <row r="3874" spans="1:30" ht="51" x14ac:dyDescent="0.25">
      <c r="A3874" s="113">
        <f t="shared" si="61"/>
        <v>3685</v>
      </c>
      <c r="B3874" s="64" t="s">
        <v>9127</v>
      </c>
      <c r="C3874" s="64" t="s">
        <v>9717</v>
      </c>
      <c r="D3874" s="64">
        <v>200113</v>
      </c>
      <c r="E3874" s="73" t="s">
        <v>9735</v>
      </c>
      <c r="F3874" s="73" t="s">
        <v>9736</v>
      </c>
      <c r="G3874" s="73" t="s">
        <v>9736</v>
      </c>
      <c r="H3874" s="86">
        <v>1000000</v>
      </c>
      <c r="I3874" s="74">
        <v>44988</v>
      </c>
      <c r="J3874" s="73" t="s">
        <v>6</v>
      </c>
      <c r="K3874" s="64" t="s">
        <v>7</v>
      </c>
      <c r="L3874" s="73" t="s">
        <v>59</v>
      </c>
      <c r="M3874" s="64" t="s">
        <v>80</v>
      </c>
      <c r="N3874" s="64" t="s">
        <v>81</v>
      </c>
      <c r="O3874" s="65" t="s">
        <v>9133</v>
      </c>
      <c r="P3874" s="65" t="s">
        <v>9169</v>
      </c>
      <c r="Q3874" s="65" t="s">
        <v>52</v>
      </c>
      <c r="R3874" s="73" t="s">
        <v>29</v>
      </c>
      <c r="S3874" s="65" t="s">
        <v>4076</v>
      </c>
      <c r="T3874" s="65" t="s">
        <v>7</v>
      </c>
      <c r="U3874" s="64" t="s">
        <v>146</v>
      </c>
      <c r="V3874" s="65" t="s">
        <v>4076</v>
      </c>
      <c r="W3874" s="65" t="s">
        <v>37</v>
      </c>
      <c r="X3874" s="65" t="s">
        <v>18</v>
      </c>
      <c r="Y3874" s="65" t="s">
        <v>31</v>
      </c>
      <c r="Z3874" s="65" t="s">
        <v>20</v>
      </c>
      <c r="AA3874" s="64" t="s">
        <v>17</v>
      </c>
      <c r="AB3874" s="73" t="s">
        <v>9732</v>
      </c>
      <c r="AC3874" s="73" t="s">
        <v>9733</v>
      </c>
      <c r="AD3874" s="73" t="s">
        <v>9734</v>
      </c>
    </row>
    <row r="3875" spans="1:30" ht="51" x14ac:dyDescent="0.25">
      <c r="A3875" s="113">
        <f t="shared" si="61"/>
        <v>3686</v>
      </c>
      <c r="B3875" s="64" t="s">
        <v>9127</v>
      </c>
      <c r="C3875" s="64" t="s">
        <v>9717</v>
      </c>
      <c r="D3875" s="64">
        <v>200113</v>
      </c>
      <c r="E3875" s="73" t="s">
        <v>9737</v>
      </c>
      <c r="F3875" s="73" t="s">
        <v>9738</v>
      </c>
      <c r="G3875" s="73" t="s">
        <v>9739</v>
      </c>
      <c r="H3875" s="86">
        <v>1200</v>
      </c>
      <c r="I3875" s="74">
        <v>45107</v>
      </c>
      <c r="J3875" s="73" t="s">
        <v>68</v>
      </c>
      <c r="K3875" s="64" t="s">
        <v>7</v>
      </c>
      <c r="L3875" s="73" t="s">
        <v>69</v>
      </c>
      <c r="M3875" s="64" t="s">
        <v>80</v>
      </c>
      <c r="N3875" s="64" t="s">
        <v>81</v>
      </c>
      <c r="O3875" s="65" t="s">
        <v>9133</v>
      </c>
      <c r="P3875" s="65" t="s">
        <v>9169</v>
      </c>
      <c r="Q3875" s="65" t="s">
        <v>52</v>
      </c>
      <c r="R3875" s="65" t="s">
        <v>29</v>
      </c>
      <c r="S3875" s="65" t="s">
        <v>4076</v>
      </c>
      <c r="T3875" s="65" t="s">
        <v>7</v>
      </c>
      <c r="U3875" s="64" t="s">
        <v>146</v>
      </c>
      <c r="V3875" s="65" t="s">
        <v>4076</v>
      </c>
      <c r="W3875" s="65" t="s">
        <v>21</v>
      </c>
      <c r="X3875" s="65" t="s">
        <v>18</v>
      </c>
      <c r="Y3875" s="65" t="s">
        <v>31</v>
      </c>
      <c r="Z3875" s="65" t="s">
        <v>20</v>
      </c>
      <c r="AA3875" s="64" t="s">
        <v>17</v>
      </c>
      <c r="AB3875" s="73" t="s">
        <v>9732</v>
      </c>
      <c r="AC3875" s="73" t="s">
        <v>9733</v>
      </c>
      <c r="AD3875" s="73" t="s">
        <v>9734</v>
      </c>
    </row>
    <row r="3876" spans="1:30" ht="51" x14ac:dyDescent="0.25">
      <c r="A3876" s="113">
        <f t="shared" si="61"/>
        <v>3687</v>
      </c>
      <c r="B3876" s="64" t="s">
        <v>9127</v>
      </c>
      <c r="C3876" s="64" t="s">
        <v>9717</v>
      </c>
      <c r="D3876" s="64">
        <v>200113</v>
      </c>
      <c r="E3876" s="73" t="s">
        <v>9740</v>
      </c>
      <c r="F3876" s="73" t="s">
        <v>9741</v>
      </c>
      <c r="G3876" s="73" t="s">
        <v>9742</v>
      </c>
      <c r="H3876" s="86">
        <v>2880</v>
      </c>
      <c r="I3876" s="74">
        <v>45291</v>
      </c>
      <c r="J3876" s="73" t="s">
        <v>68</v>
      </c>
      <c r="K3876" s="64" t="s">
        <v>7</v>
      </c>
      <c r="L3876" s="73" t="s">
        <v>444</v>
      </c>
      <c r="M3876" s="64" t="s">
        <v>80</v>
      </c>
      <c r="N3876" s="64" t="s">
        <v>81</v>
      </c>
      <c r="O3876" s="65" t="s">
        <v>9133</v>
      </c>
      <c r="P3876" s="73" t="s">
        <v>9134</v>
      </c>
      <c r="Q3876" s="73" t="s">
        <v>52</v>
      </c>
      <c r="R3876" s="73" t="s">
        <v>14</v>
      </c>
      <c r="S3876" s="65" t="s">
        <v>4076</v>
      </c>
      <c r="T3876" s="65" t="s">
        <v>7</v>
      </c>
      <c r="U3876" s="73" t="s">
        <v>146</v>
      </c>
      <c r="V3876" s="65" t="s">
        <v>4076</v>
      </c>
      <c r="W3876" s="65" t="s">
        <v>17</v>
      </c>
      <c r="X3876" s="73" t="s">
        <v>18</v>
      </c>
      <c r="Y3876" s="65" t="s">
        <v>31</v>
      </c>
      <c r="Z3876" s="73" t="s">
        <v>41</v>
      </c>
      <c r="AA3876" s="64" t="s">
        <v>17</v>
      </c>
      <c r="AB3876" s="73" t="s">
        <v>9743</v>
      </c>
      <c r="AC3876" s="73" t="s">
        <v>9744</v>
      </c>
      <c r="AD3876" s="73" t="s">
        <v>9745</v>
      </c>
    </row>
    <row r="3877" spans="1:30" ht="51" x14ac:dyDescent="0.25">
      <c r="A3877" s="113">
        <f t="shared" si="61"/>
        <v>3688</v>
      </c>
      <c r="B3877" s="64" t="s">
        <v>9127</v>
      </c>
      <c r="C3877" s="64" t="s">
        <v>9746</v>
      </c>
      <c r="D3877" s="64">
        <v>200111</v>
      </c>
      <c r="E3877" s="64" t="s">
        <v>9747</v>
      </c>
      <c r="F3877" s="64" t="s">
        <v>9748</v>
      </c>
      <c r="G3877" s="64" t="s">
        <v>9749</v>
      </c>
      <c r="H3877" s="84">
        <v>17089.23</v>
      </c>
      <c r="I3877" s="66">
        <v>45078</v>
      </c>
      <c r="J3877" s="73" t="s">
        <v>68</v>
      </c>
      <c r="K3877" s="64" t="s">
        <v>7</v>
      </c>
      <c r="L3877" s="64" t="s">
        <v>8</v>
      </c>
      <c r="M3877" s="64" t="s">
        <v>80</v>
      </c>
      <c r="N3877" s="64" t="s">
        <v>81</v>
      </c>
      <c r="O3877" s="65" t="s">
        <v>9133</v>
      </c>
      <c r="P3877" s="73" t="s">
        <v>9134</v>
      </c>
      <c r="Q3877" s="65" t="s">
        <v>52</v>
      </c>
      <c r="R3877" s="65" t="s">
        <v>29</v>
      </c>
      <c r="S3877" s="65" t="s">
        <v>4076</v>
      </c>
      <c r="T3877" s="65" t="s">
        <v>7</v>
      </c>
      <c r="U3877" s="65" t="s">
        <v>146</v>
      </c>
      <c r="V3877" s="65" t="s">
        <v>4076</v>
      </c>
      <c r="W3877" s="65" t="s">
        <v>21</v>
      </c>
      <c r="X3877" s="65" t="s">
        <v>18</v>
      </c>
      <c r="Y3877" s="65" t="s">
        <v>19</v>
      </c>
      <c r="Z3877" s="65" t="s">
        <v>9750</v>
      </c>
      <c r="AA3877" s="65" t="s">
        <v>21</v>
      </c>
      <c r="AB3877" s="65" t="s">
        <v>9751</v>
      </c>
      <c r="AC3877" s="65" t="s">
        <v>9752</v>
      </c>
      <c r="AD3877" s="65" t="s">
        <v>9753</v>
      </c>
    </row>
    <row r="3878" spans="1:30" ht="51" x14ac:dyDescent="0.25">
      <c r="A3878" s="113">
        <f t="shared" si="61"/>
        <v>3689</v>
      </c>
      <c r="B3878" s="64" t="s">
        <v>9127</v>
      </c>
      <c r="C3878" s="64" t="s">
        <v>9754</v>
      </c>
      <c r="D3878" s="64">
        <v>200112</v>
      </c>
      <c r="E3878" s="64" t="s">
        <v>9755</v>
      </c>
      <c r="F3878" s="64" t="s">
        <v>9756</v>
      </c>
      <c r="G3878" s="64" t="s">
        <v>9757</v>
      </c>
      <c r="H3878" s="83">
        <v>48055</v>
      </c>
      <c r="I3878" s="66">
        <v>44986</v>
      </c>
      <c r="J3878" s="64" t="s">
        <v>68</v>
      </c>
      <c r="K3878" s="64" t="s">
        <v>7</v>
      </c>
      <c r="L3878" s="64" t="s">
        <v>69</v>
      </c>
      <c r="M3878" s="64" t="s">
        <v>9</v>
      </c>
      <c r="N3878" s="64" t="s">
        <v>81</v>
      </c>
      <c r="O3878" s="65" t="s">
        <v>9133</v>
      </c>
      <c r="P3878" s="64" t="s">
        <v>9134</v>
      </c>
      <c r="Q3878" s="64" t="s">
        <v>52</v>
      </c>
      <c r="R3878" s="64" t="s">
        <v>29</v>
      </c>
      <c r="S3878" s="65" t="s">
        <v>4076</v>
      </c>
      <c r="T3878" s="65" t="s">
        <v>7</v>
      </c>
      <c r="U3878" s="64" t="s">
        <v>146</v>
      </c>
      <c r="V3878" s="65" t="s">
        <v>4076</v>
      </c>
      <c r="W3878" s="64" t="s">
        <v>21</v>
      </c>
      <c r="X3878" s="64" t="s">
        <v>18</v>
      </c>
      <c r="Y3878" s="64" t="s">
        <v>19</v>
      </c>
      <c r="Z3878" s="64" t="s">
        <v>20</v>
      </c>
      <c r="AA3878" s="64" t="s">
        <v>9758</v>
      </c>
      <c r="AB3878" s="75" t="s">
        <v>9759</v>
      </c>
      <c r="AC3878" s="64" t="s">
        <v>9760</v>
      </c>
      <c r="AD3878" s="75" t="s">
        <v>9761</v>
      </c>
    </row>
    <row r="3879" spans="1:30" ht="51" x14ac:dyDescent="0.25">
      <c r="A3879" s="113">
        <f t="shared" si="61"/>
        <v>3690</v>
      </c>
      <c r="B3879" s="64" t="s">
        <v>9127</v>
      </c>
      <c r="C3879" s="64" t="s">
        <v>9754</v>
      </c>
      <c r="D3879" s="64">
        <v>20112</v>
      </c>
      <c r="E3879" s="64" t="s">
        <v>9762</v>
      </c>
      <c r="F3879" s="64" t="s">
        <v>9763</v>
      </c>
      <c r="G3879" s="64" t="s">
        <v>9764</v>
      </c>
      <c r="H3879" s="83">
        <v>11942.4</v>
      </c>
      <c r="I3879" s="66">
        <v>44986</v>
      </c>
      <c r="J3879" s="64" t="s">
        <v>68</v>
      </c>
      <c r="K3879" s="64" t="s">
        <v>7</v>
      </c>
      <c r="L3879" s="64" t="s">
        <v>69</v>
      </c>
      <c r="M3879" s="64" t="s">
        <v>9</v>
      </c>
      <c r="N3879" s="64" t="s">
        <v>81</v>
      </c>
      <c r="O3879" s="65" t="s">
        <v>9133</v>
      </c>
      <c r="P3879" s="64" t="s">
        <v>9134</v>
      </c>
      <c r="Q3879" s="64" t="s">
        <v>52</v>
      </c>
      <c r="R3879" s="64" t="s">
        <v>29</v>
      </c>
      <c r="S3879" s="65" t="s">
        <v>4076</v>
      </c>
      <c r="T3879" s="65" t="s">
        <v>7</v>
      </c>
      <c r="U3879" s="64" t="s">
        <v>146</v>
      </c>
      <c r="V3879" s="65" t="s">
        <v>4076</v>
      </c>
      <c r="W3879" s="64" t="s">
        <v>21</v>
      </c>
      <c r="X3879" s="64" t="s">
        <v>18</v>
      </c>
      <c r="Y3879" s="64" t="s">
        <v>19</v>
      </c>
      <c r="Z3879" s="64" t="s">
        <v>20</v>
      </c>
      <c r="AA3879" s="64" t="s">
        <v>9758</v>
      </c>
      <c r="AB3879" s="75" t="s">
        <v>9759</v>
      </c>
      <c r="AC3879" s="64" t="s">
        <v>9760</v>
      </c>
      <c r="AD3879" s="75" t="s">
        <v>9761</v>
      </c>
    </row>
    <row r="3880" spans="1:30" ht="51" x14ac:dyDescent="0.25">
      <c r="A3880" s="113">
        <f t="shared" si="61"/>
        <v>3691</v>
      </c>
      <c r="B3880" s="64" t="s">
        <v>9127</v>
      </c>
      <c r="C3880" s="64" t="s">
        <v>9754</v>
      </c>
      <c r="D3880" s="64">
        <v>20112</v>
      </c>
      <c r="E3880" s="64" t="s">
        <v>9765</v>
      </c>
      <c r="F3880" s="64" t="s">
        <v>9766</v>
      </c>
      <c r="G3880" s="64" t="s">
        <v>9767</v>
      </c>
      <c r="H3880" s="83">
        <v>31540.2</v>
      </c>
      <c r="I3880" s="66">
        <v>44927</v>
      </c>
      <c r="J3880" s="64" t="s">
        <v>68</v>
      </c>
      <c r="K3880" s="64" t="s">
        <v>7</v>
      </c>
      <c r="L3880" s="64" t="s">
        <v>69</v>
      </c>
      <c r="M3880" s="64" t="s">
        <v>9168</v>
      </c>
      <c r="N3880" s="64" t="s">
        <v>10</v>
      </c>
      <c r="O3880" s="65" t="s">
        <v>9133</v>
      </c>
      <c r="P3880" s="64" t="s">
        <v>9134</v>
      </c>
      <c r="Q3880" s="64" t="s">
        <v>52</v>
      </c>
      <c r="R3880" s="64" t="s">
        <v>29</v>
      </c>
      <c r="S3880" s="65" t="s">
        <v>4076</v>
      </c>
      <c r="T3880" s="65" t="s">
        <v>7</v>
      </c>
      <c r="U3880" s="64" t="s">
        <v>146</v>
      </c>
      <c r="V3880" s="65" t="s">
        <v>4076</v>
      </c>
      <c r="W3880" s="64" t="s">
        <v>21</v>
      </c>
      <c r="X3880" s="64" t="s">
        <v>18</v>
      </c>
      <c r="Y3880" s="64" t="s">
        <v>19</v>
      </c>
      <c r="Z3880" s="64" t="s">
        <v>20</v>
      </c>
      <c r="AA3880" s="64" t="s">
        <v>9758</v>
      </c>
      <c r="AB3880" s="75" t="s">
        <v>9759</v>
      </c>
      <c r="AC3880" s="64" t="s">
        <v>9760</v>
      </c>
      <c r="AD3880" s="75" t="s">
        <v>9761</v>
      </c>
    </row>
    <row r="3881" spans="1:30" ht="51" x14ac:dyDescent="0.25">
      <c r="A3881" s="113">
        <f t="shared" si="61"/>
        <v>3692</v>
      </c>
      <c r="B3881" s="64" t="s">
        <v>9127</v>
      </c>
      <c r="C3881" s="64" t="s">
        <v>9754</v>
      </c>
      <c r="D3881" s="64">
        <v>200112</v>
      </c>
      <c r="E3881" s="64" t="s">
        <v>9768</v>
      </c>
      <c r="F3881" s="64" t="s">
        <v>9769</v>
      </c>
      <c r="G3881" s="64" t="s">
        <v>9770</v>
      </c>
      <c r="H3881" s="83">
        <v>38040.199999999997</v>
      </c>
      <c r="I3881" s="66">
        <v>44930</v>
      </c>
      <c r="J3881" s="64" t="s">
        <v>6</v>
      </c>
      <c r="K3881" s="64" t="s">
        <v>7</v>
      </c>
      <c r="L3881" s="64" t="s">
        <v>27</v>
      </c>
      <c r="M3881" s="64" t="s">
        <v>89</v>
      </c>
      <c r="N3881" s="64" t="s">
        <v>10</v>
      </c>
      <c r="O3881" s="65" t="s">
        <v>9133</v>
      </c>
      <c r="P3881" s="64" t="s">
        <v>9134</v>
      </c>
      <c r="Q3881" s="64" t="s">
        <v>374</v>
      </c>
      <c r="R3881" s="64" t="s">
        <v>29</v>
      </c>
      <c r="S3881" s="65" t="s">
        <v>4076</v>
      </c>
      <c r="T3881" s="65" t="s">
        <v>7</v>
      </c>
      <c r="U3881" s="64" t="s">
        <v>146</v>
      </c>
      <c r="V3881" s="65" t="s">
        <v>4076</v>
      </c>
      <c r="W3881" s="64" t="s">
        <v>17</v>
      </c>
      <c r="X3881" s="64" t="s">
        <v>18</v>
      </c>
      <c r="Y3881" s="64" t="s">
        <v>19</v>
      </c>
      <c r="Z3881" s="64" t="s">
        <v>20</v>
      </c>
      <c r="AA3881" s="9" t="s">
        <v>37</v>
      </c>
      <c r="AB3881" s="75" t="s">
        <v>9759</v>
      </c>
      <c r="AC3881" s="64" t="s">
        <v>9760</v>
      </c>
      <c r="AD3881" s="75" t="s">
        <v>9761</v>
      </c>
    </row>
    <row r="3882" spans="1:30" ht="51" x14ac:dyDescent="0.25">
      <c r="A3882" s="113">
        <f t="shared" si="61"/>
        <v>3693</v>
      </c>
      <c r="B3882" s="64" t="s">
        <v>9127</v>
      </c>
      <c r="C3882" s="64" t="s">
        <v>9754</v>
      </c>
      <c r="D3882" s="64">
        <v>200112</v>
      </c>
      <c r="E3882" s="64" t="s">
        <v>9768</v>
      </c>
      <c r="F3882" s="64" t="s">
        <v>9771</v>
      </c>
      <c r="G3882" s="64" t="s">
        <v>9770</v>
      </c>
      <c r="H3882" s="83">
        <v>791721.72</v>
      </c>
      <c r="I3882" s="66">
        <v>44927</v>
      </c>
      <c r="J3882" s="64" t="s">
        <v>6</v>
      </c>
      <c r="K3882" s="64" t="s">
        <v>7</v>
      </c>
      <c r="L3882" s="64" t="s">
        <v>27</v>
      </c>
      <c r="M3882" s="64" t="s">
        <v>89</v>
      </c>
      <c r="N3882" s="64" t="s">
        <v>10</v>
      </c>
      <c r="O3882" s="65" t="s">
        <v>9133</v>
      </c>
      <c r="P3882" s="64" t="s">
        <v>9134</v>
      </c>
      <c r="Q3882" s="64" t="s">
        <v>52</v>
      </c>
      <c r="R3882" s="64" t="s">
        <v>29</v>
      </c>
      <c r="S3882" s="65" t="s">
        <v>4076</v>
      </c>
      <c r="T3882" s="65" t="s">
        <v>7</v>
      </c>
      <c r="U3882" s="64" t="s">
        <v>146</v>
      </c>
      <c r="V3882" s="65" t="s">
        <v>4076</v>
      </c>
      <c r="W3882" s="64" t="s">
        <v>17</v>
      </c>
      <c r="X3882" s="64" t="s">
        <v>18</v>
      </c>
      <c r="Y3882" s="64" t="s">
        <v>19</v>
      </c>
      <c r="Z3882" s="64" t="s">
        <v>20</v>
      </c>
      <c r="AA3882" s="9" t="s">
        <v>37</v>
      </c>
      <c r="AB3882" s="75" t="s">
        <v>9759</v>
      </c>
      <c r="AC3882" s="64" t="s">
        <v>9760</v>
      </c>
      <c r="AD3882" s="75" t="s">
        <v>9761</v>
      </c>
    </row>
    <row r="3883" spans="1:30" ht="63.75" x14ac:dyDescent="0.25">
      <c r="A3883" s="113">
        <f t="shared" si="61"/>
        <v>3694</v>
      </c>
      <c r="B3883" s="64" t="s">
        <v>9127</v>
      </c>
      <c r="C3883" s="64" t="s">
        <v>9754</v>
      </c>
      <c r="D3883" s="64">
        <v>200112</v>
      </c>
      <c r="E3883" s="64" t="s">
        <v>9772</v>
      </c>
      <c r="F3883" s="64" t="s">
        <v>9773</v>
      </c>
      <c r="G3883" s="64" t="s">
        <v>9774</v>
      </c>
      <c r="H3883" s="83">
        <v>1120408.8</v>
      </c>
      <c r="I3883" s="66">
        <v>44949</v>
      </c>
      <c r="J3883" s="64" t="s">
        <v>6</v>
      </c>
      <c r="K3883" s="64" t="s">
        <v>7</v>
      </c>
      <c r="L3883" s="64" t="s">
        <v>59</v>
      </c>
      <c r="M3883" s="64" t="s">
        <v>9</v>
      </c>
      <c r="N3883" s="64" t="s">
        <v>81</v>
      </c>
      <c r="O3883" s="65" t="s">
        <v>9133</v>
      </c>
      <c r="P3883" s="64" t="s">
        <v>9134</v>
      </c>
      <c r="Q3883" s="64" t="s">
        <v>52</v>
      </c>
      <c r="R3883" s="64" t="s">
        <v>29</v>
      </c>
      <c r="S3883" s="65" t="s">
        <v>4076</v>
      </c>
      <c r="T3883" s="65" t="s">
        <v>7</v>
      </c>
      <c r="U3883" s="64" t="s">
        <v>146</v>
      </c>
      <c r="V3883" s="65" t="s">
        <v>4076</v>
      </c>
      <c r="W3883" s="64" t="s">
        <v>37</v>
      </c>
      <c r="X3883" s="64" t="s">
        <v>18</v>
      </c>
      <c r="Y3883" s="64" t="s">
        <v>19</v>
      </c>
      <c r="Z3883" s="64" t="s">
        <v>20</v>
      </c>
      <c r="AA3883" s="9" t="s">
        <v>37</v>
      </c>
      <c r="AB3883" s="75" t="s">
        <v>9759</v>
      </c>
      <c r="AC3883" s="64" t="s">
        <v>9760</v>
      </c>
      <c r="AD3883" s="75" t="s">
        <v>9761</v>
      </c>
    </row>
    <row r="3884" spans="1:30" ht="51" x14ac:dyDescent="0.25">
      <c r="A3884" s="113">
        <f t="shared" si="61"/>
        <v>3695</v>
      </c>
      <c r="B3884" s="64" t="s">
        <v>9127</v>
      </c>
      <c r="C3884" s="64" t="s">
        <v>9754</v>
      </c>
      <c r="D3884" s="64">
        <v>200112</v>
      </c>
      <c r="E3884" s="64" t="s">
        <v>9775</v>
      </c>
      <c r="F3884" s="64" t="s">
        <v>9776</v>
      </c>
      <c r="G3884" s="64" t="s">
        <v>9777</v>
      </c>
      <c r="H3884" s="83">
        <v>150</v>
      </c>
      <c r="I3884" s="66">
        <v>44958</v>
      </c>
      <c r="J3884" s="64" t="s">
        <v>68</v>
      </c>
      <c r="K3884" s="64" t="s">
        <v>7</v>
      </c>
      <c r="L3884" s="64" t="s">
        <v>69</v>
      </c>
      <c r="M3884" s="64" t="s">
        <v>9168</v>
      </c>
      <c r="N3884" s="64" t="s">
        <v>10</v>
      </c>
      <c r="O3884" s="65" t="s">
        <v>9133</v>
      </c>
      <c r="P3884" s="73" t="s">
        <v>9134</v>
      </c>
      <c r="Q3884" s="64" t="s">
        <v>52</v>
      </c>
      <c r="R3884" s="64" t="s">
        <v>29</v>
      </c>
      <c r="S3884" s="65" t="s">
        <v>4076</v>
      </c>
      <c r="T3884" s="65" t="s">
        <v>7</v>
      </c>
      <c r="U3884" s="65" t="s">
        <v>146</v>
      </c>
      <c r="V3884" s="65" t="s">
        <v>4076</v>
      </c>
      <c r="W3884" s="64" t="s">
        <v>21</v>
      </c>
      <c r="X3884" s="64" t="s">
        <v>18</v>
      </c>
      <c r="Y3884" s="64" t="s">
        <v>31</v>
      </c>
      <c r="Z3884" s="64" t="s">
        <v>20</v>
      </c>
      <c r="AA3884" s="64" t="s">
        <v>17</v>
      </c>
      <c r="AB3884" s="64" t="s">
        <v>9778</v>
      </c>
      <c r="AC3884" s="64" t="s">
        <v>9779</v>
      </c>
      <c r="AD3884" s="64" t="s">
        <v>9780</v>
      </c>
    </row>
    <row r="3885" spans="1:30" ht="63.75" x14ac:dyDescent="0.25">
      <c r="A3885" s="113">
        <f t="shared" si="61"/>
        <v>3696</v>
      </c>
      <c r="B3885" s="64" t="s">
        <v>9127</v>
      </c>
      <c r="C3885" s="64" t="s">
        <v>9754</v>
      </c>
      <c r="D3885" s="64">
        <v>200112</v>
      </c>
      <c r="E3885" s="64" t="s">
        <v>9781</v>
      </c>
      <c r="F3885" s="64" t="s">
        <v>9782</v>
      </c>
      <c r="G3885" s="64" t="s">
        <v>9783</v>
      </c>
      <c r="H3885" s="83">
        <v>1200</v>
      </c>
      <c r="I3885" s="66">
        <v>44927</v>
      </c>
      <c r="J3885" s="64" t="s">
        <v>68</v>
      </c>
      <c r="K3885" s="64" t="s">
        <v>7</v>
      </c>
      <c r="L3885" s="64" t="s">
        <v>8</v>
      </c>
      <c r="M3885" s="64" t="s">
        <v>9168</v>
      </c>
      <c r="N3885" s="64" t="s">
        <v>10</v>
      </c>
      <c r="O3885" s="65" t="s">
        <v>9133</v>
      </c>
      <c r="P3885" s="73" t="s">
        <v>9134</v>
      </c>
      <c r="Q3885" s="64" t="s">
        <v>52</v>
      </c>
      <c r="R3885" s="64" t="s">
        <v>29</v>
      </c>
      <c r="S3885" s="65" t="s">
        <v>4076</v>
      </c>
      <c r="T3885" s="65" t="s">
        <v>7</v>
      </c>
      <c r="U3885" s="65" t="s">
        <v>146</v>
      </c>
      <c r="V3885" s="65" t="s">
        <v>4076</v>
      </c>
      <c r="W3885" s="64" t="s">
        <v>21</v>
      </c>
      <c r="X3885" s="64" t="s">
        <v>18</v>
      </c>
      <c r="Y3885" s="64" t="s">
        <v>19</v>
      </c>
      <c r="Z3885" s="64" t="s">
        <v>20</v>
      </c>
      <c r="AA3885" s="9" t="s">
        <v>37</v>
      </c>
      <c r="AB3885" s="64" t="s">
        <v>9784</v>
      </c>
      <c r="AC3885" s="64" t="s">
        <v>9785</v>
      </c>
      <c r="AD3885" s="64" t="s">
        <v>9786</v>
      </c>
    </row>
    <row r="3886" spans="1:30" ht="76.5" x14ac:dyDescent="0.25">
      <c r="A3886" s="113">
        <f t="shared" si="61"/>
        <v>3697</v>
      </c>
      <c r="B3886" s="64" t="s">
        <v>9127</v>
      </c>
      <c r="C3886" s="68" t="s">
        <v>9787</v>
      </c>
      <c r="D3886" s="68">
        <v>200114</v>
      </c>
      <c r="E3886" s="68" t="s">
        <v>9788</v>
      </c>
      <c r="F3886" s="68" t="s">
        <v>9788</v>
      </c>
      <c r="G3886" s="68" t="s">
        <v>9789</v>
      </c>
      <c r="H3886" s="85">
        <v>40000</v>
      </c>
      <c r="I3886" s="69">
        <v>45017</v>
      </c>
      <c r="J3886" s="68" t="s">
        <v>68</v>
      </c>
      <c r="K3886" s="64" t="s">
        <v>7</v>
      </c>
      <c r="L3886" s="68" t="s">
        <v>69</v>
      </c>
      <c r="M3886" s="68" t="s">
        <v>9</v>
      </c>
      <c r="N3886" s="64" t="s">
        <v>81</v>
      </c>
      <c r="O3886" s="65" t="s">
        <v>9133</v>
      </c>
      <c r="P3886" s="73" t="s">
        <v>9134</v>
      </c>
      <c r="Q3886" s="68" t="s">
        <v>52</v>
      </c>
      <c r="R3886" s="68" t="s">
        <v>29</v>
      </c>
      <c r="S3886" s="65" t="s">
        <v>4076</v>
      </c>
      <c r="T3886" s="65" t="s">
        <v>7</v>
      </c>
      <c r="U3886" s="65" t="s">
        <v>146</v>
      </c>
      <c r="V3886" s="65" t="s">
        <v>4076</v>
      </c>
      <c r="W3886" s="68" t="s">
        <v>17</v>
      </c>
      <c r="X3886" s="68" t="s">
        <v>18</v>
      </c>
      <c r="Y3886" s="68" t="s">
        <v>31</v>
      </c>
      <c r="Z3886" s="68" t="s">
        <v>20</v>
      </c>
      <c r="AA3886" s="9" t="s">
        <v>37</v>
      </c>
      <c r="AB3886" s="68" t="s">
        <v>9790</v>
      </c>
      <c r="AC3886" s="68" t="s">
        <v>9791</v>
      </c>
      <c r="AD3886" s="76" t="s">
        <v>9792</v>
      </c>
    </row>
    <row r="3887" spans="1:30" ht="76.5" x14ac:dyDescent="0.25">
      <c r="A3887" s="113">
        <f t="shared" si="61"/>
        <v>3698</v>
      </c>
      <c r="B3887" s="64" t="s">
        <v>9127</v>
      </c>
      <c r="C3887" s="68" t="s">
        <v>9787</v>
      </c>
      <c r="D3887" s="73">
        <v>200114</v>
      </c>
      <c r="E3887" s="73" t="s">
        <v>9762</v>
      </c>
      <c r="F3887" s="73" t="s">
        <v>9762</v>
      </c>
      <c r="G3887" s="73" t="s">
        <v>9789</v>
      </c>
      <c r="H3887" s="86">
        <v>30000</v>
      </c>
      <c r="I3887" s="74">
        <v>45017</v>
      </c>
      <c r="J3887" s="73" t="s">
        <v>68</v>
      </c>
      <c r="K3887" s="64" t="s">
        <v>7</v>
      </c>
      <c r="L3887" s="73" t="s">
        <v>69</v>
      </c>
      <c r="M3887" s="73" t="s">
        <v>9</v>
      </c>
      <c r="N3887" s="64" t="s">
        <v>81</v>
      </c>
      <c r="O3887" s="65" t="s">
        <v>9133</v>
      </c>
      <c r="P3887" s="73" t="s">
        <v>9134</v>
      </c>
      <c r="Q3887" s="73" t="s">
        <v>52</v>
      </c>
      <c r="R3887" s="73" t="s">
        <v>29</v>
      </c>
      <c r="S3887" s="65" t="s">
        <v>4076</v>
      </c>
      <c r="T3887" s="65" t="s">
        <v>7</v>
      </c>
      <c r="U3887" s="65" t="s">
        <v>146</v>
      </c>
      <c r="V3887" s="65" t="s">
        <v>4076</v>
      </c>
      <c r="W3887" s="73" t="s">
        <v>17</v>
      </c>
      <c r="X3887" s="73" t="s">
        <v>18</v>
      </c>
      <c r="Y3887" s="73" t="s">
        <v>31</v>
      </c>
      <c r="Z3887" s="73" t="s">
        <v>20</v>
      </c>
      <c r="AA3887" s="9" t="s">
        <v>37</v>
      </c>
      <c r="AB3887" s="73" t="s">
        <v>9790</v>
      </c>
      <c r="AC3887" s="73" t="s">
        <v>9791</v>
      </c>
      <c r="AD3887" s="77" t="s">
        <v>9792</v>
      </c>
    </row>
    <row r="3888" spans="1:30" ht="89.25" x14ac:dyDescent="0.25">
      <c r="A3888" s="113">
        <f t="shared" si="61"/>
        <v>3699</v>
      </c>
      <c r="B3888" s="64" t="s">
        <v>9127</v>
      </c>
      <c r="C3888" s="64" t="s">
        <v>9793</v>
      </c>
      <c r="D3888" s="64">
        <v>200115</v>
      </c>
      <c r="E3888" s="64" t="s">
        <v>9794</v>
      </c>
      <c r="F3888" s="64" t="s">
        <v>9795</v>
      </c>
      <c r="G3888" s="64" t="s">
        <v>9796</v>
      </c>
      <c r="H3888" s="83">
        <v>61500</v>
      </c>
      <c r="I3888" s="66">
        <v>44936</v>
      </c>
      <c r="J3888" s="64" t="s">
        <v>68</v>
      </c>
      <c r="K3888" s="64" t="s">
        <v>7</v>
      </c>
      <c r="L3888" s="64" t="s">
        <v>69</v>
      </c>
      <c r="M3888" s="64" t="s">
        <v>9</v>
      </c>
      <c r="N3888" s="64" t="s">
        <v>81</v>
      </c>
      <c r="O3888" s="65" t="s">
        <v>9133</v>
      </c>
      <c r="P3888" s="73" t="s">
        <v>9134</v>
      </c>
      <c r="Q3888" s="64" t="s">
        <v>374</v>
      </c>
      <c r="R3888" s="64" t="s">
        <v>29</v>
      </c>
      <c r="S3888" s="65" t="s">
        <v>4076</v>
      </c>
      <c r="T3888" s="65" t="s">
        <v>7</v>
      </c>
      <c r="U3888" s="65" t="s">
        <v>146</v>
      </c>
      <c r="V3888" s="65" t="s">
        <v>4076</v>
      </c>
      <c r="W3888" s="64" t="s">
        <v>21</v>
      </c>
      <c r="X3888" s="64" t="s">
        <v>18</v>
      </c>
      <c r="Y3888" s="64" t="s">
        <v>19</v>
      </c>
      <c r="Z3888" s="65" t="s">
        <v>20</v>
      </c>
      <c r="AA3888" s="64" t="s">
        <v>9797</v>
      </c>
      <c r="AB3888" s="64" t="s">
        <v>9798</v>
      </c>
      <c r="AC3888" s="64" t="s">
        <v>9799</v>
      </c>
      <c r="AD3888" s="78" t="s">
        <v>10211</v>
      </c>
    </row>
    <row r="3889" spans="1:30" ht="89.25" x14ac:dyDescent="0.25">
      <c r="A3889" s="113">
        <f t="shared" si="61"/>
        <v>3700</v>
      </c>
      <c r="B3889" s="64" t="s">
        <v>9127</v>
      </c>
      <c r="C3889" s="64" t="s">
        <v>9793</v>
      </c>
      <c r="D3889" s="64">
        <v>200115</v>
      </c>
      <c r="E3889" s="64" t="s">
        <v>9800</v>
      </c>
      <c r="F3889" s="64" t="s">
        <v>9801</v>
      </c>
      <c r="G3889" s="64" t="s">
        <v>9796</v>
      </c>
      <c r="H3889" s="83">
        <v>16900</v>
      </c>
      <c r="I3889" s="66">
        <v>44956</v>
      </c>
      <c r="J3889" s="64" t="s">
        <v>68</v>
      </c>
      <c r="K3889" s="64" t="s">
        <v>7</v>
      </c>
      <c r="L3889" s="64" t="s">
        <v>69</v>
      </c>
      <c r="M3889" s="64" t="s">
        <v>9</v>
      </c>
      <c r="N3889" s="64" t="s">
        <v>81</v>
      </c>
      <c r="O3889" s="65" t="s">
        <v>9133</v>
      </c>
      <c r="P3889" s="73" t="s">
        <v>9134</v>
      </c>
      <c r="Q3889" s="64" t="s">
        <v>374</v>
      </c>
      <c r="R3889" s="64" t="s">
        <v>29</v>
      </c>
      <c r="S3889" s="65" t="s">
        <v>4076</v>
      </c>
      <c r="T3889" s="65" t="s">
        <v>7</v>
      </c>
      <c r="U3889" s="65" t="s">
        <v>146</v>
      </c>
      <c r="V3889" s="65" t="s">
        <v>4076</v>
      </c>
      <c r="W3889" s="64" t="s">
        <v>21</v>
      </c>
      <c r="X3889" s="64" t="s">
        <v>18</v>
      </c>
      <c r="Y3889" s="64" t="s">
        <v>19</v>
      </c>
      <c r="Z3889" s="65" t="s">
        <v>20</v>
      </c>
      <c r="AA3889" s="64" t="s">
        <v>9797</v>
      </c>
      <c r="AB3889" s="64" t="s">
        <v>9798</v>
      </c>
      <c r="AC3889" s="64" t="s">
        <v>9799</v>
      </c>
      <c r="AD3889" s="78" t="s">
        <v>10211</v>
      </c>
    </row>
    <row r="3890" spans="1:30" ht="51" x14ac:dyDescent="0.25">
      <c r="A3890" s="113">
        <f t="shared" si="61"/>
        <v>3701</v>
      </c>
      <c r="B3890" s="64" t="s">
        <v>9127</v>
      </c>
      <c r="C3890" s="64" t="s">
        <v>9793</v>
      </c>
      <c r="D3890" s="64">
        <v>200115</v>
      </c>
      <c r="E3890" s="64" t="s">
        <v>9802</v>
      </c>
      <c r="F3890" s="64" t="s">
        <v>9803</v>
      </c>
      <c r="G3890" s="64" t="s">
        <v>9804</v>
      </c>
      <c r="H3890" s="83">
        <v>224000</v>
      </c>
      <c r="I3890" s="66">
        <v>45110</v>
      </c>
      <c r="J3890" s="64" t="s">
        <v>6</v>
      </c>
      <c r="K3890" s="64" t="s">
        <v>7</v>
      </c>
      <c r="L3890" s="64" t="s">
        <v>27</v>
      </c>
      <c r="M3890" s="64" t="s">
        <v>9</v>
      </c>
      <c r="N3890" s="64" t="s">
        <v>81</v>
      </c>
      <c r="O3890" s="65" t="s">
        <v>9133</v>
      </c>
      <c r="P3890" s="73" t="s">
        <v>9134</v>
      </c>
      <c r="Q3890" s="64" t="s">
        <v>52</v>
      </c>
      <c r="R3890" s="64" t="s">
        <v>29</v>
      </c>
      <c r="S3890" s="65" t="s">
        <v>4076</v>
      </c>
      <c r="T3890" s="65" t="s">
        <v>7</v>
      </c>
      <c r="U3890" s="65" t="s">
        <v>146</v>
      </c>
      <c r="V3890" s="65" t="s">
        <v>4076</v>
      </c>
      <c r="W3890" s="64" t="s">
        <v>21</v>
      </c>
      <c r="X3890" s="64" t="s">
        <v>18</v>
      </c>
      <c r="Y3890" s="64" t="s">
        <v>19</v>
      </c>
      <c r="Z3890" s="65" t="s">
        <v>20</v>
      </c>
      <c r="AA3890" s="64" t="s">
        <v>9797</v>
      </c>
      <c r="AB3890" s="64" t="s">
        <v>9798</v>
      </c>
      <c r="AC3890" s="64" t="s">
        <v>9799</v>
      </c>
      <c r="AD3890" s="78" t="s">
        <v>10211</v>
      </c>
    </row>
    <row r="3891" spans="1:30" ht="76.5" x14ac:dyDescent="0.25">
      <c r="A3891" s="113">
        <f t="shared" si="61"/>
        <v>3702</v>
      </c>
      <c r="B3891" s="64" t="s">
        <v>9127</v>
      </c>
      <c r="C3891" s="64" t="s">
        <v>9793</v>
      </c>
      <c r="D3891" s="64">
        <v>200115</v>
      </c>
      <c r="E3891" s="64" t="s">
        <v>9805</v>
      </c>
      <c r="F3891" s="64" t="s">
        <v>9806</v>
      </c>
      <c r="G3891" s="64" t="s">
        <v>9807</v>
      </c>
      <c r="H3891" s="83">
        <v>41400</v>
      </c>
      <c r="I3891" s="66">
        <v>44929</v>
      </c>
      <c r="J3891" s="64" t="s">
        <v>68</v>
      </c>
      <c r="K3891" s="64" t="s">
        <v>7</v>
      </c>
      <c r="L3891" s="64" t="s">
        <v>69</v>
      </c>
      <c r="M3891" s="64" t="s">
        <v>9</v>
      </c>
      <c r="N3891" s="64" t="s">
        <v>81</v>
      </c>
      <c r="O3891" s="65" t="s">
        <v>9133</v>
      </c>
      <c r="P3891" s="73" t="s">
        <v>9134</v>
      </c>
      <c r="Q3891" s="64" t="s">
        <v>52</v>
      </c>
      <c r="R3891" s="64" t="s">
        <v>29</v>
      </c>
      <c r="S3891" s="65" t="s">
        <v>4076</v>
      </c>
      <c r="T3891" s="65" t="s">
        <v>7</v>
      </c>
      <c r="U3891" s="65" t="s">
        <v>146</v>
      </c>
      <c r="V3891" s="65" t="s">
        <v>4076</v>
      </c>
      <c r="W3891" s="64" t="s">
        <v>21</v>
      </c>
      <c r="X3891" s="64" t="s">
        <v>18</v>
      </c>
      <c r="Y3891" s="64" t="s">
        <v>19</v>
      </c>
      <c r="Z3891" s="65" t="s">
        <v>20</v>
      </c>
      <c r="AA3891" s="64" t="s">
        <v>9797</v>
      </c>
      <c r="AB3891" s="64" t="s">
        <v>9798</v>
      </c>
      <c r="AC3891" s="64" t="s">
        <v>9799</v>
      </c>
      <c r="AD3891" s="78" t="s">
        <v>10211</v>
      </c>
    </row>
    <row r="3892" spans="1:30" ht="51" x14ac:dyDescent="0.25">
      <c r="A3892" s="113">
        <f t="shared" si="61"/>
        <v>3703</v>
      </c>
      <c r="B3892" s="64" t="s">
        <v>9127</v>
      </c>
      <c r="C3892" s="64" t="s">
        <v>9808</v>
      </c>
      <c r="D3892" s="64">
        <v>200117</v>
      </c>
      <c r="E3892" s="64" t="s">
        <v>9809</v>
      </c>
      <c r="F3892" s="64" t="s">
        <v>9756</v>
      </c>
      <c r="G3892" s="64" t="s">
        <v>9757</v>
      </c>
      <c r="H3892" s="83">
        <v>20000</v>
      </c>
      <c r="I3892" s="66">
        <v>44986</v>
      </c>
      <c r="J3892" s="64" t="s">
        <v>68</v>
      </c>
      <c r="K3892" s="64" t="s">
        <v>7</v>
      </c>
      <c r="L3892" s="64" t="s">
        <v>69</v>
      </c>
      <c r="M3892" s="64" t="s">
        <v>9</v>
      </c>
      <c r="N3892" s="64" t="s">
        <v>81</v>
      </c>
      <c r="O3892" s="65" t="s">
        <v>9133</v>
      </c>
      <c r="P3892" s="73" t="s">
        <v>9134</v>
      </c>
      <c r="Q3892" s="65" t="s">
        <v>374</v>
      </c>
      <c r="R3892" s="65" t="s">
        <v>29</v>
      </c>
      <c r="S3892" s="65" t="s">
        <v>4076</v>
      </c>
      <c r="T3892" s="65" t="s">
        <v>7</v>
      </c>
      <c r="U3892" s="65" t="s">
        <v>146</v>
      </c>
      <c r="V3892" s="65" t="s">
        <v>4076</v>
      </c>
      <c r="W3892" s="65" t="s">
        <v>21</v>
      </c>
      <c r="X3892" s="65" t="s">
        <v>18</v>
      </c>
      <c r="Y3892" s="65" t="s">
        <v>31</v>
      </c>
      <c r="Z3892" s="65" t="s">
        <v>61</v>
      </c>
      <c r="AA3892" s="9" t="s">
        <v>37</v>
      </c>
      <c r="AB3892" s="65" t="s">
        <v>9810</v>
      </c>
      <c r="AC3892" s="65" t="s">
        <v>9811</v>
      </c>
      <c r="AD3892" s="65" t="s">
        <v>9812</v>
      </c>
    </row>
    <row r="3893" spans="1:30" ht="127.5" x14ac:dyDescent="0.25">
      <c r="A3893" s="113">
        <f t="shared" si="61"/>
        <v>3704</v>
      </c>
      <c r="B3893" s="64" t="s">
        <v>9127</v>
      </c>
      <c r="C3893" s="64" t="s">
        <v>9808</v>
      </c>
      <c r="D3893" s="64">
        <v>200117</v>
      </c>
      <c r="E3893" s="64" t="s">
        <v>9813</v>
      </c>
      <c r="F3893" s="64" t="s">
        <v>9814</v>
      </c>
      <c r="G3893" s="64" t="s">
        <v>9815</v>
      </c>
      <c r="H3893" s="83">
        <v>15000</v>
      </c>
      <c r="I3893" s="66">
        <v>44986</v>
      </c>
      <c r="J3893" s="64" t="s">
        <v>6</v>
      </c>
      <c r="K3893" s="64" t="s">
        <v>7</v>
      </c>
      <c r="L3893" s="64" t="s">
        <v>27</v>
      </c>
      <c r="M3893" s="64" t="s">
        <v>9168</v>
      </c>
      <c r="N3893" s="64" t="s">
        <v>10</v>
      </c>
      <c r="O3893" s="65" t="s">
        <v>9133</v>
      </c>
      <c r="P3893" s="73" t="s">
        <v>9134</v>
      </c>
      <c r="Q3893" s="65" t="s">
        <v>374</v>
      </c>
      <c r="R3893" s="65" t="s">
        <v>29</v>
      </c>
      <c r="S3893" s="65" t="s">
        <v>4076</v>
      </c>
      <c r="T3893" s="65" t="s">
        <v>7</v>
      </c>
      <c r="U3893" s="65" t="s">
        <v>146</v>
      </c>
      <c r="V3893" s="65" t="s">
        <v>4076</v>
      </c>
      <c r="W3893" s="65" t="s">
        <v>21</v>
      </c>
      <c r="X3893" s="65" t="s">
        <v>18</v>
      </c>
      <c r="Y3893" s="65" t="s">
        <v>31</v>
      </c>
      <c r="Z3893" s="65" t="s">
        <v>61</v>
      </c>
      <c r="AA3893" s="9" t="s">
        <v>37</v>
      </c>
      <c r="AB3893" s="65" t="s">
        <v>9810</v>
      </c>
      <c r="AC3893" s="65" t="s">
        <v>9811</v>
      </c>
      <c r="AD3893" s="65" t="s">
        <v>9812</v>
      </c>
    </row>
    <row r="3894" spans="1:30" ht="51" x14ac:dyDescent="0.25">
      <c r="A3894" s="113">
        <f t="shared" si="61"/>
        <v>3705</v>
      </c>
      <c r="B3894" s="64" t="s">
        <v>9127</v>
      </c>
      <c r="C3894" s="64" t="s">
        <v>9808</v>
      </c>
      <c r="D3894" s="64">
        <v>200117</v>
      </c>
      <c r="E3894" s="64" t="s">
        <v>9800</v>
      </c>
      <c r="F3894" s="64" t="s">
        <v>9816</v>
      </c>
      <c r="G3894" s="64" t="s">
        <v>9817</v>
      </c>
      <c r="H3894" s="83">
        <v>20000</v>
      </c>
      <c r="I3894" s="66">
        <v>44986</v>
      </c>
      <c r="J3894" s="64" t="s">
        <v>68</v>
      </c>
      <c r="K3894" s="64" t="s">
        <v>7</v>
      </c>
      <c r="L3894" s="64" t="s">
        <v>69</v>
      </c>
      <c r="M3894" s="64" t="s">
        <v>9168</v>
      </c>
      <c r="N3894" s="64" t="s">
        <v>10</v>
      </c>
      <c r="O3894" s="65" t="s">
        <v>9133</v>
      </c>
      <c r="P3894" s="73" t="s">
        <v>9134</v>
      </c>
      <c r="Q3894" s="65" t="s">
        <v>374</v>
      </c>
      <c r="R3894" s="65" t="s">
        <v>29</v>
      </c>
      <c r="S3894" s="65" t="s">
        <v>4076</v>
      </c>
      <c r="T3894" s="65" t="s">
        <v>7</v>
      </c>
      <c r="U3894" s="65" t="s">
        <v>146</v>
      </c>
      <c r="V3894" s="65" t="s">
        <v>4076</v>
      </c>
      <c r="W3894" s="65" t="s">
        <v>21</v>
      </c>
      <c r="X3894" s="65" t="s">
        <v>18</v>
      </c>
      <c r="Y3894" s="65" t="s">
        <v>19</v>
      </c>
      <c r="Z3894" s="65" t="s">
        <v>20</v>
      </c>
      <c r="AA3894" s="65" t="s">
        <v>21</v>
      </c>
      <c r="AB3894" s="65" t="s">
        <v>9810</v>
      </c>
      <c r="AC3894" s="65" t="s">
        <v>9811</v>
      </c>
      <c r="AD3894" s="65" t="s">
        <v>9812</v>
      </c>
    </row>
    <row r="3895" spans="1:30" ht="63.75" x14ac:dyDescent="0.25">
      <c r="A3895" s="113">
        <f t="shared" si="61"/>
        <v>3706</v>
      </c>
      <c r="B3895" s="64" t="s">
        <v>9127</v>
      </c>
      <c r="C3895" s="64" t="s">
        <v>9808</v>
      </c>
      <c r="D3895" s="64">
        <v>200117</v>
      </c>
      <c r="E3895" s="64" t="s">
        <v>9818</v>
      </c>
      <c r="F3895" s="64" t="s">
        <v>9819</v>
      </c>
      <c r="G3895" s="64" t="s">
        <v>9820</v>
      </c>
      <c r="H3895" s="83">
        <v>15000</v>
      </c>
      <c r="I3895" s="66">
        <v>44986</v>
      </c>
      <c r="J3895" s="64" t="s">
        <v>6</v>
      </c>
      <c r="K3895" s="64" t="s">
        <v>7</v>
      </c>
      <c r="L3895" s="64" t="s">
        <v>27</v>
      </c>
      <c r="M3895" s="64" t="s">
        <v>9168</v>
      </c>
      <c r="N3895" s="64" t="s">
        <v>10</v>
      </c>
      <c r="O3895" s="65" t="s">
        <v>9133</v>
      </c>
      <c r="P3895" s="73" t="s">
        <v>9134</v>
      </c>
      <c r="Q3895" s="65" t="s">
        <v>374</v>
      </c>
      <c r="R3895" s="65" t="s">
        <v>29</v>
      </c>
      <c r="S3895" s="65" t="s">
        <v>4076</v>
      </c>
      <c r="T3895" s="65" t="s">
        <v>7</v>
      </c>
      <c r="U3895" s="65" t="s">
        <v>146</v>
      </c>
      <c r="V3895" s="65" t="s">
        <v>4076</v>
      </c>
      <c r="W3895" s="65" t="s">
        <v>21</v>
      </c>
      <c r="X3895" s="65" t="s">
        <v>18</v>
      </c>
      <c r="Y3895" s="65" t="s">
        <v>31</v>
      </c>
      <c r="Z3895" s="65" t="s">
        <v>61</v>
      </c>
      <c r="AA3895" s="9" t="s">
        <v>37</v>
      </c>
      <c r="AB3895" s="65" t="s">
        <v>9810</v>
      </c>
      <c r="AC3895" s="65" t="s">
        <v>9811</v>
      </c>
      <c r="AD3895" s="65" t="s">
        <v>9812</v>
      </c>
    </row>
    <row r="3896" spans="1:30" ht="102" x14ac:dyDescent="0.25">
      <c r="A3896" s="113">
        <f t="shared" si="61"/>
        <v>3707</v>
      </c>
      <c r="B3896" s="64" t="s">
        <v>9127</v>
      </c>
      <c r="C3896" s="64" t="s">
        <v>9808</v>
      </c>
      <c r="D3896" s="64">
        <v>200117</v>
      </c>
      <c r="E3896" s="64" t="s">
        <v>9821</v>
      </c>
      <c r="F3896" s="64" t="s">
        <v>9822</v>
      </c>
      <c r="G3896" s="64" t="s">
        <v>9823</v>
      </c>
      <c r="H3896" s="83">
        <v>5000</v>
      </c>
      <c r="I3896" s="66">
        <v>44986</v>
      </c>
      <c r="J3896" s="64" t="s">
        <v>6</v>
      </c>
      <c r="K3896" s="64" t="s">
        <v>7</v>
      </c>
      <c r="L3896" s="64" t="s">
        <v>27</v>
      </c>
      <c r="M3896" s="64" t="s">
        <v>9168</v>
      </c>
      <c r="N3896" s="64" t="s">
        <v>10</v>
      </c>
      <c r="O3896" s="65" t="s">
        <v>9133</v>
      </c>
      <c r="P3896" s="73" t="s">
        <v>9134</v>
      </c>
      <c r="Q3896" s="65" t="s">
        <v>374</v>
      </c>
      <c r="R3896" s="65" t="s">
        <v>29</v>
      </c>
      <c r="S3896" s="65" t="s">
        <v>4076</v>
      </c>
      <c r="T3896" s="65" t="s">
        <v>7</v>
      </c>
      <c r="U3896" s="65" t="s">
        <v>146</v>
      </c>
      <c r="V3896" s="65" t="s">
        <v>4076</v>
      </c>
      <c r="W3896" s="65" t="s">
        <v>21</v>
      </c>
      <c r="X3896" s="65" t="s">
        <v>18</v>
      </c>
      <c r="Y3896" s="65" t="s">
        <v>31</v>
      </c>
      <c r="Z3896" s="65" t="s">
        <v>61</v>
      </c>
      <c r="AA3896" s="9" t="s">
        <v>37</v>
      </c>
      <c r="AB3896" s="65" t="s">
        <v>9810</v>
      </c>
      <c r="AC3896" s="65" t="s">
        <v>9811</v>
      </c>
      <c r="AD3896" s="65" t="s">
        <v>9812</v>
      </c>
    </row>
    <row r="3897" spans="1:30" ht="51" x14ac:dyDescent="0.25">
      <c r="A3897" s="113">
        <f t="shared" si="61"/>
        <v>3708</v>
      </c>
      <c r="B3897" s="64" t="s">
        <v>9127</v>
      </c>
      <c r="C3897" s="64" t="s">
        <v>9824</v>
      </c>
      <c r="D3897" s="64">
        <v>200119</v>
      </c>
      <c r="E3897" s="64" t="s">
        <v>9825</v>
      </c>
      <c r="F3897" s="64" t="s">
        <v>9826</v>
      </c>
      <c r="G3897" s="64" t="s">
        <v>9831</v>
      </c>
      <c r="H3897" s="83">
        <v>200000</v>
      </c>
      <c r="I3897" s="66">
        <v>45017</v>
      </c>
      <c r="J3897" s="64" t="s">
        <v>6</v>
      </c>
      <c r="K3897" s="64" t="s">
        <v>7</v>
      </c>
      <c r="L3897" s="64" t="s">
        <v>27</v>
      </c>
      <c r="M3897" s="64" t="s">
        <v>9</v>
      </c>
      <c r="N3897" s="64" t="s">
        <v>81</v>
      </c>
      <c r="O3897" s="65" t="s">
        <v>9133</v>
      </c>
      <c r="P3897" s="73" t="s">
        <v>9134</v>
      </c>
      <c r="Q3897" s="65" t="s">
        <v>52</v>
      </c>
      <c r="R3897" s="64" t="s">
        <v>29</v>
      </c>
      <c r="S3897" s="65" t="s">
        <v>4076</v>
      </c>
      <c r="T3897" s="65" t="s">
        <v>7</v>
      </c>
      <c r="U3897" s="65" t="s">
        <v>146</v>
      </c>
      <c r="V3897" s="65" t="s">
        <v>4076</v>
      </c>
      <c r="W3897" s="65" t="s">
        <v>37</v>
      </c>
      <c r="X3897" s="64" t="s">
        <v>18</v>
      </c>
      <c r="Y3897" s="65" t="s">
        <v>19</v>
      </c>
      <c r="Z3897" s="65" t="s">
        <v>20</v>
      </c>
      <c r="AA3897" s="64" t="s">
        <v>21</v>
      </c>
      <c r="AB3897" s="64" t="s">
        <v>9827</v>
      </c>
      <c r="AC3897" s="64" t="s">
        <v>9828</v>
      </c>
      <c r="AD3897" s="64" t="s">
        <v>9829</v>
      </c>
    </row>
    <row r="3898" spans="1:30" ht="51" x14ac:dyDescent="0.25">
      <c r="A3898" s="113">
        <f t="shared" si="61"/>
        <v>3709</v>
      </c>
      <c r="B3898" s="64" t="s">
        <v>9127</v>
      </c>
      <c r="C3898" s="64" t="s">
        <v>9824</v>
      </c>
      <c r="D3898" s="64">
        <v>200119</v>
      </c>
      <c r="E3898" s="64" t="s">
        <v>9825</v>
      </c>
      <c r="F3898" s="64" t="s">
        <v>9830</v>
      </c>
      <c r="G3898" s="64" t="s">
        <v>9831</v>
      </c>
      <c r="H3898" s="83">
        <v>50000</v>
      </c>
      <c r="I3898" s="66">
        <v>45017</v>
      </c>
      <c r="J3898" s="64" t="s">
        <v>6</v>
      </c>
      <c r="K3898" s="64" t="s">
        <v>7</v>
      </c>
      <c r="L3898" s="64" t="s">
        <v>27</v>
      </c>
      <c r="M3898" s="64" t="s">
        <v>9</v>
      </c>
      <c r="N3898" s="64" t="s">
        <v>81</v>
      </c>
      <c r="O3898" s="65" t="s">
        <v>9133</v>
      </c>
      <c r="P3898" s="73" t="s">
        <v>9134</v>
      </c>
      <c r="Q3898" s="65" t="s">
        <v>52</v>
      </c>
      <c r="R3898" s="64" t="s">
        <v>29</v>
      </c>
      <c r="S3898" s="65" t="s">
        <v>4076</v>
      </c>
      <c r="T3898" s="65" t="s">
        <v>7</v>
      </c>
      <c r="U3898" s="65" t="s">
        <v>146</v>
      </c>
      <c r="V3898" s="65" t="s">
        <v>4076</v>
      </c>
      <c r="W3898" s="65" t="s">
        <v>37</v>
      </c>
      <c r="X3898" s="64" t="s">
        <v>18</v>
      </c>
      <c r="Y3898" s="65" t="s">
        <v>19</v>
      </c>
      <c r="Z3898" s="65" t="s">
        <v>20</v>
      </c>
      <c r="AA3898" s="64" t="s">
        <v>21</v>
      </c>
      <c r="AB3898" s="64" t="s">
        <v>9827</v>
      </c>
      <c r="AC3898" s="64" t="s">
        <v>9828</v>
      </c>
      <c r="AD3898" s="64" t="s">
        <v>9829</v>
      </c>
    </row>
    <row r="3899" spans="1:30" ht="51" x14ac:dyDescent="0.25">
      <c r="A3899" s="113">
        <f t="shared" si="61"/>
        <v>3710</v>
      </c>
      <c r="B3899" s="64" t="s">
        <v>9127</v>
      </c>
      <c r="C3899" s="64" t="s">
        <v>9824</v>
      </c>
      <c r="D3899" s="64">
        <v>200119</v>
      </c>
      <c r="E3899" s="64" t="s">
        <v>9825</v>
      </c>
      <c r="F3899" s="64" t="s">
        <v>9832</v>
      </c>
      <c r="G3899" s="64" t="s">
        <v>9833</v>
      </c>
      <c r="H3899" s="83">
        <v>15000</v>
      </c>
      <c r="I3899" s="66">
        <v>45017</v>
      </c>
      <c r="J3899" s="64" t="s">
        <v>6</v>
      </c>
      <c r="K3899" s="64" t="s">
        <v>7</v>
      </c>
      <c r="L3899" s="64" t="s">
        <v>7934</v>
      </c>
      <c r="M3899" s="64" t="s">
        <v>9168</v>
      </c>
      <c r="N3899" s="64" t="s">
        <v>10</v>
      </c>
      <c r="O3899" s="65" t="s">
        <v>9133</v>
      </c>
      <c r="P3899" s="73" t="s">
        <v>9134</v>
      </c>
      <c r="Q3899" s="65" t="s">
        <v>52</v>
      </c>
      <c r="R3899" s="64" t="s">
        <v>29</v>
      </c>
      <c r="S3899" s="65" t="s">
        <v>4076</v>
      </c>
      <c r="T3899" s="65" t="s">
        <v>7</v>
      </c>
      <c r="U3899" s="65" t="s">
        <v>146</v>
      </c>
      <c r="V3899" s="65" t="s">
        <v>4076</v>
      </c>
      <c r="W3899" s="65" t="s">
        <v>37</v>
      </c>
      <c r="X3899" s="64" t="s">
        <v>18</v>
      </c>
      <c r="Y3899" s="65" t="s">
        <v>19</v>
      </c>
      <c r="Z3899" s="65" t="s">
        <v>20</v>
      </c>
      <c r="AA3899" s="64" t="s">
        <v>21</v>
      </c>
      <c r="AB3899" s="64" t="s">
        <v>9827</v>
      </c>
      <c r="AC3899" s="64" t="s">
        <v>9828</v>
      </c>
      <c r="AD3899" s="64" t="s">
        <v>9829</v>
      </c>
    </row>
    <row r="3900" spans="1:30" ht="51" x14ac:dyDescent="0.25">
      <c r="A3900" s="113">
        <f t="shared" si="61"/>
        <v>3711</v>
      </c>
      <c r="B3900" s="64" t="s">
        <v>9127</v>
      </c>
      <c r="C3900" s="64" t="s">
        <v>9824</v>
      </c>
      <c r="D3900" s="64">
        <v>200119</v>
      </c>
      <c r="E3900" s="64" t="s">
        <v>9834</v>
      </c>
      <c r="F3900" s="64" t="s">
        <v>9835</v>
      </c>
      <c r="G3900" s="64" t="s">
        <v>9833</v>
      </c>
      <c r="H3900" s="83">
        <v>18000</v>
      </c>
      <c r="I3900" s="66">
        <v>45017</v>
      </c>
      <c r="J3900" s="64" t="s">
        <v>68</v>
      </c>
      <c r="K3900" s="64" t="s">
        <v>7</v>
      </c>
      <c r="L3900" s="64" t="s">
        <v>69</v>
      </c>
      <c r="M3900" s="64" t="s">
        <v>80</v>
      </c>
      <c r="N3900" s="64" t="s">
        <v>81</v>
      </c>
      <c r="O3900" s="65" t="s">
        <v>9133</v>
      </c>
      <c r="P3900" s="73" t="s">
        <v>9134</v>
      </c>
      <c r="Q3900" s="65" t="s">
        <v>52</v>
      </c>
      <c r="R3900" s="64" t="s">
        <v>29</v>
      </c>
      <c r="S3900" s="65" t="s">
        <v>4076</v>
      </c>
      <c r="T3900" s="65" t="s">
        <v>7</v>
      </c>
      <c r="U3900" s="65" t="s">
        <v>146</v>
      </c>
      <c r="V3900" s="65" t="s">
        <v>4076</v>
      </c>
      <c r="W3900" s="65" t="s">
        <v>37</v>
      </c>
      <c r="X3900" s="64" t="s">
        <v>18</v>
      </c>
      <c r="Y3900" s="65" t="s">
        <v>19</v>
      </c>
      <c r="Z3900" s="65" t="s">
        <v>20</v>
      </c>
      <c r="AA3900" s="64" t="s">
        <v>21</v>
      </c>
      <c r="AB3900" s="64" t="s">
        <v>9827</v>
      </c>
      <c r="AC3900" s="64" t="s">
        <v>9828</v>
      </c>
      <c r="AD3900" s="64" t="s">
        <v>9829</v>
      </c>
    </row>
    <row r="3901" spans="1:30" ht="178.5" x14ac:dyDescent="0.25">
      <c r="A3901" s="113">
        <f t="shared" si="61"/>
        <v>3712</v>
      </c>
      <c r="B3901" s="64" t="s">
        <v>9127</v>
      </c>
      <c r="C3901" s="64" t="s">
        <v>9836</v>
      </c>
      <c r="D3901" s="64">
        <v>200120</v>
      </c>
      <c r="E3901" s="64" t="s">
        <v>9837</v>
      </c>
      <c r="F3901" s="79" t="s">
        <v>9838</v>
      </c>
      <c r="G3901" s="79" t="s">
        <v>9839</v>
      </c>
      <c r="H3901" s="83">
        <v>87630</v>
      </c>
      <c r="I3901" s="66">
        <v>45134</v>
      </c>
      <c r="J3901" s="64" t="s">
        <v>68</v>
      </c>
      <c r="K3901" s="64" t="s">
        <v>7</v>
      </c>
      <c r="L3901" s="64" t="s">
        <v>69</v>
      </c>
      <c r="M3901" s="64" t="s">
        <v>80</v>
      </c>
      <c r="N3901" s="64" t="s">
        <v>81</v>
      </c>
      <c r="O3901" s="65" t="s">
        <v>9133</v>
      </c>
      <c r="P3901" s="73" t="s">
        <v>9134</v>
      </c>
      <c r="Q3901" s="64" t="s">
        <v>52</v>
      </c>
      <c r="R3901" s="64" t="s">
        <v>29</v>
      </c>
      <c r="S3901" s="65" t="s">
        <v>4076</v>
      </c>
      <c r="T3901" s="65" t="s">
        <v>7</v>
      </c>
      <c r="U3901" s="65" t="s">
        <v>146</v>
      </c>
      <c r="V3901" s="65" t="s">
        <v>4076</v>
      </c>
      <c r="W3901" s="64" t="s">
        <v>21</v>
      </c>
      <c r="X3901" s="64" t="s">
        <v>18</v>
      </c>
      <c r="Y3901" s="64" t="s">
        <v>19</v>
      </c>
      <c r="Z3901" s="64" t="s">
        <v>41</v>
      </c>
      <c r="AA3901" s="64" t="s">
        <v>17</v>
      </c>
      <c r="AB3901" s="64" t="s">
        <v>9840</v>
      </c>
      <c r="AC3901" s="64" t="s">
        <v>9841</v>
      </c>
      <c r="AD3901" s="64" t="s">
        <v>9842</v>
      </c>
    </row>
    <row r="3902" spans="1:30" ht="178.5" x14ac:dyDescent="0.25">
      <c r="A3902" s="113">
        <f t="shared" si="61"/>
        <v>3713</v>
      </c>
      <c r="B3902" s="64" t="s">
        <v>9127</v>
      </c>
      <c r="C3902" s="64" t="s">
        <v>9836</v>
      </c>
      <c r="D3902" s="64">
        <v>200120</v>
      </c>
      <c r="E3902" s="64" t="s">
        <v>9837</v>
      </c>
      <c r="F3902" s="79" t="s">
        <v>9843</v>
      </c>
      <c r="G3902" s="79" t="s">
        <v>9839</v>
      </c>
      <c r="H3902" s="83">
        <v>13950</v>
      </c>
      <c r="I3902" s="66">
        <v>45134</v>
      </c>
      <c r="J3902" s="64" t="s">
        <v>68</v>
      </c>
      <c r="K3902" s="64" t="s">
        <v>7</v>
      </c>
      <c r="L3902" s="64" t="s">
        <v>69</v>
      </c>
      <c r="M3902" s="64" t="s">
        <v>80</v>
      </c>
      <c r="N3902" s="64" t="s">
        <v>81</v>
      </c>
      <c r="O3902" s="65" t="s">
        <v>9133</v>
      </c>
      <c r="P3902" s="73" t="s">
        <v>9134</v>
      </c>
      <c r="Q3902" s="64" t="s">
        <v>52</v>
      </c>
      <c r="R3902" s="64" t="s">
        <v>29</v>
      </c>
      <c r="S3902" s="65" t="s">
        <v>4076</v>
      </c>
      <c r="T3902" s="65" t="s">
        <v>7</v>
      </c>
      <c r="U3902" s="65" t="s">
        <v>146</v>
      </c>
      <c r="V3902" s="65" t="s">
        <v>4076</v>
      </c>
      <c r="W3902" s="64" t="s">
        <v>21</v>
      </c>
      <c r="X3902" s="64" t="s">
        <v>18</v>
      </c>
      <c r="Y3902" s="64" t="s">
        <v>19</v>
      </c>
      <c r="Z3902" s="64" t="s">
        <v>41</v>
      </c>
      <c r="AA3902" s="64" t="s">
        <v>17</v>
      </c>
      <c r="AB3902" s="64" t="s">
        <v>9840</v>
      </c>
      <c r="AC3902" s="64" t="s">
        <v>9841</v>
      </c>
      <c r="AD3902" s="64" t="s">
        <v>9842</v>
      </c>
    </row>
    <row r="3903" spans="1:30" ht="102" x14ac:dyDescent="0.25">
      <c r="A3903" s="113">
        <f t="shared" si="61"/>
        <v>3714</v>
      </c>
      <c r="B3903" s="64" t="s">
        <v>9127</v>
      </c>
      <c r="C3903" s="64" t="s">
        <v>9836</v>
      </c>
      <c r="D3903" s="64">
        <v>200120</v>
      </c>
      <c r="E3903" s="64" t="s">
        <v>9844</v>
      </c>
      <c r="F3903" s="79" t="s">
        <v>9845</v>
      </c>
      <c r="G3903" s="79" t="s">
        <v>9846</v>
      </c>
      <c r="H3903" s="83">
        <v>10000</v>
      </c>
      <c r="I3903" s="66">
        <v>44985</v>
      </c>
      <c r="J3903" s="64" t="s">
        <v>68</v>
      </c>
      <c r="K3903" s="64" t="s">
        <v>7</v>
      </c>
      <c r="L3903" s="64" t="s">
        <v>444</v>
      </c>
      <c r="M3903" s="64" t="s">
        <v>9168</v>
      </c>
      <c r="N3903" s="64" t="s">
        <v>10</v>
      </c>
      <c r="O3903" s="65" t="s">
        <v>9133</v>
      </c>
      <c r="P3903" s="73" t="s">
        <v>9134</v>
      </c>
      <c r="Q3903" s="64" t="s">
        <v>52</v>
      </c>
      <c r="R3903" s="64" t="s">
        <v>29</v>
      </c>
      <c r="S3903" s="65" t="s">
        <v>4076</v>
      </c>
      <c r="T3903" s="65" t="s">
        <v>7</v>
      </c>
      <c r="U3903" s="64" t="s">
        <v>549</v>
      </c>
      <c r="V3903" s="65" t="s">
        <v>4076</v>
      </c>
      <c r="W3903" s="64" t="s">
        <v>21</v>
      </c>
      <c r="X3903" s="64" t="s">
        <v>18</v>
      </c>
      <c r="Y3903" s="64" t="s">
        <v>19</v>
      </c>
      <c r="Z3903" s="64" t="s">
        <v>20</v>
      </c>
      <c r="AA3903" s="64" t="s">
        <v>17</v>
      </c>
      <c r="AB3903" s="64" t="s">
        <v>9840</v>
      </c>
      <c r="AC3903" s="64" t="s">
        <v>9841</v>
      </c>
      <c r="AD3903" s="64" t="s">
        <v>9842</v>
      </c>
    </row>
    <row r="3904" spans="1:30" ht="102" x14ac:dyDescent="0.25">
      <c r="A3904" s="113">
        <f t="shared" si="61"/>
        <v>3715</v>
      </c>
      <c r="B3904" s="64" t="s">
        <v>9127</v>
      </c>
      <c r="C3904" s="64" t="s">
        <v>9836</v>
      </c>
      <c r="D3904" s="64">
        <v>200120</v>
      </c>
      <c r="E3904" s="64" t="s">
        <v>9813</v>
      </c>
      <c r="F3904" s="79" t="s">
        <v>9847</v>
      </c>
      <c r="G3904" s="79" t="s">
        <v>9848</v>
      </c>
      <c r="H3904" s="83">
        <v>7000</v>
      </c>
      <c r="I3904" s="66">
        <v>45019</v>
      </c>
      <c r="J3904" s="64" t="s">
        <v>6</v>
      </c>
      <c r="K3904" s="64" t="s">
        <v>7</v>
      </c>
      <c r="L3904" s="64" t="s">
        <v>9849</v>
      </c>
      <c r="M3904" s="64" t="s">
        <v>9168</v>
      </c>
      <c r="N3904" s="64" t="s">
        <v>10</v>
      </c>
      <c r="O3904" s="65" t="s">
        <v>9133</v>
      </c>
      <c r="P3904" s="73" t="s">
        <v>9134</v>
      </c>
      <c r="Q3904" s="64" t="s">
        <v>52</v>
      </c>
      <c r="R3904" s="64" t="s">
        <v>29</v>
      </c>
      <c r="S3904" s="65" t="s">
        <v>4076</v>
      </c>
      <c r="T3904" s="65" t="s">
        <v>7</v>
      </c>
      <c r="U3904" s="64" t="s">
        <v>549</v>
      </c>
      <c r="V3904" s="65" t="s">
        <v>4076</v>
      </c>
      <c r="W3904" s="64" t="s">
        <v>21</v>
      </c>
      <c r="X3904" s="64" t="s">
        <v>18</v>
      </c>
      <c r="Y3904" s="64" t="s">
        <v>19</v>
      </c>
      <c r="Z3904" s="64" t="s">
        <v>20</v>
      </c>
      <c r="AA3904" s="64" t="s">
        <v>17</v>
      </c>
      <c r="AB3904" s="64" t="s">
        <v>9840</v>
      </c>
      <c r="AC3904" s="64" t="s">
        <v>9841</v>
      </c>
      <c r="AD3904" s="64" t="s">
        <v>9842</v>
      </c>
    </row>
    <row r="3905" spans="1:30" ht="51" x14ac:dyDescent="0.25">
      <c r="A3905" s="113">
        <f t="shared" si="61"/>
        <v>3716</v>
      </c>
      <c r="B3905" s="64" t="s">
        <v>9127</v>
      </c>
      <c r="C3905" s="64" t="s">
        <v>9836</v>
      </c>
      <c r="D3905" s="64">
        <v>200120</v>
      </c>
      <c r="E3905" s="64" t="s">
        <v>9850</v>
      </c>
      <c r="F3905" s="79" t="s">
        <v>9851</v>
      </c>
      <c r="G3905" s="79" t="s">
        <v>9852</v>
      </c>
      <c r="H3905" s="83">
        <v>3000</v>
      </c>
      <c r="I3905" s="66">
        <v>45231</v>
      </c>
      <c r="J3905" s="64" t="s">
        <v>6</v>
      </c>
      <c r="K3905" s="64" t="s">
        <v>7</v>
      </c>
      <c r="L3905" s="64" t="s">
        <v>9849</v>
      </c>
      <c r="M3905" s="64" t="s">
        <v>9168</v>
      </c>
      <c r="N3905" s="64" t="s">
        <v>10</v>
      </c>
      <c r="O3905" s="65" t="s">
        <v>9133</v>
      </c>
      <c r="P3905" s="73" t="s">
        <v>9134</v>
      </c>
      <c r="Q3905" s="64" t="s">
        <v>52</v>
      </c>
      <c r="R3905" s="64" t="s">
        <v>29</v>
      </c>
      <c r="S3905" s="65" t="s">
        <v>4076</v>
      </c>
      <c r="T3905" s="65" t="s">
        <v>7</v>
      </c>
      <c r="U3905" s="64" t="s">
        <v>549</v>
      </c>
      <c r="V3905" s="65" t="s">
        <v>4076</v>
      </c>
      <c r="W3905" s="64" t="s">
        <v>21</v>
      </c>
      <c r="X3905" s="64" t="s">
        <v>18</v>
      </c>
      <c r="Y3905" s="64" t="s">
        <v>19</v>
      </c>
      <c r="Z3905" s="64" t="s">
        <v>20</v>
      </c>
      <c r="AA3905" s="64" t="s">
        <v>17</v>
      </c>
      <c r="AB3905" s="64" t="s">
        <v>9840</v>
      </c>
      <c r="AC3905" s="64" t="s">
        <v>9841</v>
      </c>
      <c r="AD3905" s="64" t="s">
        <v>9842</v>
      </c>
    </row>
    <row r="3906" spans="1:30" ht="51" x14ac:dyDescent="0.25">
      <c r="A3906" s="113">
        <f t="shared" si="61"/>
        <v>3717</v>
      </c>
      <c r="B3906" s="64" t="s">
        <v>9127</v>
      </c>
      <c r="C3906" s="64" t="s">
        <v>9836</v>
      </c>
      <c r="D3906" s="64">
        <v>200120</v>
      </c>
      <c r="E3906" s="64" t="s">
        <v>7931</v>
      </c>
      <c r="F3906" s="79" t="s">
        <v>402</v>
      </c>
      <c r="G3906" s="79" t="s">
        <v>9853</v>
      </c>
      <c r="H3906" s="83">
        <v>1286000</v>
      </c>
      <c r="I3906" s="66">
        <v>44929</v>
      </c>
      <c r="J3906" s="64" t="s">
        <v>6</v>
      </c>
      <c r="K3906" s="64" t="s">
        <v>7</v>
      </c>
      <c r="L3906" s="64" t="s">
        <v>952</v>
      </c>
      <c r="M3906" s="64" t="s">
        <v>89</v>
      </c>
      <c r="N3906" s="64" t="s">
        <v>10</v>
      </c>
      <c r="O3906" s="65" t="s">
        <v>9133</v>
      </c>
      <c r="P3906" s="73" t="s">
        <v>9134</v>
      </c>
      <c r="Q3906" s="64" t="s">
        <v>52</v>
      </c>
      <c r="R3906" s="64" t="s">
        <v>29</v>
      </c>
      <c r="S3906" s="65" t="s">
        <v>4076</v>
      </c>
      <c r="T3906" s="65" t="s">
        <v>7</v>
      </c>
      <c r="U3906" s="65" t="s">
        <v>146</v>
      </c>
      <c r="V3906" s="65" t="s">
        <v>4076</v>
      </c>
      <c r="W3906" s="64" t="s">
        <v>17</v>
      </c>
      <c r="X3906" s="64" t="s">
        <v>18</v>
      </c>
      <c r="Y3906" s="64" t="s">
        <v>31</v>
      </c>
      <c r="Z3906" s="64" t="s">
        <v>20</v>
      </c>
      <c r="AA3906" s="9" t="s">
        <v>37</v>
      </c>
      <c r="AB3906" s="64" t="s">
        <v>9840</v>
      </c>
      <c r="AC3906" s="64" t="s">
        <v>9841</v>
      </c>
      <c r="AD3906" s="64" t="s">
        <v>9842</v>
      </c>
    </row>
    <row r="3907" spans="1:30" ht="76.5" x14ac:dyDescent="0.25">
      <c r="A3907" s="113">
        <f t="shared" si="61"/>
        <v>3718</v>
      </c>
      <c r="B3907" s="64" t="s">
        <v>9127</v>
      </c>
      <c r="C3907" s="64" t="s">
        <v>9836</v>
      </c>
      <c r="D3907" s="64">
        <v>200120</v>
      </c>
      <c r="E3907" s="79" t="s">
        <v>9854</v>
      </c>
      <c r="F3907" s="79" t="s">
        <v>9855</v>
      </c>
      <c r="G3907" s="79" t="s">
        <v>9856</v>
      </c>
      <c r="H3907" s="83">
        <v>10000</v>
      </c>
      <c r="I3907" s="66">
        <v>45019</v>
      </c>
      <c r="J3907" s="64" t="s">
        <v>6</v>
      </c>
      <c r="K3907" s="64" t="s">
        <v>7</v>
      </c>
      <c r="L3907" s="64" t="s">
        <v>9849</v>
      </c>
      <c r="M3907" s="64" t="s">
        <v>9168</v>
      </c>
      <c r="N3907" s="64" t="s">
        <v>10</v>
      </c>
      <c r="O3907" s="65" t="s">
        <v>9133</v>
      </c>
      <c r="P3907" s="73" t="s">
        <v>9134</v>
      </c>
      <c r="Q3907" s="64" t="s">
        <v>52</v>
      </c>
      <c r="R3907" s="64" t="s">
        <v>29</v>
      </c>
      <c r="S3907" s="65" t="s">
        <v>4076</v>
      </c>
      <c r="T3907" s="65" t="s">
        <v>7</v>
      </c>
      <c r="U3907" s="65" t="s">
        <v>146</v>
      </c>
      <c r="V3907" s="65" t="s">
        <v>4076</v>
      </c>
      <c r="W3907" s="64" t="s">
        <v>21</v>
      </c>
      <c r="X3907" s="64" t="s">
        <v>18</v>
      </c>
      <c r="Y3907" s="64" t="s">
        <v>19</v>
      </c>
      <c r="Z3907" s="64" t="s">
        <v>20</v>
      </c>
      <c r="AA3907" s="64" t="s">
        <v>17</v>
      </c>
      <c r="AB3907" s="64" t="s">
        <v>9840</v>
      </c>
      <c r="AC3907" s="64" t="s">
        <v>9841</v>
      </c>
      <c r="AD3907" s="64" t="s">
        <v>9842</v>
      </c>
    </row>
    <row r="3908" spans="1:30" ht="178.5" x14ac:dyDescent="0.25">
      <c r="A3908" s="113">
        <f t="shared" si="61"/>
        <v>3719</v>
      </c>
      <c r="B3908" s="64" t="s">
        <v>9127</v>
      </c>
      <c r="C3908" s="64" t="s">
        <v>9836</v>
      </c>
      <c r="D3908" s="64">
        <v>200120</v>
      </c>
      <c r="E3908" s="64" t="s">
        <v>9857</v>
      </c>
      <c r="F3908" s="79" t="s">
        <v>9858</v>
      </c>
      <c r="G3908" s="79" t="s">
        <v>9859</v>
      </c>
      <c r="H3908" s="83">
        <v>130000</v>
      </c>
      <c r="I3908" s="66">
        <v>45019</v>
      </c>
      <c r="J3908" s="64" t="s">
        <v>6</v>
      </c>
      <c r="K3908" s="64" t="s">
        <v>7</v>
      </c>
      <c r="L3908" s="64" t="s">
        <v>9849</v>
      </c>
      <c r="M3908" s="64" t="s">
        <v>9</v>
      </c>
      <c r="N3908" s="64" t="s">
        <v>10</v>
      </c>
      <c r="O3908" s="65" t="s">
        <v>9133</v>
      </c>
      <c r="P3908" s="73" t="s">
        <v>9134</v>
      </c>
      <c r="Q3908" s="64" t="s">
        <v>52</v>
      </c>
      <c r="R3908" s="64" t="s">
        <v>29</v>
      </c>
      <c r="S3908" s="65" t="s">
        <v>4076</v>
      </c>
      <c r="T3908" s="65" t="s">
        <v>7</v>
      </c>
      <c r="U3908" s="65" t="s">
        <v>146</v>
      </c>
      <c r="V3908" s="65" t="s">
        <v>4076</v>
      </c>
      <c r="W3908" s="64" t="s">
        <v>17</v>
      </c>
      <c r="X3908" s="64" t="s">
        <v>18</v>
      </c>
      <c r="Y3908" s="64" t="s">
        <v>19</v>
      </c>
      <c r="Z3908" s="64" t="s">
        <v>20</v>
      </c>
      <c r="AA3908" s="64" t="s">
        <v>17</v>
      </c>
      <c r="AB3908" s="64" t="s">
        <v>9840</v>
      </c>
      <c r="AC3908" s="64" t="s">
        <v>9841</v>
      </c>
      <c r="AD3908" s="64" t="s">
        <v>9842</v>
      </c>
    </row>
    <row r="3909" spans="1:30" ht="63.75" x14ac:dyDescent="0.25">
      <c r="A3909" s="113">
        <f t="shared" si="61"/>
        <v>3720</v>
      </c>
      <c r="B3909" s="64" t="s">
        <v>9127</v>
      </c>
      <c r="C3909" s="64" t="s">
        <v>9836</v>
      </c>
      <c r="D3909" s="64">
        <v>200120</v>
      </c>
      <c r="E3909" s="79" t="s">
        <v>9740</v>
      </c>
      <c r="F3909" s="79" t="s">
        <v>9860</v>
      </c>
      <c r="G3909" s="79" t="s">
        <v>9861</v>
      </c>
      <c r="H3909" s="83">
        <v>10000</v>
      </c>
      <c r="I3909" s="66">
        <v>45229</v>
      </c>
      <c r="J3909" s="64" t="s">
        <v>68</v>
      </c>
      <c r="K3909" s="64" t="s">
        <v>7</v>
      </c>
      <c r="L3909" s="64" t="s">
        <v>69</v>
      </c>
      <c r="M3909" s="64" t="s">
        <v>9168</v>
      </c>
      <c r="N3909" s="64" t="s">
        <v>10</v>
      </c>
      <c r="O3909" s="65" t="s">
        <v>9133</v>
      </c>
      <c r="P3909" s="73" t="s">
        <v>9134</v>
      </c>
      <c r="Q3909" s="64" t="s">
        <v>52</v>
      </c>
      <c r="R3909" s="64" t="s">
        <v>29</v>
      </c>
      <c r="S3909" s="65" t="s">
        <v>4076</v>
      </c>
      <c r="T3909" s="65" t="s">
        <v>7</v>
      </c>
      <c r="U3909" s="65" t="s">
        <v>146</v>
      </c>
      <c r="V3909" s="65" t="s">
        <v>4076</v>
      </c>
      <c r="W3909" s="64" t="s">
        <v>21</v>
      </c>
      <c r="X3909" s="64" t="s">
        <v>18</v>
      </c>
      <c r="Y3909" s="64" t="s">
        <v>19</v>
      </c>
      <c r="Z3909" s="64" t="s">
        <v>20</v>
      </c>
      <c r="AA3909" s="64" t="s">
        <v>17</v>
      </c>
      <c r="AB3909" s="64" t="s">
        <v>9840</v>
      </c>
      <c r="AC3909" s="64" t="s">
        <v>9841</v>
      </c>
      <c r="AD3909" s="64" t="s">
        <v>9842</v>
      </c>
    </row>
    <row r="3910" spans="1:30" ht="140.25" x14ac:dyDescent="0.25">
      <c r="A3910" s="113">
        <f t="shared" si="61"/>
        <v>3721</v>
      </c>
      <c r="B3910" s="64" t="s">
        <v>9127</v>
      </c>
      <c r="C3910" s="64" t="s">
        <v>9836</v>
      </c>
      <c r="D3910" s="64">
        <v>200120</v>
      </c>
      <c r="E3910" s="64" t="s">
        <v>9788</v>
      </c>
      <c r="F3910" s="79" t="s">
        <v>9862</v>
      </c>
      <c r="G3910" s="79" t="s">
        <v>9863</v>
      </c>
      <c r="H3910" s="83">
        <v>83541.87</v>
      </c>
      <c r="I3910" s="66">
        <v>45229</v>
      </c>
      <c r="J3910" s="64" t="s">
        <v>68</v>
      </c>
      <c r="K3910" s="64" t="s">
        <v>7</v>
      </c>
      <c r="L3910" s="64" t="s">
        <v>69</v>
      </c>
      <c r="M3910" s="64" t="s">
        <v>80</v>
      </c>
      <c r="N3910" s="64" t="s">
        <v>81</v>
      </c>
      <c r="O3910" s="65" t="s">
        <v>9133</v>
      </c>
      <c r="P3910" s="73" t="s">
        <v>9134</v>
      </c>
      <c r="Q3910" s="64" t="s">
        <v>52</v>
      </c>
      <c r="R3910" s="64" t="s">
        <v>29</v>
      </c>
      <c r="S3910" s="65" t="s">
        <v>4076</v>
      </c>
      <c r="T3910" s="65" t="s">
        <v>7</v>
      </c>
      <c r="U3910" s="65" t="s">
        <v>146</v>
      </c>
      <c r="V3910" s="65" t="s">
        <v>4076</v>
      </c>
      <c r="W3910" s="64" t="s">
        <v>21</v>
      </c>
      <c r="X3910" s="64" t="s">
        <v>18</v>
      </c>
      <c r="Y3910" s="64" t="s">
        <v>19</v>
      </c>
      <c r="Z3910" s="64" t="s">
        <v>20</v>
      </c>
      <c r="AA3910" s="64" t="s">
        <v>17</v>
      </c>
      <c r="AB3910" s="64" t="s">
        <v>9840</v>
      </c>
      <c r="AC3910" s="64" t="s">
        <v>9841</v>
      </c>
      <c r="AD3910" s="64" t="s">
        <v>9842</v>
      </c>
    </row>
    <row r="3911" spans="1:30" ht="127.5" x14ac:dyDescent="0.25">
      <c r="A3911" s="113">
        <f t="shared" si="61"/>
        <v>3722</v>
      </c>
      <c r="B3911" s="64" t="s">
        <v>9127</v>
      </c>
      <c r="C3911" s="64" t="s">
        <v>9836</v>
      </c>
      <c r="D3911" s="64">
        <v>200120</v>
      </c>
      <c r="E3911" s="64" t="s">
        <v>9864</v>
      </c>
      <c r="F3911" s="79" t="s">
        <v>9865</v>
      </c>
      <c r="G3911" s="79" t="s">
        <v>9866</v>
      </c>
      <c r="H3911" s="87">
        <v>135685.16</v>
      </c>
      <c r="I3911" s="66">
        <v>44995</v>
      </c>
      <c r="J3911" s="64" t="s">
        <v>6</v>
      </c>
      <c r="K3911" s="64" t="s">
        <v>7</v>
      </c>
      <c r="L3911" s="64" t="s">
        <v>27</v>
      </c>
      <c r="M3911" s="64" t="s">
        <v>9</v>
      </c>
      <c r="N3911" s="64" t="s">
        <v>10</v>
      </c>
      <c r="O3911" s="65" t="s">
        <v>9133</v>
      </c>
      <c r="P3911" s="64" t="s">
        <v>9134</v>
      </c>
      <c r="Q3911" s="64" t="s">
        <v>52</v>
      </c>
      <c r="R3911" s="64" t="s">
        <v>29</v>
      </c>
      <c r="S3911" s="65" t="s">
        <v>4076</v>
      </c>
      <c r="T3911" s="65" t="s">
        <v>7</v>
      </c>
      <c r="U3911" s="65" t="s">
        <v>146</v>
      </c>
      <c r="V3911" s="65" t="s">
        <v>4076</v>
      </c>
      <c r="W3911" s="64" t="s">
        <v>21</v>
      </c>
      <c r="X3911" s="64" t="s">
        <v>18</v>
      </c>
      <c r="Y3911" s="64" t="s">
        <v>19</v>
      </c>
      <c r="Z3911" s="64" t="s">
        <v>20</v>
      </c>
      <c r="AA3911" s="64" t="s">
        <v>17</v>
      </c>
      <c r="AB3911" s="64" t="s">
        <v>9840</v>
      </c>
      <c r="AC3911" s="64" t="s">
        <v>9841</v>
      </c>
      <c r="AD3911" s="64" t="s">
        <v>9842</v>
      </c>
    </row>
    <row r="3912" spans="1:30" ht="51" x14ac:dyDescent="0.25">
      <c r="A3912" s="113">
        <f t="shared" si="61"/>
        <v>3723</v>
      </c>
      <c r="B3912" s="64" t="s">
        <v>9127</v>
      </c>
      <c r="C3912" s="64" t="s">
        <v>9867</v>
      </c>
      <c r="D3912" s="64">
        <v>200121</v>
      </c>
      <c r="E3912" s="64" t="s">
        <v>9809</v>
      </c>
      <c r="F3912" s="64" t="s">
        <v>9756</v>
      </c>
      <c r="G3912" s="64" t="s">
        <v>9757</v>
      </c>
      <c r="H3912" s="83">
        <v>20000</v>
      </c>
      <c r="I3912" s="66">
        <v>45112</v>
      </c>
      <c r="J3912" s="64" t="s">
        <v>68</v>
      </c>
      <c r="K3912" s="64" t="s">
        <v>7</v>
      </c>
      <c r="L3912" s="64" t="s">
        <v>69</v>
      </c>
      <c r="M3912" s="64" t="s">
        <v>9</v>
      </c>
      <c r="N3912" s="64" t="s">
        <v>10</v>
      </c>
      <c r="O3912" s="65" t="s">
        <v>9133</v>
      </c>
      <c r="P3912" s="64" t="s">
        <v>9134</v>
      </c>
      <c r="Q3912" s="64" t="s">
        <v>374</v>
      </c>
      <c r="R3912" s="64" t="s">
        <v>29</v>
      </c>
      <c r="S3912" s="65" t="s">
        <v>4076</v>
      </c>
      <c r="T3912" s="65" t="s">
        <v>7</v>
      </c>
      <c r="U3912" s="65" t="s">
        <v>146</v>
      </c>
      <c r="V3912" s="65" t="s">
        <v>4076</v>
      </c>
      <c r="W3912" s="64" t="s">
        <v>21</v>
      </c>
      <c r="X3912" s="64" t="s">
        <v>18</v>
      </c>
      <c r="Y3912" s="64" t="s">
        <v>31</v>
      </c>
      <c r="Z3912" s="64" t="s">
        <v>61</v>
      </c>
      <c r="AA3912" s="9" t="s">
        <v>37</v>
      </c>
      <c r="AB3912" s="64" t="s">
        <v>9868</v>
      </c>
      <c r="AC3912" s="64" t="s">
        <v>9869</v>
      </c>
      <c r="AD3912" s="64" t="s">
        <v>9870</v>
      </c>
    </row>
    <row r="3913" spans="1:30" ht="51" x14ac:dyDescent="0.25">
      <c r="A3913" s="113">
        <f t="shared" si="61"/>
        <v>3724</v>
      </c>
      <c r="B3913" s="64" t="s">
        <v>9127</v>
      </c>
      <c r="C3913" s="64" t="s">
        <v>9867</v>
      </c>
      <c r="D3913" s="64">
        <v>200121</v>
      </c>
      <c r="E3913" s="64" t="s">
        <v>9800</v>
      </c>
      <c r="F3913" s="64" t="s">
        <v>9816</v>
      </c>
      <c r="G3913" s="64" t="s">
        <v>9817</v>
      </c>
      <c r="H3913" s="83">
        <v>20000</v>
      </c>
      <c r="I3913" s="66">
        <v>44986</v>
      </c>
      <c r="J3913" s="64" t="s">
        <v>68</v>
      </c>
      <c r="K3913" s="64" t="s">
        <v>7</v>
      </c>
      <c r="L3913" s="64" t="s">
        <v>69</v>
      </c>
      <c r="M3913" s="64" t="s">
        <v>9168</v>
      </c>
      <c r="N3913" s="64" t="s">
        <v>10</v>
      </c>
      <c r="O3913" s="65" t="s">
        <v>9133</v>
      </c>
      <c r="P3913" s="64" t="s">
        <v>9134</v>
      </c>
      <c r="Q3913" s="64" t="s">
        <v>374</v>
      </c>
      <c r="R3913" s="64" t="s">
        <v>29</v>
      </c>
      <c r="S3913" s="65" t="s">
        <v>4076</v>
      </c>
      <c r="T3913" s="65" t="s">
        <v>7</v>
      </c>
      <c r="U3913" s="65" t="s">
        <v>146</v>
      </c>
      <c r="V3913" s="65" t="s">
        <v>4076</v>
      </c>
      <c r="W3913" s="64" t="s">
        <v>21</v>
      </c>
      <c r="X3913" s="64" t="s">
        <v>18</v>
      </c>
      <c r="Y3913" s="64" t="s">
        <v>19</v>
      </c>
      <c r="Z3913" s="64" t="s">
        <v>20</v>
      </c>
      <c r="AA3913" s="64" t="s">
        <v>21</v>
      </c>
      <c r="AB3913" s="64" t="s">
        <v>9868</v>
      </c>
      <c r="AC3913" s="64" t="s">
        <v>9871</v>
      </c>
      <c r="AD3913" s="64" t="s">
        <v>9870</v>
      </c>
    </row>
    <row r="3914" spans="1:30" ht="63.75" x14ac:dyDescent="0.25">
      <c r="A3914" s="113">
        <f t="shared" si="61"/>
        <v>3725</v>
      </c>
      <c r="B3914" s="64" t="s">
        <v>9127</v>
      </c>
      <c r="C3914" s="64" t="s">
        <v>9867</v>
      </c>
      <c r="D3914" s="64">
        <v>200121</v>
      </c>
      <c r="E3914" s="64" t="s">
        <v>9818</v>
      </c>
      <c r="F3914" s="64" t="s">
        <v>9819</v>
      </c>
      <c r="G3914" s="64" t="s">
        <v>9820</v>
      </c>
      <c r="H3914" s="83">
        <v>15000</v>
      </c>
      <c r="I3914" s="66">
        <v>44986</v>
      </c>
      <c r="J3914" s="64" t="s">
        <v>6</v>
      </c>
      <c r="K3914" s="64" t="s">
        <v>7</v>
      </c>
      <c r="L3914" s="64" t="s">
        <v>27</v>
      </c>
      <c r="M3914" s="64" t="s">
        <v>9168</v>
      </c>
      <c r="N3914" s="64" t="s">
        <v>10</v>
      </c>
      <c r="O3914" s="65" t="s">
        <v>9133</v>
      </c>
      <c r="P3914" s="64" t="s">
        <v>9134</v>
      </c>
      <c r="Q3914" s="64" t="s">
        <v>374</v>
      </c>
      <c r="R3914" s="64" t="s">
        <v>29</v>
      </c>
      <c r="S3914" s="65" t="s">
        <v>4076</v>
      </c>
      <c r="T3914" s="65" t="s">
        <v>7</v>
      </c>
      <c r="U3914" s="65" t="s">
        <v>146</v>
      </c>
      <c r="V3914" s="65" t="s">
        <v>4076</v>
      </c>
      <c r="W3914" s="64" t="s">
        <v>21</v>
      </c>
      <c r="X3914" s="64" t="s">
        <v>18</v>
      </c>
      <c r="Y3914" s="64" t="s">
        <v>31</v>
      </c>
      <c r="Z3914" s="64" t="s">
        <v>61</v>
      </c>
      <c r="AA3914" s="9" t="s">
        <v>37</v>
      </c>
      <c r="AB3914" s="64" t="s">
        <v>9868</v>
      </c>
      <c r="AC3914" s="64" t="s">
        <v>9872</v>
      </c>
      <c r="AD3914" s="64" t="s">
        <v>9870</v>
      </c>
    </row>
    <row r="3915" spans="1:30" ht="102" x14ac:dyDescent="0.25">
      <c r="A3915" s="113">
        <f t="shared" si="61"/>
        <v>3726</v>
      </c>
      <c r="B3915" s="64" t="s">
        <v>9127</v>
      </c>
      <c r="C3915" s="64" t="s">
        <v>9867</v>
      </c>
      <c r="D3915" s="64">
        <v>200121</v>
      </c>
      <c r="E3915" s="64" t="s">
        <v>9821</v>
      </c>
      <c r="F3915" s="64" t="s">
        <v>9822</v>
      </c>
      <c r="G3915" s="64" t="s">
        <v>9823</v>
      </c>
      <c r="H3915" s="83">
        <v>5000</v>
      </c>
      <c r="I3915" s="66">
        <v>44986</v>
      </c>
      <c r="J3915" s="64" t="s">
        <v>6</v>
      </c>
      <c r="K3915" s="64" t="s">
        <v>7</v>
      </c>
      <c r="L3915" s="64" t="s">
        <v>27</v>
      </c>
      <c r="M3915" s="64" t="s">
        <v>9168</v>
      </c>
      <c r="N3915" s="64" t="s">
        <v>10</v>
      </c>
      <c r="O3915" s="65" t="s">
        <v>9133</v>
      </c>
      <c r="P3915" s="64" t="s">
        <v>9134</v>
      </c>
      <c r="Q3915" s="64" t="s">
        <v>374</v>
      </c>
      <c r="R3915" s="64" t="s">
        <v>29</v>
      </c>
      <c r="S3915" s="65" t="s">
        <v>4076</v>
      </c>
      <c r="T3915" s="65" t="s">
        <v>7</v>
      </c>
      <c r="U3915" s="65" t="s">
        <v>146</v>
      </c>
      <c r="V3915" s="65" t="s">
        <v>4076</v>
      </c>
      <c r="W3915" s="64" t="s">
        <v>21</v>
      </c>
      <c r="X3915" s="64" t="s">
        <v>18</v>
      </c>
      <c r="Y3915" s="64" t="s">
        <v>31</v>
      </c>
      <c r="Z3915" s="64" t="s">
        <v>61</v>
      </c>
      <c r="AA3915" s="9" t="s">
        <v>37</v>
      </c>
      <c r="AB3915" s="64" t="s">
        <v>9868</v>
      </c>
      <c r="AC3915" s="64" t="s">
        <v>9873</v>
      </c>
      <c r="AD3915" s="64" t="s">
        <v>9870</v>
      </c>
    </row>
    <row r="3916" spans="1:30" ht="51" x14ac:dyDescent="0.25">
      <c r="A3916" s="113">
        <f t="shared" si="61"/>
        <v>3727</v>
      </c>
      <c r="B3916" s="64" t="s">
        <v>9127</v>
      </c>
      <c r="C3916" s="64" t="s">
        <v>9867</v>
      </c>
      <c r="D3916" s="64">
        <v>200121</v>
      </c>
      <c r="E3916" s="64" t="s">
        <v>9874</v>
      </c>
      <c r="F3916" s="64" t="s">
        <v>9875</v>
      </c>
      <c r="G3916" s="64" t="s">
        <v>9876</v>
      </c>
      <c r="H3916" s="83">
        <v>10000</v>
      </c>
      <c r="I3916" s="66">
        <v>45017</v>
      </c>
      <c r="J3916" s="64" t="s">
        <v>6</v>
      </c>
      <c r="K3916" s="64" t="s">
        <v>7</v>
      </c>
      <c r="L3916" s="64" t="s">
        <v>27</v>
      </c>
      <c r="M3916" s="64" t="s">
        <v>9168</v>
      </c>
      <c r="N3916" s="64" t="s">
        <v>10</v>
      </c>
      <c r="O3916" s="65" t="s">
        <v>9133</v>
      </c>
      <c r="P3916" s="64" t="s">
        <v>9134</v>
      </c>
      <c r="Q3916" s="64" t="s">
        <v>374</v>
      </c>
      <c r="R3916" s="64" t="s">
        <v>29</v>
      </c>
      <c r="S3916" s="65" t="s">
        <v>4076</v>
      </c>
      <c r="T3916" s="65" t="s">
        <v>7</v>
      </c>
      <c r="U3916" s="65" t="s">
        <v>146</v>
      </c>
      <c r="V3916" s="65" t="s">
        <v>4076</v>
      </c>
      <c r="W3916" s="64" t="s">
        <v>37</v>
      </c>
      <c r="X3916" s="64" t="s">
        <v>18</v>
      </c>
      <c r="Y3916" s="64" t="s">
        <v>31</v>
      </c>
      <c r="Z3916" s="64" t="s">
        <v>20</v>
      </c>
      <c r="AA3916" s="64" t="s">
        <v>17</v>
      </c>
      <c r="AB3916" s="64" t="s">
        <v>9868</v>
      </c>
      <c r="AC3916" s="64" t="s">
        <v>9877</v>
      </c>
      <c r="AD3916" s="64" t="s">
        <v>9870</v>
      </c>
    </row>
    <row r="3917" spans="1:30" ht="76.5" x14ac:dyDescent="0.25">
      <c r="A3917" s="113">
        <f t="shared" si="61"/>
        <v>3728</v>
      </c>
      <c r="B3917" s="64" t="s">
        <v>9127</v>
      </c>
      <c r="C3917" s="64" t="s">
        <v>9878</v>
      </c>
      <c r="D3917" s="64">
        <v>200122</v>
      </c>
      <c r="E3917" s="64" t="s">
        <v>9879</v>
      </c>
      <c r="F3917" s="64" t="s">
        <v>9880</v>
      </c>
      <c r="G3917" s="64" t="s">
        <v>9881</v>
      </c>
      <c r="H3917" s="83">
        <v>100</v>
      </c>
      <c r="I3917" s="66">
        <v>45223</v>
      </c>
      <c r="J3917" s="64" t="s">
        <v>68</v>
      </c>
      <c r="K3917" s="64" t="s">
        <v>7</v>
      </c>
      <c r="L3917" s="64" t="s">
        <v>69</v>
      </c>
      <c r="M3917" s="64" t="s">
        <v>80</v>
      </c>
      <c r="N3917" s="64" t="s">
        <v>81</v>
      </c>
      <c r="O3917" s="65" t="s">
        <v>9133</v>
      </c>
      <c r="P3917" s="64" t="s">
        <v>9152</v>
      </c>
      <c r="Q3917" s="64" t="s">
        <v>374</v>
      </c>
      <c r="R3917" s="64" t="s">
        <v>29</v>
      </c>
      <c r="S3917" s="65" t="s">
        <v>4076</v>
      </c>
      <c r="T3917" s="65" t="s">
        <v>7</v>
      </c>
      <c r="U3917" s="65" t="s">
        <v>146</v>
      </c>
      <c r="V3917" s="65" t="s">
        <v>4076</v>
      </c>
      <c r="W3917" s="64" t="s">
        <v>21</v>
      </c>
      <c r="X3917" s="64" t="s">
        <v>18</v>
      </c>
      <c r="Y3917" s="64" t="s">
        <v>19</v>
      </c>
      <c r="Z3917" s="64" t="s">
        <v>20</v>
      </c>
      <c r="AA3917" s="64" t="s">
        <v>17</v>
      </c>
      <c r="AB3917" s="64" t="s">
        <v>9882</v>
      </c>
      <c r="AC3917" s="64" t="s">
        <v>9883</v>
      </c>
      <c r="AD3917" s="64" t="s">
        <v>9884</v>
      </c>
    </row>
    <row r="3918" spans="1:30" ht="127.5" x14ac:dyDescent="0.25">
      <c r="A3918" s="113">
        <f t="shared" ref="A3918:A3981" si="62">A3917+1</f>
        <v>3729</v>
      </c>
      <c r="B3918" s="64" t="s">
        <v>9127</v>
      </c>
      <c r="C3918" s="64" t="s">
        <v>9878</v>
      </c>
      <c r="D3918" s="64">
        <v>200122</v>
      </c>
      <c r="E3918" s="64" t="s">
        <v>9885</v>
      </c>
      <c r="F3918" s="64" t="s">
        <v>9885</v>
      </c>
      <c r="G3918" s="64" t="s">
        <v>9886</v>
      </c>
      <c r="H3918" s="83">
        <v>25000</v>
      </c>
      <c r="I3918" s="66">
        <v>45219</v>
      </c>
      <c r="J3918" s="64" t="s">
        <v>68</v>
      </c>
      <c r="K3918" s="64" t="s">
        <v>7</v>
      </c>
      <c r="L3918" s="64" t="s">
        <v>69</v>
      </c>
      <c r="M3918" s="64" t="s">
        <v>80</v>
      </c>
      <c r="N3918" s="64" t="s">
        <v>81</v>
      </c>
      <c r="O3918" s="65" t="s">
        <v>9133</v>
      </c>
      <c r="P3918" s="64" t="s">
        <v>9134</v>
      </c>
      <c r="Q3918" s="64" t="s">
        <v>374</v>
      </c>
      <c r="R3918" s="64" t="s">
        <v>29</v>
      </c>
      <c r="S3918" s="65" t="s">
        <v>4076</v>
      </c>
      <c r="T3918" s="65" t="s">
        <v>7</v>
      </c>
      <c r="U3918" s="65" t="s">
        <v>146</v>
      </c>
      <c r="V3918" s="65" t="s">
        <v>4076</v>
      </c>
      <c r="W3918" s="64" t="s">
        <v>21</v>
      </c>
      <c r="X3918" s="64" t="s">
        <v>18</v>
      </c>
      <c r="Y3918" s="64" t="s">
        <v>19</v>
      </c>
      <c r="Z3918" s="64" t="s">
        <v>20</v>
      </c>
      <c r="AA3918" s="64" t="s">
        <v>17</v>
      </c>
      <c r="AB3918" s="64" t="s">
        <v>9887</v>
      </c>
      <c r="AC3918" s="64" t="s">
        <v>9888</v>
      </c>
      <c r="AD3918" s="64" t="s">
        <v>9889</v>
      </c>
    </row>
    <row r="3919" spans="1:30" ht="140.25" x14ac:dyDescent="0.25">
      <c r="A3919" s="113">
        <f t="shared" si="62"/>
        <v>3730</v>
      </c>
      <c r="B3919" s="64" t="s">
        <v>9127</v>
      </c>
      <c r="C3919" s="64" t="s">
        <v>9878</v>
      </c>
      <c r="D3919" s="64">
        <v>200122</v>
      </c>
      <c r="E3919" s="64" t="s">
        <v>9890</v>
      </c>
      <c r="F3919" s="64" t="s">
        <v>9890</v>
      </c>
      <c r="G3919" s="64" t="s">
        <v>9891</v>
      </c>
      <c r="H3919" s="83">
        <v>2000</v>
      </c>
      <c r="I3919" s="66">
        <v>45219</v>
      </c>
      <c r="J3919" s="64" t="s">
        <v>68</v>
      </c>
      <c r="K3919" s="64" t="s">
        <v>7</v>
      </c>
      <c r="L3919" s="64" t="s">
        <v>69</v>
      </c>
      <c r="M3919" s="64" t="s">
        <v>80</v>
      </c>
      <c r="N3919" s="64" t="s">
        <v>81</v>
      </c>
      <c r="O3919" s="65" t="s">
        <v>9133</v>
      </c>
      <c r="P3919" s="64" t="s">
        <v>9134</v>
      </c>
      <c r="Q3919" s="64" t="s">
        <v>374</v>
      </c>
      <c r="R3919" s="64" t="s">
        <v>29</v>
      </c>
      <c r="S3919" s="65" t="s">
        <v>4076</v>
      </c>
      <c r="T3919" s="65" t="s">
        <v>7</v>
      </c>
      <c r="U3919" s="65" t="s">
        <v>146</v>
      </c>
      <c r="V3919" s="65" t="s">
        <v>4076</v>
      </c>
      <c r="W3919" s="64" t="s">
        <v>21</v>
      </c>
      <c r="X3919" s="64" t="s">
        <v>18</v>
      </c>
      <c r="Y3919" s="64" t="s">
        <v>19</v>
      </c>
      <c r="Z3919" s="64" t="s">
        <v>20</v>
      </c>
      <c r="AA3919" s="64" t="s">
        <v>17</v>
      </c>
      <c r="AB3919" s="64" t="s">
        <v>9887</v>
      </c>
      <c r="AC3919" s="64" t="s">
        <v>9888</v>
      </c>
      <c r="AD3919" s="64" t="s">
        <v>9889</v>
      </c>
    </row>
    <row r="3920" spans="1:30" ht="102" x14ac:dyDescent="0.25">
      <c r="A3920" s="113">
        <f t="shared" si="62"/>
        <v>3731</v>
      </c>
      <c r="B3920" s="64" t="s">
        <v>9127</v>
      </c>
      <c r="C3920" s="64" t="s">
        <v>9878</v>
      </c>
      <c r="D3920" s="64">
        <v>200122</v>
      </c>
      <c r="E3920" s="64" t="s">
        <v>9892</v>
      </c>
      <c r="F3920" s="64" t="s">
        <v>9892</v>
      </c>
      <c r="G3920" s="64" t="s">
        <v>9893</v>
      </c>
      <c r="H3920" s="83">
        <v>12000</v>
      </c>
      <c r="I3920" s="66">
        <v>45224</v>
      </c>
      <c r="J3920" s="64" t="s">
        <v>68</v>
      </c>
      <c r="K3920" s="64" t="s">
        <v>7</v>
      </c>
      <c r="L3920" s="64" t="s">
        <v>69</v>
      </c>
      <c r="M3920" s="64" t="s">
        <v>80</v>
      </c>
      <c r="N3920" s="64" t="s">
        <v>81</v>
      </c>
      <c r="O3920" s="65" t="s">
        <v>9133</v>
      </c>
      <c r="P3920" s="64" t="s">
        <v>9134</v>
      </c>
      <c r="Q3920" s="64" t="s">
        <v>374</v>
      </c>
      <c r="R3920" s="64" t="s">
        <v>29</v>
      </c>
      <c r="S3920" s="65" t="s">
        <v>4076</v>
      </c>
      <c r="T3920" s="65" t="s">
        <v>7</v>
      </c>
      <c r="U3920" s="65" t="s">
        <v>146</v>
      </c>
      <c r="V3920" s="65" t="s">
        <v>4076</v>
      </c>
      <c r="W3920" s="64" t="s">
        <v>21</v>
      </c>
      <c r="X3920" s="64" t="s">
        <v>18</v>
      </c>
      <c r="Y3920" s="64" t="s">
        <v>19</v>
      </c>
      <c r="Z3920" s="64" t="s">
        <v>20</v>
      </c>
      <c r="AA3920" s="64" t="s">
        <v>17</v>
      </c>
      <c r="AB3920" s="64" t="s">
        <v>9887</v>
      </c>
      <c r="AC3920" s="64" t="s">
        <v>9888</v>
      </c>
      <c r="AD3920" s="64" t="s">
        <v>9889</v>
      </c>
    </row>
    <row r="3921" spans="1:30" ht="76.5" x14ac:dyDescent="0.25">
      <c r="A3921" s="113">
        <f t="shared" si="62"/>
        <v>3732</v>
      </c>
      <c r="B3921" s="64" t="s">
        <v>9127</v>
      </c>
      <c r="C3921" s="64" t="s">
        <v>9878</v>
      </c>
      <c r="D3921" s="64">
        <v>200122</v>
      </c>
      <c r="E3921" s="64" t="s">
        <v>9756</v>
      </c>
      <c r="F3921" s="64" t="s">
        <v>9894</v>
      </c>
      <c r="G3921" s="64" t="s">
        <v>9895</v>
      </c>
      <c r="H3921" s="83">
        <v>18000</v>
      </c>
      <c r="I3921" s="66">
        <v>45224</v>
      </c>
      <c r="J3921" s="64" t="s">
        <v>68</v>
      </c>
      <c r="K3921" s="64" t="s">
        <v>7</v>
      </c>
      <c r="L3921" s="64" t="s">
        <v>69</v>
      </c>
      <c r="M3921" s="64" t="s">
        <v>80</v>
      </c>
      <c r="N3921" s="64" t="s">
        <v>81</v>
      </c>
      <c r="O3921" s="65" t="s">
        <v>9133</v>
      </c>
      <c r="P3921" s="64" t="s">
        <v>9134</v>
      </c>
      <c r="Q3921" s="64" t="s">
        <v>374</v>
      </c>
      <c r="R3921" s="64" t="s">
        <v>29</v>
      </c>
      <c r="S3921" s="65" t="s">
        <v>4076</v>
      </c>
      <c r="T3921" s="65" t="s">
        <v>7</v>
      </c>
      <c r="U3921" s="65" t="s">
        <v>146</v>
      </c>
      <c r="V3921" s="65" t="s">
        <v>4076</v>
      </c>
      <c r="W3921" s="64" t="s">
        <v>21</v>
      </c>
      <c r="X3921" s="64" t="s">
        <v>18</v>
      </c>
      <c r="Y3921" s="64" t="s">
        <v>31</v>
      </c>
      <c r="Z3921" s="64" t="s">
        <v>20</v>
      </c>
      <c r="AA3921" s="9" t="s">
        <v>37</v>
      </c>
      <c r="AB3921" s="64" t="s">
        <v>9887</v>
      </c>
      <c r="AC3921" s="64" t="s">
        <v>9888</v>
      </c>
      <c r="AD3921" s="64" t="s">
        <v>9889</v>
      </c>
    </row>
    <row r="3922" spans="1:30" ht="51" x14ac:dyDescent="0.25">
      <c r="A3922" s="113">
        <f t="shared" si="62"/>
        <v>3733</v>
      </c>
      <c r="B3922" s="64" t="s">
        <v>9127</v>
      </c>
      <c r="C3922" s="64" t="s">
        <v>9878</v>
      </c>
      <c r="D3922" s="64">
        <v>200122</v>
      </c>
      <c r="E3922" s="64" t="s">
        <v>9896</v>
      </c>
      <c r="F3922" s="64" t="s">
        <v>9897</v>
      </c>
      <c r="G3922" s="64" t="s">
        <v>9898</v>
      </c>
      <c r="H3922" s="83">
        <v>5000</v>
      </c>
      <c r="I3922" s="66">
        <v>45075</v>
      </c>
      <c r="J3922" s="64" t="s">
        <v>6</v>
      </c>
      <c r="K3922" s="64" t="s">
        <v>7</v>
      </c>
      <c r="L3922" s="64" t="s">
        <v>27</v>
      </c>
      <c r="M3922" s="64" t="s">
        <v>9</v>
      </c>
      <c r="N3922" s="64" t="s">
        <v>10</v>
      </c>
      <c r="O3922" s="65" t="s">
        <v>9133</v>
      </c>
      <c r="P3922" s="64" t="s">
        <v>9134</v>
      </c>
      <c r="Q3922" s="64" t="s">
        <v>374</v>
      </c>
      <c r="R3922" s="64" t="s">
        <v>29</v>
      </c>
      <c r="S3922" s="65" t="s">
        <v>4076</v>
      </c>
      <c r="T3922" s="65" t="s">
        <v>7</v>
      </c>
      <c r="U3922" s="65" t="s">
        <v>146</v>
      </c>
      <c r="V3922" s="65" t="s">
        <v>4076</v>
      </c>
      <c r="W3922" s="64" t="s">
        <v>21</v>
      </c>
      <c r="X3922" s="64" t="s">
        <v>18</v>
      </c>
      <c r="Y3922" s="64" t="s">
        <v>31</v>
      </c>
      <c r="Z3922" s="64" t="s">
        <v>20</v>
      </c>
      <c r="AA3922" s="9" t="s">
        <v>37</v>
      </c>
      <c r="AB3922" s="64" t="s">
        <v>9887</v>
      </c>
      <c r="AC3922" s="64" t="s">
        <v>9888</v>
      </c>
      <c r="AD3922" s="64" t="s">
        <v>9889</v>
      </c>
    </row>
    <row r="3923" spans="1:30" ht="242.25" x14ac:dyDescent="0.25">
      <c r="A3923" s="113">
        <f t="shared" si="62"/>
        <v>3734</v>
      </c>
      <c r="B3923" s="64" t="s">
        <v>9127</v>
      </c>
      <c r="C3923" s="64" t="s">
        <v>9899</v>
      </c>
      <c r="D3923" s="64">
        <v>200123</v>
      </c>
      <c r="E3923" s="64" t="s">
        <v>9900</v>
      </c>
      <c r="F3923" s="64" t="s">
        <v>9901</v>
      </c>
      <c r="G3923" s="64" t="s">
        <v>9902</v>
      </c>
      <c r="H3923" s="83">
        <v>89388.09</v>
      </c>
      <c r="I3923" s="66">
        <v>45002</v>
      </c>
      <c r="J3923" s="64" t="s">
        <v>6</v>
      </c>
      <c r="K3923" s="64" t="s">
        <v>7</v>
      </c>
      <c r="L3923" s="64" t="s">
        <v>27</v>
      </c>
      <c r="M3923" s="64" t="s">
        <v>9</v>
      </c>
      <c r="N3923" s="64" t="s">
        <v>10</v>
      </c>
      <c r="O3923" s="65" t="s">
        <v>9133</v>
      </c>
      <c r="P3923" s="64" t="s">
        <v>9134</v>
      </c>
      <c r="Q3923" s="64" t="s">
        <v>374</v>
      </c>
      <c r="R3923" s="64" t="s">
        <v>29</v>
      </c>
      <c r="S3923" s="65" t="s">
        <v>4076</v>
      </c>
      <c r="T3923" s="65" t="s">
        <v>7</v>
      </c>
      <c r="U3923" s="64" t="s">
        <v>146</v>
      </c>
      <c r="V3923" s="65" t="s">
        <v>4076</v>
      </c>
      <c r="W3923" s="64" t="s">
        <v>21</v>
      </c>
      <c r="X3923" s="64" t="s">
        <v>18</v>
      </c>
      <c r="Y3923" s="64" t="s">
        <v>31</v>
      </c>
      <c r="Z3923" s="64" t="s">
        <v>20</v>
      </c>
      <c r="AA3923" s="9" t="s">
        <v>37</v>
      </c>
      <c r="AB3923" s="64" t="s">
        <v>9903</v>
      </c>
      <c r="AC3923" s="64" t="s">
        <v>9904</v>
      </c>
      <c r="AD3923" s="64" t="s">
        <v>9905</v>
      </c>
    </row>
    <row r="3924" spans="1:30" ht="267.75" x14ac:dyDescent="0.25">
      <c r="A3924" s="113">
        <f t="shared" si="62"/>
        <v>3735</v>
      </c>
      <c r="B3924" s="64" t="s">
        <v>9127</v>
      </c>
      <c r="C3924" s="64" t="s">
        <v>9899</v>
      </c>
      <c r="D3924" s="64">
        <v>200123</v>
      </c>
      <c r="E3924" s="64" t="s">
        <v>9906</v>
      </c>
      <c r="F3924" s="64" t="s">
        <v>9907</v>
      </c>
      <c r="G3924" s="64" t="s">
        <v>9908</v>
      </c>
      <c r="H3924" s="83">
        <v>60000</v>
      </c>
      <c r="I3924" s="66">
        <v>44927</v>
      </c>
      <c r="J3924" s="64" t="s">
        <v>6</v>
      </c>
      <c r="K3924" s="64" t="s">
        <v>7</v>
      </c>
      <c r="L3924" s="64" t="s">
        <v>27</v>
      </c>
      <c r="M3924" s="64" t="s">
        <v>89</v>
      </c>
      <c r="N3924" s="64" t="s">
        <v>10</v>
      </c>
      <c r="O3924" s="65" t="s">
        <v>9133</v>
      </c>
      <c r="P3924" s="64" t="s">
        <v>9134</v>
      </c>
      <c r="Q3924" s="64" t="s">
        <v>52</v>
      </c>
      <c r="R3924" s="64" t="s">
        <v>29</v>
      </c>
      <c r="S3924" s="65" t="s">
        <v>4076</v>
      </c>
      <c r="T3924" s="65" t="s">
        <v>7</v>
      </c>
      <c r="U3924" s="64" t="s">
        <v>146</v>
      </c>
      <c r="V3924" s="65" t="s">
        <v>4076</v>
      </c>
      <c r="W3924" s="64" t="s">
        <v>21</v>
      </c>
      <c r="X3924" s="64" t="s">
        <v>18</v>
      </c>
      <c r="Y3924" s="64" t="s">
        <v>31</v>
      </c>
      <c r="Z3924" s="64" t="s">
        <v>20</v>
      </c>
      <c r="AA3924" s="9" t="s">
        <v>37</v>
      </c>
      <c r="AB3924" s="64" t="s">
        <v>9903</v>
      </c>
      <c r="AC3924" s="64" t="s">
        <v>9904</v>
      </c>
      <c r="AD3924" s="64" t="s">
        <v>9905</v>
      </c>
    </row>
    <row r="3925" spans="1:30" ht="102" x14ac:dyDescent="0.25">
      <c r="A3925" s="113">
        <f t="shared" si="62"/>
        <v>3736</v>
      </c>
      <c r="B3925" s="64" t="s">
        <v>9127</v>
      </c>
      <c r="C3925" s="64" t="s">
        <v>9899</v>
      </c>
      <c r="D3925" s="64">
        <v>200123</v>
      </c>
      <c r="E3925" s="64" t="s">
        <v>9909</v>
      </c>
      <c r="F3925" s="64" t="s">
        <v>9910</v>
      </c>
      <c r="G3925" s="64" t="s">
        <v>9911</v>
      </c>
      <c r="H3925" s="83">
        <v>400000</v>
      </c>
      <c r="I3925" s="66">
        <v>44927</v>
      </c>
      <c r="J3925" s="64" t="s">
        <v>6</v>
      </c>
      <c r="K3925" s="64" t="s">
        <v>7</v>
      </c>
      <c r="L3925" s="64" t="s">
        <v>27</v>
      </c>
      <c r="M3925" s="64" t="s">
        <v>1729</v>
      </c>
      <c r="N3925" s="64" t="s">
        <v>10</v>
      </c>
      <c r="O3925" s="65" t="s">
        <v>9133</v>
      </c>
      <c r="P3925" s="64" t="s">
        <v>9134</v>
      </c>
      <c r="Q3925" s="64" t="s">
        <v>52</v>
      </c>
      <c r="R3925" s="64" t="s">
        <v>29</v>
      </c>
      <c r="S3925" s="65" t="s">
        <v>4076</v>
      </c>
      <c r="T3925" s="65" t="s">
        <v>7</v>
      </c>
      <c r="U3925" s="64" t="s">
        <v>146</v>
      </c>
      <c r="V3925" s="65" t="s">
        <v>4076</v>
      </c>
      <c r="W3925" s="64" t="s">
        <v>21</v>
      </c>
      <c r="X3925" s="64" t="s">
        <v>18</v>
      </c>
      <c r="Y3925" s="64" t="s">
        <v>31</v>
      </c>
      <c r="Z3925" s="64" t="s">
        <v>20</v>
      </c>
      <c r="AA3925" s="9" t="s">
        <v>37</v>
      </c>
      <c r="AB3925" s="64" t="s">
        <v>9903</v>
      </c>
      <c r="AC3925" s="64" t="s">
        <v>9904</v>
      </c>
      <c r="AD3925" s="64" t="s">
        <v>9905</v>
      </c>
    </row>
    <row r="3926" spans="1:30" ht="51" x14ac:dyDescent="0.25">
      <c r="A3926" s="113">
        <f t="shared" si="62"/>
        <v>3737</v>
      </c>
      <c r="B3926" s="64" t="s">
        <v>9127</v>
      </c>
      <c r="C3926" s="64" t="s">
        <v>9899</v>
      </c>
      <c r="D3926" s="64">
        <v>200123</v>
      </c>
      <c r="E3926" s="64" t="s">
        <v>9912</v>
      </c>
      <c r="F3926" s="64" t="s">
        <v>9913</v>
      </c>
      <c r="G3926" s="64" t="s">
        <v>9817</v>
      </c>
      <c r="H3926" s="83">
        <v>11520</v>
      </c>
      <c r="I3926" s="66">
        <v>44999</v>
      </c>
      <c r="J3926" s="64" t="s">
        <v>6</v>
      </c>
      <c r="K3926" s="64" t="s">
        <v>7</v>
      </c>
      <c r="L3926" s="64" t="s">
        <v>27</v>
      </c>
      <c r="M3926" s="64" t="s">
        <v>9</v>
      </c>
      <c r="N3926" s="64" t="s">
        <v>10</v>
      </c>
      <c r="O3926" s="65" t="s">
        <v>9133</v>
      </c>
      <c r="P3926" s="64" t="s">
        <v>9134</v>
      </c>
      <c r="Q3926" s="64" t="s">
        <v>52</v>
      </c>
      <c r="R3926" s="64" t="s">
        <v>29</v>
      </c>
      <c r="S3926" s="65" t="s">
        <v>4076</v>
      </c>
      <c r="T3926" s="65" t="s">
        <v>7</v>
      </c>
      <c r="U3926" s="64" t="s">
        <v>146</v>
      </c>
      <c r="V3926" s="65" t="s">
        <v>4076</v>
      </c>
      <c r="W3926" s="64" t="s">
        <v>21</v>
      </c>
      <c r="X3926" s="64" t="s">
        <v>18</v>
      </c>
      <c r="Y3926" s="64" t="s">
        <v>19</v>
      </c>
      <c r="Z3926" s="64" t="s">
        <v>20</v>
      </c>
      <c r="AA3926" s="64" t="s">
        <v>17</v>
      </c>
      <c r="AB3926" s="64" t="s">
        <v>9903</v>
      </c>
      <c r="AC3926" s="64" t="s">
        <v>9904</v>
      </c>
      <c r="AD3926" s="64" t="s">
        <v>9905</v>
      </c>
    </row>
    <row r="3927" spans="1:30" ht="51" x14ac:dyDescent="0.25">
      <c r="A3927" s="113">
        <f t="shared" si="62"/>
        <v>3738</v>
      </c>
      <c r="B3927" s="64" t="s">
        <v>9127</v>
      </c>
      <c r="C3927" s="64" t="s">
        <v>9899</v>
      </c>
      <c r="D3927" s="64">
        <v>200123</v>
      </c>
      <c r="E3927" s="64" t="s">
        <v>9914</v>
      </c>
      <c r="F3927" s="64" t="s">
        <v>9915</v>
      </c>
      <c r="G3927" s="64" t="s">
        <v>9757</v>
      </c>
      <c r="H3927" s="83">
        <v>33900</v>
      </c>
      <c r="I3927" s="66">
        <v>45071</v>
      </c>
      <c r="J3927" s="64" t="s">
        <v>6</v>
      </c>
      <c r="K3927" s="64" t="s">
        <v>7</v>
      </c>
      <c r="L3927" s="64" t="s">
        <v>27</v>
      </c>
      <c r="M3927" s="64" t="s">
        <v>9</v>
      </c>
      <c r="N3927" s="64" t="s">
        <v>10</v>
      </c>
      <c r="O3927" s="65" t="s">
        <v>9133</v>
      </c>
      <c r="P3927" s="64" t="s">
        <v>9134</v>
      </c>
      <c r="Q3927" s="64" t="s">
        <v>52</v>
      </c>
      <c r="R3927" s="64" t="s">
        <v>29</v>
      </c>
      <c r="S3927" s="65" t="s">
        <v>4076</v>
      </c>
      <c r="T3927" s="65" t="s">
        <v>7</v>
      </c>
      <c r="U3927" s="64" t="s">
        <v>146</v>
      </c>
      <c r="V3927" s="65" t="s">
        <v>4076</v>
      </c>
      <c r="W3927" s="64" t="s">
        <v>21</v>
      </c>
      <c r="X3927" s="64" t="s">
        <v>18</v>
      </c>
      <c r="Y3927" s="64" t="s">
        <v>31</v>
      </c>
      <c r="Z3927" s="64" t="s">
        <v>20</v>
      </c>
      <c r="AA3927" s="9" t="s">
        <v>37</v>
      </c>
      <c r="AB3927" s="64" t="s">
        <v>9903</v>
      </c>
      <c r="AC3927" s="64" t="s">
        <v>9904</v>
      </c>
      <c r="AD3927" s="64" t="s">
        <v>9905</v>
      </c>
    </row>
    <row r="3928" spans="1:30" ht="89.25" x14ac:dyDescent="0.25">
      <c r="A3928" s="113">
        <f t="shared" si="62"/>
        <v>3739</v>
      </c>
      <c r="B3928" s="64" t="s">
        <v>9127</v>
      </c>
      <c r="C3928" s="64" t="s">
        <v>9916</v>
      </c>
      <c r="D3928" s="64">
        <v>200124</v>
      </c>
      <c r="E3928" s="64" t="s">
        <v>9917</v>
      </c>
      <c r="F3928" s="64" t="s">
        <v>9918</v>
      </c>
      <c r="G3928" s="64" t="s">
        <v>9919</v>
      </c>
      <c r="H3928" s="83">
        <v>70000</v>
      </c>
      <c r="I3928" s="66">
        <v>44927</v>
      </c>
      <c r="J3928" s="64" t="s">
        <v>6</v>
      </c>
      <c r="K3928" s="64" t="s">
        <v>7</v>
      </c>
      <c r="L3928" s="64" t="s">
        <v>27</v>
      </c>
      <c r="M3928" s="64" t="s">
        <v>9</v>
      </c>
      <c r="N3928" s="64" t="s">
        <v>10</v>
      </c>
      <c r="O3928" s="65" t="s">
        <v>9133</v>
      </c>
      <c r="P3928" s="64" t="s">
        <v>9134</v>
      </c>
      <c r="Q3928" s="64" t="s">
        <v>52</v>
      </c>
      <c r="R3928" s="64" t="s">
        <v>29</v>
      </c>
      <c r="S3928" s="65" t="s">
        <v>4076</v>
      </c>
      <c r="T3928" s="65" t="s">
        <v>7</v>
      </c>
      <c r="U3928" s="64" t="s">
        <v>146</v>
      </c>
      <c r="V3928" s="65" t="s">
        <v>4076</v>
      </c>
      <c r="W3928" s="64" t="s">
        <v>21</v>
      </c>
      <c r="X3928" s="64" t="s">
        <v>18</v>
      </c>
      <c r="Y3928" s="64" t="s">
        <v>19</v>
      </c>
      <c r="Z3928" s="64" t="s">
        <v>20</v>
      </c>
      <c r="AA3928" s="64" t="s">
        <v>17</v>
      </c>
      <c r="AB3928" s="64" t="s">
        <v>9920</v>
      </c>
      <c r="AC3928" s="64" t="s">
        <v>9921</v>
      </c>
      <c r="AD3928" s="64" t="s">
        <v>9922</v>
      </c>
    </row>
    <row r="3929" spans="1:30" ht="51" x14ac:dyDescent="0.25">
      <c r="A3929" s="113">
        <f t="shared" si="62"/>
        <v>3740</v>
      </c>
      <c r="B3929" s="64" t="s">
        <v>9127</v>
      </c>
      <c r="C3929" s="64" t="s">
        <v>9916</v>
      </c>
      <c r="D3929" s="64">
        <v>200124</v>
      </c>
      <c r="E3929" s="64" t="s">
        <v>9923</v>
      </c>
      <c r="F3929" s="64" t="s">
        <v>9924</v>
      </c>
      <c r="G3929" s="64" t="s">
        <v>9925</v>
      </c>
      <c r="H3929" s="83">
        <v>90000</v>
      </c>
      <c r="I3929" s="66">
        <v>44927</v>
      </c>
      <c r="J3929" s="64" t="s">
        <v>68</v>
      </c>
      <c r="K3929" s="64" t="s">
        <v>7</v>
      </c>
      <c r="L3929" s="64" t="s">
        <v>69</v>
      </c>
      <c r="M3929" s="64" t="s">
        <v>9</v>
      </c>
      <c r="N3929" s="64" t="s">
        <v>10</v>
      </c>
      <c r="O3929" s="65" t="s">
        <v>9133</v>
      </c>
      <c r="P3929" s="64" t="s">
        <v>9134</v>
      </c>
      <c r="Q3929" s="64" t="s">
        <v>52</v>
      </c>
      <c r="R3929" s="64" t="s">
        <v>29</v>
      </c>
      <c r="S3929" s="65" t="s">
        <v>4076</v>
      </c>
      <c r="T3929" s="65" t="s">
        <v>7</v>
      </c>
      <c r="U3929" s="64" t="s">
        <v>146</v>
      </c>
      <c r="V3929" s="65" t="s">
        <v>4076</v>
      </c>
      <c r="W3929" s="64" t="s">
        <v>21</v>
      </c>
      <c r="X3929" s="64" t="s">
        <v>18</v>
      </c>
      <c r="Y3929" s="64" t="s">
        <v>19</v>
      </c>
      <c r="Z3929" s="64" t="s">
        <v>20</v>
      </c>
      <c r="AA3929" s="64" t="s">
        <v>17</v>
      </c>
      <c r="AB3929" s="64" t="s">
        <v>9920</v>
      </c>
      <c r="AC3929" s="64" t="s">
        <v>9921</v>
      </c>
      <c r="AD3929" s="64" t="s">
        <v>9922</v>
      </c>
    </row>
    <row r="3930" spans="1:30" ht="51" x14ac:dyDescent="0.25">
      <c r="A3930" s="113">
        <f t="shared" si="62"/>
        <v>3741</v>
      </c>
      <c r="B3930" s="64" t="s">
        <v>9127</v>
      </c>
      <c r="C3930" s="64" t="s">
        <v>9916</v>
      </c>
      <c r="D3930" s="64">
        <v>200124</v>
      </c>
      <c r="E3930" s="64" t="s">
        <v>9926</v>
      </c>
      <c r="F3930" s="64" t="s">
        <v>9927</v>
      </c>
      <c r="G3930" s="64" t="s">
        <v>9928</v>
      </c>
      <c r="H3930" s="83">
        <v>10000</v>
      </c>
      <c r="I3930" s="66">
        <v>44927</v>
      </c>
      <c r="J3930" s="64" t="s">
        <v>68</v>
      </c>
      <c r="K3930" s="64" t="s">
        <v>7</v>
      </c>
      <c r="L3930" s="64" t="s">
        <v>69</v>
      </c>
      <c r="M3930" s="64" t="s">
        <v>9168</v>
      </c>
      <c r="N3930" s="64" t="s">
        <v>10</v>
      </c>
      <c r="O3930" s="65" t="s">
        <v>9133</v>
      </c>
      <c r="P3930" s="64" t="s">
        <v>9134</v>
      </c>
      <c r="Q3930" s="64" t="s">
        <v>52</v>
      </c>
      <c r="R3930" s="64" t="s">
        <v>29</v>
      </c>
      <c r="S3930" s="65" t="s">
        <v>4076</v>
      </c>
      <c r="T3930" s="65" t="s">
        <v>7</v>
      </c>
      <c r="U3930" s="64" t="s">
        <v>146</v>
      </c>
      <c r="V3930" s="65" t="s">
        <v>4076</v>
      </c>
      <c r="W3930" s="64" t="s">
        <v>21</v>
      </c>
      <c r="X3930" s="64" t="s">
        <v>18</v>
      </c>
      <c r="Y3930" s="64" t="s">
        <v>19</v>
      </c>
      <c r="Z3930" s="64" t="s">
        <v>20</v>
      </c>
      <c r="AA3930" s="64" t="s">
        <v>17</v>
      </c>
      <c r="AB3930" s="64" t="s">
        <v>9920</v>
      </c>
      <c r="AC3930" s="64" t="s">
        <v>9921</v>
      </c>
      <c r="AD3930" s="64" t="s">
        <v>9922</v>
      </c>
    </row>
    <row r="3931" spans="1:30" ht="63.75" x14ac:dyDescent="0.25">
      <c r="A3931" s="113">
        <f t="shared" si="62"/>
        <v>3742</v>
      </c>
      <c r="B3931" s="64" t="s">
        <v>9127</v>
      </c>
      <c r="C3931" s="64" t="s">
        <v>9929</v>
      </c>
      <c r="D3931" s="64">
        <v>200125</v>
      </c>
      <c r="E3931" s="64" t="s">
        <v>9818</v>
      </c>
      <c r="F3931" s="64" t="s">
        <v>9819</v>
      </c>
      <c r="G3931" s="64" t="s">
        <v>9820</v>
      </c>
      <c r="H3931" s="83">
        <v>50000</v>
      </c>
      <c r="I3931" s="66">
        <v>44986</v>
      </c>
      <c r="J3931" s="64" t="s">
        <v>6</v>
      </c>
      <c r="K3931" s="64" t="s">
        <v>7</v>
      </c>
      <c r="L3931" s="64" t="s">
        <v>27</v>
      </c>
      <c r="M3931" s="64" t="s">
        <v>9168</v>
      </c>
      <c r="N3931" s="64" t="s">
        <v>10</v>
      </c>
      <c r="O3931" s="65" t="s">
        <v>9133</v>
      </c>
      <c r="P3931" s="64" t="s">
        <v>9134</v>
      </c>
      <c r="Q3931" s="64" t="s">
        <v>374</v>
      </c>
      <c r="R3931" s="64" t="s">
        <v>29</v>
      </c>
      <c r="S3931" s="65" t="s">
        <v>4076</v>
      </c>
      <c r="T3931" s="65" t="s">
        <v>7</v>
      </c>
      <c r="U3931" s="64" t="s">
        <v>146</v>
      </c>
      <c r="V3931" s="65" t="s">
        <v>4076</v>
      </c>
      <c r="W3931" s="64" t="s">
        <v>21</v>
      </c>
      <c r="X3931" s="64" t="s">
        <v>18</v>
      </c>
      <c r="Y3931" s="64" t="s">
        <v>31</v>
      </c>
      <c r="Z3931" s="64" t="s">
        <v>20</v>
      </c>
      <c r="AA3931" s="9" t="s">
        <v>37</v>
      </c>
      <c r="AB3931" s="64" t="s">
        <v>9930</v>
      </c>
      <c r="AC3931" s="64" t="s">
        <v>9931</v>
      </c>
      <c r="AD3931" s="64" t="s">
        <v>9932</v>
      </c>
    </row>
    <row r="3932" spans="1:30" ht="63.75" x14ac:dyDescent="0.25">
      <c r="A3932" s="113">
        <f t="shared" si="62"/>
        <v>3743</v>
      </c>
      <c r="B3932" s="64" t="s">
        <v>9127</v>
      </c>
      <c r="C3932" s="64" t="s">
        <v>9929</v>
      </c>
      <c r="D3932" s="64">
        <v>200125</v>
      </c>
      <c r="E3932" s="64" t="s">
        <v>9900</v>
      </c>
      <c r="F3932" s="64" t="s">
        <v>9933</v>
      </c>
      <c r="G3932" s="64" t="s">
        <v>9934</v>
      </c>
      <c r="H3932" s="83">
        <v>200000</v>
      </c>
      <c r="I3932" s="66">
        <v>44986</v>
      </c>
      <c r="J3932" s="64" t="s">
        <v>6</v>
      </c>
      <c r="K3932" s="64" t="s">
        <v>7</v>
      </c>
      <c r="L3932" s="64" t="s">
        <v>27</v>
      </c>
      <c r="M3932" s="64" t="s">
        <v>9</v>
      </c>
      <c r="N3932" s="64" t="s">
        <v>10</v>
      </c>
      <c r="O3932" s="65" t="s">
        <v>9133</v>
      </c>
      <c r="P3932" s="64" t="s">
        <v>9134</v>
      </c>
      <c r="Q3932" s="64" t="s">
        <v>374</v>
      </c>
      <c r="R3932" s="64" t="s">
        <v>29</v>
      </c>
      <c r="S3932" s="65" t="s">
        <v>4076</v>
      </c>
      <c r="T3932" s="65" t="s">
        <v>7</v>
      </c>
      <c r="U3932" s="64" t="s">
        <v>146</v>
      </c>
      <c r="V3932" s="65" t="s">
        <v>4076</v>
      </c>
      <c r="W3932" s="64" t="s">
        <v>21</v>
      </c>
      <c r="X3932" s="64" t="s">
        <v>18</v>
      </c>
      <c r="Y3932" s="64" t="s">
        <v>31</v>
      </c>
      <c r="Z3932" s="64" t="s">
        <v>20</v>
      </c>
      <c r="AA3932" s="9" t="s">
        <v>37</v>
      </c>
      <c r="AB3932" s="64" t="s">
        <v>9930</v>
      </c>
      <c r="AC3932" s="64" t="s">
        <v>9931</v>
      </c>
      <c r="AD3932" s="64" t="s">
        <v>9932</v>
      </c>
    </row>
    <row r="3933" spans="1:30" ht="63.75" x14ac:dyDescent="0.25">
      <c r="A3933" s="113">
        <f t="shared" si="62"/>
        <v>3744</v>
      </c>
      <c r="B3933" s="64" t="s">
        <v>9127</v>
      </c>
      <c r="C3933" s="64" t="s">
        <v>9929</v>
      </c>
      <c r="D3933" s="64">
        <v>200125</v>
      </c>
      <c r="E3933" s="64" t="s">
        <v>9935</v>
      </c>
      <c r="F3933" s="64" t="s">
        <v>9936</v>
      </c>
      <c r="G3933" s="64" t="s">
        <v>9937</v>
      </c>
      <c r="H3933" s="83">
        <v>50000</v>
      </c>
      <c r="I3933" s="66">
        <v>44986</v>
      </c>
      <c r="J3933" s="64" t="s">
        <v>6</v>
      </c>
      <c r="K3933" s="64" t="s">
        <v>7</v>
      </c>
      <c r="L3933" s="64" t="s">
        <v>27</v>
      </c>
      <c r="M3933" s="64" t="s">
        <v>9</v>
      </c>
      <c r="N3933" s="64" t="s">
        <v>10</v>
      </c>
      <c r="O3933" s="65" t="s">
        <v>9133</v>
      </c>
      <c r="P3933" s="64" t="s">
        <v>9134</v>
      </c>
      <c r="Q3933" s="64" t="s">
        <v>52</v>
      </c>
      <c r="R3933" s="64" t="s">
        <v>29</v>
      </c>
      <c r="S3933" s="65" t="s">
        <v>4076</v>
      </c>
      <c r="T3933" s="65" t="s">
        <v>7</v>
      </c>
      <c r="U3933" s="64" t="s">
        <v>146</v>
      </c>
      <c r="V3933" s="65" t="s">
        <v>4076</v>
      </c>
      <c r="W3933" s="65" t="s">
        <v>21</v>
      </c>
      <c r="X3933" s="65" t="s">
        <v>18</v>
      </c>
      <c r="Y3933" s="65" t="s">
        <v>19</v>
      </c>
      <c r="Z3933" s="65" t="s">
        <v>41</v>
      </c>
      <c r="AA3933" s="64" t="s">
        <v>17</v>
      </c>
      <c r="AB3933" s="64" t="s">
        <v>9938</v>
      </c>
      <c r="AC3933" s="64" t="s">
        <v>9939</v>
      </c>
      <c r="AD3933" s="64" t="s">
        <v>9940</v>
      </c>
    </row>
    <row r="3934" spans="1:30" ht="63.75" x14ac:dyDescent="0.25">
      <c r="A3934" s="113">
        <f t="shared" si="62"/>
        <v>3745</v>
      </c>
      <c r="B3934" s="64" t="s">
        <v>9127</v>
      </c>
      <c r="C3934" s="64" t="s">
        <v>9929</v>
      </c>
      <c r="D3934" s="64">
        <v>200125</v>
      </c>
      <c r="E3934" s="64" t="s">
        <v>9941</v>
      </c>
      <c r="F3934" s="64" t="s">
        <v>9942</v>
      </c>
      <c r="G3934" s="64" t="s">
        <v>9943</v>
      </c>
      <c r="H3934" s="83">
        <v>21600</v>
      </c>
      <c r="I3934" s="66">
        <v>44927</v>
      </c>
      <c r="J3934" s="64" t="s">
        <v>46</v>
      </c>
      <c r="K3934" s="64" t="s">
        <v>7</v>
      </c>
      <c r="L3934" s="64" t="s">
        <v>47</v>
      </c>
      <c r="M3934" s="64" t="s">
        <v>80</v>
      </c>
      <c r="N3934" s="64" t="s">
        <v>81</v>
      </c>
      <c r="O3934" s="65" t="s">
        <v>9133</v>
      </c>
      <c r="P3934" s="73" t="s">
        <v>9134</v>
      </c>
      <c r="Q3934" s="65" t="s">
        <v>52</v>
      </c>
      <c r="R3934" s="65" t="s">
        <v>29</v>
      </c>
      <c r="S3934" s="65" t="s">
        <v>4076</v>
      </c>
      <c r="T3934" s="65" t="s">
        <v>7</v>
      </c>
      <c r="U3934" s="64" t="s">
        <v>146</v>
      </c>
      <c r="V3934" s="65" t="s">
        <v>4076</v>
      </c>
      <c r="W3934" s="65" t="s">
        <v>21</v>
      </c>
      <c r="X3934" s="65" t="s">
        <v>18</v>
      </c>
      <c r="Y3934" s="65" t="s">
        <v>31</v>
      </c>
      <c r="Z3934" s="65" t="s">
        <v>20</v>
      </c>
      <c r="AA3934" s="64" t="s">
        <v>17</v>
      </c>
      <c r="AB3934" s="64" t="s">
        <v>9938</v>
      </c>
      <c r="AC3934" s="64" t="s">
        <v>9939</v>
      </c>
      <c r="AD3934" s="64" t="s">
        <v>9940</v>
      </c>
    </row>
    <row r="3935" spans="1:30" ht="51" x14ac:dyDescent="0.25">
      <c r="A3935" s="113">
        <f t="shared" si="62"/>
        <v>3746</v>
      </c>
      <c r="B3935" s="64" t="s">
        <v>9127</v>
      </c>
      <c r="C3935" s="64" t="s">
        <v>9929</v>
      </c>
      <c r="D3935" s="64">
        <v>200125</v>
      </c>
      <c r="E3935" s="64" t="s">
        <v>9944</v>
      </c>
      <c r="F3935" s="64" t="s">
        <v>9945</v>
      </c>
      <c r="G3935" s="64" t="s">
        <v>9946</v>
      </c>
      <c r="H3935" s="83">
        <v>50000</v>
      </c>
      <c r="I3935" s="66">
        <v>44927</v>
      </c>
      <c r="J3935" s="64" t="s">
        <v>68</v>
      </c>
      <c r="K3935" s="64" t="s">
        <v>7</v>
      </c>
      <c r="L3935" s="64" t="s">
        <v>69</v>
      </c>
      <c r="M3935" s="64" t="s">
        <v>9</v>
      </c>
      <c r="N3935" s="64" t="s">
        <v>81</v>
      </c>
      <c r="O3935" s="65" t="s">
        <v>9133</v>
      </c>
      <c r="P3935" s="64" t="s">
        <v>9134</v>
      </c>
      <c r="Q3935" s="64" t="s">
        <v>374</v>
      </c>
      <c r="R3935" s="64" t="s">
        <v>29</v>
      </c>
      <c r="S3935" s="65" t="s">
        <v>4076</v>
      </c>
      <c r="T3935" s="65" t="s">
        <v>7</v>
      </c>
      <c r="U3935" s="64" t="s">
        <v>146</v>
      </c>
      <c r="V3935" s="65" t="s">
        <v>4076</v>
      </c>
      <c r="W3935" s="65" t="s">
        <v>21</v>
      </c>
      <c r="X3935" s="65" t="s">
        <v>18</v>
      </c>
      <c r="Y3935" s="65" t="s">
        <v>19</v>
      </c>
      <c r="Z3935" s="65" t="s">
        <v>41</v>
      </c>
      <c r="AA3935" s="64" t="s">
        <v>17</v>
      </c>
      <c r="AB3935" s="64" t="s">
        <v>9947</v>
      </c>
      <c r="AC3935" s="64" t="s">
        <v>9948</v>
      </c>
      <c r="AD3935" s="64" t="s">
        <v>9949</v>
      </c>
    </row>
    <row r="3936" spans="1:30" ht="76.5" x14ac:dyDescent="0.25">
      <c r="A3936" s="113">
        <f t="shared" si="62"/>
        <v>3747</v>
      </c>
      <c r="B3936" s="64" t="s">
        <v>9127</v>
      </c>
      <c r="C3936" s="64" t="s">
        <v>9929</v>
      </c>
      <c r="D3936" s="64">
        <v>200125</v>
      </c>
      <c r="E3936" s="64" t="s">
        <v>9950</v>
      </c>
      <c r="F3936" s="64" t="s">
        <v>9951</v>
      </c>
      <c r="G3936" s="64" t="s">
        <v>9952</v>
      </c>
      <c r="H3936" s="83">
        <v>53000</v>
      </c>
      <c r="I3936" s="66">
        <v>44927</v>
      </c>
      <c r="J3936" s="64" t="s">
        <v>6</v>
      </c>
      <c r="K3936" s="64" t="s">
        <v>7</v>
      </c>
      <c r="L3936" s="64" t="s">
        <v>27</v>
      </c>
      <c r="M3936" s="64" t="s">
        <v>9</v>
      </c>
      <c r="N3936" s="64" t="s">
        <v>81</v>
      </c>
      <c r="O3936" s="65" t="s">
        <v>9133</v>
      </c>
      <c r="P3936" s="64" t="s">
        <v>9134</v>
      </c>
      <c r="Q3936" s="64" t="s">
        <v>374</v>
      </c>
      <c r="R3936" s="64" t="s">
        <v>29</v>
      </c>
      <c r="S3936" s="65" t="s">
        <v>4076</v>
      </c>
      <c r="T3936" s="65" t="s">
        <v>7</v>
      </c>
      <c r="U3936" s="64" t="s">
        <v>146</v>
      </c>
      <c r="V3936" s="65" t="s">
        <v>4076</v>
      </c>
      <c r="W3936" s="65" t="s">
        <v>17</v>
      </c>
      <c r="X3936" s="65" t="s">
        <v>18</v>
      </c>
      <c r="Y3936" s="65" t="s">
        <v>19</v>
      </c>
      <c r="Z3936" s="65" t="s">
        <v>20</v>
      </c>
      <c r="AA3936" s="64" t="s">
        <v>17</v>
      </c>
      <c r="AB3936" s="64" t="s">
        <v>9953</v>
      </c>
      <c r="AC3936" s="64" t="s">
        <v>9954</v>
      </c>
      <c r="AD3936" s="64" t="s">
        <v>9955</v>
      </c>
    </row>
    <row r="3937" spans="1:30" ht="51" x14ac:dyDescent="0.25">
      <c r="A3937" s="113">
        <f t="shared" si="62"/>
        <v>3748</v>
      </c>
      <c r="B3937" s="64" t="s">
        <v>9127</v>
      </c>
      <c r="C3937" s="64" t="s">
        <v>9929</v>
      </c>
      <c r="D3937" s="64">
        <v>200125</v>
      </c>
      <c r="E3937" s="64" t="s">
        <v>9956</v>
      </c>
      <c r="F3937" s="64" t="s">
        <v>9957</v>
      </c>
      <c r="G3937" s="64" t="s">
        <v>9958</v>
      </c>
      <c r="H3937" s="83">
        <v>5000</v>
      </c>
      <c r="I3937" s="66">
        <v>44927</v>
      </c>
      <c r="J3937" s="64" t="s">
        <v>68</v>
      </c>
      <c r="K3937" s="64" t="s">
        <v>7</v>
      </c>
      <c r="L3937" s="64" t="s">
        <v>69</v>
      </c>
      <c r="M3937" s="64" t="s">
        <v>9</v>
      </c>
      <c r="N3937" s="64" t="s">
        <v>81</v>
      </c>
      <c r="O3937" s="65" t="s">
        <v>9133</v>
      </c>
      <c r="P3937" s="64" t="s">
        <v>9134</v>
      </c>
      <c r="Q3937" s="64" t="s">
        <v>374</v>
      </c>
      <c r="R3937" s="64" t="s">
        <v>29</v>
      </c>
      <c r="S3937" s="65" t="s">
        <v>4076</v>
      </c>
      <c r="T3937" s="65" t="s">
        <v>7</v>
      </c>
      <c r="U3937" s="64" t="s">
        <v>146</v>
      </c>
      <c r="V3937" s="65" t="s">
        <v>4076</v>
      </c>
      <c r="W3937" s="65" t="s">
        <v>21</v>
      </c>
      <c r="X3937" s="65" t="s">
        <v>18</v>
      </c>
      <c r="Y3937" s="65" t="s">
        <v>19</v>
      </c>
      <c r="Z3937" s="65" t="s">
        <v>41</v>
      </c>
      <c r="AA3937" s="64" t="s">
        <v>21</v>
      </c>
      <c r="AB3937" s="64" t="s">
        <v>9947</v>
      </c>
      <c r="AC3937" s="64" t="s">
        <v>9948</v>
      </c>
      <c r="AD3937" s="64" t="s">
        <v>9949</v>
      </c>
    </row>
    <row r="3938" spans="1:30" ht="51" x14ac:dyDescent="0.25">
      <c r="A3938" s="113">
        <f t="shared" si="62"/>
        <v>3749</v>
      </c>
      <c r="B3938" s="64" t="s">
        <v>9127</v>
      </c>
      <c r="C3938" s="64" t="s">
        <v>9929</v>
      </c>
      <c r="D3938" s="64">
        <v>200125</v>
      </c>
      <c r="E3938" s="64" t="s">
        <v>9959</v>
      </c>
      <c r="F3938" s="64" t="s">
        <v>9960</v>
      </c>
      <c r="G3938" s="64" t="s">
        <v>9961</v>
      </c>
      <c r="H3938" s="83">
        <v>1400</v>
      </c>
      <c r="I3938" s="66">
        <v>44927</v>
      </c>
      <c r="J3938" s="64" t="s">
        <v>68</v>
      </c>
      <c r="K3938" s="64" t="s">
        <v>7</v>
      </c>
      <c r="L3938" s="64" t="s">
        <v>69</v>
      </c>
      <c r="M3938" s="64" t="s">
        <v>80</v>
      </c>
      <c r="N3938" s="64" t="s">
        <v>81</v>
      </c>
      <c r="O3938" s="65" t="s">
        <v>9133</v>
      </c>
      <c r="P3938" s="73" t="s">
        <v>9134</v>
      </c>
      <c r="Q3938" s="65" t="s">
        <v>52</v>
      </c>
      <c r="R3938" s="65" t="s">
        <v>29</v>
      </c>
      <c r="S3938" s="65" t="s">
        <v>4076</v>
      </c>
      <c r="T3938" s="65" t="s">
        <v>7</v>
      </c>
      <c r="U3938" s="64" t="s">
        <v>146</v>
      </c>
      <c r="V3938" s="65" t="s">
        <v>4076</v>
      </c>
      <c r="W3938" s="65" t="s">
        <v>21</v>
      </c>
      <c r="X3938" s="65" t="s">
        <v>18</v>
      </c>
      <c r="Y3938" s="65" t="s">
        <v>31</v>
      </c>
      <c r="Z3938" s="65" t="s">
        <v>61</v>
      </c>
      <c r="AA3938" s="9" t="s">
        <v>37</v>
      </c>
      <c r="AB3938" s="64" t="s">
        <v>9962</v>
      </c>
      <c r="AC3938" s="64" t="s">
        <v>9963</v>
      </c>
      <c r="AD3938" s="64" t="s">
        <v>9964</v>
      </c>
    </row>
    <row r="3939" spans="1:30" ht="51" x14ac:dyDescent="0.25">
      <c r="A3939" s="113">
        <f t="shared" si="62"/>
        <v>3750</v>
      </c>
      <c r="B3939" s="64" t="s">
        <v>9127</v>
      </c>
      <c r="C3939" s="64" t="s">
        <v>9929</v>
      </c>
      <c r="D3939" s="64">
        <v>200125</v>
      </c>
      <c r="E3939" s="64" t="s">
        <v>9965</v>
      </c>
      <c r="F3939" s="64" t="s">
        <v>9966</v>
      </c>
      <c r="G3939" s="64" t="s">
        <v>9967</v>
      </c>
      <c r="H3939" s="83">
        <v>4500</v>
      </c>
      <c r="I3939" s="66">
        <v>44927</v>
      </c>
      <c r="J3939" s="64" t="s">
        <v>68</v>
      </c>
      <c r="K3939" s="64" t="s">
        <v>7</v>
      </c>
      <c r="L3939" s="64" t="s">
        <v>69</v>
      </c>
      <c r="M3939" s="64" t="s">
        <v>80</v>
      </c>
      <c r="N3939" s="64" t="s">
        <v>81</v>
      </c>
      <c r="O3939" s="65" t="s">
        <v>9133</v>
      </c>
      <c r="P3939" s="73" t="s">
        <v>9134</v>
      </c>
      <c r="Q3939" s="65" t="s">
        <v>52</v>
      </c>
      <c r="R3939" s="65" t="s">
        <v>29</v>
      </c>
      <c r="S3939" s="65" t="s">
        <v>4076</v>
      </c>
      <c r="T3939" s="65" t="s">
        <v>7</v>
      </c>
      <c r="U3939" s="64" t="s">
        <v>146</v>
      </c>
      <c r="V3939" s="65" t="s">
        <v>4076</v>
      </c>
      <c r="W3939" s="65" t="s">
        <v>21</v>
      </c>
      <c r="X3939" s="65" t="s">
        <v>18</v>
      </c>
      <c r="Y3939" s="65" t="s">
        <v>31</v>
      </c>
      <c r="Z3939" s="65" t="s">
        <v>61</v>
      </c>
      <c r="AA3939" s="64" t="s">
        <v>9797</v>
      </c>
      <c r="AB3939" s="64" t="s">
        <v>9962</v>
      </c>
      <c r="AC3939" s="64" t="s">
        <v>9963</v>
      </c>
      <c r="AD3939" s="64" t="s">
        <v>9964</v>
      </c>
    </row>
    <row r="3940" spans="1:30" ht="89.25" x14ac:dyDescent="0.25">
      <c r="A3940" s="113">
        <f t="shared" si="62"/>
        <v>3751</v>
      </c>
      <c r="B3940" s="64" t="s">
        <v>9127</v>
      </c>
      <c r="C3940" s="64" t="s">
        <v>9929</v>
      </c>
      <c r="D3940" s="64">
        <v>200125</v>
      </c>
      <c r="E3940" s="64" t="s">
        <v>3311</v>
      </c>
      <c r="F3940" s="64" t="s">
        <v>9968</v>
      </c>
      <c r="G3940" s="64" t="s">
        <v>9969</v>
      </c>
      <c r="H3940" s="83">
        <v>4800</v>
      </c>
      <c r="I3940" s="66">
        <v>44927</v>
      </c>
      <c r="J3940" s="64" t="s">
        <v>68</v>
      </c>
      <c r="K3940" s="64" t="s">
        <v>7</v>
      </c>
      <c r="L3940" s="64" t="s">
        <v>69</v>
      </c>
      <c r="M3940" s="64" t="s">
        <v>80</v>
      </c>
      <c r="N3940" s="64" t="s">
        <v>81</v>
      </c>
      <c r="O3940" s="65" t="s">
        <v>9133</v>
      </c>
      <c r="P3940" s="73" t="s">
        <v>9134</v>
      </c>
      <c r="Q3940" s="65" t="s">
        <v>52</v>
      </c>
      <c r="R3940" s="65" t="s">
        <v>29</v>
      </c>
      <c r="S3940" s="65" t="s">
        <v>4076</v>
      </c>
      <c r="T3940" s="65" t="s">
        <v>7</v>
      </c>
      <c r="U3940" s="64" t="s">
        <v>146</v>
      </c>
      <c r="V3940" s="65" t="s">
        <v>4076</v>
      </c>
      <c r="W3940" s="65" t="s">
        <v>21</v>
      </c>
      <c r="X3940" s="65" t="s">
        <v>18</v>
      </c>
      <c r="Y3940" s="65" t="s">
        <v>31</v>
      </c>
      <c r="Z3940" s="65" t="s">
        <v>20</v>
      </c>
      <c r="AA3940" s="9" t="s">
        <v>37</v>
      </c>
      <c r="AB3940" s="64" t="s">
        <v>9970</v>
      </c>
      <c r="AC3940" s="64" t="s">
        <v>9971</v>
      </c>
      <c r="AD3940" s="64" t="s">
        <v>9972</v>
      </c>
    </row>
    <row r="3941" spans="1:30" ht="76.5" x14ac:dyDescent="0.25">
      <c r="A3941" s="113">
        <f t="shared" si="62"/>
        <v>3752</v>
      </c>
      <c r="B3941" s="64" t="s">
        <v>9127</v>
      </c>
      <c r="C3941" s="64" t="s">
        <v>9929</v>
      </c>
      <c r="D3941" s="64">
        <v>200125</v>
      </c>
      <c r="E3941" s="64" t="s">
        <v>9973</v>
      </c>
      <c r="F3941" s="64" t="s">
        <v>9974</v>
      </c>
      <c r="G3941" s="64" t="s">
        <v>9969</v>
      </c>
      <c r="H3941" s="83">
        <v>3200</v>
      </c>
      <c r="I3941" s="66">
        <v>44927</v>
      </c>
      <c r="J3941" s="64" t="s">
        <v>68</v>
      </c>
      <c r="K3941" s="64" t="s">
        <v>7</v>
      </c>
      <c r="L3941" s="64" t="s">
        <v>69</v>
      </c>
      <c r="M3941" s="64" t="s">
        <v>80</v>
      </c>
      <c r="N3941" s="64" t="s">
        <v>81</v>
      </c>
      <c r="O3941" s="65" t="s">
        <v>9133</v>
      </c>
      <c r="P3941" s="73" t="s">
        <v>9134</v>
      </c>
      <c r="Q3941" s="65" t="s">
        <v>52</v>
      </c>
      <c r="R3941" s="65" t="s">
        <v>29</v>
      </c>
      <c r="S3941" s="65" t="s">
        <v>4076</v>
      </c>
      <c r="T3941" s="65" t="s">
        <v>7</v>
      </c>
      <c r="U3941" s="64" t="s">
        <v>146</v>
      </c>
      <c r="V3941" s="65" t="s">
        <v>4076</v>
      </c>
      <c r="W3941" s="65" t="s">
        <v>21</v>
      </c>
      <c r="X3941" s="65" t="s">
        <v>18</v>
      </c>
      <c r="Y3941" s="65" t="s">
        <v>19</v>
      </c>
      <c r="Z3941" s="65" t="s">
        <v>20</v>
      </c>
      <c r="AA3941" s="9" t="s">
        <v>37</v>
      </c>
      <c r="AB3941" s="64" t="s">
        <v>9970</v>
      </c>
      <c r="AC3941" s="64" t="s">
        <v>9971</v>
      </c>
      <c r="AD3941" s="64" t="s">
        <v>9972</v>
      </c>
    </row>
    <row r="3942" spans="1:30" ht="51" x14ac:dyDescent="0.25">
      <c r="A3942" s="113">
        <f t="shared" si="62"/>
        <v>3753</v>
      </c>
      <c r="B3942" s="64" t="s">
        <v>9127</v>
      </c>
      <c r="C3942" s="64" t="s">
        <v>9929</v>
      </c>
      <c r="D3942" s="64">
        <v>200125</v>
      </c>
      <c r="E3942" s="64" t="s">
        <v>9975</v>
      </c>
      <c r="F3942" s="64" t="s">
        <v>9976</v>
      </c>
      <c r="G3942" s="64" t="s">
        <v>9977</v>
      </c>
      <c r="H3942" s="83">
        <v>2000</v>
      </c>
      <c r="I3942" s="66">
        <v>44927</v>
      </c>
      <c r="J3942" s="64" t="s">
        <v>6</v>
      </c>
      <c r="K3942" s="64" t="s">
        <v>7</v>
      </c>
      <c r="L3942" s="64" t="s">
        <v>59</v>
      </c>
      <c r="M3942" s="64" t="s">
        <v>9168</v>
      </c>
      <c r="N3942" s="64" t="s">
        <v>10</v>
      </c>
      <c r="O3942" s="65" t="s">
        <v>9133</v>
      </c>
      <c r="P3942" s="73" t="s">
        <v>9134</v>
      </c>
      <c r="Q3942" s="65" t="s">
        <v>52</v>
      </c>
      <c r="R3942" s="65" t="s">
        <v>29</v>
      </c>
      <c r="S3942" s="65" t="s">
        <v>4076</v>
      </c>
      <c r="T3942" s="65" t="s">
        <v>7</v>
      </c>
      <c r="U3942" s="64" t="s">
        <v>146</v>
      </c>
      <c r="V3942" s="65" t="s">
        <v>4076</v>
      </c>
      <c r="W3942" s="65" t="s">
        <v>17</v>
      </c>
      <c r="X3942" s="65" t="s">
        <v>18</v>
      </c>
      <c r="Y3942" s="65" t="s">
        <v>19</v>
      </c>
      <c r="Z3942" s="65" t="s">
        <v>20</v>
      </c>
      <c r="AA3942" s="64" t="s">
        <v>21</v>
      </c>
      <c r="AB3942" s="64" t="s">
        <v>9947</v>
      </c>
      <c r="AC3942" s="64" t="s">
        <v>9948</v>
      </c>
      <c r="AD3942" s="64" t="s">
        <v>9949</v>
      </c>
    </row>
    <row r="3943" spans="1:30" ht="51" x14ac:dyDescent="0.25">
      <c r="A3943" s="113">
        <f t="shared" si="62"/>
        <v>3754</v>
      </c>
      <c r="B3943" s="64" t="s">
        <v>9127</v>
      </c>
      <c r="C3943" s="64" t="s">
        <v>9929</v>
      </c>
      <c r="D3943" s="64">
        <v>200125</v>
      </c>
      <c r="E3943" s="64" t="s">
        <v>9959</v>
      </c>
      <c r="F3943" s="64" t="s">
        <v>9960</v>
      </c>
      <c r="G3943" s="64" t="s">
        <v>9961</v>
      </c>
      <c r="H3943" s="83">
        <v>1400</v>
      </c>
      <c r="I3943" s="66">
        <v>44927</v>
      </c>
      <c r="J3943" s="64" t="s">
        <v>68</v>
      </c>
      <c r="K3943" s="64" t="s">
        <v>7</v>
      </c>
      <c r="L3943" s="64" t="s">
        <v>69</v>
      </c>
      <c r="M3943" s="64" t="s">
        <v>80</v>
      </c>
      <c r="N3943" s="64" t="s">
        <v>81</v>
      </c>
      <c r="O3943" s="65" t="s">
        <v>9133</v>
      </c>
      <c r="P3943" s="73" t="s">
        <v>9134</v>
      </c>
      <c r="Q3943" s="65" t="s">
        <v>52</v>
      </c>
      <c r="R3943" s="65" t="s">
        <v>29</v>
      </c>
      <c r="S3943" s="65" t="s">
        <v>4076</v>
      </c>
      <c r="T3943" s="65" t="s">
        <v>7</v>
      </c>
      <c r="U3943" s="64" t="s">
        <v>146</v>
      </c>
      <c r="V3943" s="65" t="s">
        <v>4076</v>
      </c>
      <c r="W3943" s="65" t="s">
        <v>21</v>
      </c>
      <c r="X3943" s="65" t="s">
        <v>18</v>
      </c>
      <c r="Y3943" s="65" t="s">
        <v>31</v>
      </c>
      <c r="Z3943" s="65" t="s">
        <v>61</v>
      </c>
      <c r="AA3943" s="9" t="s">
        <v>37</v>
      </c>
      <c r="AB3943" s="64" t="s">
        <v>9947</v>
      </c>
      <c r="AC3943" s="64" t="s">
        <v>9948</v>
      </c>
      <c r="AD3943" s="64" t="s">
        <v>9949</v>
      </c>
    </row>
    <row r="3944" spans="1:30" ht="51" x14ac:dyDescent="0.25">
      <c r="A3944" s="113">
        <f t="shared" si="62"/>
        <v>3755</v>
      </c>
      <c r="B3944" s="64" t="s">
        <v>9127</v>
      </c>
      <c r="C3944" s="64" t="s">
        <v>9929</v>
      </c>
      <c r="D3944" s="64">
        <v>200125</v>
      </c>
      <c r="E3944" s="64" t="s">
        <v>9965</v>
      </c>
      <c r="F3944" s="64" t="s">
        <v>9966</v>
      </c>
      <c r="G3944" s="64" t="s">
        <v>9967</v>
      </c>
      <c r="H3944" s="83">
        <v>4500</v>
      </c>
      <c r="I3944" s="66">
        <v>44927</v>
      </c>
      <c r="J3944" s="64" t="s">
        <v>68</v>
      </c>
      <c r="K3944" s="64" t="s">
        <v>7</v>
      </c>
      <c r="L3944" s="64" t="s">
        <v>69</v>
      </c>
      <c r="M3944" s="64" t="s">
        <v>80</v>
      </c>
      <c r="N3944" s="64" t="s">
        <v>81</v>
      </c>
      <c r="O3944" s="65" t="s">
        <v>9133</v>
      </c>
      <c r="P3944" s="73" t="s">
        <v>9134</v>
      </c>
      <c r="Q3944" s="65" t="s">
        <v>52</v>
      </c>
      <c r="R3944" s="65" t="s">
        <v>29</v>
      </c>
      <c r="S3944" s="65" t="s">
        <v>4076</v>
      </c>
      <c r="T3944" s="65" t="s">
        <v>7</v>
      </c>
      <c r="U3944" s="64" t="s">
        <v>146</v>
      </c>
      <c r="V3944" s="65" t="s">
        <v>4076</v>
      </c>
      <c r="W3944" s="65" t="s">
        <v>21</v>
      </c>
      <c r="X3944" s="65" t="s">
        <v>18</v>
      </c>
      <c r="Y3944" s="65" t="s">
        <v>31</v>
      </c>
      <c r="Z3944" s="65" t="s">
        <v>20</v>
      </c>
      <c r="AA3944" s="64" t="s">
        <v>9797</v>
      </c>
      <c r="AB3944" s="64" t="s">
        <v>9947</v>
      </c>
      <c r="AC3944" s="64" t="s">
        <v>9948</v>
      </c>
      <c r="AD3944" s="64" t="s">
        <v>9949</v>
      </c>
    </row>
    <row r="3945" spans="1:30" ht="51" x14ac:dyDescent="0.25">
      <c r="A3945" s="113">
        <f t="shared" si="62"/>
        <v>3756</v>
      </c>
      <c r="B3945" s="64" t="s">
        <v>9127</v>
      </c>
      <c r="C3945" s="65" t="s">
        <v>9978</v>
      </c>
      <c r="D3945" s="65">
        <v>200126</v>
      </c>
      <c r="E3945" s="65" t="s">
        <v>9800</v>
      </c>
      <c r="F3945" s="65" t="s">
        <v>9816</v>
      </c>
      <c r="G3945" s="65" t="s">
        <v>9817</v>
      </c>
      <c r="H3945" s="84">
        <v>1800</v>
      </c>
      <c r="I3945" s="80">
        <v>44986</v>
      </c>
      <c r="J3945" s="65" t="s">
        <v>68</v>
      </c>
      <c r="K3945" s="64" t="s">
        <v>7</v>
      </c>
      <c r="L3945" s="65" t="s">
        <v>69</v>
      </c>
      <c r="M3945" s="65" t="s">
        <v>9168</v>
      </c>
      <c r="N3945" s="65" t="s">
        <v>10</v>
      </c>
      <c r="O3945" s="65" t="s">
        <v>9133</v>
      </c>
      <c r="P3945" s="73" t="s">
        <v>9134</v>
      </c>
      <c r="Q3945" s="65" t="s">
        <v>374</v>
      </c>
      <c r="R3945" s="65" t="s">
        <v>29</v>
      </c>
      <c r="S3945" s="65" t="s">
        <v>4076</v>
      </c>
      <c r="T3945" s="65" t="s">
        <v>7</v>
      </c>
      <c r="U3945" s="65" t="s">
        <v>146</v>
      </c>
      <c r="V3945" s="65" t="s">
        <v>4076</v>
      </c>
      <c r="W3945" s="65" t="s">
        <v>21</v>
      </c>
      <c r="X3945" s="65" t="s">
        <v>18</v>
      </c>
      <c r="Y3945" s="65" t="s">
        <v>19</v>
      </c>
      <c r="Z3945" s="65" t="s">
        <v>20</v>
      </c>
      <c r="AA3945" s="65" t="s">
        <v>21</v>
      </c>
      <c r="AB3945" s="64" t="s">
        <v>9979</v>
      </c>
      <c r="AC3945" s="64" t="s">
        <v>9980</v>
      </c>
      <c r="AD3945" s="64" t="s">
        <v>9981</v>
      </c>
    </row>
    <row r="3946" spans="1:30" ht="51" x14ac:dyDescent="0.25">
      <c r="A3946" s="113">
        <f t="shared" si="62"/>
        <v>3757</v>
      </c>
      <c r="B3946" s="64" t="s">
        <v>9127</v>
      </c>
      <c r="C3946" s="64" t="s">
        <v>9982</v>
      </c>
      <c r="D3946" s="64">
        <v>200127</v>
      </c>
      <c r="E3946" s="64" t="s">
        <v>9926</v>
      </c>
      <c r="F3946" s="64" t="s">
        <v>9927</v>
      </c>
      <c r="G3946" s="64" t="s">
        <v>9928</v>
      </c>
      <c r="H3946" s="83">
        <v>440</v>
      </c>
      <c r="I3946" s="66">
        <v>45056</v>
      </c>
      <c r="J3946" s="64" t="s">
        <v>68</v>
      </c>
      <c r="K3946" s="64" t="s">
        <v>7</v>
      </c>
      <c r="L3946" s="64" t="s">
        <v>69</v>
      </c>
      <c r="M3946" s="64" t="s">
        <v>80</v>
      </c>
      <c r="N3946" s="64" t="s">
        <v>81</v>
      </c>
      <c r="O3946" s="65" t="s">
        <v>9133</v>
      </c>
      <c r="P3946" s="73" t="s">
        <v>9134</v>
      </c>
      <c r="Q3946" s="64" t="s">
        <v>9134</v>
      </c>
      <c r="R3946" s="65" t="s">
        <v>29</v>
      </c>
      <c r="S3946" s="65" t="s">
        <v>4076</v>
      </c>
      <c r="T3946" s="65" t="s">
        <v>7</v>
      </c>
      <c r="U3946" s="64" t="s">
        <v>146</v>
      </c>
      <c r="V3946" s="65" t="s">
        <v>4076</v>
      </c>
      <c r="W3946" s="64" t="s">
        <v>4076</v>
      </c>
      <c r="X3946" s="64" t="s">
        <v>18</v>
      </c>
      <c r="Y3946" s="64" t="s">
        <v>19</v>
      </c>
      <c r="Z3946" s="64" t="s">
        <v>41</v>
      </c>
      <c r="AA3946" s="64" t="s">
        <v>21</v>
      </c>
      <c r="AB3946" s="64" t="s">
        <v>9983</v>
      </c>
      <c r="AC3946" s="64" t="s">
        <v>9984</v>
      </c>
      <c r="AD3946" s="64" t="s">
        <v>9985</v>
      </c>
    </row>
    <row r="3947" spans="1:30" ht="51" x14ac:dyDescent="0.25">
      <c r="A3947" s="113">
        <f t="shared" si="62"/>
        <v>3758</v>
      </c>
      <c r="B3947" s="64" t="s">
        <v>9127</v>
      </c>
      <c r="C3947" s="64" t="s">
        <v>9982</v>
      </c>
      <c r="D3947" s="64">
        <v>200127</v>
      </c>
      <c r="E3947" s="64" t="s">
        <v>9986</v>
      </c>
      <c r="F3947" s="64" t="s">
        <v>9987</v>
      </c>
      <c r="G3947" s="64" t="s">
        <v>9988</v>
      </c>
      <c r="H3947" s="83">
        <v>36140</v>
      </c>
      <c r="I3947" s="66">
        <v>45107</v>
      </c>
      <c r="J3947" s="64" t="s">
        <v>6</v>
      </c>
      <c r="K3947" s="64" t="s">
        <v>7</v>
      </c>
      <c r="L3947" s="64" t="s">
        <v>27</v>
      </c>
      <c r="M3947" s="64" t="s">
        <v>80</v>
      </c>
      <c r="N3947" s="64" t="s">
        <v>9</v>
      </c>
      <c r="O3947" s="65" t="s">
        <v>9133</v>
      </c>
      <c r="P3947" s="73" t="s">
        <v>9134</v>
      </c>
      <c r="Q3947" s="64" t="s">
        <v>9134</v>
      </c>
      <c r="R3947" s="65" t="s">
        <v>29</v>
      </c>
      <c r="S3947" s="65" t="s">
        <v>4076</v>
      </c>
      <c r="T3947" s="65" t="s">
        <v>7</v>
      </c>
      <c r="U3947" s="64" t="s">
        <v>146</v>
      </c>
      <c r="V3947" s="65" t="s">
        <v>4076</v>
      </c>
      <c r="W3947" s="64" t="s">
        <v>4076</v>
      </c>
      <c r="X3947" s="64" t="s">
        <v>18</v>
      </c>
      <c r="Y3947" s="64" t="s">
        <v>19</v>
      </c>
      <c r="Z3947" s="64" t="s">
        <v>20</v>
      </c>
      <c r="AA3947" s="64" t="s">
        <v>17</v>
      </c>
      <c r="AB3947" s="64" t="s">
        <v>9989</v>
      </c>
      <c r="AC3947" s="64" t="s">
        <v>9990</v>
      </c>
      <c r="AD3947" s="64" t="s">
        <v>9991</v>
      </c>
    </row>
    <row r="3948" spans="1:30" ht="51" x14ac:dyDescent="0.25">
      <c r="A3948" s="113">
        <f t="shared" si="62"/>
        <v>3759</v>
      </c>
      <c r="B3948" s="64" t="s">
        <v>9127</v>
      </c>
      <c r="C3948" s="64" t="s">
        <v>9982</v>
      </c>
      <c r="D3948" s="64">
        <v>200127</v>
      </c>
      <c r="E3948" s="64" t="s">
        <v>9992</v>
      </c>
      <c r="F3948" s="64" t="s">
        <v>9993</v>
      </c>
      <c r="G3948" s="64" t="s">
        <v>9994</v>
      </c>
      <c r="H3948" s="83">
        <v>10000</v>
      </c>
      <c r="I3948" s="66">
        <v>45046</v>
      </c>
      <c r="J3948" s="64" t="s">
        <v>6</v>
      </c>
      <c r="K3948" s="64" t="s">
        <v>7</v>
      </c>
      <c r="L3948" s="64" t="s">
        <v>27</v>
      </c>
      <c r="M3948" s="64" t="s">
        <v>80</v>
      </c>
      <c r="N3948" s="64" t="s">
        <v>9</v>
      </c>
      <c r="O3948" s="65" t="s">
        <v>9133</v>
      </c>
      <c r="P3948" s="73" t="s">
        <v>9134</v>
      </c>
      <c r="Q3948" s="64" t="s">
        <v>9134</v>
      </c>
      <c r="R3948" s="65" t="s">
        <v>29</v>
      </c>
      <c r="S3948" s="65" t="s">
        <v>4076</v>
      </c>
      <c r="T3948" s="65" t="s">
        <v>7</v>
      </c>
      <c r="U3948" s="64" t="s">
        <v>146</v>
      </c>
      <c r="V3948" s="65" t="s">
        <v>4076</v>
      </c>
      <c r="W3948" s="64" t="s">
        <v>4076</v>
      </c>
      <c r="X3948" s="64" t="s">
        <v>18</v>
      </c>
      <c r="Y3948" s="64" t="s">
        <v>19</v>
      </c>
      <c r="Z3948" s="64" t="s">
        <v>20</v>
      </c>
      <c r="AA3948" s="64" t="s">
        <v>17</v>
      </c>
      <c r="AB3948" s="64" t="s">
        <v>9989</v>
      </c>
      <c r="AC3948" s="64" t="s">
        <v>9990</v>
      </c>
      <c r="AD3948" s="64" t="s">
        <v>9991</v>
      </c>
    </row>
    <row r="3949" spans="1:30" ht="63.75" x14ac:dyDescent="0.25">
      <c r="A3949" s="113">
        <f t="shared" si="62"/>
        <v>3760</v>
      </c>
      <c r="B3949" s="64" t="s">
        <v>9127</v>
      </c>
      <c r="C3949" s="64" t="s">
        <v>9982</v>
      </c>
      <c r="D3949" s="64">
        <v>200127</v>
      </c>
      <c r="E3949" s="64" t="s">
        <v>9995</v>
      </c>
      <c r="F3949" s="81" t="s">
        <v>9996</v>
      </c>
      <c r="G3949" s="64" t="s">
        <v>9997</v>
      </c>
      <c r="H3949" s="83">
        <v>15000</v>
      </c>
      <c r="I3949" s="66">
        <v>45017</v>
      </c>
      <c r="J3949" s="64" t="s">
        <v>68</v>
      </c>
      <c r="K3949" s="64" t="s">
        <v>7</v>
      </c>
      <c r="L3949" s="64" t="s">
        <v>69</v>
      </c>
      <c r="M3949" s="64" t="s">
        <v>80</v>
      </c>
      <c r="N3949" s="64" t="s">
        <v>80</v>
      </c>
      <c r="O3949" s="65" t="s">
        <v>9133</v>
      </c>
      <c r="P3949" s="73" t="s">
        <v>9134</v>
      </c>
      <c r="Q3949" s="64" t="s">
        <v>9134</v>
      </c>
      <c r="R3949" s="65" t="s">
        <v>29</v>
      </c>
      <c r="S3949" s="65" t="s">
        <v>4076</v>
      </c>
      <c r="T3949" s="65" t="s">
        <v>7</v>
      </c>
      <c r="U3949" s="64" t="s">
        <v>146</v>
      </c>
      <c r="V3949" s="65" t="s">
        <v>4076</v>
      </c>
      <c r="W3949" s="64" t="s">
        <v>4076</v>
      </c>
      <c r="X3949" s="64" t="s">
        <v>18</v>
      </c>
      <c r="Y3949" s="64" t="s">
        <v>19</v>
      </c>
      <c r="Z3949" s="64" t="s">
        <v>61</v>
      </c>
      <c r="AA3949" s="64" t="s">
        <v>21</v>
      </c>
      <c r="AB3949" s="64" t="s">
        <v>9998</v>
      </c>
      <c r="AC3949" s="64" t="s">
        <v>9999</v>
      </c>
      <c r="AD3949" s="64" t="s">
        <v>10000</v>
      </c>
    </row>
    <row r="3950" spans="1:30" ht="267.75" x14ac:dyDescent="0.25">
      <c r="A3950" s="113">
        <f t="shared" si="62"/>
        <v>3761</v>
      </c>
      <c r="B3950" s="64" t="s">
        <v>9127</v>
      </c>
      <c r="C3950" s="64" t="s">
        <v>10001</v>
      </c>
      <c r="D3950" s="64">
        <v>200128</v>
      </c>
      <c r="E3950" s="64" t="s">
        <v>9900</v>
      </c>
      <c r="F3950" s="64" t="s">
        <v>10002</v>
      </c>
      <c r="G3950" s="64" t="s">
        <v>10003</v>
      </c>
      <c r="H3950" s="83">
        <v>89388.09</v>
      </c>
      <c r="I3950" s="66">
        <v>45122</v>
      </c>
      <c r="J3950" s="64" t="s">
        <v>6</v>
      </c>
      <c r="K3950" s="64" t="s">
        <v>7</v>
      </c>
      <c r="L3950" s="64" t="s">
        <v>27</v>
      </c>
      <c r="M3950" s="64" t="s">
        <v>9</v>
      </c>
      <c r="N3950" s="64" t="s">
        <v>10</v>
      </c>
      <c r="O3950" s="65" t="s">
        <v>9133</v>
      </c>
      <c r="P3950" s="64" t="s">
        <v>9134</v>
      </c>
      <c r="Q3950" s="64" t="s">
        <v>374</v>
      </c>
      <c r="R3950" s="64" t="s">
        <v>29</v>
      </c>
      <c r="S3950" s="65" t="s">
        <v>4076</v>
      </c>
      <c r="T3950" s="65" t="s">
        <v>7</v>
      </c>
      <c r="U3950" s="64" t="s">
        <v>146</v>
      </c>
      <c r="V3950" s="65" t="s">
        <v>4076</v>
      </c>
      <c r="W3950" s="64" t="s">
        <v>37</v>
      </c>
      <c r="X3950" s="64" t="s">
        <v>18</v>
      </c>
      <c r="Y3950" s="64" t="s">
        <v>19</v>
      </c>
      <c r="Z3950" s="64" t="s">
        <v>20</v>
      </c>
      <c r="AA3950" s="9" t="s">
        <v>37</v>
      </c>
      <c r="AB3950" s="64" t="s">
        <v>10004</v>
      </c>
      <c r="AC3950" s="64" t="s">
        <v>10005</v>
      </c>
      <c r="AD3950" s="64" t="s">
        <v>10006</v>
      </c>
    </row>
    <row r="3951" spans="1:30" ht="63.75" x14ac:dyDescent="0.25">
      <c r="A3951" s="113">
        <f t="shared" si="62"/>
        <v>3762</v>
      </c>
      <c r="B3951" s="64" t="s">
        <v>9127</v>
      </c>
      <c r="C3951" s="64" t="s">
        <v>10001</v>
      </c>
      <c r="D3951" s="64">
        <v>200128</v>
      </c>
      <c r="E3951" s="64" t="s">
        <v>9965</v>
      </c>
      <c r="F3951" s="64" t="s">
        <v>10007</v>
      </c>
      <c r="G3951" s="64" t="s">
        <v>10008</v>
      </c>
      <c r="H3951" s="83">
        <v>1200</v>
      </c>
      <c r="I3951" s="66">
        <v>45122</v>
      </c>
      <c r="J3951" s="64" t="s">
        <v>68</v>
      </c>
      <c r="K3951" s="64" t="s">
        <v>7</v>
      </c>
      <c r="L3951" s="64" t="s">
        <v>69</v>
      </c>
      <c r="M3951" s="64" t="s">
        <v>80</v>
      </c>
      <c r="N3951" s="64" t="s">
        <v>1498</v>
      </c>
      <c r="O3951" s="65" t="s">
        <v>9133</v>
      </c>
      <c r="P3951" s="64" t="s">
        <v>9134</v>
      </c>
      <c r="Q3951" s="64" t="s">
        <v>52</v>
      </c>
      <c r="R3951" s="64" t="s">
        <v>29</v>
      </c>
      <c r="S3951" s="65" t="s">
        <v>4076</v>
      </c>
      <c r="T3951" s="65" t="s">
        <v>7</v>
      </c>
      <c r="U3951" s="64" t="s">
        <v>146</v>
      </c>
      <c r="V3951" s="65" t="s">
        <v>4076</v>
      </c>
      <c r="W3951" s="64" t="s">
        <v>21</v>
      </c>
      <c r="X3951" s="64" t="s">
        <v>18</v>
      </c>
      <c r="Y3951" s="64" t="s">
        <v>31</v>
      </c>
      <c r="Z3951" s="64" t="s">
        <v>20</v>
      </c>
      <c r="AA3951" s="9" t="s">
        <v>37</v>
      </c>
      <c r="AB3951" s="64" t="s">
        <v>10009</v>
      </c>
      <c r="AC3951" s="64" t="s">
        <v>10010</v>
      </c>
      <c r="AD3951" s="64" t="s">
        <v>10011</v>
      </c>
    </row>
    <row r="3952" spans="1:30" ht="63.75" x14ac:dyDescent="0.25">
      <c r="A3952" s="113">
        <f t="shared" si="62"/>
        <v>3763</v>
      </c>
      <c r="B3952" s="64" t="s">
        <v>9127</v>
      </c>
      <c r="C3952" s="64" t="s">
        <v>10001</v>
      </c>
      <c r="D3952" s="64">
        <v>200128</v>
      </c>
      <c r="E3952" s="64" t="s">
        <v>3311</v>
      </c>
      <c r="F3952" s="64" t="s">
        <v>10012</v>
      </c>
      <c r="G3952" s="64" t="s">
        <v>10008</v>
      </c>
      <c r="H3952" s="83">
        <v>43900</v>
      </c>
      <c r="I3952" s="66">
        <v>45122</v>
      </c>
      <c r="J3952" s="64" t="s">
        <v>68</v>
      </c>
      <c r="K3952" s="64" t="s">
        <v>7</v>
      </c>
      <c r="L3952" s="64" t="s">
        <v>69</v>
      </c>
      <c r="M3952" s="64" t="s">
        <v>80</v>
      </c>
      <c r="N3952" s="64" t="s">
        <v>1498</v>
      </c>
      <c r="O3952" s="65" t="s">
        <v>9133</v>
      </c>
      <c r="P3952" s="64" t="s">
        <v>9134</v>
      </c>
      <c r="Q3952" s="64" t="s">
        <v>52</v>
      </c>
      <c r="R3952" s="64" t="s">
        <v>29</v>
      </c>
      <c r="S3952" s="65" t="s">
        <v>4076</v>
      </c>
      <c r="T3952" s="65" t="s">
        <v>7</v>
      </c>
      <c r="U3952" s="64" t="s">
        <v>146</v>
      </c>
      <c r="V3952" s="65" t="s">
        <v>4076</v>
      </c>
      <c r="W3952" s="64" t="s">
        <v>21</v>
      </c>
      <c r="X3952" s="64" t="s">
        <v>18</v>
      </c>
      <c r="Y3952" s="64" t="s">
        <v>19</v>
      </c>
      <c r="Z3952" s="64" t="s">
        <v>41</v>
      </c>
      <c r="AA3952" s="64" t="s">
        <v>21</v>
      </c>
      <c r="AB3952" s="64" t="s">
        <v>10009</v>
      </c>
      <c r="AC3952" s="64" t="s">
        <v>10010</v>
      </c>
      <c r="AD3952" s="64" t="s">
        <v>10011</v>
      </c>
    </row>
    <row r="3953" spans="1:30" ht="114.75" x14ac:dyDescent="0.25">
      <c r="A3953" s="113">
        <f t="shared" si="62"/>
        <v>3764</v>
      </c>
      <c r="B3953" s="64" t="s">
        <v>9127</v>
      </c>
      <c r="C3953" s="64" t="s">
        <v>10001</v>
      </c>
      <c r="D3953" s="64">
        <v>200128</v>
      </c>
      <c r="E3953" s="64" t="s">
        <v>10013</v>
      </c>
      <c r="F3953" s="64" t="s">
        <v>10014</v>
      </c>
      <c r="G3953" s="64" t="s">
        <v>10008</v>
      </c>
      <c r="H3953" s="83">
        <v>73800</v>
      </c>
      <c r="I3953" s="66">
        <v>45122</v>
      </c>
      <c r="J3953" s="64" t="s">
        <v>68</v>
      </c>
      <c r="K3953" s="64" t="s">
        <v>7</v>
      </c>
      <c r="L3953" s="64" t="s">
        <v>69</v>
      </c>
      <c r="M3953" s="64" t="s">
        <v>80</v>
      </c>
      <c r="N3953" s="64" t="s">
        <v>1498</v>
      </c>
      <c r="O3953" s="65" t="s">
        <v>9133</v>
      </c>
      <c r="P3953" s="64" t="s">
        <v>9134</v>
      </c>
      <c r="Q3953" s="64" t="s">
        <v>52</v>
      </c>
      <c r="R3953" s="64" t="s">
        <v>29</v>
      </c>
      <c r="S3953" s="65" t="s">
        <v>4076</v>
      </c>
      <c r="T3953" s="65" t="s">
        <v>7</v>
      </c>
      <c r="U3953" s="64" t="s">
        <v>146</v>
      </c>
      <c r="V3953" s="65" t="s">
        <v>4076</v>
      </c>
      <c r="W3953" s="64" t="s">
        <v>21</v>
      </c>
      <c r="X3953" s="64" t="s">
        <v>18</v>
      </c>
      <c r="Y3953" s="64" t="s">
        <v>19</v>
      </c>
      <c r="Z3953" s="64" t="s">
        <v>20</v>
      </c>
      <c r="AA3953" s="64" t="s">
        <v>17</v>
      </c>
      <c r="AB3953" s="64" t="s">
        <v>10009</v>
      </c>
      <c r="AC3953" s="64" t="s">
        <v>10010</v>
      </c>
      <c r="AD3953" s="64" t="s">
        <v>10011</v>
      </c>
    </row>
    <row r="3954" spans="1:30" ht="76.5" x14ac:dyDescent="0.25">
      <c r="A3954" s="113">
        <f t="shared" si="62"/>
        <v>3765</v>
      </c>
      <c r="B3954" s="64" t="s">
        <v>9127</v>
      </c>
      <c r="C3954" s="79" t="s">
        <v>10015</v>
      </c>
      <c r="D3954" s="64">
        <v>200129</v>
      </c>
      <c r="E3954" s="64" t="s">
        <v>10016</v>
      </c>
      <c r="F3954" s="64" t="s">
        <v>10017</v>
      </c>
      <c r="G3954" s="79" t="s">
        <v>10018</v>
      </c>
      <c r="H3954" s="87">
        <v>14000</v>
      </c>
      <c r="I3954" s="82">
        <v>44984</v>
      </c>
      <c r="J3954" s="64" t="s">
        <v>68</v>
      </c>
      <c r="K3954" s="64" t="s">
        <v>7</v>
      </c>
      <c r="L3954" s="64" t="s">
        <v>69</v>
      </c>
      <c r="M3954" s="64" t="s">
        <v>9168</v>
      </c>
      <c r="N3954" s="64" t="s">
        <v>10</v>
      </c>
      <c r="O3954" s="65" t="s">
        <v>9133</v>
      </c>
      <c r="P3954" s="64" t="s">
        <v>9134</v>
      </c>
      <c r="Q3954" s="64" t="s">
        <v>374</v>
      </c>
      <c r="R3954" s="64" t="s">
        <v>29</v>
      </c>
      <c r="S3954" s="65" t="s">
        <v>4076</v>
      </c>
      <c r="T3954" s="65" t="s">
        <v>7</v>
      </c>
      <c r="U3954" s="65" t="s">
        <v>146</v>
      </c>
      <c r="V3954" s="65" t="s">
        <v>4076</v>
      </c>
      <c r="W3954" s="64" t="s">
        <v>17</v>
      </c>
      <c r="X3954" s="64" t="s">
        <v>18</v>
      </c>
      <c r="Y3954" s="64" t="s">
        <v>19</v>
      </c>
      <c r="Z3954" s="64" t="s">
        <v>20</v>
      </c>
      <c r="AA3954" s="64" t="s">
        <v>17</v>
      </c>
      <c r="AB3954" s="79" t="s">
        <v>10019</v>
      </c>
      <c r="AC3954" s="64" t="s">
        <v>10020</v>
      </c>
      <c r="AD3954" s="64" t="s">
        <v>10021</v>
      </c>
    </row>
    <row r="3955" spans="1:30" ht="165.75" x14ac:dyDescent="0.25">
      <c r="A3955" s="113">
        <f t="shared" si="62"/>
        <v>3766</v>
      </c>
      <c r="B3955" s="64" t="s">
        <v>9127</v>
      </c>
      <c r="C3955" s="79" t="s">
        <v>10015</v>
      </c>
      <c r="D3955" s="64">
        <v>200129</v>
      </c>
      <c r="E3955" s="64" t="s">
        <v>10022</v>
      </c>
      <c r="F3955" s="79" t="s">
        <v>10023</v>
      </c>
      <c r="G3955" s="79" t="s">
        <v>10024</v>
      </c>
      <c r="H3955" s="87">
        <v>10000</v>
      </c>
      <c r="I3955" s="82" t="s">
        <v>10025</v>
      </c>
      <c r="J3955" s="64" t="s">
        <v>6</v>
      </c>
      <c r="K3955" s="64" t="s">
        <v>7</v>
      </c>
      <c r="L3955" s="64" t="s">
        <v>27</v>
      </c>
      <c r="M3955" s="64" t="s">
        <v>9168</v>
      </c>
      <c r="N3955" s="64" t="s">
        <v>10</v>
      </c>
      <c r="O3955" s="65" t="s">
        <v>9133</v>
      </c>
      <c r="P3955" s="64" t="s">
        <v>9134</v>
      </c>
      <c r="Q3955" s="64" t="s">
        <v>52</v>
      </c>
      <c r="R3955" s="64" t="s">
        <v>29</v>
      </c>
      <c r="S3955" s="65" t="s">
        <v>4076</v>
      </c>
      <c r="T3955" s="65" t="s">
        <v>7</v>
      </c>
      <c r="U3955" s="65" t="s">
        <v>146</v>
      </c>
      <c r="V3955" s="65" t="s">
        <v>4076</v>
      </c>
      <c r="W3955" s="64" t="s">
        <v>17</v>
      </c>
      <c r="X3955" s="64" t="s">
        <v>18</v>
      </c>
      <c r="Y3955" s="64" t="s">
        <v>19</v>
      </c>
      <c r="Z3955" s="64" t="s">
        <v>20</v>
      </c>
      <c r="AA3955" s="64" t="s">
        <v>17</v>
      </c>
      <c r="AB3955" s="79" t="s">
        <v>10026</v>
      </c>
      <c r="AC3955" s="64" t="s">
        <v>10027</v>
      </c>
      <c r="AD3955" s="64" t="s">
        <v>10028</v>
      </c>
    </row>
    <row r="3956" spans="1:30" ht="51" x14ac:dyDescent="0.25">
      <c r="A3956" s="113">
        <f t="shared" si="62"/>
        <v>3767</v>
      </c>
      <c r="B3956" s="64" t="s">
        <v>9127</v>
      </c>
      <c r="C3956" s="79" t="s">
        <v>10015</v>
      </c>
      <c r="D3956" s="64">
        <v>200129</v>
      </c>
      <c r="E3956" s="64" t="s">
        <v>10029</v>
      </c>
      <c r="F3956" s="79" t="s">
        <v>9794</v>
      </c>
      <c r="G3956" s="79" t="s">
        <v>10030</v>
      </c>
      <c r="H3956" s="87">
        <v>19600</v>
      </c>
      <c r="I3956" s="82">
        <v>44985</v>
      </c>
      <c r="J3956" s="64" t="s">
        <v>68</v>
      </c>
      <c r="K3956" s="64" t="s">
        <v>7</v>
      </c>
      <c r="L3956" s="64" t="s">
        <v>69</v>
      </c>
      <c r="M3956" s="64" t="s">
        <v>9168</v>
      </c>
      <c r="N3956" s="64" t="s">
        <v>10</v>
      </c>
      <c r="O3956" s="65" t="s">
        <v>9133</v>
      </c>
      <c r="P3956" s="64" t="s">
        <v>9134</v>
      </c>
      <c r="Q3956" s="64" t="s">
        <v>374</v>
      </c>
      <c r="R3956" s="64" t="s">
        <v>29</v>
      </c>
      <c r="S3956" s="65" t="s">
        <v>4076</v>
      </c>
      <c r="T3956" s="65" t="s">
        <v>7</v>
      </c>
      <c r="U3956" s="65" t="s">
        <v>146</v>
      </c>
      <c r="V3956" s="65" t="s">
        <v>4076</v>
      </c>
      <c r="W3956" s="64" t="s">
        <v>17</v>
      </c>
      <c r="X3956" s="64" t="s">
        <v>18</v>
      </c>
      <c r="Y3956" s="64" t="s">
        <v>19</v>
      </c>
      <c r="Z3956" s="64" t="s">
        <v>20</v>
      </c>
      <c r="AA3956" s="64" t="s">
        <v>17</v>
      </c>
      <c r="AB3956" s="79" t="s">
        <v>10019</v>
      </c>
      <c r="AC3956" s="64" t="s">
        <v>10020</v>
      </c>
      <c r="AD3956" s="64" t="s">
        <v>10021</v>
      </c>
    </row>
    <row r="3957" spans="1:30" ht="51" x14ac:dyDescent="0.25">
      <c r="A3957" s="113">
        <f t="shared" si="62"/>
        <v>3768</v>
      </c>
      <c r="B3957" s="64" t="s">
        <v>9127</v>
      </c>
      <c r="C3957" s="64" t="s">
        <v>10031</v>
      </c>
      <c r="D3957" s="64">
        <v>200130</v>
      </c>
      <c r="E3957" s="64" t="s">
        <v>7426</v>
      </c>
      <c r="F3957" s="65" t="s">
        <v>10032</v>
      </c>
      <c r="G3957" s="65" t="s">
        <v>10033</v>
      </c>
      <c r="H3957" s="83">
        <v>15000</v>
      </c>
      <c r="I3957" s="66">
        <v>44931</v>
      </c>
      <c r="J3957" s="64" t="s">
        <v>68</v>
      </c>
      <c r="K3957" s="64" t="s">
        <v>7</v>
      </c>
      <c r="L3957" s="64" t="s">
        <v>69</v>
      </c>
      <c r="M3957" s="64" t="s">
        <v>80</v>
      </c>
      <c r="N3957" s="64" t="s">
        <v>81</v>
      </c>
      <c r="O3957" s="65" t="s">
        <v>9133</v>
      </c>
      <c r="P3957" s="65" t="s">
        <v>9134</v>
      </c>
      <c r="Q3957" s="65" t="s">
        <v>52</v>
      </c>
      <c r="R3957" s="65" t="s">
        <v>29</v>
      </c>
      <c r="S3957" s="65" t="s">
        <v>4076</v>
      </c>
      <c r="T3957" s="65" t="s">
        <v>7</v>
      </c>
      <c r="U3957" s="65" t="s">
        <v>146</v>
      </c>
      <c r="V3957" s="65" t="s">
        <v>4076</v>
      </c>
      <c r="W3957" s="65" t="s">
        <v>21</v>
      </c>
      <c r="X3957" s="65" t="s">
        <v>18</v>
      </c>
      <c r="Y3957" s="65" t="s">
        <v>19</v>
      </c>
      <c r="Z3957" s="65" t="s">
        <v>20</v>
      </c>
      <c r="AA3957" s="65" t="s">
        <v>17</v>
      </c>
      <c r="AB3957" s="65" t="s">
        <v>10034</v>
      </c>
      <c r="AC3957" s="65" t="s">
        <v>10035</v>
      </c>
      <c r="AD3957" s="65" t="s">
        <v>10036</v>
      </c>
    </row>
    <row r="3958" spans="1:30" ht="51" x14ac:dyDescent="0.25">
      <c r="A3958" s="113">
        <f t="shared" si="62"/>
        <v>3769</v>
      </c>
      <c r="B3958" s="64" t="s">
        <v>9127</v>
      </c>
      <c r="C3958" s="64" t="s">
        <v>10037</v>
      </c>
      <c r="D3958" s="64">
        <v>200131</v>
      </c>
      <c r="E3958" s="64" t="s">
        <v>10038</v>
      </c>
      <c r="F3958" s="64" t="s">
        <v>10039</v>
      </c>
      <c r="G3958" s="64" t="s">
        <v>10040</v>
      </c>
      <c r="H3958" s="83">
        <v>120000</v>
      </c>
      <c r="I3958" s="66">
        <v>45017</v>
      </c>
      <c r="J3958" s="64" t="s">
        <v>6</v>
      </c>
      <c r="K3958" s="64" t="s">
        <v>7</v>
      </c>
      <c r="L3958" s="64" t="s">
        <v>27</v>
      </c>
      <c r="M3958" s="64" t="s">
        <v>9</v>
      </c>
      <c r="N3958" s="64" t="s">
        <v>10</v>
      </c>
      <c r="O3958" s="65" t="s">
        <v>9133</v>
      </c>
      <c r="P3958" s="65" t="s">
        <v>9134</v>
      </c>
      <c r="Q3958" s="64" t="s">
        <v>10041</v>
      </c>
      <c r="R3958" s="64" t="s">
        <v>29</v>
      </c>
      <c r="S3958" s="65" t="s">
        <v>4076</v>
      </c>
      <c r="T3958" s="65" t="s">
        <v>7</v>
      </c>
      <c r="U3958" s="65" t="s">
        <v>146</v>
      </c>
      <c r="V3958" s="65" t="s">
        <v>4076</v>
      </c>
      <c r="W3958" s="64" t="s">
        <v>17</v>
      </c>
      <c r="X3958" s="64" t="s">
        <v>18</v>
      </c>
      <c r="Y3958" s="64" t="s">
        <v>19</v>
      </c>
      <c r="Z3958" s="65" t="s">
        <v>20</v>
      </c>
      <c r="AA3958" s="9" t="s">
        <v>37</v>
      </c>
      <c r="AB3958" s="64" t="s">
        <v>10042</v>
      </c>
      <c r="AC3958" s="64" t="s">
        <v>10043</v>
      </c>
      <c r="AD3958" s="65" t="s">
        <v>10044</v>
      </c>
    </row>
    <row r="3959" spans="1:30" ht="51" x14ac:dyDescent="0.25">
      <c r="A3959" s="113">
        <f t="shared" si="62"/>
        <v>3770</v>
      </c>
      <c r="B3959" s="64" t="s">
        <v>9127</v>
      </c>
      <c r="C3959" s="64" t="s">
        <v>10037</v>
      </c>
      <c r="D3959" s="64">
        <v>200131</v>
      </c>
      <c r="E3959" s="64" t="s">
        <v>10045</v>
      </c>
      <c r="F3959" s="64" t="s">
        <v>10046</v>
      </c>
      <c r="G3959" s="64" t="s">
        <v>10047</v>
      </c>
      <c r="H3959" s="83">
        <v>56000</v>
      </c>
      <c r="I3959" s="66">
        <v>44958</v>
      </c>
      <c r="J3959" s="64" t="s">
        <v>68</v>
      </c>
      <c r="K3959" s="64" t="s">
        <v>7</v>
      </c>
      <c r="L3959" s="64" t="s">
        <v>69</v>
      </c>
      <c r="M3959" s="64" t="s">
        <v>9</v>
      </c>
      <c r="N3959" s="64" t="s">
        <v>10</v>
      </c>
      <c r="O3959" s="65" t="s">
        <v>9133</v>
      </c>
      <c r="P3959" s="64" t="s">
        <v>10048</v>
      </c>
      <c r="Q3959" s="64" t="s">
        <v>10049</v>
      </c>
      <c r="R3959" s="64" t="s">
        <v>29</v>
      </c>
      <c r="S3959" s="65" t="s">
        <v>4076</v>
      </c>
      <c r="T3959" s="65" t="s">
        <v>7</v>
      </c>
      <c r="U3959" s="65" t="s">
        <v>146</v>
      </c>
      <c r="V3959" s="65" t="s">
        <v>4076</v>
      </c>
      <c r="W3959" s="64" t="s">
        <v>17</v>
      </c>
      <c r="X3959" s="64" t="s">
        <v>18</v>
      </c>
      <c r="Y3959" s="64" t="s">
        <v>19</v>
      </c>
      <c r="Z3959" s="65" t="s">
        <v>20</v>
      </c>
      <c r="AA3959" s="64" t="s">
        <v>511</v>
      </c>
      <c r="AB3959" s="64" t="s">
        <v>10042</v>
      </c>
      <c r="AC3959" s="64" t="s">
        <v>10043</v>
      </c>
      <c r="AD3959" s="65" t="s">
        <v>10044</v>
      </c>
    </row>
    <row r="3960" spans="1:30" ht="51" x14ac:dyDescent="0.25">
      <c r="A3960" s="113">
        <f t="shared" si="62"/>
        <v>3771</v>
      </c>
      <c r="B3960" s="64" t="s">
        <v>9127</v>
      </c>
      <c r="C3960" s="64" t="s">
        <v>10037</v>
      </c>
      <c r="D3960" s="64">
        <v>200131</v>
      </c>
      <c r="E3960" s="64" t="s">
        <v>10050</v>
      </c>
      <c r="F3960" s="64" t="s">
        <v>10050</v>
      </c>
      <c r="G3960" s="64" t="s">
        <v>10051</v>
      </c>
      <c r="H3960" s="83">
        <v>12246</v>
      </c>
      <c r="I3960" s="66">
        <v>45017</v>
      </c>
      <c r="J3960" s="64" t="s">
        <v>68</v>
      </c>
      <c r="K3960" s="64" t="s">
        <v>7</v>
      </c>
      <c r="L3960" s="64" t="s">
        <v>69</v>
      </c>
      <c r="M3960" s="64" t="s">
        <v>10052</v>
      </c>
      <c r="N3960" s="64" t="s">
        <v>10</v>
      </c>
      <c r="O3960" s="65" t="s">
        <v>9133</v>
      </c>
      <c r="P3960" s="64" t="s">
        <v>10048</v>
      </c>
      <c r="Q3960" s="64" t="s">
        <v>10049</v>
      </c>
      <c r="R3960" s="64" t="s">
        <v>29</v>
      </c>
      <c r="S3960" s="65" t="s">
        <v>4076</v>
      </c>
      <c r="T3960" s="65" t="s">
        <v>7</v>
      </c>
      <c r="U3960" s="65" t="s">
        <v>146</v>
      </c>
      <c r="V3960" s="65" t="s">
        <v>4076</v>
      </c>
      <c r="W3960" s="64" t="s">
        <v>17</v>
      </c>
      <c r="X3960" s="64" t="s">
        <v>18</v>
      </c>
      <c r="Y3960" s="64" t="s">
        <v>19</v>
      </c>
      <c r="Z3960" s="65" t="s">
        <v>20</v>
      </c>
      <c r="AA3960" s="64" t="s">
        <v>511</v>
      </c>
      <c r="AB3960" s="64" t="s">
        <v>10042</v>
      </c>
      <c r="AC3960" s="64" t="s">
        <v>10043</v>
      </c>
      <c r="AD3960" s="65" t="s">
        <v>10044</v>
      </c>
    </row>
    <row r="3961" spans="1:30" ht="51" x14ac:dyDescent="0.25">
      <c r="A3961" s="113">
        <f t="shared" si="62"/>
        <v>3772</v>
      </c>
      <c r="B3961" s="64" t="s">
        <v>9127</v>
      </c>
      <c r="C3961" s="64" t="s">
        <v>10053</v>
      </c>
      <c r="D3961" s="64">
        <v>200139</v>
      </c>
      <c r="E3961" s="64" t="s">
        <v>10054</v>
      </c>
      <c r="F3961" s="64" t="s">
        <v>10055</v>
      </c>
      <c r="G3961" s="64" t="s">
        <v>10056</v>
      </c>
      <c r="H3961" s="83">
        <v>31336.41</v>
      </c>
      <c r="I3961" s="66">
        <v>45200</v>
      </c>
      <c r="J3961" s="64" t="s">
        <v>6</v>
      </c>
      <c r="K3961" s="64" t="s">
        <v>7</v>
      </c>
      <c r="L3961" s="64" t="s">
        <v>27</v>
      </c>
      <c r="M3961" s="64" t="s">
        <v>9</v>
      </c>
      <c r="N3961" s="64" t="s">
        <v>10</v>
      </c>
      <c r="O3961" s="65" t="s">
        <v>9133</v>
      </c>
      <c r="P3961" s="64" t="s">
        <v>9134</v>
      </c>
      <c r="Q3961" s="64" t="s">
        <v>374</v>
      </c>
      <c r="R3961" s="64" t="s">
        <v>29</v>
      </c>
      <c r="S3961" s="65" t="s">
        <v>4076</v>
      </c>
      <c r="T3961" s="65" t="s">
        <v>7</v>
      </c>
      <c r="U3961" s="65" t="s">
        <v>146</v>
      </c>
      <c r="V3961" s="65" t="s">
        <v>4076</v>
      </c>
      <c r="W3961" s="64" t="s">
        <v>17</v>
      </c>
      <c r="X3961" s="64" t="s">
        <v>18</v>
      </c>
      <c r="Y3961" s="64" t="s">
        <v>19</v>
      </c>
      <c r="Z3961" s="64" t="s">
        <v>20</v>
      </c>
      <c r="AA3961" s="64" t="s">
        <v>17</v>
      </c>
      <c r="AB3961" s="64" t="s">
        <v>10057</v>
      </c>
      <c r="AC3961" s="64" t="s">
        <v>10058</v>
      </c>
      <c r="AD3961" s="64" t="s">
        <v>10059</v>
      </c>
    </row>
    <row r="3962" spans="1:30" ht="51" x14ac:dyDescent="0.25">
      <c r="A3962" s="113">
        <f t="shared" si="62"/>
        <v>3773</v>
      </c>
      <c r="B3962" s="64" t="s">
        <v>9127</v>
      </c>
      <c r="C3962" s="64" t="s">
        <v>10053</v>
      </c>
      <c r="D3962" s="64">
        <v>200139</v>
      </c>
      <c r="E3962" s="64" t="s">
        <v>10060</v>
      </c>
      <c r="F3962" s="64" t="s">
        <v>10060</v>
      </c>
      <c r="G3962" s="64" t="s">
        <v>10056</v>
      </c>
      <c r="H3962" s="83">
        <v>0</v>
      </c>
      <c r="I3962" s="66">
        <v>45109</v>
      </c>
      <c r="J3962" s="64" t="s">
        <v>6</v>
      </c>
      <c r="K3962" s="64" t="s">
        <v>7</v>
      </c>
      <c r="L3962" s="64" t="s">
        <v>27</v>
      </c>
      <c r="M3962" s="64" t="s">
        <v>9</v>
      </c>
      <c r="N3962" s="64" t="s">
        <v>10</v>
      </c>
      <c r="O3962" s="65" t="s">
        <v>9133</v>
      </c>
      <c r="P3962" s="64" t="s">
        <v>9134</v>
      </c>
      <c r="Q3962" s="64" t="s">
        <v>10061</v>
      </c>
      <c r="R3962" s="64" t="s">
        <v>29</v>
      </c>
      <c r="S3962" s="65" t="s">
        <v>4076</v>
      </c>
      <c r="T3962" s="65" t="s">
        <v>7</v>
      </c>
      <c r="U3962" s="65" t="s">
        <v>146</v>
      </c>
      <c r="V3962" s="65" t="s">
        <v>4076</v>
      </c>
      <c r="W3962" s="64" t="s">
        <v>17</v>
      </c>
      <c r="X3962" s="64" t="s">
        <v>18</v>
      </c>
      <c r="Y3962" s="64" t="s">
        <v>19</v>
      </c>
      <c r="Z3962" s="64" t="s">
        <v>20</v>
      </c>
      <c r="AA3962" s="9" t="s">
        <v>37</v>
      </c>
      <c r="AB3962" s="64" t="s">
        <v>10057</v>
      </c>
      <c r="AC3962" s="64" t="s">
        <v>10058</v>
      </c>
      <c r="AD3962" s="64" t="s">
        <v>10059</v>
      </c>
    </row>
    <row r="3963" spans="1:30" ht="114.75" x14ac:dyDescent="0.25">
      <c r="A3963" s="113">
        <f t="shared" si="62"/>
        <v>3774</v>
      </c>
      <c r="B3963" s="64" t="s">
        <v>9127</v>
      </c>
      <c r="C3963" s="64" t="s">
        <v>10053</v>
      </c>
      <c r="D3963" s="64">
        <v>200139</v>
      </c>
      <c r="E3963" s="64" t="s">
        <v>10062</v>
      </c>
      <c r="F3963" s="64" t="s">
        <v>10063</v>
      </c>
      <c r="G3963" s="64" t="s">
        <v>10056</v>
      </c>
      <c r="H3963" s="83">
        <v>12000</v>
      </c>
      <c r="I3963" s="66">
        <v>45246</v>
      </c>
      <c r="J3963" s="64" t="s">
        <v>6</v>
      </c>
      <c r="K3963" s="64" t="s">
        <v>7</v>
      </c>
      <c r="L3963" s="64" t="s">
        <v>107</v>
      </c>
      <c r="M3963" s="64" t="s">
        <v>89</v>
      </c>
      <c r="N3963" s="64" t="s">
        <v>10</v>
      </c>
      <c r="O3963" s="65" t="s">
        <v>9133</v>
      </c>
      <c r="P3963" s="64" t="s">
        <v>9134</v>
      </c>
      <c r="Q3963" s="64" t="s">
        <v>10064</v>
      </c>
      <c r="R3963" s="64" t="s">
        <v>29</v>
      </c>
      <c r="S3963" s="65" t="s">
        <v>4076</v>
      </c>
      <c r="T3963" s="65" t="s">
        <v>7</v>
      </c>
      <c r="U3963" s="65" t="s">
        <v>146</v>
      </c>
      <c r="V3963" s="65" t="s">
        <v>4076</v>
      </c>
      <c r="W3963" s="64" t="s">
        <v>17</v>
      </c>
      <c r="X3963" s="64" t="s">
        <v>18</v>
      </c>
      <c r="Y3963" s="64" t="s">
        <v>19</v>
      </c>
      <c r="Z3963" s="64" t="s">
        <v>20</v>
      </c>
      <c r="AA3963" s="9" t="s">
        <v>37</v>
      </c>
      <c r="AB3963" s="64" t="s">
        <v>10057</v>
      </c>
      <c r="AC3963" s="64" t="s">
        <v>10058</v>
      </c>
      <c r="AD3963" s="64" t="s">
        <v>10059</v>
      </c>
    </row>
    <row r="3964" spans="1:30" ht="51" x14ac:dyDescent="0.25">
      <c r="A3964" s="113">
        <f t="shared" si="62"/>
        <v>3775</v>
      </c>
      <c r="B3964" s="64" t="s">
        <v>9127</v>
      </c>
      <c r="C3964" s="64" t="s">
        <v>10053</v>
      </c>
      <c r="D3964" s="64">
        <v>200139</v>
      </c>
      <c r="E3964" s="64" t="s">
        <v>10065</v>
      </c>
      <c r="F3964" s="64" t="s">
        <v>10066</v>
      </c>
      <c r="G3964" s="64" t="s">
        <v>10056</v>
      </c>
      <c r="H3964" s="83">
        <v>70000</v>
      </c>
      <c r="I3964" s="66">
        <v>45181</v>
      </c>
      <c r="J3964" s="64" t="s">
        <v>68</v>
      </c>
      <c r="K3964" s="64" t="s">
        <v>7</v>
      </c>
      <c r="L3964" s="64" t="s">
        <v>69</v>
      </c>
      <c r="M3964" s="64" t="s">
        <v>9</v>
      </c>
      <c r="N3964" s="64" t="s">
        <v>10</v>
      </c>
      <c r="O3964" s="65" t="s">
        <v>9133</v>
      </c>
      <c r="P3964" s="64" t="s">
        <v>9134</v>
      </c>
      <c r="Q3964" s="64" t="s">
        <v>374</v>
      </c>
      <c r="R3964" s="64" t="s">
        <v>29</v>
      </c>
      <c r="S3964" s="65" t="s">
        <v>4076</v>
      </c>
      <c r="T3964" s="65" t="s">
        <v>7</v>
      </c>
      <c r="U3964" s="65" t="s">
        <v>146</v>
      </c>
      <c r="V3964" s="65" t="s">
        <v>4076</v>
      </c>
      <c r="W3964" s="64" t="s">
        <v>37</v>
      </c>
      <c r="X3964" s="64" t="s">
        <v>18</v>
      </c>
      <c r="Y3964" s="64" t="s">
        <v>19</v>
      </c>
      <c r="Z3964" s="64" t="s">
        <v>20</v>
      </c>
      <c r="AA3964" s="9" t="s">
        <v>37</v>
      </c>
      <c r="AB3964" s="64" t="s">
        <v>10057</v>
      </c>
      <c r="AC3964" s="64" t="s">
        <v>10058</v>
      </c>
      <c r="AD3964" s="64" t="s">
        <v>10059</v>
      </c>
    </row>
    <row r="3965" spans="1:30" ht="51" x14ac:dyDescent="0.25">
      <c r="A3965" s="113">
        <f t="shared" si="62"/>
        <v>3776</v>
      </c>
      <c r="B3965" s="64" t="s">
        <v>9127</v>
      </c>
      <c r="C3965" s="64" t="s">
        <v>10067</v>
      </c>
      <c r="D3965" s="64">
        <v>200332</v>
      </c>
      <c r="E3965" s="64" t="s">
        <v>10054</v>
      </c>
      <c r="F3965" s="64" t="s">
        <v>10068</v>
      </c>
      <c r="G3965" s="64" t="s">
        <v>10069</v>
      </c>
      <c r="H3965" s="83">
        <v>31336.41</v>
      </c>
      <c r="I3965" s="66">
        <v>44928</v>
      </c>
      <c r="J3965" s="64" t="s">
        <v>6</v>
      </c>
      <c r="K3965" s="64" t="s">
        <v>7</v>
      </c>
      <c r="L3965" s="64" t="s">
        <v>27</v>
      </c>
      <c r="M3965" s="64" t="s">
        <v>9</v>
      </c>
      <c r="N3965" s="64" t="s">
        <v>1498</v>
      </c>
      <c r="O3965" s="65" t="s">
        <v>9133</v>
      </c>
      <c r="P3965" s="64" t="s">
        <v>9134</v>
      </c>
      <c r="Q3965" s="64" t="s">
        <v>374</v>
      </c>
      <c r="R3965" s="64" t="s">
        <v>29</v>
      </c>
      <c r="S3965" s="65" t="s">
        <v>4076</v>
      </c>
      <c r="T3965" s="65" t="s">
        <v>7</v>
      </c>
      <c r="U3965" s="64" t="s">
        <v>146</v>
      </c>
      <c r="V3965" s="65" t="s">
        <v>4076</v>
      </c>
      <c r="W3965" s="64" t="s">
        <v>17</v>
      </c>
      <c r="X3965" s="64" t="s">
        <v>18</v>
      </c>
      <c r="Y3965" s="64" t="s">
        <v>19</v>
      </c>
      <c r="Z3965" s="64" t="s">
        <v>20</v>
      </c>
      <c r="AA3965" s="64" t="s">
        <v>17</v>
      </c>
      <c r="AB3965" s="64" t="s">
        <v>10070</v>
      </c>
      <c r="AC3965" s="64" t="s">
        <v>10071</v>
      </c>
      <c r="AD3965" s="64" t="s">
        <v>10072</v>
      </c>
    </row>
    <row r="3966" spans="1:30" ht="51" x14ac:dyDescent="0.25">
      <c r="A3966" s="113">
        <f t="shared" si="62"/>
        <v>3777</v>
      </c>
      <c r="B3966" s="64" t="s">
        <v>9127</v>
      </c>
      <c r="C3966" s="64" t="s">
        <v>10067</v>
      </c>
      <c r="D3966" s="64">
        <v>200332</v>
      </c>
      <c r="E3966" s="64" t="s">
        <v>10073</v>
      </c>
      <c r="F3966" s="64" t="s">
        <v>10073</v>
      </c>
      <c r="G3966" s="64" t="s">
        <v>10074</v>
      </c>
      <c r="H3966" s="83">
        <v>45000</v>
      </c>
      <c r="I3966" s="66">
        <v>44928</v>
      </c>
      <c r="J3966" s="64" t="s">
        <v>6</v>
      </c>
      <c r="K3966" s="64" t="s">
        <v>7</v>
      </c>
      <c r="L3966" s="64" t="s">
        <v>27</v>
      </c>
      <c r="M3966" s="64" t="s">
        <v>80</v>
      </c>
      <c r="N3966" s="64" t="s">
        <v>1498</v>
      </c>
      <c r="O3966" s="65" t="s">
        <v>9133</v>
      </c>
      <c r="P3966" s="64" t="s">
        <v>9134</v>
      </c>
      <c r="Q3966" s="64" t="s">
        <v>374</v>
      </c>
      <c r="R3966" s="64" t="s">
        <v>29</v>
      </c>
      <c r="S3966" s="65" t="s">
        <v>4076</v>
      </c>
      <c r="T3966" s="65" t="s">
        <v>7</v>
      </c>
      <c r="U3966" s="64" t="s">
        <v>146</v>
      </c>
      <c r="V3966" s="65" t="s">
        <v>4076</v>
      </c>
      <c r="W3966" s="64" t="s">
        <v>21</v>
      </c>
      <c r="X3966" s="64" t="s">
        <v>18</v>
      </c>
      <c r="Y3966" s="64" t="s">
        <v>19</v>
      </c>
      <c r="Z3966" s="64" t="s">
        <v>20</v>
      </c>
      <c r="AA3966" s="64" t="s">
        <v>17</v>
      </c>
      <c r="AB3966" s="64" t="s">
        <v>10070</v>
      </c>
      <c r="AC3966" s="64" t="s">
        <v>10071</v>
      </c>
      <c r="AD3966" s="64" t="s">
        <v>10072</v>
      </c>
    </row>
    <row r="3967" spans="1:30" ht="51" x14ac:dyDescent="0.25">
      <c r="A3967" s="113">
        <f t="shared" si="62"/>
        <v>3778</v>
      </c>
      <c r="B3967" s="64" t="s">
        <v>9127</v>
      </c>
      <c r="C3967" s="64" t="s">
        <v>10067</v>
      </c>
      <c r="D3967" s="64">
        <v>200332</v>
      </c>
      <c r="E3967" s="64" t="s">
        <v>10075</v>
      </c>
      <c r="F3967" s="64" t="s">
        <v>10076</v>
      </c>
      <c r="G3967" s="64" t="s">
        <v>10077</v>
      </c>
      <c r="H3967" s="83">
        <v>100000</v>
      </c>
      <c r="I3967" s="66">
        <v>44928</v>
      </c>
      <c r="J3967" s="64" t="s">
        <v>10078</v>
      </c>
      <c r="K3967" s="64" t="s">
        <v>7</v>
      </c>
      <c r="L3967" s="64" t="s">
        <v>27</v>
      </c>
      <c r="M3967" s="64" t="s">
        <v>9</v>
      </c>
      <c r="N3967" s="64" t="s">
        <v>393</v>
      </c>
      <c r="O3967" s="65" t="s">
        <v>9133</v>
      </c>
      <c r="P3967" s="64" t="s">
        <v>9134</v>
      </c>
      <c r="Q3967" s="64" t="s">
        <v>374</v>
      </c>
      <c r="R3967" s="64" t="s">
        <v>29</v>
      </c>
      <c r="S3967" s="65" t="s">
        <v>4076</v>
      </c>
      <c r="T3967" s="65" t="s">
        <v>7</v>
      </c>
      <c r="U3967" s="64" t="s">
        <v>60</v>
      </c>
      <c r="V3967" s="65" t="s">
        <v>4076</v>
      </c>
      <c r="W3967" s="64" t="s">
        <v>21</v>
      </c>
      <c r="X3967" s="64" t="s">
        <v>18</v>
      </c>
      <c r="Y3967" s="64" t="s">
        <v>19</v>
      </c>
      <c r="Z3967" s="64" t="s">
        <v>20</v>
      </c>
      <c r="AA3967" s="64" t="s">
        <v>17</v>
      </c>
      <c r="AB3967" s="64" t="s">
        <v>10070</v>
      </c>
      <c r="AC3967" s="64" t="s">
        <v>10071</v>
      </c>
      <c r="AD3967" s="64" t="s">
        <v>10072</v>
      </c>
    </row>
    <row r="3968" spans="1:30" ht="76.5" x14ac:dyDescent="0.25">
      <c r="A3968" s="113">
        <f t="shared" si="62"/>
        <v>3779</v>
      </c>
      <c r="B3968" s="64" t="s">
        <v>9127</v>
      </c>
      <c r="C3968" s="64" t="s">
        <v>10067</v>
      </c>
      <c r="D3968" s="64">
        <v>200332</v>
      </c>
      <c r="E3968" s="64" t="s">
        <v>10079</v>
      </c>
      <c r="F3968" s="64" t="s">
        <v>10080</v>
      </c>
      <c r="G3968" s="64" t="s">
        <v>10081</v>
      </c>
      <c r="H3968" s="83">
        <v>15000</v>
      </c>
      <c r="I3968" s="66">
        <v>44928</v>
      </c>
      <c r="J3968" s="64" t="s">
        <v>6</v>
      </c>
      <c r="K3968" s="64" t="s">
        <v>7</v>
      </c>
      <c r="L3968" s="64" t="s">
        <v>27</v>
      </c>
      <c r="M3968" s="64" t="s">
        <v>9</v>
      </c>
      <c r="N3968" s="64" t="s">
        <v>393</v>
      </c>
      <c r="O3968" s="65" t="s">
        <v>9133</v>
      </c>
      <c r="P3968" s="64" t="s">
        <v>9134</v>
      </c>
      <c r="Q3968" s="64" t="s">
        <v>374</v>
      </c>
      <c r="R3968" s="64" t="s">
        <v>29</v>
      </c>
      <c r="S3968" s="65" t="s">
        <v>4076</v>
      </c>
      <c r="T3968" s="65" t="s">
        <v>7</v>
      </c>
      <c r="U3968" s="64" t="s">
        <v>60</v>
      </c>
      <c r="V3968" s="65" t="s">
        <v>4076</v>
      </c>
      <c r="W3968" s="64" t="s">
        <v>21</v>
      </c>
      <c r="X3968" s="64" t="s">
        <v>18</v>
      </c>
      <c r="Y3968" s="64" t="s">
        <v>19</v>
      </c>
      <c r="Z3968" s="64" t="s">
        <v>20</v>
      </c>
      <c r="AA3968" s="64" t="s">
        <v>17</v>
      </c>
      <c r="AB3968" s="64" t="s">
        <v>10070</v>
      </c>
      <c r="AC3968" s="64" t="s">
        <v>10071</v>
      </c>
      <c r="AD3968" s="64" t="s">
        <v>10072</v>
      </c>
    </row>
    <row r="3969" spans="1:30" ht="51" x14ac:dyDescent="0.25">
      <c r="A3969" s="113">
        <f t="shared" si="62"/>
        <v>3780</v>
      </c>
      <c r="B3969" s="64" t="s">
        <v>9127</v>
      </c>
      <c r="C3969" s="64" t="s">
        <v>10067</v>
      </c>
      <c r="D3969" s="64">
        <v>200332</v>
      </c>
      <c r="E3969" s="64" t="s">
        <v>10082</v>
      </c>
      <c r="F3969" s="64" t="s">
        <v>10083</v>
      </c>
      <c r="G3969" s="64" t="s">
        <v>10084</v>
      </c>
      <c r="H3969" s="83">
        <v>8000</v>
      </c>
      <c r="I3969" s="66">
        <v>44928</v>
      </c>
      <c r="J3969" s="64" t="s">
        <v>6</v>
      </c>
      <c r="K3969" s="64" t="s">
        <v>7</v>
      </c>
      <c r="L3969" s="64" t="s">
        <v>252</v>
      </c>
      <c r="M3969" s="64" t="s">
        <v>89</v>
      </c>
      <c r="N3969" s="64" t="s">
        <v>10</v>
      </c>
      <c r="O3969" s="65" t="s">
        <v>9133</v>
      </c>
      <c r="P3969" s="64" t="s">
        <v>9134</v>
      </c>
      <c r="Q3969" s="64" t="s">
        <v>9179</v>
      </c>
      <c r="R3969" s="64" t="s">
        <v>29</v>
      </c>
      <c r="S3969" s="65" t="s">
        <v>4076</v>
      </c>
      <c r="T3969" s="65" t="s">
        <v>7</v>
      </c>
      <c r="U3969" s="64" t="s">
        <v>60</v>
      </c>
      <c r="V3969" s="65" t="s">
        <v>4076</v>
      </c>
      <c r="W3969" s="64" t="s">
        <v>21</v>
      </c>
      <c r="X3969" s="64" t="s">
        <v>18</v>
      </c>
      <c r="Y3969" s="64" t="s">
        <v>19</v>
      </c>
      <c r="Z3969" s="64" t="s">
        <v>20</v>
      </c>
      <c r="AA3969" s="64" t="s">
        <v>17</v>
      </c>
      <c r="AB3969" s="64" t="s">
        <v>10070</v>
      </c>
      <c r="AC3969" s="64" t="s">
        <v>10071</v>
      </c>
      <c r="AD3969" s="64" t="s">
        <v>10072</v>
      </c>
    </row>
    <row r="3970" spans="1:30" ht="51" x14ac:dyDescent="0.25">
      <c r="A3970" s="113">
        <f t="shared" si="62"/>
        <v>3781</v>
      </c>
      <c r="B3970" s="64" t="s">
        <v>9127</v>
      </c>
      <c r="C3970" s="64" t="s">
        <v>10067</v>
      </c>
      <c r="D3970" s="64">
        <v>200332</v>
      </c>
      <c r="E3970" s="64" t="s">
        <v>10085</v>
      </c>
      <c r="F3970" s="64" t="s">
        <v>10086</v>
      </c>
      <c r="G3970" s="64" t="s">
        <v>10084</v>
      </c>
      <c r="H3970" s="83">
        <v>8000</v>
      </c>
      <c r="I3970" s="66">
        <v>44928</v>
      </c>
      <c r="J3970" s="64" t="s">
        <v>6</v>
      </c>
      <c r="K3970" s="64" t="s">
        <v>7</v>
      </c>
      <c r="L3970" s="64" t="s">
        <v>252</v>
      </c>
      <c r="M3970" s="64" t="s">
        <v>89</v>
      </c>
      <c r="N3970" s="64" t="s">
        <v>10</v>
      </c>
      <c r="O3970" s="65" t="s">
        <v>9133</v>
      </c>
      <c r="P3970" s="64" t="s">
        <v>9134</v>
      </c>
      <c r="Q3970" s="64" t="s">
        <v>9179</v>
      </c>
      <c r="R3970" s="64" t="s">
        <v>29</v>
      </c>
      <c r="S3970" s="65" t="s">
        <v>4076</v>
      </c>
      <c r="T3970" s="65" t="s">
        <v>7</v>
      </c>
      <c r="U3970" s="64" t="s">
        <v>60</v>
      </c>
      <c r="V3970" s="65" t="s">
        <v>4076</v>
      </c>
      <c r="W3970" s="64" t="s">
        <v>21</v>
      </c>
      <c r="X3970" s="64" t="s">
        <v>18</v>
      </c>
      <c r="Y3970" s="64" t="s">
        <v>19</v>
      </c>
      <c r="Z3970" s="64" t="s">
        <v>20</v>
      </c>
      <c r="AA3970" s="64" t="s">
        <v>17</v>
      </c>
      <c r="AB3970" s="64" t="s">
        <v>10070</v>
      </c>
      <c r="AC3970" s="64" t="s">
        <v>10071</v>
      </c>
      <c r="AD3970" s="64" t="s">
        <v>10072</v>
      </c>
    </row>
    <row r="3971" spans="1:30" ht="51" x14ac:dyDescent="0.25">
      <c r="A3971" s="113">
        <f t="shared" si="62"/>
        <v>3782</v>
      </c>
      <c r="B3971" s="64" t="s">
        <v>9127</v>
      </c>
      <c r="C3971" s="64" t="s">
        <v>10067</v>
      </c>
      <c r="D3971" s="64">
        <v>200332</v>
      </c>
      <c r="E3971" s="64" t="s">
        <v>10087</v>
      </c>
      <c r="F3971" s="64" t="s">
        <v>10088</v>
      </c>
      <c r="G3971" s="64" t="s">
        <v>10089</v>
      </c>
      <c r="H3971" s="83">
        <v>8000</v>
      </c>
      <c r="I3971" s="66">
        <v>44928</v>
      </c>
      <c r="J3971" s="64" t="s">
        <v>6</v>
      </c>
      <c r="K3971" s="64" t="s">
        <v>7</v>
      </c>
      <c r="L3971" s="64" t="s">
        <v>252</v>
      </c>
      <c r="M3971" s="64" t="s">
        <v>89</v>
      </c>
      <c r="N3971" s="64" t="s">
        <v>10</v>
      </c>
      <c r="O3971" s="65" t="s">
        <v>9133</v>
      </c>
      <c r="P3971" s="64" t="s">
        <v>9134</v>
      </c>
      <c r="Q3971" s="64" t="s">
        <v>9179</v>
      </c>
      <c r="R3971" s="64" t="s">
        <v>29</v>
      </c>
      <c r="S3971" s="65" t="s">
        <v>4076</v>
      </c>
      <c r="T3971" s="65" t="s">
        <v>7</v>
      </c>
      <c r="U3971" s="64" t="s">
        <v>60</v>
      </c>
      <c r="V3971" s="65" t="s">
        <v>4076</v>
      </c>
      <c r="W3971" s="64" t="s">
        <v>21</v>
      </c>
      <c r="X3971" s="64" t="s">
        <v>18</v>
      </c>
      <c r="Y3971" s="64" t="s">
        <v>19</v>
      </c>
      <c r="Z3971" s="64" t="s">
        <v>20</v>
      </c>
      <c r="AA3971" s="64" t="s">
        <v>17</v>
      </c>
      <c r="AB3971" s="64" t="s">
        <v>10070</v>
      </c>
      <c r="AC3971" s="64" t="s">
        <v>10071</v>
      </c>
      <c r="AD3971" s="64" t="s">
        <v>10072</v>
      </c>
    </row>
    <row r="3972" spans="1:30" ht="76.5" x14ac:dyDescent="0.25">
      <c r="A3972" s="113">
        <f t="shared" si="62"/>
        <v>3783</v>
      </c>
      <c r="B3972" s="64" t="s">
        <v>9127</v>
      </c>
      <c r="C3972" s="64" t="s">
        <v>10067</v>
      </c>
      <c r="D3972" s="64">
        <v>200332</v>
      </c>
      <c r="E3972" s="64" t="s">
        <v>10090</v>
      </c>
      <c r="F3972" s="64" t="s">
        <v>10091</v>
      </c>
      <c r="G3972" s="64" t="s">
        <v>10092</v>
      </c>
      <c r="H3972" s="83">
        <v>8000</v>
      </c>
      <c r="I3972" s="66">
        <v>44928</v>
      </c>
      <c r="J3972" s="64" t="s">
        <v>6</v>
      </c>
      <c r="K3972" s="64" t="s">
        <v>7</v>
      </c>
      <c r="L3972" s="64" t="s">
        <v>252</v>
      </c>
      <c r="M3972" s="64" t="s">
        <v>9</v>
      </c>
      <c r="N3972" s="64" t="s">
        <v>393</v>
      </c>
      <c r="O3972" s="65" t="s">
        <v>9133</v>
      </c>
      <c r="P3972" s="64" t="s">
        <v>9134</v>
      </c>
      <c r="Q3972" s="64" t="s">
        <v>9179</v>
      </c>
      <c r="R3972" s="64" t="s">
        <v>29</v>
      </c>
      <c r="S3972" s="65" t="s">
        <v>4076</v>
      </c>
      <c r="T3972" s="65" t="s">
        <v>7</v>
      </c>
      <c r="U3972" s="64" t="s">
        <v>60</v>
      </c>
      <c r="V3972" s="65" t="s">
        <v>4076</v>
      </c>
      <c r="W3972" s="64" t="s">
        <v>21</v>
      </c>
      <c r="X3972" s="64" t="s">
        <v>18</v>
      </c>
      <c r="Y3972" s="64" t="s">
        <v>19</v>
      </c>
      <c r="Z3972" s="64" t="s">
        <v>20</v>
      </c>
      <c r="AA3972" s="64" t="s">
        <v>17</v>
      </c>
      <c r="AB3972" s="64" t="s">
        <v>10070</v>
      </c>
      <c r="AC3972" s="64" t="s">
        <v>10071</v>
      </c>
      <c r="AD3972" s="64" t="s">
        <v>10072</v>
      </c>
    </row>
    <row r="3973" spans="1:30" ht="51" x14ac:dyDescent="0.25">
      <c r="A3973" s="113">
        <f t="shared" si="62"/>
        <v>3784</v>
      </c>
      <c r="B3973" s="64" t="s">
        <v>9127</v>
      </c>
      <c r="C3973" s="64" t="s">
        <v>10067</v>
      </c>
      <c r="D3973" s="64">
        <v>200332</v>
      </c>
      <c r="E3973" s="64" t="s">
        <v>10093</v>
      </c>
      <c r="F3973" s="64" t="s">
        <v>10094</v>
      </c>
      <c r="G3973" s="64" t="s">
        <v>10089</v>
      </c>
      <c r="H3973" s="83">
        <v>8000</v>
      </c>
      <c r="I3973" s="66">
        <v>44928</v>
      </c>
      <c r="J3973" s="64" t="s">
        <v>6</v>
      </c>
      <c r="K3973" s="64" t="s">
        <v>7</v>
      </c>
      <c r="L3973" s="64" t="s">
        <v>252</v>
      </c>
      <c r="M3973" s="64" t="s">
        <v>89</v>
      </c>
      <c r="N3973" s="64" t="s">
        <v>10</v>
      </c>
      <c r="O3973" s="65" t="s">
        <v>9133</v>
      </c>
      <c r="P3973" s="64" t="s">
        <v>9134</v>
      </c>
      <c r="Q3973" s="64" t="s">
        <v>9179</v>
      </c>
      <c r="R3973" s="64" t="s">
        <v>29</v>
      </c>
      <c r="S3973" s="65" t="s">
        <v>4076</v>
      </c>
      <c r="T3973" s="65" t="s">
        <v>7</v>
      </c>
      <c r="U3973" s="64" t="s">
        <v>60</v>
      </c>
      <c r="V3973" s="65" t="s">
        <v>4076</v>
      </c>
      <c r="W3973" s="64" t="s">
        <v>21</v>
      </c>
      <c r="X3973" s="64" t="s">
        <v>18</v>
      </c>
      <c r="Y3973" s="64" t="s">
        <v>19</v>
      </c>
      <c r="Z3973" s="64" t="s">
        <v>20</v>
      </c>
      <c r="AA3973" s="64" t="s">
        <v>17</v>
      </c>
      <c r="AB3973" s="64" t="s">
        <v>10070</v>
      </c>
      <c r="AC3973" s="64" t="s">
        <v>10071</v>
      </c>
      <c r="AD3973" s="64" t="s">
        <v>10072</v>
      </c>
    </row>
    <row r="3974" spans="1:30" ht="114.75" x14ac:dyDescent="0.25">
      <c r="A3974" s="113">
        <f t="shared" si="62"/>
        <v>3785</v>
      </c>
      <c r="B3974" s="64" t="s">
        <v>9127</v>
      </c>
      <c r="C3974" s="64" t="s">
        <v>10067</v>
      </c>
      <c r="D3974" s="64">
        <v>200332</v>
      </c>
      <c r="E3974" s="64" t="s">
        <v>10095</v>
      </c>
      <c r="F3974" s="64" t="s">
        <v>10096</v>
      </c>
      <c r="G3974" s="64" t="s">
        <v>10097</v>
      </c>
      <c r="H3974" s="83">
        <v>8000</v>
      </c>
      <c r="I3974" s="66">
        <v>44928</v>
      </c>
      <c r="J3974" s="64" t="s">
        <v>6</v>
      </c>
      <c r="K3974" s="64" t="s">
        <v>7</v>
      </c>
      <c r="L3974" s="64" t="s">
        <v>252</v>
      </c>
      <c r="M3974" s="64" t="s">
        <v>89</v>
      </c>
      <c r="N3974" s="64" t="s">
        <v>10</v>
      </c>
      <c r="O3974" s="65" t="s">
        <v>9133</v>
      </c>
      <c r="P3974" s="64" t="s">
        <v>9134</v>
      </c>
      <c r="Q3974" s="64" t="s">
        <v>9179</v>
      </c>
      <c r="R3974" s="64" t="s">
        <v>29</v>
      </c>
      <c r="S3974" s="65" t="s">
        <v>4076</v>
      </c>
      <c r="T3974" s="65" t="s">
        <v>7</v>
      </c>
      <c r="U3974" s="64" t="s">
        <v>60</v>
      </c>
      <c r="V3974" s="65" t="s">
        <v>4076</v>
      </c>
      <c r="W3974" s="64" t="s">
        <v>21</v>
      </c>
      <c r="X3974" s="64" t="s">
        <v>18</v>
      </c>
      <c r="Y3974" s="64" t="s">
        <v>19</v>
      </c>
      <c r="Z3974" s="64" t="s">
        <v>20</v>
      </c>
      <c r="AA3974" s="64" t="s">
        <v>17</v>
      </c>
      <c r="AB3974" s="64" t="s">
        <v>10070</v>
      </c>
      <c r="AC3974" s="64" t="s">
        <v>10071</v>
      </c>
      <c r="AD3974" s="64" t="s">
        <v>10072</v>
      </c>
    </row>
    <row r="3975" spans="1:30" ht="76.5" x14ac:dyDescent="0.25">
      <c r="A3975" s="113">
        <f t="shared" si="62"/>
        <v>3786</v>
      </c>
      <c r="B3975" s="64" t="s">
        <v>9127</v>
      </c>
      <c r="C3975" s="64" t="s">
        <v>10067</v>
      </c>
      <c r="D3975" s="64">
        <v>200332</v>
      </c>
      <c r="E3975" s="64" t="s">
        <v>10098</v>
      </c>
      <c r="F3975" s="64" t="s">
        <v>10099</v>
      </c>
      <c r="G3975" s="64" t="s">
        <v>10100</v>
      </c>
      <c r="H3975" s="83">
        <v>8000</v>
      </c>
      <c r="I3975" s="66">
        <v>44928</v>
      </c>
      <c r="J3975" s="64" t="s">
        <v>6</v>
      </c>
      <c r="K3975" s="64" t="s">
        <v>7</v>
      </c>
      <c r="L3975" s="64" t="s">
        <v>252</v>
      </c>
      <c r="M3975" s="64" t="s">
        <v>89</v>
      </c>
      <c r="N3975" s="64" t="s">
        <v>10</v>
      </c>
      <c r="O3975" s="65" t="s">
        <v>9133</v>
      </c>
      <c r="P3975" s="64" t="s">
        <v>9134</v>
      </c>
      <c r="Q3975" s="64" t="s">
        <v>9179</v>
      </c>
      <c r="R3975" s="64" t="s">
        <v>29</v>
      </c>
      <c r="S3975" s="65" t="s">
        <v>4076</v>
      </c>
      <c r="T3975" s="65" t="s">
        <v>7</v>
      </c>
      <c r="U3975" s="64" t="s">
        <v>60</v>
      </c>
      <c r="V3975" s="65" t="s">
        <v>4076</v>
      </c>
      <c r="W3975" s="64" t="s">
        <v>21</v>
      </c>
      <c r="X3975" s="64" t="s">
        <v>18</v>
      </c>
      <c r="Y3975" s="64" t="s">
        <v>19</v>
      </c>
      <c r="Z3975" s="64" t="s">
        <v>20</v>
      </c>
      <c r="AA3975" s="64" t="s">
        <v>17</v>
      </c>
      <c r="AB3975" s="64" t="s">
        <v>10070</v>
      </c>
      <c r="AC3975" s="64" t="s">
        <v>10071</v>
      </c>
      <c r="AD3975" s="64" t="s">
        <v>10072</v>
      </c>
    </row>
    <row r="3976" spans="1:30" ht="51" x14ac:dyDescent="0.25">
      <c r="A3976" s="113">
        <f t="shared" si="62"/>
        <v>3787</v>
      </c>
      <c r="B3976" s="64" t="s">
        <v>9127</v>
      </c>
      <c r="C3976" s="64" t="s">
        <v>10067</v>
      </c>
      <c r="D3976" s="64">
        <v>200332</v>
      </c>
      <c r="E3976" s="64" t="s">
        <v>10101</v>
      </c>
      <c r="F3976" s="64" t="s">
        <v>10102</v>
      </c>
      <c r="G3976" s="64" t="s">
        <v>10103</v>
      </c>
      <c r="H3976" s="83">
        <v>8000</v>
      </c>
      <c r="I3976" s="66">
        <v>44928</v>
      </c>
      <c r="J3976" s="64" t="s">
        <v>6</v>
      </c>
      <c r="K3976" s="64" t="s">
        <v>7</v>
      </c>
      <c r="L3976" s="64" t="s">
        <v>252</v>
      </c>
      <c r="M3976" s="64" t="s">
        <v>89</v>
      </c>
      <c r="N3976" s="64" t="s">
        <v>10</v>
      </c>
      <c r="O3976" s="65" t="s">
        <v>9133</v>
      </c>
      <c r="P3976" s="64" t="s">
        <v>9134</v>
      </c>
      <c r="Q3976" s="64" t="s">
        <v>9179</v>
      </c>
      <c r="R3976" s="64" t="s">
        <v>29</v>
      </c>
      <c r="S3976" s="65" t="s">
        <v>4076</v>
      </c>
      <c r="T3976" s="65" t="s">
        <v>7</v>
      </c>
      <c r="U3976" s="64" t="s">
        <v>60</v>
      </c>
      <c r="V3976" s="65" t="s">
        <v>4076</v>
      </c>
      <c r="W3976" s="64" t="s">
        <v>21</v>
      </c>
      <c r="X3976" s="64" t="s">
        <v>18</v>
      </c>
      <c r="Y3976" s="64" t="s">
        <v>19</v>
      </c>
      <c r="Z3976" s="64" t="s">
        <v>20</v>
      </c>
      <c r="AA3976" s="64" t="s">
        <v>17</v>
      </c>
      <c r="AB3976" s="64" t="s">
        <v>10070</v>
      </c>
      <c r="AC3976" s="64" t="s">
        <v>10071</v>
      </c>
      <c r="AD3976" s="64" t="s">
        <v>10072</v>
      </c>
    </row>
    <row r="3977" spans="1:30" ht="51" x14ac:dyDescent="0.25">
      <c r="A3977" s="113">
        <f t="shared" si="62"/>
        <v>3788</v>
      </c>
      <c r="B3977" s="64" t="s">
        <v>9127</v>
      </c>
      <c r="C3977" s="64" t="s">
        <v>10067</v>
      </c>
      <c r="D3977" s="64">
        <v>200332</v>
      </c>
      <c r="E3977" s="64" t="s">
        <v>10104</v>
      </c>
      <c r="F3977" s="64" t="s">
        <v>10105</v>
      </c>
      <c r="G3977" s="64" t="s">
        <v>10106</v>
      </c>
      <c r="H3977" s="83">
        <v>8000</v>
      </c>
      <c r="I3977" s="66">
        <v>44928</v>
      </c>
      <c r="J3977" s="64" t="s">
        <v>6</v>
      </c>
      <c r="K3977" s="64" t="s">
        <v>7</v>
      </c>
      <c r="L3977" s="64" t="s">
        <v>252</v>
      </c>
      <c r="M3977" s="64" t="s">
        <v>89</v>
      </c>
      <c r="N3977" s="64" t="s">
        <v>10</v>
      </c>
      <c r="O3977" s="65" t="s">
        <v>9133</v>
      </c>
      <c r="P3977" s="64" t="s">
        <v>9134</v>
      </c>
      <c r="Q3977" s="64" t="s">
        <v>9179</v>
      </c>
      <c r="R3977" s="64" t="s">
        <v>29</v>
      </c>
      <c r="S3977" s="65" t="s">
        <v>4076</v>
      </c>
      <c r="T3977" s="65" t="s">
        <v>7</v>
      </c>
      <c r="U3977" s="64" t="s">
        <v>60</v>
      </c>
      <c r="V3977" s="65" t="s">
        <v>4076</v>
      </c>
      <c r="W3977" s="64" t="s">
        <v>21</v>
      </c>
      <c r="X3977" s="64" t="s">
        <v>18</v>
      </c>
      <c r="Y3977" s="64" t="s">
        <v>19</v>
      </c>
      <c r="Z3977" s="64" t="s">
        <v>20</v>
      </c>
      <c r="AA3977" s="64" t="s">
        <v>17</v>
      </c>
      <c r="AB3977" s="64" t="s">
        <v>10070</v>
      </c>
      <c r="AC3977" s="64" t="s">
        <v>10071</v>
      </c>
      <c r="AD3977" s="64" t="s">
        <v>10072</v>
      </c>
    </row>
    <row r="3978" spans="1:30" ht="51" x14ac:dyDescent="0.25">
      <c r="A3978" s="113">
        <f t="shared" si="62"/>
        <v>3789</v>
      </c>
      <c r="B3978" s="64" t="s">
        <v>9127</v>
      </c>
      <c r="C3978" s="64" t="s">
        <v>10067</v>
      </c>
      <c r="D3978" s="64">
        <v>200332</v>
      </c>
      <c r="E3978" s="64" t="s">
        <v>10107</v>
      </c>
      <c r="F3978" s="64" t="s">
        <v>10105</v>
      </c>
      <c r="G3978" s="64" t="s">
        <v>10106</v>
      </c>
      <c r="H3978" s="83">
        <v>8000</v>
      </c>
      <c r="I3978" s="66">
        <v>44928</v>
      </c>
      <c r="J3978" s="64" t="s">
        <v>6</v>
      </c>
      <c r="K3978" s="64" t="s">
        <v>7</v>
      </c>
      <c r="L3978" s="64" t="s">
        <v>252</v>
      </c>
      <c r="M3978" s="64" t="s">
        <v>89</v>
      </c>
      <c r="N3978" s="64" t="s">
        <v>10</v>
      </c>
      <c r="O3978" s="65" t="s">
        <v>9133</v>
      </c>
      <c r="P3978" s="64" t="s">
        <v>9134</v>
      </c>
      <c r="Q3978" s="64" t="s">
        <v>9179</v>
      </c>
      <c r="R3978" s="64" t="s">
        <v>29</v>
      </c>
      <c r="S3978" s="65" t="s">
        <v>4076</v>
      </c>
      <c r="T3978" s="65" t="s">
        <v>7</v>
      </c>
      <c r="U3978" s="64" t="s">
        <v>60</v>
      </c>
      <c r="V3978" s="65" t="s">
        <v>4076</v>
      </c>
      <c r="W3978" s="64" t="s">
        <v>21</v>
      </c>
      <c r="X3978" s="64" t="s">
        <v>18</v>
      </c>
      <c r="Y3978" s="64" t="s">
        <v>19</v>
      </c>
      <c r="Z3978" s="64" t="s">
        <v>20</v>
      </c>
      <c r="AA3978" s="64" t="s">
        <v>17</v>
      </c>
      <c r="AB3978" s="64" t="s">
        <v>10070</v>
      </c>
      <c r="AC3978" s="64" t="s">
        <v>10071</v>
      </c>
      <c r="AD3978" s="64" t="s">
        <v>10072</v>
      </c>
    </row>
    <row r="3979" spans="1:30" ht="51" x14ac:dyDescent="0.25">
      <c r="A3979" s="113">
        <f t="shared" si="62"/>
        <v>3790</v>
      </c>
      <c r="B3979" s="64" t="s">
        <v>9127</v>
      </c>
      <c r="C3979" s="64" t="s">
        <v>10067</v>
      </c>
      <c r="D3979" s="64">
        <v>200332</v>
      </c>
      <c r="E3979" s="64" t="s">
        <v>9794</v>
      </c>
      <c r="F3979" s="64" t="s">
        <v>10108</v>
      </c>
      <c r="G3979" s="64" t="s">
        <v>10109</v>
      </c>
      <c r="H3979" s="83">
        <v>8000</v>
      </c>
      <c r="I3979" s="66">
        <v>44928</v>
      </c>
      <c r="J3979" s="64" t="s">
        <v>68</v>
      </c>
      <c r="K3979" s="64" t="s">
        <v>7</v>
      </c>
      <c r="L3979" s="64" t="s">
        <v>69</v>
      </c>
      <c r="M3979" s="64" t="s">
        <v>9</v>
      </c>
      <c r="N3979" s="64" t="s">
        <v>393</v>
      </c>
      <c r="O3979" s="65" t="s">
        <v>9133</v>
      </c>
      <c r="P3979" s="64" t="s">
        <v>9134</v>
      </c>
      <c r="Q3979" s="64" t="s">
        <v>374</v>
      </c>
      <c r="R3979" s="64" t="s">
        <v>14</v>
      </c>
      <c r="S3979" s="65" t="s">
        <v>4076</v>
      </c>
      <c r="T3979" s="65" t="s">
        <v>7</v>
      </c>
      <c r="U3979" s="64" t="s">
        <v>60</v>
      </c>
      <c r="V3979" s="65" t="s">
        <v>4076</v>
      </c>
      <c r="W3979" s="64" t="s">
        <v>17</v>
      </c>
      <c r="X3979" s="64" t="s">
        <v>18</v>
      </c>
      <c r="Y3979" s="64" t="s">
        <v>19</v>
      </c>
      <c r="Z3979" s="64" t="s">
        <v>20</v>
      </c>
      <c r="AA3979" s="64" t="s">
        <v>17</v>
      </c>
      <c r="AB3979" s="64" t="s">
        <v>10070</v>
      </c>
      <c r="AC3979" s="64" t="s">
        <v>10071</v>
      </c>
      <c r="AD3979" s="64" t="s">
        <v>10072</v>
      </c>
    </row>
    <row r="3980" spans="1:30" ht="51" x14ac:dyDescent="0.25">
      <c r="A3980" s="113">
        <f t="shared" si="62"/>
        <v>3791</v>
      </c>
      <c r="B3980" s="64" t="s">
        <v>9127</v>
      </c>
      <c r="C3980" s="64" t="s">
        <v>10067</v>
      </c>
      <c r="D3980" s="64">
        <v>200332</v>
      </c>
      <c r="E3980" s="64" t="s">
        <v>10110</v>
      </c>
      <c r="F3980" s="64" t="s">
        <v>10111</v>
      </c>
      <c r="G3980" s="64" t="s">
        <v>10112</v>
      </c>
      <c r="H3980" s="83">
        <v>100000</v>
      </c>
      <c r="I3980" s="66">
        <v>44928</v>
      </c>
      <c r="J3980" s="64" t="s">
        <v>68</v>
      </c>
      <c r="K3980" s="64" t="s">
        <v>7</v>
      </c>
      <c r="L3980" s="64" t="s">
        <v>8</v>
      </c>
      <c r="M3980" s="64" t="s">
        <v>9</v>
      </c>
      <c r="N3980" s="64" t="s">
        <v>393</v>
      </c>
      <c r="O3980" s="65" t="s">
        <v>9133</v>
      </c>
      <c r="P3980" s="64" t="s">
        <v>9134</v>
      </c>
      <c r="Q3980" s="64" t="s">
        <v>9275</v>
      </c>
      <c r="R3980" s="64" t="s">
        <v>14</v>
      </c>
      <c r="S3980" s="65" t="s">
        <v>4076</v>
      </c>
      <c r="T3980" s="65" t="s">
        <v>7</v>
      </c>
      <c r="U3980" s="64" t="s">
        <v>60</v>
      </c>
      <c r="V3980" s="65" t="s">
        <v>4076</v>
      </c>
      <c r="W3980" s="64" t="s">
        <v>17</v>
      </c>
      <c r="X3980" s="64" t="s">
        <v>18</v>
      </c>
      <c r="Y3980" s="64" t="s">
        <v>19</v>
      </c>
      <c r="Z3980" s="64" t="s">
        <v>20</v>
      </c>
      <c r="AA3980" s="64" t="s">
        <v>17</v>
      </c>
      <c r="AB3980" s="64" t="s">
        <v>10070</v>
      </c>
      <c r="AC3980" s="64" t="s">
        <v>10071</v>
      </c>
      <c r="AD3980" s="64" t="s">
        <v>10072</v>
      </c>
    </row>
    <row r="3981" spans="1:30" ht="114.75" x14ac:dyDescent="0.25">
      <c r="A3981" s="113">
        <f t="shared" si="62"/>
        <v>3792</v>
      </c>
      <c r="B3981" s="64" t="s">
        <v>9127</v>
      </c>
      <c r="C3981" s="64" t="s">
        <v>10067</v>
      </c>
      <c r="D3981" s="64">
        <v>200332</v>
      </c>
      <c r="E3981" s="64" t="s">
        <v>10113</v>
      </c>
      <c r="F3981" s="64" t="s">
        <v>10114</v>
      </c>
      <c r="G3981" s="64" t="s">
        <v>10115</v>
      </c>
      <c r="H3981" s="83">
        <v>100000</v>
      </c>
      <c r="I3981" s="66">
        <v>44928</v>
      </c>
      <c r="J3981" s="64" t="s">
        <v>6</v>
      </c>
      <c r="K3981" s="64" t="s">
        <v>7</v>
      </c>
      <c r="L3981" s="64" t="s">
        <v>27</v>
      </c>
      <c r="M3981" s="64" t="s">
        <v>9</v>
      </c>
      <c r="N3981" s="64" t="s">
        <v>393</v>
      </c>
      <c r="O3981" s="65" t="s">
        <v>9133</v>
      </c>
      <c r="P3981" s="64" t="s">
        <v>9134</v>
      </c>
      <c r="Q3981" s="64" t="s">
        <v>9153</v>
      </c>
      <c r="R3981" s="64" t="s">
        <v>29</v>
      </c>
      <c r="S3981" s="65" t="s">
        <v>4076</v>
      </c>
      <c r="T3981" s="65" t="s">
        <v>7</v>
      </c>
      <c r="U3981" s="64" t="s">
        <v>60</v>
      </c>
      <c r="V3981" s="65" t="s">
        <v>4076</v>
      </c>
      <c r="W3981" s="64" t="s">
        <v>21</v>
      </c>
      <c r="X3981" s="64" t="s">
        <v>18</v>
      </c>
      <c r="Y3981" s="64" t="s">
        <v>19</v>
      </c>
      <c r="Z3981" s="64" t="s">
        <v>20</v>
      </c>
      <c r="AA3981" s="64" t="s">
        <v>17</v>
      </c>
      <c r="AB3981" s="64" t="s">
        <v>10070</v>
      </c>
      <c r="AC3981" s="64" t="s">
        <v>10071</v>
      </c>
      <c r="AD3981" s="64" t="s">
        <v>10072</v>
      </c>
    </row>
    <row r="3982" spans="1:30" ht="51" x14ac:dyDescent="0.25">
      <c r="A3982" s="113">
        <f t="shared" ref="A3982:A4045" si="63">A3981+1</f>
        <v>3793</v>
      </c>
      <c r="B3982" s="64" t="s">
        <v>9127</v>
      </c>
      <c r="C3982" s="64" t="s">
        <v>10067</v>
      </c>
      <c r="D3982" s="64">
        <v>200332</v>
      </c>
      <c r="E3982" s="64" t="s">
        <v>10116</v>
      </c>
      <c r="F3982" s="64" t="s">
        <v>10117</v>
      </c>
      <c r="G3982" s="64" t="s">
        <v>10118</v>
      </c>
      <c r="H3982" s="83">
        <v>25000</v>
      </c>
      <c r="I3982" s="66">
        <v>45082</v>
      </c>
      <c r="J3982" s="64" t="s">
        <v>68</v>
      </c>
      <c r="K3982" s="64" t="s">
        <v>7</v>
      </c>
      <c r="L3982" s="64" t="s">
        <v>69</v>
      </c>
      <c r="M3982" s="64" t="s">
        <v>9</v>
      </c>
      <c r="N3982" s="64" t="s">
        <v>393</v>
      </c>
      <c r="O3982" s="65" t="s">
        <v>9133</v>
      </c>
      <c r="P3982" s="64" t="s">
        <v>9134</v>
      </c>
      <c r="Q3982" s="64" t="s">
        <v>9153</v>
      </c>
      <c r="R3982" s="64" t="s">
        <v>14</v>
      </c>
      <c r="S3982" s="65" t="s">
        <v>4076</v>
      </c>
      <c r="T3982" s="65" t="s">
        <v>7</v>
      </c>
      <c r="U3982" s="64" t="s">
        <v>60</v>
      </c>
      <c r="V3982" s="65" t="s">
        <v>4076</v>
      </c>
      <c r="W3982" s="64" t="s">
        <v>17</v>
      </c>
      <c r="X3982" s="64" t="s">
        <v>18</v>
      </c>
      <c r="Y3982" s="64" t="s">
        <v>19</v>
      </c>
      <c r="Z3982" s="64" t="s">
        <v>20</v>
      </c>
      <c r="AA3982" s="64" t="s">
        <v>17</v>
      </c>
      <c r="AB3982" s="64" t="s">
        <v>10070</v>
      </c>
      <c r="AC3982" s="64" t="s">
        <v>10071</v>
      </c>
      <c r="AD3982" s="64" t="s">
        <v>10072</v>
      </c>
    </row>
    <row r="3983" spans="1:30" ht="51" x14ac:dyDescent="0.25">
      <c r="A3983" s="113">
        <f t="shared" si="63"/>
        <v>3794</v>
      </c>
      <c r="B3983" s="64" t="s">
        <v>9127</v>
      </c>
      <c r="C3983" s="64" t="s">
        <v>10067</v>
      </c>
      <c r="D3983" s="64">
        <v>200332</v>
      </c>
      <c r="E3983" s="64" t="s">
        <v>10119</v>
      </c>
      <c r="F3983" s="64" t="s">
        <v>10120</v>
      </c>
      <c r="G3983" s="64" t="s">
        <v>10121</v>
      </c>
      <c r="H3983" s="83">
        <v>10000</v>
      </c>
      <c r="I3983" s="66">
        <v>45082</v>
      </c>
      <c r="J3983" s="64" t="s">
        <v>68</v>
      </c>
      <c r="K3983" s="64" t="s">
        <v>7</v>
      </c>
      <c r="L3983" s="64" t="s">
        <v>69</v>
      </c>
      <c r="M3983" s="64" t="s">
        <v>9</v>
      </c>
      <c r="N3983" s="64" t="s">
        <v>393</v>
      </c>
      <c r="O3983" s="65" t="s">
        <v>9133</v>
      </c>
      <c r="P3983" s="64" t="s">
        <v>9134</v>
      </c>
      <c r="Q3983" s="64" t="s">
        <v>3101</v>
      </c>
      <c r="R3983" s="64" t="s">
        <v>14</v>
      </c>
      <c r="S3983" s="65" t="s">
        <v>4076</v>
      </c>
      <c r="T3983" s="65" t="s">
        <v>7</v>
      </c>
      <c r="U3983" s="64" t="s">
        <v>60</v>
      </c>
      <c r="V3983" s="65" t="s">
        <v>4076</v>
      </c>
      <c r="W3983" s="64" t="s">
        <v>17</v>
      </c>
      <c r="X3983" s="64" t="s">
        <v>18</v>
      </c>
      <c r="Y3983" s="64" t="s">
        <v>19</v>
      </c>
      <c r="Z3983" s="64" t="s">
        <v>20</v>
      </c>
      <c r="AA3983" s="64" t="s">
        <v>17</v>
      </c>
      <c r="AB3983" s="64" t="s">
        <v>10070</v>
      </c>
      <c r="AC3983" s="64" t="s">
        <v>10071</v>
      </c>
      <c r="AD3983" s="64" t="s">
        <v>10072</v>
      </c>
    </row>
    <row r="3984" spans="1:30" ht="51" x14ac:dyDescent="0.25">
      <c r="A3984" s="113">
        <f t="shared" si="63"/>
        <v>3795</v>
      </c>
      <c r="B3984" s="64" t="s">
        <v>9127</v>
      </c>
      <c r="C3984" s="64" t="s">
        <v>10067</v>
      </c>
      <c r="D3984" s="64">
        <v>200332</v>
      </c>
      <c r="E3984" s="64" t="s">
        <v>10122</v>
      </c>
      <c r="F3984" s="64" t="s">
        <v>10123</v>
      </c>
      <c r="G3984" s="64" t="s">
        <v>10124</v>
      </c>
      <c r="H3984" s="83">
        <v>2000</v>
      </c>
      <c r="I3984" s="66">
        <v>44928</v>
      </c>
      <c r="J3984" s="64" t="s">
        <v>68</v>
      </c>
      <c r="K3984" s="64" t="s">
        <v>7</v>
      </c>
      <c r="L3984" s="64" t="s">
        <v>69</v>
      </c>
      <c r="M3984" s="64" t="s">
        <v>1729</v>
      </c>
      <c r="N3984" s="64" t="s">
        <v>10</v>
      </c>
      <c r="O3984" s="65" t="s">
        <v>9133</v>
      </c>
      <c r="P3984" s="64" t="s">
        <v>9134</v>
      </c>
      <c r="Q3984" s="64" t="s">
        <v>9153</v>
      </c>
      <c r="R3984" s="64" t="s">
        <v>14</v>
      </c>
      <c r="S3984" s="65" t="s">
        <v>4076</v>
      </c>
      <c r="T3984" s="65" t="s">
        <v>7</v>
      </c>
      <c r="U3984" s="64" t="s">
        <v>60</v>
      </c>
      <c r="V3984" s="65" t="s">
        <v>4076</v>
      </c>
      <c r="W3984" s="64" t="s">
        <v>17</v>
      </c>
      <c r="X3984" s="64" t="s">
        <v>18</v>
      </c>
      <c r="Y3984" s="64" t="s">
        <v>19</v>
      </c>
      <c r="Z3984" s="64" t="s">
        <v>20</v>
      </c>
      <c r="AA3984" s="64" t="s">
        <v>17</v>
      </c>
      <c r="AB3984" s="64" t="s">
        <v>10070</v>
      </c>
      <c r="AC3984" s="64" t="s">
        <v>10071</v>
      </c>
      <c r="AD3984" s="64" t="s">
        <v>10072</v>
      </c>
    </row>
    <row r="3985" spans="1:30" ht="293.25" x14ac:dyDescent="0.25">
      <c r="A3985" s="113">
        <f t="shared" si="63"/>
        <v>3796</v>
      </c>
      <c r="B3985" s="64" t="s">
        <v>9127</v>
      </c>
      <c r="C3985" s="64" t="s">
        <v>10067</v>
      </c>
      <c r="D3985" s="64">
        <v>200332</v>
      </c>
      <c r="E3985" s="64" t="s">
        <v>10125</v>
      </c>
      <c r="F3985" s="64" t="s">
        <v>10126</v>
      </c>
      <c r="G3985" s="64" t="s">
        <v>10127</v>
      </c>
      <c r="H3985" s="83">
        <v>200000</v>
      </c>
      <c r="I3985" s="66">
        <v>44928</v>
      </c>
      <c r="J3985" s="64" t="s">
        <v>6</v>
      </c>
      <c r="K3985" s="64" t="s">
        <v>7</v>
      </c>
      <c r="L3985" s="64" t="s">
        <v>27</v>
      </c>
      <c r="M3985" s="64" t="s">
        <v>9</v>
      </c>
      <c r="N3985" s="64" t="s">
        <v>81</v>
      </c>
      <c r="O3985" s="65" t="s">
        <v>9133</v>
      </c>
      <c r="P3985" s="64" t="s">
        <v>9134</v>
      </c>
      <c r="Q3985" s="64" t="s">
        <v>9153</v>
      </c>
      <c r="R3985" s="64" t="s">
        <v>29</v>
      </c>
      <c r="S3985" s="65" t="s">
        <v>4076</v>
      </c>
      <c r="T3985" s="65" t="s">
        <v>7</v>
      </c>
      <c r="U3985" s="64" t="s">
        <v>60</v>
      </c>
      <c r="V3985" s="65" t="s">
        <v>4076</v>
      </c>
      <c r="W3985" s="64" t="s">
        <v>21</v>
      </c>
      <c r="X3985" s="64" t="s">
        <v>18</v>
      </c>
      <c r="Y3985" s="64" t="s">
        <v>19</v>
      </c>
      <c r="Z3985" s="64" t="s">
        <v>20</v>
      </c>
      <c r="AA3985" s="64" t="s">
        <v>17</v>
      </c>
      <c r="AB3985" s="64" t="s">
        <v>10070</v>
      </c>
      <c r="AC3985" s="64" t="s">
        <v>10071</v>
      </c>
      <c r="AD3985" s="64" t="s">
        <v>10072</v>
      </c>
    </row>
    <row r="3986" spans="1:30" ht="51" x14ac:dyDescent="0.25">
      <c r="A3986" s="113">
        <f t="shared" si="63"/>
        <v>3797</v>
      </c>
      <c r="B3986" s="64" t="s">
        <v>9127</v>
      </c>
      <c r="C3986" s="64" t="s">
        <v>10067</v>
      </c>
      <c r="D3986" s="64">
        <v>200332</v>
      </c>
      <c r="E3986" s="64" t="s">
        <v>10128</v>
      </c>
      <c r="F3986" s="64" t="s">
        <v>10129</v>
      </c>
      <c r="G3986" s="64" t="s">
        <v>10130</v>
      </c>
      <c r="H3986" s="83">
        <v>8000</v>
      </c>
      <c r="I3986" s="66">
        <v>44928</v>
      </c>
      <c r="J3986" s="64" t="s">
        <v>68</v>
      </c>
      <c r="K3986" s="64" t="s">
        <v>7</v>
      </c>
      <c r="L3986" s="64" t="s">
        <v>69</v>
      </c>
      <c r="M3986" s="64" t="s">
        <v>9</v>
      </c>
      <c r="N3986" s="64" t="s">
        <v>393</v>
      </c>
      <c r="O3986" s="65" t="s">
        <v>9133</v>
      </c>
      <c r="P3986" s="64" t="s">
        <v>9134</v>
      </c>
      <c r="Q3986" s="64" t="s">
        <v>3101</v>
      </c>
      <c r="R3986" s="64" t="s">
        <v>14</v>
      </c>
      <c r="S3986" s="65" t="s">
        <v>4076</v>
      </c>
      <c r="T3986" s="65" t="s">
        <v>7</v>
      </c>
      <c r="U3986" s="64" t="s">
        <v>60</v>
      </c>
      <c r="V3986" s="65" t="s">
        <v>4076</v>
      </c>
      <c r="W3986" s="64" t="s">
        <v>17</v>
      </c>
      <c r="X3986" s="64" t="s">
        <v>18</v>
      </c>
      <c r="Y3986" s="64" t="s">
        <v>19</v>
      </c>
      <c r="Z3986" s="64" t="s">
        <v>20</v>
      </c>
      <c r="AA3986" s="64" t="s">
        <v>17</v>
      </c>
      <c r="AB3986" s="64" t="s">
        <v>10070</v>
      </c>
      <c r="AC3986" s="64" t="s">
        <v>10071</v>
      </c>
      <c r="AD3986" s="64" t="s">
        <v>10072</v>
      </c>
    </row>
    <row r="3987" spans="1:30" ht="51" x14ac:dyDescent="0.25">
      <c r="A3987" s="113">
        <f t="shared" si="63"/>
        <v>3798</v>
      </c>
      <c r="B3987" s="64" t="s">
        <v>9127</v>
      </c>
      <c r="C3987" s="64" t="s">
        <v>10067</v>
      </c>
      <c r="D3987" s="64">
        <v>200332</v>
      </c>
      <c r="E3987" s="64" t="s">
        <v>10131</v>
      </c>
      <c r="F3987" s="64" t="s">
        <v>10132</v>
      </c>
      <c r="G3987" s="64" t="s">
        <v>10133</v>
      </c>
      <c r="H3987" s="83">
        <v>100000</v>
      </c>
      <c r="I3987" s="66">
        <v>44928</v>
      </c>
      <c r="J3987" s="64" t="s">
        <v>6</v>
      </c>
      <c r="K3987" s="64" t="s">
        <v>7</v>
      </c>
      <c r="L3987" s="64" t="s">
        <v>27</v>
      </c>
      <c r="M3987" s="64" t="s">
        <v>9</v>
      </c>
      <c r="N3987" s="64" t="s">
        <v>393</v>
      </c>
      <c r="O3987" s="65" t="s">
        <v>9133</v>
      </c>
      <c r="P3987" s="64" t="s">
        <v>9134</v>
      </c>
      <c r="Q3987" s="64" t="s">
        <v>374</v>
      </c>
      <c r="R3987" s="64" t="s">
        <v>29</v>
      </c>
      <c r="S3987" s="65" t="s">
        <v>4076</v>
      </c>
      <c r="T3987" s="65" t="s">
        <v>7</v>
      </c>
      <c r="U3987" s="64" t="s">
        <v>60</v>
      </c>
      <c r="V3987" s="65" t="s">
        <v>4076</v>
      </c>
      <c r="W3987" s="64" t="s">
        <v>21</v>
      </c>
      <c r="X3987" s="64" t="s">
        <v>18</v>
      </c>
      <c r="Y3987" s="64" t="s">
        <v>19</v>
      </c>
      <c r="Z3987" s="64" t="s">
        <v>20</v>
      </c>
      <c r="AA3987" s="64" t="s">
        <v>17</v>
      </c>
      <c r="AB3987" s="64" t="s">
        <v>10070</v>
      </c>
      <c r="AC3987" s="64" t="s">
        <v>10071</v>
      </c>
      <c r="AD3987" s="64" t="s">
        <v>10072</v>
      </c>
    </row>
    <row r="3988" spans="1:30" ht="114.75" x14ac:dyDescent="0.25">
      <c r="A3988" s="113">
        <f t="shared" si="63"/>
        <v>3799</v>
      </c>
      <c r="B3988" s="64" t="s">
        <v>9127</v>
      </c>
      <c r="C3988" s="64" t="s">
        <v>10067</v>
      </c>
      <c r="D3988" s="64">
        <v>200332</v>
      </c>
      <c r="E3988" s="64" t="s">
        <v>10134</v>
      </c>
      <c r="F3988" s="64" t="s">
        <v>10135</v>
      </c>
      <c r="G3988" s="64" t="s">
        <v>9406</v>
      </c>
      <c r="H3988" s="83">
        <v>8000</v>
      </c>
      <c r="I3988" s="66" t="s">
        <v>9407</v>
      </c>
      <c r="J3988" s="64" t="s">
        <v>6</v>
      </c>
      <c r="K3988" s="64" t="s">
        <v>7</v>
      </c>
      <c r="L3988" s="64" t="s">
        <v>69</v>
      </c>
      <c r="M3988" s="64" t="s">
        <v>9</v>
      </c>
      <c r="N3988" s="64" t="s">
        <v>393</v>
      </c>
      <c r="O3988" s="65" t="s">
        <v>9133</v>
      </c>
      <c r="P3988" s="64" t="s">
        <v>9134</v>
      </c>
      <c r="Q3988" s="64" t="s">
        <v>9408</v>
      </c>
      <c r="R3988" s="64" t="s">
        <v>14</v>
      </c>
      <c r="S3988" s="65" t="s">
        <v>4076</v>
      </c>
      <c r="T3988" s="65" t="s">
        <v>7</v>
      </c>
      <c r="U3988" s="64" t="s">
        <v>60</v>
      </c>
      <c r="V3988" s="65" t="s">
        <v>4076</v>
      </c>
      <c r="W3988" s="64" t="s">
        <v>17</v>
      </c>
      <c r="X3988" s="64" t="s">
        <v>18</v>
      </c>
      <c r="Y3988" s="64" t="s">
        <v>19</v>
      </c>
      <c r="Z3988" s="64" t="s">
        <v>20</v>
      </c>
      <c r="AA3988" s="64" t="s">
        <v>17</v>
      </c>
      <c r="AB3988" s="64" t="s">
        <v>10070</v>
      </c>
      <c r="AC3988" s="64" t="s">
        <v>10071</v>
      </c>
      <c r="AD3988" s="64" t="s">
        <v>10072</v>
      </c>
    </row>
    <row r="3989" spans="1:30" ht="76.5" x14ac:dyDescent="0.25">
      <c r="A3989" s="113">
        <f t="shared" si="63"/>
        <v>3800</v>
      </c>
      <c r="B3989" s="64" t="s">
        <v>9127</v>
      </c>
      <c r="C3989" s="64" t="s">
        <v>10067</v>
      </c>
      <c r="D3989" s="64">
        <v>200332</v>
      </c>
      <c r="E3989" s="64" t="s">
        <v>10136</v>
      </c>
      <c r="F3989" s="64" t="s">
        <v>10137</v>
      </c>
      <c r="G3989" s="64" t="s">
        <v>9406</v>
      </c>
      <c r="H3989" s="83">
        <v>1500</v>
      </c>
      <c r="I3989" s="66">
        <v>45017</v>
      </c>
      <c r="J3989" s="64" t="s">
        <v>68</v>
      </c>
      <c r="K3989" s="64" t="s">
        <v>7</v>
      </c>
      <c r="L3989" s="64" t="s">
        <v>8</v>
      </c>
      <c r="M3989" s="64" t="s">
        <v>9</v>
      </c>
      <c r="N3989" s="64" t="s">
        <v>393</v>
      </c>
      <c r="O3989" s="65" t="s">
        <v>9133</v>
      </c>
      <c r="P3989" s="64" t="s">
        <v>9134</v>
      </c>
      <c r="Q3989" s="64" t="s">
        <v>9408</v>
      </c>
      <c r="R3989" s="64" t="s">
        <v>14</v>
      </c>
      <c r="S3989" s="65" t="s">
        <v>4076</v>
      </c>
      <c r="T3989" s="65" t="s">
        <v>7</v>
      </c>
      <c r="U3989" s="64" t="s">
        <v>60</v>
      </c>
      <c r="V3989" s="65" t="s">
        <v>4076</v>
      </c>
      <c r="W3989" s="64" t="s">
        <v>17</v>
      </c>
      <c r="X3989" s="64" t="s">
        <v>18</v>
      </c>
      <c r="Y3989" s="64" t="s">
        <v>19</v>
      </c>
      <c r="Z3989" s="64" t="s">
        <v>20</v>
      </c>
      <c r="AA3989" s="64" t="s">
        <v>17</v>
      </c>
      <c r="AB3989" s="64" t="s">
        <v>10070</v>
      </c>
      <c r="AC3989" s="64" t="s">
        <v>10071</v>
      </c>
      <c r="AD3989" s="64" t="s">
        <v>10072</v>
      </c>
    </row>
    <row r="3990" spans="1:30" ht="51" x14ac:dyDescent="0.25">
      <c r="A3990" s="113">
        <f t="shared" si="63"/>
        <v>3801</v>
      </c>
      <c r="B3990" s="64" t="s">
        <v>9127</v>
      </c>
      <c r="C3990" s="64" t="s">
        <v>10067</v>
      </c>
      <c r="D3990" s="64">
        <v>200332</v>
      </c>
      <c r="E3990" s="64" t="s">
        <v>10138</v>
      </c>
      <c r="F3990" s="64" t="s">
        <v>10138</v>
      </c>
      <c r="G3990" s="64" t="s">
        <v>9481</v>
      </c>
      <c r="H3990" s="83">
        <v>2400</v>
      </c>
      <c r="I3990" s="66">
        <v>44960</v>
      </c>
      <c r="J3990" s="64" t="s">
        <v>68</v>
      </c>
      <c r="K3990" s="64" t="s">
        <v>7</v>
      </c>
      <c r="L3990" s="64" t="s">
        <v>8</v>
      </c>
      <c r="M3990" s="64" t="s">
        <v>9</v>
      </c>
      <c r="N3990" s="64" t="s">
        <v>393</v>
      </c>
      <c r="O3990" s="65" t="s">
        <v>9133</v>
      </c>
      <c r="P3990" s="64" t="s">
        <v>10139</v>
      </c>
      <c r="Q3990" s="64" t="s">
        <v>3101</v>
      </c>
      <c r="R3990" s="64" t="s">
        <v>14</v>
      </c>
      <c r="S3990" s="65" t="s">
        <v>4076</v>
      </c>
      <c r="T3990" s="65" t="s">
        <v>7</v>
      </c>
      <c r="U3990" s="64" t="s">
        <v>60</v>
      </c>
      <c r="V3990" s="65" t="s">
        <v>4076</v>
      </c>
      <c r="W3990" s="64" t="s">
        <v>17</v>
      </c>
      <c r="X3990" s="64" t="s">
        <v>18</v>
      </c>
      <c r="Y3990" s="64" t="s">
        <v>19</v>
      </c>
      <c r="Z3990" s="64" t="s">
        <v>20</v>
      </c>
      <c r="AA3990" s="64" t="s">
        <v>17</v>
      </c>
      <c r="AB3990" s="64" t="s">
        <v>10070</v>
      </c>
      <c r="AC3990" s="64" t="s">
        <v>10071</v>
      </c>
      <c r="AD3990" s="64" t="s">
        <v>10072</v>
      </c>
    </row>
    <row r="3991" spans="1:30" ht="51" x14ac:dyDescent="0.25">
      <c r="A3991" s="113">
        <f t="shared" si="63"/>
        <v>3802</v>
      </c>
      <c r="B3991" s="64" t="s">
        <v>9127</v>
      </c>
      <c r="C3991" s="64" t="s">
        <v>10067</v>
      </c>
      <c r="D3991" s="64">
        <v>200332</v>
      </c>
      <c r="E3991" s="64" t="s">
        <v>10140</v>
      </c>
      <c r="F3991" s="64" t="s">
        <v>10140</v>
      </c>
      <c r="G3991" s="64" t="s">
        <v>9502</v>
      </c>
      <c r="H3991" s="83">
        <v>5000</v>
      </c>
      <c r="I3991" s="66">
        <v>44960</v>
      </c>
      <c r="J3991" s="64" t="s">
        <v>68</v>
      </c>
      <c r="K3991" s="64" t="s">
        <v>7</v>
      </c>
      <c r="L3991" s="64" t="s">
        <v>69</v>
      </c>
      <c r="M3991" s="64" t="s">
        <v>9</v>
      </c>
      <c r="N3991" s="64" t="s">
        <v>393</v>
      </c>
      <c r="O3991" s="65" t="s">
        <v>9133</v>
      </c>
      <c r="P3991" s="64" t="s">
        <v>10141</v>
      </c>
      <c r="Q3991" s="64" t="s">
        <v>10142</v>
      </c>
      <c r="R3991" s="64" t="s">
        <v>14</v>
      </c>
      <c r="S3991" s="65" t="s">
        <v>4076</v>
      </c>
      <c r="T3991" s="65" t="s">
        <v>7</v>
      </c>
      <c r="U3991" s="64" t="s">
        <v>60</v>
      </c>
      <c r="V3991" s="65" t="s">
        <v>4076</v>
      </c>
      <c r="W3991" s="64" t="s">
        <v>17</v>
      </c>
      <c r="X3991" s="64" t="s">
        <v>18</v>
      </c>
      <c r="Y3991" s="64" t="s">
        <v>19</v>
      </c>
      <c r="Z3991" s="64" t="s">
        <v>20</v>
      </c>
      <c r="AA3991" s="64" t="s">
        <v>17</v>
      </c>
      <c r="AB3991" s="64" t="s">
        <v>10070</v>
      </c>
      <c r="AC3991" s="64" t="s">
        <v>10071</v>
      </c>
      <c r="AD3991" s="64" t="s">
        <v>10072</v>
      </c>
    </row>
    <row r="3992" spans="1:30" ht="63.75" x14ac:dyDescent="0.25">
      <c r="A3992" s="113">
        <f t="shared" si="63"/>
        <v>3803</v>
      </c>
      <c r="B3992" s="64" t="s">
        <v>9127</v>
      </c>
      <c r="C3992" s="64" t="s">
        <v>10067</v>
      </c>
      <c r="D3992" s="64">
        <v>200332</v>
      </c>
      <c r="E3992" s="64" t="s">
        <v>10143</v>
      </c>
      <c r="F3992" s="64" t="s">
        <v>10144</v>
      </c>
      <c r="G3992" s="64" t="s">
        <v>10145</v>
      </c>
      <c r="H3992" s="83">
        <v>120000</v>
      </c>
      <c r="I3992" s="66">
        <v>45139</v>
      </c>
      <c r="J3992" s="64" t="s">
        <v>6</v>
      </c>
      <c r="K3992" s="64" t="s">
        <v>7</v>
      </c>
      <c r="L3992" s="64" t="s">
        <v>27</v>
      </c>
      <c r="M3992" s="64" t="s">
        <v>9</v>
      </c>
      <c r="N3992" s="64" t="s">
        <v>10</v>
      </c>
      <c r="O3992" s="65" t="s">
        <v>9133</v>
      </c>
      <c r="P3992" s="64" t="s">
        <v>9134</v>
      </c>
      <c r="Q3992" s="64" t="s">
        <v>9275</v>
      </c>
      <c r="R3992" s="64" t="s">
        <v>29</v>
      </c>
      <c r="S3992" s="65" t="s">
        <v>4076</v>
      </c>
      <c r="T3992" s="65" t="s">
        <v>7</v>
      </c>
      <c r="U3992" s="64" t="s">
        <v>133</v>
      </c>
      <c r="V3992" s="65" t="s">
        <v>4076</v>
      </c>
      <c r="W3992" s="64" t="s">
        <v>17</v>
      </c>
      <c r="X3992" s="64" t="s">
        <v>18</v>
      </c>
      <c r="Y3992" s="64" t="s">
        <v>19</v>
      </c>
      <c r="Z3992" s="64" t="s">
        <v>20</v>
      </c>
      <c r="AA3992" s="64" t="s">
        <v>17</v>
      </c>
      <c r="AB3992" s="64" t="s">
        <v>10070</v>
      </c>
      <c r="AC3992" s="64" t="s">
        <v>10071</v>
      </c>
      <c r="AD3992" s="64" t="s">
        <v>10072</v>
      </c>
    </row>
    <row r="3993" spans="1:30" ht="51" x14ac:dyDescent="0.25">
      <c r="A3993" s="113">
        <f t="shared" si="63"/>
        <v>3804</v>
      </c>
      <c r="B3993" s="64" t="s">
        <v>9127</v>
      </c>
      <c r="C3993" s="64" t="s">
        <v>10146</v>
      </c>
      <c r="D3993" s="64">
        <v>200229</v>
      </c>
      <c r="E3993" s="64" t="s">
        <v>10147</v>
      </c>
      <c r="F3993" s="64" t="s">
        <v>10148</v>
      </c>
      <c r="G3993" s="64" t="s">
        <v>10149</v>
      </c>
      <c r="H3993" s="83">
        <v>220000</v>
      </c>
      <c r="I3993" s="66">
        <v>44958</v>
      </c>
      <c r="J3993" s="64" t="s">
        <v>68</v>
      </c>
      <c r="K3993" s="64" t="s">
        <v>7</v>
      </c>
      <c r="L3993" s="64" t="s">
        <v>8</v>
      </c>
      <c r="M3993" s="64" t="s">
        <v>9</v>
      </c>
      <c r="N3993" s="64" t="s">
        <v>10</v>
      </c>
      <c r="O3993" s="65" t="s">
        <v>9133</v>
      </c>
      <c r="P3993" s="64" t="s">
        <v>9134</v>
      </c>
      <c r="Q3993" s="64" t="s">
        <v>374</v>
      </c>
      <c r="R3993" s="64" t="s">
        <v>14</v>
      </c>
      <c r="S3993" s="65" t="s">
        <v>4076</v>
      </c>
      <c r="T3993" s="65" t="s">
        <v>7</v>
      </c>
      <c r="U3993" s="64" t="s">
        <v>146</v>
      </c>
      <c r="V3993" s="65" t="s">
        <v>4076</v>
      </c>
      <c r="W3993" s="64" t="s">
        <v>17</v>
      </c>
      <c r="X3993" s="64" t="s">
        <v>18</v>
      </c>
      <c r="Y3993" s="64" t="s">
        <v>19</v>
      </c>
      <c r="Z3993" s="64" t="s">
        <v>41</v>
      </c>
      <c r="AA3993" s="64" t="s">
        <v>21</v>
      </c>
      <c r="AB3993" s="64" t="s">
        <v>10150</v>
      </c>
      <c r="AC3993" s="64" t="s">
        <v>10151</v>
      </c>
      <c r="AD3993" s="64" t="s">
        <v>10152</v>
      </c>
    </row>
    <row r="3994" spans="1:30" ht="51" x14ac:dyDescent="0.25">
      <c r="A3994" s="113">
        <f t="shared" si="63"/>
        <v>3805</v>
      </c>
      <c r="B3994" s="64" t="s">
        <v>9127</v>
      </c>
      <c r="C3994" s="64" t="s">
        <v>10146</v>
      </c>
      <c r="D3994" s="64">
        <v>200229</v>
      </c>
      <c r="E3994" s="64" t="s">
        <v>10153</v>
      </c>
      <c r="F3994" s="64" t="s">
        <v>10154</v>
      </c>
      <c r="G3994" s="64" t="s">
        <v>10155</v>
      </c>
      <c r="H3994" s="83">
        <v>25000</v>
      </c>
      <c r="I3994" s="66">
        <v>44958</v>
      </c>
      <c r="J3994" s="64" t="s">
        <v>68</v>
      </c>
      <c r="K3994" s="64" t="s">
        <v>7</v>
      </c>
      <c r="L3994" s="64" t="s">
        <v>8</v>
      </c>
      <c r="M3994" s="64" t="s">
        <v>9</v>
      </c>
      <c r="N3994" s="64" t="s">
        <v>10</v>
      </c>
      <c r="O3994" s="65" t="s">
        <v>9133</v>
      </c>
      <c r="P3994" s="64" t="s">
        <v>9134</v>
      </c>
      <c r="Q3994" s="64" t="s">
        <v>374</v>
      </c>
      <c r="R3994" s="64" t="s">
        <v>14</v>
      </c>
      <c r="S3994" s="65" t="s">
        <v>4076</v>
      </c>
      <c r="T3994" s="65" t="s">
        <v>7</v>
      </c>
      <c r="U3994" s="64" t="s">
        <v>146</v>
      </c>
      <c r="V3994" s="65" t="s">
        <v>4076</v>
      </c>
      <c r="W3994" s="64" t="s">
        <v>17</v>
      </c>
      <c r="X3994" s="64" t="s">
        <v>18</v>
      </c>
      <c r="Y3994" s="64" t="s">
        <v>19</v>
      </c>
      <c r="Z3994" s="64" t="s">
        <v>41</v>
      </c>
      <c r="AA3994" s="64" t="s">
        <v>21</v>
      </c>
      <c r="AB3994" s="64" t="s">
        <v>10150</v>
      </c>
      <c r="AC3994" s="64" t="s">
        <v>10151</v>
      </c>
      <c r="AD3994" s="64" t="s">
        <v>10152</v>
      </c>
    </row>
    <row r="3995" spans="1:30" ht="51" x14ac:dyDescent="0.25">
      <c r="A3995" s="113">
        <f t="shared" si="63"/>
        <v>3806</v>
      </c>
      <c r="B3995" s="64" t="s">
        <v>9127</v>
      </c>
      <c r="C3995" s="64" t="s">
        <v>10146</v>
      </c>
      <c r="D3995" s="64">
        <v>200229</v>
      </c>
      <c r="E3995" s="64" t="s">
        <v>10156</v>
      </c>
      <c r="F3995" s="64" t="s">
        <v>10157</v>
      </c>
      <c r="G3995" s="64" t="s">
        <v>10155</v>
      </c>
      <c r="H3995" s="83">
        <v>6000</v>
      </c>
      <c r="I3995" s="66">
        <v>44958</v>
      </c>
      <c r="J3995" s="64" t="s">
        <v>68</v>
      </c>
      <c r="K3995" s="64" t="s">
        <v>7</v>
      </c>
      <c r="L3995" s="64" t="s">
        <v>8</v>
      </c>
      <c r="M3995" s="64" t="s">
        <v>9</v>
      </c>
      <c r="N3995" s="64" t="s">
        <v>10</v>
      </c>
      <c r="O3995" s="65" t="s">
        <v>9133</v>
      </c>
      <c r="P3995" s="64" t="s">
        <v>9134</v>
      </c>
      <c r="Q3995" s="64" t="s">
        <v>374</v>
      </c>
      <c r="R3995" s="64" t="s">
        <v>14</v>
      </c>
      <c r="S3995" s="65" t="s">
        <v>4076</v>
      </c>
      <c r="T3995" s="65" t="s">
        <v>7</v>
      </c>
      <c r="U3995" s="64" t="s">
        <v>146</v>
      </c>
      <c r="V3995" s="65" t="s">
        <v>4076</v>
      </c>
      <c r="W3995" s="64" t="s">
        <v>21</v>
      </c>
      <c r="X3995" s="64" t="s">
        <v>18</v>
      </c>
      <c r="Y3995" s="64" t="s">
        <v>19</v>
      </c>
      <c r="Z3995" s="64" t="s">
        <v>41</v>
      </c>
      <c r="AA3995" s="64" t="s">
        <v>17</v>
      </c>
      <c r="AB3995" s="64" t="s">
        <v>10150</v>
      </c>
      <c r="AC3995" s="64" t="s">
        <v>10151</v>
      </c>
      <c r="AD3995" s="64" t="s">
        <v>10152</v>
      </c>
    </row>
    <row r="3996" spans="1:30" ht="51" x14ac:dyDescent="0.25">
      <c r="A3996" s="113">
        <f t="shared" si="63"/>
        <v>3807</v>
      </c>
      <c r="B3996" s="64" t="s">
        <v>9127</v>
      </c>
      <c r="C3996" s="64" t="s">
        <v>10146</v>
      </c>
      <c r="D3996" s="64">
        <v>200229</v>
      </c>
      <c r="E3996" s="64" t="s">
        <v>10158</v>
      </c>
      <c r="F3996" s="64" t="s">
        <v>10159</v>
      </c>
      <c r="G3996" s="64" t="s">
        <v>10160</v>
      </c>
      <c r="H3996" s="83">
        <v>4000</v>
      </c>
      <c r="I3996" s="66">
        <v>45073</v>
      </c>
      <c r="J3996" s="64" t="s">
        <v>6</v>
      </c>
      <c r="K3996" s="64" t="s">
        <v>7</v>
      </c>
      <c r="L3996" s="64" t="s">
        <v>27</v>
      </c>
      <c r="M3996" s="64" t="s">
        <v>9</v>
      </c>
      <c r="N3996" s="64" t="s">
        <v>10</v>
      </c>
      <c r="O3996" s="65" t="s">
        <v>9133</v>
      </c>
      <c r="P3996" s="64" t="s">
        <v>9134</v>
      </c>
      <c r="Q3996" s="64" t="s">
        <v>374</v>
      </c>
      <c r="R3996" s="64" t="s">
        <v>29</v>
      </c>
      <c r="S3996" s="65" t="s">
        <v>4076</v>
      </c>
      <c r="T3996" s="65" t="s">
        <v>7</v>
      </c>
      <c r="U3996" s="64" t="s">
        <v>146</v>
      </c>
      <c r="V3996" s="65" t="s">
        <v>4076</v>
      </c>
      <c r="W3996" s="64" t="s">
        <v>21</v>
      </c>
      <c r="X3996" s="64" t="s">
        <v>18</v>
      </c>
      <c r="Y3996" s="64" t="s">
        <v>19</v>
      </c>
      <c r="Z3996" s="64" t="s">
        <v>41</v>
      </c>
      <c r="AA3996" s="64" t="s">
        <v>17</v>
      </c>
      <c r="AB3996" s="64" t="s">
        <v>10161</v>
      </c>
      <c r="AC3996" s="64">
        <v>48988587446</v>
      </c>
      <c r="AD3996" s="64" t="s">
        <v>10162</v>
      </c>
    </row>
    <row r="3997" spans="1:30" ht="165.75" x14ac:dyDescent="0.25">
      <c r="A3997" s="113">
        <f t="shared" si="63"/>
        <v>3808</v>
      </c>
      <c r="B3997" s="64" t="s">
        <v>9127</v>
      </c>
      <c r="C3997" s="64" t="s">
        <v>10146</v>
      </c>
      <c r="D3997" s="64">
        <v>200229</v>
      </c>
      <c r="E3997" s="64" t="s">
        <v>10163</v>
      </c>
      <c r="F3997" s="64" t="s">
        <v>10164</v>
      </c>
      <c r="G3997" s="64" t="s">
        <v>10165</v>
      </c>
      <c r="H3997" s="83">
        <v>6000</v>
      </c>
      <c r="I3997" s="66">
        <v>44958</v>
      </c>
      <c r="J3997" s="64" t="s">
        <v>6</v>
      </c>
      <c r="K3997" s="64" t="s">
        <v>7</v>
      </c>
      <c r="L3997" s="64" t="s">
        <v>27</v>
      </c>
      <c r="M3997" s="64" t="s">
        <v>9</v>
      </c>
      <c r="N3997" s="64" t="s">
        <v>10</v>
      </c>
      <c r="O3997" s="65" t="s">
        <v>9133</v>
      </c>
      <c r="P3997" s="64" t="s">
        <v>9134</v>
      </c>
      <c r="Q3997" s="64" t="s">
        <v>9275</v>
      </c>
      <c r="R3997" s="64" t="s">
        <v>29</v>
      </c>
      <c r="S3997" s="65" t="s">
        <v>4076</v>
      </c>
      <c r="T3997" s="65" t="s">
        <v>7</v>
      </c>
      <c r="U3997" s="64" t="s">
        <v>146</v>
      </c>
      <c r="V3997" s="65" t="s">
        <v>4076</v>
      </c>
      <c r="W3997" s="64" t="s">
        <v>17</v>
      </c>
      <c r="X3997" s="64" t="s">
        <v>18</v>
      </c>
      <c r="Y3997" s="64" t="s">
        <v>19</v>
      </c>
      <c r="Z3997" s="64" t="s">
        <v>41</v>
      </c>
      <c r="AA3997" s="64" t="s">
        <v>21</v>
      </c>
      <c r="AB3997" s="64" t="s">
        <v>10166</v>
      </c>
      <c r="AC3997" s="64" t="s">
        <v>10167</v>
      </c>
      <c r="AD3997" s="64" t="s">
        <v>10168</v>
      </c>
    </row>
    <row r="3998" spans="1:30" ht="165.75" x14ac:dyDescent="0.25">
      <c r="A3998" s="113">
        <f t="shared" si="63"/>
        <v>3809</v>
      </c>
      <c r="B3998" s="64" t="s">
        <v>9127</v>
      </c>
      <c r="C3998" s="64" t="s">
        <v>10146</v>
      </c>
      <c r="D3998" s="64">
        <v>200229</v>
      </c>
      <c r="E3998" s="64" t="s">
        <v>10169</v>
      </c>
      <c r="F3998" s="64" t="s">
        <v>10170</v>
      </c>
      <c r="G3998" s="64" t="s">
        <v>10171</v>
      </c>
      <c r="H3998" s="83">
        <v>28000</v>
      </c>
      <c r="I3998" s="66">
        <v>44958</v>
      </c>
      <c r="J3998" s="64" t="s">
        <v>6</v>
      </c>
      <c r="K3998" s="64" t="s">
        <v>7</v>
      </c>
      <c r="L3998" s="64" t="s">
        <v>27</v>
      </c>
      <c r="M3998" s="64" t="s">
        <v>9</v>
      </c>
      <c r="N3998" s="64" t="s">
        <v>10</v>
      </c>
      <c r="O3998" s="65" t="s">
        <v>9133</v>
      </c>
      <c r="P3998" s="64" t="s">
        <v>9134</v>
      </c>
      <c r="Q3998" s="64" t="s">
        <v>9275</v>
      </c>
      <c r="R3998" s="64" t="s">
        <v>29</v>
      </c>
      <c r="S3998" s="65" t="s">
        <v>4076</v>
      </c>
      <c r="T3998" s="65" t="s">
        <v>7</v>
      </c>
      <c r="U3998" s="64" t="s">
        <v>146</v>
      </c>
      <c r="V3998" s="65" t="s">
        <v>4076</v>
      </c>
      <c r="W3998" s="64" t="s">
        <v>17</v>
      </c>
      <c r="X3998" s="64" t="s">
        <v>18</v>
      </c>
      <c r="Y3998" s="64" t="s">
        <v>19</v>
      </c>
      <c r="Z3998" s="64" t="s">
        <v>41</v>
      </c>
      <c r="AA3998" s="64" t="s">
        <v>21</v>
      </c>
      <c r="AB3998" s="64" t="s">
        <v>10166</v>
      </c>
      <c r="AC3998" s="64" t="s">
        <v>10167</v>
      </c>
      <c r="AD3998" s="64" t="s">
        <v>10168</v>
      </c>
    </row>
    <row r="3999" spans="1:30" ht="89.25" x14ac:dyDescent="0.25">
      <c r="A3999" s="113">
        <f t="shared" si="63"/>
        <v>3810</v>
      </c>
      <c r="B3999" s="64" t="s">
        <v>9127</v>
      </c>
      <c r="C3999" s="64" t="s">
        <v>10146</v>
      </c>
      <c r="D3999" s="64">
        <v>200229</v>
      </c>
      <c r="E3999" s="64" t="s">
        <v>10172</v>
      </c>
      <c r="F3999" s="64" t="s">
        <v>10173</v>
      </c>
      <c r="G3999" s="64" t="s">
        <v>10174</v>
      </c>
      <c r="H3999" s="83">
        <v>30000</v>
      </c>
      <c r="I3999" s="66">
        <v>44958</v>
      </c>
      <c r="J3999" s="64" t="s">
        <v>6</v>
      </c>
      <c r="K3999" s="64" t="s">
        <v>7</v>
      </c>
      <c r="L3999" s="64" t="s">
        <v>27</v>
      </c>
      <c r="M3999" s="64" t="s">
        <v>9</v>
      </c>
      <c r="N3999" s="64" t="s">
        <v>10</v>
      </c>
      <c r="O3999" s="65" t="s">
        <v>9133</v>
      </c>
      <c r="P3999" s="64" t="s">
        <v>9134</v>
      </c>
      <c r="Q3999" s="64" t="s">
        <v>9275</v>
      </c>
      <c r="R3999" s="64" t="s">
        <v>29</v>
      </c>
      <c r="S3999" s="65" t="s">
        <v>4076</v>
      </c>
      <c r="T3999" s="65" t="s">
        <v>7</v>
      </c>
      <c r="U3999" s="64" t="s">
        <v>146</v>
      </c>
      <c r="V3999" s="65" t="s">
        <v>4076</v>
      </c>
      <c r="W3999" s="64" t="s">
        <v>17</v>
      </c>
      <c r="X3999" s="64" t="s">
        <v>18</v>
      </c>
      <c r="Y3999" s="64" t="s">
        <v>19</v>
      </c>
      <c r="Z3999" s="64" t="s">
        <v>41</v>
      </c>
      <c r="AA3999" s="64" t="s">
        <v>21</v>
      </c>
      <c r="AB3999" s="64" t="s">
        <v>10166</v>
      </c>
      <c r="AC3999" s="64" t="s">
        <v>10175</v>
      </c>
      <c r="AD3999" s="64" t="s">
        <v>10168</v>
      </c>
    </row>
    <row r="4000" spans="1:30" ht="51" x14ac:dyDescent="0.25">
      <c r="A4000" s="113">
        <f t="shared" si="63"/>
        <v>3811</v>
      </c>
      <c r="B4000" s="64" t="s">
        <v>9127</v>
      </c>
      <c r="C4000" s="64" t="s">
        <v>10146</v>
      </c>
      <c r="D4000" s="64">
        <v>200229</v>
      </c>
      <c r="E4000" s="64" t="s">
        <v>10176</v>
      </c>
      <c r="F4000" s="64" t="s">
        <v>10177</v>
      </c>
      <c r="G4000" s="64" t="s">
        <v>10178</v>
      </c>
      <c r="H4000" s="83">
        <v>5000</v>
      </c>
      <c r="I4000" s="66">
        <v>44958</v>
      </c>
      <c r="J4000" s="64" t="s">
        <v>6</v>
      </c>
      <c r="K4000" s="64" t="s">
        <v>7</v>
      </c>
      <c r="L4000" s="64" t="s">
        <v>27</v>
      </c>
      <c r="M4000" s="64" t="s">
        <v>9</v>
      </c>
      <c r="N4000" s="64" t="s">
        <v>10</v>
      </c>
      <c r="O4000" s="65" t="s">
        <v>9133</v>
      </c>
      <c r="P4000" s="64" t="s">
        <v>9134</v>
      </c>
      <c r="Q4000" s="64" t="s">
        <v>9275</v>
      </c>
      <c r="R4000" s="64" t="s">
        <v>29</v>
      </c>
      <c r="S4000" s="65" t="s">
        <v>4076</v>
      </c>
      <c r="T4000" s="65" t="s">
        <v>7</v>
      </c>
      <c r="U4000" s="64" t="s">
        <v>146</v>
      </c>
      <c r="V4000" s="65" t="s">
        <v>4076</v>
      </c>
      <c r="W4000" s="64" t="s">
        <v>17</v>
      </c>
      <c r="X4000" s="64" t="s">
        <v>18</v>
      </c>
      <c r="Y4000" s="64" t="s">
        <v>19</v>
      </c>
      <c r="Z4000" s="64" t="s">
        <v>41</v>
      </c>
      <c r="AA4000" s="64" t="s">
        <v>21</v>
      </c>
      <c r="AB4000" s="64" t="s">
        <v>10166</v>
      </c>
      <c r="AC4000" s="64" t="s">
        <v>10175</v>
      </c>
      <c r="AD4000" s="64" t="s">
        <v>10168</v>
      </c>
    </row>
    <row r="4001" spans="1:30" ht="153" x14ac:dyDescent="0.25">
      <c r="A4001" s="113">
        <f t="shared" si="63"/>
        <v>3812</v>
      </c>
      <c r="B4001" s="64" t="s">
        <v>9127</v>
      </c>
      <c r="C4001" s="64" t="s">
        <v>10146</v>
      </c>
      <c r="D4001" s="64">
        <v>200229</v>
      </c>
      <c r="E4001" s="64" t="s">
        <v>10179</v>
      </c>
      <c r="F4001" s="64" t="s">
        <v>10180</v>
      </c>
      <c r="G4001" s="64" t="s">
        <v>10181</v>
      </c>
      <c r="H4001" s="83">
        <v>250000</v>
      </c>
      <c r="I4001" s="66">
        <v>44958</v>
      </c>
      <c r="J4001" s="64" t="s">
        <v>6</v>
      </c>
      <c r="K4001" s="64" t="s">
        <v>9454</v>
      </c>
      <c r="L4001" s="64" t="s">
        <v>252</v>
      </c>
      <c r="M4001" s="64" t="s">
        <v>9</v>
      </c>
      <c r="N4001" s="64" t="s">
        <v>10</v>
      </c>
      <c r="O4001" s="65" t="s">
        <v>9133</v>
      </c>
      <c r="P4001" s="64" t="s">
        <v>9134</v>
      </c>
      <c r="Q4001" s="64" t="s">
        <v>9179</v>
      </c>
      <c r="R4001" s="64" t="s">
        <v>29</v>
      </c>
      <c r="S4001" s="65" t="s">
        <v>4076</v>
      </c>
      <c r="T4001" s="65" t="s">
        <v>7</v>
      </c>
      <c r="U4001" s="64" t="s">
        <v>146</v>
      </c>
      <c r="V4001" s="65" t="s">
        <v>4076</v>
      </c>
      <c r="W4001" s="64" t="s">
        <v>17</v>
      </c>
      <c r="X4001" s="64" t="s">
        <v>18</v>
      </c>
      <c r="Y4001" s="64" t="s">
        <v>19</v>
      </c>
      <c r="Z4001" s="64" t="s">
        <v>41</v>
      </c>
      <c r="AA4001" s="64" t="s">
        <v>21</v>
      </c>
      <c r="AB4001" s="64" t="s">
        <v>10166</v>
      </c>
      <c r="AC4001" s="64" t="s">
        <v>10182</v>
      </c>
      <c r="AD4001" s="64" t="s">
        <v>10168</v>
      </c>
    </row>
    <row r="4002" spans="1:30" ht="102" x14ac:dyDescent="0.25">
      <c r="A4002" s="113">
        <f t="shared" si="63"/>
        <v>3813</v>
      </c>
      <c r="B4002" s="64" t="s">
        <v>9127</v>
      </c>
      <c r="C4002" s="64" t="s">
        <v>10146</v>
      </c>
      <c r="D4002" s="64">
        <v>200229</v>
      </c>
      <c r="E4002" s="64" t="s">
        <v>10183</v>
      </c>
      <c r="F4002" s="64" t="s">
        <v>10184</v>
      </c>
      <c r="G4002" s="64" t="s">
        <v>10185</v>
      </c>
      <c r="H4002" s="83">
        <v>100000</v>
      </c>
      <c r="I4002" s="66">
        <v>44958</v>
      </c>
      <c r="J4002" s="64" t="s">
        <v>6</v>
      </c>
      <c r="K4002" s="64" t="s">
        <v>7</v>
      </c>
      <c r="L4002" s="64" t="s">
        <v>252</v>
      </c>
      <c r="M4002" s="64" t="s">
        <v>89</v>
      </c>
      <c r="N4002" s="64" t="s">
        <v>10</v>
      </c>
      <c r="O4002" s="65" t="s">
        <v>9133</v>
      </c>
      <c r="P4002" s="64" t="s">
        <v>9134</v>
      </c>
      <c r="Q4002" s="64" t="s">
        <v>9179</v>
      </c>
      <c r="R4002" s="64" t="s">
        <v>29</v>
      </c>
      <c r="S4002" s="65" t="s">
        <v>4076</v>
      </c>
      <c r="T4002" s="65" t="s">
        <v>7</v>
      </c>
      <c r="U4002" s="64" t="s">
        <v>146</v>
      </c>
      <c r="V4002" s="65" t="s">
        <v>4076</v>
      </c>
      <c r="W4002" s="64" t="s">
        <v>9372</v>
      </c>
      <c r="X4002" s="64" t="s">
        <v>18</v>
      </c>
      <c r="Y4002" s="64" t="s">
        <v>19</v>
      </c>
      <c r="Z4002" s="65" t="s">
        <v>20</v>
      </c>
      <c r="AA4002" s="64" t="s">
        <v>17</v>
      </c>
      <c r="AB4002" s="64" t="s">
        <v>10186</v>
      </c>
      <c r="AC4002" s="64" t="s">
        <v>10187</v>
      </c>
      <c r="AD4002" s="64" t="s">
        <v>10188</v>
      </c>
    </row>
    <row r="4003" spans="1:30" ht="76.5" x14ac:dyDescent="0.25">
      <c r="A4003" s="113">
        <f t="shared" si="63"/>
        <v>3814</v>
      </c>
      <c r="B4003" s="64" t="s">
        <v>9127</v>
      </c>
      <c r="C4003" s="64" t="s">
        <v>10146</v>
      </c>
      <c r="D4003" s="64">
        <v>200229</v>
      </c>
      <c r="E4003" s="64" t="s">
        <v>10189</v>
      </c>
      <c r="F4003" s="64" t="s">
        <v>10190</v>
      </c>
      <c r="G4003" s="64" t="s">
        <v>10191</v>
      </c>
      <c r="H4003" s="83">
        <v>36000</v>
      </c>
      <c r="I4003" s="66">
        <v>44958</v>
      </c>
      <c r="J4003" s="64" t="s">
        <v>6</v>
      </c>
      <c r="K4003" s="64" t="s">
        <v>7</v>
      </c>
      <c r="L4003" s="64" t="s">
        <v>27</v>
      </c>
      <c r="M4003" s="64" t="s">
        <v>9</v>
      </c>
      <c r="N4003" s="64" t="s">
        <v>10</v>
      </c>
      <c r="O4003" s="65" t="s">
        <v>9133</v>
      </c>
      <c r="P4003" s="64" t="s">
        <v>9134</v>
      </c>
      <c r="Q4003" s="64" t="s">
        <v>9179</v>
      </c>
      <c r="R4003" s="64" t="s">
        <v>29</v>
      </c>
      <c r="S4003" s="65" t="s">
        <v>4076</v>
      </c>
      <c r="T4003" s="65" t="s">
        <v>7</v>
      </c>
      <c r="U4003" s="64" t="s">
        <v>146</v>
      </c>
      <c r="V4003" s="65" t="s">
        <v>4076</v>
      </c>
      <c r="W4003" s="64" t="s">
        <v>21</v>
      </c>
      <c r="X4003" s="64" t="s">
        <v>18</v>
      </c>
      <c r="Y4003" s="64" t="s">
        <v>31</v>
      </c>
      <c r="Z4003" s="64" t="s">
        <v>20</v>
      </c>
      <c r="AA4003" s="64" t="s">
        <v>17</v>
      </c>
      <c r="AB4003" s="64" t="s">
        <v>10192</v>
      </c>
      <c r="AC4003" s="64" t="s">
        <v>10187</v>
      </c>
      <c r="AD4003" s="64" t="s">
        <v>10193</v>
      </c>
    </row>
    <row r="4004" spans="1:30" ht="76.5" x14ac:dyDescent="0.25">
      <c r="A4004" s="113">
        <f t="shared" si="63"/>
        <v>3815</v>
      </c>
      <c r="B4004" s="64" t="s">
        <v>9127</v>
      </c>
      <c r="C4004" s="64" t="s">
        <v>10146</v>
      </c>
      <c r="D4004" s="64">
        <v>200229</v>
      </c>
      <c r="E4004" s="64" t="s">
        <v>10194</v>
      </c>
      <c r="F4004" s="64" t="s">
        <v>10195</v>
      </c>
      <c r="G4004" s="64" t="s">
        <v>10196</v>
      </c>
      <c r="H4004" s="83">
        <v>6600</v>
      </c>
      <c r="I4004" s="66">
        <v>44958</v>
      </c>
      <c r="J4004" s="64" t="s">
        <v>6</v>
      </c>
      <c r="K4004" s="64" t="s">
        <v>7</v>
      </c>
      <c r="L4004" s="64" t="s">
        <v>27</v>
      </c>
      <c r="M4004" s="64" t="s">
        <v>9</v>
      </c>
      <c r="N4004" s="64" t="s">
        <v>10</v>
      </c>
      <c r="O4004" s="65" t="s">
        <v>9133</v>
      </c>
      <c r="P4004" s="64" t="s">
        <v>9134</v>
      </c>
      <c r="Q4004" s="64" t="s">
        <v>9275</v>
      </c>
      <c r="R4004" s="64" t="s">
        <v>29</v>
      </c>
      <c r="S4004" s="65" t="s">
        <v>4076</v>
      </c>
      <c r="T4004" s="65" t="s">
        <v>7</v>
      </c>
      <c r="U4004" s="64" t="s">
        <v>146</v>
      </c>
      <c r="V4004" s="65" t="s">
        <v>4076</v>
      </c>
      <c r="W4004" s="64" t="s">
        <v>21</v>
      </c>
      <c r="X4004" s="64" t="s">
        <v>18</v>
      </c>
      <c r="Y4004" s="64" t="s">
        <v>31</v>
      </c>
      <c r="Z4004" s="64" t="s">
        <v>20</v>
      </c>
      <c r="AA4004" s="64" t="s">
        <v>17</v>
      </c>
      <c r="AB4004" s="64" t="s">
        <v>10192</v>
      </c>
      <c r="AC4004" s="64" t="s">
        <v>10187</v>
      </c>
      <c r="AD4004" s="64" t="s">
        <v>10193</v>
      </c>
    </row>
    <row r="4005" spans="1:30" ht="216.75" x14ac:dyDescent="0.25">
      <c r="A4005" s="113">
        <f t="shared" si="63"/>
        <v>3816</v>
      </c>
      <c r="B4005" s="64" t="s">
        <v>9127</v>
      </c>
      <c r="C4005" s="64" t="s">
        <v>10146</v>
      </c>
      <c r="D4005" s="64">
        <v>200229</v>
      </c>
      <c r="E4005" s="64" t="s">
        <v>10197</v>
      </c>
      <c r="F4005" s="64" t="s">
        <v>10198</v>
      </c>
      <c r="G4005" s="64" t="s">
        <v>10199</v>
      </c>
      <c r="H4005" s="83">
        <f>1500*5000</f>
        <v>7500000</v>
      </c>
      <c r="I4005" s="66">
        <v>44958</v>
      </c>
      <c r="J4005" s="64" t="s">
        <v>6</v>
      </c>
      <c r="K4005" s="64" t="s">
        <v>7</v>
      </c>
      <c r="L4005" s="64" t="s">
        <v>27</v>
      </c>
      <c r="M4005" s="64" t="s">
        <v>9</v>
      </c>
      <c r="N4005" s="64" t="s">
        <v>10</v>
      </c>
      <c r="O4005" s="65" t="s">
        <v>9133</v>
      </c>
      <c r="P4005" s="64" t="s">
        <v>9134</v>
      </c>
      <c r="Q4005" s="64" t="s">
        <v>9179</v>
      </c>
      <c r="R4005" s="64" t="s">
        <v>29</v>
      </c>
      <c r="S4005" s="65" t="s">
        <v>4076</v>
      </c>
      <c r="T4005" s="65" t="s">
        <v>7</v>
      </c>
      <c r="U4005" s="64" t="s">
        <v>146</v>
      </c>
      <c r="V4005" s="65" t="s">
        <v>4076</v>
      </c>
      <c r="W4005" s="64" t="s">
        <v>21</v>
      </c>
      <c r="X4005" s="64" t="s">
        <v>18</v>
      </c>
      <c r="Y4005" s="64" t="s">
        <v>31</v>
      </c>
      <c r="Z4005" s="64" t="s">
        <v>20</v>
      </c>
      <c r="AA4005" s="9" t="s">
        <v>37</v>
      </c>
      <c r="AB4005" s="64" t="s">
        <v>10192</v>
      </c>
      <c r="AC4005" s="64" t="s">
        <v>10187</v>
      </c>
      <c r="AD4005" s="64" t="s">
        <v>10193</v>
      </c>
    </row>
    <row r="4006" spans="1:30" ht="51" x14ac:dyDescent="0.25">
      <c r="A4006" s="113">
        <f t="shared" si="63"/>
        <v>3817</v>
      </c>
      <c r="B4006" s="64" t="s">
        <v>9127</v>
      </c>
      <c r="C4006" s="64" t="s">
        <v>10146</v>
      </c>
      <c r="D4006" s="64">
        <v>200229</v>
      </c>
      <c r="E4006" s="64" t="s">
        <v>10200</v>
      </c>
      <c r="F4006" s="64" t="s">
        <v>10201</v>
      </c>
      <c r="G4006" s="64" t="s">
        <v>10202</v>
      </c>
      <c r="H4006" s="83">
        <v>3000</v>
      </c>
      <c r="I4006" s="66">
        <v>44958</v>
      </c>
      <c r="J4006" s="64" t="s">
        <v>6</v>
      </c>
      <c r="K4006" s="64" t="s">
        <v>7</v>
      </c>
      <c r="L4006" s="64" t="s">
        <v>27</v>
      </c>
      <c r="M4006" s="64" t="s">
        <v>9</v>
      </c>
      <c r="N4006" s="64" t="s">
        <v>10</v>
      </c>
      <c r="O4006" s="65" t="s">
        <v>9133</v>
      </c>
      <c r="P4006" s="64" t="s">
        <v>9134</v>
      </c>
      <c r="Q4006" s="64" t="s">
        <v>9275</v>
      </c>
      <c r="R4006" s="64" t="s">
        <v>29</v>
      </c>
      <c r="S4006" s="65" t="s">
        <v>4076</v>
      </c>
      <c r="T4006" s="65" t="s">
        <v>7</v>
      </c>
      <c r="U4006" s="64" t="s">
        <v>146</v>
      </c>
      <c r="V4006" s="65" t="s">
        <v>4076</v>
      </c>
      <c r="W4006" s="64" t="s">
        <v>21</v>
      </c>
      <c r="X4006" s="64" t="s">
        <v>18</v>
      </c>
      <c r="Y4006" s="64" t="s">
        <v>19</v>
      </c>
      <c r="Z4006" s="64" t="s">
        <v>20</v>
      </c>
      <c r="AA4006" s="64" t="s">
        <v>21</v>
      </c>
      <c r="AB4006" s="64" t="s">
        <v>10192</v>
      </c>
      <c r="AC4006" s="64" t="s">
        <v>10187</v>
      </c>
      <c r="AD4006" s="64" t="s">
        <v>10193</v>
      </c>
    </row>
    <row r="4007" spans="1:30" ht="51" x14ac:dyDescent="0.25">
      <c r="A4007" s="113">
        <f t="shared" si="63"/>
        <v>3818</v>
      </c>
      <c r="B4007" s="64" t="s">
        <v>9127</v>
      </c>
      <c r="C4007" s="64" t="s">
        <v>10146</v>
      </c>
      <c r="D4007" s="64">
        <v>200229</v>
      </c>
      <c r="E4007" s="64" t="s">
        <v>10203</v>
      </c>
      <c r="F4007" s="64" t="s">
        <v>10204</v>
      </c>
      <c r="G4007" s="64" t="s">
        <v>10205</v>
      </c>
      <c r="H4007" s="83">
        <v>15000000</v>
      </c>
      <c r="I4007" s="66">
        <v>44958</v>
      </c>
      <c r="J4007" s="64" t="s">
        <v>6</v>
      </c>
      <c r="K4007" s="64" t="s">
        <v>7</v>
      </c>
      <c r="L4007" s="64" t="s">
        <v>59</v>
      </c>
      <c r="M4007" s="64" t="s">
        <v>257</v>
      </c>
      <c r="N4007" s="64" t="s">
        <v>10</v>
      </c>
      <c r="O4007" s="65" t="s">
        <v>9133</v>
      </c>
      <c r="P4007" s="64" t="s">
        <v>9134</v>
      </c>
      <c r="Q4007" s="64" t="s">
        <v>10206</v>
      </c>
      <c r="R4007" s="64" t="s">
        <v>29</v>
      </c>
      <c r="S4007" s="65" t="s">
        <v>4076</v>
      </c>
      <c r="T4007" s="65" t="s">
        <v>7</v>
      </c>
      <c r="U4007" s="64" t="s">
        <v>60</v>
      </c>
      <c r="V4007" s="65" t="s">
        <v>4076</v>
      </c>
      <c r="W4007" s="64" t="s">
        <v>37</v>
      </c>
      <c r="X4007" s="64" t="s">
        <v>18</v>
      </c>
      <c r="Y4007" s="64" t="s">
        <v>31</v>
      </c>
      <c r="Z4007" s="64" t="s">
        <v>61</v>
      </c>
      <c r="AA4007" s="9" t="s">
        <v>37</v>
      </c>
      <c r="AB4007" s="64" t="s">
        <v>10207</v>
      </c>
      <c r="AC4007" s="64" t="s">
        <v>10208</v>
      </c>
      <c r="AD4007" s="64" t="s">
        <v>10209</v>
      </c>
    </row>
    <row r="4008" spans="1:30" ht="102" x14ac:dyDescent="0.25">
      <c r="A4008" s="113">
        <f t="shared" si="63"/>
        <v>3819</v>
      </c>
      <c r="B4008" s="88" t="s">
        <v>10214</v>
      </c>
      <c r="C4008" s="88" t="s">
        <v>10215</v>
      </c>
      <c r="D4008" s="88" t="s">
        <v>10216</v>
      </c>
      <c r="E4008" s="88" t="s">
        <v>10217</v>
      </c>
      <c r="F4008" s="88" t="s">
        <v>10218</v>
      </c>
      <c r="G4008" s="88" t="s">
        <v>10219</v>
      </c>
      <c r="H4008" s="92">
        <v>35000000</v>
      </c>
      <c r="I4008" s="97" t="s">
        <v>35</v>
      </c>
      <c r="J4008" s="88" t="s">
        <v>68</v>
      </c>
      <c r="K4008" s="88"/>
      <c r="L4008" s="88" t="s">
        <v>8</v>
      </c>
      <c r="M4008" s="88" t="s">
        <v>80</v>
      </c>
      <c r="N4008" s="88" t="s">
        <v>81</v>
      </c>
      <c r="O4008" s="88" t="s">
        <v>10220</v>
      </c>
      <c r="P4008" s="88" t="s">
        <v>10221</v>
      </c>
      <c r="Q4008" s="88" t="s">
        <v>10222</v>
      </c>
      <c r="R4008" s="88" t="s">
        <v>14</v>
      </c>
      <c r="S4008" s="88" t="s">
        <v>15</v>
      </c>
      <c r="T4008" s="88" t="s">
        <v>10223</v>
      </c>
      <c r="U4008" s="88" t="s">
        <v>60</v>
      </c>
      <c r="V4008" s="88" t="s">
        <v>15</v>
      </c>
      <c r="W4008" s="88" t="s">
        <v>17</v>
      </c>
      <c r="X4008" s="88" t="s">
        <v>18</v>
      </c>
      <c r="Y4008" s="88" t="s">
        <v>19</v>
      </c>
      <c r="Z4008" s="88" t="s">
        <v>20</v>
      </c>
      <c r="AA4008" s="88" t="s">
        <v>21</v>
      </c>
      <c r="AB4008" s="88" t="s">
        <v>10224</v>
      </c>
      <c r="AC4008" s="88" t="s">
        <v>10225</v>
      </c>
      <c r="AD4008" s="88" t="s">
        <v>10226</v>
      </c>
    </row>
    <row r="4009" spans="1:30" ht="102" x14ac:dyDescent="0.25">
      <c r="A4009" s="113">
        <f t="shared" si="63"/>
        <v>3820</v>
      </c>
      <c r="B4009" s="88" t="s">
        <v>10214</v>
      </c>
      <c r="C4009" s="88" t="s">
        <v>10215</v>
      </c>
      <c r="D4009" s="88" t="s">
        <v>10216</v>
      </c>
      <c r="E4009" s="88" t="s">
        <v>10227</v>
      </c>
      <c r="F4009" s="88" t="s">
        <v>10228</v>
      </c>
      <c r="G4009" s="88" t="s">
        <v>10219</v>
      </c>
      <c r="H4009" s="92">
        <v>8500000</v>
      </c>
      <c r="I4009" s="97" t="s">
        <v>35</v>
      </c>
      <c r="J4009" s="88" t="s">
        <v>68</v>
      </c>
      <c r="K4009" s="88"/>
      <c r="L4009" s="88" t="s">
        <v>8</v>
      </c>
      <c r="M4009" s="88" t="s">
        <v>80</v>
      </c>
      <c r="N4009" s="88" t="s">
        <v>81</v>
      </c>
      <c r="O4009" s="88" t="s">
        <v>10220</v>
      </c>
      <c r="P4009" s="88" t="s">
        <v>10221</v>
      </c>
      <c r="Q4009" s="88" t="s">
        <v>10222</v>
      </c>
      <c r="R4009" s="88" t="s">
        <v>14</v>
      </c>
      <c r="S4009" s="88" t="s">
        <v>15</v>
      </c>
      <c r="T4009" s="88" t="s">
        <v>10223</v>
      </c>
      <c r="U4009" s="88" t="s">
        <v>60</v>
      </c>
      <c r="V4009" s="88" t="s">
        <v>15</v>
      </c>
      <c r="W4009" s="88" t="s">
        <v>17</v>
      </c>
      <c r="X4009" s="88" t="s">
        <v>18</v>
      </c>
      <c r="Y4009" s="88" t="s">
        <v>19</v>
      </c>
      <c r="Z4009" s="88" t="s">
        <v>20</v>
      </c>
      <c r="AA4009" s="88" t="s">
        <v>21</v>
      </c>
      <c r="AB4009" s="88" t="s">
        <v>10224</v>
      </c>
      <c r="AC4009" s="88" t="s">
        <v>10225</v>
      </c>
      <c r="AD4009" s="88" t="s">
        <v>10226</v>
      </c>
    </row>
    <row r="4010" spans="1:30" ht="409.5" x14ac:dyDescent="0.25">
      <c r="A4010" s="113">
        <f t="shared" si="63"/>
        <v>3821</v>
      </c>
      <c r="B4010" s="88" t="s">
        <v>10214</v>
      </c>
      <c r="C4010" s="88" t="s">
        <v>10229</v>
      </c>
      <c r="D4010" s="88" t="s">
        <v>10216</v>
      </c>
      <c r="E4010" s="88" t="s">
        <v>10230</v>
      </c>
      <c r="F4010" s="88" t="s">
        <v>10231</v>
      </c>
      <c r="G4010" s="88" t="s">
        <v>10232</v>
      </c>
      <c r="H4010" s="92">
        <v>51543682.829999998</v>
      </c>
      <c r="I4010" s="97" t="s">
        <v>35</v>
      </c>
      <c r="J4010" s="88" t="s">
        <v>68</v>
      </c>
      <c r="K4010" s="88"/>
      <c r="L4010" s="88" t="s">
        <v>8</v>
      </c>
      <c r="M4010" s="88" t="s">
        <v>80</v>
      </c>
      <c r="N4010" s="88" t="s">
        <v>81</v>
      </c>
      <c r="O4010" s="88" t="s">
        <v>10220</v>
      </c>
      <c r="P4010" s="88" t="s">
        <v>10233</v>
      </c>
      <c r="Q4010" s="88" t="s">
        <v>10234</v>
      </c>
      <c r="R4010" s="88" t="s">
        <v>14</v>
      </c>
      <c r="S4010" s="88" t="s">
        <v>15</v>
      </c>
      <c r="T4010" s="88" t="s">
        <v>10223</v>
      </c>
      <c r="U4010" s="88" t="s">
        <v>60</v>
      </c>
      <c r="V4010" s="88" t="s">
        <v>15</v>
      </c>
      <c r="W4010" s="88" t="s">
        <v>17</v>
      </c>
      <c r="X4010" s="88" t="s">
        <v>18</v>
      </c>
      <c r="Y4010" s="88" t="s">
        <v>19</v>
      </c>
      <c r="Z4010" s="88" t="s">
        <v>20</v>
      </c>
      <c r="AA4010" s="88" t="s">
        <v>21</v>
      </c>
      <c r="AB4010" s="88" t="s">
        <v>10235</v>
      </c>
      <c r="AC4010" s="88" t="s">
        <v>10236</v>
      </c>
      <c r="AD4010" s="88" t="s">
        <v>10237</v>
      </c>
    </row>
    <row r="4011" spans="1:30" ht="102" x14ac:dyDescent="0.25">
      <c r="A4011" s="113">
        <f t="shared" si="63"/>
        <v>3822</v>
      </c>
      <c r="B4011" s="88" t="s">
        <v>10214</v>
      </c>
      <c r="C4011" s="88" t="s">
        <v>10215</v>
      </c>
      <c r="D4011" s="88" t="s">
        <v>10216</v>
      </c>
      <c r="E4011" s="88" t="s">
        <v>10238</v>
      </c>
      <c r="F4011" s="88" t="s">
        <v>10239</v>
      </c>
      <c r="G4011" s="88" t="s">
        <v>10219</v>
      </c>
      <c r="H4011" s="92">
        <v>3000000</v>
      </c>
      <c r="I4011" s="97" t="s">
        <v>35</v>
      </c>
      <c r="J4011" s="88" t="s">
        <v>68</v>
      </c>
      <c r="K4011" s="88"/>
      <c r="L4011" s="88" t="s">
        <v>8</v>
      </c>
      <c r="M4011" s="88" t="s">
        <v>80</v>
      </c>
      <c r="N4011" s="88" t="s">
        <v>81</v>
      </c>
      <c r="O4011" s="88" t="s">
        <v>10220</v>
      </c>
      <c r="P4011" s="88" t="s">
        <v>10221</v>
      </c>
      <c r="Q4011" s="88" t="s">
        <v>10222</v>
      </c>
      <c r="R4011" s="88" t="s">
        <v>14</v>
      </c>
      <c r="S4011" s="88" t="s">
        <v>15</v>
      </c>
      <c r="T4011" s="88" t="s">
        <v>10223</v>
      </c>
      <c r="U4011" s="88" t="s">
        <v>60</v>
      </c>
      <c r="V4011" s="88" t="s">
        <v>15</v>
      </c>
      <c r="W4011" s="88" t="s">
        <v>17</v>
      </c>
      <c r="X4011" s="88" t="s">
        <v>18</v>
      </c>
      <c r="Y4011" s="88" t="s">
        <v>19</v>
      </c>
      <c r="Z4011" s="88" t="s">
        <v>20</v>
      </c>
      <c r="AA4011" s="88" t="s">
        <v>21</v>
      </c>
      <c r="AB4011" s="88" t="s">
        <v>10224</v>
      </c>
      <c r="AC4011" s="88" t="s">
        <v>10225</v>
      </c>
      <c r="AD4011" s="88" t="s">
        <v>10226</v>
      </c>
    </row>
    <row r="4012" spans="1:30" ht="102" x14ac:dyDescent="0.25">
      <c r="A4012" s="113">
        <f t="shared" si="63"/>
        <v>3823</v>
      </c>
      <c r="B4012" s="88" t="s">
        <v>10214</v>
      </c>
      <c r="C4012" s="88" t="s">
        <v>10215</v>
      </c>
      <c r="D4012" s="88" t="s">
        <v>10216</v>
      </c>
      <c r="E4012" s="88" t="s">
        <v>10240</v>
      </c>
      <c r="F4012" s="88" t="s">
        <v>10241</v>
      </c>
      <c r="G4012" s="88" t="s">
        <v>10242</v>
      </c>
      <c r="H4012" s="92">
        <v>2450000</v>
      </c>
      <c r="I4012" s="97" t="s">
        <v>35</v>
      </c>
      <c r="J4012" s="88" t="s">
        <v>68</v>
      </c>
      <c r="K4012" s="88"/>
      <c r="L4012" s="88" t="s">
        <v>69</v>
      </c>
      <c r="M4012" s="88" t="s">
        <v>80</v>
      </c>
      <c r="N4012" s="88" t="s">
        <v>81</v>
      </c>
      <c r="O4012" s="88" t="s">
        <v>10220</v>
      </c>
      <c r="P4012" s="88" t="s">
        <v>10221</v>
      </c>
      <c r="Q4012" s="88" t="s">
        <v>10222</v>
      </c>
      <c r="R4012" s="88" t="s">
        <v>29</v>
      </c>
      <c r="S4012" s="88" t="s">
        <v>15</v>
      </c>
      <c r="T4012" s="88" t="s">
        <v>10223</v>
      </c>
      <c r="U4012" s="88" t="s">
        <v>60</v>
      </c>
      <c r="V4012" s="88" t="s">
        <v>15</v>
      </c>
      <c r="W4012" s="88" t="s">
        <v>17</v>
      </c>
      <c r="X4012" s="88" t="s">
        <v>18</v>
      </c>
      <c r="Y4012" s="88" t="s">
        <v>19</v>
      </c>
      <c r="Z4012" s="88" t="s">
        <v>20</v>
      </c>
      <c r="AA4012" s="88" t="s">
        <v>21</v>
      </c>
      <c r="AB4012" s="88" t="s">
        <v>10224</v>
      </c>
      <c r="AC4012" s="88" t="s">
        <v>10225</v>
      </c>
      <c r="AD4012" s="88" t="s">
        <v>10226</v>
      </c>
    </row>
    <row r="4013" spans="1:30" ht="409.5" x14ac:dyDescent="0.25">
      <c r="A4013" s="113">
        <f t="shared" si="63"/>
        <v>3824</v>
      </c>
      <c r="B4013" s="88" t="s">
        <v>10214</v>
      </c>
      <c r="C4013" s="88" t="s">
        <v>10229</v>
      </c>
      <c r="D4013" s="88" t="s">
        <v>10216</v>
      </c>
      <c r="E4013" s="88" t="s">
        <v>10243</v>
      </c>
      <c r="F4013" s="88" t="s">
        <v>10244</v>
      </c>
      <c r="G4013" s="88" t="s">
        <v>10245</v>
      </c>
      <c r="H4013" s="92">
        <v>13313422.4</v>
      </c>
      <c r="I4013" s="97" t="s">
        <v>35</v>
      </c>
      <c r="J4013" s="88" t="s">
        <v>68</v>
      </c>
      <c r="K4013" s="88"/>
      <c r="L4013" s="88" t="s">
        <v>8</v>
      </c>
      <c r="M4013" s="88" t="s">
        <v>80</v>
      </c>
      <c r="N4013" s="88" t="s">
        <v>81</v>
      </c>
      <c r="O4013" s="88" t="s">
        <v>10220</v>
      </c>
      <c r="P4013" s="88" t="s">
        <v>10233</v>
      </c>
      <c r="Q4013" s="88" t="s">
        <v>10234</v>
      </c>
      <c r="R4013" s="88" t="s">
        <v>14</v>
      </c>
      <c r="S4013" s="88" t="s">
        <v>15</v>
      </c>
      <c r="T4013" s="88" t="s">
        <v>10223</v>
      </c>
      <c r="U4013" s="88" t="s">
        <v>60</v>
      </c>
      <c r="V4013" s="88" t="s">
        <v>15</v>
      </c>
      <c r="W4013" s="88" t="s">
        <v>17</v>
      </c>
      <c r="X4013" s="88" t="s">
        <v>18</v>
      </c>
      <c r="Y4013" s="88" t="s">
        <v>19</v>
      </c>
      <c r="Z4013" s="88" t="s">
        <v>20</v>
      </c>
      <c r="AA4013" s="88" t="s">
        <v>21</v>
      </c>
      <c r="AB4013" s="88" t="s">
        <v>10235</v>
      </c>
      <c r="AC4013" s="88" t="s">
        <v>10236</v>
      </c>
      <c r="AD4013" s="88" t="s">
        <v>10237</v>
      </c>
    </row>
    <row r="4014" spans="1:30" ht="102" x14ac:dyDescent="0.25">
      <c r="A4014" s="113">
        <f t="shared" si="63"/>
        <v>3825</v>
      </c>
      <c r="B4014" s="88" t="s">
        <v>10214</v>
      </c>
      <c r="C4014" s="88" t="s">
        <v>10215</v>
      </c>
      <c r="D4014" s="88" t="s">
        <v>10216</v>
      </c>
      <c r="E4014" s="88" t="s">
        <v>10246</v>
      </c>
      <c r="F4014" s="88" t="s">
        <v>10247</v>
      </c>
      <c r="G4014" s="88" t="s">
        <v>10242</v>
      </c>
      <c r="H4014" s="92">
        <v>2500000</v>
      </c>
      <c r="I4014" s="97" t="s">
        <v>35</v>
      </c>
      <c r="J4014" s="88" t="s">
        <v>68</v>
      </c>
      <c r="K4014" s="88"/>
      <c r="L4014" s="88" t="s">
        <v>8</v>
      </c>
      <c r="M4014" s="88" t="s">
        <v>80</v>
      </c>
      <c r="N4014" s="88" t="s">
        <v>81</v>
      </c>
      <c r="O4014" s="88" t="s">
        <v>10220</v>
      </c>
      <c r="P4014" s="88" t="s">
        <v>10221</v>
      </c>
      <c r="Q4014" s="88" t="s">
        <v>10222</v>
      </c>
      <c r="R4014" s="88" t="s">
        <v>14</v>
      </c>
      <c r="S4014" s="88" t="s">
        <v>15</v>
      </c>
      <c r="T4014" s="88" t="s">
        <v>10223</v>
      </c>
      <c r="U4014" s="88" t="s">
        <v>60</v>
      </c>
      <c r="V4014" s="88" t="s">
        <v>15</v>
      </c>
      <c r="W4014" s="88" t="s">
        <v>17</v>
      </c>
      <c r="X4014" s="88" t="s">
        <v>18</v>
      </c>
      <c r="Y4014" s="88" t="s">
        <v>19</v>
      </c>
      <c r="Z4014" s="88" t="s">
        <v>20</v>
      </c>
      <c r="AA4014" s="88" t="s">
        <v>21</v>
      </c>
      <c r="AB4014" s="88" t="s">
        <v>10224</v>
      </c>
      <c r="AC4014" s="88" t="s">
        <v>10225</v>
      </c>
      <c r="AD4014" s="88" t="s">
        <v>10226</v>
      </c>
    </row>
    <row r="4015" spans="1:30" ht="140.25" x14ac:dyDescent="0.25">
      <c r="A4015" s="113">
        <f t="shared" si="63"/>
        <v>3826</v>
      </c>
      <c r="B4015" s="88" t="s">
        <v>10214</v>
      </c>
      <c r="C4015" s="88" t="s">
        <v>10229</v>
      </c>
      <c r="D4015" s="88" t="s">
        <v>10216</v>
      </c>
      <c r="E4015" s="88" t="s">
        <v>10248</v>
      </c>
      <c r="F4015" s="88" t="s">
        <v>10249</v>
      </c>
      <c r="G4015" s="88" t="s">
        <v>10250</v>
      </c>
      <c r="H4015" s="92">
        <v>61290000</v>
      </c>
      <c r="I4015" s="97" t="s">
        <v>10251</v>
      </c>
      <c r="J4015" s="88" t="s">
        <v>68</v>
      </c>
      <c r="K4015" s="88"/>
      <c r="L4015" s="88" t="s">
        <v>8</v>
      </c>
      <c r="M4015" s="88" t="s">
        <v>80</v>
      </c>
      <c r="N4015" s="88" t="s">
        <v>81</v>
      </c>
      <c r="O4015" s="88" t="s">
        <v>10220</v>
      </c>
      <c r="P4015" s="88" t="s">
        <v>10233</v>
      </c>
      <c r="Q4015" s="88" t="s">
        <v>6328</v>
      </c>
      <c r="R4015" s="88" t="s">
        <v>14</v>
      </c>
      <c r="S4015" s="88" t="s">
        <v>15</v>
      </c>
      <c r="T4015" s="88" t="s">
        <v>10223</v>
      </c>
      <c r="U4015" s="88" t="s">
        <v>60</v>
      </c>
      <c r="V4015" s="88" t="s">
        <v>15</v>
      </c>
      <c r="W4015" s="88" t="s">
        <v>17</v>
      </c>
      <c r="X4015" s="88" t="s">
        <v>18</v>
      </c>
      <c r="Y4015" s="88" t="s">
        <v>19</v>
      </c>
      <c r="Z4015" s="88" t="s">
        <v>20</v>
      </c>
      <c r="AA4015" s="88" t="s">
        <v>21</v>
      </c>
      <c r="AB4015" s="88" t="s">
        <v>10235</v>
      </c>
      <c r="AC4015" s="88" t="s">
        <v>10252</v>
      </c>
      <c r="AD4015" s="88" t="s">
        <v>10237</v>
      </c>
    </row>
    <row r="4016" spans="1:30" ht="102" x14ac:dyDescent="0.25">
      <c r="A4016" s="113">
        <f t="shared" si="63"/>
        <v>3827</v>
      </c>
      <c r="B4016" s="88" t="s">
        <v>10214</v>
      </c>
      <c r="C4016" s="88" t="s">
        <v>10215</v>
      </c>
      <c r="D4016" s="88" t="s">
        <v>10216</v>
      </c>
      <c r="E4016" s="88" t="s">
        <v>10253</v>
      </c>
      <c r="F4016" s="88" t="s">
        <v>10254</v>
      </c>
      <c r="G4016" s="88" t="s">
        <v>10242</v>
      </c>
      <c r="H4016" s="92">
        <v>4500000</v>
      </c>
      <c r="I4016" s="97" t="s">
        <v>35</v>
      </c>
      <c r="J4016" s="88" t="s">
        <v>68</v>
      </c>
      <c r="K4016" s="88"/>
      <c r="L4016" s="88" t="s">
        <v>8</v>
      </c>
      <c r="M4016" s="88" t="s">
        <v>80</v>
      </c>
      <c r="N4016" s="88" t="s">
        <v>81</v>
      </c>
      <c r="O4016" s="88" t="s">
        <v>10220</v>
      </c>
      <c r="P4016" s="88" t="s">
        <v>10221</v>
      </c>
      <c r="Q4016" s="88" t="s">
        <v>10222</v>
      </c>
      <c r="R4016" s="88" t="s">
        <v>14</v>
      </c>
      <c r="S4016" s="88" t="s">
        <v>15</v>
      </c>
      <c r="T4016" s="88" t="s">
        <v>10223</v>
      </c>
      <c r="U4016" s="88" t="s">
        <v>60</v>
      </c>
      <c r="V4016" s="88" t="s">
        <v>15</v>
      </c>
      <c r="W4016" s="88" t="s">
        <v>17</v>
      </c>
      <c r="X4016" s="88" t="s">
        <v>18</v>
      </c>
      <c r="Y4016" s="88" t="s">
        <v>19</v>
      </c>
      <c r="Z4016" s="88" t="s">
        <v>20</v>
      </c>
      <c r="AA4016" s="88" t="s">
        <v>21</v>
      </c>
      <c r="AB4016" s="88" t="s">
        <v>10224</v>
      </c>
      <c r="AC4016" s="88" t="s">
        <v>10225</v>
      </c>
      <c r="AD4016" s="88" t="s">
        <v>10226</v>
      </c>
    </row>
    <row r="4017" spans="1:30" ht="127.5" x14ac:dyDescent="0.25">
      <c r="A4017" s="113">
        <f t="shared" si="63"/>
        <v>3828</v>
      </c>
      <c r="B4017" s="88" t="s">
        <v>10214</v>
      </c>
      <c r="C4017" s="88" t="s">
        <v>10229</v>
      </c>
      <c r="D4017" s="88" t="s">
        <v>10216</v>
      </c>
      <c r="E4017" s="88" t="s">
        <v>10255</v>
      </c>
      <c r="F4017" s="88" t="s">
        <v>10256</v>
      </c>
      <c r="G4017" s="88" t="s">
        <v>10257</v>
      </c>
      <c r="H4017" s="92">
        <v>37700000</v>
      </c>
      <c r="I4017" s="97" t="s">
        <v>6507</v>
      </c>
      <c r="J4017" s="88" t="s">
        <v>68</v>
      </c>
      <c r="K4017" s="88"/>
      <c r="L4017" s="88" t="s">
        <v>69</v>
      </c>
      <c r="M4017" s="88" t="s">
        <v>80</v>
      </c>
      <c r="N4017" s="88" t="s">
        <v>81</v>
      </c>
      <c r="O4017" s="88" t="s">
        <v>10220</v>
      </c>
      <c r="P4017" s="88" t="s">
        <v>10233</v>
      </c>
      <c r="Q4017" s="88" t="s">
        <v>6328</v>
      </c>
      <c r="R4017" s="88" t="s">
        <v>29</v>
      </c>
      <c r="S4017" s="88" t="s">
        <v>15</v>
      </c>
      <c r="T4017" s="88" t="s">
        <v>10223</v>
      </c>
      <c r="U4017" s="88" t="s">
        <v>60</v>
      </c>
      <c r="V4017" s="88" t="s">
        <v>15</v>
      </c>
      <c r="W4017" s="88" t="s">
        <v>17</v>
      </c>
      <c r="X4017" s="88" t="s">
        <v>18</v>
      </c>
      <c r="Y4017" s="88" t="s">
        <v>19</v>
      </c>
      <c r="Z4017" s="88" t="s">
        <v>20</v>
      </c>
      <c r="AA4017" s="88" t="s">
        <v>21</v>
      </c>
      <c r="AB4017" s="88" t="s">
        <v>10235</v>
      </c>
      <c r="AC4017" s="88" t="s">
        <v>10252</v>
      </c>
      <c r="AD4017" s="88" t="s">
        <v>10237</v>
      </c>
    </row>
    <row r="4018" spans="1:30" ht="140.25" x14ac:dyDescent="0.25">
      <c r="A4018" s="113">
        <f t="shared" si="63"/>
        <v>3829</v>
      </c>
      <c r="B4018" s="88" t="s">
        <v>10214</v>
      </c>
      <c r="C4018" s="88" t="s">
        <v>10229</v>
      </c>
      <c r="D4018" s="88" t="s">
        <v>10216</v>
      </c>
      <c r="E4018" s="88" t="s">
        <v>10258</v>
      </c>
      <c r="F4018" s="88" t="s">
        <v>10259</v>
      </c>
      <c r="G4018" s="88" t="s">
        <v>10260</v>
      </c>
      <c r="H4018" s="92">
        <v>5577600</v>
      </c>
      <c r="I4018" s="97" t="s">
        <v>6262</v>
      </c>
      <c r="J4018" s="88" t="s">
        <v>96</v>
      </c>
      <c r="K4018" s="88" t="s">
        <v>10261</v>
      </c>
      <c r="L4018" s="88" t="s">
        <v>199</v>
      </c>
      <c r="M4018" s="88" t="s">
        <v>80</v>
      </c>
      <c r="N4018" s="88" t="s">
        <v>81</v>
      </c>
      <c r="O4018" s="88" t="s">
        <v>10220</v>
      </c>
      <c r="P4018" s="88" t="s">
        <v>10233</v>
      </c>
      <c r="Q4018" s="88" t="s">
        <v>10234</v>
      </c>
      <c r="R4018" s="88" t="s">
        <v>29</v>
      </c>
      <c r="S4018" s="88" t="s">
        <v>15</v>
      </c>
      <c r="T4018" s="88" t="s">
        <v>10223</v>
      </c>
      <c r="U4018" s="88" t="s">
        <v>60</v>
      </c>
      <c r="V4018" s="88" t="s">
        <v>15</v>
      </c>
      <c r="W4018" s="88" t="s">
        <v>17</v>
      </c>
      <c r="X4018" s="88" t="s">
        <v>18</v>
      </c>
      <c r="Y4018" s="88" t="s">
        <v>19</v>
      </c>
      <c r="Z4018" s="88" t="s">
        <v>20</v>
      </c>
      <c r="AA4018" s="88" t="s">
        <v>21</v>
      </c>
      <c r="AB4018" s="88" t="s">
        <v>10235</v>
      </c>
      <c r="AC4018" s="88" t="s">
        <v>10252</v>
      </c>
      <c r="AD4018" s="88" t="s">
        <v>10237</v>
      </c>
    </row>
    <row r="4019" spans="1:30" ht="63.75" x14ac:dyDescent="0.25">
      <c r="A4019" s="113">
        <f t="shared" si="63"/>
        <v>3830</v>
      </c>
      <c r="B4019" s="88" t="s">
        <v>10214</v>
      </c>
      <c r="C4019" s="88" t="s">
        <v>10262</v>
      </c>
      <c r="D4019" s="88" t="s">
        <v>10216</v>
      </c>
      <c r="E4019" s="88" t="s">
        <v>10263</v>
      </c>
      <c r="F4019" s="88" t="s">
        <v>10264</v>
      </c>
      <c r="G4019" s="88" t="s">
        <v>10265</v>
      </c>
      <c r="H4019" s="92">
        <v>112076542</v>
      </c>
      <c r="I4019" s="97">
        <v>45261</v>
      </c>
      <c r="J4019" s="88" t="s">
        <v>96</v>
      </c>
      <c r="K4019" s="88" t="s">
        <v>10266</v>
      </c>
      <c r="L4019" s="88" t="s">
        <v>97</v>
      </c>
      <c r="M4019" s="88" t="s">
        <v>1729</v>
      </c>
      <c r="N4019" s="88" t="s">
        <v>10</v>
      </c>
      <c r="O4019" s="88" t="s">
        <v>10220</v>
      </c>
      <c r="P4019" s="88" t="s">
        <v>10233</v>
      </c>
      <c r="Q4019" s="88" t="s">
        <v>10267</v>
      </c>
      <c r="R4019" s="88" t="s">
        <v>29</v>
      </c>
      <c r="S4019" s="88" t="s">
        <v>15</v>
      </c>
      <c r="T4019" s="88" t="s">
        <v>10223</v>
      </c>
      <c r="U4019" s="88" t="s">
        <v>60</v>
      </c>
      <c r="V4019" s="88" t="s">
        <v>15</v>
      </c>
      <c r="W4019" s="88" t="s">
        <v>37</v>
      </c>
      <c r="X4019" s="88" t="s">
        <v>30</v>
      </c>
      <c r="Y4019" s="88" t="s">
        <v>31</v>
      </c>
      <c r="Z4019" s="88" t="s">
        <v>61</v>
      </c>
      <c r="AA4019" s="9" t="s">
        <v>37</v>
      </c>
      <c r="AB4019" s="88" t="s">
        <v>10268</v>
      </c>
      <c r="AC4019" s="88" t="s">
        <v>10269</v>
      </c>
      <c r="AD4019" s="88" t="s">
        <v>10270</v>
      </c>
    </row>
    <row r="4020" spans="1:30" ht="114.75" x14ac:dyDescent="0.25">
      <c r="A4020" s="113">
        <f t="shared" si="63"/>
        <v>3831</v>
      </c>
      <c r="B4020" s="88" t="s">
        <v>10214</v>
      </c>
      <c r="C4020" s="88" t="s">
        <v>10262</v>
      </c>
      <c r="D4020" s="88" t="s">
        <v>10216</v>
      </c>
      <c r="E4020" s="88" t="s">
        <v>10271</v>
      </c>
      <c r="F4020" s="88" t="s">
        <v>10272</v>
      </c>
      <c r="G4020" s="88" t="s">
        <v>10273</v>
      </c>
      <c r="H4020" s="92">
        <v>6000000</v>
      </c>
      <c r="I4020" s="97" t="s">
        <v>88</v>
      </c>
      <c r="J4020" s="88" t="s">
        <v>96</v>
      </c>
      <c r="K4020" s="88">
        <v>1641</v>
      </c>
      <c r="L4020" s="88" t="s">
        <v>97</v>
      </c>
      <c r="M4020" s="88" t="s">
        <v>89</v>
      </c>
      <c r="N4020" s="88" t="s">
        <v>10</v>
      </c>
      <c r="O4020" s="88" t="s">
        <v>10220</v>
      </c>
      <c r="P4020" s="88" t="s">
        <v>10233</v>
      </c>
      <c r="Q4020" s="88" t="s">
        <v>10274</v>
      </c>
      <c r="R4020" s="88" t="s">
        <v>29</v>
      </c>
      <c r="S4020" s="88" t="s">
        <v>15</v>
      </c>
      <c r="T4020" s="88" t="s">
        <v>10223</v>
      </c>
      <c r="U4020" s="88" t="s">
        <v>60</v>
      </c>
      <c r="V4020" s="88" t="s">
        <v>15</v>
      </c>
      <c r="W4020" s="88" t="s">
        <v>17</v>
      </c>
      <c r="X4020" s="88" t="s">
        <v>30</v>
      </c>
      <c r="Y4020" s="88" t="s">
        <v>19</v>
      </c>
      <c r="Z4020" s="88" t="s">
        <v>20</v>
      </c>
      <c r="AA4020" s="88" t="s">
        <v>17</v>
      </c>
      <c r="AB4020" s="88" t="s">
        <v>10268</v>
      </c>
      <c r="AC4020" s="88" t="s">
        <v>10269</v>
      </c>
      <c r="AD4020" s="88" t="s">
        <v>10270</v>
      </c>
    </row>
    <row r="4021" spans="1:30" ht="63.75" x14ac:dyDescent="0.25">
      <c r="A4021" s="113">
        <f t="shared" si="63"/>
        <v>3832</v>
      </c>
      <c r="B4021" s="93" t="s">
        <v>10275</v>
      </c>
      <c r="C4021" s="93" t="s">
        <v>10276</v>
      </c>
      <c r="D4021" s="93" t="s">
        <v>10216</v>
      </c>
      <c r="E4021" s="88" t="s">
        <v>10277</v>
      </c>
      <c r="F4021" s="88" t="s">
        <v>10277</v>
      </c>
      <c r="G4021" s="93" t="s">
        <v>10278</v>
      </c>
      <c r="H4021" s="92">
        <v>6500</v>
      </c>
      <c r="I4021" s="105">
        <v>45286</v>
      </c>
      <c r="J4021" s="93" t="s">
        <v>96</v>
      </c>
      <c r="K4021" s="93" t="s">
        <v>10279</v>
      </c>
      <c r="L4021" s="93" t="s">
        <v>97</v>
      </c>
      <c r="M4021" s="93" t="s">
        <v>51</v>
      </c>
      <c r="N4021" s="93" t="s">
        <v>10</v>
      </c>
      <c r="O4021" s="93" t="s">
        <v>11</v>
      </c>
      <c r="P4021" s="93" t="s">
        <v>12</v>
      </c>
      <c r="Q4021" s="93" t="s">
        <v>10280</v>
      </c>
      <c r="R4021" s="93" t="s">
        <v>29</v>
      </c>
      <c r="S4021" s="88" t="s">
        <v>15</v>
      </c>
      <c r="T4021" s="88" t="s">
        <v>10223</v>
      </c>
      <c r="U4021" s="93" t="s">
        <v>16</v>
      </c>
      <c r="V4021" s="93" t="s">
        <v>15</v>
      </c>
      <c r="W4021" s="93" t="s">
        <v>21</v>
      </c>
      <c r="X4021" s="93" t="s">
        <v>18</v>
      </c>
      <c r="Y4021" s="93" t="s">
        <v>19</v>
      </c>
      <c r="Z4021" s="93" t="s">
        <v>20</v>
      </c>
      <c r="AA4021" s="93" t="s">
        <v>21</v>
      </c>
      <c r="AB4021" s="93" t="s">
        <v>10281</v>
      </c>
      <c r="AC4021" s="93" t="s">
        <v>10282</v>
      </c>
      <c r="AD4021" s="93" t="s">
        <v>10283</v>
      </c>
    </row>
    <row r="4022" spans="1:30" ht="63.75" x14ac:dyDescent="0.25">
      <c r="A4022" s="113">
        <f t="shared" si="63"/>
        <v>3833</v>
      </c>
      <c r="B4022" s="88" t="s">
        <v>10275</v>
      </c>
      <c r="C4022" s="88" t="s">
        <v>1465</v>
      </c>
      <c r="D4022" s="88" t="s">
        <v>10216</v>
      </c>
      <c r="E4022" s="88" t="s">
        <v>10284</v>
      </c>
      <c r="F4022" s="88" t="s">
        <v>10285</v>
      </c>
      <c r="G4022" s="88" t="s">
        <v>10286</v>
      </c>
      <c r="H4022" s="92">
        <v>87100</v>
      </c>
      <c r="I4022" s="97">
        <v>45009</v>
      </c>
      <c r="J4022" s="88" t="s">
        <v>6</v>
      </c>
      <c r="K4022" s="88"/>
      <c r="L4022" s="88" t="s">
        <v>252</v>
      </c>
      <c r="M4022" s="88" t="s">
        <v>89</v>
      </c>
      <c r="N4022" s="88" t="s">
        <v>10</v>
      </c>
      <c r="O4022" s="88" t="s">
        <v>10220</v>
      </c>
      <c r="P4022" s="88" t="s">
        <v>10233</v>
      </c>
      <c r="Q4022" s="88" t="s">
        <v>10287</v>
      </c>
      <c r="R4022" s="88" t="s">
        <v>29</v>
      </c>
      <c r="S4022" s="88" t="s">
        <v>15</v>
      </c>
      <c r="T4022" s="88" t="s">
        <v>10223</v>
      </c>
      <c r="U4022" s="88" t="s">
        <v>16</v>
      </c>
      <c r="V4022" s="88" t="s">
        <v>15</v>
      </c>
      <c r="W4022" s="88" t="s">
        <v>17</v>
      </c>
      <c r="X4022" s="88" t="s">
        <v>18</v>
      </c>
      <c r="Y4022" s="88" t="s">
        <v>19</v>
      </c>
      <c r="Z4022" s="88" t="s">
        <v>20</v>
      </c>
      <c r="AA4022" s="88" t="s">
        <v>21</v>
      </c>
      <c r="AB4022" s="93" t="s">
        <v>10288</v>
      </c>
      <c r="AC4022" s="88" t="s">
        <v>10289</v>
      </c>
      <c r="AD4022" s="88" t="s">
        <v>10290</v>
      </c>
    </row>
    <row r="4023" spans="1:30" ht="63.75" x14ac:dyDescent="0.25">
      <c r="A4023" s="113">
        <f t="shared" si="63"/>
        <v>3834</v>
      </c>
      <c r="B4023" s="88" t="s">
        <v>10275</v>
      </c>
      <c r="C4023" s="88" t="s">
        <v>1465</v>
      </c>
      <c r="D4023" s="88" t="s">
        <v>10216</v>
      </c>
      <c r="E4023" s="88" t="s">
        <v>10291</v>
      </c>
      <c r="F4023" s="88" t="s">
        <v>10285</v>
      </c>
      <c r="G4023" s="88" t="s">
        <v>10286</v>
      </c>
      <c r="H4023" s="92">
        <v>56600</v>
      </c>
      <c r="I4023" s="97" t="s">
        <v>26</v>
      </c>
      <c r="J4023" s="88" t="s">
        <v>6</v>
      </c>
      <c r="K4023" s="88"/>
      <c r="L4023" s="88" t="s">
        <v>252</v>
      </c>
      <c r="M4023" s="88" t="s">
        <v>89</v>
      </c>
      <c r="N4023" s="88" t="s">
        <v>10</v>
      </c>
      <c r="O4023" s="88" t="s">
        <v>10220</v>
      </c>
      <c r="P4023" s="88" t="s">
        <v>10233</v>
      </c>
      <c r="Q4023" s="88" t="s">
        <v>10287</v>
      </c>
      <c r="R4023" s="88" t="s">
        <v>29</v>
      </c>
      <c r="S4023" s="88" t="s">
        <v>15</v>
      </c>
      <c r="T4023" s="88" t="s">
        <v>10223</v>
      </c>
      <c r="U4023" s="88" t="s">
        <v>16</v>
      </c>
      <c r="V4023" s="88" t="s">
        <v>15</v>
      </c>
      <c r="W4023" s="88" t="s">
        <v>17</v>
      </c>
      <c r="X4023" s="88" t="s">
        <v>18</v>
      </c>
      <c r="Y4023" s="88" t="s">
        <v>19</v>
      </c>
      <c r="Z4023" s="88" t="s">
        <v>20</v>
      </c>
      <c r="AA4023" s="88" t="s">
        <v>21</v>
      </c>
      <c r="AB4023" s="93" t="s">
        <v>10288</v>
      </c>
      <c r="AC4023" s="88" t="s">
        <v>10289</v>
      </c>
      <c r="AD4023" s="88" t="s">
        <v>10290</v>
      </c>
    </row>
    <row r="4024" spans="1:30" ht="63.75" x14ac:dyDescent="0.25">
      <c r="A4024" s="113">
        <f t="shared" si="63"/>
        <v>3835</v>
      </c>
      <c r="B4024" s="88" t="s">
        <v>10275</v>
      </c>
      <c r="C4024" s="88" t="s">
        <v>1465</v>
      </c>
      <c r="D4024" s="88" t="s">
        <v>10216</v>
      </c>
      <c r="E4024" s="88" t="s">
        <v>10292</v>
      </c>
      <c r="F4024" s="88" t="s">
        <v>10293</v>
      </c>
      <c r="G4024" s="88" t="s">
        <v>10286</v>
      </c>
      <c r="H4024" s="92">
        <v>60000</v>
      </c>
      <c r="I4024" s="97" t="s">
        <v>871</v>
      </c>
      <c r="J4024" s="88" t="s">
        <v>6</v>
      </c>
      <c r="K4024" s="88"/>
      <c r="L4024" s="88" t="s">
        <v>252</v>
      </c>
      <c r="M4024" s="88" t="s">
        <v>89</v>
      </c>
      <c r="N4024" s="88" t="s">
        <v>10</v>
      </c>
      <c r="O4024" s="88" t="s">
        <v>10220</v>
      </c>
      <c r="P4024" s="88" t="s">
        <v>10233</v>
      </c>
      <c r="Q4024" s="88" t="s">
        <v>10287</v>
      </c>
      <c r="R4024" s="88" t="s">
        <v>29</v>
      </c>
      <c r="S4024" s="88" t="s">
        <v>15</v>
      </c>
      <c r="T4024" s="88" t="s">
        <v>10223</v>
      </c>
      <c r="U4024" s="88" t="s">
        <v>16</v>
      </c>
      <c r="V4024" s="88" t="s">
        <v>15</v>
      </c>
      <c r="W4024" s="88" t="s">
        <v>17</v>
      </c>
      <c r="X4024" s="88" t="s">
        <v>18</v>
      </c>
      <c r="Y4024" s="88" t="s">
        <v>19</v>
      </c>
      <c r="Z4024" s="88" t="s">
        <v>20</v>
      </c>
      <c r="AA4024" s="88" t="s">
        <v>21</v>
      </c>
      <c r="AB4024" s="93" t="s">
        <v>10288</v>
      </c>
      <c r="AC4024" s="88" t="s">
        <v>10289</v>
      </c>
      <c r="AD4024" s="88" t="s">
        <v>10290</v>
      </c>
    </row>
    <row r="4025" spans="1:30" ht="63.75" x14ac:dyDescent="0.25">
      <c r="A4025" s="113">
        <f t="shared" si="63"/>
        <v>3836</v>
      </c>
      <c r="B4025" s="88" t="s">
        <v>10275</v>
      </c>
      <c r="C4025" s="88" t="s">
        <v>1465</v>
      </c>
      <c r="D4025" s="88" t="s">
        <v>10216</v>
      </c>
      <c r="E4025" s="88" t="s">
        <v>10294</v>
      </c>
      <c r="F4025" s="88" t="s">
        <v>10295</v>
      </c>
      <c r="G4025" s="88" t="s">
        <v>10286</v>
      </c>
      <c r="H4025" s="92">
        <v>60000</v>
      </c>
      <c r="I4025" s="97" t="s">
        <v>883</v>
      </c>
      <c r="J4025" s="88" t="s">
        <v>6</v>
      </c>
      <c r="K4025" s="88"/>
      <c r="L4025" s="88" t="s">
        <v>252</v>
      </c>
      <c r="M4025" s="88" t="s">
        <v>89</v>
      </c>
      <c r="N4025" s="88" t="s">
        <v>10</v>
      </c>
      <c r="O4025" s="88" t="s">
        <v>10220</v>
      </c>
      <c r="P4025" s="88" t="s">
        <v>10233</v>
      </c>
      <c r="Q4025" s="88" t="s">
        <v>10287</v>
      </c>
      <c r="R4025" s="88" t="s">
        <v>29</v>
      </c>
      <c r="S4025" s="88" t="s">
        <v>15</v>
      </c>
      <c r="T4025" s="88" t="s">
        <v>10223</v>
      </c>
      <c r="U4025" s="88" t="s">
        <v>16</v>
      </c>
      <c r="V4025" s="88" t="s">
        <v>15</v>
      </c>
      <c r="W4025" s="88" t="s">
        <v>17</v>
      </c>
      <c r="X4025" s="88" t="s">
        <v>18</v>
      </c>
      <c r="Y4025" s="88" t="s">
        <v>19</v>
      </c>
      <c r="Z4025" s="88" t="s">
        <v>20</v>
      </c>
      <c r="AA4025" s="88" t="s">
        <v>21</v>
      </c>
      <c r="AB4025" s="93" t="s">
        <v>10288</v>
      </c>
      <c r="AC4025" s="88" t="s">
        <v>10289</v>
      </c>
      <c r="AD4025" s="88" t="s">
        <v>10290</v>
      </c>
    </row>
    <row r="4026" spans="1:30" ht="63.75" x14ac:dyDescent="0.25">
      <c r="A4026" s="113">
        <f t="shared" si="63"/>
        <v>3837</v>
      </c>
      <c r="B4026" s="88" t="s">
        <v>10275</v>
      </c>
      <c r="C4026" s="88" t="s">
        <v>1465</v>
      </c>
      <c r="D4026" s="88" t="s">
        <v>10216</v>
      </c>
      <c r="E4026" s="88" t="s">
        <v>10296</v>
      </c>
      <c r="F4026" s="88" t="s">
        <v>10295</v>
      </c>
      <c r="G4026" s="88" t="s">
        <v>10286</v>
      </c>
      <c r="H4026" s="92">
        <v>30000</v>
      </c>
      <c r="I4026" s="97" t="s">
        <v>871</v>
      </c>
      <c r="J4026" s="88" t="s">
        <v>6</v>
      </c>
      <c r="K4026" s="88"/>
      <c r="L4026" s="88" t="s">
        <v>252</v>
      </c>
      <c r="M4026" s="88" t="s">
        <v>89</v>
      </c>
      <c r="N4026" s="88" t="s">
        <v>10</v>
      </c>
      <c r="O4026" s="88" t="s">
        <v>10220</v>
      </c>
      <c r="P4026" s="88" t="s">
        <v>10233</v>
      </c>
      <c r="Q4026" s="88" t="s">
        <v>10287</v>
      </c>
      <c r="R4026" s="88" t="s">
        <v>29</v>
      </c>
      <c r="S4026" s="88" t="s">
        <v>15</v>
      </c>
      <c r="T4026" s="88" t="s">
        <v>10223</v>
      </c>
      <c r="U4026" s="88" t="s">
        <v>16</v>
      </c>
      <c r="V4026" s="88" t="s">
        <v>15</v>
      </c>
      <c r="W4026" s="88" t="s">
        <v>17</v>
      </c>
      <c r="X4026" s="88" t="s">
        <v>18</v>
      </c>
      <c r="Y4026" s="88" t="s">
        <v>19</v>
      </c>
      <c r="Z4026" s="88" t="s">
        <v>20</v>
      </c>
      <c r="AA4026" s="88" t="s">
        <v>21</v>
      </c>
      <c r="AB4026" s="93" t="s">
        <v>10288</v>
      </c>
      <c r="AC4026" s="88" t="s">
        <v>10289</v>
      </c>
      <c r="AD4026" s="88" t="s">
        <v>10290</v>
      </c>
    </row>
    <row r="4027" spans="1:30" ht="127.5" x14ac:dyDescent="0.25">
      <c r="A4027" s="113">
        <f t="shared" si="63"/>
        <v>3838</v>
      </c>
      <c r="B4027" s="88" t="s">
        <v>10275</v>
      </c>
      <c r="C4027" s="88" t="s">
        <v>1465</v>
      </c>
      <c r="D4027" s="88" t="s">
        <v>10216</v>
      </c>
      <c r="E4027" s="88" t="s">
        <v>10297</v>
      </c>
      <c r="F4027" s="88" t="s">
        <v>10298</v>
      </c>
      <c r="G4027" s="88" t="s">
        <v>10299</v>
      </c>
      <c r="H4027" s="92">
        <v>648000</v>
      </c>
      <c r="I4027" s="97" t="s">
        <v>139</v>
      </c>
      <c r="J4027" s="88" t="s">
        <v>6</v>
      </c>
      <c r="K4027" s="88"/>
      <c r="L4027" s="88" t="s">
        <v>107</v>
      </c>
      <c r="M4027" s="88" t="s">
        <v>89</v>
      </c>
      <c r="N4027" s="88" t="s">
        <v>10</v>
      </c>
      <c r="O4027" s="88" t="s">
        <v>10220</v>
      </c>
      <c r="P4027" s="88" t="s">
        <v>10233</v>
      </c>
      <c r="Q4027" s="88" t="s">
        <v>10300</v>
      </c>
      <c r="R4027" s="88" t="s">
        <v>29</v>
      </c>
      <c r="S4027" s="88" t="s">
        <v>15</v>
      </c>
      <c r="T4027" s="88" t="s">
        <v>10223</v>
      </c>
      <c r="U4027" s="88" t="s">
        <v>16</v>
      </c>
      <c r="V4027" s="88" t="s">
        <v>15</v>
      </c>
      <c r="W4027" s="88" t="s">
        <v>17</v>
      </c>
      <c r="X4027" s="88" t="s">
        <v>18</v>
      </c>
      <c r="Y4027" s="88" t="s">
        <v>31</v>
      </c>
      <c r="Z4027" s="88" t="s">
        <v>20</v>
      </c>
      <c r="AA4027" s="88" t="s">
        <v>17</v>
      </c>
      <c r="AB4027" s="93" t="s">
        <v>10288</v>
      </c>
      <c r="AC4027" s="88" t="s">
        <v>10289</v>
      </c>
      <c r="AD4027" s="88" t="s">
        <v>10290</v>
      </c>
    </row>
    <row r="4028" spans="1:30" ht="153" x14ac:dyDescent="0.25">
      <c r="A4028" s="113">
        <f t="shared" si="63"/>
        <v>3839</v>
      </c>
      <c r="B4028" s="88" t="s">
        <v>10275</v>
      </c>
      <c r="C4028" s="88" t="s">
        <v>10301</v>
      </c>
      <c r="D4028" s="88" t="s">
        <v>10216</v>
      </c>
      <c r="E4028" s="88" t="s">
        <v>10302</v>
      </c>
      <c r="F4028" s="88" t="s">
        <v>10303</v>
      </c>
      <c r="G4028" s="88" t="s">
        <v>10304</v>
      </c>
      <c r="H4028" s="92">
        <v>2625000</v>
      </c>
      <c r="I4028" s="97" t="s">
        <v>88</v>
      </c>
      <c r="J4028" s="88" t="s">
        <v>68</v>
      </c>
      <c r="K4028" s="88"/>
      <c r="L4028" s="88" t="s">
        <v>8</v>
      </c>
      <c r="M4028" s="88" t="s">
        <v>9</v>
      </c>
      <c r="N4028" s="88" t="s">
        <v>393</v>
      </c>
      <c r="O4028" s="88" t="s">
        <v>10220</v>
      </c>
      <c r="P4028" s="88" t="s">
        <v>10233</v>
      </c>
      <c r="Q4028" s="88" t="s">
        <v>10305</v>
      </c>
      <c r="R4028" s="88" t="s">
        <v>14</v>
      </c>
      <c r="S4028" s="88" t="s">
        <v>15</v>
      </c>
      <c r="T4028" s="88" t="s">
        <v>10223</v>
      </c>
      <c r="U4028" s="88" t="s">
        <v>60</v>
      </c>
      <c r="V4028" s="88" t="s">
        <v>40</v>
      </c>
      <c r="W4028" s="88" t="s">
        <v>37</v>
      </c>
      <c r="X4028" s="88" t="s">
        <v>30</v>
      </c>
      <c r="Y4028" s="88" t="s">
        <v>31</v>
      </c>
      <c r="Z4028" s="88" t="s">
        <v>20</v>
      </c>
      <c r="AA4028" s="88" t="s">
        <v>17</v>
      </c>
      <c r="AB4028" s="88" t="s">
        <v>10306</v>
      </c>
      <c r="AC4028" s="88" t="s">
        <v>10307</v>
      </c>
      <c r="AD4028" s="88" t="s">
        <v>10308</v>
      </c>
    </row>
    <row r="4029" spans="1:30" ht="165.75" x14ac:dyDescent="0.25">
      <c r="A4029" s="113">
        <f t="shared" si="63"/>
        <v>3840</v>
      </c>
      <c r="B4029" s="88" t="s">
        <v>10275</v>
      </c>
      <c r="C4029" s="88" t="s">
        <v>10301</v>
      </c>
      <c r="D4029" s="88" t="s">
        <v>10216</v>
      </c>
      <c r="E4029" s="88" t="s">
        <v>10309</v>
      </c>
      <c r="F4029" s="88" t="s">
        <v>10310</v>
      </c>
      <c r="G4029" s="88" t="s">
        <v>10311</v>
      </c>
      <c r="H4029" s="92">
        <v>504000</v>
      </c>
      <c r="I4029" s="97" t="s">
        <v>88</v>
      </c>
      <c r="J4029" s="88" t="s">
        <v>68</v>
      </c>
      <c r="K4029" s="88"/>
      <c r="L4029" s="88" t="s">
        <v>69</v>
      </c>
      <c r="M4029" s="88" t="s">
        <v>9</v>
      </c>
      <c r="N4029" s="88" t="s">
        <v>393</v>
      </c>
      <c r="O4029" s="88" t="s">
        <v>10220</v>
      </c>
      <c r="P4029" s="88" t="s">
        <v>10233</v>
      </c>
      <c r="Q4029" s="88" t="s">
        <v>10305</v>
      </c>
      <c r="R4029" s="88" t="s">
        <v>29</v>
      </c>
      <c r="S4029" s="88" t="s">
        <v>15</v>
      </c>
      <c r="T4029" s="88" t="s">
        <v>10223</v>
      </c>
      <c r="U4029" s="88" t="s">
        <v>60</v>
      </c>
      <c r="V4029" s="88" t="s">
        <v>40</v>
      </c>
      <c r="W4029" s="88" t="s">
        <v>37</v>
      </c>
      <c r="X4029" s="88" t="s">
        <v>30</v>
      </c>
      <c r="Y4029" s="88" t="s">
        <v>31</v>
      </c>
      <c r="Z4029" s="88" t="s">
        <v>20</v>
      </c>
      <c r="AA4029" s="88" t="s">
        <v>17</v>
      </c>
      <c r="AB4029" s="88" t="s">
        <v>10306</v>
      </c>
      <c r="AC4029" s="88" t="s">
        <v>10312</v>
      </c>
      <c r="AD4029" s="88" t="s">
        <v>10308</v>
      </c>
    </row>
    <row r="4030" spans="1:30" ht="153" x14ac:dyDescent="0.25">
      <c r="A4030" s="113">
        <f t="shared" si="63"/>
        <v>3841</v>
      </c>
      <c r="B4030" s="88" t="s">
        <v>10275</v>
      </c>
      <c r="C4030" s="88" t="s">
        <v>10301</v>
      </c>
      <c r="D4030" s="88" t="s">
        <v>10216</v>
      </c>
      <c r="E4030" s="88" t="s">
        <v>10313</v>
      </c>
      <c r="F4030" s="88" t="s">
        <v>10314</v>
      </c>
      <c r="G4030" s="88" t="s">
        <v>10315</v>
      </c>
      <c r="H4030" s="92">
        <v>120000</v>
      </c>
      <c r="I4030" s="97" t="s">
        <v>88</v>
      </c>
      <c r="J4030" s="88" t="s">
        <v>68</v>
      </c>
      <c r="K4030" s="88"/>
      <c r="L4030" s="88" t="s">
        <v>8</v>
      </c>
      <c r="M4030" s="88" t="s">
        <v>9</v>
      </c>
      <c r="N4030" s="88" t="s">
        <v>393</v>
      </c>
      <c r="O4030" s="88" t="s">
        <v>10220</v>
      </c>
      <c r="P4030" s="88" t="s">
        <v>10233</v>
      </c>
      <c r="Q4030" s="88" t="s">
        <v>10305</v>
      </c>
      <c r="R4030" s="88" t="s">
        <v>14</v>
      </c>
      <c r="S4030" s="88" t="s">
        <v>15</v>
      </c>
      <c r="T4030" s="88" t="s">
        <v>10223</v>
      </c>
      <c r="U4030" s="88" t="s">
        <v>60</v>
      </c>
      <c r="V4030" s="88" t="s">
        <v>40</v>
      </c>
      <c r="W4030" s="88" t="s">
        <v>17</v>
      </c>
      <c r="X4030" s="88" t="s">
        <v>30</v>
      </c>
      <c r="Y4030" s="88" t="s">
        <v>31</v>
      </c>
      <c r="Z4030" s="88" t="s">
        <v>20</v>
      </c>
      <c r="AA4030" s="88" t="s">
        <v>17</v>
      </c>
      <c r="AB4030" s="88" t="s">
        <v>10306</v>
      </c>
      <c r="AC4030" s="88" t="s">
        <v>10312</v>
      </c>
      <c r="AD4030" s="88" t="s">
        <v>10308</v>
      </c>
    </row>
    <row r="4031" spans="1:30" ht="140.25" x14ac:dyDescent="0.25">
      <c r="A4031" s="113">
        <f t="shared" si="63"/>
        <v>3842</v>
      </c>
      <c r="B4031" s="88" t="s">
        <v>10275</v>
      </c>
      <c r="C4031" s="88" t="s">
        <v>10301</v>
      </c>
      <c r="D4031" s="88" t="s">
        <v>10216</v>
      </c>
      <c r="E4031" s="88" t="s">
        <v>10316</v>
      </c>
      <c r="F4031" s="88" t="s">
        <v>10317</v>
      </c>
      <c r="G4031" s="88" t="s">
        <v>10318</v>
      </c>
      <c r="H4031" s="92">
        <v>735000</v>
      </c>
      <c r="I4031" s="97" t="s">
        <v>88</v>
      </c>
      <c r="J4031" s="88" t="s">
        <v>68</v>
      </c>
      <c r="K4031" s="88"/>
      <c r="L4031" s="88" t="s">
        <v>69</v>
      </c>
      <c r="M4031" s="88" t="s">
        <v>9</v>
      </c>
      <c r="N4031" s="88" t="s">
        <v>393</v>
      </c>
      <c r="O4031" s="88" t="s">
        <v>10220</v>
      </c>
      <c r="P4031" s="88" t="s">
        <v>10233</v>
      </c>
      <c r="Q4031" s="88" t="s">
        <v>10305</v>
      </c>
      <c r="R4031" s="88" t="s">
        <v>29</v>
      </c>
      <c r="S4031" s="88" t="s">
        <v>15</v>
      </c>
      <c r="T4031" s="88" t="s">
        <v>10223</v>
      </c>
      <c r="U4031" s="88" t="s">
        <v>60</v>
      </c>
      <c r="V4031" s="88" t="s">
        <v>15</v>
      </c>
      <c r="W4031" s="88" t="s">
        <v>17</v>
      </c>
      <c r="X4031" s="88" t="s">
        <v>30</v>
      </c>
      <c r="Y4031" s="88" t="s">
        <v>31</v>
      </c>
      <c r="Z4031" s="88" t="s">
        <v>20</v>
      </c>
      <c r="AA4031" s="88" t="s">
        <v>17</v>
      </c>
      <c r="AB4031" s="88" t="s">
        <v>10306</v>
      </c>
      <c r="AC4031" s="88" t="s">
        <v>10312</v>
      </c>
      <c r="AD4031" s="88" t="s">
        <v>10308</v>
      </c>
    </row>
    <row r="4032" spans="1:30" ht="140.25" x14ac:dyDescent="0.25">
      <c r="A4032" s="113">
        <f t="shared" si="63"/>
        <v>3843</v>
      </c>
      <c r="B4032" s="88" t="s">
        <v>10275</v>
      </c>
      <c r="C4032" s="88" t="s">
        <v>10301</v>
      </c>
      <c r="D4032" s="88" t="s">
        <v>10216</v>
      </c>
      <c r="E4032" s="88" t="s">
        <v>10319</v>
      </c>
      <c r="F4032" s="91" t="s">
        <v>10320</v>
      </c>
      <c r="G4032" s="88" t="s">
        <v>10321</v>
      </c>
      <c r="H4032" s="92">
        <v>104000</v>
      </c>
      <c r="I4032" s="97" t="s">
        <v>88</v>
      </c>
      <c r="J4032" s="88" t="s">
        <v>68</v>
      </c>
      <c r="K4032" s="88"/>
      <c r="L4032" s="88" t="s">
        <v>8</v>
      </c>
      <c r="M4032" s="88" t="s">
        <v>9</v>
      </c>
      <c r="N4032" s="88" t="s">
        <v>393</v>
      </c>
      <c r="O4032" s="88" t="s">
        <v>10220</v>
      </c>
      <c r="P4032" s="88" t="s">
        <v>10233</v>
      </c>
      <c r="Q4032" s="88" t="s">
        <v>10305</v>
      </c>
      <c r="R4032" s="88" t="s">
        <v>14</v>
      </c>
      <c r="S4032" s="88" t="s">
        <v>15</v>
      </c>
      <c r="T4032" s="88" t="s">
        <v>10223</v>
      </c>
      <c r="U4032" s="88" t="s">
        <v>60</v>
      </c>
      <c r="V4032" s="88" t="s">
        <v>40</v>
      </c>
      <c r="W4032" s="88" t="s">
        <v>17</v>
      </c>
      <c r="X4032" s="88" t="s">
        <v>30</v>
      </c>
      <c r="Y4032" s="88" t="s">
        <v>31</v>
      </c>
      <c r="Z4032" s="88" t="s">
        <v>20</v>
      </c>
      <c r="AA4032" s="88" t="s">
        <v>17</v>
      </c>
      <c r="AB4032" s="88" t="s">
        <v>10306</v>
      </c>
      <c r="AC4032" s="88" t="s">
        <v>10312</v>
      </c>
      <c r="AD4032" s="88" t="s">
        <v>10308</v>
      </c>
    </row>
    <row r="4033" spans="1:30" ht="153" x14ac:dyDescent="0.25">
      <c r="A4033" s="113">
        <f t="shared" si="63"/>
        <v>3844</v>
      </c>
      <c r="B4033" s="88" t="s">
        <v>10275</v>
      </c>
      <c r="C4033" s="88" t="s">
        <v>10301</v>
      </c>
      <c r="D4033" s="88" t="s">
        <v>10216</v>
      </c>
      <c r="E4033" s="88" t="s">
        <v>10322</v>
      </c>
      <c r="F4033" s="91" t="s">
        <v>10323</v>
      </c>
      <c r="G4033" s="88" t="s">
        <v>10324</v>
      </c>
      <c r="H4033" s="92">
        <v>772800</v>
      </c>
      <c r="I4033" s="97" t="s">
        <v>88</v>
      </c>
      <c r="J4033" s="88" t="s">
        <v>68</v>
      </c>
      <c r="K4033" s="88"/>
      <c r="L4033" s="88" t="s">
        <v>8</v>
      </c>
      <c r="M4033" s="88" t="s">
        <v>9</v>
      </c>
      <c r="N4033" s="88" t="s">
        <v>393</v>
      </c>
      <c r="O4033" s="88" t="s">
        <v>10220</v>
      </c>
      <c r="P4033" s="88" t="s">
        <v>10233</v>
      </c>
      <c r="Q4033" s="88" t="s">
        <v>10305</v>
      </c>
      <c r="R4033" s="88" t="s">
        <v>14</v>
      </c>
      <c r="S4033" s="88" t="s">
        <v>15</v>
      </c>
      <c r="T4033" s="88" t="s">
        <v>10223</v>
      </c>
      <c r="U4033" s="88" t="s">
        <v>60</v>
      </c>
      <c r="V4033" s="88" t="s">
        <v>40</v>
      </c>
      <c r="W4033" s="88" t="s">
        <v>37</v>
      </c>
      <c r="X4033" s="88" t="s">
        <v>30</v>
      </c>
      <c r="Y4033" s="88" t="s">
        <v>31</v>
      </c>
      <c r="Z4033" s="88" t="s">
        <v>20</v>
      </c>
      <c r="AA4033" s="88" t="s">
        <v>17</v>
      </c>
      <c r="AB4033" s="88" t="s">
        <v>10306</v>
      </c>
      <c r="AC4033" s="88" t="s">
        <v>10312</v>
      </c>
      <c r="AD4033" s="88" t="s">
        <v>10308</v>
      </c>
    </row>
    <row r="4034" spans="1:30" ht="140.25" x14ac:dyDescent="0.25">
      <c r="A4034" s="113">
        <f t="shared" si="63"/>
        <v>3845</v>
      </c>
      <c r="B4034" s="88" t="s">
        <v>10275</v>
      </c>
      <c r="C4034" s="88" t="s">
        <v>10301</v>
      </c>
      <c r="D4034" s="88" t="s">
        <v>10216</v>
      </c>
      <c r="E4034" s="88" t="s">
        <v>10325</v>
      </c>
      <c r="F4034" s="88" t="s">
        <v>10326</v>
      </c>
      <c r="G4034" s="88" t="s">
        <v>10327</v>
      </c>
      <c r="H4034" s="92">
        <v>275500</v>
      </c>
      <c r="I4034" s="97" t="s">
        <v>88</v>
      </c>
      <c r="J4034" s="88" t="s">
        <v>68</v>
      </c>
      <c r="K4034" s="88"/>
      <c r="L4034" s="88" t="s">
        <v>8</v>
      </c>
      <c r="M4034" s="88" t="s">
        <v>9</v>
      </c>
      <c r="N4034" s="88" t="s">
        <v>393</v>
      </c>
      <c r="O4034" s="88" t="s">
        <v>10220</v>
      </c>
      <c r="P4034" s="88" t="s">
        <v>10233</v>
      </c>
      <c r="Q4034" s="88" t="s">
        <v>10305</v>
      </c>
      <c r="R4034" s="88" t="s">
        <v>14</v>
      </c>
      <c r="S4034" s="88" t="s">
        <v>15</v>
      </c>
      <c r="T4034" s="88" t="s">
        <v>10223</v>
      </c>
      <c r="U4034" s="88" t="s">
        <v>60</v>
      </c>
      <c r="V4034" s="88" t="s">
        <v>40</v>
      </c>
      <c r="W4034" s="88" t="s">
        <v>37</v>
      </c>
      <c r="X4034" s="88" t="s">
        <v>30</v>
      </c>
      <c r="Y4034" s="88" t="s">
        <v>31</v>
      </c>
      <c r="Z4034" s="88" t="s">
        <v>20</v>
      </c>
      <c r="AA4034" s="88" t="s">
        <v>17</v>
      </c>
      <c r="AB4034" s="88" t="s">
        <v>10306</v>
      </c>
      <c r="AC4034" s="88" t="s">
        <v>10312</v>
      </c>
      <c r="AD4034" s="88" t="s">
        <v>10308</v>
      </c>
    </row>
    <row r="4035" spans="1:30" ht="178.5" x14ac:dyDescent="0.25">
      <c r="A4035" s="113">
        <f t="shared" si="63"/>
        <v>3846</v>
      </c>
      <c r="B4035" s="88" t="s">
        <v>10275</v>
      </c>
      <c r="C4035" s="88" t="s">
        <v>10301</v>
      </c>
      <c r="D4035" s="88" t="s">
        <v>10216</v>
      </c>
      <c r="E4035" s="88" t="s">
        <v>10328</v>
      </c>
      <c r="F4035" s="88" t="s">
        <v>10329</v>
      </c>
      <c r="G4035" s="88" t="s">
        <v>10330</v>
      </c>
      <c r="H4035" s="92">
        <v>168700</v>
      </c>
      <c r="I4035" s="97" t="s">
        <v>88</v>
      </c>
      <c r="J4035" s="88" t="s">
        <v>68</v>
      </c>
      <c r="K4035" s="88"/>
      <c r="L4035" s="88" t="s">
        <v>69</v>
      </c>
      <c r="M4035" s="88" t="s">
        <v>9</v>
      </c>
      <c r="N4035" s="88" t="s">
        <v>393</v>
      </c>
      <c r="O4035" s="88" t="s">
        <v>10220</v>
      </c>
      <c r="P4035" s="88" t="s">
        <v>10233</v>
      </c>
      <c r="Q4035" s="88" t="s">
        <v>10305</v>
      </c>
      <c r="R4035" s="88" t="s">
        <v>29</v>
      </c>
      <c r="S4035" s="88" t="s">
        <v>15</v>
      </c>
      <c r="T4035" s="88" t="s">
        <v>10223</v>
      </c>
      <c r="U4035" s="88" t="s">
        <v>60</v>
      </c>
      <c r="V4035" s="88" t="s">
        <v>15</v>
      </c>
      <c r="W4035" s="88" t="s">
        <v>17</v>
      </c>
      <c r="X4035" s="88" t="s">
        <v>30</v>
      </c>
      <c r="Y4035" s="88" t="s">
        <v>31</v>
      </c>
      <c r="Z4035" s="88" t="s">
        <v>20</v>
      </c>
      <c r="AA4035" s="88" t="s">
        <v>17</v>
      </c>
      <c r="AB4035" s="88" t="s">
        <v>10306</v>
      </c>
      <c r="AC4035" s="88" t="s">
        <v>10312</v>
      </c>
      <c r="AD4035" s="88" t="s">
        <v>10308</v>
      </c>
    </row>
    <row r="4036" spans="1:30" ht="153" x14ac:dyDescent="0.25">
      <c r="A4036" s="113">
        <f t="shared" si="63"/>
        <v>3847</v>
      </c>
      <c r="B4036" s="88" t="s">
        <v>10275</v>
      </c>
      <c r="C4036" s="88" t="s">
        <v>10301</v>
      </c>
      <c r="D4036" s="88" t="s">
        <v>10216</v>
      </c>
      <c r="E4036" s="88" t="s">
        <v>10331</v>
      </c>
      <c r="F4036" s="88" t="s">
        <v>10332</v>
      </c>
      <c r="G4036" s="88" t="s">
        <v>10333</v>
      </c>
      <c r="H4036" s="92">
        <v>22060000</v>
      </c>
      <c r="I4036" s="97" t="s">
        <v>88</v>
      </c>
      <c r="J4036" s="88" t="s">
        <v>68</v>
      </c>
      <c r="K4036" s="88"/>
      <c r="L4036" s="88" t="s">
        <v>8</v>
      </c>
      <c r="M4036" s="88" t="s">
        <v>9</v>
      </c>
      <c r="N4036" s="88" t="s">
        <v>393</v>
      </c>
      <c r="O4036" s="88" t="s">
        <v>10220</v>
      </c>
      <c r="P4036" s="88" t="s">
        <v>10233</v>
      </c>
      <c r="Q4036" s="88" t="s">
        <v>10305</v>
      </c>
      <c r="R4036" s="88" t="s">
        <v>14</v>
      </c>
      <c r="S4036" s="88" t="s">
        <v>15</v>
      </c>
      <c r="T4036" s="88" t="s">
        <v>10223</v>
      </c>
      <c r="U4036" s="88" t="s">
        <v>60</v>
      </c>
      <c r="V4036" s="88" t="s">
        <v>40</v>
      </c>
      <c r="W4036" s="88" t="s">
        <v>37</v>
      </c>
      <c r="X4036" s="88" t="s">
        <v>30</v>
      </c>
      <c r="Y4036" s="88" t="s">
        <v>31</v>
      </c>
      <c r="Z4036" s="88" t="s">
        <v>20</v>
      </c>
      <c r="AA4036" s="88" t="s">
        <v>17</v>
      </c>
      <c r="AB4036" s="88" t="s">
        <v>10306</v>
      </c>
      <c r="AC4036" s="88" t="s">
        <v>10312</v>
      </c>
      <c r="AD4036" s="88" t="s">
        <v>10308</v>
      </c>
    </row>
    <row r="4037" spans="1:30" ht="153" x14ac:dyDescent="0.25">
      <c r="A4037" s="113">
        <f t="shared" si="63"/>
        <v>3848</v>
      </c>
      <c r="B4037" s="88" t="s">
        <v>10275</v>
      </c>
      <c r="C4037" s="88" t="s">
        <v>10301</v>
      </c>
      <c r="D4037" s="88" t="s">
        <v>10216</v>
      </c>
      <c r="E4037" s="88" t="s">
        <v>10334</v>
      </c>
      <c r="F4037" s="88" t="s">
        <v>10335</v>
      </c>
      <c r="G4037" s="88" t="s">
        <v>10336</v>
      </c>
      <c r="H4037" s="92">
        <v>205800</v>
      </c>
      <c r="I4037" s="97" t="s">
        <v>7318</v>
      </c>
      <c r="J4037" s="88" t="s">
        <v>68</v>
      </c>
      <c r="K4037" s="88"/>
      <c r="L4037" s="88" t="s">
        <v>8</v>
      </c>
      <c r="M4037" s="88" t="s">
        <v>9</v>
      </c>
      <c r="N4037" s="88" t="s">
        <v>393</v>
      </c>
      <c r="O4037" s="88" t="s">
        <v>10220</v>
      </c>
      <c r="P4037" s="88" t="s">
        <v>10233</v>
      </c>
      <c r="Q4037" s="88" t="s">
        <v>10305</v>
      </c>
      <c r="R4037" s="88" t="s">
        <v>14</v>
      </c>
      <c r="S4037" s="88" t="s">
        <v>15</v>
      </c>
      <c r="T4037" s="88" t="s">
        <v>10223</v>
      </c>
      <c r="U4037" s="88" t="s">
        <v>60</v>
      </c>
      <c r="V4037" s="88" t="s">
        <v>40</v>
      </c>
      <c r="W4037" s="88" t="s">
        <v>17</v>
      </c>
      <c r="X4037" s="88" t="s">
        <v>30</v>
      </c>
      <c r="Y4037" s="88" t="s">
        <v>31</v>
      </c>
      <c r="Z4037" s="88" t="s">
        <v>20</v>
      </c>
      <c r="AA4037" s="88" t="s">
        <v>17</v>
      </c>
      <c r="AB4037" s="88" t="s">
        <v>10306</v>
      </c>
      <c r="AC4037" s="88" t="s">
        <v>10312</v>
      </c>
      <c r="AD4037" s="88" t="s">
        <v>10308</v>
      </c>
    </row>
    <row r="4038" spans="1:30" ht="255" x14ac:dyDescent="0.25">
      <c r="A4038" s="113">
        <f t="shared" si="63"/>
        <v>3849</v>
      </c>
      <c r="B4038" s="88" t="s">
        <v>10275</v>
      </c>
      <c r="C4038" s="88" t="s">
        <v>10301</v>
      </c>
      <c r="D4038" s="88" t="s">
        <v>10216</v>
      </c>
      <c r="E4038" s="88" t="s">
        <v>10337</v>
      </c>
      <c r="F4038" s="91" t="s">
        <v>10338</v>
      </c>
      <c r="G4038" s="88" t="s">
        <v>10339</v>
      </c>
      <c r="H4038" s="92">
        <v>58000000</v>
      </c>
      <c r="I4038" s="97" t="s">
        <v>400</v>
      </c>
      <c r="J4038" s="88" t="s">
        <v>6</v>
      </c>
      <c r="K4038" s="88"/>
      <c r="L4038" s="88" t="s">
        <v>27</v>
      </c>
      <c r="M4038" s="88" t="s">
        <v>80</v>
      </c>
      <c r="N4038" s="88" t="s">
        <v>81</v>
      </c>
      <c r="O4038" s="88" t="s">
        <v>11</v>
      </c>
      <c r="P4038" s="88" t="s">
        <v>12</v>
      </c>
      <c r="Q4038" s="88" t="s">
        <v>52</v>
      </c>
      <c r="R4038" s="88" t="s">
        <v>29</v>
      </c>
      <c r="S4038" s="88" t="s">
        <v>15</v>
      </c>
      <c r="T4038" s="88" t="s">
        <v>10223</v>
      </c>
      <c r="U4038" s="88" t="s">
        <v>60</v>
      </c>
      <c r="V4038" s="88" t="s">
        <v>15</v>
      </c>
      <c r="W4038" s="88" t="s">
        <v>37</v>
      </c>
      <c r="X4038" s="88" t="s">
        <v>30</v>
      </c>
      <c r="Y4038" s="88" t="s">
        <v>31</v>
      </c>
      <c r="Z4038" s="88" t="s">
        <v>61</v>
      </c>
      <c r="AA4038" s="88" t="s">
        <v>17</v>
      </c>
      <c r="AB4038" s="88" t="s">
        <v>10340</v>
      </c>
      <c r="AC4038" s="88">
        <v>6181432395</v>
      </c>
      <c r="AD4038" s="88" t="s">
        <v>10341</v>
      </c>
    </row>
    <row r="4039" spans="1:30" ht="89.25" x14ac:dyDescent="0.25">
      <c r="A4039" s="113">
        <f t="shared" si="63"/>
        <v>3850</v>
      </c>
      <c r="B4039" s="88" t="s">
        <v>10275</v>
      </c>
      <c r="C4039" s="88" t="s">
        <v>1465</v>
      </c>
      <c r="D4039" s="88" t="s">
        <v>10216</v>
      </c>
      <c r="E4039" s="88" t="s">
        <v>10342</v>
      </c>
      <c r="F4039" s="88" t="s">
        <v>10343</v>
      </c>
      <c r="G4039" s="88" t="s">
        <v>10344</v>
      </c>
      <c r="H4039" s="92">
        <v>40000</v>
      </c>
      <c r="I4039" s="97" t="s">
        <v>10345</v>
      </c>
      <c r="J4039" s="88" t="s">
        <v>6</v>
      </c>
      <c r="K4039" s="88"/>
      <c r="L4039" s="88" t="s">
        <v>252</v>
      </c>
      <c r="M4039" s="88" t="s">
        <v>89</v>
      </c>
      <c r="N4039" s="88" t="s">
        <v>10</v>
      </c>
      <c r="O4039" s="88" t="s">
        <v>10220</v>
      </c>
      <c r="P4039" s="88" t="s">
        <v>10233</v>
      </c>
      <c r="Q4039" s="88" t="s">
        <v>10287</v>
      </c>
      <c r="R4039" s="88" t="s">
        <v>29</v>
      </c>
      <c r="S4039" s="88" t="s">
        <v>15</v>
      </c>
      <c r="T4039" s="88" t="s">
        <v>10223</v>
      </c>
      <c r="U4039" s="88" t="s">
        <v>16</v>
      </c>
      <c r="V4039" s="88" t="s">
        <v>15</v>
      </c>
      <c r="W4039" s="88" t="s">
        <v>17</v>
      </c>
      <c r="X4039" s="88" t="s">
        <v>18</v>
      </c>
      <c r="Y4039" s="88" t="s">
        <v>19</v>
      </c>
      <c r="Z4039" s="88" t="s">
        <v>20</v>
      </c>
      <c r="AA4039" s="88" t="s">
        <v>21</v>
      </c>
      <c r="AB4039" s="93" t="s">
        <v>10288</v>
      </c>
      <c r="AC4039" s="88" t="s">
        <v>10289</v>
      </c>
      <c r="AD4039" s="88" t="s">
        <v>10290</v>
      </c>
    </row>
    <row r="4040" spans="1:30" ht="89.25" x14ac:dyDescent="0.25">
      <c r="A4040" s="113">
        <f t="shared" si="63"/>
        <v>3851</v>
      </c>
      <c r="B4040" s="88" t="s">
        <v>10275</v>
      </c>
      <c r="C4040" s="88" t="s">
        <v>1465</v>
      </c>
      <c r="D4040" s="88" t="s">
        <v>10216</v>
      </c>
      <c r="E4040" s="88" t="s">
        <v>10346</v>
      </c>
      <c r="F4040" s="88" t="s">
        <v>10343</v>
      </c>
      <c r="G4040" s="88" t="s">
        <v>10344</v>
      </c>
      <c r="H4040" s="92">
        <v>40000</v>
      </c>
      <c r="I4040" s="97" t="s">
        <v>7443</v>
      </c>
      <c r="J4040" s="94" t="s">
        <v>6</v>
      </c>
      <c r="K4040" s="88"/>
      <c r="L4040" s="88" t="s">
        <v>252</v>
      </c>
      <c r="M4040" s="88" t="s">
        <v>9</v>
      </c>
      <c r="N4040" s="88" t="s">
        <v>10</v>
      </c>
      <c r="O4040" s="88" t="s">
        <v>10220</v>
      </c>
      <c r="P4040" s="88" t="s">
        <v>10233</v>
      </c>
      <c r="Q4040" s="88" t="s">
        <v>10287</v>
      </c>
      <c r="R4040" s="88" t="s">
        <v>29</v>
      </c>
      <c r="S4040" s="88" t="s">
        <v>15</v>
      </c>
      <c r="T4040" s="88" t="s">
        <v>10223</v>
      </c>
      <c r="U4040" s="88" t="s">
        <v>16</v>
      </c>
      <c r="V4040" s="88" t="s">
        <v>15</v>
      </c>
      <c r="W4040" s="88" t="s">
        <v>17</v>
      </c>
      <c r="X4040" s="88" t="s">
        <v>18</v>
      </c>
      <c r="Y4040" s="88" t="s">
        <v>19</v>
      </c>
      <c r="Z4040" s="88" t="s">
        <v>20</v>
      </c>
      <c r="AA4040" s="88" t="s">
        <v>17</v>
      </c>
      <c r="AB4040" s="88" t="s">
        <v>10347</v>
      </c>
      <c r="AC4040" s="88">
        <v>6120252118</v>
      </c>
      <c r="AD4040" s="88" t="s">
        <v>10348</v>
      </c>
    </row>
    <row r="4041" spans="1:30" ht="102" x14ac:dyDescent="0.25">
      <c r="A4041" s="113">
        <f t="shared" si="63"/>
        <v>3852</v>
      </c>
      <c r="B4041" s="88" t="s">
        <v>10275</v>
      </c>
      <c r="C4041" s="88" t="s">
        <v>1465</v>
      </c>
      <c r="D4041" s="88" t="s">
        <v>10216</v>
      </c>
      <c r="E4041" s="88" t="s">
        <v>10349</v>
      </c>
      <c r="F4041" s="88" t="s">
        <v>10350</v>
      </c>
      <c r="G4041" s="88" t="s">
        <v>10344</v>
      </c>
      <c r="H4041" s="92">
        <v>34000</v>
      </c>
      <c r="I4041" s="97" t="s">
        <v>7443</v>
      </c>
      <c r="J4041" s="88" t="s">
        <v>6</v>
      </c>
      <c r="K4041" s="88"/>
      <c r="L4041" s="88" t="s">
        <v>252</v>
      </c>
      <c r="M4041" s="88" t="s">
        <v>9</v>
      </c>
      <c r="N4041" s="88" t="s">
        <v>10</v>
      </c>
      <c r="O4041" s="88" t="s">
        <v>10220</v>
      </c>
      <c r="P4041" s="88" t="s">
        <v>10233</v>
      </c>
      <c r="Q4041" s="88" t="s">
        <v>10287</v>
      </c>
      <c r="R4041" s="88" t="s">
        <v>29</v>
      </c>
      <c r="S4041" s="88" t="s">
        <v>15</v>
      </c>
      <c r="T4041" s="88" t="s">
        <v>10223</v>
      </c>
      <c r="U4041" s="88" t="s">
        <v>16</v>
      </c>
      <c r="V4041" s="88" t="s">
        <v>15</v>
      </c>
      <c r="W4041" s="88" t="s">
        <v>17</v>
      </c>
      <c r="X4041" s="88" t="s">
        <v>18</v>
      </c>
      <c r="Y4041" s="88" t="s">
        <v>19</v>
      </c>
      <c r="Z4041" s="88" t="s">
        <v>20</v>
      </c>
      <c r="AA4041" s="88" t="s">
        <v>17</v>
      </c>
      <c r="AB4041" s="88" t="s">
        <v>10347</v>
      </c>
      <c r="AC4041" s="88">
        <v>6120252118</v>
      </c>
      <c r="AD4041" s="88" t="s">
        <v>10348</v>
      </c>
    </row>
    <row r="4042" spans="1:30" ht="89.25" x14ac:dyDescent="0.25">
      <c r="A4042" s="113">
        <f t="shared" si="63"/>
        <v>3853</v>
      </c>
      <c r="B4042" s="88" t="s">
        <v>10275</v>
      </c>
      <c r="C4042" s="88" t="s">
        <v>1465</v>
      </c>
      <c r="D4042" s="88" t="s">
        <v>10216</v>
      </c>
      <c r="E4042" s="88" t="s">
        <v>10351</v>
      </c>
      <c r="F4042" s="88" t="s">
        <v>10343</v>
      </c>
      <c r="G4042" s="88" t="s">
        <v>10344</v>
      </c>
      <c r="H4042" s="92">
        <v>50000</v>
      </c>
      <c r="I4042" s="97" t="s">
        <v>180</v>
      </c>
      <c r="J4042" s="88" t="s">
        <v>6</v>
      </c>
      <c r="K4042" s="88"/>
      <c r="L4042" s="88" t="s">
        <v>252</v>
      </c>
      <c r="M4042" s="88" t="s">
        <v>89</v>
      </c>
      <c r="N4042" s="88" t="s">
        <v>10</v>
      </c>
      <c r="O4042" s="88" t="s">
        <v>10220</v>
      </c>
      <c r="P4042" s="88" t="s">
        <v>10233</v>
      </c>
      <c r="Q4042" s="88" t="s">
        <v>10287</v>
      </c>
      <c r="R4042" s="88" t="s">
        <v>29</v>
      </c>
      <c r="S4042" s="88" t="s">
        <v>15</v>
      </c>
      <c r="T4042" s="88" t="s">
        <v>10223</v>
      </c>
      <c r="U4042" s="88" t="s">
        <v>16</v>
      </c>
      <c r="V4042" s="88" t="s">
        <v>15</v>
      </c>
      <c r="W4042" s="88" t="s">
        <v>17</v>
      </c>
      <c r="X4042" s="88" t="s">
        <v>18</v>
      </c>
      <c r="Y4042" s="88" t="s">
        <v>19</v>
      </c>
      <c r="Z4042" s="88" t="s">
        <v>20</v>
      </c>
      <c r="AA4042" s="88" t="s">
        <v>21</v>
      </c>
      <c r="AB4042" s="88" t="s">
        <v>10352</v>
      </c>
      <c r="AC4042" s="88">
        <v>6120253876</v>
      </c>
      <c r="AD4042" s="88" t="s">
        <v>10353</v>
      </c>
    </row>
    <row r="4043" spans="1:30" ht="89.25" x14ac:dyDescent="0.25">
      <c r="A4043" s="113">
        <f t="shared" si="63"/>
        <v>3854</v>
      </c>
      <c r="B4043" s="88" t="s">
        <v>10275</v>
      </c>
      <c r="C4043" s="88" t="s">
        <v>1465</v>
      </c>
      <c r="D4043" s="88" t="s">
        <v>10216</v>
      </c>
      <c r="E4043" s="88" t="s">
        <v>10354</v>
      </c>
      <c r="F4043" s="88" t="s">
        <v>10343</v>
      </c>
      <c r="G4043" s="88" t="s">
        <v>10344</v>
      </c>
      <c r="H4043" s="92">
        <v>32417</v>
      </c>
      <c r="I4043" s="97" t="s">
        <v>10355</v>
      </c>
      <c r="J4043" s="88" t="s">
        <v>6</v>
      </c>
      <c r="K4043" s="88"/>
      <c r="L4043" s="88" t="s">
        <v>252</v>
      </c>
      <c r="M4043" s="88" t="s">
        <v>89</v>
      </c>
      <c r="N4043" s="88" t="s">
        <v>10</v>
      </c>
      <c r="O4043" s="88" t="s">
        <v>10220</v>
      </c>
      <c r="P4043" s="88" t="s">
        <v>10233</v>
      </c>
      <c r="Q4043" s="88" t="s">
        <v>10287</v>
      </c>
      <c r="R4043" s="88" t="s">
        <v>29</v>
      </c>
      <c r="S4043" s="88" t="s">
        <v>15</v>
      </c>
      <c r="T4043" s="88" t="s">
        <v>10223</v>
      </c>
      <c r="U4043" s="88" t="s">
        <v>16</v>
      </c>
      <c r="V4043" s="88" t="s">
        <v>15</v>
      </c>
      <c r="W4043" s="88" t="s">
        <v>17</v>
      </c>
      <c r="X4043" s="88" t="s">
        <v>18</v>
      </c>
      <c r="Y4043" s="88" t="s">
        <v>19</v>
      </c>
      <c r="Z4043" s="88" t="s">
        <v>20</v>
      </c>
      <c r="AA4043" s="88" t="s">
        <v>21</v>
      </c>
      <c r="AB4043" s="88" t="s">
        <v>10352</v>
      </c>
      <c r="AC4043" s="88">
        <v>6120253876</v>
      </c>
      <c r="AD4043" s="88" t="s">
        <v>10353</v>
      </c>
    </row>
    <row r="4044" spans="1:30" ht="89.25" x14ac:dyDescent="0.25">
      <c r="A4044" s="113">
        <f t="shared" si="63"/>
        <v>3855</v>
      </c>
      <c r="B4044" s="88" t="s">
        <v>10275</v>
      </c>
      <c r="C4044" s="88" t="s">
        <v>1465</v>
      </c>
      <c r="D4044" s="88" t="s">
        <v>10216</v>
      </c>
      <c r="E4044" s="88" t="s">
        <v>10356</v>
      </c>
      <c r="F4044" s="88" t="s">
        <v>10343</v>
      </c>
      <c r="G4044" s="88" t="s">
        <v>10344</v>
      </c>
      <c r="H4044" s="92">
        <v>50000</v>
      </c>
      <c r="I4044" s="97" t="s">
        <v>10357</v>
      </c>
      <c r="J4044" s="88" t="s">
        <v>6</v>
      </c>
      <c r="K4044" s="88"/>
      <c r="L4044" s="88" t="s">
        <v>252</v>
      </c>
      <c r="M4044" s="88" t="s">
        <v>89</v>
      </c>
      <c r="N4044" s="88" t="s">
        <v>10</v>
      </c>
      <c r="O4044" s="88" t="s">
        <v>10220</v>
      </c>
      <c r="P4044" s="88" t="s">
        <v>10233</v>
      </c>
      <c r="Q4044" s="88" t="s">
        <v>10287</v>
      </c>
      <c r="R4044" s="88" t="s">
        <v>29</v>
      </c>
      <c r="S4044" s="88" t="s">
        <v>15</v>
      </c>
      <c r="T4044" s="88" t="s">
        <v>10223</v>
      </c>
      <c r="U4044" s="88" t="s">
        <v>16</v>
      </c>
      <c r="V4044" s="88" t="s">
        <v>15</v>
      </c>
      <c r="W4044" s="88" t="s">
        <v>17</v>
      </c>
      <c r="X4044" s="88" t="s">
        <v>18</v>
      </c>
      <c r="Y4044" s="88" t="s">
        <v>19</v>
      </c>
      <c r="Z4044" s="88" t="s">
        <v>20</v>
      </c>
      <c r="AA4044" s="88" t="s">
        <v>21</v>
      </c>
      <c r="AB4044" s="88" t="s">
        <v>10352</v>
      </c>
      <c r="AC4044" s="88">
        <v>6120253876</v>
      </c>
      <c r="AD4044" s="88" t="s">
        <v>10353</v>
      </c>
    </row>
    <row r="4045" spans="1:30" ht="178.5" x14ac:dyDescent="0.25">
      <c r="A4045" s="113">
        <f t="shared" si="63"/>
        <v>3856</v>
      </c>
      <c r="B4045" s="88" t="s">
        <v>10275</v>
      </c>
      <c r="C4045" s="88" t="s">
        <v>10358</v>
      </c>
      <c r="D4045" s="88" t="s">
        <v>10216</v>
      </c>
      <c r="E4045" s="88" t="s">
        <v>10359</v>
      </c>
      <c r="F4045" s="88" t="s">
        <v>10360</v>
      </c>
      <c r="G4045" s="95" t="s">
        <v>10361</v>
      </c>
      <c r="H4045" s="92">
        <v>2000000</v>
      </c>
      <c r="I4045" s="97" t="s">
        <v>10362</v>
      </c>
      <c r="J4045" s="88" t="s">
        <v>6</v>
      </c>
      <c r="K4045" s="88"/>
      <c r="L4045" s="88" t="s">
        <v>252</v>
      </c>
      <c r="M4045" s="88" t="s">
        <v>9</v>
      </c>
      <c r="N4045" s="88" t="s">
        <v>10</v>
      </c>
      <c r="O4045" s="88" t="s">
        <v>10220</v>
      </c>
      <c r="P4045" s="88" t="s">
        <v>10233</v>
      </c>
      <c r="Q4045" s="88" t="s">
        <v>10363</v>
      </c>
      <c r="R4045" s="88" t="s">
        <v>29</v>
      </c>
      <c r="S4045" s="88" t="s">
        <v>15</v>
      </c>
      <c r="T4045" s="88" t="s">
        <v>10223</v>
      </c>
      <c r="U4045" s="88" t="s">
        <v>60</v>
      </c>
      <c r="V4045" s="88" t="s">
        <v>15</v>
      </c>
      <c r="W4045" s="88" t="s">
        <v>21</v>
      </c>
      <c r="X4045" s="88" t="s">
        <v>18</v>
      </c>
      <c r="Y4045" s="88" t="s">
        <v>19</v>
      </c>
      <c r="Z4045" s="88" t="s">
        <v>41</v>
      </c>
      <c r="AA4045" s="88" t="s">
        <v>21</v>
      </c>
      <c r="AB4045" s="88" t="s">
        <v>10364</v>
      </c>
      <c r="AC4045" s="88" t="s">
        <v>10365</v>
      </c>
      <c r="AD4045" s="88" t="s">
        <v>10366</v>
      </c>
    </row>
    <row r="4046" spans="1:30" ht="178.5" x14ac:dyDescent="0.25">
      <c r="A4046" s="113">
        <f t="shared" ref="A4046:A4109" si="64">A4045+1</f>
        <v>3857</v>
      </c>
      <c r="B4046" s="88" t="s">
        <v>10275</v>
      </c>
      <c r="C4046" s="88" t="s">
        <v>10358</v>
      </c>
      <c r="D4046" s="88" t="s">
        <v>10216</v>
      </c>
      <c r="E4046" s="88" t="s">
        <v>10359</v>
      </c>
      <c r="F4046" s="88" t="s">
        <v>10367</v>
      </c>
      <c r="G4046" s="88" t="s">
        <v>10361</v>
      </c>
      <c r="H4046" s="92">
        <v>2000000</v>
      </c>
      <c r="I4046" s="97" t="s">
        <v>10368</v>
      </c>
      <c r="J4046" s="88" t="s">
        <v>6</v>
      </c>
      <c r="K4046" s="88"/>
      <c r="L4046" s="88" t="s">
        <v>252</v>
      </c>
      <c r="M4046" s="88" t="s">
        <v>9</v>
      </c>
      <c r="N4046" s="88" t="s">
        <v>10</v>
      </c>
      <c r="O4046" s="88" t="s">
        <v>10220</v>
      </c>
      <c r="P4046" s="88" t="s">
        <v>10233</v>
      </c>
      <c r="Q4046" s="88" t="s">
        <v>10287</v>
      </c>
      <c r="R4046" s="88" t="s">
        <v>29</v>
      </c>
      <c r="S4046" s="88" t="s">
        <v>15</v>
      </c>
      <c r="T4046" s="88" t="s">
        <v>10223</v>
      </c>
      <c r="U4046" s="88" t="s">
        <v>60</v>
      </c>
      <c r="V4046" s="88" t="s">
        <v>15</v>
      </c>
      <c r="W4046" s="88" t="s">
        <v>21</v>
      </c>
      <c r="X4046" s="88" t="s">
        <v>18</v>
      </c>
      <c r="Y4046" s="88" t="s">
        <v>19</v>
      </c>
      <c r="Z4046" s="88" t="s">
        <v>41</v>
      </c>
      <c r="AA4046" s="88" t="s">
        <v>21</v>
      </c>
      <c r="AB4046" s="88" t="s">
        <v>10364</v>
      </c>
      <c r="AC4046" s="88" t="s">
        <v>10369</v>
      </c>
      <c r="AD4046" s="88" t="s">
        <v>10366</v>
      </c>
    </row>
    <row r="4047" spans="1:30" ht="178.5" x14ac:dyDescent="0.25">
      <c r="A4047" s="113">
        <f t="shared" si="64"/>
        <v>3858</v>
      </c>
      <c r="B4047" s="88" t="s">
        <v>10275</v>
      </c>
      <c r="C4047" s="88" t="s">
        <v>10358</v>
      </c>
      <c r="D4047" s="88" t="s">
        <v>10216</v>
      </c>
      <c r="E4047" s="88" t="s">
        <v>10359</v>
      </c>
      <c r="F4047" s="88" t="s">
        <v>10370</v>
      </c>
      <c r="G4047" s="88" t="s">
        <v>10371</v>
      </c>
      <c r="H4047" s="92">
        <v>1000000</v>
      </c>
      <c r="I4047" s="97">
        <v>45184.000034722223</v>
      </c>
      <c r="J4047" s="88" t="s">
        <v>6</v>
      </c>
      <c r="K4047" s="88"/>
      <c r="L4047" s="88" t="s">
        <v>252</v>
      </c>
      <c r="M4047" s="88" t="s">
        <v>9</v>
      </c>
      <c r="N4047" s="88" t="s">
        <v>10</v>
      </c>
      <c r="O4047" s="88" t="s">
        <v>10220</v>
      </c>
      <c r="P4047" s="88" t="s">
        <v>10233</v>
      </c>
      <c r="Q4047" s="88" t="s">
        <v>10287</v>
      </c>
      <c r="R4047" s="88" t="s">
        <v>29</v>
      </c>
      <c r="S4047" s="88" t="s">
        <v>15</v>
      </c>
      <c r="T4047" s="88" t="s">
        <v>10223</v>
      </c>
      <c r="U4047" s="88" t="s">
        <v>60</v>
      </c>
      <c r="V4047" s="88" t="s">
        <v>15</v>
      </c>
      <c r="W4047" s="88" t="s">
        <v>21</v>
      </c>
      <c r="X4047" s="88" t="s">
        <v>18</v>
      </c>
      <c r="Y4047" s="88" t="s">
        <v>19</v>
      </c>
      <c r="Z4047" s="88" t="s">
        <v>41</v>
      </c>
      <c r="AA4047" s="88" t="s">
        <v>21</v>
      </c>
      <c r="AB4047" s="88" t="s">
        <v>10372</v>
      </c>
      <c r="AC4047" s="88" t="s">
        <v>10373</v>
      </c>
      <c r="AD4047" s="88" t="s">
        <v>10374</v>
      </c>
    </row>
    <row r="4048" spans="1:30" ht="357" x14ac:dyDescent="0.25">
      <c r="A4048" s="113">
        <f t="shared" si="64"/>
        <v>3859</v>
      </c>
      <c r="B4048" s="88" t="s">
        <v>10275</v>
      </c>
      <c r="C4048" s="88" t="s">
        <v>10358</v>
      </c>
      <c r="D4048" s="88" t="s">
        <v>10216</v>
      </c>
      <c r="E4048" s="88" t="s">
        <v>10375</v>
      </c>
      <c r="F4048" s="88" t="s">
        <v>10376</v>
      </c>
      <c r="G4048" s="88" t="s">
        <v>10377</v>
      </c>
      <c r="H4048" s="92">
        <v>200000</v>
      </c>
      <c r="I4048" s="97">
        <v>44972</v>
      </c>
      <c r="J4048" s="88" t="s">
        <v>6</v>
      </c>
      <c r="K4048" s="88"/>
      <c r="L4048" s="88" t="s">
        <v>252</v>
      </c>
      <c r="M4048" s="88" t="s">
        <v>9</v>
      </c>
      <c r="N4048" s="88" t="s">
        <v>10</v>
      </c>
      <c r="O4048" s="88" t="s">
        <v>10220</v>
      </c>
      <c r="P4048" s="88" t="s">
        <v>10233</v>
      </c>
      <c r="Q4048" s="88" t="s">
        <v>10287</v>
      </c>
      <c r="R4048" s="88" t="s">
        <v>29</v>
      </c>
      <c r="S4048" s="88" t="s">
        <v>15</v>
      </c>
      <c r="T4048" s="88" t="s">
        <v>10223</v>
      </c>
      <c r="U4048" s="88" t="s">
        <v>60</v>
      </c>
      <c r="V4048" s="88" t="s">
        <v>15</v>
      </c>
      <c r="W4048" s="88" t="s">
        <v>21</v>
      </c>
      <c r="X4048" s="88" t="s">
        <v>18</v>
      </c>
      <c r="Y4048" s="88" t="s">
        <v>19</v>
      </c>
      <c r="Z4048" s="88" t="s">
        <v>41</v>
      </c>
      <c r="AA4048" s="88" t="s">
        <v>21</v>
      </c>
      <c r="AB4048" s="88" t="s">
        <v>10364</v>
      </c>
      <c r="AC4048" s="88" t="s">
        <v>10369</v>
      </c>
      <c r="AD4048" s="88" t="s">
        <v>10366</v>
      </c>
    </row>
    <row r="4049" spans="1:30" ht="178.5" x14ac:dyDescent="0.25">
      <c r="A4049" s="113">
        <f t="shared" si="64"/>
        <v>3860</v>
      </c>
      <c r="B4049" s="88" t="s">
        <v>10275</v>
      </c>
      <c r="C4049" s="88" t="s">
        <v>10358</v>
      </c>
      <c r="D4049" s="88" t="s">
        <v>10216</v>
      </c>
      <c r="E4049" s="88" t="s">
        <v>10359</v>
      </c>
      <c r="F4049" s="88" t="s">
        <v>10378</v>
      </c>
      <c r="G4049" s="88" t="s">
        <v>10361</v>
      </c>
      <c r="H4049" s="92">
        <v>2000000</v>
      </c>
      <c r="I4049" s="97">
        <v>45214</v>
      </c>
      <c r="J4049" s="88" t="s">
        <v>6</v>
      </c>
      <c r="K4049" s="88"/>
      <c r="L4049" s="88" t="s">
        <v>252</v>
      </c>
      <c r="M4049" s="88" t="s">
        <v>9</v>
      </c>
      <c r="N4049" s="88" t="s">
        <v>10</v>
      </c>
      <c r="O4049" s="88" t="s">
        <v>10220</v>
      </c>
      <c r="P4049" s="88" t="s">
        <v>10233</v>
      </c>
      <c r="Q4049" s="88" t="s">
        <v>10379</v>
      </c>
      <c r="R4049" s="88" t="s">
        <v>29</v>
      </c>
      <c r="S4049" s="88" t="s">
        <v>15</v>
      </c>
      <c r="T4049" s="88" t="s">
        <v>10223</v>
      </c>
      <c r="U4049" s="88" t="s">
        <v>60</v>
      </c>
      <c r="V4049" s="88" t="s">
        <v>15</v>
      </c>
      <c r="W4049" s="88" t="s">
        <v>21</v>
      </c>
      <c r="X4049" s="88" t="s">
        <v>18</v>
      </c>
      <c r="Y4049" s="88" t="s">
        <v>19</v>
      </c>
      <c r="Z4049" s="88" t="s">
        <v>41</v>
      </c>
      <c r="AA4049" s="88" t="s">
        <v>21</v>
      </c>
      <c r="AB4049" s="88" t="s">
        <v>10372</v>
      </c>
      <c r="AC4049" s="88" t="s">
        <v>10373</v>
      </c>
      <c r="AD4049" s="88" t="s">
        <v>10374</v>
      </c>
    </row>
    <row r="4050" spans="1:30" ht="178.5" x14ac:dyDescent="0.25">
      <c r="A4050" s="113">
        <f t="shared" si="64"/>
        <v>3861</v>
      </c>
      <c r="B4050" s="88" t="s">
        <v>10275</v>
      </c>
      <c r="C4050" s="88" t="s">
        <v>10358</v>
      </c>
      <c r="D4050" s="88" t="s">
        <v>10216</v>
      </c>
      <c r="E4050" s="88" t="s">
        <v>10380</v>
      </c>
      <c r="F4050" s="88" t="s">
        <v>10381</v>
      </c>
      <c r="G4050" s="88" t="s">
        <v>10371</v>
      </c>
      <c r="H4050" s="92">
        <v>1700000</v>
      </c>
      <c r="I4050" s="97">
        <v>45139</v>
      </c>
      <c r="J4050" s="88" t="s">
        <v>6</v>
      </c>
      <c r="K4050" s="88"/>
      <c r="L4050" s="88" t="s">
        <v>252</v>
      </c>
      <c r="M4050" s="88" t="s">
        <v>9</v>
      </c>
      <c r="N4050" s="88" t="s">
        <v>10</v>
      </c>
      <c r="O4050" s="88" t="s">
        <v>10220</v>
      </c>
      <c r="P4050" s="88" t="s">
        <v>10233</v>
      </c>
      <c r="Q4050" s="88" t="s">
        <v>10287</v>
      </c>
      <c r="R4050" s="88" t="s">
        <v>29</v>
      </c>
      <c r="S4050" s="88" t="s">
        <v>15</v>
      </c>
      <c r="T4050" s="88" t="s">
        <v>10223</v>
      </c>
      <c r="U4050" s="88" t="s">
        <v>60</v>
      </c>
      <c r="V4050" s="88" t="s">
        <v>15</v>
      </c>
      <c r="W4050" s="88" t="s">
        <v>21</v>
      </c>
      <c r="X4050" s="88" t="s">
        <v>18</v>
      </c>
      <c r="Y4050" s="88" t="s">
        <v>19</v>
      </c>
      <c r="Z4050" s="88" t="s">
        <v>41</v>
      </c>
      <c r="AA4050" s="88" t="s">
        <v>21</v>
      </c>
      <c r="AB4050" s="88" t="s">
        <v>10372</v>
      </c>
      <c r="AC4050" s="88" t="s">
        <v>10373</v>
      </c>
      <c r="AD4050" s="88" t="s">
        <v>10374</v>
      </c>
    </row>
    <row r="4051" spans="1:30" ht="165.75" x14ac:dyDescent="0.25">
      <c r="A4051" s="113">
        <f t="shared" si="64"/>
        <v>3862</v>
      </c>
      <c r="B4051" s="88" t="s">
        <v>10275</v>
      </c>
      <c r="C4051" s="88" t="s">
        <v>10301</v>
      </c>
      <c r="D4051" s="88" t="s">
        <v>10216</v>
      </c>
      <c r="E4051" s="88" t="s">
        <v>10382</v>
      </c>
      <c r="F4051" s="88" t="s">
        <v>10383</v>
      </c>
      <c r="G4051" s="88" t="s">
        <v>10384</v>
      </c>
      <c r="H4051" s="92">
        <v>1874300</v>
      </c>
      <c r="I4051" s="97" t="s">
        <v>88</v>
      </c>
      <c r="J4051" s="88" t="s">
        <v>68</v>
      </c>
      <c r="K4051" s="88"/>
      <c r="L4051" s="88" t="s">
        <v>8</v>
      </c>
      <c r="M4051" s="88" t="s">
        <v>9</v>
      </c>
      <c r="N4051" s="88" t="s">
        <v>393</v>
      </c>
      <c r="O4051" s="88" t="s">
        <v>10220</v>
      </c>
      <c r="P4051" s="88" t="s">
        <v>10233</v>
      </c>
      <c r="Q4051" s="88" t="s">
        <v>10305</v>
      </c>
      <c r="R4051" s="88" t="s">
        <v>14</v>
      </c>
      <c r="S4051" s="88" t="s">
        <v>15</v>
      </c>
      <c r="T4051" s="88" t="s">
        <v>10223</v>
      </c>
      <c r="U4051" s="88" t="s">
        <v>60</v>
      </c>
      <c r="V4051" s="88" t="s">
        <v>40</v>
      </c>
      <c r="W4051" s="88" t="s">
        <v>37</v>
      </c>
      <c r="X4051" s="88" t="s">
        <v>30</v>
      </c>
      <c r="Y4051" s="88" t="s">
        <v>31</v>
      </c>
      <c r="Z4051" s="88" t="s">
        <v>20</v>
      </c>
      <c r="AA4051" s="88" t="s">
        <v>17</v>
      </c>
      <c r="AB4051" s="88" t="s">
        <v>10306</v>
      </c>
      <c r="AC4051" s="88" t="s">
        <v>10312</v>
      </c>
      <c r="AD4051" s="88" t="s">
        <v>10308</v>
      </c>
    </row>
    <row r="4052" spans="1:30" ht="165.75" x14ac:dyDescent="0.25">
      <c r="A4052" s="113">
        <f t="shared" si="64"/>
        <v>3863</v>
      </c>
      <c r="B4052" s="88" t="s">
        <v>10275</v>
      </c>
      <c r="C4052" s="88" t="s">
        <v>10301</v>
      </c>
      <c r="D4052" s="88" t="s">
        <v>10216</v>
      </c>
      <c r="E4052" s="88" t="s">
        <v>10385</v>
      </c>
      <c r="F4052" s="88" t="s">
        <v>10386</v>
      </c>
      <c r="G4052" s="88" t="s">
        <v>10387</v>
      </c>
      <c r="H4052" s="92">
        <v>155400</v>
      </c>
      <c r="I4052" s="97" t="s">
        <v>88</v>
      </c>
      <c r="J4052" s="88" t="s">
        <v>68</v>
      </c>
      <c r="K4052" s="88"/>
      <c r="L4052" s="88" t="s">
        <v>69</v>
      </c>
      <c r="M4052" s="88" t="s">
        <v>9</v>
      </c>
      <c r="N4052" s="88" t="s">
        <v>393</v>
      </c>
      <c r="O4052" s="88" t="s">
        <v>10220</v>
      </c>
      <c r="P4052" s="88" t="s">
        <v>10233</v>
      </c>
      <c r="Q4052" s="88" t="s">
        <v>10305</v>
      </c>
      <c r="R4052" s="88" t="s">
        <v>29</v>
      </c>
      <c r="S4052" s="88" t="s">
        <v>15</v>
      </c>
      <c r="T4052" s="88" t="s">
        <v>10223</v>
      </c>
      <c r="U4052" s="88" t="s">
        <v>60</v>
      </c>
      <c r="V4052" s="88" t="s">
        <v>15</v>
      </c>
      <c r="W4052" s="88" t="s">
        <v>37</v>
      </c>
      <c r="X4052" s="88" t="s">
        <v>30</v>
      </c>
      <c r="Y4052" s="88" t="s">
        <v>31</v>
      </c>
      <c r="Z4052" s="88" t="s">
        <v>20</v>
      </c>
      <c r="AA4052" s="88" t="s">
        <v>17</v>
      </c>
      <c r="AB4052" s="88" t="s">
        <v>10306</v>
      </c>
      <c r="AC4052" s="88" t="s">
        <v>10312</v>
      </c>
      <c r="AD4052" s="88" t="s">
        <v>10308</v>
      </c>
    </row>
    <row r="4053" spans="1:30" ht="127.5" x14ac:dyDescent="0.25">
      <c r="A4053" s="113">
        <f t="shared" si="64"/>
        <v>3864</v>
      </c>
      <c r="B4053" s="88" t="s">
        <v>10275</v>
      </c>
      <c r="C4053" s="88" t="s">
        <v>10301</v>
      </c>
      <c r="D4053" s="88" t="s">
        <v>10216</v>
      </c>
      <c r="E4053" s="88" t="s">
        <v>10388</v>
      </c>
      <c r="F4053" s="91" t="s">
        <v>10389</v>
      </c>
      <c r="G4053" s="88" t="s">
        <v>10390</v>
      </c>
      <c r="H4053" s="92">
        <v>547400</v>
      </c>
      <c r="I4053" s="97" t="s">
        <v>88</v>
      </c>
      <c r="J4053" s="88" t="s">
        <v>68</v>
      </c>
      <c r="K4053" s="88"/>
      <c r="L4053" s="88" t="s">
        <v>8</v>
      </c>
      <c r="M4053" s="88" t="s">
        <v>9</v>
      </c>
      <c r="N4053" s="88" t="s">
        <v>393</v>
      </c>
      <c r="O4053" s="88" t="s">
        <v>10220</v>
      </c>
      <c r="P4053" s="88" t="s">
        <v>10233</v>
      </c>
      <c r="Q4053" s="88" t="s">
        <v>10305</v>
      </c>
      <c r="R4053" s="88" t="s">
        <v>29</v>
      </c>
      <c r="S4053" s="88" t="s">
        <v>15</v>
      </c>
      <c r="T4053" s="88" t="s">
        <v>10223</v>
      </c>
      <c r="U4053" s="88" t="s">
        <v>60</v>
      </c>
      <c r="V4053" s="88" t="s">
        <v>40</v>
      </c>
      <c r="W4053" s="88" t="s">
        <v>17</v>
      </c>
      <c r="X4053" s="88" t="s">
        <v>30</v>
      </c>
      <c r="Y4053" s="88" t="s">
        <v>31</v>
      </c>
      <c r="Z4053" s="88" t="s">
        <v>20</v>
      </c>
      <c r="AA4053" s="88" t="s">
        <v>17</v>
      </c>
      <c r="AB4053" s="88" t="s">
        <v>10306</v>
      </c>
      <c r="AC4053" s="88" t="s">
        <v>10312</v>
      </c>
      <c r="AD4053" s="88" t="s">
        <v>10308</v>
      </c>
    </row>
    <row r="4054" spans="1:30" ht="409.5" x14ac:dyDescent="0.25">
      <c r="A4054" s="113">
        <f t="shared" si="64"/>
        <v>3865</v>
      </c>
      <c r="B4054" s="88" t="s">
        <v>10275</v>
      </c>
      <c r="C4054" s="93" t="s">
        <v>10358</v>
      </c>
      <c r="D4054" s="93" t="s">
        <v>10216</v>
      </c>
      <c r="E4054" s="93" t="s">
        <v>10391</v>
      </c>
      <c r="F4054" s="88" t="s">
        <v>10392</v>
      </c>
      <c r="G4054" s="93" t="s">
        <v>10393</v>
      </c>
      <c r="H4054" s="92">
        <v>80000</v>
      </c>
      <c r="I4054" s="106">
        <v>45138</v>
      </c>
      <c r="J4054" s="93" t="s">
        <v>6</v>
      </c>
      <c r="K4054" s="93" t="s">
        <v>10394</v>
      </c>
      <c r="L4054" s="93" t="s">
        <v>252</v>
      </c>
      <c r="M4054" s="93" t="s">
        <v>9</v>
      </c>
      <c r="N4054" s="93" t="s">
        <v>10</v>
      </c>
      <c r="O4054" s="93" t="s">
        <v>10220</v>
      </c>
      <c r="P4054" s="93" t="s">
        <v>10233</v>
      </c>
      <c r="Q4054" s="93" t="s">
        <v>10287</v>
      </c>
      <c r="R4054" s="93" t="s">
        <v>29</v>
      </c>
      <c r="S4054" s="88" t="s">
        <v>15</v>
      </c>
      <c r="T4054" s="88" t="s">
        <v>10223</v>
      </c>
      <c r="U4054" s="93" t="s">
        <v>60</v>
      </c>
      <c r="V4054" s="93" t="s">
        <v>15</v>
      </c>
      <c r="W4054" s="93" t="s">
        <v>21</v>
      </c>
      <c r="X4054" s="93" t="s">
        <v>18</v>
      </c>
      <c r="Y4054" s="93" t="s">
        <v>19</v>
      </c>
      <c r="Z4054" s="93" t="s">
        <v>41</v>
      </c>
      <c r="AA4054" s="93" t="s">
        <v>21</v>
      </c>
      <c r="AB4054" s="88" t="s">
        <v>10364</v>
      </c>
      <c r="AC4054" s="88" t="s">
        <v>10369</v>
      </c>
      <c r="AD4054" s="88" t="s">
        <v>10366</v>
      </c>
    </row>
    <row r="4055" spans="1:30" ht="178.5" x14ac:dyDescent="0.25">
      <c r="A4055" s="113">
        <f t="shared" si="64"/>
        <v>3866</v>
      </c>
      <c r="B4055" s="88" t="s">
        <v>10275</v>
      </c>
      <c r="C4055" s="93" t="s">
        <v>10358</v>
      </c>
      <c r="D4055" s="93" t="s">
        <v>10216</v>
      </c>
      <c r="E4055" s="93" t="s">
        <v>10359</v>
      </c>
      <c r="F4055" s="88" t="s">
        <v>10395</v>
      </c>
      <c r="G4055" s="93" t="s">
        <v>10361</v>
      </c>
      <c r="H4055" s="92">
        <v>1000000</v>
      </c>
      <c r="I4055" s="106">
        <v>45184</v>
      </c>
      <c r="J4055" s="93" t="s">
        <v>6</v>
      </c>
      <c r="K4055" s="93"/>
      <c r="L4055" s="93" t="s">
        <v>252</v>
      </c>
      <c r="M4055" s="93" t="s">
        <v>9</v>
      </c>
      <c r="N4055" s="93" t="s">
        <v>10</v>
      </c>
      <c r="O4055" s="93" t="s">
        <v>10220</v>
      </c>
      <c r="P4055" s="93" t="s">
        <v>10233</v>
      </c>
      <c r="Q4055" s="93" t="s">
        <v>10287</v>
      </c>
      <c r="R4055" s="93" t="s">
        <v>29</v>
      </c>
      <c r="S4055" s="88" t="s">
        <v>15</v>
      </c>
      <c r="T4055" s="88" t="s">
        <v>10223</v>
      </c>
      <c r="U4055" s="93" t="s">
        <v>60</v>
      </c>
      <c r="V4055" s="93" t="s">
        <v>15</v>
      </c>
      <c r="W4055" s="93" t="s">
        <v>21</v>
      </c>
      <c r="X4055" s="93" t="s">
        <v>18</v>
      </c>
      <c r="Y4055" s="93" t="s">
        <v>19</v>
      </c>
      <c r="Z4055" s="93" t="s">
        <v>41</v>
      </c>
      <c r="AA4055" s="93" t="s">
        <v>21</v>
      </c>
      <c r="AB4055" s="88" t="s">
        <v>10364</v>
      </c>
      <c r="AC4055" s="88" t="s">
        <v>10369</v>
      </c>
      <c r="AD4055" s="88" t="s">
        <v>10366</v>
      </c>
    </row>
    <row r="4056" spans="1:30" ht="178.5" x14ac:dyDescent="0.25">
      <c r="A4056" s="113">
        <f t="shared" si="64"/>
        <v>3867</v>
      </c>
      <c r="B4056" s="88" t="s">
        <v>10275</v>
      </c>
      <c r="C4056" s="93" t="s">
        <v>10358</v>
      </c>
      <c r="D4056" s="93" t="s">
        <v>10216</v>
      </c>
      <c r="E4056" s="93" t="s">
        <v>10359</v>
      </c>
      <c r="F4056" s="88" t="s">
        <v>10396</v>
      </c>
      <c r="G4056" s="93" t="s">
        <v>10361</v>
      </c>
      <c r="H4056" s="92">
        <v>2000000</v>
      </c>
      <c r="I4056" s="106">
        <v>45184</v>
      </c>
      <c r="J4056" s="93" t="s">
        <v>6</v>
      </c>
      <c r="K4056" s="93"/>
      <c r="L4056" s="93" t="s">
        <v>252</v>
      </c>
      <c r="M4056" s="93" t="s">
        <v>9</v>
      </c>
      <c r="N4056" s="93" t="s">
        <v>10</v>
      </c>
      <c r="O4056" s="93" t="s">
        <v>10220</v>
      </c>
      <c r="P4056" s="93" t="s">
        <v>10233</v>
      </c>
      <c r="Q4056" s="93" t="s">
        <v>10287</v>
      </c>
      <c r="R4056" s="93" t="s">
        <v>29</v>
      </c>
      <c r="S4056" s="88" t="s">
        <v>15</v>
      </c>
      <c r="T4056" s="88" t="s">
        <v>10223</v>
      </c>
      <c r="U4056" s="93" t="s">
        <v>60</v>
      </c>
      <c r="V4056" s="93" t="s">
        <v>15</v>
      </c>
      <c r="W4056" s="93" t="s">
        <v>21</v>
      </c>
      <c r="X4056" s="93" t="s">
        <v>18</v>
      </c>
      <c r="Y4056" s="93" t="s">
        <v>19</v>
      </c>
      <c r="Z4056" s="93" t="s">
        <v>41</v>
      </c>
      <c r="AA4056" s="93" t="s">
        <v>21</v>
      </c>
      <c r="AB4056" s="88" t="s">
        <v>10364</v>
      </c>
      <c r="AC4056" s="88" t="s">
        <v>10369</v>
      </c>
      <c r="AD4056" s="88" t="s">
        <v>10366</v>
      </c>
    </row>
    <row r="4057" spans="1:30" ht="178.5" x14ac:dyDescent="0.25">
      <c r="A4057" s="113">
        <f t="shared" si="64"/>
        <v>3868</v>
      </c>
      <c r="B4057" s="88" t="s">
        <v>10275</v>
      </c>
      <c r="C4057" s="93" t="s">
        <v>10358</v>
      </c>
      <c r="D4057" s="93" t="s">
        <v>10216</v>
      </c>
      <c r="E4057" s="93" t="s">
        <v>10359</v>
      </c>
      <c r="F4057" s="88" t="s">
        <v>10397</v>
      </c>
      <c r="G4057" s="93" t="s">
        <v>10361</v>
      </c>
      <c r="H4057" s="92">
        <v>2000000</v>
      </c>
      <c r="I4057" s="106">
        <v>45139</v>
      </c>
      <c r="J4057" s="93" t="s">
        <v>6</v>
      </c>
      <c r="K4057" s="93"/>
      <c r="L4057" s="93" t="s">
        <v>252</v>
      </c>
      <c r="M4057" s="93" t="s">
        <v>9</v>
      </c>
      <c r="N4057" s="93" t="s">
        <v>10</v>
      </c>
      <c r="O4057" s="93" t="s">
        <v>10220</v>
      </c>
      <c r="P4057" s="93" t="s">
        <v>10233</v>
      </c>
      <c r="Q4057" s="93" t="s">
        <v>10287</v>
      </c>
      <c r="R4057" s="93" t="s">
        <v>29</v>
      </c>
      <c r="S4057" s="88" t="s">
        <v>15</v>
      </c>
      <c r="T4057" s="88" t="s">
        <v>10223</v>
      </c>
      <c r="U4057" s="93" t="s">
        <v>60</v>
      </c>
      <c r="V4057" s="93" t="s">
        <v>15</v>
      </c>
      <c r="W4057" s="93" t="s">
        <v>21</v>
      </c>
      <c r="X4057" s="93" t="s">
        <v>18</v>
      </c>
      <c r="Y4057" s="93" t="s">
        <v>19</v>
      </c>
      <c r="Z4057" s="93" t="s">
        <v>41</v>
      </c>
      <c r="AA4057" s="93" t="s">
        <v>21</v>
      </c>
      <c r="AB4057" s="88" t="s">
        <v>10364</v>
      </c>
      <c r="AC4057" s="88" t="s">
        <v>10369</v>
      </c>
      <c r="AD4057" s="88" t="s">
        <v>10366</v>
      </c>
    </row>
    <row r="4058" spans="1:30" ht="178.5" x14ac:dyDescent="0.25">
      <c r="A4058" s="113">
        <f t="shared" si="64"/>
        <v>3869</v>
      </c>
      <c r="B4058" s="88" t="s">
        <v>10275</v>
      </c>
      <c r="C4058" s="93" t="s">
        <v>10358</v>
      </c>
      <c r="D4058" s="93" t="s">
        <v>10216</v>
      </c>
      <c r="E4058" s="93" t="s">
        <v>10359</v>
      </c>
      <c r="F4058" s="88" t="s">
        <v>10398</v>
      </c>
      <c r="G4058" s="93" t="s">
        <v>10361</v>
      </c>
      <c r="H4058" s="92">
        <v>2000000</v>
      </c>
      <c r="I4058" s="106">
        <v>45108</v>
      </c>
      <c r="J4058" s="93" t="s">
        <v>6</v>
      </c>
      <c r="K4058" s="93"/>
      <c r="L4058" s="93" t="s">
        <v>252</v>
      </c>
      <c r="M4058" s="93" t="s">
        <v>9</v>
      </c>
      <c r="N4058" s="93" t="s">
        <v>10</v>
      </c>
      <c r="O4058" s="93" t="s">
        <v>10220</v>
      </c>
      <c r="P4058" s="93" t="s">
        <v>10233</v>
      </c>
      <c r="Q4058" s="93" t="s">
        <v>10287</v>
      </c>
      <c r="R4058" s="93" t="s">
        <v>29</v>
      </c>
      <c r="S4058" s="88" t="s">
        <v>15</v>
      </c>
      <c r="T4058" s="88" t="s">
        <v>10223</v>
      </c>
      <c r="U4058" s="93" t="s">
        <v>60</v>
      </c>
      <c r="V4058" s="93" t="s">
        <v>15</v>
      </c>
      <c r="W4058" s="93" t="s">
        <v>21</v>
      </c>
      <c r="X4058" s="93" t="s">
        <v>18</v>
      </c>
      <c r="Y4058" s="93" t="s">
        <v>19</v>
      </c>
      <c r="Z4058" s="93" t="s">
        <v>41</v>
      </c>
      <c r="AA4058" s="93" t="s">
        <v>21</v>
      </c>
      <c r="AB4058" s="88" t="s">
        <v>10364</v>
      </c>
      <c r="AC4058" s="88" t="s">
        <v>10369</v>
      </c>
      <c r="AD4058" s="88" t="s">
        <v>10366</v>
      </c>
    </row>
    <row r="4059" spans="1:30" ht="63.75" x14ac:dyDescent="0.25">
      <c r="A4059" s="113">
        <f t="shared" si="64"/>
        <v>3870</v>
      </c>
      <c r="B4059" s="88" t="s">
        <v>10214</v>
      </c>
      <c r="C4059" s="88" t="s">
        <v>10215</v>
      </c>
      <c r="D4059" s="93" t="s">
        <v>10216</v>
      </c>
      <c r="E4059" s="88" t="s">
        <v>10399</v>
      </c>
      <c r="F4059" s="88" t="s">
        <v>10400</v>
      </c>
      <c r="G4059" s="88" t="s">
        <v>10401</v>
      </c>
      <c r="H4059" s="92">
        <v>1076000</v>
      </c>
      <c r="I4059" s="97" t="s">
        <v>35</v>
      </c>
      <c r="J4059" s="88" t="s">
        <v>68</v>
      </c>
      <c r="K4059" s="88"/>
      <c r="L4059" s="88" t="s">
        <v>8</v>
      </c>
      <c r="M4059" s="88" t="s">
        <v>9</v>
      </c>
      <c r="N4059" s="88" t="s">
        <v>245</v>
      </c>
      <c r="O4059" s="88" t="s">
        <v>10220</v>
      </c>
      <c r="P4059" s="88" t="s">
        <v>10221</v>
      </c>
      <c r="Q4059" s="88" t="s">
        <v>10402</v>
      </c>
      <c r="R4059" s="93" t="s">
        <v>14</v>
      </c>
      <c r="S4059" s="88" t="s">
        <v>15</v>
      </c>
      <c r="T4059" s="88" t="s">
        <v>10223</v>
      </c>
      <c r="U4059" s="93" t="s">
        <v>60</v>
      </c>
      <c r="V4059" s="93" t="s">
        <v>15</v>
      </c>
      <c r="W4059" s="93" t="s">
        <v>17</v>
      </c>
      <c r="X4059" s="93" t="s">
        <v>18</v>
      </c>
      <c r="Y4059" s="93" t="s">
        <v>19</v>
      </c>
      <c r="Z4059" s="93" t="s">
        <v>20</v>
      </c>
      <c r="AA4059" s="93" t="s">
        <v>21</v>
      </c>
      <c r="AB4059" s="93" t="s">
        <v>10224</v>
      </c>
      <c r="AC4059" s="93" t="s">
        <v>10225</v>
      </c>
      <c r="AD4059" s="93" t="s">
        <v>10226</v>
      </c>
    </row>
    <row r="4060" spans="1:30" ht="63.75" x14ac:dyDescent="0.25">
      <c r="A4060" s="113">
        <f t="shared" si="64"/>
        <v>3871</v>
      </c>
      <c r="B4060" s="88" t="s">
        <v>10214</v>
      </c>
      <c r="C4060" s="88" t="s">
        <v>10215</v>
      </c>
      <c r="D4060" s="93" t="s">
        <v>10216</v>
      </c>
      <c r="E4060" s="88" t="s">
        <v>10403</v>
      </c>
      <c r="F4060" s="88" t="s">
        <v>10404</v>
      </c>
      <c r="G4060" s="88" t="s">
        <v>10405</v>
      </c>
      <c r="H4060" s="92">
        <v>14000</v>
      </c>
      <c r="I4060" s="97" t="s">
        <v>35</v>
      </c>
      <c r="J4060" s="88" t="s">
        <v>6</v>
      </c>
      <c r="K4060" s="88"/>
      <c r="L4060" s="88" t="s">
        <v>27</v>
      </c>
      <c r="M4060" s="88" t="s">
        <v>9</v>
      </c>
      <c r="N4060" s="88" t="s">
        <v>245</v>
      </c>
      <c r="O4060" s="88" t="s">
        <v>10220</v>
      </c>
      <c r="P4060" s="88" t="s">
        <v>10221</v>
      </c>
      <c r="Q4060" s="88" t="s">
        <v>10402</v>
      </c>
      <c r="R4060" s="93" t="s">
        <v>29</v>
      </c>
      <c r="S4060" s="88" t="s">
        <v>15</v>
      </c>
      <c r="T4060" s="88" t="s">
        <v>10223</v>
      </c>
      <c r="U4060" s="93" t="s">
        <v>16</v>
      </c>
      <c r="V4060" s="93" t="s">
        <v>15</v>
      </c>
      <c r="W4060" s="93" t="s">
        <v>17</v>
      </c>
      <c r="X4060" s="93" t="s">
        <v>18</v>
      </c>
      <c r="Y4060" s="93" t="s">
        <v>19</v>
      </c>
      <c r="Z4060" s="93" t="s">
        <v>20</v>
      </c>
      <c r="AA4060" s="93" t="s">
        <v>21</v>
      </c>
      <c r="AB4060" s="93" t="s">
        <v>10224</v>
      </c>
      <c r="AC4060" s="93" t="s">
        <v>10225</v>
      </c>
      <c r="AD4060" s="93" t="s">
        <v>10226</v>
      </c>
    </row>
    <row r="4061" spans="1:30" ht="63.75" x14ac:dyDescent="0.25">
      <c r="A4061" s="113">
        <f t="shared" si="64"/>
        <v>3872</v>
      </c>
      <c r="B4061" s="88" t="s">
        <v>10214</v>
      </c>
      <c r="C4061" s="88" t="s">
        <v>10215</v>
      </c>
      <c r="D4061" s="93" t="s">
        <v>10216</v>
      </c>
      <c r="E4061" s="88" t="s">
        <v>10406</v>
      </c>
      <c r="F4061" s="88" t="s">
        <v>10407</v>
      </c>
      <c r="G4061" s="88" t="s">
        <v>10401</v>
      </c>
      <c r="H4061" s="92">
        <v>22986680</v>
      </c>
      <c r="I4061" s="97" t="s">
        <v>35</v>
      </c>
      <c r="J4061" s="88" t="s">
        <v>68</v>
      </c>
      <c r="K4061" s="88"/>
      <c r="L4061" s="88" t="s">
        <v>8</v>
      </c>
      <c r="M4061" s="88" t="s">
        <v>80</v>
      </c>
      <c r="N4061" s="88" t="s">
        <v>237</v>
      </c>
      <c r="O4061" s="88" t="s">
        <v>10220</v>
      </c>
      <c r="P4061" s="88" t="s">
        <v>10221</v>
      </c>
      <c r="Q4061" s="88" t="s">
        <v>10402</v>
      </c>
      <c r="R4061" s="93" t="s">
        <v>14</v>
      </c>
      <c r="S4061" s="88" t="s">
        <v>15</v>
      </c>
      <c r="T4061" s="88" t="s">
        <v>10223</v>
      </c>
      <c r="U4061" s="93" t="s">
        <v>60</v>
      </c>
      <c r="V4061" s="93" t="s">
        <v>15</v>
      </c>
      <c r="W4061" s="93" t="s">
        <v>17</v>
      </c>
      <c r="X4061" s="93" t="s">
        <v>18</v>
      </c>
      <c r="Y4061" s="93" t="s">
        <v>19</v>
      </c>
      <c r="Z4061" s="93" t="s">
        <v>20</v>
      </c>
      <c r="AA4061" s="93" t="s">
        <v>17</v>
      </c>
      <c r="AB4061" s="93" t="s">
        <v>10224</v>
      </c>
      <c r="AC4061" s="93" t="s">
        <v>10225</v>
      </c>
      <c r="AD4061" s="93" t="s">
        <v>10226</v>
      </c>
    </row>
    <row r="4062" spans="1:30" ht="63.75" x14ac:dyDescent="0.25">
      <c r="A4062" s="113">
        <f t="shared" si="64"/>
        <v>3873</v>
      </c>
      <c r="B4062" s="88" t="s">
        <v>10214</v>
      </c>
      <c r="C4062" s="88" t="s">
        <v>10215</v>
      </c>
      <c r="D4062" s="93" t="s">
        <v>10216</v>
      </c>
      <c r="E4062" s="88" t="s">
        <v>10408</v>
      </c>
      <c r="F4062" s="88" t="s">
        <v>10409</v>
      </c>
      <c r="G4062" s="88" t="s">
        <v>10405</v>
      </c>
      <c r="H4062" s="92">
        <v>4200000</v>
      </c>
      <c r="I4062" s="97" t="s">
        <v>35</v>
      </c>
      <c r="J4062" s="88" t="s">
        <v>6</v>
      </c>
      <c r="K4062" s="88"/>
      <c r="L4062" s="88" t="s">
        <v>27</v>
      </c>
      <c r="M4062" s="88" t="s">
        <v>9</v>
      </c>
      <c r="N4062" s="88" t="s">
        <v>245</v>
      </c>
      <c r="O4062" s="88" t="s">
        <v>10220</v>
      </c>
      <c r="P4062" s="88" t="s">
        <v>10221</v>
      </c>
      <c r="Q4062" s="88" t="s">
        <v>10402</v>
      </c>
      <c r="R4062" s="93" t="s">
        <v>29</v>
      </c>
      <c r="S4062" s="88" t="s">
        <v>15</v>
      </c>
      <c r="T4062" s="88" t="s">
        <v>10223</v>
      </c>
      <c r="U4062" s="93" t="s">
        <v>16</v>
      </c>
      <c r="V4062" s="93" t="s">
        <v>15</v>
      </c>
      <c r="W4062" s="93" t="s">
        <v>17</v>
      </c>
      <c r="X4062" s="93" t="s">
        <v>18</v>
      </c>
      <c r="Y4062" s="93" t="s">
        <v>19</v>
      </c>
      <c r="Z4062" s="93" t="s">
        <v>20</v>
      </c>
      <c r="AA4062" s="93" t="s">
        <v>17</v>
      </c>
      <c r="AB4062" s="93" t="s">
        <v>10224</v>
      </c>
      <c r="AC4062" s="93" t="s">
        <v>10225</v>
      </c>
      <c r="AD4062" s="93" t="s">
        <v>10226</v>
      </c>
    </row>
    <row r="4063" spans="1:30" ht="63.75" x14ac:dyDescent="0.25">
      <c r="A4063" s="113">
        <f t="shared" si="64"/>
        <v>3874</v>
      </c>
      <c r="B4063" s="88" t="s">
        <v>10214</v>
      </c>
      <c r="C4063" s="88" t="s">
        <v>10215</v>
      </c>
      <c r="D4063" s="93" t="s">
        <v>10216</v>
      </c>
      <c r="E4063" s="88" t="s">
        <v>10410</v>
      </c>
      <c r="F4063" s="88" t="s">
        <v>10411</v>
      </c>
      <c r="G4063" s="88" t="s">
        <v>10405</v>
      </c>
      <c r="H4063" s="92">
        <v>288000</v>
      </c>
      <c r="I4063" s="97" t="s">
        <v>35</v>
      </c>
      <c r="J4063" s="88" t="s">
        <v>6</v>
      </c>
      <c r="K4063" s="88"/>
      <c r="L4063" s="88" t="s">
        <v>27</v>
      </c>
      <c r="M4063" s="88" t="s">
        <v>9</v>
      </c>
      <c r="N4063" s="88" t="s">
        <v>245</v>
      </c>
      <c r="O4063" s="88" t="s">
        <v>10220</v>
      </c>
      <c r="P4063" s="88" t="s">
        <v>10221</v>
      </c>
      <c r="Q4063" s="88" t="s">
        <v>10402</v>
      </c>
      <c r="R4063" s="93" t="s">
        <v>29</v>
      </c>
      <c r="S4063" s="88" t="s">
        <v>15</v>
      </c>
      <c r="T4063" s="88" t="s">
        <v>10223</v>
      </c>
      <c r="U4063" s="93" t="s">
        <v>16</v>
      </c>
      <c r="V4063" s="93" t="s">
        <v>15</v>
      </c>
      <c r="W4063" s="93" t="s">
        <v>17</v>
      </c>
      <c r="X4063" s="93" t="s">
        <v>18</v>
      </c>
      <c r="Y4063" s="93" t="s">
        <v>19</v>
      </c>
      <c r="Z4063" s="93" t="s">
        <v>20</v>
      </c>
      <c r="AA4063" s="93" t="s">
        <v>17</v>
      </c>
      <c r="AB4063" s="93" t="s">
        <v>10224</v>
      </c>
      <c r="AC4063" s="93" t="s">
        <v>10225</v>
      </c>
      <c r="AD4063" s="93" t="s">
        <v>10226</v>
      </c>
    </row>
    <row r="4064" spans="1:30" ht="63.75" x14ac:dyDescent="0.25">
      <c r="A4064" s="113">
        <f t="shared" si="64"/>
        <v>3875</v>
      </c>
      <c r="B4064" s="88" t="s">
        <v>10214</v>
      </c>
      <c r="C4064" s="88" t="s">
        <v>10215</v>
      </c>
      <c r="D4064" s="93" t="s">
        <v>10216</v>
      </c>
      <c r="E4064" s="88" t="s">
        <v>10412</v>
      </c>
      <c r="F4064" s="88" t="s">
        <v>10413</v>
      </c>
      <c r="G4064" s="88" t="s">
        <v>10401</v>
      </c>
      <c r="H4064" s="92">
        <v>197500</v>
      </c>
      <c r="I4064" s="97" t="s">
        <v>35</v>
      </c>
      <c r="J4064" s="88" t="s">
        <v>68</v>
      </c>
      <c r="K4064" s="88"/>
      <c r="L4064" s="88" t="s">
        <v>8</v>
      </c>
      <c r="M4064" s="88" t="s">
        <v>9</v>
      </c>
      <c r="N4064" s="88" t="s">
        <v>245</v>
      </c>
      <c r="O4064" s="88" t="s">
        <v>10220</v>
      </c>
      <c r="P4064" s="88" t="s">
        <v>10221</v>
      </c>
      <c r="Q4064" s="88" t="s">
        <v>10402</v>
      </c>
      <c r="R4064" s="93" t="s">
        <v>14</v>
      </c>
      <c r="S4064" s="88" t="s">
        <v>15</v>
      </c>
      <c r="T4064" s="88" t="s">
        <v>10223</v>
      </c>
      <c r="U4064" s="93" t="s">
        <v>16</v>
      </c>
      <c r="V4064" s="93" t="s">
        <v>15</v>
      </c>
      <c r="W4064" s="93" t="s">
        <v>17</v>
      </c>
      <c r="X4064" s="93" t="s">
        <v>18</v>
      </c>
      <c r="Y4064" s="93" t="s">
        <v>19</v>
      </c>
      <c r="Z4064" s="93" t="s">
        <v>20</v>
      </c>
      <c r="AA4064" s="93" t="s">
        <v>17</v>
      </c>
      <c r="AB4064" s="93" t="s">
        <v>10224</v>
      </c>
      <c r="AC4064" s="93" t="s">
        <v>10225</v>
      </c>
      <c r="AD4064" s="93" t="s">
        <v>10226</v>
      </c>
    </row>
    <row r="4065" spans="1:30" ht="63.75" x14ac:dyDescent="0.25">
      <c r="A4065" s="113">
        <f t="shared" si="64"/>
        <v>3876</v>
      </c>
      <c r="B4065" s="88" t="s">
        <v>10214</v>
      </c>
      <c r="C4065" s="88" t="s">
        <v>10215</v>
      </c>
      <c r="D4065" s="93" t="s">
        <v>10216</v>
      </c>
      <c r="E4065" s="88" t="s">
        <v>10414</v>
      </c>
      <c r="F4065" s="88" t="s">
        <v>10415</v>
      </c>
      <c r="G4065" s="88" t="s">
        <v>10401</v>
      </c>
      <c r="H4065" s="92">
        <v>192670</v>
      </c>
      <c r="I4065" s="97" t="s">
        <v>35</v>
      </c>
      <c r="J4065" s="88" t="s">
        <v>68</v>
      </c>
      <c r="K4065" s="88"/>
      <c r="L4065" s="88" t="s">
        <v>8</v>
      </c>
      <c r="M4065" s="88" t="s">
        <v>80</v>
      </c>
      <c r="N4065" s="88" t="s">
        <v>237</v>
      </c>
      <c r="O4065" s="88" t="s">
        <v>10220</v>
      </c>
      <c r="P4065" s="88" t="s">
        <v>10221</v>
      </c>
      <c r="Q4065" s="88" t="s">
        <v>10402</v>
      </c>
      <c r="R4065" s="93" t="s">
        <v>14</v>
      </c>
      <c r="S4065" s="88" t="s">
        <v>15</v>
      </c>
      <c r="T4065" s="88" t="s">
        <v>10223</v>
      </c>
      <c r="U4065" s="93" t="s">
        <v>60</v>
      </c>
      <c r="V4065" s="93" t="s">
        <v>15</v>
      </c>
      <c r="W4065" s="93" t="s">
        <v>17</v>
      </c>
      <c r="X4065" s="93" t="s">
        <v>18</v>
      </c>
      <c r="Y4065" s="93" t="s">
        <v>19</v>
      </c>
      <c r="Z4065" s="93" t="s">
        <v>20</v>
      </c>
      <c r="AA4065" s="93" t="s">
        <v>21</v>
      </c>
      <c r="AB4065" s="93" t="s">
        <v>10224</v>
      </c>
      <c r="AC4065" s="93" t="s">
        <v>10225</v>
      </c>
      <c r="AD4065" s="93" t="s">
        <v>10226</v>
      </c>
    </row>
    <row r="4066" spans="1:30" ht="63.75" x14ac:dyDescent="0.25">
      <c r="A4066" s="113">
        <f t="shared" si="64"/>
        <v>3877</v>
      </c>
      <c r="B4066" s="88" t="s">
        <v>10214</v>
      </c>
      <c r="C4066" s="88" t="s">
        <v>10215</v>
      </c>
      <c r="D4066" s="93" t="s">
        <v>10216</v>
      </c>
      <c r="E4066" s="88" t="s">
        <v>10416</v>
      </c>
      <c r="F4066" s="88" t="s">
        <v>10417</v>
      </c>
      <c r="G4066" s="88" t="s">
        <v>10401</v>
      </c>
      <c r="H4066" s="92">
        <f>8905931.59+179723.94+3364.02</f>
        <v>9089019.5499999989</v>
      </c>
      <c r="I4066" s="97" t="s">
        <v>35</v>
      </c>
      <c r="J4066" s="88" t="s">
        <v>68</v>
      </c>
      <c r="K4066" s="88"/>
      <c r="L4066" s="88" t="s">
        <v>256</v>
      </c>
      <c r="M4066" s="88" t="s">
        <v>80</v>
      </c>
      <c r="N4066" s="88" t="s">
        <v>237</v>
      </c>
      <c r="O4066" s="88" t="s">
        <v>10220</v>
      </c>
      <c r="P4066" s="88" t="s">
        <v>10221</v>
      </c>
      <c r="Q4066" s="88" t="s">
        <v>10402</v>
      </c>
      <c r="R4066" s="93" t="s">
        <v>29</v>
      </c>
      <c r="S4066" s="88" t="s">
        <v>15</v>
      </c>
      <c r="T4066" s="88" t="s">
        <v>10223</v>
      </c>
      <c r="U4066" s="93" t="s">
        <v>16</v>
      </c>
      <c r="V4066" s="93" t="s">
        <v>15</v>
      </c>
      <c r="W4066" s="93" t="s">
        <v>17</v>
      </c>
      <c r="X4066" s="93" t="s">
        <v>18</v>
      </c>
      <c r="Y4066" s="93" t="s">
        <v>19</v>
      </c>
      <c r="Z4066" s="93" t="s">
        <v>20</v>
      </c>
      <c r="AA4066" s="93" t="s">
        <v>17</v>
      </c>
      <c r="AB4066" s="93" t="s">
        <v>10224</v>
      </c>
      <c r="AC4066" s="93" t="s">
        <v>10225</v>
      </c>
      <c r="AD4066" s="93" t="s">
        <v>10226</v>
      </c>
    </row>
    <row r="4067" spans="1:30" ht="63.75" x14ac:dyDescent="0.25">
      <c r="A4067" s="113">
        <f t="shared" si="64"/>
        <v>3878</v>
      </c>
      <c r="B4067" s="88" t="s">
        <v>10214</v>
      </c>
      <c r="C4067" s="88" t="s">
        <v>10215</v>
      </c>
      <c r="D4067" s="93" t="s">
        <v>10216</v>
      </c>
      <c r="E4067" s="88" t="s">
        <v>10418</v>
      </c>
      <c r="F4067" s="88" t="s">
        <v>10419</v>
      </c>
      <c r="G4067" s="88" t="s">
        <v>10420</v>
      </c>
      <c r="H4067" s="92">
        <v>11500</v>
      </c>
      <c r="I4067" s="97" t="s">
        <v>35</v>
      </c>
      <c r="J4067" s="88" t="s">
        <v>6</v>
      </c>
      <c r="K4067" s="88"/>
      <c r="L4067" s="88" t="s">
        <v>27</v>
      </c>
      <c r="M4067" s="88" t="s">
        <v>9</v>
      </c>
      <c r="N4067" s="88" t="s">
        <v>245</v>
      </c>
      <c r="O4067" s="88" t="s">
        <v>10220</v>
      </c>
      <c r="P4067" s="88" t="s">
        <v>10221</v>
      </c>
      <c r="Q4067" s="88" t="s">
        <v>10402</v>
      </c>
      <c r="R4067" s="93" t="s">
        <v>29</v>
      </c>
      <c r="S4067" s="88" t="s">
        <v>15</v>
      </c>
      <c r="T4067" s="88" t="s">
        <v>10223</v>
      </c>
      <c r="U4067" s="93" t="s">
        <v>16</v>
      </c>
      <c r="V4067" s="93" t="s">
        <v>15</v>
      </c>
      <c r="W4067" s="93" t="s">
        <v>17</v>
      </c>
      <c r="X4067" s="93" t="s">
        <v>18</v>
      </c>
      <c r="Y4067" s="93" t="s">
        <v>19</v>
      </c>
      <c r="Z4067" s="93" t="s">
        <v>20</v>
      </c>
      <c r="AA4067" s="93" t="s">
        <v>17</v>
      </c>
      <c r="AB4067" s="93" t="s">
        <v>10224</v>
      </c>
      <c r="AC4067" s="93" t="s">
        <v>10225</v>
      </c>
      <c r="AD4067" s="93" t="s">
        <v>10226</v>
      </c>
    </row>
    <row r="4068" spans="1:30" ht="63.75" x14ac:dyDescent="0.25">
      <c r="A4068" s="113">
        <f t="shared" si="64"/>
        <v>3879</v>
      </c>
      <c r="B4068" s="88" t="s">
        <v>10214</v>
      </c>
      <c r="C4068" s="88" t="s">
        <v>10215</v>
      </c>
      <c r="D4068" s="93" t="s">
        <v>10216</v>
      </c>
      <c r="E4068" s="88" t="s">
        <v>10421</v>
      </c>
      <c r="F4068" s="88" t="s">
        <v>10421</v>
      </c>
      <c r="G4068" s="88" t="s">
        <v>10401</v>
      </c>
      <c r="H4068" s="92">
        <v>186915</v>
      </c>
      <c r="I4068" s="97" t="s">
        <v>35</v>
      </c>
      <c r="J4068" s="88" t="s">
        <v>68</v>
      </c>
      <c r="K4068" s="88"/>
      <c r="L4068" s="88" t="s">
        <v>8</v>
      </c>
      <c r="M4068" s="88" t="s">
        <v>9</v>
      </c>
      <c r="N4068" s="88" t="s">
        <v>245</v>
      </c>
      <c r="O4068" s="88" t="s">
        <v>10220</v>
      </c>
      <c r="P4068" s="88" t="s">
        <v>10221</v>
      </c>
      <c r="Q4068" s="88" t="s">
        <v>10402</v>
      </c>
      <c r="R4068" s="93" t="s">
        <v>14</v>
      </c>
      <c r="S4068" s="88" t="s">
        <v>15</v>
      </c>
      <c r="T4068" s="88" t="s">
        <v>10223</v>
      </c>
      <c r="U4068" s="93" t="s">
        <v>16</v>
      </c>
      <c r="V4068" s="93" t="s">
        <v>15</v>
      </c>
      <c r="W4068" s="93" t="s">
        <v>17</v>
      </c>
      <c r="X4068" s="93" t="s">
        <v>18</v>
      </c>
      <c r="Y4068" s="93" t="s">
        <v>19</v>
      </c>
      <c r="Z4068" s="93" t="s">
        <v>20</v>
      </c>
      <c r="AA4068" s="93" t="s">
        <v>21</v>
      </c>
      <c r="AB4068" s="93" t="s">
        <v>10224</v>
      </c>
      <c r="AC4068" s="93" t="s">
        <v>10225</v>
      </c>
      <c r="AD4068" s="93" t="s">
        <v>10226</v>
      </c>
    </row>
    <row r="4069" spans="1:30" ht="63.75" x14ac:dyDescent="0.25">
      <c r="A4069" s="113">
        <f t="shared" si="64"/>
        <v>3880</v>
      </c>
      <c r="B4069" s="88" t="s">
        <v>10214</v>
      </c>
      <c r="C4069" s="88" t="s">
        <v>10215</v>
      </c>
      <c r="D4069" s="93" t="s">
        <v>10216</v>
      </c>
      <c r="E4069" s="88" t="s">
        <v>10422</v>
      </c>
      <c r="F4069" s="88" t="s">
        <v>2686</v>
      </c>
      <c r="G4069" s="88" t="s">
        <v>10401</v>
      </c>
      <c r="H4069" s="92">
        <f>587459+7400</f>
        <v>594859</v>
      </c>
      <c r="I4069" s="97" t="s">
        <v>35</v>
      </c>
      <c r="J4069" s="88" t="s">
        <v>68</v>
      </c>
      <c r="K4069" s="88"/>
      <c r="L4069" s="88" t="s">
        <v>8</v>
      </c>
      <c r="M4069" s="88" t="s">
        <v>9</v>
      </c>
      <c r="N4069" s="88" t="s">
        <v>245</v>
      </c>
      <c r="O4069" s="88" t="s">
        <v>10220</v>
      </c>
      <c r="P4069" s="88" t="s">
        <v>10221</v>
      </c>
      <c r="Q4069" s="88" t="s">
        <v>10402</v>
      </c>
      <c r="R4069" s="93" t="s">
        <v>14</v>
      </c>
      <c r="S4069" s="88" t="s">
        <v>15</v>
      </c>
      <c r="T4069" s="88" t="s">
        <v>10223</v>
      </c>
      <c r="U4069" s="93" t="s">
        <v>16</v>
      </c>
      <c r="V4069" s="93" t="s">
        <v>15</v>
      </c>
      <c r="W4069" s="93" t="s">
        <v>17</v>
      </c>
      <c r="X4069" s="93" t="s">
        <v>18</v>
      </c>
      <c r="Y4069" s="93" t="s">
        <v>19</v>
      </c>
      <c r="Z4069" s="93" t="s">
        <v>20</v>
      </c>
      <c r="AA4069" s="93" t="s">
        <v>17</v>
      </c>
      <c r="AB4069" s="93" t="s">
        <v>10224</v>
      </c>
      <c r="AC4069" s="93" t="s">
        <v>10225</v>
      </c>
      <c r="AD4069" s="93" t="s">
        <v>10226</v>
      </c>
    </row>
    <row r="4070" spans="1:30" ht="63.75" x14ac:dyDescent="0.25">
      <c r="A4070" s="113">
        <f t="shared" si="64"/>
        <v>3881</v>
      </c>
      <c r="B4070" s="88" t="s">
        <v>10214</v>
      </c>
      <c r="C4070" s="88" t="s">
        <v>10215</v>
      </c>
      <c r="D4070" s="93" t="s">
        <v>10216</v>
      </c>
      <c r="E4070" s="88" t="s">
        <v>10423</v>
      </c>
      <c r="F4070" s="88" t="s">
        <v>10423</v>
      </c>
      <c r="G4070" s="88" t="s">
        <v>10401</v>
      </c>
      <c r="H4070" s="92">
        <v>27006.55</v>
      </c>
      <c r="I4070" s="97" t="s">
        <v>35</v>
      </c>
      <c r="J4070" s="88" t="s">
        <v>68</v>
      </c>
      <c r="K4070" s="88"/>
      <c r="L4070" s="88" t="s">
        <v>69</v>
      </c>
      <c r="M4070" s="88" t="s">
        <v>9</v>
      </c>
      <c r="N4070" s="88" t="s">
        <v>245</v>
      </c>
      <c r="O4070" s="88" t="s">
        <v>10220</v>
      </c>
      <c r="P4070" s="88" t="s">
        <v>10221</v>
      </c>
      <c r="Q4070" s="88" t="s">
        <v>10402</v>
      </c>
      <c r="R4070" s="93" t="s">
        <v>29</v>
      </c>
      <c r="S4070" s="88" t="s">
        <v>15</v>
      </c>
      <c r="T4070" s="88" t="s">
        <v>10223</v>
      </c>
      <c r="U4070" s="93" t="s">
        <v>16</v>
      </c>
      <c r="V4070" s="93" t="s">
        <v>15</v>
      </c>
      <c r="W4070" s="93" t="s">
        <v>17</v>
      </c>
      <c r="X4070" s="93" t="s">
        <v>18</v>
      </c>
      <c r="Y4070" s="93" t="s">
        <v>19</v>
      </c>
      <c r="Z4070" s="93" t="s">
        <v>20</v>
      </c>
      <c r="AA4070" s="93" t="s">
        <v>21</v>
      </c>
      <c r="AB4070" s="93" t="s">
        <v>10224</v>
      </c>
      <c r="AC4070" s="93" t="s">
        <v>10225</v>
      </c>
      <c r="AD4070" s="93" t="s">
        <v>10226</v>
      </c>
    </row>
    <row r="4071" spans="1:30" ht="63.75" x14ac:dyDescent="0.25">
      <c r="A4071" s="113">
        <f t="shared" si="64"/>
        <v>3882</v>
      </c>
      <c r="B4071" s="88" t="s">
        <v>10214</v>
      </c>
      <c r="C4071" s="88" t="s">
        <v>10215</v>
      </c>
      <c r="D4071" s="93" t="s">
        <v>10216</v>
      </c>
      <c r="E4071" s="88" t="s">
        <v>10424</v>
      </c>
      <c r="F4071" s="88" t="s">
        <v>10425</v>
      </c>
      <c r="G4071" s="88" t="s">
        <v>10401</v>
      </c>
      <c r="H4071" s="92">
        <v>318107</v>
      </c>
      <c r="I4071" s="97" t="s">
        <v>35</v>
      </c>
      <c r="J4071" s="88" t="s">
        <v>68</v>
      </c>
      <c r="K4071" s="88"/>
      <c r="L4071" s="88" t="s">
        <v>69</v>
      </c>
      <c r="M4071" s="88" t="s">
        <v>80</v>
      </c>
      <c r="N4071" s="88" t="s">
        <v>237</v>
      </c>
      <c r="O4071" s="88" t="s">
        <v>10220</v>
      </c>
      <c r="P4071" s="88" t="s">
        <v>10221</v>
      </c>
      <c r="Q4071" s="88" t="s">
        <v>10402</v>
      </c>
      <c r="R4071" s="93" t="s">
        <v>29</v>
      </c>
      <c r="S4071" s="88" t="s">
        <v>15</v>
      </c>
      <c r="T4071" s="88" t="s">
        <v>10223</v>
      </c>
      <c r="U4071" s="93" t="s">
        <v>16</v>
      </c>
      <c r="V4071" s="93" t="s">
        <v>15</v>
      </c>
      <c r="W4071" s="93" t="s">
        <v>17</v>
      </c>
      <c r="X4071" s="93" t="s">
        <v>18</v>
      </c>
      <c r="Y4071" s="93" t="s">
        <v>19</v>
      </c>
      <c r="Z4071" s="93" t="s">
        <v>20</v>
      </c>
      <c r="AA4071" s="93" t="s">
        <v>17</v>
      </c>
      <c r="AB4071" s="93" t="s">
        <v>10224</v>
      </c>
      <c r="AC4071" s="93" t="s">
        <v>10225</v>
      </c>
      <c r="AD4071" s="93" t="s">
        <v>10226</v>
      </c>
    </row>
    <row r="4072" spans="1:30" ht="63.75" x14ac:dyDescent="0.25">
      <c r="A4072" s="113">
        <f t="shared" si="64"/>
        <v>3883</v>
      </c>
      <c r="B4072" s="88" t="s">
        <v>10214</v>
      </c>
      <c r="C4072" s="88" t="s">
        <v>10215</v>
      </c>
      <c r="D4072" s="93" t="s">
        <v>10216</v>
      </c>
      <c r="E4072" s="88" t="s">
        <v>10426</v>
      </c>
      <c r="F4072" s="88" t="s">
        <v>10427</v>
      </c>
      <c r="G4072" s="88" t="s">
        <v>10401</v>
      </c>
      <c r="H4072" s="92">
        <v>95000</v>
      </c>
      <c r="I4072" s="97" t="s">
        <v>35</v>
      </c>
      <c r="J4072" s="88" t="s">
        <v>68</v>
      </c>
      <c r="K4072" s="88"/>
      <c r="L4072" s="88" t="s">
        <v>8</v>
      </c>
      <c r="M4072" s="88" t="s">
        <v>9</v>
      </c>
      <c r="N4072" s="88" t="s">
        <v>245</v>
      </c>
      <c r="O4072" s="88" t="s">
        <v>10220</v>
      </c>
      <c r="P4072" s="88" t="s">
        <v>10221</v>
      </c>
      <c r="Q4072" s="88" t="s">
        <v>10402</v>
      </c>
      <c r="R4072" s="93" t="s">
        <v>14</v>
      </c>
      <c r="S4072" s="88" t="s">
        <v>15</v>
      </c>
      <c r="T4072" s="88" t="s">
        <v>10223</v>
      </c>
      <c r="U4072" s="93" t="s">
        <v>16</v>
      </c>
      <c r="V4072" s="93" t="s">
        <v>15</v>
      </c>
      <c r="W4072" s="93" t="s">
        <v>17</v>
      </c>
      <c r="X4072" s="93" t="s">
        <v>18</v>
      </c>
      <c r="Y4072" s="93" t="s">
        <v>19</v>
      </c>
      <c r="Z4072" s="93" t="s">
        <v>20</v>
      </c>
      <c r="AA4072" s="93" t="s">
        <v>17</v>
      </c>
      <c r="AB4072" s="93" t="s">
        <v>10224</v>
      </c>
      <c r="AC4072" s="93" t="s">
        <v>10225</v>
      </c>
      <c r="AD4072" s="93" t="s">
        <v>10226</v>
      </c>
    </row>
    <row r="4073" spans="1:30" ht="63.75" x14ac:dyDescent="0.25">
      <c r="A4073" s="113">
        <f t="shared" si="64"/>
        <v>3884</v>
      </c>
      <c r="B4073" s="88" t="s">
        <v>10214</v>
      </c>
      <c r="C4073" s="88" t="s">
        <v>10215</v>
      </c>
      <c r="D4073" s="93" t="s">
        <v>10216</v>
      </c>
      <c r="E4073" s="88" t="s">
        <v>10428</v>
      </c>
      <c r="F4073" s="88" t="s">
        <v>10428</v>
      </c>
      <c r="G4073" s="88" t="s">
        <v>10401</v>
      </c>
      <c r="H4073" s="92">
        <v>3389000</v>
      </c>
      <c r="I4073" s="97" t="s">
        <v>35</v>
      </c>
      <c r="J4073" s="88" t="s">
        <v>68</v>
      </c>
      <c r="K4073" s="88"/>
      <c r="L4073" s="88" t="s">
        <v>256</v>
      </c>
      <c r="M4073" s="88" t="s">
        <v>9</v>
      </c>
      <c r="N4073" s="88" t="s">
        <v>245</v>
      </c>
      <c r="O4073" s="88" t="s">
        <v>10220</v>
      </c>
      <c r="P4073" s="88" t="s">
        <v>10221</v>
      </c>
      <c r="Q4073" s="88" t="s">
        <v>10402</v>
      </c>
      <c r="R4073" s="93" t="s">
        <v>14</v>
      </c>
      <c r="S4073" s="88" t="s">
        <v>15</v>
      </c>
      <c r="T4073" s="88" t="s">
        <v>10223</v>
      </c>
      <c r="U4073" s="93" t="s">
        <v>16</v>
      </c>
      <c r="V4073" s="93" t="s">
        <v>15</v>
      </c>
      <c r="W4073" s="93" t="s">
        <v>17</v>
      </c>
      <c r="X4073" s="93" t="s">
        <v>18</v>
      </c>
      <c r="Y4073" s="93" t="s">
        <v>19</v>
      </c>
      <c r="Z4073" s="93" t="s">
        <v>20</v>
      </c>
      <c r="AA4073" s="93" t="s">
        <v>21</v>
      </c>
      <c r="AB4073" s="93" t="s">
        <v>10224</v>
      </c>
      <c r="AC4073" s="93" t="s">
        <v>10225</v>
      </c>
      <c r="AD4073" s="93" t="s">
        <v>10226</v>
      </c>
    </row>
    <row r="4074" spans="1:30" ht="63.75" x14ac:dyDescent="0.25">
      <c r="A4074" s="113">
        <f t="shared" si="64"/>
        <v>3885</v>
      </c>
      <c r="B4074" s="88" t="s">
        <v>10214</v>
      </c>
      <c r="C4074" s="88" t="s">
        <v>10215</v>
      </c>
      <c r="D4074" s="93" t="s">
        <v>10216</v>
      </c>
      <c r="E4074" s="88" t="s">
        <v>10429</v>
      </c>
      <c r="F4074" s="88" t="s">
        <v>10430</v>
      </c>
      <c r="G4074" s="88" t="s">
        <v>10405</v>
      </c>
      <c r="H4074" s="92">
        <v>22200000</v>
      </c>
      <c r="I4074" s="97" t="s">
        <v>35</v>
      </c>
      <c r="J4074" s="88" t="s">
        <v>6</v>
      </c>
      <c r="K4074" s="88"/>
      <c r="L4074" s="88" t="s">
        <v>27</v>
      </c>
      <c r="M4074" s="88" t="s">
        <v>9</v>
      </c>
      <c r="N4074" s="88" t="s">
        <v>245</v>
      </c>
      <c r="O4074" s="88" t="s">
        <v>10220</v>
      </c>
      <c r="P4074" s="88" t="s">
        <v>10221</v>
      </c>
      <c r="Q4074" s="88" t="s">
        <v>10402</v>
      </c>
      <c r="R4074" s="93" t="s">
        <v>29</v>
      </c>
      <c r="S4074" s="88" t="s">
        <v>15</v>
      </c>
      <c r="T4074" s="88" t="s">
        <v>10223</v>
      </c>
      <c r="U4074" s="93" t="s">
        <v>16</v>
      </c>
      <c r="V4074" s="93" t="s">
        <v>15</v>
      </c>
      <c r="W4074" s="93" t="s">
        <v>17</v>
      </c>
      <c r="X4074" s="93" t="s">
        <v>18</v>
      </c>
      <c r="Y4074" s="93" t="s">
        <v>19</v>
      </c>
      <c r="Z4074" s="93" t="s">
        <v>20</v>
      </c>
      <c r="AA4074" s="93" t="s">
        <v>17</v>
      </c>
      <c r="AB4074" s="93" t="s">
        <v>10224</v>
      </c>
      <c r="AC4074" s="93" t="s">
        <v>10225</v>
      </c>
      <c r="AD4074" s="93" t="s">
        <v>10226</v>
      </c>
    </row>
    <row r="4075" spans="1:30" ht="63.75" x14ac:dyDescent="0.25">
      <c r="A4075" s="113">
        <f t="shared" si="64"/>
        <v>3886</v>
      </c>
      <c r="B4075" s="88" t="s">
        <v>10214</v>
      </c>
      <c r="C4075" s="88" t="s">
        <v>10215</v>
      </c>
      <c r="D4075" s="93" t="s">
        <v>10216</v>
      </c>
      <c r="E4075" s="88" t="s">
        <v>10431</v>
      </c>
      <c r="F4075" s="88" t="s">
        <v>10432</v>
      </c>
      <c r="G4075" s="88" t="s">
        <v>10433</v>
      </c>
      <c r="H4075" s="92">
        <v>240000</v>
      </c>
      <c r="I4075" s="97" t="s">
        <v>35</v>
      </c>
      <c r="J4075" s="88" t="s">
        <v>6</v>
      </c>
      <c r="K4075" s="88"/>
      <c r="L4075" s="88" t="s">
        <v>27</v>
      </c>
      <c r="M4075" s="88" t="s">
        <v>9</v>
      </c>
      <c r="N4075" s="88" t="s">
        <v>245</v>
      </c>
      <c r="O4075" s="88" t="s">
        <v>10220</v>
      </c>
      <c r="P4075" s="88" t="s">
        <v>10221</v>
      </c>
      <c r="Q4075" s="88" t="s">
        <v>10402</v>
      </c>
      <c r="R4075" s="93" t="s">
        <v>29</v>
      </c>
      <c r="S4075" s="88" t="s">
        <v>15</v>
      </c>
      <c r="T4075" s="88" t="s">
        <v>10223</v>
      </c>
      <c r="U4075" s="93" t="s">
        <v>16</v>
      </c>
      <c r="V4075" s="93" t="s">
        <v>15</v>
      </c>
      <c r="W4075" s="93" t="s">
        <v>17</v>
      </c>
      <c r="X4075" s="93" t="s">
        <v>18</v>
      </c>
      <c r="Y4075" s="93" t="s">
        <v>19</v>
      </c>
      <c r="Z4075" s="93" t="s">
        <v>20</v>
      </c>
      <c r="AA4075" s="93" t="s">
        <v>17</v>
      </c>
      <c r="AB4075" s="93" t="s">
        <v>10224</v>
      </c>
      <c r="AC4075" s="93" t="s">
        <v>10225</v>
      </c>
      <c r="AD4075" s="93" t="s">
        <v>10226</v>
      </c>
    </row>
    <row r="4076" spans="1:30" ht="63.75" x14ac:dyDescent="0.25">
      <c r="A4076" s="113">
        <f t="shared" si="64"/>
        <v>3887</v>
      </c>
      <c r="B4076" s="88" t="s">
        <v>10214</v>
      </c>
      <c r="C4076" s="88" t="s">
        <v>10215</v>
      </c>
      <c r="D4076" s="93" t="s">
        <v>10216</v>
      </c>
      <c r="E4076" s="88" t="s">
        <v>10434</v>
      </c>
      <c r="F4076" s="88" t="s">
        <v>10435</v>
      </c>
      <c r="G4076" s="88" t="s">
        <v>10405</v>
      </c>
      <c r="H4076" s="92">
        <v>6698263.8300000001</v>
      </c>
      <c r="I4076" s="97" t="s">
        <v>35</v>
      </c>
      <c r="J4076" s="88" t="s">
        <v>6</v>
      </c>
      <c r="K4076" s="88"/>
      <c r="L4076" s="88" t="s">
        <v>27</v>
      </c>
      <c r="M4076" s="88" t="s">
        <v>9</v>
      </c>
      <c r="N4076" s="88" t="s">
        <v>245</v>
      </c>
      <c r="O4076" s="88" t="s">
        <v>10220</v>
      </c>
      <c r="P4076" s="88" t="s">
        <v>10221</v>
      </c>
      <c r="Q4076" s="88" t="s">
        <v>10402</v>
      </c>
      <c r="R4076" s="93" t="s">
        <v>29</v>
      </c>
      <c r="S4076" s="88" t="s">
        <v>15</v>
      </c>
      <c r="T4076" s="88" t="s">
        <v>10223</v>
      </c>
      <c r="U4076" s="93" t="s">
        <v>16</v>
      </c>
      <c r="V4076" s="93" t="s">
        <v>15</v>
      </c>
      <c r="W4076" s="93" t="s">
        <v>17</v>
      </c>
      <c r="X4076" s="93" t="s">
        <v>18</v>
      </c>
      <c r="Y4076" s="93" t="s">
        <v>19</v>
      </c>
      <c r="Z4076" s="93" t="s">
        <v>20</v>
      </c>
      <c r="AA4076" s="93" t="s">
        <v>21</v>
      </c>
      <c r="AB4076" s="93" t="s">
        <v>10224</v>
      </c>
      <c r="AC4076" s="93" t="s">
        <v>10225</v>
      </c>
      <c r="AD4076" s="93" t="s">
        <v>10226</v>
      </c>
    </row>
    <row r="4077" spans="1:30" ht="63.75" x14ac:dyDescent="0.25">
      <c r="A4077" s="113">
        <f t="shared" si="64"/>
        <v>3888</v>
      </c>
      <c r="B4077" s="88" t="s">
        <v>10214</v>
      </c>
      <c r="C4077" s="88" t="s">
        <v>10215</v>
      </c>
      <c r="D4077" s="93" t="s">
        <v>10216</v>
      </c>
      <c r="E4077" s="88" t="s">
        <v>10436</v>
      </c>
      <c r="F4077" s="88" t="s">
        <v>10436</v>
      </c>
      <c r="G4077" s="88" t="s">
        <v>10401</v>
      </c>
      <c r="H4077" s="92">
        <v>8640000</v>
      </c>
      <c r="I4077" s="97" t="s">
        <v>35</v>
      </c>
      <c r="J4077" s="88" t="s">
        <v>68</v>
      </c>
      <c r="K4077" s="88"/>
      <c r="L4077" s="88" t="s">
        <v>8</v>
      </c>
      <c r="M4077" s="88" t="s">
        <v>9</v>
      </c>
      <c r="N4077" s="88" t="s">
        <v>237</v>
      </c>
      <c r="O4077" s="88" t="s">
        <v>10220</v>
      </c>
      <c r="P4077" s="88" t="s">
        <v>10221</v>
      </c>
      <c r="Q4077" s="88" t="s">
        <v>10402</v>
      </c>
      <c r="R4077" s="93" t="s">
        <v>14</v>
      </c>
      <c r="S4077" s="88" t="s">
        <v>15</v>
      </c>
      <c r="T4077" s="88" t="s">
        <v>10223</v>
      </c>
      <c r="U4077" s="93" t="s">
        <v>16</v>
      </c>
      <c r="V4077" s="93" t="s">
        <v>15</v>
      </c>
      <c r="W4077" s="93" t="s">
        <v>17</v>
      </c>
      <c r="X4077" s="93" t="s">
        <v>18</v>
      </c>
      <c r="Y4077" s="93" t="s">
        <v>19</v>
      </c>
      <c r="Z4077" s="93" t="s">
        <v>20</v>
      </c>
      <c r="AA4077" s="93" t="s">
        <v>21</v>
      </c>
      <c r="AB4077" s="93" t="s">
        <v>10224</v>
      </c>
      <c r="AC4077" s="93" t="s">
        <v>10225</v>
      </c>
      <c r="AD4077" s="93" t="s">
        <v>10226</v>
      </c>
    </row>
    <row r="4078" spans="1:30" ht="63.75" x14ac:dyDescent="0.25">
      <c r="A4078" s="113">
        <f t="shared" si="64"/>
        <v>3889</v>
      </c>
      <c r="B4078" s="88" t="s">
        <v>10214</v>
      </c>
      <c r="C4078" s="88" t="s">
        <v>10215</v>
      </c>
      <c r="D4078" s="93" t="s">
        <v>10216</v>
      </c>
      <c r="E4078" s="88" t="s">
        <v>10437</v>
      </c>
      <c r="F4078" s="88" t="s">
        <v>10438</v>
      </c>
      <c r="G4078" s="88" t="s">
        <v>10401</v>
      </c>
      <c r="H4078" s="92">
        <v>1103571.7</v>
      </c>
      <c r="I4078" s="97" t="s">
        <v>35</v>
      </c>
      <c r="J4078" s="88" t="s">
        <v>68</v>
      </c>
      <c r="K4078" s="88"/>
      <c r="L4078" s="88" t="s">
        <v>69</v>
      </c>
      <c r="M4078" s="88" t="s">
        <v>10439</v>
      </c>
      <c r="N4078" s="88" t="s">
        <v>245</v>
      </c>
      <c r="O4078" s="88" t="s">
        <v>10220</v>
      </c>
      <c r="P4078" s="88" t="s">
        <v>10221</v>
      </c>
      <c r="Q4078" s="88" t="s">
        <v>10402</v>
      </c>
      <c r="R4078" s="93" t="s">
        <v>29</v>
      </c>
      <c r="S4078" s="88" t="s">
        <v>15</v>
      </c>
      <c r="T4078" s="88" t="s">
        <v>10223</v>
      </c>
      <c r="U4078" s="93" t="s">
        <v>16</v>
      </c>
      <c r="V4078" s="93" t="s">
        <v>15</v>
      </c>
      <c r="W4078" s="93" t="s">
        <v>17</v>
      </c>
      <c r="X4078" s="93" t="s">
        <v>18</v>
      </c>
      <c r="Y4078" s="93" t="s">
        <v>19</v>
      </c>
      <c r="Z4078" s="93" t="s">
        <v>20</v>
      </c>
      <c r="AA4078" s="93" t="s">
        <v>21</v>
      </c>
      <c r="AB4078" s="93" t="s">
        <v>10224</v>
      </c>
      <c r="AC4078" s="93" t="s">
        <v>10225</v>
      </c>
      <c r="AD4078" s="93" t="s">
        <v>10226</v>
      </c>
    </row>
    <row r="4079" spans="1:30" ht="63.75" x14ac:dyDescent="0.25">
      <c r="A4079" s="113">
        <f t="shared" si="64"/>
        <v>3890</v>
      </c>
      <c r="B4079" s="88" t="s">
        <v>10214</v>
      </c>
      <c r="C4079" s="88" t="s">
        <v>10215</v>
      </c>
      <c r="D4079" s="93" t="s">
        <v>10216</v>
      </c>
      <c r="E4079" s="88" t="s">
        <v>10440</v>
      </c>
      <c r="F4079" s="88" t="s">
        <v>10441</v>
      </c>
      <c r="G4079" s="88" t="s">
        <v>10401</v>
      </c>
      <c r="H4079" s="92">
        <v>3470383.5</v>
      </c>
      <c r="I4079" s="97" t="s">
        <v>35</v>
      </c>
      <c r="J4079" s="88" t="s">
        <v>68</v>
      </c>
      <c r="K4079" s="88"/>
      <c r="L4079" s="88" t="s">
        <v>69</v>
      </c>
      <c r="M4079" s="88" t="s">
        <v>80</v>
      </c>
      <c r="N4079" s="88" t="s">
        <v>237</v>
      </c>
      <c r="O4079" s="88" t="s">
        <v>10220</v>
      </c>
      <c r="P4079" s="88" t="s">
        <v>10221</v>
      </c>
      <c r="Q4079" s="88" t="s">
        <v>10402</v>
      </c>
      <c r="R4079" s="93" t="s">
        <v>29</v>
      </c>
      <c r="S4079" s="88" t="s">
        <v>15</v>
      </c>
      <c r="T4079" s="88" t="s">
        <v>10223</v>
      </c>
      <c r="U4079" s="93" t="s">
        <v>16</v>
      </c>
      <c r="V4079" s="93" t="s">
        <v>15</v>
      </c>
      <c r="W4079" s="93" t="s">
        <v>17</v>
      </c>
      <c r="X4079" s="93" t="s">
        <v>18</v>
      </c>
      <c r="Y4079" s="93" t="s">
        <v>19</v>
      </c>
      <c r="Z4079" s="93" t="s">
        <v>20</v>
      </c>
      <c r="AA4079" s="93" t="s">
        <v>17</v>
      </c>
      <c r="AB4079" s="93" t="s">
        <v>10224</v>
      </c>
      <c r="AC4079" s="93" t="s">
        <v>10225</v>
      </c>
      <c r="AD4079" s="93" t="s">
        <v>10226</v>
      </c>
    </row>
    <row r="4080" spans="1:30" ht="63.75" x14ac:dyDescent="0.25">
      <c r="A4080" s="113">
        <f t="shared" si="64"/>
        <v>3891</v>
      </c>
      <c r="B4080" s="88" t="s">
        <v>10214</v>
      </c>
      <c r="C4080" s="88" t="s">
        <v>10215</v>
      </c>
      <c r="D4080" s="93" t="s">
        <v>10216</v>
      </c>
      <c r="E4080" s="88" t="s">
        <v>10442</v>
      </c>
      <c r="F4080" s="88" t="s">
        <v>10442</v>
      </c>
      <c r="G4080" s="88" t="s">
        <v>10401</v>
      </c>
      <c r="H4080" s="92">
        <v>88407.64</v>
      </c>
      <c r="I4080" s="97" t="s">
        <v>35</v>
      </c>
      <c r="J4080" s="88" t="s">
        <v>68</v>
      </c>
      <c r="K4080" s="88"/>
      <c r="L4080" s="88" t="s">
        <v>8</v>
      </c>
      <c r="M4080" s="88" t="s">
        <v>9</v>
      </c>
      <c r="N4080" s="88" t="s">
        <v>245</v>
      </c>
      <c r="O4080" s="88" t="s">
        <v>10220</v>
      </c>
      <c r="P4080" s="88" t="s">
        <v>10221</v>
      </c>
      <c r="Q4080" s="88" t="s">
        <v>10402</v>
      </c>
      <c r="R4080" s="93" t="s">
        <v>14</v>
      </c>
      <c r="S4080" s="88" t="s">
        <v>15</v>
      </c>
      <c r="T4080" s="88" t="s">
        <v>10223</v>
      </c>
      <c r="U4080" s="93" t="s">
        <v>16</v>
      </c>
      <c r="V4080" s="93" t="s">
        <v>15</v>
      </c>
      <c r="W4080" s="93" t="s">
        <v>17</v>
      </c>
      <c r="X4080" s="93" t="s">
        <v>18</v>
      </c>
      <c r="Y4080" s="93" t="s">
        <v>19</v>
      </c>
      <c r="Z4080" s="93" t="s">
        <v>20</v>
      </c>
      <c r="AA4080" s="93" t="s">
        <v>21</v>
      </c>
      <c r="AB4080" s="93" t="s">
        <v>10224</v>
      </c>
      <c r="AC4080" s="93" t="s">
        <v>10225</v>
      </c>
      <c r="AD4080" s="93" t="s">
        <v>10226</v>
      </c>
    </row>
    <row r="4081" spans="1:30" ht="63.75" x14ac:dyDescent="0.25">
      <c r="A4081" s="113">
        <f t="shared" si="64"/>
        <v>3892</v>
      </c>
      <c r="B4081" s="88" t="s">
        <v>10214</v>
      </c>
      <c r="C4081" s="88" t="s">
        <v>10215</v>
      </c>
      <c r="D4081" s="93" t="s">
        <v>10216</v>
      </c>
      <c r="E4081" s="88" t="s">
        <v>10443</v>
      </c>
      <c r="F4081" s="88" t="s">
        <v>10443</v>
      </c>
      <c r="G4081" s="88" t="s">
        <v>10401</v>
      </c>
      <c r="H4081" s="92">
        <v>1500000</v>
      </c>
      <c r="I4081" s="97" t="s">
        <v>35</v>
      </c>
      <c r="J4081" s="88" t="s">
        <v>68</v>
      </c>
      <c r="K4081" s="88"/>
      <c r="L4081" s="88" t="s">
        <v>69</v>
      </c>
      <c r="M4081" s="88" t="s">
        <v>12235</v>
      </c>
      <c r="N4081" s="88" t="s">
        <v>245</v>
      </c>
      <c r="O4081" s="88" t="s">
        <v>10220</v>
      </c>
      <c r="P4081" s="88" t="s">
        <v>10221</v>
      </c>
      <c r="Q4081" s="88" t="s">
        <v>10402</v>
      </c>
      <c r="R4081" s="93" t="s">
        <v>29</v>
      </c>
      <c r="S4081" s="88" t="s">
        <v>15</v>
      </c>
      <c r="T4081" s="88" t="s">
        <v>10223</v>
      </c>
      <c r="U4081" s="93" t="s">
        <v>16</v>
      </c>
      <c r="V4081" s="93" t="s">
        <v>15</v>
      </c>
      <c r="W4081" s="93" t="s">
        <v>17</v>
      </c>
      <c r="X4081" s="93" t="s">
        <v>18</v>
      </c>
      <c r="Y4081" s="93" t="s">
        <v>19</v>
      </c>
      <c r="Z4081" s="93" t="s">
        <v>20</v>
      </c>
      <c r="AA4081" s="93" t="s">
        <v>17</v>
      </c>
      <c r="AB4081" s="93" t="s">
        <v>10224</v>
      </c>
      <c r="AC4081" s="93" t="s">
        <v>10225</v>
      </c>
      <c r="AD4081" s="93" t="s">
        <v>10226</v>
      </c>
    </row>
    <row r="4082" spans="1:30" ht="63.75" x14ac:dyDescent="0.25">
      <c r="A4082" s="113">
        <f t="shared" si="64"/>
        <v>3893</v>
      </c>
      <c r="B4082" s="88" t="s">
        <v>10214</v>
      </c>
      <c r="C4082" s="88" t="s">
        <v>10215</v>
      </c>
      <c r="D4082" s="93" t="s">
        <v>10216</v>
      </c>
      <c r="E4082" s="88" t="s">
        <v>10444</v>
      </c>
      <c r="F4082" s="88" t="s">
        <v>10445</v>
      </c>
      <c r="G4082" s="88" t="s">
        <v>10401</v>
      </c>
      <c r="H4082" s="92">
        <v>3610000</v>
      </c>
      <c r="I4082" s="97" t="s">
        <v>35</v>
      </c>
      <c r="J4082" s="88" t="s">
        <v>68</v>
      </c>
      <c r="K4082" s="88"/>
      <c r="L4082" s="88" t="s">
        <v>8</v>
      </c>
      <c r="M4082" s="88" t="s">
        <v>80</v>
      </c>
      <c r="N4082" s="88" t="s">
        <v>237</v>
      </c>
      <c r="O4082" s="88" t="s">
        <v>10220</v>
      </c>
      <c r="P4082" s="88" t="s">
        <v>10221</v>
      </c>
      <c r="Q4082" s="88" t="s">
        <v>10402</v>
      </c>
      <c r="R4082" s="93" t="s">
        <v>14</v>
      </c>
      <c r="S4082" s="88" t="s">
        <v>15</v>
      </c>
      <c r="T4082" s="88" t="s">
        <v>10223</v>
      </c>
      <c r="U4082" s="93" t="s">
        <v>60</v>
      </c>
      <c r="V4082" s="93" t="s">
        <v>15</v>
      </c>
      <c r="W4082" s="93" t="s">
        <v>17</v>
      </c>
      <c r="X4082" s="93" t="s">
        <v>18</v>
      </c>
      <c r="Y4082" s="93" t="s">
        <v>19</v>
      </c>
      <c r="Z4082" s="93" t="s">
        <v>20</v>
      </c>
      <c r="AA4082" s="93" t="s">
        <v>17</v>
      </c>
      <c r="AB4082" s="93" t="s">
        <v>10224</v>
      </c>
      <c r="AC4082" s="93" t="s">
        <v>10225</v>
      </c>
      <c r="AD4082" s="93" t="s">
        <v>10226</v>
      </c>
    </row>
    <row r="4083" spans="1:30" ht="76.5" x14ac:dyDescent="0.25">
      <c r="A4083" s="113">
        <f t="shared" si="64"/>
        <v>3894</v>
      </c>
      <c r="B4083" s="88" t="s">
        <v>10214</v>
      </c>
      <c r="C4083" s="88" t="s">
        <v>10215</v>
      </c>
      <c r="D4083" s="93" t="s">
        <v>10216</v>
      </c>
      <c r="E4083" s="88" t="s">
        <v>10446</v>
      </c>
      <c r="F4083" s="88" t="s">
        <v>10447</v>
      </c>
      <c r="G4083" s="88" t="s">
        <v>10448</v>
      </c>
      <c r="H4083" s="92">
        <v>2000000</v>
      </c>
      <c r="I4083" s="97" t="s">
        <v>35</v>
      </c>
      <c r="J4083" s="88" t="s">
        <v>6</v>
      </c>
      <c r="K4083" s="88"/>
      <c r="L4083" s="88" t="s">
        <v>27</v>
      </c>
      <c r="M4083" s="88" t="s">
        <v>9</v>
      </c>
      <c r="N4083" s="88" t="s">
        <v>245</v>
      </c>
      <c r="O4083" s="88" t="s">
        <v>10220</v>
      </c>
      <c r="P4083" s="88" t="s">
        <v>10221</v>
      </c>
      <c r="Q4083" s="88" t="s">
        <v>10402</v>
      </c>
      <c r="R4083" s="93" t="s">
        <v>29</v>
      </c>
      <c r="S4083" s="88" t="s">
        <v>15</v>
      </c>
      <c r="T4083" s="88" t="s">
        <v>10223</v>
      </c>
      <c r="U4083" s="93" t="s">
        <v>16</v>
      </c>
      <c r="V4083" s="93" t="s">
        <v>15</v>
      </c>
      <c r="W4083" s="93" t="s">
        <v>17</v>
      </c>
      <c r="X4083" s="93" t="s">
        <v>18</v>
      </c>
      <c r="Y4083" s="93" t="s">
        <v>19</v>
      </c>
      <c r="Z4083" s="93" t="s">
        <v>20</v>
      </c>
      <c r="AA4083" s="9" t="s">
        <v>37</v>
      </c>
      <c r="AB4083" s="93" t="s">
        <v>10224</v>
      </c>
      <c r="AC4083" s="93" t="s">
        <v>10225</v>
      </c>
      <c r="AD4083" s="93" t="s">
        <v>10226</v>
      </c>
    </row>
    <row r="4084" spans="1:30" ht="114.75" x14ac:dyDescent="0.25">
      <c r="A4084" s="113">
        <f t="shared" si="64"/>
        <v>3895</v>
      </c>
      <c r="B4084" s="88" t="s">
        <v>10214</v>
      </c>
      <c r="C4084" s="88" t="s">
        <v>10215</v>
      </c>
      <c r="D4084" s="93" t="s">
        <v>10216</v>
      </c>
      <c r="E4084" s="88" t="s">
        <v>10449</v>
      </c>
      <c r="F4084" s="88" t="s">
        <v>10450</v>
      </c>
      <c r="G4084" s="88" t="s">
        <v>10451</v>
      </c>
      <c r="H4084" s="92">
        <v>4025939</v>
      </c>
      <c r="I4084" s="97" t="s">
        <v>35</v>
      </c>
      <c r="J4084" s="88" t="s">
        <v>46</v>
      </c>
      <c r="K4084" s="88"/>
      <c r="L4084" s="88" t="s">
        <v>241</v>
      </c>
      <c r="M4084" s="88" t="s">
        <v>244</v>
      </c>
      <c r="N4084" s="88" t="s">
        <v>245</v>
      </c>
      <c r="O4084" s="88" t="s">
        <v>10220</v>
      </c>
      <c r="P4084" s="88" t="s">
        <v>10221</v>
      </c>
      <c r="Q4084" s="88" t="s">
        <v>10402</v>
      </c>
      <c r="R4084" s="93" t="s">
        <v>14</v>
      </c>
      <c r="S4084" s="88" t="s">
        <v>15</v>
      </c>
      <c r="T4084" s="88" t="s">
        <v>10223</v>
      </c>
      <c r="U4084" s="93" t="s">
        <v>16</v>
      </c>
      <c r="V4084" s="93" t="s">
        <v>15</v>
      </c>
      <c r="W4084" s="93" t="s">
        <v>17</v>
      </c>
      <c r="X4084" s="93" t="s">
        <v>18</v>
      </c>
      <c r="Y4084" s="93" t="s">
        <v>19</v>
      </c>
      <c r="Z4084" s="93" t="s">
        <v>20</v>
      </c>
      <c r="AA4084" s="93" t="s">
        <v>17</v>
      </c>
      <c r="AB4084" s="93" t="s">
        <v>10224</v>
      </c>
      <c r="AC4084" s="93" t="s">
        <v>10225</v>
      </c>
      <c r="AD4084" s="93" t="s">
        <v>10226</v>
      </c>
    </row>
    <row r="4085" spans="1:30" ht="63.75" x14ac:dyDescent="0.25">
      <c r="A4085" s="113">
        <f t="shared" si="64"/>
        <v>3896</v>
      </c>
      <c r="B4085" s="88" t="s">
        <v>10452</v>
      </c>
      <c r="C4085" s="88" t="s">
        <v>9360</v>
      </c>
      <c r="D4085" s="93" t="s">
        <v>10216</v>
      </c>
      <c r="E4085" s="88" t="s">
        <v>10453</v>
      </c>
      <c r="F4085" s="88" t="s">
        <v>10454</v>
      </c>
      <c r="G4085" s="88" t="s">
        <v>10455</v>
      </c>
      <c r="H4085" s="92">
        <v>1660000</v>
      </c>
      <c r="I4085" s="97">
        <v>45139.000011574077</v>
      </c>
      <c r="J4085" s="88" t="s">
        <v>68</v>
      </c>
      <c r="K4085" s="88"/>
      <c r="L4085" s="88" t="s">
        <v>8</v>
      </c>
      <c r="M4085" s="88" t="s">
        <v>10456</v>
      </c>
      <c r="N4085" s="88" t="s">
        <v>10457</v>
      </c>
      <c r="O4085" s="88" t="s">
        <v>10220</v>
      </c>
      <c r="P4085" s="88" t="s">
        <v>10458</v>
      </c>
      <c r="Q4085" s="88" t="s">
        <v>10459</v>
      </c>
      <c r="R4085" s="93" t="s">
        <v>14</v>
      </c>
      <c r="S4085" s="88" t="s">
        <v>15</v>
      </c>
      <c r="T4085" s="88" t="s">
        <v>10223</v>
      </c>
      <c r="U4085" s="93" t="s">
        <v>60</v>
      </c>
      <c r="V4085" s="93" t="s">
        <v>15</v>
      </c>
      <c r="W4085" s="93" t="s">
        <v>17</v>
      </c>
      <c r="X4085" s="93" t="s">
        <v>30</v>
      </c>
      <c r="Y4085" s="88" t="s">
        <v>31</v>
      </c>
      <c r="Z4085" s="93" t="s">
        <v>61</v>
      </c>
      <c r="AA4085" s="9" t="s">
        <v>37</v>
      </c>
      <c r="AB4085" s="93" t="s">
        <v>10460</v>
      </c>
      <c r="AC4085" s="93" t="s">
        <v>10461</v>
      </c>
      <c r="AD4085" s="93" t="s">
        <v>10462</v>
      </c>
    </row>
    <row r="4086" spans="1:30" ht="63.75" x14ac:dyDescent="0.25">
      <c r="A4086" s="113">
        <f t="shared" si="64"/>
        <v>3897</v>
      </c>
      <c r="B4086" s="88" t="s">
        <v>10452</v>
      </c>
      <c r="C4086" s="88" t="s">
        <v>9360</v>
      </c>
      <c r="D4086" s="93" t="s">
        <v>10216</v>
      </c>
      <c r="E4086" s="88" t="s">
        <v>10453</v>
      </c>
      <c r="F4086" s="88" t="s">
        <v>10463</v>
      </c>
      <c r="G4086" s="88" t="s">
        <v>10455</v>
      </c>
      <c r="H4086" s="92">
        <v>2915391.04</v>
      </c>
      <c r="I4086" s="97">
        <v>45139.000011574077</v>
      </c>
      <c r="J4086" s="88" t="s">
        <v>68</v>
      </c>
      <c r="K4086" s="88"/>
      <c r="L4086" s="88" t="s">
        <v>8</v>
      </c>
      <c r="M4086" s="88" t="s">
        <v>10456</v>
      </c>
      <c r="N4086" s="88" t="s">
        <v>10457</v>
      </c>
      <c r="O4086" s="88" t="s">
        <v>10220</v>
      </c>
      <c r="P4086" s="88" t="s">
        <v>10458</v>
      </c>
      <c r="Q4086" s="88" t="s">
        <v>10464</v>
      </c>
      <c r="R4086" s="93" t="s">
        <v>14</v>
      </c>
      <c r="S4086" s="88" t="s">
        <v>15</v>
      </c>
      <c r="T4086" s="88" t="s">
        <v>10223</v>
      </c>
      <c r="U4086" s="93" t="s">
        <v>60</v>
      </c>
      <c r="V4086" s="93" t="s">
        <v>15</v>
      </c>
      <c r="W4086" s="93" t="s">
        <v>17</v>
      </c>
      <c r="X4086" s="93" t="s">
        <v>30</v>
      </c>
      <c r="Y4086" s="88" t="s">
        <v>31</v>
      </c>
      <c r="Z4086" s="93" t="s">
        <v>61</v>
      </c>
      <c r="AA4086" s="9" t="s">
        <v>37</v>
      </c>
      <c r="AB4086" s="93" t="s">
        <v>10460</v>
      </c>
      <c r="AC4086" s="93" t="s">
        <v>10461</v>
      </c>
      <c r="AD4086" s="93" t="s">
        <v>10462</v>
      </c>
    </row>
    <row r="4087" spans="1:30" ht="63.75" x14ac:dyDescent="0.25">
      <c r="A4087" s="113">
        <f t="shared" si="64"/>
        <v>3898</v>
      </c>
      <c r="B4087" s="88" t="s">
        <v>10452</v>
      </c>
      <c r="C4087" s="88" t="s">
        <v>9360</v>
      </c>
      <c r="D4087" s="93" t="s">
        <v>10216</v>
      </c>
      <c r="E4087" s="88" t="s">
        <v>10465</v>
      </c>
      <c r="F4087" s="88" t="s">
        <v>10466</v>
      </c>
      <c r="G4087" s="88" t="s">
        <v>10467</v>
      </c>
      <c r="H4087" s="92">
        <v>6750000</v>
      </c>
      <c r="I4087" s="97">
        <v>45139.000011574077</v>
      </c>
      <c r="J4087" s="88" t="s">
        <v>68</v>
      </c>
      <c r="K4087" s="88"/>
      <c r="L4087" s="88" t="s">
        <v>8</v>
      </c>
      <c r="M4087" s="88" t="s">
        <v>9</v>
      </c>
      <c r="N4087" s="88" t="s">
        <v>10457</v>
      </c>
      <c r="O4087" s="88" t="s">
        <v>10220</v>
      </c>
      <c r="P4087" s="88" t="s">
        <v>10458</v>
      </c>
      <c r="Q4087" s="88" t="s">
        <v>10468</v>
      </c>
      <c r="R4087" s="93" t="s">
        <v>14</v>
      </c>
      <c r="S4087" s="88" t="s">
        <v>15</v>
      </c>
      <c r="T4087" s="88" t="s">
        <v>10223</v>
      </c>
      <c r="U4087" s="93" t="s">
        <v>60</v>
      </c>
      <c r="V4087" s="93" t="s">
        <v>15</v>
      </c>
      <c r="W4087" s="93" t="s">
        <v>37</v>
      </c>
      <c r="X4087" s="93" t="s">
        <v>30</v>
      </c>
      <c r="Y4087" s="88" t="s">
        <v>31</v>
      </c>
      <c r="Z4087" s="93" t="s">
        <v>61</v>
      </c>
      <c r="AA4087" s="9" t="s">
        <v>37</v>
      </c>
      <c r="AB4087" s="93" t="s">
        <v>10460</v>
      </c>
      <c r="AC4087" s="93" t="s">
        <v>10461</v>
      </c>
      <c r="AD4087" s="93" t="s">
        <v>10462</v>
      </c>
    </row>
    <row r="4088" spans="1:30" ht="89.25" x14ac:dyDescent="0.25">
      <c r="A4088" s="113">
        <f t="shared" si="64"/>
        <v>3899</v>
      </c>
      <c r="B4088" s="88" t="s">
        <v>10452</v>
      </c>
      <c r="C4088" s="88" t="s">
        <v>9360</v>
      </c>
      <c r="D4088" s="93" t="s">
        <v>10216</v>
      </c>
      <c r="E4088" s="88" t="s">
        <v>10469</v>
      </c>
      <c r="F4088" s="88" t="s">
        <v>10470</v>
      </c>
      <c r="G4088" s="88" t="s">
        <v>10471</v>
      </c>
      <c r="H4088" s="92">
        <v>20687342</v>
      </c>
      <c r="I4088" s="97">
        <v>45108</v>
      </c>
      <c r="J4088" s="88" t="s">
        <v>68</v>
      </c>
      <c r="K4088" s="88"/>
      <c r="L4088" s="88" t="s">
        <v>8</v>
      </c>
      <c r="M4088" s="88" t="s">
        <v>9</v>
      </c>
      <c r="N4088" s="88" t="s">
        <v>10457</v>
      </c>
      <c r="O4088" s="88" t="s">
        <v>10220</v>
      </c>
      <c r="P4088" s="88" t="s">
        <v>10458</v>
      </c>
      <c r="Q4088" s="88" t="s">
        <v>10459</v>
      </c>
      <c r="R4088" s="93" t="s">
        <v>14</v>
      </c>
      <c r="S4088" s="88" t="s">
        <v>15</v>
      </c>
      <c r="T4088" s="88" t="s">
        <v>10223</v>
      </c>
      <c r="U4088" s="93" t="s">
        <v>60</v>
      </c>
      <c r="V4088" s="93" t="s">
        <v>4076</v>
      </c>
      <c r="W4088" s="93" t="s">
        <v>10472</v>
      </c>
      <c r="X4088" s="93" t="s">
        <v>30</v>
      </c>
      <c r="Y4088" s="93" t="s">
        <v>31</v>
      </c>
      <c r="Z4088" s="93" t="s">
        <v>61</v>
      </c>
      <c r="AA4088" s="9" t="s">
        <v>37</v>
      </c>
      <c r="AB4088" s="93" t="s">
        <v>10460</v>
      </c>
      <c r="AC4088" s="93" t="s">
        <v>10461</v>
      </c>
      <c r="AD4088" s="93" t="s">
        <v>10462</v>
      </c>
    </row>
    <row r="4089" spans="1:30" ht="76.5" x14ac:dyDescent="0.25">
      <c r="A4089" s="113">
        <f t="shared" si="64"/>
        <v>3900</v>
      </c>
      <c r="B4089" s="88" t="s">
        <v>10452</v>
      </c>
      <c r="C4089" s="96" t="s">
        <v>10473</v>
      </c>
      <c r="D4089" s="93" t="s">
        <v>10216</v>
      </c>
      <c r="E4089" s="88" t="s">
        <v>10474</v>
      </c>
      <c r="F4089" s="88" t="s">
        <v>1047</v>
      </c>
      <c r="G4089" s="88" t="s">
        <v>10475</v>
      </c>
      <c r="H4089" s="92">
        <v>450000</v>
      </c>
      <c r="I4089" s="97">
        <v>45139</v>
      </c>
      <c r="J4089" s="88" t="s">
        <v>68</v>
      </c>
      <c r="K4089" s="88" t="s">
        <v>10476</v>
      </c>
      <c r="L4089" s="88" t="s">
        <v>8</v>
      </c>
      <c r="M4089" s="88" t="s">
        <v>9</v>
      </c>
      <c r="N4089" s="88" t="s">
        <v>10457</v>
      </c>
      <c r="O4089" s="88" t="s">
        <v>10220</v>
      </c>
      <c r="P4089" s="88" t="s">
        <v>10458</v>
      </c>
      <c r="Q4089" s="88" t="s">
        <v>10459</v>
      </c>
      <c r="R4089" s="93" t="s">
        <v>14</v>
      </c>
      <c r="S4089" s="88" t="s">
        <v>15</v>
      </c>
      <c r="T4089" s="88" t="s">
        <v>10223</v>
      </c>
      <c r="U4089" s="93" t="s">
        <v>60</v>
      </c>
      <c r="V4089" s="93" t="s">
        <v>4076</v>
      </c>
      <c r="W4089" s="93" t="s">
        <v>17</v>
      </c>
      <c r="X4089" s="93" t="s">
        <v>30</v>
      </c>
      <c r="Y4089" s="93" t="s">
        <v>31</v>
      </c>
      <c r="Z4089" s="93" t="s">
        <v>61</v>
      </c>
      <c r="AA4089" s="9" t="s">
        <v>37</v>
      </c>
      <c r="AB4089" s="93" t="s">
        <v>10460</v>
      </c>
      <c r="AC4089" s="93" t="s">
        <v>10461</v>
      </c>
      <c r="AD4089" s="93" t="s">
        <v>10462</v>
      </c>
    </row>
    <row r="4090" spans="1:30" ht="102" x14ac:dyDescent="0.25">
      <c r="A4090" s="113">
        <f t="shared" si="64"/>
        <v>3901</v>
      </c>
      <c r="B4090" s="88" t="s">
        <v>10452</v>
      </c>
      <c r="C4090" s="96" t="s">
        <v>10473</v>
      </c>
      <c r="D4090" s="93" t="s">
        <v>10216</v>
      </c>
      <c r="E4090" s="88" t="s">
        <v>10477</v>
      </c>
      <c r="F4090" s="88" t="s">
        <v>10478</v>
      </c>
      <c r="G4090" s="88" t="s">
        <v>10479</v>
      </c>
      <c r="H4090" s="92">
        <v>225000</v>
      </c>
      <c r="I4090" s="97">
        <v>45139</v>
      </c>
      <c r="J4090" s="88" t="s">
        <v>68</v>
      </c>
      <c r="K4090" s="88" t="s">
        <v>10476</v>
      </c>
      <c r="L4090" s="88" t="s">
        <v>8</v>
      </c>
      <c r="M4090" s="88" t="s">
        <v>9</v>
      </c>
      <c r="N4090" s="88" t="s">
        <v>10457</v>
      </c>
      <c r="O4090" s="88" t="s">
        <v>10220</v>
      </c>
      <c r="P4090" s="88" t="s">
        <v>10458</v>
      </c>
      <c r="Q4090" s="88" t="s">
        <v>10459</v>
      </c>
      <c r="R4090" s="93" t="s">
        <v>14</v>
      </c>
      <c r="S4090" s="88" t="s">
        <v>15</v>
      </c>
      <c r="T4090" s="88" t="s">
        <v>10223</v>
      </c>
      <c r="U4090" s="93" t="s">
        <v>60</v>
      </c>
      <c r="V4090" s="93" t="s">
        <v>4076</v>
      </c>
      <c r="W4090" s="93" t="s">
        <v>17</v>
      </c>
      <c r="X4090" s="93" t="s">
        <v>30</v>
      </c>
      <c r="Y4090" s="93" t="s">
        <v>31</v>
      </c>
      <c r="Z4090" s="93" t="s">
        <v>61</v>
      </c>
      <c r="AA4090" s="9" t="s">
        <v>37</v>
      </c>
      <c r="AB4090" s="93" t="s">
        <v>10460</v>
      </c>
      <c r="AC4090" s="93" t="s">
        <v>10461</v>
      </c>
      <c r="AD4090" s="93" t="s">
        <v>10462</v>
      </c>
    </row>
    <row r="4091" spans="1:30" ht="114.75" x14ac:dyDescent="0.25">
      <c r="A4091" s="113">
        <f t="shared" si="64"/>
        <v>3902</v>
      </c>
      <c r="B4091" s="88" t="s">
        <v>10452</v>
      </c>
      <c r="C4091" s="96" t="s">
        <v>10473</v>
      </c>
      <c r="D4091" s="93" t="s">
        <v>10216</v>
      </c>
      <c r="E4091" s="88" t="s">
        <v>10474</v>
      </c>
      <c r="F4091" s="88" t="s">
        <v>1047</v>
      </c>
      <c r="G4091" s="88" t="s">
        <v>10480</v>
      </c>
      <c r="H4091" s="92">
        <v>486000</v>
      </c>
      <c r="I4091" s="97">
        <v>45139</v>
      </c>
      <c r="J4091" s="88" t="s">
        <v>68</v>
      </c>
      <c r="K4091" s="88" t="s">
        <v>10476</v>
      </c>
      <c r="L4091" s="88" t="s">
        <v>8</v>
      </c>
      <c r="M4091" s="88" t="s">
        <v>9</v>
      </c>
      <c r="N4091" s="88" t="s">
        <v>10457</v>
      </c>
      <c r="O4091" s="88" t="s">
        <v>10220</v>
      </c>
      <c r="P4091" s="88" t="s">
        <v>10458</v>
      </c>
      <c r="Q4091" s="88" t="s">
        <v>10459</v>
      </c>
      <c r="R4091" s="93" t="s">
        <v>14</v>
      </c>
      <c r="S4091" s="88" t="s">
        <v>15</v>
      </c>
      <c r="T4091" s="88" t="s">
        <v>10223</v>
      </c>
      <c r="U4091" s="93" t="s">
        <v>60</v>
      </c>
      <c r="V4091" s="93" t="s">
        <v>4076</v>
      </c>
      <c r="W4091" s="93" t="s">
        <v>17</v>
      </c>
      <c r="X4091" s="93" t="s">
        <v>30</v>
      </c>
      <c r="Y4091" s="93" t="s">
        <v>31</v>
      </c>
      <c r="Z4091" s="93" t="s">
        <v>61</v>
      </c>
      <c r="AA4091" s="9" t="s">
        <v>37</v>
      </c>
      <c r="AB4091" s="93" t="s">
        <v>10460</v>
      </c>
      <c r="AC4091" s="93" t="s">
        <v>10461</v>
      </c>
      <c r="AD4091" s="93" t="s">
        <v>10462</v>
      </c>
    </row>
    <row r="4092" spans="1:30" ht="76.5" x14ac:dyDescent="0.25">
      <c r="A4092" s="113">
        <f t="shared" si="64"/>
        <v>3903</v>
      </c>
      <c r="B4092" s="88" t="s">
        <v>10452</v>
      </c>
      <c r="C4092" s="96" t="s">
        <v>10473</v>
      </c>
      <c r="D4092" s="93" t="s">
        <v>10216</v>
      </c>
      <c r="E4092" s="88" t="s">
        <v>10477</v>
      </c>
      <c r="F4092" s="88" t="s">
        <v>10478</v>
      </c>
      <c r="G4092" s="88" t="s">
        <v>10481</v>
      </c>
      <c r="H4092" s="92">
        <v>1000000</v>
      </c>
      <c r="I4092" s="97">
        <v>45139</v>
      </c>
      <c r="J4092" s="88" t="s">
        <v>68</v>
      </c>
      <c r="K4092" s="88"/>
      <c r="L4092" s="88" t="s">
        <v>8</v>
      </c>
      <c r="M4092" s="88" t="s">
        <v>9</v>
      </c>
      <c r="N4092" s="88" t="s">
        <v>10457</v>
      </c>
      <c r="O4092" s="88" t="s">
        <v>10220</v>
      </c>
      <c r="P4092" s="88" t="s">
        <v>10458</v>
      </c>
      <c r="Q4092" s="88" t="s">
        <v>10459</v>
      </c>
      <c r="R4092" s="93" t="s">
        <v>14</v>
      </c>
      <c r="S4092" s="88" t="s">
        <v>15</v>
      </c>
      <c r="T4092" s="88" t="s">
        <v>10223</v>
      </c>
      <c r="U4092" s="93" t="s">
        <v>60</v>
      </c>
      <c r="V4092" s="93" t="s">
        <v>4076</v>
      </c>
      <c r="W4092" s="93" t="s">
        <v>17</v>
      </c>
      <c r="X4092" s="93" t="s">
        <v>30</v>
      </c>
      <c r="Y4092" s="93" t="s">
        <v>31</v>
      </c>
      <c r="Z4092" s="93" t="s">
        <v>61</v>
      </c>
      <c r="AA4092" s="9" t="s">
        <v>37</v>
      </c>
      <c r="AB4092" s="93" t="s">
        <v>10460</v>
      </c>
      <c r="AC4092" s="93" t="s">
        <v>10461</v>
      </c>
      <c r="AD4092" s="93" t="s">
        <v>10462</v>
      </c>
    </row>
    <row r="4093" spans="1:30" ht="140.25" x14ac:dyDescent="0.25">
      <c r="A4093" s="113">
        <f t="shared" si="64"/>
        <v>3904</v>
      </c>
      <c r="B4093" s="88" t="s">
        <v>10452</v>
      </c>
      <c r="C4093" s="96" t="s">
        <v>10473</v>
      </c>
      <c r="D4093" s="93" t="s">
        <v>10216</v>
      </c>
      <c r="E4093" s="96" t="s">
        <v>10482</v>
      </c>
      <c r="F4093" s="88" t="s">
        <v>10483</v>
      </c>
      <c r="G4093" s="88" t="s">
        <v>10484</v>
      </c>
      <c r="H4093" s="92">
        <v>150000</v>
      </c>
      <c r="I4093" s="97">
        <v>45291</v>
      </c>
      <c r="J4093" s="88" t="s">
        <v>68</v>
      </c>
      <c r="K4093" s="88" t="s">
        <v>10485</v>
      </c>
      <c r="L4093" s="88" t="s">
        <v>8</v>
      </c>
      <c r="M4093" s="88" t="s">
        <v>10456</v>
      </c>
      <c r="N4093" s="88" t="s">
        <v>10457</v>
      </c>
      <c r="O4093" s="88" t="s">
        <v>10220</v>
      </c>
      <c r="P4093" s="88" t="s">
        <v>10458</v>
      </c>
      <c r="Q4093" s="88" t="s">
        <v>10486</v>
      </c>
      <c r="R4093" s="93" t="s">
        <v>14</v>
      </c>
      <c r="S4093" s="88" t="s">
        <v>15</v>
      </c>
      <c r="T4093" s="88" t="s">
        <v>10223</v>
      </c>
      <c r="U4093" s="93" t="s">
        <v>60</v>
      </c>
      <c r="V4093" s="93" t="s">
        <v>4076</v>
      </c>
      <c r="W4093" s="93" t="s">
        <v>17</v>
      </c>
      <c r="X4093" s="93" t="s">
        <v>30</v>
      </c>
      <c r="Y4093" s="93" t="s">
        <v>31</v>
      </c>
      <c r="Z4093" s="93" t="s">
        <v>61</v>
      </c>
      <c r="AA4093" s="9" t="s">
        <v>37</v>
      </c>
      <c r="AB4093" s="93" t="s">
        <v>10487</v>
      </c>
      <c r="AC4093" s="93" t="s">
        <v>10488</v>
      </c>
      <c r="AD4093" s="93" t="s">
        <v>10489</v>
      </c>
    </row>
    <row r="4094" spans="1:30" ht="63.75" x14ac:dyDescent="0.25">
      <c r="A4094" s="113">
        <f t="shared" si="64"/>
        <v>3905</v>
      </c>
      <c r="B4094" s="88" t="s">
        <v>10452</v>
      </c>
      <c r="C4094" s="96" t="s">
        <v>10473</v>
      </c>
      <c r="D4094" s="93" t="s">
        <v>10216</v>
      </c>
      <c r="E4094" s="96" t="s">
        <v>10482</v>
      </c>
      <c r="F4094" s="88" t="s">
        <v>10490</v>
      </c>
      <c r="G4094" s="88" t="s">
        <v>10491</v>
      </c>
      <c r="H4094" s="92">
        <v>504000</v>
      </c>
      <c r="I4094" s="97">
        <v>45291</v>
      </c>
      <c r="J4094" s="88" t="s">
        <v>68</v>
      </c>
      <c r="K4094" s="88" t="s">
        <v>10492</v>
      </c>
      <c r="L4094" s="88" t="s">
        <v>8</v>
      </c>
      <c r="M4094" s="88" t="s">
        <v>10456</v>
      </c>
      <c r="N4094" s="88" t="s">
        <v>10457</v>
      </c>
      <c r="O4094" s="88" t="s">
        <v>10220</v>
      </c>
      <c r="P4094" s="88" t="s">
        <v>10458</v>
      </c>
      <c r="Q4094" s="88" t="s">
        <v>10486</v>
      </c>
      <c r="R4094" s="93" t="s">
        <v>14</v>
      </c>
      <c r="S4094" s="88" t="s">
        <v>15</v>
      </c>
      <c r="T4094" s="88" t="s">
        <v>10223</v>
      </c>
      <c r="U4094" s="93" t="s">
        <v>60</v>
      </c>
      <c r="V4094" s="93" t="s">
        <v>4076</v>
      </c>
      <c r="W4094" s="93" t="s">
        <v>17</v>
      </c>
      <c r="X4094" s="93" t="s">
        <v>30</v>
      </c>
      <c r="Y4094" s="93" t="s">
        <v>31</v>
      </c>
      <c r="Z4094" s="93" t="s">
        <v>61</v>
      </c>
      <c r="AA4094" s="9" t="s">
        <v>37</v>
      </c>
      <c r="AB4094" s="93" t="s">
        <v>10487</v>
      </c>
      <c r="AC4094" s="93" t="s">
        <v>10488</v>
      </c>
      <c r="AD4094" s="93" t="s">
        <v>10489</v>
      </c>
    </row>
    <row r="4095" spans="1:30" ht="127.5" x14ac:dyDescent="0.25">
      <c r="A4095" s="113">
        <f t="shared" si="64"/>
        <v>3906</v>
      </c>
      <c r="B4095" s="88" t="s">
        <v>10452</v>
      </c>
      <c r="C4095" s="96" t="s">
        <v>10473</v>
      </c>
      <c r="D4095" s="93" t="s">
        <v>10216</v>
      </c>
      <c r="E4095" s="96" t="s">
        <v>10482</v>
      </c>
      <c r="F4095" s="88" t="s">
        <v>10490</v>
      </c>
      <c r="G4095" s="88" t="s">
        <v>10493</v>
      </c>
      <c r="H4095" s="92">
        <v>42000</v>
      </c>
      <c r="I4095" s="97">
        <v>45291</v>
      </c>
      <c r="J4095" s="88" t="s">
        <v>68</v>
      </c>
      <c r="K4095" s="88" t="s">
        <v>10494</v>
      </c>
      <c r="L4095" s="88" t="s">
        <v>8</v>
      </c>
      <c r="M4095" s="88" t="s">
        <v>10456</v>
      </c>
      <c r="N4095" s="88" t="s">
        <v>10457</v>
      </c>
      <c r="O4095" s="88" t="s">
        <v>10220</v>
      </c>
      <c r="P4095" s="88" t="s">
        <v>10458</v>
      </c>
      <c r="Q4095" s="88" t="s">
        <v>10486</v>
      </c>
      <c r="R4095" s="93" t="s">
        <v>14</v>
      </c>
      <c r="S4095" s="88" t="s">
        <v>15</v>
      </c>
      <c r="T4095" s="88" t="s">
        <v>10223</v>
      </c>
      <c r="U4095" s="93" t="s">
        <v>60</v>
      </c>
      <c r="V4095" s="93" t="s">
        <v>4076</v>
      </c>
      <c r="W4095" s="93" t="s">
        <v>17</v>
      </c>
      <c r="X4095" s="93" t="s">
        <v>30</v>
      </c>
      <c r="Y4095" s="93" t="s">
        <v>31</v>
      </c>
      <c r="Z4095" s="93" t="s">
        <v>61</v>
      </c>
      <c r="AA4095" s="9" t="s">
        <v>37</v>
      </c>
      <c r="AB4095" s="93" t="s">
        <v>10487</v>
      </c>
      <c r="AC4095" s="93" t="s">
        <v>10488</v>
      </c>
      <c r="AD4095" s="93" t="s">
        <v>10489</v>
      </c>
    </row>
    <row r="4096" spans="1:30" ht="127.5" x14ac:dyDescent="0.25">
      <c r="A4096" s="113">
        <f t="shared" si="64"/>
        <v>3907</v>
      </c>
      <c r="B4096" s="88" t="s">
        <v>10452</v>
      </c>
      <c r="C4096" s="96" t="s">
        <v>10473</v>
      </c>
      <c r="D4096" s="93" t="s">
        <v>10216</v>
      </c>
      <c r="E4096" s="96" t="s">
        <v>10482</v>
      </c>
      <c r="F4096" s="88" t="s">
        <v>10495</v>
      </c>
      <c r="G4096" s="88" t="s">
        <v>10496</v>
      </c>
      <c r="H4096" s="92">
        <v>1250000</v>
      </c>
      <c r="I4096" s="97">
        <v>45291</v>
      </c>
      <c r="J4096" s="88" t="s">
        <v>68</v>
      </c>
      <c r="K4096" s="88" t="s">
        <v>10494</v>
      </c>
      <c r="L4096" s="88" t="s">
        <v>8</v>
      </c>
      <c r="M4096" s="88" t="s">
        <v>10456</v>
      </c>
      <c r="N4096" s="88" t="s">
        <v>10457</v>
      </c>
      <c r="O4096" s="88" t="s">
        <v>10220</v>
      </c>
      <c r="P4096" s="88" t="s">
        <v>10458</v>
      </c>
      <c r="Q4096" s="88" t="s">
        <v>10486</v>
      </c>
      <c r="R4096" s="93" t="s">
        <v>14</v>
      </c>
      <c r="S4096" s="88" t="s">
        <v>15</v>
      </c>
      <c r="T4096" s="88" t="s">
        <v>10223</v>
      </c>
      <c r="U4096" s="93" t="s">
        <v>60</v>
      </c>
      <c r="V4096" s="93" t="s">
        <v>4076</v>
      </c>
      <c r="W4096" s="93" t="s">
        <v>17</v>
      </c>
      <c r="X4096" s="93" t="s">
        <v>30</v>
      </c>
      <c r="Y4096" s="93" t="s">
        <v>31</v>
      </c>
      <c r="Z4096" s="93" t="s">
        <v>61</v>
      </c>
      <c r="AA4096" s="9" t="s">
        <v>37</v>
      </c>
      <c r="AB4096" s="93" t="s">
        <v>10487</v>
      </c>
      <c r="AC4096" s="93" t="s">
        <v>10488</v>
      </c>
      <c r="AD4096" s="93" t="s">
        <v>10489</v>
      </c>
    </row>
    <row r="4097" spans="1:30" ht="165.75" x14ac:dyDescent="0.25">
      <c r="A4097" s="113">
        <f t="shared" si="64"/>
        <v>3908</v>
      </c>
      <c r="B4097" s="88" t="s">
        <v>10452</v>
      </c>
      <c r="C4097" s="96" t="s">
        <v>10473</v>
      </c>
      <c r="D4097" s="93" t="s">
        <v>10216</v>
      </c>
      <c r="E4097" s="96" t="s">
        <v>10482</v>
      </c>
      <c r="F4097" s="88" t="s">
        <v>10495</v>
      </c>
      <c r="G4097" s="88" t="s">
        <v>10497</v>
      </c>
      <c r="H4097" s="92">
        <v>650000</v>
      </c>
      <c r="I4097" s="97">
        <v>45291</v>
      </c>
      <c r="J4097" s="88" t="s">
        <v>68</v>
      </c>
      <c r="K4097" s="88" t="s">
        <v>10494</v>
      </c>
      <c r="L4097" s="88" t="s">
        <v>8</v>
      </c>
      <c r="M4097" s="88" t="s">
        <v>10456</v>
      </c>
      <c r="N4097" s="88" t="s">
        <v>10457</v>
      </c>
      <c r="O4097" s="88" t="s">
        <v>10220</v>
      </c>
      <c r="P4097" s="88" t="s">
        <v>10458</v>
      </c>
      <c r="Q4097" s="88" t="s">
        <v>10486</v>
      </c>
      <c r="R4097" s="93" t="s">
        <v>14</v>
      </c>
      <c r="S4097" s="88" t="s">
        <v>15</v>
      </c>
      <c r="T4097" s="88" t="s">
        <v>10223</v>
      </c>
      <c r="U4097" s="93" t="s">
        <v>60</v>
      </c>
      <c r="V4097" s="93" t="s">
        <v>4076</v>
      </c>
      <c r="W4097" s="93" t="s">
        <v>17</v>
      </c>
      <c r="X4097" s="93" t="s">
        <v>30</v>
      </c>
      <c r="Y4097" s="93" t="s">
        <v>31</v>
      </c>
      <c r="Z4097" s="93" t="s">
        <v>61</v>
      </c>
      <c r="AA4097" s="9" t="s">
        <v>37</v>
      </c>
      <c r="AB4097" s="93" t="s">
        <v>10487</v>
      </c>
      <c r="AC4097" s="93" t="s">
        <v>10488</v>
      </c>
      <c r="AD4097" s="93" t="s">
        <v>10489</v>
      </c>
    </row>
    <row r="4098" spans="1:30" ht="76.5" x14ac:dyDescent="0.25">
      <c r="A4098" s="113">
        <f t="shared" si="64"/>
        <v>3909</v>
      </c>
      <c r="B4098" s="88" t="s">
        <v>10452</v>
      </c>
      <c r="C4098" s="96" t="s">
        <v>10473</v>
      </c>
      <c r="D4098" s="93" t="s">
        <v>10216</v>
      </c>
      <c r="E4098" s="96" t="s">
        <v>10482</v>
      </c>
      <c r="F4098" s="88" t="s">
        <v>10498</v>
      </c>
      <c r="G4098" s="88" t="s">
        <v>10499</v>
      </c>
      <c r="H4098" s="92">
        <v>26000</v>
      </c>
      <c r="I4098" s="97">
        <v>45291</v>
      </c>
      <c r="J4098" s="88" t="s">
        <v>68</v>
      </c>
      <c r="K4098" s="88" t="s">
        <v>10500</v>
      </c>
      <c r="L4098" s="88" t="s">
        <v>8</v>
      </c>
      <c r="M4098" s="88" t="s">
        <v>10456</v>
      </c>
      <c r="N4098" s="88" t="s">
        <v>10457</v>
      </c>
      <c r="O4098" s="88" t="s">
        <v>10220</v>
      </c>
      <c r="P4098" s="88" t="s">
        <v>10458</v>
      </c>
      <c r="Q4098" s="88" t="s">
        <v>10464</v>
      </c>
      <c r="R4098" s="93" t="s">
        <v>14</v>
      </c>
      <c r="S4098" s="88" t="s">
        <v>15</v>
      </c>
      <c r="T4098" s="88" t="s">
        <v>10223</v>
      </c>
      <c r="U4098" s="93" t="s">
        <v>60</v>
      </c>
      <c r="V4098" s="93" t="s">
        <v>4076</v>
      </c>
      <c r="W4098" s="93" t="s">
        <v>17</v>
      </c>
      <c r="X4098" s="93" t="s">
        <v>30</v>
      </c>
      <c r="Y4098" s="93" t="s">
        <v>31</v>
      </c>
      <c r="Z4098" s="93" t="s">
        <v>61</v>
      </c>
      <c r="AA4098" s="9" t="s">
        <v>37</v>
      </c>
      <c r="AB4098" s="93" t="s">
        <v>10487</v>
      </c>
      <c r="AC4098" s="93" t="s">
        <v>10488</v>
      </c>
      <c r="AD4098" s="93" t="s">
        <v>10489</v>
      </c>
    </row>
    <row r="4099" spans="1:30" ht="63.75" x14ac:dyDescent="0.25">
      <c r="A4099" s="113">
        <f t="shared" si="64"/>
        <v>3910</v>
      </c>
      <c r="B4099" s="88" t="s">
        <v>10452</v>
      </c>
      <c r="C4099" s="96" t="s">
        <v>10473</v>
      </c>
      <c r="D4099" s="93" t="s">
        <v>10216</v>
      </c>
      <c r="E4099" s="96" t="s">
        <v>10482</v>
      </c>
      <c r="F4099" s="88" t="s">
        <v>10501</v>
      </c>
      <c r="G4099" s="88" t="s">
        <v>10502</v>
      </c>
      <c r="H4099" s="92">
        <v>14400</v>
      </c>
      <c r="I4099" s="97">
        <v>45291</v>
      </c>
      <c r="J4099" s="88" t="s">
        <v>68</v>
      </c>
      <c r="K4099" s="9" t="s">
        <v>7</v>
      </c>
      <c r="L4099" s="88" t="s">
        <v>8</v>
      </c>
      <c r="M4099" s="88" t="s">
        <v>10456</v>
      </c>
      <c r="N4099" s="88" t="s">
        <v>10457</v>
      </c>
      <c r="O4099" s="88" t="s">
        <v>10220</v>
      </c>
      <c r="P4099" s="88" t="s">
        <v>10458</v>
      </c>
      <c r="Q4099" s="88" t="s">
        <v>10464</v>
      </c>
      <c r="R4099" s="93" t="s">
        <v>14</v>
      </c>
      <c r="S4099" s="88" t="s">
        <v>15</v>
      </c>
      <c r="T4099" s="88" t="s">
        <v>10223</v>
      </c>
      <c r="U4099" s="93" t="s">
        <v>60</v>
      </c>
      <c r="V4099" s="93" t="s">
        <v>4076</v>
      </c>
      <c r="W4099" s="93" t="s">
        <v>17</v>
      </c>
      <c r="X4099" s="93" t="s">
        <v>30</v>
      </c>
      <c r="Y4099" s="93" t="s">
        <v>31</v>
      </c>
      <c r="Z4099" s="93" t="s">
        <v>61</v>
      </c>
      <c r="AA4099" s="93" t="s">
        <v>17</v>
      </c>
      <c r="AB4099" s="93" t="s">
        <v>10487</v>
      </c>
      <c r="AC4099" s="93" t="s">
        <v>10488</v>
      </c>
      <c r="AD4099" s="93" t="s">
        <v>10489</v>
      </c>
    </row>
    <row r="4100" spans="1:30" ht="63.75" x14ac:dyDescent="0.25">
      <c r="A4100" s="113">
        <f t="shared" si="64"/>
        <v>3911</v>
      </c>
      <c r="B4100" s="88" t="s">
        <v>10452</v>
      </c>
      <c r="C4100" s="96" t="s">
        <v>10473</v>
      </c>
      <c r="D4100" s="93" t="s">
        <v>10216</v>
      </c>
      <c r="E4100" s="88" t="s">
        <v>10503</v>
      </c>
      <c r="F4100" s="88" t="s">
        <v>10504</v>
      </c>
      <c r="G4100" s="88" t="s">
        <v>10505</v>
      </c>
      <c r="H4100" s="92">
        <v>770000</v>
      </c>
      <c r="I4100" s="97">
        <v>45108</v>
      </c>
      <c r="J4100" s="88" t="s">
        <v>68</v>
      </c>
      <c r="K4100" s="88" t="s">
        <v>10506</v>
      </c>
      <c r="L4100" s="88" t="s">
        <v>8</v>
      </c>
      <c r="M4100" s="88" t="s">
        <v>9</v>
      </c>
      <c r="N4100" s="88" t="s">
        <v>10457</v>
      </c>
      <c r="O4100" s="88" t="s">
        <v>10220</v>
      </c>
      <c r="P4100" s="88" t="s">
        <v>10458</v>
      </c>
      <c r="Q4100" s="88" t="s">
        <v>10507</v>
      </c>
      <c r="R4100" s="93" t="s">
        <v>14</v>
      </c>
      <c r="S4100" s="88" t="s">
        <v>15</v>
      </c>
      <c r="T4100" s="88" t="s">
        <v>10223</v>
      </c>
      <c r="U4100" s="93" t="s">
        <v>60</v>
      </c>
      <c r="V4100" s="93" t="s">
        <v>4076</v>
      </c>
      <c r="W4100" s="93" t="s">
        <v>10472</v>
      </c>
      <c r="X4100" s="93" t="s">
        <v>30</v>
      </c>
      <c r="Y4100" s="93" t="s">
        <v>31</v>
      </c>
      <c r="Z4100" s="93" t="s">
        <v>61</v>
      </c>
      <c r="AA4100" s="9" t="s">
        <v>37</v>
      </c>
      <c r="AB4100" s="93" t="s">
        <v>10460</v>
      </c>
      <c r="AC4100" s="93" t="s">
        <v>10461</v>
      </c>
      <c r="AD4100" s="93" t="s">
        <v>10462</v>
      </c>
    </row>
    <row r="4101" spans="1:30" ht="63.75" x14ac:dyDescent="0.25">
      <c r="A4101" s="113">
        <f t="shared" si="64"/>
        <v>3912</v>
      </c>
      <c r="B4101" s="88" t="s">
        <v>10452</v>
      </c>
      <c r="C4101" s="96" t="s">
        <v>10473</v>
      </c>
      <c r="D4101" s="93" t="s">
        <v>10216</v>
      </c>
      <c r="E4101" s="88" t="s">
        <v>10508</v>
      </c>
      <c r="F4101" s="88" t="s">
        <v>10509</v>
      </c>
      <c r="G4101" s="88" t="s">
        <v>10505</v>
      </c>
      <c r="H4101" s="92">
        <v>140000</v>
      </c>
      <c r="I4101" s="97">
        <v>45108</v>
      </c>
      <c r="J4101" s="88" t="s">
        <v>68</v>
      </c>
      <c r="K4101" s="88" t="s">
        <v>10506</v>
      </c>
      <c r="L4101" s="88" t="s">
        <v>8</v>
      </c>
      <c r="M4101" s="88" t="s">
        <v>9</v>
      </c>
      <c r="N4101" s="88" t="s">
        <v>10457</v>
      </c>
      <c r="O4101" s="88" t="s">
        <v>10220</v>
      </c>
      <c r="P4101" s="88" t="s">
        <v>10458</v>
      </c>
      <c r="Q4101" s="88" t="s">
        <v>10507</v>
      </c>
      <c r="R4101" s="93" t="s">
        <v>14</v>
      </c>
      <c r="S4101" s="88" t="s">
        <v>15</v>
      </c>
      <c r="T4101" s="88" t="s">
        <v>10223</v>
      </c>
      <c r="U4101" s="93" t="s">
        <v>60</v>
      </c>
      <c r="V4101" s="93" t="s">
        <v>4076</v>
      </c>
      <c r="W4101" s="93" t="s">
        <v>10472</v>
      </c>
      <c r="X4101" s="93" t="s">
        <v>30</v>
      </c>
      <c r="Y4101" s="93" t="s">
        <v>31</v>
      </c>
      <c r="Z4101" s="93" t="s">
        <v>61</v>
      </c>
      <c r="AA4101" s="9" t="s">
        <v>37</v>
      </c>
      <c r="AB4101" s="93" t="s">
        <v>10460</v>
      </c>
      <c r="AC4101" s="93" t="s">
        <v>10461</v>
      </c>
      <c r="AD4101" s="93" t="s">
        <v>10462</v>
      </c>
    </row>
    <row r="4102" spans="1:30" ht="63.75" x14ac:dyDescent="0.25">
      <c r="A4102" s="113">
        <f t="shared" si="64"/>
        <v>3913</v>
      </c>
      <c r="B4102" s="88" t="s">
        <v>10452</v>
      </c>
      <c r="C4102" s="96" t="s">
        <v>10473</v>
      </c>
      <c r="D4102" s="93" t="s">
        <v>10216</v>
      </c>
      <c r="E4102" s="88" t="s">
        <v>10510</v>
      </c>
      <c r="F4102" s="88" t="s">
        <v>10511</v>
      </c>
      <c r="G4102" s="88" t="s">
        <v>10505</v>
      </c>
      <c r="H4102" s="92">
        <v>220000</v>
      </c>
      <c r="I4102" s="97">
        <v>45108</v>
      </c>
      <c r="J4102" s="88" t="s">
        <v>68</v>
      </c>
      <c r="K4102" s="88" t="s">
        <v>10506</v>
      </c>
      <c r="L4102" s="88" t="s">
        <v>8</v>
      </c>
      <c r="M4102" s="88" t="s">
        <v>9</v>
      </c>
      <c r="N4102" s="88" t="s">
        <v>10457</v>
      </c>
      <c r="O4102" s="88" t="s">
        <v>10220</v>
      </c>
      <c r="P4102" s="88" t="s">
        <v>10458</v>
      </c>
      <c r="Q4102" s="88" t="s">
        <v>10507</v>
      </c>
      <c r="R4102" s="93" t="s">
        <v>14</v>
      </c>
      <c r="S4102" s="88" t="s">
        <v>15</v>
      </c>
      <c r="T4102" s="88" t="s">
        <v>10223</v>
      </c>
      <c r="U4102" s="93" t="s">
        <v>60</v>
      </c>
      <c r="V4102" s="93" t="s">
        <v>4076</v>
      </c>
      <c r="W4102" s="93" t="s">
        <v>10472</v>
      </c>
      <c r="X4102" s="93" t="s">
        <v>30</v>
      </c>
      <c r="Y4102" s="93" t="s">
        <v>31</v>
      </c>
      <c r="Z4102" s="93" t="s">
        <v>61</v>
      </c>
      <c r="AA4102" s="9" t="s">
        <v>37</v>
      </c>
      <c r="AB4102" s="93" t="s">
        <v>10460</v>
      </c>
      <c r="AC4102" s="93" t="s">
        <v>10461</v>
      </c>
      <c r="AD4102" s="93" t="s">
        <v>10462</v>
      </c>
    </row>
    <row r="4103" spans="1:30" ht="255" x14ac:dyDescent="0.25">
      <c r="A4103" s="113">
        <f t="shared" si="64"/>
        <v>3914</v>
      </c>
      <c r="B4103" s="88" t="s">
        <v>10452</v>
      </c>
      <c r="C4103" s="88" t="s">
        <v>10512</v>
      </c>
      <c r="D4103" s="93" t="s">
        <v>10216</v>
      </c>
      <c r="E4103" s="88" t="s">
        <v>10513</v>
      </c>
      <c r="F4103" s="88" t="s">
        <v>10514</v>
      </c>
      <c r="G4103" s="88" t="s">
        <v>10515</v>
      </c>
      <c r="H4103" s="92">
        <v>40000</v>
      </c>
      <c r="I4103" s="97">
        <v>45291</v>
      </c>
      <c r="J4103" s="88" t="s">
        <v>68</v>
      </c>
      <c r="K4103" s="9" t="s">
        <v>7</v>
      </c>
      <c r="L4103" s="88" t="s">
        <v>8</v>
      </c>
      <c r="M4103" s="88" t="s">
        <v>9</v>
      </c>
      <c r="N4103" s="88" t="s">
        <v>10457</v>
      </c>
      <c r="O4103" s="88" t="s">
        <v>10220</v>
      </c>
      <c r="P4103" s="88" t="s">
        <v>10458</v>
      </c>
      <c r="Q4103" s="88" t="s">
        <v>10464</v>
      </c>
      <c r="R4103" s="93" t="s">
        <v>14</v>
      </c>
      <c r="S4103" s="88" t="s">
        <v>15</v>
      </c>
      <c r="T4103" s="88" t="s">
        <v>10223</v>
      </c>
      <c r="U4103" s="93" t="s">
        <v>60</v>
      </c>
      <c r="V4103" s="93" t="s">
        <v>4076</v>
      </c>
      <c r="W4103" s="93" t="s">
        <v>21</v>
      </c>
      <c r="X4103" s="93" t="s">
        <v>30</v>
      </c>
      <c r="Y4103" s="93" t="s">
        <v>31</v>
      </c>
      <c r="Z4103" s="93" t="s">
        <v>61</v>
      </c>
      <c r="AA4103" s="93" t="s">
        <v>17</v>
      </c>
      <c r="AB4103" s="93" t="s">
        <v>10487</v>
      </c>
      <c r="AC4103" s="93" t="s">
        <v>10488</v>
      </c>
      <c r="AD4103" s="93" t="s">
        <v>10489</v>
      </c>
    </row>
    <row r="4104" spans="1:30" ht="229.5" x14ac:dyDescent="0.25">
      <c r="A4104" s="113">
        <f t="shared" si="64"/>
        <v>3915</v>
      </c>
      <c r="B4104" s="88" t="s">
        <v>10452</v>
      </c>
      <c r="C4104" s="88" t="s">
        <v>10512</v>
      </c>
      <c r="D4104" s="93" t="s">
        <v>10216</v>
      </c>
      <c r="E4104" s="88" t="s">
        <v>10513</v>
      </c>
      <c r="F4104" s="88" t="s">
        <v>10516</v>
      </c>
      <c r="G4104" s="88" t="s">
        <v>10517</v>
      </c>
      <c r="H4104" s="92">
        <v>42000</v>
      </c>
      <c r="I4104" s="97">
        <v>45291</v>
      </c>
      <c r="J4104" s="88" t="s">
        <v>68</v>
      </c>
      <c r="K4104" s="9" t="s">
        <v>7</v>
      </c>
      <c r="L4104" s="88" t="s">
        <v>8</v>
      </c>
      <c r="M4104" s="88" t="s">
        <v>9</v>
      </c>
      <c r="N4104" s="88" t="s">
        <v>10457</v>
      </c>
      <c r="O4104" s="88" t="s">
        <v>10220</v>
      </c>
      <c r="P4104" s="88" t="s">
        <v>10458</v>
      </c>
      <c r="Q4104" s="88" t="s">
        <v>10464</v>
      </c>
      <c r="R4104" s="93" t="s">
        <v>14</v>
      </c>
      <c r="S4104" s="88" t="s">
        <v>15</v>
      </c>
      <c r="T4104" s="88" t="s">
        <v>10223</v>
      </c>
      <c r="U4104" s="93" t="s">
        <v>60</v>
      </c>
      <c r="V4104" s="93" t="s">
        <v>4076</v>
      </c>
      <c r="W4104" s="93" t="s">
        <v>21</v>
      </c>
      <c r="X4104" s="93" t="s">
        <v>30</v>
      </c>
      <c r="Y4104" s="93" t="s">
        <v>31</v>
      </c>
      <c r="Z4104" s="93" t="s">
        <v>61</v>
      </c>
      <c r="AA4104" s="9" t="s">
        <v>37</v>
      </c>
      <c r="AB4104" s="93" t="s">
        <v>10487</v>
      </c>
      <c r="AC4104" s="93" t="s">
        <v>10488</v>
      </c>
      <c r="AD4104" s="93" t="s">
        <v>10489</v>
      </c>
    </row>
    <row r="4105" spans="1:30" ht="229.5" x14ac:dyDescent="0.25">
      <c r="A4105" s="113">
        <f t="shared" si="64"/>
        <v>3916</v>
      </c>
      <c r="B4105" s="88" t="s">
        <v>10452</v>
      </c>
      <c r="C4105" s="88" t="s">
        <v>10512</v>
      </c>
      <c r="D4105" s="93" t="s">
        <v>10216</v>
      </c>
      <c r="E4105" s="88" t="s">
        <v>10518</v>
      </c>
      <c r="F4105" s="88" t="s">
        <v>10519</v>
      </c>
      <c r="G4105" s="88" t="s">
        <v>10520</v>
      </c>
      <c r="H4105" s="92">
        <v>240000</v>
      </c>
      <c r="I4105" s="97">
        <v>45291</v>
      </c>
      <c r="J4105" s="88" t="s">
        <v>6</v>
      </c>
      <c r="K4105" s="9" t="s">
        <v>10521</v>
      </c>
      <c r="L4105" s="88" t="s">
        <v>10522</v>
      </c>
      <c r="M4105" s="88" t="s">
        <v>9</v>
      </c>
      <c r="N4105" s="88" t="s">
        <v>10457</v>
      </c>
      <c r="O4105" s="88" t="s">
        <v>10220</v>
      </c>
      <c r="P4105" s="88" t="s">
        <v>10458</v>
      </c>
      <c r="Q4105" s="88" t="s">
        <v>10464</v>
      </c>
      <c r="R4105" s="93" t="s">
        <v>29</v>
      </c>
      <c r="S4105" s="88" t="s">
        <v>15</v>
      </c>
      <c r="T4105" s="88" t="s">
        <v>10223</v>
      </c>
      <c r="U4105" s="93" t="s">
        <v>60</v>
      </c>
      <c r="V4105" s="93" t="s">
        <v>4076</v>
      </c>
      <c r="W4105" s="93" t="s">
        <v>37</v>
      </c>
      <c r="X4105" s="93" t="s">
        <v>30</v>
      </c>
      <c r="Y4105" s="93" t="s">
        <v>31</v>
      </c>
      <c r="Z4105" s="93" t="s">
        <v>61</v>
      </c>
      <c r="AA4105" s="9" t="s">
        <v>37</v>
      </c>
      <c r="AB4105" s="93" t="s">
        <v>10487</v>
      </c>
      <c r="AC4105" s="93" t="s">
        <v>10488</v>
      </c>
      <c r="AD4105" s="93" t="s">
        <v>10489</v>
      </c>
    </row>
    <row r="4106" spans="1:30" ht="382.5" x14ac:dyDescent="0.25">
      <c r="A4106" s="113">
        <f t="shared" si="64"/>
        <v>3917</v>
      </c>
      <c r="B4106" s="88" t="s">
        <v>10452</v>
      </c>
      <c r="C4106" s="88" t="s">
        <v>10512</v>
      </c>
      <c r="D4106" s="93" t="s">
        <v>10216</v>
      </c>
      <c r="E4106" s="88" t="s">
        <v>10523</v>
      </c>
      <c r="F4106" s="88" t="s">
        <v>10524</v>
      </c>
      <c r="G4106" s="88" t="s">
        <v>10525</v>
      </c>
      <c r="H4106" s="92">
        <v>2040000</v>
      </c>
      <c r="I4106" s="97">
        <v>45291</v>
      </c>
      <c r="J4106" s="88" t="s">
        <v>6</v>
      </c>
      <c r="K4106" s="88" t="s">
        <v>10526</v>
      </c>
      <c r="L4106" s="88" t="s">
        <v>10522</v>
      </c>
      <c r="M4106" s="88" t="s">
        <v>9</v>
      </c>
      <c r="N4106" s="88" t="s">
        <v>10457</v>
      </c>
      <c r="O4106" s="88" t="s">
        <v>10220</v>
      </c>
      <c r="P4106" s="88" t="s">
        <v>10458</v>
      </c>
      <c r="Q4106" s="88" t="s">
        <v>10464</v>
      </c>
      <c r="R4106" s="93" t="s">
        <v>29</v>
      </c>
      <c r="S4106" s="88" t="s">
        <v>15</v>
      </c>
      <c r="T4106" s="88" t="s">
        <v>10223</v>
      </c>
      <c r="U4106" s="93" t="s">
        <v>60</v>
      </c>
      <c r="V4106" s="93" t="s">
        <v>4076</v>
      </c>
      <c r="W4106" s="93" t="s">
        <v>37</v>
      </c>
      <c r="X4106" s="93" t="s">
        <v>30</v>
      </c>
      <c r="Y4106" s="93" t="s">
        <v>31</v>
      </c>
      <c r="Z4106" s="93" t="s">
        <v>61</v>
      </c>
      <c r="AA4106" s="9" t="s">
        <v>37</v>
      </c>
      <c r="AB4106" s="93" t="s">
        <v>10487</v>
      </c>
      <c r="AC4106" s="93" t="s">
        <v>10488</v>
      </c>
      <c r="AD4106" s="93" t="s">
        <v>10489</v>
      </c>
    </row>
    <row r="4107" spans="1:30" ht="409.5" x14ac:dyDescent="0.2">
      <c r="A4107" s="113">
        <f t="shared" si="64"/>
        <v>3918</v>
      </c>
      <c r="B4107" s="88" t="s">
        <v>10452</v>
      </c>
      <c r="C4107" s="96" t="s">
        <v>10512</v>
      </c>
      <c r="D4107" s="93" t="s">
        <v>10216</v>
      </c>
      <c r="E4107" s="96" t="s">
        <v>10527</v>
      </c>
      <c r="F4107" s="88" t="s">
        <v>10528</v>
      </c>
      <c r="G4107" s="88" t="s">
        <v>10529</v>
      </c>
      <c r="H4107" s="92">
        <v>6000</v>
      </c>
      <c r="I4107" s="97">
        <v>45291</v>
      </c>
      <c r="J4107" s="88" t="s">
        <v>68</v>
      </c>
      <c r="K4107" s="89" t="s">
        <v>10530</v>
      </c>
      <c r="L4107" s="88" t="s">
        <v>8</v>
      </c>
      <c r="M4107" s="88" t="s">
        <v>9</v>
      </c>
      <c r="N4107" s="88" t="s">
        <v>10457</v>
      </c>
      <c r="O4107" s="88" t="s">
        <v>10220</v>
      </c>
      <c r="P4107" s="88" t="s">
        <v>10458</v>
      </c>
      <c r="Q4107" s="88" t="s">
        <v>10486</v>
      </c>
      <c r="R4107" s="93" t="s">
        <v>14</v>
      </c>
      <c r="S4107" s="88" t="s">
        <v>15</v>
      </c>
      <c r="T4107" s="88" t="s">
        <v>10223</v>
      </c>
      <c r="U4107" s="93" t="s">
        <v>60</v>
      </c>
      <c r="V4107" s="93" t="s">
        <v>4076</v>
      </c>
      <c r="W4107" s="93" t="s">
        <v>17</v>
      </c>
      <c r="X4107" s="93" t="s">
        <v>30</v>
      </c>
      <c r="Y4107" s="93" t="s">
        <v>31</v>
      </c>
      <c r="Z4107" s="93" t="s">
        <v>61</v>
      </c>
      <c r="AA4107" s="9" t="s">
        <v>37</v>
      </c>
      <c r="AB4107" s="93" t="s">
        <v>10487</v>
      </c>
      <c r="AC4107" s="93" t="s">
        <v>10488</v>
      </c>
      <c r="AD4107" s="93" t="s">
        <v>10489</v>
      </c>
    </row>
    <row r="4108" spans="1:30" ht="409.5" x14ac:dyDescent="0.2">
      <c r="A4108" s="113">
        <f t="shared" si="64"/>
        <v>3919</v>
      </c>
      <c r="B4108" s="88" t="s">
        <v>10452</v>
      </c>
      <c r="C4108" s="96" t="s">
        <v>10512</v>
      </c>
      <c r="D4108" s="93" t="s">
        <v>10216</v>
      </c>
      <c r="E4108" s="96" t="s">
        <v>10527</v>
      </c>
      <c r="F4108" s="88" t="s">
        <v>10528</v>
      </c>
      <c r="G4108" s="88" t="s">
        <v>10529</v>
      </c>
      <c r="H4108" s="92">
        <v>6000</v>
      </c>
      <c r="I4108" s="97">
        <v>45291</v>
      </c>
      <c r="J4108" s="88" t="s">
        <v>68</v>
      </c>
      <c r="K4108" s="89" t="s">
        <v>10531</v>
      </c>
      <c r="L4108" s="88" t="s">
        <v>8</v>
      </c>
      <c r="M4108" s="88" t="s">
        <v>9</v>
      </c>
      <c r="N4108" s="88" t="s">
        <v>10457</v>
      </c>
      <c r="O4108" s="88" t="s">
        <v>10220</v>
      </c>
      <c r="P4108" s="88" t="s">
        <v>10458</v>
      </c>
      <c r="Q4108" s="88" t="s">
        <v>10486</v>
      </c>
      <c r="R4108" s="93" t="s">
        <v>14</v>
      </c>
      <c r="S4108" s="88" t="s">
        <v>15</v>
      </c>
      <c r="T4108" s="88" t="s">
        <v>10223</v>
      </c>
      <c r="U4108" s="93" t="s">
        <v>60</v>
      </c>
      <c r="V4108" s="93" t="s">
        <v>4076</v>
      </c>
      <c r="W4108" s="93" t="s">
        <v>17</v>
      </c>
      <c r="X4108" s="93" t="s">
        <v>30</v>
      </c>
      <c r="Y4108" s="93" t="s">
        <v>31</v>
      </c>
      <c r="Z4108" s="93" t="s">
        <v>61</v>
      </c>
      <c r="AA4108" s="9" t="s">
        <v>37</v>
      </c>
      <c r="AB4108" s="93" t="s">
        <v>10487</v>
      </c>
      <c r="AC4108" s="93" t="s">
        <v>10488</v>
      </c>
      <c r="AD4108" s="93" t="s">
        <v>10489</v>
      </c>
    </row>
    <row r="4109" spans="1:30" ht="178.5" x14ac:dyDescent="0.2">
      <c r="A4109" s="113">
        <f t="shared" si="64"/>
        <v>3920</v>
      </c>
      <c r="B4109" s="88" t="s">
        <v>10452</v>
      </c>
      <c r="C4109" s="96" t="s">
        <v>10512</v>
      </c>
      <c r="D4109" s="93" t="s">
        <v>10216</v>
      </c>
      <c r="E4109" s="96" t="s">
        <v>10527</v>
      </c>
      <c r="F4109" s="88" t="s">
        <v>10528</v>
      </c>
      <c r="G4109" s="88" t="s">
        <v>10532</v>
      </c>
      <c r="H4109" s="92">
        <v>6000</v>
      </c>
      <c r="I4109" s="97">
        <v>45291</v>
      </c>
      <c r="J4109" s="88" t="s">
        <v>68</v>
      </c>
      <c r="K4109" s="89" t="s">
        <v>10533</v>
      </c>
      <c r="L4109" s="88" t="s">
        <v>8</v>
      </c>
      <c r="M4109" s="88" t="s">
        <v>9</v>
      </c>
      <c r="N4109" s="88" t="s">
        <v>10457</v>
      </c>
      <c r="O4109" s="88" t="s">
        <v>10220</v>
      </c>
      <c r="P4109" s="88" t="s">
        <v>10458</v>
      </c>
      <c r="Q4109" s="88" t="s">
        <v>10486</v>
      </c>
      <c r="R4109" s="93" t="s">
        <v>14</v>
      </c>
      <c r="S4109" s="88" t="s">
        <v>15</v>
      </c>
      <c r="T4109" s="88" t="s">
        <v>10223</v>
      </c>
      <c r="U4109" s="93" t="s">
        <v>60</v>
      </c>
      <c r="V4109" s="93" t="s">
        <v>4076</v>
      </c>
      <c r="W4109" s="93" t="s">
        <v>17</v>
      </c>
      <c r="X4109" s="93" t="s">
        <v>30</v>
      </c>
      <c r="Y4109" s="93" t="s">
        <v>31</v>
      </c>
      <c r="Z4109" s="93" t="s">
        <v>61</v>
      </c>
      <c r="AA4109" s="9" t="s">
        <v>37</v>
      </c>
      <c r="AB4109" s="93" t="s">
        <v>10487</v>
      </c>
      <c r="AC4109" s="93" t="s">
        <v>10488</v>
      </c>
      <c r="AD4109" s="93" t="s">
        <v>10489</v>
      </c>
    </row>
    <row r="4110" spans="1:30" ht="357" x14ac:dyDescent="0.2">
      <c r="A4110" s="113">
        <f t="shared" ref="A4110:A4173" si="65">A4109+1</f>
        <v>3921</v>
      </c>
      <c r="B4110" s="88" t="s">
        <v>10452</v>
      </c>
      <c r="C4110" s="96" t="s">
        <v>10512</v>
      </c>
      <c r="D4110" s="93" t="s">
        <v>10216</v>
      </c>
      <c r="E4110" s="96" t="s">
        <v>10527</v>
      </c>
      <c r="F4110" s="88" t="s">
        <v>10528</v>
      </c>
      <c r="G4110" s="88" t="s">
        <v>10534</v>
      </c>
      <c r="H4110" s="92">
        <v>30000</v>
      </c>
      <c r="I4110" s="97">
        <v>45291</v>
      </c>
      <c r="J4110" s="88" t="s">
        <v>68</v>
      </c>
      <c r="K4110" s="89" t="s">
        <v>10535</v>
      </c>
      <c r="L4110" s="88" t="s">
        <v>8</v>
      </c>
      <c r="M4110" s="88" t="s">
        <v>9</v>
      </c>
      <c r="N4110" s="88" t="s">
        <v>10457</v>
      </c>
      <c r="O4110" s="88" t="s">
        <v>10220</v>
      </c>
      <c r="P4110" s="88" t="s">
        <v>10458</v>
      </c>
      <c r="Q4110" s="88" t="s">
        <v>10486</v>
      </c>
      <c r="R4110" s="93" t="s">
        <v>14</v>
      </c>
      <c r="S4110" s="88" t="s">
        <v>15</v>
      </c>
      <c r="T4110" s="88" t="s">
        <v>10223</v>
      </c>
      <c r="U4110" s="93" t="s">
        <v>60</v>
      </c>
      <c r="V4110" s="93" t="s">
        <v>4076</v>
      </c>
      <c r="W4110" s="93" t="s">
        <v>17</v>
      </c>
      <c r="X4110" s="93" t="s">
        <v>30</v>
      </c>
      <c r="Y4110" s="93" t="s">
        <v>31</v>
      </c>
      <c r="Z4110" s="93" t="s">
        <v>61</v>
      </c>
      <c r="AA4110" s="9" t="s">
        <v>37</v>
      </c>
      <c r="AB4110" s="93" t="s">
        <v>10487</v>
      </c>
      <c r="AC4110" s="93" t="s">
        <v>10488</v>
      </c>
      <c r="AD4110" s="93" t="s">
        <v>10489</v>
      </c>
    </row>
    <row r="4111" spans="1:30" ht="369.75" x14ac:dyDescent="0.25">
      <c r="A4111" s="113">
        <f t="shared" si="65"/>
        <v>3922</v>
      </c>
      <c r="B4111" s="88" t="s">
        <v>10452</v>
      </c>
      <c r="C4111" s="88" t="s">
        <v>10512</v>
      </c>
      <c r="D4111" s="93" t="s">
        <v>10216</v>
      </c>
      <c r="E4111" s="88" t="s">
        <v>10536</v>
      </c>
      <c r="F4111" s="88" t="s">
        <v>10537</v>
      </c>
      <c r="G4111" s="88" t="s">
        <v>10538</v>
      </c>
      <c r="H4111" s="92">
        <v>1254400</v>
      </c>
      <c r="I4111" s="97">
        <v>45291</v>
      </c>
      <c r="J4111" s="88" t="s">
        <v>6</v>
      </c>
      <c r="K4111" s="88" t="s">
        <v>10539</v>
      </c>
      <c r="L4111" s="88" t="s">
        <v>10522</v>
      </c>
      <c r="M4111" s="88" t="s">
        <v>9</v>
      </c>
      <c r="N4111" s="88" t="s">
        <v>10457</v>
      </c>
      <c r="O4111" s="88" t="s">
        <v>10220</v>
      </c>
      <c r="P4111" s="88" t="s">
        <v>10458</v>
      </c>
      <c r="Q4111" s="88" t="s">
        <v>10464</v>
      </c>
      <c r="R4111" s="93" t="s">
        <v>29</v>
      </c>
      <c r="S4111" s="88" t="s">
        <v>15</v>
      </c>
      <c r="T4111" s="88" t="s">
        <v>10223</v>
      </c>
      <c r="U4111" s="93" t="s">
        <v>60</v>
      </c>
      <c r="V4111" s="93" t="s">
        <v>4076</v>
      </c>
      <c r="W4111" s="93" t="s">
        <v>17</v>
      </c>
      <c r="X4111" s="93" t="s">
        <v>30</v>
      </c>
      <c r="Y4111" s="93" t="s">
        <v>31</v>
      </c>
      <c r="Z4111" s="93" t="s">
        <v>61</v>
      </c>
      <c r="AA4111" s="9" t="s">
        <v>37</v>
      </c>
      <c r="AB4111" s="93" t="s">
        <v>10487</v>
      </c>
      <c r="AC4111" s="93" t="s">
        <v>10488</v>
      </c>
      <c r="AD4111" s="93" t="s">
        <v>10489</v>
      </c>
    </row>
    <row r="4112" spans="1:30" ht="318.75" x14ac:dyDescent="0.25">
      <c r="A4112" s="113">
        <f t="shared" si="65"/>
        <v>3923</v>
      </c>
      <c r="B4112" s="88" t="s">
        <v>10452</v>
      </c>
      <c r="C4112" s="88" t="s">
        <v>10512</v>
      </c>
      <c r="D4112" s="93" t="s">
        <v>10216</v>
      </c>
      <c r="E4112" s="88" t="s">
        <v>10540</v>
      </c>
      <c r="F4112" s="88" t="s">
        <v>10541</v>
      </c>
      <c r="G4112" s="88" t="s">
        <v>10542</v>
      </c>
      <c r="H4112" s="92">
        <v>60000</v>
      </c>
      <c r="I4112" s="97">
        <v>45291</v>
      </c>
      <c r="J4112" s="88" t="s">
        <v>6</v>
      </c>
      <c r="K4112" s="9" t="s">
        <v>7</v>
      </c>
      <c r="L4112" s="88" t="s">
        <v>27</v>
      </c>
      <c r="M4112" s="88" t="s">
        <v>9</v>
      </c>
      <c r="N4112" s="88" t="s">
        <v>10457</v>
      </c>
      <c r="O4112" s="88" t="s">
        <v>10220</v>
      </c>
      <c r="P4112" s="88" t="s">
        <v>10458</v>
      </c>
      <c r="Q4112" s="88" t="s">
        <v>10486</v>
      </c>
      <c r="R4112" s="93" t="s">
        <v>29</v>
      </c>
      <c r="S4112" s="88" t="s">
        <v>15</v>
      </c>
      <c r="T4112" s="88" t="s">
        <v>10223</v>
      </c>
      <c r="U4112" s="93" t="s">
        <v>60</v>
      </c>
      <c r="V4112" s="93" t="s">
        <v>4076</v>
      </c>
      <c r="W4112" s="93" t="s">
        <v>17</v>
      </c>
      <c r="X4112" s="93" t="s">
        <v>30</v>
      </c>
      <c r="Y4112" s="93" t="s">
        <v>31</v>
      </c>
      <c r="Z4112" s="93" t="s">
        <v>61</v>
      </c>
      <c r="AA4112" s="9" t="s">
        <v>37</v>
      </c>
      <c r="AB4112" s="93" t="s">
        <v>10487</v>
      </c>
      <c r="AC4112" s="93" t="s">
        <v>10488</v>
      </c>
      <c r="AD4112" s="93" t="s">
        <v>10489</v>
      </c>
    </row>
    <row r="4113" spans="1:30" ht="306" x14ac:dyDescent="0.25">
      <c r="A4113" s="113">
        <f t="shared" si="65"/>
        <v>3924</v>
      </c>
      <c r="B4113" s="88" t="s">
        <v>10452</v>
      </c>
      <c r="C4113" s="88" t="s">
        <v>10512</v>
      </c>
      <c r="D4113" s="93" t="s">
        <v>10216</v>
      </c>
      <c r="E4113" s="88" t="s">
        <v>10543</v>
      </c>
      <c r="F4113" s="88" t="s">
        <v>10544</v>
      </c>
      <c r="G4113" s="88" t="s">
        <v>10545</v>
      </c>
      <c r="H4113" s="92">
        <v>933808.96</v>
      </c>
      <c r="I4113" s="97">
        <v>45291</v>
      </c>
      <c r="J4113" s="88" t="s">
        <v>6</v>
      </c>
      <c r="K4113" s="9" t="s">
        <v>10546</v>
      </c>
      <c r="L4113" s="88" t="s">
        <v>10522</v>
      </c>
      <c r="M4113" s="88" t="s">
        <v>9</v>
      </c>
      <c r="N4113" s="88" t="s">
        <v>10457</v>
      </c>
      <c r="O4113" s="88" t="s">
        <v>10220</v>
      </c>
      <c r="P4113" s="88" t="s">
        <v>10458</v>
      </c>
      <c r="Q4113" s="88" t="s">
        <v>10464</v>
      </c>
      <c r="R4113" s="93" t="s">
        <v>29</v>
      </c>
      <c r="S4113" s="88" t="s">
        <v>15</v>
      </c>
      <c r="T4113" s="88" t="s">
        <v>10223</v>
      </c>
      <c r="U4113" s="93" t="s">
        <v>60</v>
      </c>
      <c r="V4113" s="93" t="s">
        <v>4076</v>
      </c>
      <c r="W4113" s="93" t="s">
        <v>17</v>
      </c>
      <c r="X4113" s="93" t="s">
        <v>30</v>
      </c>
      <c r="Y4113" s="93" t="s">
        <v>31</v>
      </c>
      <c r="Z4113" s="93" t="s">
        <v>61</v>
      </c>
      <c r="AA4113" s="9" t="s">
        <v>37</v>
      </c>
      <c r="AB4113" s="93" t="s">
        <v>10487</v>
      </c>
      <c r="AC4113" s="93" t="s">
        <v>10488</v>
      </c>
      <c r="AD4113" s="93" t="s">
        <v>10489</v>
      </c>
    </row>
    <row r="4114" spans="1:30" ht="102" x14ac:dyDescent="0.25">
      <c r="A4114" s="113">
        <f t="shared" si="65"/>
        <v>3925</v>
      </c>
      <c r="B4114" s="88" t="s">
        <v>10452</v>
      </c>
      <c r="C4114" s="88" t="s">
        <v>10512</v>
      </c>
      <c r="D4114" s="93" t="s">
        <v>10216</v>
      </c>
      <c r="E4114" s="88" t="s">
        <v>10547</v>
      </c>
      <c r="F4114" s="88" t="s">
        <v>10548</v>
      </c>
      <c r="G4114" s="88" t="s">
        <v>10549</v>
      </c>
      <c r="H4114" s="92">
        <v>13000</v>
      </c>
      <c r="I4114" s="97">
        <v>45291</v>
      </c>
      <c r="J4114" s="88" t="s">
        <v>6</v>
      </c>
      <c r="K4114" s="90" t="s">
        <v>10550</v>
      </c>
      <c r="L4114" s="88" t="s">
        <v>10522</v>
      </c>
      <c r="M4114" s="88" t="s">
        <v>9</v>
      </c>
      <c r="N4114" s="88" t="s">
        <v>10457</v>
      </c>
      <c r="O4114" s="88" t="s">
        <v>10220</v>
      </c>
      <c r="P4114" s="88" t="s">
        <v>10458</v>
      </c>
      <c r="Q4114" s="88" t="s">
        <v>10464</v>
      </c>
      <c r="R4114" s="93" t="s">
        <v>29</v>
      </c>
      <c r="S4114" s="88" t="s">
        <v>15</v>
      </c>
      <c r="T4114" s="88" t="s">
        <v>10223</v>
      </c>
      <c r="U4114" s="93" t="s">
        <v>60</v>
      </c>
      <c r="V4114" s="93" t="s">
        <v>4076</v>
      </c>
      <c r="W4114" s="93" t="s">
        <v>17</v>
      </c>
      <c r="X4114" s="93" t="s">
        <v>30</v>
      </c>
      <c r="Y4114" s="93" t="s">
        <v>31</v>
      </c>
      <c r="Z4114" s="93" t="s">
        <v>61</v>
      </c>
      <c r="AA4114" s="9" t="s">
        <v>37</v>
      </c>
      <c r="AB4114" s="93" t="s">
        <v>10487</v>
      </c>
      <c r="AC4114" s="93" t="s">
        <v>10488</v>
      </c>
      <c r="AD4114" s="93" t="s">
        <v>10489</v>
      </c>
    </row>
    <row r="4115" spans="1:30" ht="114.75" x14ac:dyDescent="0.25">
      <c r="A4115" s="113">
        <f t="shared" si="65"/>
        <v>3926</v>
      </c>
      <c r="B4115" s="88" t="s">
        <v>10452</v>
      </c>
      <c r="C4115" s="88" t="s">
        <v>10512</v>
      </c>
      <c r="D4115" s="93" t="s">
        <v>10216</v>
      </c>
      <c r="E4115" s="88" t="s">
        <v>10551</v>
      </c>
      <c r="F4115" s="88" t="s">
        <v>10552</v>
      </c>
      <c r="G4115" s="88" t="s">
        <v>10553</v>
      </c>
      <c r="H4115" s="92">
        <v>192000</v>
      </c>
      <c r="I4115" s="97">
        <v>45291</v>
      </c>
      <c r="J4115" s="88" t="s">
        <v>68</v>
      </c>
      <c r="K4115" s="88" t="s">
        <v>10554</v>
      </c>
      <c r="L4115" s="88" t="s">
        <v>10555</v>
      </c>
      <c r="M4115" s="88" t="s">
        <v>9</v>
      </c>
      <c r="N4115" s="88" t="s">
        <v>10457</v>
      </c>
      <c r="O4115" s="88" t="s">
        <v>10220</v>
      </c>
      <c r="P4115" s="88" t="s">
        <v>10458</v>
      </c>
      <c r="Q4115" s="88" t="s">
        <v>10464</v>
      </c>
      <c r="R4115" s="93" t="s">
        <v>29</v>
      </c>
      <c r="S4115" s="88" t="s">
        <v>15</v>
      </c>
      <c r="T4115" s="88" t="s">
        <v>10223</v>
      </c>
      <c r="U4115" s="93" t="s">
        <v>60</v>
      </c>
      <c r="V4115" s="93" t="s">
        <v>4076</v>
      </c>
      <c r="W4115" s="93" t="s">
        <v>17</v>
      </c>
      <c r="X4115" s="93" t="s">
        <v>30</v>
      </c>
      <c r="Y4115" s="93" t="s">
        <v>31</v>
      </c>
      <c r="Z4115" s="93" t="s">
        <v>61</v>
      </c>
      <c r="AA4115" s="9" t="s">
        <v>37</v>
      </c>
      <c r="AB4115" s="93" t="s">
        <v>10487</v>
      </c>
      <c r="AC4115" s="93" t="s">
        <v>10488</v>
      </c>
      <c r="AD4115" s="93" t="s">
        <v>10489</v>
      </c>
    </row>
    <row r="4116" spans="1:30" ht="114.75" x14ac:dyDescent="0.25">
      <c r="A4116" s="113">
        <f t="shared" si="65"/>
        <v>3927</v>
      </c>
      <c r="B4116" s="88" t="s">
        <v>10452</v>
      </c>
      <c r="C4116" s="88" t="s">
        <v>10512</v>
      </c>
      <c r="D4116" s="93" t="s">
        <v>10216</v>
      </c>
      <c r="E4116" s="88" t="s">
        <v>10551</v>
      </c>
      <c r="F4116" s="88" t="s">
        <v>10556</v>
      </c>
      <c r="G4116" s="88" t="s">
        <v>10553</v>
      </c>
      <c r="H4116" s="92">
        <v>60000</v>
      </c>
      <c r="I4116" s="97">
        <v>45291</v>
      </c>
      <c r="J4116" s="88" t="s">
        <v>68</v>
      </c>
      <c r="K4116" s="88" t="s">
        <v>10557</v>
      </c>
      <c r="L4116" s="88" t="s">
        <v>69</v>
      </c>
      <c r="M4116" s="88" t="s">
        <v>9</v>
      </c>
      <c r="N4116" s="88" t="s">
        <v>10457</v>
      </c>
      <c r="O4116" s="88" t="s">
        <v>10220</v>
      </c>
      <c r="P4116" s="88" t="s">
        <v>10458</v>
      </c>
      <c r="Q4116" s="88" t="s">
        <v>10464</v>
      </c>
      <c r="R4116" s="93" t="s">
        <v>29</v>
      </c>
      <c r="S4116" s="88" t="s">
        <v>15</v>
      </c>
      <c r="T4116" s="88" t="s">
        <v>10223</v>
      </c>
      <c r="U4116" s="93" t="s">
        <v>60</v>
      </c>
      <c r="V4116" s="93" t="s">
        <v>4076</v>
      </c>
      <c r="W4116" s="93" t="s">
        <v>17</v>
      </c>
      <c r="X4116" s="93" t="s">
        <v>30</v>
      </c>
      <c r="Y4116" s="93" t="s">
        <v>31</v>
      </c>
      <c r="Z4116" s="93" t="s">
        <v>61</v>
      </c>
      <c r="AA4116" s="9" t="s">
        <v>37</v>
      </c>
      <c r="AB4116" s="93" t="s">
        <v>10487</v>
      </c>
      <c r="AC4116" s="93" t="s">
        <v>10488</v>
      </c>
      <c r="AD4116" s="93" t="s">
        <v>10489</v>
      </c>
    </row>
    <row r="4117" spans="1:30" ht="409.5" x14ac:dyDescent="0.25">
      <c r="A4117" s="113">
        <f t="shared" si="65"/>
        <v>3928</v>
      </c>
      <c r="B4117" s="88" t="s">
        <v>10452</v>
      </c>
      <c r="C4117" s="88" t="s">
        <v>10512</v>
      </c>
      <c r="D4117" s="93" t="s">
        <v>10216</v>
      </c>
      <c r="E4117" s="88" t="s">
        <v>10558</v>
      </c>
      <c r="F4117" s="88" t="s">
        <v>10559</v>
      </c>
      <c r="G4117" s="88" t="s">
        <v>10560</v>
      </c>
      <c r="H4117" s="92">
        <v>120000</v>
      </c>
      <c r="I4117" s="97">
        <v>45291</v>
      </c>
      <c r="J4117" s="88" t="s">
        <v>6</v>
      </c>
      <c r="K4117" s="9" t="s">
        <v>10561</v>
      </c>
      <c r="L4117" s="88" t="s">
        <v>10522</v>
      </c>
      <c r="M4117" s="88" t="s">
        <v>9</v>
      </c>
      <c r="N4117" s="88" t="s">
        <v>10457</v>
      </c>
      <c r="O4117" s="88" t="s">
        <v>10220</v>
      </c>
      <c r="P4117" s="88" t="s">
        <v>10458</v>
      </c>
      <c r="Q4117" s="88" t="s">
        <v>10464</v>
      </c>
      <c r="R4117" s="93" t="s">
        <v>29</v>
      </c>
      <c r="S4117" s="88" t="s">
        <v>15</v>
      </c>
      <c r="T4117" s="88" t="s">
        <v>10223</v>
      </c>
      <c r="U4117" s="93" t="s">
        <v>60</v>
      </c>
      <c r="V4117" s="93" t="s">
        <v>4076</v>
      </c>
      <c r="W4117" s="93" t="s">
        <v>37</v>
      </c>
      <c r="X4117" s="93" t="s">
        <v>30</v>
      </c>
      <c r="Y4117" s="93" t="s">
        <v>31</v>
      </c>
      <c r="Z4117" s="93" t="s">
        <v>61</v>
      </c>
      <c r="AA4117" s="9" t="s">
        <v>37</v>
      </c>
      <c r="AB4117" s="93" t="s">
        <v>10487</v>
      </c>
      <c r="AC4117" s="93" t="s">
        <v>10488</v>
      </c>
      <c r="AD4117" s="93" t="s">
        <v>10489</v>
      </c>
    </row>
    <row r="4118" spans="1:30" ht="140.25" x14ac:dyDescent="0.25">
      <c r="A4118" s="113">
        <f t="shared" si="65"/>
        <v>3929</v>
      </c>
      <c r="B4118" s="88" t="s">
        <v>10452</v>
      </c>
      <c r="C4118" s="88" t="s">
        <v>10512</v>
      </c>
      <c r="D4118" s="93" t="s">
        <v>10216</v>
      </c>
      <c r="E4118" s="88" t="s">
        <v>10562</v>
      </c>
      <c r="F4118" s="88" t="s">
        <v>10548</v>
      </c>
      <c r="G4118" s="88" t="s">
        <v>10563</v>
      </c>
      <c r="H4118" s="92">
        <v>24000</v>
      </c>
      <c r="I4118" s="97">
        <v>45291</v>
      </c>
      <c r="J4118" s="88" t="s">
        <v>6</v>
      </c>
      <c r="K4118" s="9" t="s">
        <v>10564</v>
      </c>
      <c r="L4118" s="88" t="s">
        <v>10522</v>
      </c>
      <c r="M4118" s="88" t="s">
        <v>9</v>
      </c>
      <c r="N4118" s="88" t="s">
        <v>10457</v>
      </c>
      <c r="O4118" s="88" t="s">
        <v>10220</v>
      </c>
      <c r="P4118" s="88" t="s">
        <v>10458</v>
      </c>
      <c r="Q4118" s="88" t="s">
        <v>10464</v>
      </c>
      <c r="R4118" s="93" t="s">
        <v>29</v>
      </c>
      <c r="S4118" s="88" t="s">
        <v>15</v>
      </c>
      <c r="T4118" s="88" t="s">
        <v>10223</v>
      </c>
      <c r="U4118" s="93" t="s">
        <v>60</v>
      </c>
      <c r="V4118" s="93" t="s">
        <v>4076</v>
      </c>
      <c r="W4118" s="93" t="s">
        <v>17</v>
      </c>
      <c r="X4118" s="93" t="s">
        <v>30</v>
      </c>
      <c r="Y4118" s="93" t="s">
        <v>31</v>
      </c>
      <c r="Z4118" s="93" t="s">
        <v>61</v>
      </c>
      <c r="AA4118" s="9" t="s">
        <v>37</v>
      </c>
      <c r="AB4118" s="93" t="s">
        <v>10487</v>
      </c>
      <c r="AC4118" s="93" t="s">
        <v>10488</v>
      </c>
      <c r="AD4118" s="93" t="s">
        <v>10489</v>
      </c>
    </row>
    <row r="4119" spans="1:30" ht="127.5" x14ac:dyDescent="0.25">
      <c r="A4119" s="113">
        <f t="shared" si="65"/>
        <v>3930</v>
      </c>
      <c r="B4119" s="88" t="s">
        <v>10452</v>
      </c>
      <c r="C4119" s="88" t="s">
        <v>10512</v>
      </c>
      <c r="D4119" s="93" t="s">
        <v>10216</v>
      </c>
      <c r="E4119" s="88" t="s">
        <v>10565</v>
      </c>
      <c r="F4119" s="88" t="s">
        <v>10548</v>
      </c>
      <c r="G4119" s="88" t="s">
        <v>10566</v>
      </c>
      <c r="H4119" s="92">
        <v>500000</v>
      </c>
      <c r="I4119" s="97">
        <v>45291</v>
      </c>
      <c r="J4119" s="88" t="s">
        <v>6</v>
      </c>
      <c r="K4119" s="9" t="s">
        <v>10567</v>
      </c>
      <c r="L4119" s="88" t="s">
        <v>10522</v>
      </c>
      <c r="M4119" s="88" t="s">
        <v>9</v>
      </c>
      <c r="N4119" s="88" t="s">
        <v>10457</v>
      </c>
      <c r="O4119" s="88" t="s">
        <v>10220</v>
      </c>
      <c r="P4119" s="88" t="s">
        <v>10458</v>
      </c>
      <c r="Q4119" s="88" t="s">
        <v>10464</v>
      </c>
      <c r="R4119" s="93" t="s">
        <v>29</v>
      </c>
      <c r="S4119" s="88" t="s">
        <v>15</v>
      </c>
      <c r="T4119" s="88" t="s">
        <v>10223</v>
      </c>
      <c r="U4119" s="93" t="s">
        <v>60</v>
      </c>
      <c r="V4119" s="93" t="s">
        <v>4076</v>
      </c>
      <c r="W4119" s="93" t="s">
        <v>37</v>
      </c>
      <c r="X4119" s="93" t="s">
        <v>30</v>
      </c>
      <c r="Y4119" s="93" t="s">
        <v>31</v>
      </c>
      <c r="Z4119" s="93" t="s">
        <v>61</v>
      </c>
      <c r="AA4119" s="9" t="s">
        <v>37</v>
      </c>
      <c r="AB4119" s="93" t="s">
        <v>10487</v>
      </c>
      <c r="AC4119" s="93" t="s">
        <v>10488</v>
      </c>
      <c r="AD4119" s="93" t="s">
        <v>10489</v>
      </c>
    </row>
    <row r="4120" spans="1:30" ht="153" x14ac:dyDescent="0.25">
      <c r="A4120" s="113">
        <f t="shared" si="65"/>
        <v>3931</v>
      </c>
      <c r="B4120" s="88" t="s">
        <v>10452</v>
      </c>
      <c r="C4120" s="88" t="s">
        <v>10512</v>
      </c>
      <c r="D4120" s="93" t="s">
        <v>10216</v>
      </c>
      <c r="E4120" s="88" t="s">
        <v>10568</v>
      </c>
      <c r="F4120" s="88" t="s">
        <v>10569</v>
      </c>
      <c r="G4120" s="88" t="s">
        <v>10570</v>
      </c>
      <c r="H4120" s="92">
        <v>540000</v>
      </c>
      <c r="I4120" s="97">
        <v>45291</v>
      </c>
      <c r="J4120" s="88" t="s">
        <v>68</v>
      </c>
      <c r="K4120" s="9" t="s">
        <v>10571</v>
      </c>
      <c r="L4120" s="88" t="s">
        <v>8</v>
      </c>
      <c r="M4120" s="88" t="s">
        <v>9</v>
      </c>
      <c r="N4120" s="88" t="s">
        <v>10457</v>
      </c>
      <c r="O4120" s="88" t="s">
        <v>10220</v>
      </c>
      <c r="P4120" s="88" t="s">
        <v>10458</v>
      </c>
      <c r="Q4120" s="88" t="s">
        <v>10464</v>
      </c>
      <c r="R4120" s="93" t="s">
        <v>14</v>
      </c>
      <c r="S4120" s="88" t="s">
        <v>15</v>
      </c>
      <c r="T4120" s="88" t="s">
        <v>10223</v>
      </c>
      <c r="U4120" s="93" t="s">
        <v>60</v>
      </c>
      <c r="V4120" s="93" t="s">
        <v>4076</v>
      </c>
      <c r="W4120" s="93" t="s">
        <v>37</v>
      </c>
      <c r="X4120" s="93" t="s">
        <v>30</v>
      </c>
      <c r="Y4120" s="93" t="s">
        <v>31</v>
      </c>
      <c r="Z4120" s="93" t="s">
        <v>61</v>
      </c>
      <c r="AA4120" s="9" t="s">
        <v>37</v>
      </c>
      <c r="AB4120" s="93" t="s">
        <v>10487</v>
      </c>
      <c r="AC4120" s="93" t="s">
        <v>10488</v>
      </c>
      <c r="AD4120" s="93" t="s">
        <v>10489</v>
      </c>
    </row>
    <row r="4121" spans="1:30" ht="178.5" x14ac:dyDescent="0.25">
      <c r="A4121" s="113">
        <f t="shared" si="65"/>
        <v>3932</v>
      </c>
      <c r="B4121" s="88" t="s">
        <v>10452</v>
      </c>
      <c r="C4121" s="88" t="s">
        <v>10512</v>
      </c>
      <c r="D4121" s="93" t="s">
        <v>10216</v>
      </c>
      <c r="E4121" s="88" t="s">
        <v>10572</v>
      </c>
      <c r="F4121" s="88" t="s">
        <v>10573</v>
      </c>
      <c r="G4121" s="88" t="s">
        <v>10574</v>
      </c>
      <c r="H4121" s="92">
        <v>30000</v>
      </c>
      <c r="I4121" s="97">
        <v>45291</v>
      </c>
      <c r="J4121" s="88" t="s">
        <v>6</v>
      </c>
      <c r="K4121" s="9" t="s">
        <v>7</v>
      </c>
      <c r="L4121" s="88" t="s">
        <v>27</v>
      </c>
      <c r="M4121" s="88" t="s">
        <v>9</v>
      </c>
      <c r="N4121" s="88" t="s">
        <v>10457</v>
      </c>
      <c r="O4121" s="88" t="s">
        <v>10220</v>
      </c>
      <c r="P4121" s="88" t="s">
        <v>10458</v>
      </c>
      <c r="Q4121" s="88" t="s">
        <v>10464</v>
      </c>
      <c r="R4121" s="93" t="s">
        <v>29</v>
      </c>
      <c r="S4121" s="88" t="s">
        <v>15</v>
      </c>
      <c r="T4121" s="88" t="s">
        <v>10223</v>
      </c>
      <c r="U4121" s="93" t="s">
        <v>60</v>
      </c>
      <c r="V4121" s="93" t="s">
        <v>4076</v>
      </c>
      <c r="W4121" s="93" t="s">
        <v>17</v>
      </c>
      <c r="X4121" s="93" t="s">
        <v>30</v>
      </c>
      <c r="Y4121" s="93" t="s">
        <v>31</v>
      </c>
      <c r="Z4121" s="93" t="s">
        <v>61</v>
      </c>
      <c r="AA4121" s="93" t="s">
        <v>17</v>
      </c>
      <c r="AB4121" s="93" t="s">
        <v>10487</v>
      </c>
      <c r="AC4121" s="93" t="s">
        <v>10488</v>
      </c>
      <c r="AD4121" s="93" t="s">
        <v>10489</v>
      </c>
    </row>
    <row r="4122" spans="1:30" ht="178.5" x14ac:dyDescent="0.25">
      <c r="A4122" s="113">
        <f t="shared" si="65"/>
        <v>3933</v>
      </c>
      <c r="B4122" s="88" t="s">
        <v>10452</v>
      </c>
      <c r="C4122" s="88" t="s">
        <v>10512</v>
      </c>
      <c r="D4122" s="93" t="s">
        <v>10216</v>
      </c>
      <c r="E4122" s="88" t="s">
        <v>10572</v>
      </c>
      <c r="F4122" s="88" t="s">
        <v>10575</v>
      </c>
      <c r="G4122" s="88" t="s">
        <v>10576</v>
      </c>
      <c r="H4122" s="92">
        <v>30000</v>
      </c>
      <c r="I4122" s="97">
        <v>45291</v>
      </c>
      <c r="J4122" s="88" t="s">
        <v>6</v>
      </c>
      <c r="K4122" s="9" t="s">
        <v>7</v>
      </c>
      <c r="L4122" s="88" t="s">
        <v>27</v>
      </c>
      <c r="M4122" s="88" t="s">
        <v>9</v>
      </c>
      <c r="N4122" s="88" t="s">
        <v>10457</v>
      </c>
      <c r="O4122" s="88" t="s">
        <v>10220</v>
      </c>
      <c r="P4122" s="88" t="s">
        <v>10458</v>
      </c>
      <c r="Q4122" s="88" t="s">
        <v>10464</v>
      </c>
      <c r="R4122" s="93" t="s">
        <v>29</v>
      </c>
      <c r="S4122" s="88" t="s">
        <v>15</v>
      </c>
      <c r="T4122" s="88" t="s">
        <v>10223</v>
      </c>
      <c r="U4122" s="93" t="s">
        <v>60</v>
      </c>
      <c r="V4122" s="93" t="s">
        <v>4076</v>
      </c>
      <c r="W4122" s="93" t="s">
        <v>17</v>
      </c>
      <c r="X4122" s="93" t="s">
        <v>30</v>
      </c>
      <c r="Y4122" s="93" t="s">
        <v>31</v>
      </c>
      <c r="Z4122" s="93" t="s">
        <v>61</v>
      </c>
      <c r="AA4122" s="93" t="s">
        <v>17</v>
      </c>
      <c r="AB4122" s="93" t="s">
        <v>10487</v>
      </c>
      <c r="AC4122" s="93" t="s">
        <v>10488</v>
      </c>
      <c r="AD4122" s="93" t="s">
        <v>10489</v>
      </c>
    </row>
    <row r="4123" spans="1:30" ht="102" x14ac:dyDescent="0.25">
      <c r="A4123" s="113">
        <f t="shared" si="65"/>
        <v>3934</v>
      </c>
      <c r="B4123" s="88" t="s">
        <v>10452</v>
      </c>
      <c r="C4123" s="88" t="s">
        <v>10512</v>
      </c>
      <c r="D4123" s="93" t="s">
        <v>10216</v>
      </c>
      <c r="E4123" s="88" t="s">
        <v>10577</v>
      </c>
      <c r="F4123" s="88" t="s">
        <v>10578</v>
      </c>
      <c r="G4123" s="88" t="s">
        <v>10579</v>
      </c>
      <c r="H4123" s="92">
        <v>20000</v>
      </c>
      <c r="I4123" s="97">
        <v>45291</v>
      </c>
      <c r="J4123" s="88" t="s">
        <v>68</v>
      </c>
      <c r="K4123" s="9" t="s">
        <v>7</v>
      </c>
      <c r="L4123" s="88" t="s">
        <v>8</v>
      </c>
      <c r="M4123" s="88" t="s">
        <v>9</v>
      </c>
      <c r="N4123" s="88" t="s">
        <v>10457</v>
      </c>
      <c r="O4123" s="88" t="s">
        <v>10220</v>
      </c>
      <c r="P4123" s="88" t="s">
        <v>10458</v>
      </c>
      <c r="Q4123" s="88" t="s">
        <v>10464</v>
      </c>
      <c r="R4123" s="93" t="s">
        <v>14</v>
      </c>
      <c r="S4123" s="88" t="s">
        <v>15</v>
      </c>
      <c r="T4123" s="88" t="s">
        <v>10223</v>
      </c>
      <c r="U4123" s="93" t="s">
        <v>60</v>
      </c>
      <c r="V4123" s="93" t="s">
        <v>4076</v>
      </c>
      <c r="W4123" s="93" t="s">
        <v>21</v>
      </c>
      <c r="X4123" s="93" t="s">
        <v>30</v>
      </c>
      <c r="Y4123" s="93" t="s">
        <v>31</v>
      </c>
      <c r="Z4123" s="93" t="s">
        <v>61</v>
      </c>
      <c r="AA4123" s="9" t="s">
        <v>37</v>
      </c>
      <c r="AB4123" s="93" t="s">
        <v>10487</v>
      </c>
      <c r="AC4123" s="93" t="s">
        <v>10488</v>
      </c>
      <c r="AD4123" s="93" t="s">
        <v>10489</v>
      </c>
    </row>
    <row r="4124" spans="1:30" ht="114.75" x14ac:dyDescent="0.25">
      <c r="A4124" s="113">
        <f t="shared" si="65"/>
        <v>3935</v>
      </c>
      <c r="B4124" s="88" t="s">
        <v>10452</v>
      </c>
      <c r="C4124" s="88" t="s">
        <v>10512</v>
      </c>
      <c r="D4124" s="93" t="s">
        <v>10216</v>
      </c>
      <c r="E4124" s="88" t="s">
        <v>10577</v>
      </c>
      <c r="F4124" s="88" t="s">
        <v>10580</v>
      </c>
      <c r="G4124" s="88" t="s">
        <v>10581</v>
      </c>
      <c r="H4124" s="92">
        <v>12000</v>
      </c>
      <c r="I4124" s="97">
        <v>45291</v>
      </c>
      <c r="J4124" s="88" t="s">
        <v>68</v>
      </c>
      <c r="K4124" s="9" t="s">
        <v>7</v>
      </c>
      <c r="L4124" s="88" t="s">
        <v>8</v>
      </c>
      <c r="M4124" s="88" t="s">
        <v>9</v>
      </c>
      <c r="N4124" s="88" t="s">
        <v>10457</v>
      </c>
      <c r="O4124" s="88" t="s">
        <v>10220</v>
      </c>
      <c r="P4124" s="88" t="s">
        <v>10458</v>
      </c>
      <c r="Q4124" s="88" t="s">
        <v>10464</v>
      </c>
      <c r="R4124" s="93" t="s">
        <v>14</v>
      </c>
      <c r="S4124" s="88" t="s">
        <v>15</v>
      </c>
      <c r="T4124" s="88" t="s">
        <v>10223</v>
      </c>
      <c r="U4124" s="93" t="s">
        <v>60</v>
      </c>
      <c r="V4124" s="93" t="s">
        <v>4076</v>
      </c>
      <c r="W4124" s="93" t="s">
        <v>21</v>
      </c>
      <c r="X4124" s="93" t="s">
        <v>30</v>
      </c>
      <c r="Y4124" s="93" t="s">
        <v>31</v>
      </c>
      <c r="Z4124" s="93" t="s">
        <v>61</v>
      </c>
      <c r="AA4124" s="9" t="s">
        <v>37</v>
      </c>
      <c r="AB4124" s="93" t="s">
        <v>10487</v>
      </c>
      <c r="AC4124" s="93" t="s">
        <v>10488</v>
      </c>
      <c r="AD4124" s="93" t="s">
        <v>10489</v>
      </c>
    </row>
    <row r="4125" spans="1:30" ht="114.75" x14ac:dyDescent="0.25">
      <c r="A4125" s="113">
        <f t="shared" si="65"/>
        <v>3936</v>
      </c>
      <c r="B4125" s="88" t="s">
        <v>10452</v>
      </c>
      <c r="C4125" s="88" t="s">
        <v>10512</v>
      </c>
      <c r="D4125" s="93" t="s">
        <v>10216</v>
      </c>
      <c r="E4125" s="88" t="s">
        <v>10577</v>
      </c>
      <c r="F4125" s="88" t="s">
        <v>8672</v>
      </c>
      <c r="G4125" s="88" t="s">
        <v>10582</v>
      </c>
      <c r="H4125" s="92">
        <v>2000</v>
      </c>
      <c r="I4125" s="97">
        <v>45291</v>
      </c>
      <c r="J4125" s="88" t="s">
        <v>68</v>
      </c>
      <c r="K4125" s="9" t="s">
        <v>7</v>
      </c>
      <c r="L4125" s="88" t="s">
        <v>8</v>
      </c>
      <c r="M4125" s="88" t="s">
        <v>9</v>
      </c>
      <c r="N4125" s="88" t="s">
        <v>10457</v>
      </c>
      <c r="O4125" s="88" t="s">
        <v>10220</v>
      </c>
      <c r="P4125" s="88" t="s">
        <v>10458</v>
      </c>
      <c r="Q4125" s="88" t="s">
        <v>10464</v>
      </c>
      <c r="R4125" s="93" t="s">
        <v>14</v>
      </c>
      <c r="S4125" s="88" t="s">
        <v>15</v>
      </c>
      <c r="T4125" s="88" t="s">
        <v>10223</v>
      </c>
      <c r="U4125" s="93" t="s">
        <v>60</v>
      </c>
      <c r="V4125" s="93" t="s">
        <v>4076</v>
      </c>
      <c r="W4125" s="93" t="s">
        <v>21</v>
      </c>
      <c r="X4125" s="93" t="s">
        <v>30</v>
      </c>
      <c r="Y4125" s="93" t="s">
        <v>31</v>
      </c>
      <c r="Z4125" s="93" t="s">
        <v>61</v>
      </c>
      <c r="AA4125" s="9" t="s">
        <v>37</v>
      </c>
      <c r="AB4125" s="93" t="s">
        <v>10487</v>
      </c>
      <c r="AC4125" s="93" t="s">
        <v>10488</v>
      </c>
      <c r="AD4125" s="93" t="s">
        <v>10489</v>
      </c>
    </row>
    <row r="4126" spans="1:30" ht="114.75" x14ac:dyDescent="0.25">
      <c r="A4126" s="113">
        <f t="shared" si="65"/>
        <v>3937</v>
      </c>
      <c r="B4126" s="88" t="s">
        <v>10452</v>
      </c>
      <c r="C4126" s="88" t="s">
        <v>10512</v>
      </c>
      <c r="D4126" s="93" t="s">
        <v>10216</v>
      </c>
      <c r="E4126" s="88" t="s">
        <v>10583</v>
      </c>
      <c r="F4126" s="88" t="s">
        <v>10584</v>
      </c>
      <c r="G4126" s="88" t="s">
        <v>10585</v>
      </c>
      <c r="H4126" s="92">
        <v>6000</v>
      </c>
      <c r="I4126" s="97">
        <v>45291</v>
      </c>
      <c r="J4126" s="88" t="s">
        <v>68</v>
      </c>
      <c r="K4126" s="9" t="s">
        <v>7</v>
      </c>
      <c r="L4126" s="88" t="s">
        <v>8</v>
      </c>
      <c r="M4126" s="88" t="s">
        <v>9</v>
      </c>
      <c r="N4126" s="88" t="s">
        <v>10457</v>
      </c>
      <c r="O4126" s="88" t="s">
        <v>10220</v>
      </c>
      <c r="P4126" s="88" t="s">
        <v>10458</v>
      </c>
      <c r="Q4126" s="88" t="s">
        <v>10486</v>
      </c>
      <c r="R4126" s="93" t="s">
        <v>14</v>
      </c>
      <c r="S4126" s="88" t="s">
        <v>15</v>
      </c>
      <c r="T4126" s="88" t="s">
        <v>10223</v>
      </c>
      <c r="U4126" s="93" t="s">
        <v>60</v>
      </c>
      <c r="V4126" s="93" t="s">
        <v>4076</v>
      </c>
      <c r="W4126" s="93" t="s">
        <v>21</v>
      </c>
      <c r="X4126" s="93" t="s">
        <v>30</v>
      </c>
      <c r="Y4126" s="93" t="s">
        <v>31</v>
      </c>
      <c r="Z4126" s="93" t="s">
        <v>61</v>
      </c>
      <c r="AA4126" s="9" t="s">
        <v>37</v>
      </c>
      <c r="AB4126" s="93" t="s">
        <v>10487</v>
      </c>
      <c r="AC4126" s="93" t="s">
        <v>10488</v>
      </c>
      <c r="AD4126" s="93" t="s">
        <v>10489</v>
      </c>
    </row>
    <row r="4127" spans="1:30" ht="63.75" x14ac:dyDescent="0.25">
      <c r="A4127" s="113">
        <f t="shared" si="65"/>
        <v>3938</v>
      </c>
      <c r="B4127" s="88" t="s">
        <v>10452</v>
      </c>
      <c r="C4127" s="88" t="s">
        <v>10512</v>
      </c>
      <c r="D4127" s="93" t="s">
        <v>10216</v>
      </c>
      <c r="E4127" s="88" t="s">
        <v>10583</v>
      </c>
      <c r="F4127" s="88" t="s">
        <v>10586</v>
      </c>
      <c r="G4127" s="88" t="s">
        <v>10587</v>
      </c>
      <c r="H4127" s="92">
        <v>5000</v>
      </c>
      <c r="I4127" s="97">
        <v>45291</v>
      </c>
      <c r="J4127" s="88" t="s">
        <v>68</v>
      </c>
      <c r="K4127" s="88" t="s">
        <v>10506</v>
      </c>
      <c r="L4127" s="88" t="s">
        <v>8</v>
      </c>
      <c r="M4127" s="88" t="s">
        <v>9</v>
      </c>
      <c r="N4127" s="88" t="s">
        <v>10457</v>
      </c>
      <c r="O4127" s="88" t="s">
        <v>10588</v>
      </c>
      <c r="P4127" s="88" t="s">
        <v>10458</v>
      </c>
      <c r="Q4127" s="88" t="s">
        <v>10486</v>
      </c>
      <c r="R4127" s="93" t="s">
        <v>14</v>
      </c>
      <c r="S4127" s="88" t="s">
        <v>15</v>
      </c>
      <c r="T4127" s="88" t="s">
        <v>10223</v>
      </c>
      <c r="U4127" s="93" t="s">
        <v>60</v>
      </c>
      <c r="V4127" s="93" t="s">
        <v>4076</v>
      </c>
      <c r="W4127" s="93" t="s">
        <v>21</v>
      </c>
      <c r="X4127" s="93" t="s">
        <v>30</v>
      </c>
      <c r="Y4127" s="93" t="s">
        <v>31</v>
      </c>
      <c r="Z4127" s="93" t="s">
        <v>61</v>
      </c>
      <c r="AA4127" s="93" t="s">
        <v>17</v>
      </c>
      <c r="AB4127" s="93" t="s">
        <v>10487</v>
      </c>
      <c r="AC4127" s="93" t="s">
        <v>10488</v>
      </c>
      <c r="AD4127" s="93" t="s">
        <v>10489</v>
      </c>
    </row>
    <row r="4128" spans="1:30" ht="204" x14ac:dyDescent="0.25">
      <c r="A4128" s="113">
        <f t="shared" si="65"/>
        <v>3939</v>
      </c>
      <c r="B4128" s="88" t="s">
        <v>10452</v>
      </c>
      <c r="C4128" s="88" t="s">
        <v>10512</v>
      </c>
      <c r="D4128" s="93" t="s">
        <v>10216</v>
      </c>
      <c r="E4128" s="88" t="s">
        <v>10589</v>
      </c>
      <c r="F4128" s="88" t="s">
        <v>10590</v>
      </c>
      <c r="G4128" s="88" t="s">
        <v>10591</v>
      </c>
      <c r="H4128" s="92">
        <v>360000</v>
      </c>
      <c r="I4128" s="97">
        <v>45291</v>
      </c>
      <c r="J4128" s="88" t="s">
        <v>6</v>
      </c>
      <c r="K4128" s="88" t="s">
        <v>10592</v>
      </c>
      <c r="L4128" s="88" t="s">
        <v>10522</v>
      </c>
      <c r="M4128" s="88" t="s">
        <v>9</v>
      </c>
      <c r="N4128" s="88" t="s">
        <v>10457</v>
      </c>
      <c r="O4128" s="88" t="s">
        <v>10220</v>
      </c>
      <c r="P4128" s="88" t="s">
        <v>10458</v>
      </c>
      <c r="Q4128" s="88" t="s">
        <v>10464</v>
      </c>
      <c r="R4128" s="93" t="s">
        <v>29</v>
      </c>
      <c r="S4128" s="88" t="s">
        <v>15</v>
      </c>
      <c r="T4128" s="88" t="s">
        <v>10223</v>
      </c>
      <c r="U4128" s="93" t="s">
        <v>60</v>
      </c>
      <c r="V4128" s="93" t="s">
        <v>4076</v>
      </c>
      <c r="W4128" s="93" t="s">
        <v>37</v>
      </c>
      <c r="X4128" s="93" t="s">
        <v>30</v>
      </c>
      <c r="Y4128" s="93" t="s">
        <v>31</v>
      </c>
      <c r="Z4128" s="93" t="s">
        <v>61</v>
      </c>
      <c r="AA4128" s="9" t="s">
        <v>37</v>
      </c>
      <c r="AB4128" s="93" t="s">
        <v>10487</v>
      </c>
      <c r="AC4128" s="93" t="s">
        <v>10488</v>
      </c>
      <c r="AD4128" s="93" t="s">
        <v>10489</v>
      </c>
    </row>
    <row r="4129" spans="1:30" ht="63.75" x14ac:dyDescent="0.25">
      <c r="A4129" s="113">
        <f t="shared" si="65"/>
        <v>3940</v>
      </c>
      <c r="B4129" s="88" t="s">
        <v>10452</v>
      </c>
      <c r="C4129" s="88" t="s">
        <v>10512</v>
      </c>
      <c r="D4129" s="93" t="s">
        <v>10216</v>
      </c>
      <c r="E4129" s="88" t="s">
        <v>10593</v>
      </c>
      <c r="F4129" s="88" t="s">
        <v>10594</v>
      </c>
      <c r="G4129" s="88" t="s">
        <v>10595</v>
      </c>
      <c r="H4129" s="92">
        <v>900</v>
      </c>
      <c r="I4129" s="97">
        <v>45291</v>
      </c>
      <c r="J4129" s="88" t="s">
        <v>68</v>
      </c>
      <c r="K4129" s="88" t="s">
        <v>7</v>
      </c>
      <c r="L4129" s="88" t="s">
        <v>69</v>
      </c>
      <c r="M4129" s="88" t="s">
        <v>9</v>
      </c>
      <c r="N4129" s="88" t="s">
        <v>10457</v>
      </c>
      <c r="O4129" s="88" t="s">
        <v>10220</v>
      </c>
      <c r="P4129" s="88" t="s">
        <v>10458</v>
      </c>
      <c r="Q4129" s="88" t="s">
        <v>10464</v>
      </c>
      <c r="R4129" s="93" t="s">
        <v>29</v>
      </c>
      <c r="S4129" s="88" t="s">
        <v>15</v>
      </c>
      <c r="T4129" s="88" t="s">
        <v>10223</v>
      </c>
      <c r="U4129" s="93" t="s">
        <v>60</v>
      </c>
      <c r="V4129" s="93" t="s">
        <v>4076</v>
      </c>
      <c r="W4129" s="93" t="s">
        <v>21</v>
      </c>
      <c r="X4129" s="93" t="s">
        <v>30</v>
      </c>
      <c r="Y4129" s="93" t="s">
        <v>31</v>
      </c>
      <c r="Z4129" s="93" t="s">
        <v>61</v>
      </c>
      <c r="AA4129" s="93" t="s">
        <v>17</v>
      </c>
      <c r="AB4129" s="93" t="s">
        <v>10487</v>
      </c>
      <c r="AC4129" s="93" t="s">
        <v>10488</v>
      </c>
      <c r="AD4129" s="93" t="s">
        <v>10489</v>
      </c>
    </row>
    <row r="4130" spans="1:30" ht="89.25" x14ac:dyDescent="0.25">
      <c r="A4130" s="113">
        <f t="shared" si="65"/>
        <v>3941</v>
      </c>
      <c r="B4130" s="88" t="s">
        <v>10452</v>
      </c>
      <c r="C4130" s="88" t="s">
        <v>10512</v>
      </c>
      <c r="D4130" s="93" t="s">
        <v>10216</v>
      </c>
      <c r="E4130" s="88" t="s">
        <v>10596</v>
      </c>
      <c r="F4130" s="88" t="s">
        <v>10597</v>
      </c>
      <c r="G4130" s="88" t="s">
        <v>10598</v>
      </c>
      <c r="H4130" s="92">
        <v>6000</v>
      </c>
      <c r="I4130" s="97">
        <v>45291</v>
      </c>
      <c r="J4130" s="88" t="s">
        <v>68</v>
      </c>
      <c r="K4130" s="88" t="s">
        <v>7</v>
      </c>
      <c r="L4130" s="88" t="s">
        <v>69</v>
      </c>
      <c r="M4130" s="88" t="s">
        <v>9</v>
      </c>
      <c r="N4130" s="88" t="s">
        <v>10457</v>
      </c>
      <c r="O4130" s="88" t="s">
        <v>10220</v>
      </c>
      <c r="P4130" s="88" t="s">
        <v>10458</v>
      </c>
      <c r="Q4130" s="88" t="s">
        <v>10486</v>
      </c>
      <c r="R4130" s="93" t="s">
        <v>29</v>
      </c>
      <c r="S4130" s="88" t="s">
        <v>15</v>
      </c>
      <c r="T4130" s="88" t="s">
        <v>10223</v>
      </c>
      <c r="U4130" s="93" t="s">
        <v>60</v>
      </c>
      <c r="V4130" s="93" t="s">
        <v>4076</v>
      </c>
      <c r="W4130" s="93" t="s">
        <v>21</v>
      </c>
      <c r="X4130" s="93" t="s">
        <v>30</v>
      </c>
      <c r="Y4130" s="93" t="s">
        <v>31</v>
      </c>
      <c r="Z4130" s="93" t="s">
        <v>61</v>
      </c>
      <c r="AA4130" s="93" t="s">
        <v>17</v>
      </c>
      <c r="AB4130" s="93" t="s">
        <v>10487</v>
      </c>
      <c r="AC4130" s="93" t="s">
        <v>10488</v>
      </c>
      <c r="AD4130" s="93" t="s">
        <v>10489</v>
      </c>
    </row>
    <row r="4131" spans="1:30" ht="63.75" x14ac:dyDescent="0.25">
      <c r="A4131" s="113">
        <f t="shared" si="65"/>
        <v>3942</v>
      </c>
      <c r="B4131" s="88" t="s">
        <v>10452</v>
      </c>
      <c r="C4131" s="88" t="s">
        <v>9360</v>
      </c>
      <c r="D4131" s="93" t="s">
        <v>10216</v>
      </c>
      <c r="E4131" s="88" t="s">
        <v>10599</v>
      </c>
      <c r="F4131" s="88" t="s">
        <v>10600</v>
      </c>
      <c r="G4131" s="88" t="s">
        <v>10601</v>
      </c>
      <c r="H4131" s="92">
        <v>180000</v>
      </c>
      <c r="I4131" s="97">
        <v>45108</v>
      </c>
      <c r="J4131" s="88" t="s">
        <v>68</v>
      </c>
      <c r="K4131" s="88"/>
      <c r="L4131" s="88" t="s">
        <v>8</v>
      </c>
      <c r="M4131" s="88" t="s">
        <v>9</v>
      </c>
      <c r="N4131" s="88" t="s">
        <v>10457</v>
      </c>
      <c r="O4131" s="88" t="s">
        <v>10220</v>
      </c>
      <c r="P4131" s="88" t="s">
        <v>10458</v>
      </c>
      <c r="Q4131" s="88" t="s">
        <v>10507</v>
      </c>
      <c r="R4131" s="93" t="s">
        <v>14</v>
      </c>
      <c r="S4131" s="88" t="s">
        <v>15</v>
      </c>
      <c r="T4131" s="88" t="s">
        <v>10223</v>
      </c>
      <c r="U4131" s="93" t="s">
        <v>60</v>
      </c>
      <c r="V4131" s="93" t="s">
        <v>4076</v>
      </c>
      <c r="W4131" s="93" t="s">
        <v>10472</v>
      </c>
      <c r="X4131" s="93" t="s">
        <v>30</v>
      </c>
      <c r="Y4131" s="93" t="s">
        <v>31</v>
      </c>
      <c r="Z4131" s="93" t="s">
        <v>61</v>
      </c>
      <c r="AA4131" s="9" t="s">
        <v>37</v>
      </c>
      <c r="AB4131" s="93" t="s">
        <v>10460</v>
      </c>
      <c r="AC4131" s="93" t="s">
        <v>10461</v>
      </c>
      <c r="AD4131" s="93" t="s">
        <v>10462</v>
      </c>
    </row>
    <row r="4132" spans="1:30" ht="63.75" x14ac:dyDescent="0.25">
      <c r="A4132" s="113">
        <f t="shared" si="65"/>
        <v>3943</v>
      </c>
      <c r="B4132" s="88" t="s">
        <v>10452</v>
      </c>
      <c r="C4132" s="88" t="s">
        <v>10473</v>
      </c>
      <c r="D4132" s="93" t="s">
        <v>10216</v>
      </c>
      <c r="E4132" s="88" t="s">
        <v>10602</v>
      </c>
      <c r="F4132" s="88" t="s">
        <v>10603</v>
      </c>
      <c r="G4132" s="88" t="s">
        <v>10601</v>
      </c>
      <c r="H4132" s="92">
        <v>150000</v>
      </c>
      <c r="I4132" s="97">
        <v>45108</v>
      </c>
      <c r="J4132" s="88" t="s">
        <v>68</v>
      </c>
      <c r="K4132" s="88"/>
      <c r="L4132" s="88" t="s">
        <v>8</v>
      </c>
      <c r="M4132" s="88" t="s">
        <v>9</v>
      </c>
      <c r="N4132" s="88" t="s">
        <v>10457</v>
      </c>
      <c r="O4132" s="88" t="s">
        <v>10220</v>
      </c>
      <c r="P4132" s="88" t="s">
        <v>10458</v>
      </c>
      <c r="Q4132" s="88" t="s">
        <v>10507</v>
      </c>
      <c r="R4132" s="93" t="s">
        <v>14</v>
      </c>
      <c r="S4132" s="88" t="s">
        <v>15</v>
      </c>
      <c r="T4132" s="88" t="s">
        <v>10223</v>
      </c>
      <c r="U4132" s="93" t="s">
        <v>60</v>
      </c>
      <c r="V4132" s="93" t="s">
        <v>4076</v>
      </c>
      <c r="W4132" s="93" t="s">
        <v>10472</v>
      </c>
      <c r="X4132" s="93" t="s">
        <v>30</v>
      </c>
      <c r="Y4132" s="93" t="s">
        <v>31</v>
      </c>
      <c r="Z4132" s="93" t="s">
        <v>61</v>
      </c>
      <c r="AA4132" s="9" t="s">
        <v>37</v>
      </c>
      <c r="AB4132" s="93" t="s">
        <v>10460</v>
      </c>
      <c r="AC4132" s="93" t="s">
        <v>10461</v>
      </c>
      <c r="AD4132" s="93" t="s">
        <v>10462</v>
      </c>
    </row>
    <row r="4133" spans="1:30" ht="89.25" x14ac:dyDescent="0.25">
      <c r="A4133" s="113">
        <f t="shared" si="65"/>
        <v>3944</v>
      </c>
      <c r="B4133" s="88" t="s">
        <v>10452</v>
      </c>
      <c r="C4133" s="88" t="s">
        <v>10512</v>
      </c>
      <c r="D4133" s="93" t="s">
        <v>10216</v>
      </c>
      <c r="E4133" s="88" t="s">
        <v>10604</v>
      </c>
      <c r="F4133" s="88" t="s">
        <v>4018</v>
      </c>
      <c r="G4133" s="88" t="s">
        <v>10605</v>
      </c>
      <c r="H4133" s="92">
        <v>20000</v>
      </c>
      <c r="I4133" s="97">
        <v>45291</v>
      </c>
      <c r="J4133" s="88" t="s">
        <v>68</v>
      </c>
      <c r="K4133" s="88"/>
      <c r="L4133" s="88" t="s">
        <v>8</v>
      </c>
      <c r="M4133" s="88" t="s">
        <v>9</v>
      </c>
      <c r="N4133" s="88" t="s">
        <v>10457</v>
      </c>
      <c r="O4133" s="88" t="s">
        <v>10220</v>
      </c>
      <c r="P4133" s="88" t="s">
        <v>10458</v>
      </c>
      <c r="Q4133" s="88" t="s">
        <v>10486</v>
      </c>
      <c r="R4133" s="93" t="s">
        <v>14</v>
      </c>
      <c r="S4133" s="88" t="s">
        <v>15</v>
      </c>
      <c r="T4133" s="88" t="s">
        <v>10223</v>
      </c>
      <c r="U4133" s="93" t="s">
        <v>60</v>
      </c>
      <c r="V4133" s="93" t="s">
        <v>4076</v>
      </c>
      <c r="W4133" s="93" t="s">
        <v>17</v>
      </c>
      <c r="X4133" s="93" t="s">
        <v>30</v>
      </c>
      <c r="Y4133" s="93" t="s">
        <v>31</v>
      </c>
      <c r="Z4133" s="93" t="s">
        <v>61</v>
      </c>
      <c r="AA4133" s="93" t="s">
        <v>17</v>
      </c>
      <c r="AB4133" s="93" t="s">
        <v>10487</v>
      </c>
      <c r="AC4133" s="93" t="s">
        <v>10488</v>
      </c>
      <c r="AD4133" s="93" t="s">
        <v>10489</v>
      </c>
    </row>
    <row r="4134" spans="1:30" ht="63.75" x14ac:dyDescent="0.25">
      <c r="A4134" s="113">
        <f t="shared" si="65"/>
        <v>3945</v>
      </c>
      <c r="B4134" s="88" t="s">
        <v>10452</v>
      </c>
      <c r="C4134" s="88" t="s">
        <v>9360</v>
      </c>
      <c r="D4134" s="93" t="s">
        <v>10216</v>
      </c>
      <c r="E4134" s="88" t="s">
        <v>10606</v>
      </c>
      <c r="F4134" s="88" t="s">
        <v>10607</v>
      </c>
      <c r="G4134" s="88" t="s">
        <v>10601</v>
      </c>
      <c r="H4134" s="92">
        <v>50000</v>
      </c>
      <c r="I4134" s="97">
        <v>45108</v>
      </c>
      <c r="J4134" s="88" t="s">
        <v>68</v>
      </c>
      <c r="K4134" s="88"/>
      <c r="L4134" s="88" t="s">
        <v>8</v>
      </c>
      <c r="M4134" s="88" t="s">
        <v>9</v>
      </c>
      <c r="N4134" s="88" t="s">
        <v>10457</v>
      </c>
      <c r="O4134" s="88" t="s">
        <v>10220</v>
      </c>
      <c r="P4134" s="88" t="s">
        <v>10458</v>
      </c>
      <c r="Q4134" s="88" t="s">
        <v>10507</v>
      </c>
      <c r="R4134" s="93" t="s">
        <v>14</v>
      </c>
      <c r="S4134" s="88" t="s">
        <v>15</v>
      </c>
      <c r="T4134" s="88" t="s">
        <v>10223</v>
      </c>
      <c r="U4134" s="93" t="s">
        <v>60</v>
      </c>
      <c r="V4134" s="93" t="s">
        <v>4076</v>
      </c>
      <c r="W4134" s="93" t="s">
        <v>10472</v>
      </c>
      <c r="X4134" s="93" t="s">
        <v>30</v>
      </c>
      <c r="Y4134" s="93" t="s">
        <v>31</v>
      </c>
      <c r="Z4134" s="93" t="s">
        <v>61</v>
      </c>
      <c r="AA4134" s="9" t="s">
        <v>37</v>
      </c>
      <c r="AB4134" s="93" t="s">
        <v>10460</v>
      </c>
      <c r="AC4134" s="93" t="s">
        <v>10461</v>
      </c>
      <c r="AD4134" s="93" t="s">
        <v>10462</v>
      </c>
    </row>
    <row r="4135" spans="1:30" ht="63.75" x14ac:dyDescent="0.25">
      <c r="A4135" s="113">
        <f t="shared" si="65"/>
        <v>3946</v>
      </c>
      <c r="B4135" s="88" t="s">
        <v>10452</v>
      </c>
      <c r="C4135" s="88" t="s">
        <v>9360</v>
      </c>
      <c r="D4135" s="93" t="s">
        <v>10216</v>
      </c>
      <c r="E4135" s="88" t="s">
        <v>10608</v>
      </c>
      <c r="F4135" s="88" t="s">
        <v>10609</v>
      </c>
      <c r="G4135" s="88" t="s">
        <v>10601</v>
      </c>
      <c r="H4135" s="92">
        <v>5300000</v>
      </c>
      <c r="I4135" s="97">
        <v>45108</v>
      </c>
      <c r="J4135" s="88" t="s">
        <v>68</v>
      </c>
      <c r="K4135" s="88"/>
      <c r="L4135" s="88" t="s">
        <v>8</v>
      </c>
      <c r="M4135" s="88" t="s">
        <v>9</v>
      </c>
      <c r="N4135" s="88" t="s">
        <v>10457</v>
      </c>
      <c r="O4135" s="88" t="s">
        <v>10220</v>
      </c>
      <c r="P4135" s="88" t="s">
        <v>10458</v>
      </c>
      <c r="Q4135" s="88" t="s">
        <v>10507</v>
      </c>
      <c r="R4135" s="93" t="s">
        <v>14</v>
      </c>
      <c r="S4135" s="88" t="s">
        <v>15</v>
      </c>
      <c r="T4135" s="88" t="s">
        <v>10223</v>
      </c>
      <c r="U4135" s="93" t="s">
        <v>60</v>
      </c>
      <c r="V4135" s="93" t="s">
        <v>4076</v>
      </c>
      <c r="W4135" s="93" t="s">
        <v>10472</v>
      </c>
      <c r="X4135" s="93" t="s">
        <v>30</v>
      </c>
      <c r="Y4135" s="93" t="s">
        <v>31</v>
      </c>
      <c r="Z4135" s="93" t="s">
        <v>61</v>
      </c>
      <c r="AA4135" s="9" t="s">
        <v>37</v>
      </c>
      <c r="AB4135" s="93" t="s">
        <v>10460</v>
      </c>
      <c r="AC4135" s="93" t="s">
        <v>10461</v>
      </c>
      <c r="AD4135" s="93" t="s">
        <v>10462</v>
      </c>
    </row>
    <row r="4136" spans="1:30" ht="63.75" x14ac:dyDescent="0.25">
      <c r="A4136" s="113">
        <f t="shared" si="65"/>
        <v>3947</v>
      </c>
      <c r="B4136" s="88" t="s">
        <v>10452</v>
      </c>
      <c r="C4136" s="88" t="s">
        <v>9360</v>
      </c>
      <c r="D4136" s="93" t="s">
        <v>10216</v>
      </c>
      <c r="E4136" s="88" t="s">
        <v>10610</v>
      </c>
      <c r="F4136" s="88" t="s">
        <v>10611</v>
      </c>
      <c r="G4136" s="88" t="s">
        <v>10612</v>
      </c>
      <c r="H4136" s="92">
        <v>3000000</v>
      </c>
      <c r="I4136" s="97">
        <v>44958</v>
      </c>
      <c r="J4136" s="88" t="s">
        <v>68</v>
      </c>
      <c r="K4136" s="88"/>
      <c r="L4136" s="88" t="s">
        <v>8</v>
      </c>
      <c r="M4136" s="88" t="s">
        <v>9</v>
      </c>
      <c r="N4136" s="88" t="s">
        <v>10457</v>
      </c>
      <c r="O4136" s="88" t="s">
        <v>10220</v>
      </c>
      <c r="P4136" s="88" t="s">
        <v>10458</v>
      </c>
      <c r="Q4136" s="88" t="s">
        <v>10468</v>
      </c>
      <c r="R4136" s="93" t="s">
        <v>14</v>
      </c>
      <c r="S4136" s="88" t="s">
        <v>15</v>
      </c>
      <c r="T4136" s="88" t="s">
        <v>10223</v>
      </c>
      <c r="U4136" s="93" t="s">
        <v>60</v>
      </c>
      <c r="V4136" s="93" t="s">
        <v>4076</v>
      </c>
      <c r="W4136" s="93" t="s">
        <v>10472</v>
      </c>
      <c r="X4136" s="93" t="s">
        <v>30</v>
      </c>
      <c r="Y4136" s="93" t="s">
        <v>31</v>
      </c>
      <c r="Z4136" s="93" t="s">
        <v>61</v>
      </c>
      <c r="AA4136" s="9" t="s">
        <v>37</v>
      </c>
      <c r="AB4136" s="93" t="s">
        <v>10460</v>
      </c>
      <c r="AC4136" s="93" t="s">
        <v>10461</v>
      </c>
      <c r="AD4136" s="93" t="s">
        <v>10462</v>
      </c>
    </row>
    <row r="4137" spans="1:30" ht="76.5" x14ac:dyDescent="0.25">
      <c r="A4137" s="113">
        <f t="shared" si="65"/>
        <v>3948</v>
      </c>
      <c r="B4137" s="88" t="s">
        <v>10452</v>
      </c>
      <c r="C4137" s="88" t="s">
        <v>9360</v>
      </c>
      <c r="D4137" s="93" t="s">
        <v>10216</v>
      </c>
      <c r="E4137" s="88" t="s">
        <v>10613</v>
      </c>
      <c r="F4137" s="88" t="s">
        <v>10614</v>
      </c>
      <c r="G4137" s="88" t="s">
        <v>10615</v>
      </c>
      <c r="H4137" s="92">
        <v>1000000</v>
      </c>
      <c r="I4137" s="97">
        <v>45139</v>
      </c>
      <c r="J4137" s="88" t="s">
        <v>68</v>
      </c>
      <c r="K4137" s="88" t="s">
        <v>10506</v>
      </c>
      <c r="L4137" s="88" t="s">
        <v>10616</v>
      </c>
      <c r="M4137" s="88" t="s">
        <v>9</v>
      </c>
      <c r="N4137" s="88" t="s">
        <v>10457</v>
      </c>
      <c r="O4137" s="88" t="s">
        <v>10220</v>
      </c>
      <c r="P4137" s="88" t="s">
        <v>10458</v>
      </c>
      <c r="Q4137" s="88" t="s">
        <v>10468</v>
      </c>
      <c r="R4137" s="93" t="s">
        <v>14</v>
      </c>
      <c r="S4137" s="88" t="s">
        <v>15</v>
      </c>
      <c r="T4137" s="88" t="s">
        <v>10223</v>
      </c>
      <c r="U4137" s="93" t="s">
        <v>60</v>
      </c>
      <c r="V4137" s="93" t="s">
        <v>4076</v>
      </c>
      <c r="W4137" s="93" t="s">
        <v>17</v>
      </c>
      <c r="X4137" s="93" t="s">
        <v>30</v>
      </c>
      <c r="Y4137" s="93" t="s">
        <v>31</v>
      </c>
      <c r="Z4137" s="93" t="s">
        <v>61</v>
      </c>
      <c r="AA4137" s="9" t="s">
        <v>37</v>
      </c>
      <c r="AB4137" s="93" t="s">
        <v>10460</v>
      </c>
      <c r="AC4137" s="93" t="s">
        <v>10461</v>
      </c>
      <c r="AD4137" s="93" t="s">
        <v>10462</v>
      </c>
    </row>
    <row r="4138" spans="1:30" ht="63.75" x14ac:dyDescent="0.25">
      <c r="A4138" s="113">
        <f t="shared" si="65"/>
        <v>3949</v>
      </c>
      <c r="B4138" s="88" t="s">
        <v>10452</v>
      </c>
      <c r="C4138" s="88" t="s">
        <v>9360</v>
      </c>
      <c r="D4138" s="93" t="s">
        <v>10216</v>
      </c>
      <c r="E4138" s="88" t="s">
        <v>10613</v>
      </c>
      <c r="F4138" s="88" t="s">
        <v>10617</v>
      </c>
      <c r="G4138" s="88" t="s">
        <v>10618</v>
      </c>
      <c r="H4138" s="92">
        <v>2000000</v>
      </c>
      <c r="I4138" s="97">
        <v>45139</v>
      </c>
      <c r="J4138" s="88" t="s">
        <v>68</v>
      </c>
      <c r="K4138" s="88" t="s">
        <v>10506</v>
      </c>
      <c r="L4138" s="88" t="s">
        <v>10616</v>
      </c>
      <c r="M4138" s="88" t="s">
        <v>9</v>
      </c>
      <c r="N4138" s="88" t="s">
        <v>10457</v>
      </c>
      <c r="O4138" s="88" t="s">
        <v>10220</v>
      </c>
      <c r="P4138" s="88" t="s">
        <v>10458</v>
      </c>
      <c r="Q4138" s="88" t="s">
        <v>10468</v>
      </c>
      <c r="R4138" s="93" t="s">
        <v>14</v>
      </c>
      <c r="S4138" s="88" t="s">
        <v>15</v>
      </c>
      <c r="T4138" s="88" t="s">
        <v>10223</v>
      </c>
      <c r="U4138" s="93" t="s">
        <v>60</v>
      </c>
      <c r="V4138" s="93" t="s">
        <v>4076</v>
      </c>
      <c r="W4138" s="93" t="s">
        <v>17</v>
      </c>
      <c r="X4138" s="93" t="s">
        <v>30</v>
      </c>
      <c r="Y4138" s="93" t="s">
        <v>31</v>
      </c>
      <c r="Z4138" s="93" t="s">
        <v>61</v>
      </c>
      <c r="AA4138" s="9" t="s">
        <v>37</v>
      </c>
      <c r="AB4138" s="93" t="s">
        <v>10460</v>
      </c>
      <c r="AC4138" s="93" t="s">
        <v>10461</v>
      </c>
      <c r="AD4138" s="93" t="s">
        <v>10462</v>
      </c>
    </row>
    <row r="4139" spans="1:30" ht="76.5" x14ac:dyDescent="0.25">
      <c r="A4139" s="113">
        <f t="shared" si="65"/>
        <v>3950</v>
      </c>
      <c r="B4139" s="88" t="s">
        <v>10452</v>
      </c>
      <c r="C4139" s="88" t="s">
        <v>9360</v>
      </c>
      <c r="D4139" s="93" t="s">
        <v>10216</v>
      </c>
      <c r="E4139" s="88" t="s">
        <v>10619</v>
      </c>
      <c r="F4139" s="88" t="s">
        <v>10620</v>
      </c>
      <c r="G4139" s="88" t="s">
        <v>10621</v>
      </c>
      <c r="H4139" s="92">
        <v>1500000</v>
      </c>
      <c r="I4139" s="97">
        <v>45139</v>
      </c>
      <c r="J4139" s="88" t="s">
        <v>68</v>
      </c>
      <c r="K4139" s="88"/>
      <c r="L4139" s="88" t="s">
        <v>8</v>
      </c>
      <c r="M4139" s="88" t="s">
        <v>9</v>
      </c>
      <c r="N4139" s="88" t="s">
        <v>10457</v>
      </c>
      <c r="O4139" s="88" t="s">
        <v>10220</v>
      </c>
      <c r="P4139" s="88" t="s">
        <v>10458</v>
      </c>
      <c r="Q4139" s="88" t="s">
        <v>10459</v>
      </c>
      <c r="R4139" s="93" t="s">
        <v>14</v>
      </c>
      <c r="S4139" s="88" t="s">
        <v>15</v>
      </c>
      <c r="T4139" s="88" t="s">
        <v>10223</v>
      </c>
      <c r="U4139" s="93" t="s">
        <v>60</v>
      </c>
      <c r="V4139" s="93" t="s">
        <v>4076</v>
      </c>
      <c r="W4139" s="93" t="s">
        <v>17</v>
      </c>
      <c r="X4139" s="93" t="s">
        <v>30</v>
      </c>
      <c r="Y4139" s="93" t="s">
        <v>31</v>
      </c>
      <c r="Z4139" s="93" t="s">
        <v>61</v>
      </c>
      <c r="AA4139" s="9" t="s">
        <v>37</v>
      </c>
      <c r="AB4139" s="93" t="s">
        <v>10460</v>
      </c>
      <c r="AC4139" s="93" t="s">
        <v>10461</v>
      </c>
      <c r="AD4139" s="93" t="s">
        <v>10462</v>
      </c>
    </row>
    <row r="4140" spans="1:30" ht="89.25" x14ac:dyDescent="0.25">
      <c r="A4140" s="113">
        <f t="shared" si="65"/>
        <v>3951</v>
      </c>
      <c r="B4140" s="88" t="s">
        <v>10452</v>
      </c>
      <c r="C4140" s="88" t="s">
        <v>9360</v>
      </c>
      <c r="D4140" s="93" t="s">
        <v>10216</v>
      </c>
      <c r="E4140" s="88" t="s">
        <v>10622</v>
      </c>
      <c r="F4140" s="88" t="s">
        <v>10623</v>
      </c>
      <c r="G4140" s="88" t="s">
        <v>10471</v>
      </c>
      <c r="H4140" s="92">
        <v>930232</v>
      </c>
      <c r="I4140" s="97">
        <v>45108</v>
      </c>
      <c r="J4140" s="88" t="s">
        <v>68</v>
      </c>
      <c r="K4140" s="88"/>
      <c r="L4140" s="88" t="s">
        <v>8</v>
      </c>
      <c r="M4140" s="88" t="s">
        <v>9</v>
      </c>
      <c r="N4140" s="88" t="s">
        <v>10457</v>
      </c>
      <c r="O4140" s="88" t="s">
        <v>10220</v>
      </c>
      <c r="P4140" s="88" t="s">
        <v>10458</v>
      </c>
      <c r="Q4140" s="88" t="s">
        <v>10459</v>
      </c>
      <c r="R4140" s="93" t="s">
        <v>14</v>
      </c>
      <c r="S4140" s="88" t="s">
        <v>15</v>
      </c>
      <c r="T4140" s="88" t="s">
        <v>10223</v>
      </c>
      <c r="U4140" s="93" t="s">
        <v>60</v>
      </c>
      <c r="V4140" s="93" t="s">
        <v>4076</v>
      </c>
      <c r="W4140" s="93" t="s">
        <v>10472</v>
      </c>
      <c r="X4140" s="93" t="s">
        <v>30</v>
      </c>
      <c r="Y4140" s="93" t="s">
        <v>31</v>
      </c>
      <c r="Z4140" s="93" t="s">
        <v>61</v>
      </c>
      <c r="AA4140" s="9" t="s">
        <v>37</v>
      </c>
      <c r="AB4140" s="93" t="s">
        <v>10460</v>
      </c>
      <c r="AC4140" s="93" t="s">
        <v>10461</v>
      </c>
      <c r="AD4140" s="93" t="s">
        <v>10462</v>
      </c>
    </row>
    <row r="4141" spans="1:30" ht="89.25" x14ac:dyDescent="0.25">
      <c r="A4141" s="113">
        <f t="shared" si="65"/>
        <v>3952</v>
      </c>
      <c r="B4141" s="88" t="s">
        <v>10452</v>
      </c>
      <c r="C4141" s="88" t="s">
        <v>9360</v>
      </c>
      <c r="D4141" s="93" t="s">
        <v>10216</v>
      </c>
      <c r="E4141" s="88" t="s">
        <v>10624</v>
      </c>
      <c r="F4141" s="88" t="s">
        <v>10625</v>
      </c>
      <c r="G4141" s="88" t="s">
        <v>10471</v>
      </c>
      <c r="H4141" s="92">
        <v>2500000</v>
      </c>
      <c r="I4141" s="97">
        <v>45108</v>
      </c>
      <c r="J4141" s="88" t="s">
        <v>68</v>
      </c>
      <c r="K4141" s="88"/>
      <c r="L4141" s="88" t="s">
        <v>8</v>
      </c>
      <c r="M4141" s="88" t="s">
        <v>9</v>
      </c>
      <c r="N4141" s="88" t="s">
        <v>10457</v>
      </c>
      <c r="O4141" s="88" t="s">
        <v>10220</v>
      </c>
      <c r="P4141" s="88" t="s">
        <v>10458</v>
      </c>
      <c r="Q4141" s="88" t="s">
        <v>10459</v>
      </c>
      <c r="R4141" s="93" t="s">
        <v>14</v>
      </c>
      <c r="S4141" s="88" t="s">
        <v>15</v>
      </c>
      <c r="T4141" s="88" t="s">
        <v>10223</v>
      </c>
      <c r="U4141" s="93" t="s">
        <v>60</v>
      </c>
      <c r="V4141" s="93" t="s">
        <v>4076</v>
      </c>
      <c r="W4141" s="93" t="s">
        <v>10472</v>
      </c>
      <c r="X4141" s="93" t="s">
        <v>30</v>
      </c>
      <c r="Y4141" s="93" t="s">
        <v>31</v>
      </c>
      <c r="Z4141" s="93" t="s">
        <v>61</v>
      </c>
      <c r="AA4141" s="9" t="s">
        <v>37</v>
      </c>
      <c r="AB4141" s="93" t="s">
        <v>10460</v>
      </c>
      <c r="AC4141" s="93" t="s">
        <v>10461</v>
      </c>
      <c r="AD4141" s="93" t="s">
        <v>10462</v>
      </c>
    </row>
    <row r="4142" spans="1:30" ht="63.75" x14ac:dyDescent="0.25">
      <c r="A4142" s="113">
        <f t="shared" si="65"/>
        <v>3953</v>
      </c>
      <c r="B4142" s="88" t="s">
        <v>10452</v>
      </c>
      <c r="C4142" s="88" t="s">
        <v>9360</v>
      </c>
      <c r="D4142" s="93" t="s">
        <v>10216</v>
      </c>
      <c r="E4142" s="88" t="s">
        <v>10626</v>
      </c>
      <c r="F4142" s="88" t="s">
        <v>10627</v>
      </c>
      <c r="G4142" s="88" t="s">
        <v>10628</v>
      </c>
      <c r="H4142" s="92">
        <v>1320000</v>
      </c>
      <c r="I4142" s="97">
        <v>44958</v>
      </c>
      <c r="J4142" s="88" t="s">
        <v>68</v>
      </c>
      <c r="K4142" s="88"/>
      <c r="L4142" s="88" t="s">
        <v>8</v>
      </c>
      <c r="M4142" s="88" t="s">
        <v>10629</v>
      </c>
      <c r="N4142" s="88" t="s">
        <v>10457</v>
      </c>
      <c r="O4142" s="88" t="s">
        <v>10220</v>
      </c>
      <c r="P4142" s="88" t="s">
        <v>10458</v>
      </c>
      <c r="Q4142" s="88" t="s">
        <v>10630</v>
      </c>
      <c r="R4142" s="93" t="s">
        <v>14</v>
      </c>
      <c r="S4142" s="88" t="s">
        <v>15</v>
      </c>
      <c r="T4142" s="88" t="s">
        <v>10223</v>
      </c>
      <c r="U4142" s="93" t="s">
        <v>60</v>
      </c>
      <c r="V4142" s="93" t="s">
        <v>4076</v>
      </c>
      <c r="W4142" s="93" t="s">
        <v>10472</v>
      </c>
      <c r="X4142" s="93" t="s">
        <v>30</v>
      </c>
      <c r="Y4142" s="93" t="s">
        <v>31</v>
      </c>
      <c r="Z4142" s="93" t="s">
        <v>61</v>
      </c>
      <c r="AA4142" s="9" t="s">
        <v>37</v>
      </c>
      <c r="AB4142" s="93" t="s">
        <v>10631</v>
      </c>
      <c r="AC4142" s="93" t="s">
        <v>10632</v>
      </c>
      <c r="AD4142" s="93" t="s">
        <v>10462</v>
      </c>
    </row>
    <row r="4143" spans="1:30" ht="63.75" x14ac:dyDescent="0.25">
      <c r="A4143" s="113">
        <f t="shared" si="65"/>
        <v>3954</v>
      </c>
      <c r="B4143" s="88" t="s">
        <v>10452</v>
      </c>
      <c r="C4143" s="88" t="s">
        <v>9360</v>
      </c>
      <c r="D4143" s="93" t="s">
        <v>10216</v>
      </c>
      <c r="E4143" s="88" t="s">
        <v>10626</v>
      </c>
      <c r="F4143" s="88" t="s">
        <v>10633</v>
      </c>
      <c r="G4143" s="88" t="s">
        <v>10628</v>
      </c>
      <c r="H4143" s="92">
        <v>179200</v>
      </c>
      <c r="I4143" s="97">
        <v>44958</v>
      </c>
      <c r="J4143" s="88" t="s">
        <v>68</v>
      </c>
      <c r="K4143" s="88"/>
      <c r="L4143" s="88" t="s">
        <v>8</v>
      </c>
      <c r="M4143" s="88" t="s">
        <v>9</v>
      </c>
      <c r="N4143" s="88" t="s">
        <v>10457</v>
      </c>
      <c r="O4143" s="88" t="s">
        <v>10220</v>
      </c>
      <c r="P4143" s="88" t="s">
        <v>10458</v>
      </c>
      <c r="Q4143" s="88" t="s">
        <v>10630</v>
      </c>
      <c r="R4143" s="93" t="s">
        <v>14</v>
      </c>
      <c r="S4143" s="88" t="s">
        <v>15</v>
      </c>
      <c r="T4143" s="88" t="s">
        <v>10223</v>
      </c>
      <c r="U4143" s="93" t="s">
        <v>60</v>
      </c>
      <c r="V4143" s="93" t="s">
        <v>4076</v>
      </c>
      <c r="W4143" s="93" t="s">
        <v>10472</v>
      </c>
      <c r="X4143" s="93" t="s">
        <v>30</v>
      </c>
      <c r="Y4143" s="93" t="s">
        <v>31</v>
      </c>
      <c r="Z4143" s="93" t="s">
        <v>61</v>
      </c>
      <c r="AA4143" s="9" t="s">
        <v>37</v>
      </c>
      <c r="AB4143" s="93" t="s">
        <v>10631</v>
      </c>
      <c r="AC4143" s="93" t="s">
        <v>10632</v>
      </c>
      <c r="AD4143" s="93" t="s">
        <v>10462</v>
      </c>
    </row>
    <row r="4144" spans="1:30" ht="63.75" x14ac:dyDescent="0.25">
      <c r="A4144" s="113">
        <f t="shared" si="65"/>
        <v>3955</v>
      </c>
      <c r="B4144" s="88" t="s">
        <v>10452</v>
      </c>
      <c r="C4144" s="88" t="s">
        <v>9360</v>
      </c>
      <c r="D4144" s="93" t="s">
        <v>10216</v>
      </c>
      <c r="E4144" s="88" t="s">
        <v>10626</v>
      </c>
      <c r="F4144" s="88" t="s">
        <v>10634</v>
      </c>
      <c r="G4144" s="88" t="s">
        <v>10628</v>
      </c>
      <c r="H4144" s="92">
        <v>89600</v>
      </c>
      <c r="I4144" s="97">
        <v>44958</v>
      </c>
      <c r="J4144" s="88" t="s">
        <v>68</v>
      </c>
      <c r="K4144" s="88"/>
      <c r="L4144" s="88" t="s">
        <v>8</v>
      </c>
      <c r="M4144" s="88" t="s">
        <v>9</v>
      </c>
      <c r="N4144" s="88" t="s">
        <v>10457</v>
      </c>
      <c r="O4144" s="88" t="s">
        <v>10220</v>
      </c>
      <c r="P4144" s="88" t="s">
        <v>10458</v>
      </c>
      <c r="Q4144" s="88" t="s">
        <v>10630</v>
      </c>
      <c r="R4144" s="93" t="s">
        <v>14</v>
      </c>
      <c r="S4144" s="88" t="s">
        <v>15</v>
      </c>
      <c r="T4144" s="88" t="s">
        <v>10223</v>
      </c>
      <c r="U4144" s="93" t="s">
        <v>60</v>
      </c>
      <c r="V4144" s="93" t="s">
        <v>4076</v>
      </c>
      <c r="W4144" s="93" t="s">
        <v>10472</v>
      </c>
      <c r="X4144" s="93" t="s">
        <v>30</v>
      </c>
      <c r="Y4144" s="93" t="s">
        <v>31</v>
      </c>
      <c r="Z4144" s="93" t="s">
        <v>61</v>
      </c>
      <c r="AA4144" s="9" t="s">
        <v>37</v>
      </c>
      <c r="AB4144" s="93" t="s">
        <v>10631</v>
      </c>
      <c r="AC4144" s="93" t="s">
        <v>10632</v>
      </c>
      <c r="AD4144" s="93" t="s">
        <v>10462</v>
      </c>
    </row>
    <row r="4145" spans="1:30" ht="63.75" x14ac:dyDescent="0.25">
      <c r="A4145" s="113">
        <f t="shared" si="65"/>
        <v>3956</v>
      </c>
      <c r="B4145" s="88" t="s">
        <v>10452</v>
      </c>
      <c r="C4145" s="88" t="s">
        <v>9360</v>
      </c>
      <c r="D4145" s="93" t="s">
        <v>10216</v>
      </c>
      <c r="E4145" s="88" t="s">
        <v>10626</v>
      </c>
      <c r="F4145" s="88" t="s">
        <v>10635</v>
      </c>
      <c r="G4145" s="88" t="s">
        <v>10628</v>
      </c>
      <c r="H4145" s="92">
        <v>58240</v>
      </c>
      <c r="I4145" s="97">
        <v>44958</v>
      </c>
      <c r="J4145" s="88" t="s">
        <v>68</v>
      </c>
      <c r="K4145" s="88"/>
      <c r="L4145" s="88" t="s">
        <v>8</v>
      </c>
      <c r="M4145" s="88" t="s">
        <v>9</v>
      </c>
      <c r="N4145" s="88" t="s">
        <v>10457</v>
      </c>
      <c r="O4145" s="88" t="s">
        <v>10220</v>
      </c>
      <c r="P4145" s="88" t="s">
        <v>10458</v>
      </c>
      <c r="Q4145" s="88" t="s">
        <v>10630</v>
      </c>
      <c r="R4145" s="93" t="s">
        <v>14</v>
      </c>
      <c r="S4145" s="88" t="s">
        <v>15</v>
      </c>
      <c r="T4145" s="88" t="s">
        <v>10223</v>
      </c>
      <c r="U4145" s="93" t="s">
        <v>60</v>
      </c>
      <c r="V4145" s="93" t="s">
        <v>4076</v>
      </c>
      <c r="W4145" s="93" t="s">
        <v>10472</v>
      </c>
      <c r="X4145" s="93" t="s">
        <v>30</v>
      </c>
      <c r="Y4145" s="93" t="s">
        <v>31</v>
      </c>
      <c r="Z4145" s="93" t="s">
        <v>61</v>
      </c>
      <c r="AA4145" s="9" t="s">
        <v>37</v>
      </c>
      <c r="AB4145" s="93" t="s">
        <v>10631</v>
      </c>
      <c r="AC4145" s="93" t="s">
        <v>10632</v>
      </c>
      <c r="AD4145" s="93" t="s">
        <v>10462</v>
      </c>
    </row>
    <row r="4146" spans="1:30" ht="63.75" x14ac:dyDescent="0.25">
      <c r="A4146" s="113">
        <f t="shared" si="65"/>
        <v>3957</v>
      </c>
      <c r="B4146" s="88" t="s">
        <v>10452</v>
      </c>
      <c r="C4146" s="88" t="s">
        <v>9360</v>
      </c>
      <c r="D4146" s="93" t="s">
        <v>10216</v>
      </c>
      <c r="E4146" s="88" t="s">
        <v>10626</v>
      </c>
      <c r="F4146" s="88" t="s">
        <v>10636</v>
      </c>
      <c r="G4146" s="88" t="s">
        <v>10628</v>
      </c>
      <c r="H4146" s="92">
        <v>62720</v>
      </c>
      <c r="I4146" s="97">
        <v>44958</v>
      </c>
      <c r="J4146" s="88" t="s">
        <v>68</v>
      </c>
      <c r="K4146" s="88"/>
      <c r="L4146" s="88" t="s">
        <v>8</v>
      </c>
      <c r="M4146" s="88" t="s">
        <v>9</v>
      </c>
      <c r="N4146" s="88" t="s">
        <v>10457</v>
      </c>
      <c r="O4146" s="88" t="s">
        <v>10220</v>
      </c>
      <c r="P4146" s="88" t="s">
        <v>10458</v>
      </c>
      <c r="Q4146" s="88" t="s">
        <v>10630</v>
      </c>
      <c r="R4146" s="93" t="s">
        <v>14</v>
      </c>
      <c r="S4146" s="88" t="s">
        <v>15</v>
      </c>
      <c r="T4146" s="88" t="s">
        <v>10223</v>
      </c>
      <c r="U4146" s="93" t="s">
        <v>60</v>
      </c>
      <c r="V4146" s="93" t="s">
        <v>4076</v>
      </c>
      <c r="W4146" s="93" t="s">
        <v>10472</v>
      </c>
      <c r="X4146" s="93" t="s">
        <v>30</v>
      </c>
      <c r="Y4146" s="93" t="s">
        <v>31</v>
      </c>
      <c r="Z4146" s="93" t="s">
        <v>61</v>
      </c>
      <c r="AA4146" s="9" t="s">
        <v>37</v>
      </c>
      <c r="AB4146" s="93" t="s">
        <v>10631</v>
      </c>
      <c r="AC4146" s="93" t="s">
        <v>10632</v>
      </c>
      <c r="AD4146" s="93" t="s">
        <v>10462</v>
      </c>
    </row>
    <row r="4147" spans="1:30" ht="191.25" x14ac:dyDescent="0.25">
      <c r="A4147" s="113">
        <f t="shared" si="65"/>
        <v>3958</v>
      </c>
      <c r="B4147" s="88" t="s">
        <v>10452</v>
      </c>
      <c r="C4147" s="88" t="s">
        <v>9360</v>
      </c>
      <c r="D4147" s="93" t="s">
        <v>10216</v>
      </c>
      <c r="E4147" s="88" t="s">
        <v>10637</v>
      </c>
      <c r="F4147" s="88" t="s">
        <v>10638</v>
      </c>
      <c r="G4147" s="88" t="s">
        <v>10471</v>
      </c>
      <c r="H4147" s="92">
        <v>2250000</v>
      </c>
      <c r="I4147" s="97">
        <v>45108</v>
      </c>
      <c r="J4147" s="88" t="s">
        <v>68</v>
      </c>
      <c r="K4147" s="88"/>
      <c r="L4147" s="88" t="s">
        <v>8</v>
      </c>
      <c r="M4147" s="88" t="s">
        <v>9</v>
      </c>
      <c r="N4147" s="88" t="s">
        <v>10457</v>
      </c>
      <c r="O4147" s="88" t="s">
        <v>10220</v>
      </c>
      <c r="P4147" s="88" t="s">
        <v>10458</v>
      </c>
      <c r="Q4147" s="88" t="s">
        <v>10639</v>
      </c>
      <c r="R4147" s="93" t="s">
        <v>29</v>
      </c>
      <c r="S4147" s="88" t="s">
        <v>15</v>
      </c>
      <c r="T4147" s="88" t="s">
        <v>10223</v>
      </c>
      <c r="U4147" s="93" t="s">
        <v>60</v>
      </c>
      <c r="V4147" s="93" t="s">
        <v>4076</v>
      </c>
      <c r="W4147" s="93" t="s">
        <v>10472</v>
      </c>
      <c r="X4147" s="93" t="s">
        <v>30</v>
      </c>
      <c r="Y4147" s="93" t="s">
        <v>31</v>
      </c>
      <c r="Z4147" s="93" t="s">
        <v>61</v>
      </c>
      <c r="AA4147" s="9" t="s">
        <v>37</v>
      </c>
      <c r="AB4147" s="93" t="s">
        <v>10460</v>
      </c>
      <c r="AC4147" s="93" t="s">
        <v>10461</v>
      </c>
      <c r="AD4147" s="93" t="s">
        <v>10462</v>
      </c>
    </row>
    <row r="4148" spans="1:30" ht="89.25" x14ac:dyDescent="0.25">
      <c r="A4148" s="113">
        <f t="shared" si="65"/>
        <v>3959</v>
      </c>
      <c r="B4148" s="88" t="s">
        <v>10452</v>
      </c>
      <c r="C4148" s="88" t="s">
        <v>9360</v>
      </c>
      <c r="D4148" s="93" t="s">
        <v>10216</v>
      </c>
      <c r="E4148" s="88" t="s">
        <v>10640</v>
      </c>
      <c r="F4148" s="88" t="s">
        <v>10641</v>
      </c>
      <c r="G4148" s="88" t="s">
        <v>10471</v>
      </c>
      <c r="H4148" s="92">
        <v>290</v>
      </c>
      <c r="I4148" s="97">
        <v>45108</v>
      </c>
      <c r="J4148" s="88" t="s">
        <v>6</v>
      </c>
      <c r="K4148" s="88" t="s">
        <v>10506</v>
      </c>
      <c r="L4148" s="88" t="s">
        <v>10642</v>
      </c>
      <c r="M4148" s="88" t="s">
        <v>10643</v>
      </c>
      <c r="N4148" s="88" t="s">
        <v>10457</v>
      </c>
      <c r="O4148" s="88" t="s">
        <v>10220</v>
      </c>
      <c r="P4148" s="88" t="s">
        <v>10458</v>
      </c>
      <c r="Q4148" s="88" t="s">
        <v>10459</v>
      </c>
      <c r="R4148" s="93" t="s">
        <v>29</v>
      </c>
      <c r="S4148" s="88" t="s">
        <v>15</v>
      </c>
      <c r="T4148" s="88" t="s">
        <v>10223</v>
      </c>
      <c r="U4148" s="93" t="s">
        <v>60</v>
      </c>
      <c r="V4148" s="93" t="s">
        <v>4076</v>
      </c>
      <c r="W4148" s="93" t="s">
        <v>10472</v>
      </c>
      <c r="X4148" s="93" t="s">
        <v>30</v>
      </c>
      <c r="Y4148" s="93" t="s">
        <v>31</v>
      </c>
      <c r="Z4148" s="93" t="s">
        <v>61</v>
      </c>
      <c r="AA4148" s="9" t="s">
        <v>37</v>
      </c>
      <c r="AB4148" s="93" t="s">
        <v>10460</v>
      </c>
      <c r="AC4148" s="93" t="s">
        <v>10461</v>
      </c>
      <c r="AD4148" s="93" t="s">
        <v>10462</v>
      </c>
    </row>
    <row r="4149" spans="1:30" ht="63.75" x14ac:dyDescent="0.25">
      <c r="A4149" s="113">
        <f t="shared" si="65"/>
        <v>3960</v>
      </c>
      <c r="B4149" s="88" t="s">
        <v>10452</v>
      </c>
      <c r="C4149" s="88" t="s">
        <v>9360</v>
      </c>
      <c r="D4149" s="93" t="s">
        <v>10216</v>
      </c>
      <c r="E4149" s="88" t="s">
        <v>10644</v>
      </c>
      <c r="F4149" s="88" t="s">
        <v>10645</v>
      </c>
      <c r="G4149" s="88" t="s">
        <v>10467</v>
      </c>
      <c r="H4149" s="92">
        <v>3510000</v>
      </c>
      <c r="I4149" s="97">
        <v>45108</v>
      </c>
      <c r="J4149" s="88" t="s">
        <v>68</v>
      </c>
      <c r="K4149" s="88"/>
      <c r="L4149" s="88" t="s">
        <v>8</v>
      </c>
      <c r="M4149" s="88" t="s">
        <v>9</v>
      </c>
      <c r="N4149" s="88" t="s">
        <v>10457</v>
      </c>
      <c r="O4149" s="88" t="s">
        <v>10220</v>
      </c>
      <c r="P4149" s="88" t="s">
        <v>10458</v>
      </c>
      <c r="Q4149" s="88" t="s">
        <v>10468</v>
      </c>
      <c r="R4149" s="93" t="s">
        <v>14</v>
      </c>
      <c r="S4149" s="88" t="s">
        <v>15</v>
      </c>
      <c r="T4149" s="88" t="s">
        <v>10223</v>
      </c>
      <c r="U4149" s="93" t="s">
        <v>60</v>
      </c>
      <c r="V4149" s="93" t="s">
        <v>4076</v>
      </c>
      <c r="W4149" s="93" t="s">
        <v>10472</v>
      </c>
      <c r="X4149" s="93" t="s">
        <v>30</v>
      </c>
      <c r="Y4149" s="93" t="s">
        <v>31</v>
      </c>
      <c r="Z4149" s="93" t="s">
        <v>61</v>
      </c>
      <c r="AA4149" s="9" t="s">
        <v>37</v>
      </c>
      <c r="AB4149" s="93" t="s">
        <v>10460</v>
      </c>
      <c r="AC4149" s="93" t="s">
        <v>10461</v>
      </c>
      <c r="AD4149" s="93" t="s">
        <v>10462</v>
      </c>
    </row>
    <row r="4150" spans="1:30" ht="63.75" x14ac:dyDescent="0.25">
      <c r="A4150" s="113">
        <f t="shared" si="65"/>
        <v>3961</v>
      </c>
      <c r="B4150" s="88" t="s">
        <v>10452</v>
      </c>
      <c r="C4150" s="88" t="s">
        <v>9360</v>
      </c>
      <c r="D4150" s="93" t="s">
        <v>10216</v>
      </c>
      <c r="E4150" s="88" t="s">
        <v>10646</v>
      </c>
      <c r="F4150" s="88" t="s">
        <v>10647</v>
      </c>
      <c r="G4150" s="88" t="s">
        <v>10505</v>
      </c>
      <c r="H4150" s="92">
        <v>200000</v>
      </c>
      <c r="I4150" s="97">
        <v>45108</v>
      </c>
      <c r="J4150" s="88" t="s">
        <v>68</v>
      </c>
      <c r="K4150" s="88" t="s">
        <v>10506</v>
      </c>
      <c r="L4150" s="88" t="s">
        <v>8</v>
      </c>
      <c r="M4150" s="88" t="s">
        <v>9</v>
      </c>
      <c r="N4150" s="88" t="s">
        <v>10457</v>
      </c>
      <c r="O4150" s="88" t="s">
        <v>10220</v>
      </c>
      <c r="P4150" s="88" t="s">
        <v>10458</v>
      </c>
      <c r="Q4150" s="88" t="s">
        <v>10507</v>
      </c>
      <c r="R4150" s="93" t="s">
        <v>14</v>
      </c>
      <c r="S4150" s="88" t="s">
        <v>15</v>
      </c>
      <c r="T4150" s="88" t="s">
        <v>10223</v>
      </c>
      <c r="U4150" s="93" t="s">
        <v>60</v>
      </c>
      <c r="V4150" s="93" t="s">
        <v>4076</v>
      </c>
      <c r="W4150" s="93" t="s">
        <v>10472</v>
      </c>
      <c r="X4150" s="93" t="s">
        <v>30</v>
      </c>
      <c r="Y4150" s="93" t="s">
        <v>31</v>
      </c>
      <c r="Z4150" s="93" t="s">
        <v>61</v>
      </c>
      <c r="AA4150" s="9" t="s">
        <v>37</v>
      </c>
      <c r="AB4150" s="93" t="s">
        <v>10460</v>
      </c>
      <c r="AC4150" s="93" t="s">
        <v>10461</v>
      </c>
      <c r="AD4150" s="93" t="s">
        <v>10462</v>
      </c>
    </row>
    <row r="4151" spans="1:30" ht="63.75" x14ac:dyDescent="0.25">
      <c r="A4151" s="113">
        <f t="shared" si="65"/>
        <v>3962</v>
      </c>
      <c r="B4151" s="88" t="s">
        <v>10452</v>
      </c>
      <c r="C4151" s="88" t="s">
        <v>9360</v>
      </c>
      <c r="D4151" s="93" t="s">
        <v>10216</v>
      </c>
      <c r="E4151" s="88" t="s">
        <v>10648</v>
      </c>
      <c r="F4151" s="88" t="s">
        <v>10649</v>
      </c>
      <c r="G4151" s="88" t="s">
        <v>10505</v>
      </c>
      <c r="H4151" s="92">
        <v>350000</v>
      </c>
      <c r="I4151" s="97">
        <v>45108</v>
      </c>
      <c r="J4151" s="88" t="s">
        <v>68</v>
      </c>
      <c r="K4151" s="88"/>
      <c r="L4151" s="88" t="s">
        <v>8</v>
      </c>
      <c r="M4151" s="88" t="s">
        <v>9</v>
      </c>
      <c r="N4151" s="88" t="s">
        <v>10457</v>
      </c>
      <c r="O4151" s="88" t="s">
        <v>10220</v>
      </c>
      <c r="P4151" s="88" t="s">
        <v>10458</v>
      </c>
      <c r="Q4151" s="88" t="s">
        <v>10507</v>
      </c>
      <c r="R4151" s="93" t="s">
        <v>14</v>
      </c>
      <c r="S4151" s="88" t="s">
        <v>15</v>
      </c>
      <c r="T4151" s="88" t="s">
        <v>10223</v>
      </c>
      <c r="U4151" s="93" t="s">
        <v>60</v>
      </c>
      <c r="V4151" s="93" t="s">
        <v>4076</v>
      </c>
      <c r="W4151" s="93" t="s">
        <v>10472</v>
      </c>
      <c r="X4151" s="93" t="s">
        <v>30</v>
      </c>
      <c r="Y4151" s="93" t="s">
        <v>31</v>
      </c>
      <c r="Z4151" s="93" t="s">
        <v>61</v>
      </c>
      <c r="AA4151" s="9" t="s">
        <v>37</v>
      </c>
      <c r="AB4151" s="93" t="s">
        <v>10460</v>
      </c>
      <c r="AC4151" s="93" t="s">
        <v>10461</v>
      </c>
      <c r="AD4151" s="93" t="s">
        <v>10462</v>
      </c>
    </row>
    <row r="4152" spans="1:30" ht="63.75" x14ac:dyDescent="0.25">
      <c r="A4152" s="113">
        <f t="shared" si="65"/>
        <v>3963</v>
      </c>
      <c r="B4152" s="88" t="s">
        <v>10452</v>
      </c>
      <c r="C4152" s="88" t="s">
        <v>9360</v>
      </c>
      <c r="D4152" s="93" t="s">
        <v>10216</v>
      </c>
      <c r="E4152" s="88" t="s">
        <v>10650</v>
      </c>
      <c r="F4152" s="88" t="s">
        <v>10651</v>
      </c>
      <c r="G4152" s="88" t="s">
        <v>10505</v>
      </c>
      <c r="H4152" s="92">
        <v>150000</v>
      </c>
      <c r="I4152" s="97">
        <v>45108</v>
      </c>
      <c r="J4152" s="88" t="s">
        <v>68</v>
      </c>
      <c r="K4152" s="88" t="s">
        <v>10506</v>
      </c>
      <c r="L4152" s="88" t="s">
        <v>8</v>
      </c>
      <c r="M4152" s="88" t="s">
        <v>9</v>
      </c>
      <c r="N4152" s="88" t="s">
        <v>10457</v>
      </c>
      <c r="O4152" s="88" t="s">
        <v>10220</v>
      </c>
      <c r="P4152" s="88" t="s">
        <v>10458</v>
      </c>
      <c r="Q4152" s="88" t="s">
        <v>10507</v>
      </c>
      <c r="R4152" s="93" t="s">
        <v>14</v>
      </c>
      <c r="S4152" s="88" t="s">
        <v>15</v>
      </c>
      <c r="T4152" s="88" t="s">
        <v>10223</v>
      </c>
      <c r="U4152" s="93" t="s">
        <v>60</v>
      </c>
      <c r="V4152" s="93" t="s">
        <v>4076</v>
      </c>
      <c r="W4152" s="93" t="s">
        <v>10472</v>
      </c>
      <c r="X4152" s="93" t="s">
        <v>30</v>
      </c>
      <c r="Y4152" s="93" t="s">
        <v>31</v>
      </c>
      <c r="Z4152" s="93" t="s">
        <v>61</v>
      </c>
      <c r="AA4152" s="9" t="s">
        <v>37</v>
      </c>
      <c r="AB4152" s="93" t="s">
        <v>10460</v>
      </c>
      <c r="AC4152" s="93" t="s">
        <v>10461</v>
      </c>
      <c r="AD4152" s="93" t="s">
        <v>10462</v>
      </c>
    </row>
    <row r="4153" spans="1:30" ht="63.75" x14ac:dyDescent="0.25">
      <c r="A4153" s="113">
        <f t="shared" si="65"/>
        <v>3964</v>
      </c>
      <c r="B4153" s="88" t="s">
        <v>10452</v>
      </c>
      <c r="C4153" s="88" t="s">
        <v>9360</v>
      </c>
      <c r="D4153" s="93" t="s">
        <v>10216</v>
      </c>
      <c r="E4153" s="88" t="s">
        <v>10652</v>
      </c>
      <c r="F4153" s="88" t="s">
        <v>10653</v>
      </c>
      <c r="G4153" s="88" t="s">
        <v>10505</v>
      </c>
      <c r="H4153" s="92">
        <v>300000</v>
      </c>
      <c r="I4153" s="97">
        <v>45108</v>
      </c>
      <c r="J4153" s="88" t="s">
        <v>68</v>
      </c>
      <c r="K4153" s="88" t="s">
        <v>10506</v>
      </c>
      <c r="L4153" s="88" t="s">
        <v>8</v>
      </c>
      <c r="M4153" s="88" t="s">
        <v>9</v>
      </c>
      <c r="N4153" s="88" t="s">
        <v>10457</v>
      </c>
      <c r="O4153" s="88" t="s">
        <v>10220</v>
      </c>
      <c r="P4153" s="88" t="s">
        <v>10458</v>
      </c>
      <c r="Q4153" s="88" t="s">
        <v>10507</v>
      </c>
      <c r="R4153" s="93" t="s">
        <v>14</v>
      </c>
      <c r="S4153" s="88" t="s">
        <v>15</v>
      </c>
      <c r="T4153" s="88" t="s">
        <v>10223</v>
      </c>
      <c r="U4153" s="93" t="s">
        <v>60</v>
      </c>
      <c r="V4153" s="93" t="s">
        <v>4076</v>
      </c>
      <c r="W4153" s="93" t="s">
        <v>10472</v>
      </c>
      <c r="X4153" s="93" t="s">
        <v>30</v>
      </c>
      <c r="Y4153" s="93" t="s">
        <v>31</v>
      </c>
      <c r="Z4153" s="93" t="s">
        <v>61</v>
      </c>
      <c r="AA4153" s="9" t="s">
        <v>37</v>
      </c>
      <c r="AB4153" s="93" t="s">
        <v>10460</v>
      </c>
      <c r="AC4153" s="93" t="s">
        <v>10461</v>
      </c>
      <c r="AD4153" s="93" t="s">
        <v>10462</v>
      </c>
    </row>
    <row r="4154" spans="1:30" ht="63.75" x14ac:dyDescent="0.25">
      <c r="A4154" s="113">
        <f t="shared" si="65"/>
        <v>3965</v>
      </c>
      <c r="B4154" s="88" t="s">
        <v>10452</v>
      </c>
      <c r="C4154" s="88" t="s">
        <v>9360</v>
      </c>
      <c r="D4154" s="93" t="s">
        <v>10216</v>
      </c>
      <c r="E4154" s="88" t="s">
        <v>10654</v>
      </c>
      <c r="F4154" s="88" t="s">
        <v>10655</v>
      </c>
      <c r="G4154" s="88" t="s">
        <v>10505</v>
      </c>
      <c r="H4154" s="92">
        <v>400000</v>
      </c>
      <c r="I4154" s="97">
        <v>45108</v>
      </c>
      <c r="J4154" s="88" t="s">
        <v>68</v>
      </c>
      <c r="K4154" s="88" t="s">
        <v>10506</v>
      </c>
      <c r="L4154" s="88" t="s">
        <v>8</v>
      </c>
      <c r="M4154" s="88" t="s">
        <v>9</v>
      </c>
      <c r="N4154" s="88" t="s">
        <v>10457</v>
      </c>
      <c r="O4154" s="88" t="s">
        <v>10220</v>
      </c>
      <c r="P4154" s="88" t="s">
        <v>10458</v>
      </c>
      <c r="Q4154" s="88" t="s">
        <v>10507</v>
      </c>
      <c r="R4154" s="93" t="s">
        <v>14</v>
      </c>
      <c r="S4154" s="88" t="s">
        <v>15</v>
      </c>
      <c r="T4154" s="88" t="s">
        <v>10223</v>
      </c>
      <c r="U4154" s="93" t="s">
        <v>60</v>
      </c>
      <c r="V4154" s="93" t="s">
        <v>4076</v>
      </c>
      <c r="W4154" s="93" t="s">
        <v>10472</v>
      </c>
      <c r="X4154" s="93" t="s">
        <v>30</v>
      </c>
      <c r="Y4154" s="93" t="s">
        <v>31</v>
      </c>
      <c r="Z4154" s="93" t="s">
        <v>61</v>
      </c>
      <c r="AA4154" s="9" t="s">
        <v>37</v>
      </c>
      <c r="AB4154" s="93" t="s">
        <v>10460</v>
      </c>
      <c r="AC4154" s="93" t="s">
        <v>10461</v>
      </c>
      <c r="AD4154" s="93" t="s">
        <v>10462</v>
      </c>
    </row>
    <row r="4155" spans="1:30" ht="63.75" x14ac:dyDescent="0.25">
      <c r="A4155" s="113">
        <f t="shared" si="65"/>
        <v>3966</v>
      </c>
      <c r="B4155" s="88" t="s">
        <v>10452</v>
      </c>
      <c r="C4155" s="88" t="s">
        <v>9360</v>
      </c>
      <c r="D4155" s="93" t="s">
        <v>10216</v>
      </c>
      <c r="E4155" s="88" t="s">
        <v>10656</v>
      </c>
      <c r="F4155" s="88" t="s">
        <v>10657</v>
      </c>
      <c r="G4155" s="88" t="s">
        <v>10505</v>
      </c>
      <c r="H4155" s="92">
        <v>16000</v>
      </c>
      <c r="I4155" s="97">
        <v>45108</v>
      </c>
      <c r="J4155" s="88" t="s">
        <v>68</v>
      </c>
      <c r="K4155" s="88" t="s">
        <v>10506</v>
      </c>
      <c r="L4155" s="88" t="s">
        <v>8</v>
      </c>
      <c r="M4155" s="88" t="s">
        <v>9</v>
      </c>
      <c r="N4155" s="88" t="s">
        <v>10457</v>
      </c>
      <c r="O4155" s="88" t="s">
        <v>10220</v>
      </c>
      <c r="P4155" s="88" t="s">
        <v>10458</v>
      </c>
      <c r="Q4155" s="88" t="s">
        <v>10507</v>
      </c>
      <c r="R4155" s="93" t="s">
        <v>14</v>
      </c>
      <c r="S4155" s="88" t="s">
        <v>15</v>
      </c>
      <c r="T4155" s="88" t="s">
        <v>10223</v>
      </c>
      <c r="U4155" s="93" t="s">
        <v>60</v>
      </c>
      <c r="V4155" s="93" t="s">
        <v>4076</v>
      </c>
      <c r="W4155" s="93" t="s">
        <v>10472</v>
      </c>
      <c r="X4155" s="93" t="s">
        <v>30</v>
      </c>
      <c r="Y4155" s="93" t="s">
        <v>31</v>
      </c>
      <c r="Z4155" s="93" t="s">
        <v>61</v>
      </c>
      <c r="AA4155" s="9" t="s">
        <v>37</v>
      </c>
      <c r="AB4155" s="93" t="s">
        <v>10460</v>
      </c>
      <c r="AC4155" s="93" t="s">
        <v>10461</v>
      </c>
      <c r="AD4155" s="93" t="s">
        <v>10462</v>
      </c>
    </row>
    <row r="4156" spans="1:30" ht="63.75" x14ac:dyDescent="0.25">
      <c r="A4156" s="113">
        <f t="shared" si="65"/>
        <v>3967</v>
      </c>
      <c r="B4156" s="88" t="s">
        <v>10452</v>
      </c>
      <c r="C4156" s="88" t="s">
        <v>9360</v>
      </c>
      <c r="D4156" s="93" t="s">
        <v>10216</v>
      </c>
      <c r="E4156" s="88" t="s">
        <v>10626</v>
      </c>
      <c r="F4156" s="88" t="s">
        <v>10658</v>
      </c>
      <c r="G4156" s="88" t="s">
        <v>10628</v>
      </c>
      <c r="H4156" s="92">
        <v>109198.39999999999</v>
      </c>
      <c r="I4156" s="97">
        <v>44959</v>
      </c>
      <c r="J4156" s="88" t="s">
        <v>68</v>
      </c>
      <c r="K4156" s="88"/>
      <c r="L4156" s="88" t="s">
        <v>8</v>
      </c>
      <c r="M4156" s="88" t="s">
        <v>9</v>
      </c>
      <c r="N4156" s="88" t="s">
        <v>10457</v>
      </c>
      <c r="O4156" s="88" t="s">
        <v>10220</v>
      </c>
      <c r="P4156" s="88" t="s">
        <v>10458</v>
      </c>
      <c r="Q4156" s="88" t="s">
        <v>10630</v>
      </c>
      <c r="R4156" s="93" t="s">
        <v>14</v>
      </c>
      <c r="S4156" s="88" t="s">
        <v>15</v>
      </c>
      <c r="T4156" s="88" t="s">
        <v>10223</v>
      </c>
      <c r="U4156" s="93" t="s">
        <v>60</v>
      </c>
      <c r="V4156" s="93" t="s">
        <v>4076</v>
      </c>
      <c r="W4156" s="93" t="s">
        <v>10472</v>
      </c>
      <c r="X4156" s="93" t="s">
        <v>30</v>
      </c>
      <c r="Y4156" s="93" t="s">
        <v>31</v>
      </c>
      <c r="Z4156" s="93" t="s">
        <v>61</v>
      </c>
      <c r="AA4156" s="9" t="s">
        <v>37</v>
      </c>
      <c r="AB4156" s="93" t="s">
        <v>10631</v>
      </c>
      <c r="AC4156" s="93" t="s">
        <v>10632</v>
      </c>
      <c r="AD4156" s="93" t="s">
        <v>10462</v>
      </c>
    </row>
    <row r="4157" spans="1:30" ht="63.75" x14ac:dyDescent="0.25">
      <c r="A4157" s="113">
        <f t="shared" si="65"/>
        <v>3968</v>
      </c>
      <c r="B4157" s="88" t="s">
        <v>10452</v>
      </c>
      <c r="C4157" s="88" t="s">
        <v>9360</v>
      </c>
      <c r="D4157" s="93" t="s">
        <v>10216</v>
      </c>
      <c r="E4157" s="88" t="s">
        <v>10626</v>
      </c>
      <c r="F4157" s="88" t="s">
        <v>10659</v>
      </c>
      <c r="G4157" s="88" t="s">
        <v>10628</v>
      </c>
      <c r="H4157" s="92">
        <v>1700000</v>
      </c>
      <c r="I4157" s="97">
        <v>44958</v>
      </c>
      <c r="J4157" s="88" t="s">
        <v>68</v>
      </c>
      <c r="K4157" s="88"/>
      <c r="L4157" s="88" t="s">
        <v>8</v>
      </c>
      <c r="M4157" s="88" t="s">
        <v>9</v>
      </c>
      <c r="N4157" s="88" t="s">
        <v>10457</v>
      </c>
      <c r="O4157" s="88" t="s">
        <v>10220</v>
      </c>
      <c r="P4157" s="88" t="s">
        <v>10458</v>
      </c>
      <c r="Q4157" s="88" t="s">
        <v>10630</v>
      </c>
      <c r="R4157" s="93" t="s">
        <v>14</v>
      </c>
      <c r="S4157" s="88" t="s">
        <v>15</v>
      </c>
      <c r="T4157" s="88" t="s">
        <v>10223</v>
      </c>
      <c r="U4157" s="93" t="s">
        <v>60</v>
      </c>
      <c r="V4157" s="93" t="s">
        <v>4076</v>
      </c>
      <c r="W4157" s="93" t="s">
        <v>10472</v>
      </c>
      <c r="X4157" s="93" t="s">
        <v>30</v>
      </c>
      <c r="Y4157" s="93" t="s">
        <v>31</v>
      </c>
      <c r="Z4157" s="93" t="s">
        <v>61</v>
      </c>
      <c r="AA4157" s="9" t="s">
        <v>37</v>
      </c>
      <c r="AB4157" s="93" t="s">
        <v>10631</v>
      </c>
      <c r="AC4157" s="93" t="s">
        <v>10632</v>
      </c>
      <c r="AD4157" s="93" t="s">
        <v>10462</v>
      </c>
    </row>
    <row r="4158" spans="1:30" ht="63.75" x14ac:dyDescent="0.25">
      <c r="A4158" s="113">
        <f t="shared" si="65"/>
        <v>3969</v>
      </c>
      <c r="B4158" s="88" t="s">
        <v>10452</v>
      </c>
      <c r="C4158" s="88" t="s">
        <v>9360</v>
      </c>
      <c r="D4158" s="93" t="s">
        <v>10216</v>
      </c>
      <c r="E4158" s="88" t="s">
        <v>10626</v>
      </c>
      <c r="F4158" s="88" t="s">
        <v>10660</v>
      </c>
      <c r="G4158" s="88" t="s">
        <v>10628</v>
      </c>
      <c r="H4158" s="92">
        <v>60032</v>
      </c>
      <c r="I4158" s="97">
        <v>44958</v>
      </c>
      <c r="J4158" s="88" t="s">
        <v>68</v>
      </c>
      <c r="K4158" s="88"/>
      <c r="L4158" s="88" t="s">
        <v>8</v>
      </c>
      <c r="M4158" s="88" t="s">
        <v>9</v>
      </c>
      <c r="N4158" s="88" t="s">
        <v>10457</v>
      </c>
      <c r="O4158" s="88" t="s">
        <v>10220</v>
      </c>
      <c r="P4158" s="88" t="s">
        <v>10458</v>
      </c>
      <c r="Q4158" s="88" t="s">
        <v>10630</v>
      </c>
      <c r="R4158" s="93" t="s">
        <v>14</v>
      </c>
      <c r="S4158" s="88" t="s">
        <v>15</v>
      </c>
      <c r="T4158" s="88" t="s">
        <v>10223</v>
      </c>
      <c r="U4158" s="93" t="s">
        <v>60</v>
      </c>
      <c r="V4158" s="93" t="s">
        <v>4076</v>
      </c>
      <c r="W4158" s="93" t="s">
        <v>10472</v>
      </c>
      <c r="X4158" s="93" t="s">
        <v>30</v>
      </c>
      <c r="Y4158" s="93" t="s">
        <v>31</v>
      </c>
      <c r="Z4158" s="93" t="s">
        <v>61</v>
      </c>
      <c r="AA4158" s="9" t="s">
        <v>37</v>
      </c>
      <c r="AB4158" s="93" t="s">
        <v>10631</v>
      </c>
      <c r="AC4158" s="93" t="s">
        <v>10632</v>
      </c>
      <c r="AD4158" s="93" t="s">
        <v>10462</v>
      </c>
    </row>
    <row r="4159" spans="1:30" ht="63.75" x14ac:dyDescent="0.25">
      <c r="A4159" s="113">
        <f t="shared" si="65"/>
        <v>3970</v>
      </c>
      <c r="B4159" s="88" t="s">
        <v>10452</v>
      </c>
      <c r="C4159" s="88" t="s">
        <v>9360</v>
      </c>
      <c r="D4159" s="93" t="s">
        <v>10216</v>
      </c>
      <c r="E4159" s="88" t="s">
        <v>10661</v>
      </c>
      <c r="F4159" s="88" t="s">
        <v>10662</v>
      </c>
      <c r="G4159" s="88" t="s">
        <v>10628</v>
      </c>
      <c r="H4159" s="92">
        <v>20000</v>
      </c>
      <c r="I4159" s="97">
        <v>44958</v>
      </c>
      <c r="J4159" s="88" t="s">
        <v>68</v>
      </c>
      <c r="K4159" s="88"/>
      <c r="L4159" s="88" t="s">
        <v>8</v>
      </c>
      <c r="M4159" s="88" t="s">
        <v>9</v>
      </c>
      <c r="N4159" s="88" t="s">
        <v>10457</v>
      </c>
      <c r="O4159" s="88" t="s">
        <v>10220</v>
      </c>
      <c r="P4159" s="88" t="s">
        <v>10458</v>
      </c>
      <c r="Q4159" s="88" t="s">
        <v>10630</v>
      </c>
      <c r="R4159" s="93" t="s">
        <v>14</v>
      </c>
      <c r="S4159" s="88" t="s">
        <v>15</v>
      </c>
      <c r="T4159" s="88" t="s">
        <v>10223</v>
      </c>
      <c r="U4159" s="93" t="s">
        <v>60</v>
      </c>
      <c r="V4159" s="93" t="s">
        <v>4076</v>
      </c>
      <c r="W4159" s="93" t="s">
        <v>10472</v>
      </c>
      <c r="X4159" s="93" t="s">
        <v>30</v>
      </c>
      <c r="Y4159" s="93" t="s">
        <v>31</v>
      </c>
      <c r="Z4159" s="93" t="s">
        <v>61</v>
      </c>
      <c r="AA4159" s="9" t="s">
        <v>37</v>
      </c>
      <c r="AB4159" s="93" t="s">
        <v>10631</v>
      </c>
      <c r="AC4159" s="93" t="s">
        <v>10632</v>
      </c>
      <c r="AD4159" s="93" t="s">
        <v>10462</v>
      </c>
    </row>
    <row r="4160" spans="1:30" ht="63.75" x14ac:dyDescent="0.25">
      <c r="A4160" s="113">
        <f t="shared" si="65"/>
        <v>3971</v>
      </c>
      <c r="B4160" s="88" t="s">
        <v>10452</v>
      </c>
      <c r="C4160" s="88" t="s">
        <v>9360</v>
      </c>
      <c r="D4160" s="93" t="s">
        <v>10216</v>
      </c>
      <c r="E4160" s="88" t="s">
        <v>10661</v>
      </c>
      <c r="F4160" s="88" t="s">
        <v>10663</v>
      </c>
      <c r="G4160" s="88" t="s">
        <v>10628</v>
      </c>
      <c r="H4160" s="92">
        <v>24729.599999999999</v>
      </c>
      <c r="I4160" s="97">
        <v>44958</v>
      </c>
      <c r="J4160" s="88" t="s">
        <v>68</v>
      </c>
      <c r="K4160" s="88"/>
      <c r="L4160" s="88" t="s">
        <v>8</v>
      </c>
      <c r="M4160" s="88" t="s">
        <v>9</v>
      </c>
      <c r="N4160" s="88" t="s">
        <v>10457</v>
      </c>
      <c r="O4160" s="88" t="s">
        <v>10220</v>
      </c>
      <c r="P4160" s="88" t="s">
        <v>10458</v>
      </c>
      <c r="Q4160" s="88" t="s">
        <v>10630</v>
      </c>
      <c r="R4160" s="93" t="s">
        <v>14</v>
      </c>
      <c r="S4160" s="88" t="s">
        <v>15</v>
      </c>
      <c r="T4160" s="88" t="s">
        <v>10223</v>
      </c>
      <c r="U4160" s="93" t="s">
        <v>60</v>
      </c>
      <c r="V4160" s="93" t="s">
        <v>4076</v>
      </c>
      <c r="W4160" s="93" t="s">
        <v>10472</v>
      </c>
      <c r="X4160" s="93" t="s">
        <v>30</v>
      </c>
      <c r="Y4160" s="93" t="s">
        <v>31</v>
      </c>
      <c r="Z4160" s="93" t="s">
        <v>61</v>
      </c>
      <c r="AA4160" s="9" t="s">
        <v>37</v>
      </c>
      <c r="AB4160" s="93" t="s">
        <v>10631</v>
      </c>
      <c r="AC4160" s="93" t="s">
        <v>10632</v>
      </c>
      <c r="AD4160" s="93" t="s">
        <v>10462</v>
      </c>
    </row>
    <row r="4161" spans="1:30" ht="63.75" x14ac:dyDescent="0.25">
      <c r="A4161" s="113">
        <f t="shared" si="65"/>
        <v>3972</v>
      </c>
      <c r="B4161" s="88" t="s">
        <v>10452</v>
      </c>
      <c r="C4161" s="88" t="s">
        <v>9360</v>
      </c>
      <c r="D4161" s="93" t="s">
        <v>10216</v>
      </c>
      <c r="E4161" s="88" t="s">
        <v>10661</v>
      </c>
      <c r="F4161" s="88" t="s">
        <v>10664</v>
      </c>
      <c r="G4161" s="88" t="s">
        <v>10628</v>
      </c>
      <c r="H4161" s="92">
        <v>40320</v>
      </c>
      <c r="I4161" s="97">
        <v>44958</v>
      </c>
      <c r="J4161" s="88" t="s">
        <v>68</v>
      </c>
      <c r="K4161" s="88"/>
      <c r="L4161" s="88" t="s">
        <v>8</v>
      </c>
      <c r="M4161" s="88" t="s">
        <v>9</v>
      </c>
      <c r="N4161" s="88" t="s">
        <v>10457</v>
      </c>
      <c r="O4161" s="88" t="s">
        <v>10220</v>
      </c>
      <c r="P4161" s="88" t="s">
        <v>10458</v>
      </c>
      <c r="Q4161" s="88" t="s">
        <v>10630</v>
      </c>
      <c r="R4161" s="93" t="s">
        <v>14</v>
      </c>
      <c r="S4161" s="88" t="s">
        <v>15</v>
      </c>
      <c r="T4161" s="88" t="s">
        <v>10223</v>
      </c>
      <c r="U4161" s="93" t="s">
        <v>60</v>
      </c>
      <c r="V4161" s="93" t="s">
        <v>4076</v>
      </c>
      <c r="W4161" s="93" t="s">
        <v>10472</v>
      </c>
      <c r="X4161" s="93" t="s">
        <v>30</v>
      </c>
      <c r="Y4161" s="93" t="s">
        <v>31</v>
      </c>
      <c r="Z4161" s="93" t="s">
        <v>61</v>
      </c>
      <c r="AA4161" s="9" t="s">
        <v>37</v>
      </c>
      <c r="AB4161" s="93" t="s">
        <v>10631</v>
      </c>
      <c r="AC4161" s="93" t="s">
        <v>10632</v>
      </c>
      <c r="AD4161" s="93" t="s">
        <v>10462</v>
      </c>
    </row>
    <row r="4162" spans="1:30" ht="63.75" x14ac:dyDescent="0.25">
      <c r="A4162" s="113">
        <f t="shared" si="65"/>
        <v>3973</v>
      </c>
      <c r="B4162" s="88" t="s">
        <v>10452</v>
      </c>
      <c r="C4162" s="88" t="s">
        <v>9360</v>
      </c>
      <c r="D4162" s="93" t="s">
        <v>10216</v>
      </c>
      <c r="E4162" s="88" t="s">
        <v>10661</v>
      </c>
      <c r="F4162" s="88" t="s">
        <v>10665</v>
      </c>
      <c r="G4162" s="88" t="s">
        <v>10628</v>
      </c>
      <c r="H4162" s="92">
        <v>35840</v>
      </c>
      <c r="I4162" s="97">
        <v>44958</v>
      </c>
      <c r="J4162" s="88" t="s">
        <v>68</v>
      </c>
      <c r="K4162" s="88"/>
      <c r="L4162" s="88" t="s">
        <v>8</v>
      </c>
      <c r="M4162" s="88" t="s">
        <v>9</v>
      </c>
      <c r="N4162" s="88" t="s">
        <v>10457</v>
      </c>
      <c r="O4162" s="88" t="s">
        <v>10220</v>
      </c>
      <c r="P4162" s="88" t="s">
        <v>10458</v>
      </c>
      <c r="Q4162" s="88" t="s">
        <v>10630</v>
      </c>
      <c r="R4162" s="93" t="s">
        <v>14</v>
      </c>
      <c r="S4162" s="88" t="s">
        <v>15</v>
      </c>
      <c r="T4162" s="88" t="s">
        <v>10223</v>
      </c>
      <c r="U4162" s="93" t="s">
        <v>60</v>
      </c>
      <c r="V4162" s="93" t="s">
        <v>4076</v>
      </c>
      <c r="W4162" s="93" t="s">
        <v>10472</v>
      </c>
      <c r="X4162" s="93" t="s">
        <v>30</v>
      </c>
      <c r="Y4162" s="93" t="s">
        <v>31</v>
      </c>
      <c r="Z4162" s="93" t="s">
        <v>61</v>
      </c>
      <c r="AA4162" s="9" t="s">
        <v>37</v>
      </c>
      <c r="AB4162" s="93" t="s">
        <v>10631</v>
      </c>
      <c r="AC4162" s="93" t="s">
        <v>10632</v>
      </c>
      <c r="AD4162" s="93" t="s">
        <v>10462</v>
      </c>
    </row>
    <row r="4163" spans="1:30" ht="63.75" x14ac:dyDescent="0.25">
      <c r="A4163" s="113">
        <f t="shared" si="65"/>
        <v>3974</v>
      </c>
      <c r="B4163" s="88" t="s">
        <v>10452</v>
      </c>
      <c r="C4163" s="88" t="s">
        <v>9360</v>
      </c>
      <c r="D4163" s="93" t="s">
        <v>10216</v>
      </c>
      <c r="E4163" s="88" t="s">
        <v>10666</v>
      </c>
      <c r="F4163" s="88" t="s">
        <v>10667</v>
      </c>
      <c r="G4163" s="88" t="s">
        <v>10628</v>
      </c>
      <c r="H4163" s="92">
        <v>86320</v>
      </c>
      <c r="I4163" s="97">
        <v>44958</v>
      </c>
      <c r="J4163" s="88" t="s">
        <v>68</v>
      </c>
      <c r="K4163" s="88"/>
      <c r="L4163" s="88" t="s">
        <v>8</v>
      </c>
      <c r="M4163" s="88" t="s">
        <v>9</v>
      </c>
      <c r="N4163" s="88" t="s">
        <v>10457</v>
      </c>
      <c r="O4163" s="88" t="s">
        <v>10220</v>
      </c>
      <c r="P4163" s="88" t="s">
        <v>10458</v>
      </c>
      <c r="Q4163" s="88" t="s">
        <v>10630</v>
      </c>
      <c r="R4163" s="93" t="s">
        <v>14</v>
      </c>
      <c r="S4163" s="88" t="s">
        <v>15</v>
      </c>
      <c r="T4163" s="88" t="s">
        <v>10223</v>
      </c>
      <c r="U4163" s="93" t="s">
        <v>60</v>
      </c>
      <c r="V4163" s="93" t="s">
        <v>4076</v>
      </c>
      <c r="W4163" s="93" t="s">
        <v>10472</v>
      </c>
      <c r="X4163" s="93" t="s">
        <v>30</v>
      </c>
      <c r="Y4163" s="93" t="s">
        <v>31</v>
      </c>
      <c r="Z4163" s="93" t="s">
        <v>61</v>
      </c>
      <c r="AA4163" s="9" t="s">
        <v>37</v>
      </c>
      <c r="AB4163" s="93" t="s">
        <v>10631</v>
      </c>
      <c r="AC4163" s="93" t="s">
        <v>10632</v>
      </c>
      <c r="AD4163" s="93" t="s">
        <v>10462</v>
      </c>
    </row>
    <row r="4164" spans="1:30" ht="63.75" x14ac:dyDescent="0.25">
      <c r="A4164" s="113">
        <f t="shared" si="65"/>
        <v>3975</v>
      </c>
      <c r="B4164" s="88" t="s">
        <v>10452</v>
      </c>
      <c r="C4164" s="88" t="s">
        <v>9360</v>
      </c>
      <c r="D4164" s="93" t="s">
        <v>10216</v>
      </c>
      <c r="E4164" s="88" t="s">
        <v>10666</v>
      </c>
      <c r="F4164" s="88" t="s">
        <v>10668</v>
      </c>
      <c r="G4164" s="88" t="s">
        <v>10628</v>
      </c>
      <c r="H4164" s="92">
        <v>163800</v>
      </c>
      <c r="I4164" s="97">
        <v>44958</v>
      </c>
      <c r="J4164" s="88" t="s">
        <v>68</v>
      </c>
      <c r="K4164" s="88"/>
      <c r="L4164" s="88" t="s">
        <v>8</v>
      </c>
      <c r="M4164" s="88" t="s">
        <v>9</v>
      </c>
      <c r="N4164" s="88" t="s">
        <v>10457</v>
      </c>
      <c r="O4164" s="88" t="s">
        <v>10220</v>
      </c>
      <c r="P4164" s="88" t="s">
        <v>10458</v>
      </c>
      <c r="Q4164" s="88" t="s">
        <v>10630</v>
      </c>
      <c r="R4164" s="93" t="s">
        <v>14</v>
      </c>
      <c r="S4164" s="88" t="s">
        <v>15</v>
      </c>
      <c r="T4164" s="88" t="s">
        <v>10223</v>
      </c>
      <c r="U4164" s="93" t="s">
        <v>60</v>
      </c>
      <c r="V4164" s="93" t="s">
        <v>4076</v>
      </c>
      <c r="W4164" s="93" t="s">
        <v>10472</v>
      </c>
      <c r="X4164" s="93" t="s">
        <v>30</v>
      </c>
      <c r="Y4164" s="93" t="s">
        <v>31</v>
      </c>
      <c r="Z4164" s="93" t="s">
        <v>61</v>
      </c>
      <c r="AA4164" s="9" t="s">
        <v>37</v>
      </c>
      <c r="AB4164" s="93" t="s">
        <v>10631</v>
      </c>
      <c r="AC4164" s="93" t="s">
        <v>10632</v>
      </c>
      <c r="AD4164" s="93" t="s">
        <v>10462</v>
      </c>
    </row>
    <row r="4165" spans="1:30" ht="63.75" x14ac:dyDescent="0.25">
      <c r="A4165" s="113">
        <f t="shared" si="65"/>
        <v>3976</v>
      </c>
      <c r="B4165" s="88" t="s">
        <v>10452</v>
      </c>
      <c r="C4165" s="88" t="s">
        <v>9360</v>
      </c>
      <c r="D4165" s="93" t="s">
        <v>10216</v>
      </c>
      <c r="E4165" s="88" t="s">
        <v>10666</v>
      </c>
      <c r="F4165" s="88" t="s">
        <v>10669</v>
      </c>
      <c r="G4165" s="88" t="s">
        <v>10628</v>
      </c>
      <c r="H4165" s="92">
        <v>50000</v>
      </c>
      <c r="I4165" s="97">
        <v>44958</v>
      </c>
      <c r="J4165" s="88" t="s">
        <v>68</v>
      </c>
      <c r="K4165" s="88"/>
      <c r="L4165" s="88" t="s">
        <v>8</v>
      </c>
      <c r="M4165" s="88" t="s">
        <v>9</v>
      </c>
      <c r="N4165" s="88" t="s">
        <v>10457</v>
      </c>
      <c r="O4165" s="88" t="s">
        <v>10220</v>
      </c>
      <c r="P4165" s="88" t="s">
        <v>10458</v>
      </c>
      <c r="Q4165" s="88" t="s">
        <v>10630</v>
      </c>
      <c r="R4165" s="93" t="s">
        <v>14</v>
      </c>
      <c r="S4165" s="88" t="s">
        <v>15</v>
      </c>
      <c r="T4165" s="88" t="s">
        <v>10223</v>
      </c>
      <c r="U4165" s="93" t="s">
        <v>60</v>
      </c>
      <c r="V4165" s="93" t="s">
        <v>4076</v>
      </c>
      <c r="W4165" s="93" t="s">
        <v>10472</v>
      </c>
      <c r="X4165" s="93" t="s">
        <v>30</v>
      </c>
      <c r="Y4165" s="93" t="s">
        <v>31</v>
      </c>
      <c r="Z4165" s="93" t="s">
        <v>61</v>
      </c>
      <c r="AA4165" s="9" t="s">
        <v>37</v>
      </c>
      <c r="AB4165" s="93" t="s">
        <v>10631</v>
      </c>
      <c r="AC4165" s="93" t="s">
        <v>10632</v>
      </c>
      <c r="AD4165" s="93" t="s">
        <v>10462</v>
      </c>
    </row>
    <row r="4166" spans="1:30" ht="102" x14ac:dyDescent="0.25">
      <c r="A4166" s="113">
        <f t="shared" si="65"/>
        <v>3977</v>
      </c>
      <c r="B4166" s="88" t="s">
        <v>10452</v>
      </c>
      <c r="C4166" s="88" t="s">
        <v>9360</v>
      </c>
      <c r="D4166" s="93" t="s">
        <v>10216</v>
      </c>
      <c r="E4166" s="88" t="s">
        <v>10622</v>
      </c>
      <c r="F4166" s="88" t="s">
        <v>10670</v>
      </c>
      <c r="G4166" s="88" t="s">
        <v>10471</v>
      </c>
      <c r="H4166" s="92">
        <v>10000000</v>
      </c>
      <c r="I4166" s="97">
        <v>45108</v>
      </c>
      <c r="J4166" s="88" t="s">
        <v>68</v>
      </c>
      <c r="K4166" s="88"/>
      <c r="L4166" s="88" t="s">
        <v>8</v>
      </c>
      <c r="M4166" s="88" t="s">
        <v>9</v>
      </c>
      <c r="N4166" s="88" t="s">
        <v>10457</v>
      </c>
      <c r="O4166" s="88" t="s">
        <v>10220</v>
      </c>
      <c r="P4166" s="88" t="s">
        <v>10458</v>
      </c>
      <c r="Q4166" s="88" t="s">
        <v>10639</v>
      </c>
      <c r="R4166" s="93" t="s">
        <v>14</v>
      </c>
      <c r="S4166" s="88" t="s">
        <v>15</v>
      </c>
      <c r="T4166" s="88" t="s">
        <v>10223</v>
      </c>
      <c r="U4166" s="93" t="s">
        <v>60</v>
      </c>
      <c r="V4166" s="93" t="s">
        <v>4076</v>
      </c>
      <c r="W4166" s="93" t="s">
        <v>10472</v>
      </c>
      <c r="X4166" s="93" t="s">
        <v>30</v>
      </c>
      <c r="Y4166" s="93" t="s">
        <v>31</v>
      </c>
      <c r="Z4166" s="93" t="s">
        <v>61</v>
      </c>
      <c r="AA4166" s="9" t="s">
        <v>37</v>
      </c>
      <c r="AB4166" s="93" t="s">
        <v>10460</v>
      </c>
      <c r="AC4166" s="93" t="s">
        <v>10461</v>
      </c>
      <c r="AD4166" s="93" t="s">
        <v>10462</v>
      </c>
    </row>
    <row r="4167" spans="1:30" ht="140.25" x14ac:dyDescent="0.25">
      <c r="A4167" s="113">
        <f t="shared" si="65"/>
        <v>3978</v>
      </c>
      <c r="B4167" s="88" t="s">
        <v>10275</v>
      </c>
      <c r="C4167" s="88" t="s">
        <v>10301</v>
      </c>
      <c r="D4167" s="93" t="s">
        <v>10216</v>
      </c>
      <c r="E4167" s="88" t="s">
        <v>10671</v>
      </c>
      <c r="F4167" s="91" t="s">
        <v>10672</v>
      </c>
      <c r="G4167" s="88" t="s">
        <v>10673</v>
      </c>
      <c r="H4167" s="92">
        <v>5680500</v>
      </c>
      <c r="I4167" s="97" t="s">
        <v>88</v>
      </c>
      <c r="J4167" s="88" t="s">
        <v>68</v>
      </c>
      <c r="K4167" s="88"/>
      <c r="L4167" s="88" t="s">
        <v>8</v>
      </c>
      <c r="M4167" s="88" t="s">
        <v>9</v>
      </c>
      <c r="N4167" s="88" t="s">
        <v>393</v>
      </c>
      <c r="O4167" s="88" t="s">
        <v>10220</v>
      </c>
      <c r="P4167" s="88" t="s">
        <v>10233</v>
      </c>
      <c r="Q4167" s="88" t="s">
        <v>10305</v>
      </c>
      <c r="R4167" s="88" t="s">
        <v>14</v>
      </c>
      <c r="S4167" s="88" t="s">
        <v>15</v>
      </c>
      <c r="T4167" s="88" t="s">
        <v>10223</v>
      </c>
      <c r="U4167" s="88" t="s">
        <v>60</v>
      </c>
      <c r="V4167" s="88" t="s">
        <v>40</v>
      </c>
      <c r="W4167" s="88" t="s">
        <v>37</v>
      </c>
      <c r="X4167" s="88" t="s">
        <v>30</v>
      </c>
      <c r="Y4167" s="88" t="s">
        <v>31</v>
      </c>
      <c r="Z4167" s="88" t="s">
        <v>20</v>
      </c>
      <c r="AA4167" s="88" t="s">
        <v>17</v>
      </c>
      <c r="AB4167" s="88" t="s">
        <v>10306</v>
      </c>
      <c r="AC4167" s="88" t="s">
        <v>10312</v>
      </c>
      <c r="AD4167" s="88" t="s">
        <v>10308</v>
      </c>
    </row>
    <row r="4168" spans="1:30" ht="140.25" x14ac:dyDescent="0.25">
      <c r="A4168" s="113">
        <f t="shared" si="65"/>
        <v>3979</v>
      </c>
      <c r="B4168" s="88" t="s">
        <v>10275</v>
      </c>
      <c r="C4168" s="88" t="s">
        <v>10301</v>
      </c>
      <c r="D4168" s="93" t="s">
        <v>10216</v>
      </c>
      <c r="E4168" s="88" t="s">
        <v>10674</v>
      </c>
      <c r="F4168" s="91" t="s">
        <v>10675</v>
      </c>
      <c r="G4168" s="88" t="s">
        <v>10676</v>
      </c>
      <c r="H4168" s="92">
        <v>253750</v>
      </c>
      <c r="I4168" s="97" t="s">
        <v>88</v>
      </c>
      <c r="J4168" s="88" t="s">
        <v>68</v>
      </c>
      <c r="K4168" s="88"/>
      <c r="L4168" s="88" t="s">
        <v>8</v>
      </c>
      <c r="M4168" s="88" t="s">
        <v>9</v>
      </c>
      <c r="N4168" s="88" t="s">
        <v>393</v>
      </c>
      <c r="O4168" s="88" t="s">
        <v>10220</v>
      </c>
      <c r="P4168" s="88" t="s">
        <v>10233</v>
      </c>
      <c r="Q4168" s="88" t="s">
        <v>10305</v>
      </c>
      <c r="R4168" s="88" t="s">
        <v>14</v>
      </c>
      <c r="S4168" s="88" t="s">
        <v>15</v>
      </c>
      <c r="T4168" s="88" t="s">
        <v>10223</v>
      </c>
      <c r="U4168" s="88" t="s">
        <v>60</v>
      </c>
      <c r="V4168" s="88" t="s">
        <v>40</v>
      </c>
      <c r="W4168" s="88" t="s">
        <v>37</v>
      </c>
      <c r="X4168" s="88" t="s">
        <v>30</v>
      </c>
      <c r="Y4168" s="88" t="s">
        <v>31</v>
      </c>
      <c r="Z4168" s="88" t="s">
        <v>20</v>
      </c>
      <c r="AA4168" s="88" t="s">
        <v>17</v>
      </c>
      <c r="AB4168" s="88" t="s">
        <v>10306</v>
      </c>
      <c r="AC4168" s="88" t="s">
        <v>10312</v>
      </c>
      <c r="AD4168" s="88" t="s">
        <v>10308</v>
      </c>
    </row>
    <row r="4169" spans="1:30" ht="140.25" x14ac:dyDescent="0.25">
      <c r="A4169" s="113">
        <f t="shared" si="65"/>
        <v>3980</v>
      </c>
      <c r="B4169" s="88" t="s">
        <v>10275</v>
      </c>
      <c r="C4169" s="88" t="s">
        <v>10301</v>
      </c>
      <c r="D4169" s="93" t="s">
        <v>10216</v>
      </c>
      <c r="E4169" s="88" t="s">
        <v>10677</v>
      </c>
      <c r="F4169" s="91" t="s">
        <v>10678</v>
      </c>
      <c r="G4169" s="88" t="s">
        <v>10679</v>
      </c>
      <c r="H4169" s="92">
        <v>58800</v>
      </c>
      <c r="I4169" s="97" t="s">
        <v>7318</v>
      </c>
      <c r="J4169" s="88" t="s">
        <v>68</v>
      </c>
      <c r="K4169" s="88"/>
      <c r="L4169" s="88" t="s">
        <v>8</v>
      </c>
      <c r="M4169" s="88" t="s">
        <v>9</v>
      </c>
      <c r="N4169" s="88" t="s">
        <v>393</v>
      </c>
      <c r="O4169" s="88" t="s">
        <v>10220</v>
      </c>
      <c r="P4169" s="88" t="s">
        <v>10233</v>
      </c>
      <c r="Q4169" s="88" t="s">
        <v>10305</v>
      </c>
      <c r="R4169" s="88" t="s">
        <v>14</v>
      </c>
      <c r="S4169" s="88" t="s">
        <v>15</v>
      </c>
      <c r="T4169" s="88" t="s">
        <v>10223</v>
      </c>
      <c r="U4169" s="88" t="s">
        <v>60</v>
      </c>
      <c r="V4169" s="88" t="s">
        <v>40</v>
      </c>
      <c r="W4169" s="88" t="s">
        <v>17</v>
      </c>
      <c r="X4169" s="88" t="s">
        <v>30</v>
      </c>
      <c r="Y4169" s="88" t="s">
        <v>31</v>
      </c>
      <c r="Z4169" s="88" t="s">
        <v>20</v>
      </c>
      <c r="AA4169" s="88" t="s">
        <v>17</v>
      </c>
      <c r="AB4169" s="88" t="s">
        <v>10306</v>
      </c>
      <c r="AC4169" s="88" t="s">
        <v>10312</v>
      </c>
      <c r="AD4169" s="88" t="s">
        <v>10308</v>
      </c>
    </row>
    <row r="4170" spans="1:30" ht="140.25" x14ac:dyDescent="0.25">
      <c r="A4170" s="113">
        <f t="shared" si="65"/>
        <v>3981</v>
      </c>
      <c r="B4170" s="88" t="s">
        <v>10275</v>
      </c>
      <c r="C4170" s="88" t="s">
        <v>10301</v>
      </c>
      <c r="D4170" s="93" t="s">
        <v>10216</v>
      </c>
      <c r="E4170" s="88" t="s">
        <v>10680</v>
      </c>
      <c r="F4170" s="91" t="s">
        <v>10681</v>
      </c>
      <c r="G4170" s="88" t="s">
        <v>10682</v>
      </c>
      <c r="H4170" s="92">
        <v>211900</v>
      </c>
      <c r="I4170" s="97" t="s">
        <v>7318</v>
      </c>
      <c r="J4170" s="88" t="s">
        <v>68</v>
      </c>
      <c r="K4170" s="88"/>
      <c r="L4170" s="88" t="s">
        <v>8</v>
      </c>
      <c r="M4170" s="88" t="s">
        <v>9</v>
      </c>
      <c r="N4170" s="88" t="s">
        <v>393</v>
      </c>
      <c r="O4170" s="88" t="s">
        <v>10220</v>
      </c>
      <c r="P4170" s="88" t="s">
        <v>10233</v>
      </c>
      <c r="Q4170" s="88" t="s">
        <v>10305</v>
      </c>
      <c r="R4170" s="88" t="s">
        <v>14</v>
      </c>
      <c r="S4170" s="88" t="s">
        <v>15</v>
      </c>
      <c r="T4170" s="88" t="s">
        <v>10223</v>
      </c>
      <c r="U4170" s="88" t="s">
        <v>60</v>
      </c>
      <c r="V4170" s="88" t="s">
        <v>40</v>
      </c>
      <c r="W4170" s="88" t="s">
        <v>17</v>
      </c>
      <c r="X4170" s="88" t="s">
        <v>30</v>
      </c>
      <c r="Y4170" s="88" t="s">
        <v>31</v>
      </c>
      <c r="Z4170" s="88" t="s">
        <v>20</v>
      </c>
      <c r="AA4170" s="88" t="s">
        <v>17</v>
      </c>
      <c r="AB4170" s="88" t="s">
        <v>10306</v>
      </c>
      <c r="AC4170" s="88" t="s">
        <v>10312</v>
      </c>
      <c r="AD4170" s="88" t="s">
        <v>10308</v>
      </c>
    </row>
    <row r="4171" spans="1:30" ht="114.75" x14ac:dyDescent="0.25">
      <c r="A4171" s="113">
        <f t="shared" si="65"/>
        <v>3982</v>
      </c>
      <c r="B4171" s="88" t="s">
        <v>10275</v>
      </c>
      <c r="C4171" s="88" t="s">
        <v>1465</v>
      </c>
      <c r="D4171" s="93" t="s">
        <v>10216</v>
      </c>
      <c r="E4171" s="88" t="s">
        <v>10683</v>
      </c>
      <c r="F4171" s="88" t="s">
        <v>10684</v>
      </c>
      <c r="G4171" s="88" t="s">
        <v>10685</v>
      </c>
      <c r="H4171" s="92">
        <v>44000</v>
      </c>
      <c r="I4171" s="97">
        <v>45110</v>
      </c>
      <c r="J4171" s="88" t="s">
        <v>6</v>
      </c>
      <c r="K4171" s="88" t="s">
        <v>10686</v>
      </c>
      <c r="L4171" s="88" t="s">
        <v>10687</v>
      </c>
      <c r="M4171" s="88" t="s">
        <v>9</v>
      </c>
      <c r="N4171" s="88" t="s">
        <v>10688</v>
      </c>
      <c r="O4171" s="88" t="s">
        <v>10220</v>
      </c>
      <c r="P4171" s="88" t="s">
        <v>10689</v>
      </c>
      <c r="Q4171" s="88" t="s">
        <v>10689</v>
      </c>
      <c r="R4171" s="88" t="s">
        <v>29</v>
      </c>
      <c r="S4171" s="88" t="s">
        <v>15</v>
      </c>
      <c r="T4171" s="88" t="s">
        <v>10223</v>
      </c>
      <c r="U4171" s="88" t="s">
        <v>16</v>
      </c>
      <c r="V4171" s="88" t="s">
        <v>15</v>
      </c>
      <c r="W4171" s="88" t="s">
        <v>21</v>
      </c>
      <c r="X4171" s="88" t="s">
        <v>18</v>
      </c>
      <c r="Y4171" s="88" t="s">
        <v>19</v>
      </c>
      <c r="Z4171" s="88" t="s">
        <v>20</v>
      </c>
      <c r="AA4171" s="88" t="s">
        <v>17</v>
      </c>
      <c r="AB4171" s="88" t="s">
        <v>10690</v>
      </c>
      <c r="AC4171" s="88" t="s">
        <v>10691</v>
      </c>
      <c r="AD4171" s="88" t="s">
        <v>10692</v>
      </c>
    </row>
    <row r="4172" spans="1:30" ht="63.75" x14ac:dyDescent="0.25">
      <c r="A4172" s="113">
        <f t="shared" si="65"/>
        <v>3983</v>
      </c>
      <c r="B4172" s="88" t="s">
        <v>10275</v>
      </c>
      <c r="C4172" s="88" t="s">
        <v>10229</v>
      </c>
      <c r="D4172" s="88" t="s">
        <v>10216</v>
      </c>
      <c r="E4172" s="88" t="s">
        <v>829</v>
      </c>
      <c r="F4172" s="88" t="s">
        <v>10693</v>
      </c>
      <c r="G4172" s="88" t="s">
        <v>10694</v>
      </c>
      <c r="H4172" s="98">
        <v>1620000</v>
      </c>
      <c r="I4172" s="97" t="s">
        <v>35</v>
      </c>
      <c r="J4172" s="88" t="s">
        <v>68</v>
      </c>
      <c r="K4172" s="88"/>
      <c r="L4172" s="88" t="s">
        <v>10695</v>
      </c>
      <c r="M4172" s="88" t="s">
        <v>80</v>
      </c>
      <c r="N4172" s="88" t="s">
        <v>81</v>
      </c>
      <c r="O4172" s="88" t="s">
        <v>10220</v>
      </c>
      <c r="P4172" s="88" t="s">
        <v>10458</v>
      </c>
      <c r="Q4172" s="88" t="s">
        <v>10696</v>
      </c>
      <c r="R4172" s="88" t="s">
        <v>14</v>
      </c>
      <c r="S4172" s="88" t="s">
        <v>15</v>
      </c>
      <c r="T4172" s="88" t="s">
        <v>10223</v>
      </c>
      <c r="U4172" s="88" t="s">
        <v>60</v>
      </c>
      <c r="V4172" s="88" t="s">
        <v>15</v>
      </c>
      <c r="W4172" s="88" t="s">
        <v>17</v>
      </c>
      <c r="X4172" s="88" t="s">
        <v>18</v>
      </c>
      <c r="Y4172" s="88" t="s">
        <v>19</v>
      </c>
      <c r="Z4172" s="88" t="s">
        <v>20</v>
      </c>
      <c r="AA4172" s="88" t="s">
        <v>17</v>
      </c>
      <c r="AB4172" s="88" t="s">
        <v>10235</v>
      </c>
      <c r="AC4172" s="88" t="s">
        <v>10697</v>
      </c>
      <c r="AD4172" s="88" t="s">
        <v>10237</v>
      </c>
    </row>
    <row r="4173" spans="1:30" ht="63.75" x14ac:dyDescent="0.25">
      <c r="A4173" s="113">
        <f t="shared" si="65"/>
        <v>3984</v>
      </c>
      <c r="B4173" s="88" t="s">
        <v>10275</v>
      </c>
      <c r="C4173" s="88" t="s">
        <v>10229</v>
      </c>
      <c r="D4173" s="88" t="s">
        <v>10216</v>
      </c>
      <c r="E4173" s="88" t="s">
        <v>10698</v>
      </c>
      <c r="F4173" s="88" t="s">
        <v>10699</v>
      </c>
      <c r="G4173" s="88" t="s">
        <v>10700</v>
      </c>
      <c r="H4173" s="98">
        <v>1550700</v>
      </c>
      <c r="I4173" s="97" t="s">
        <v>35</v>
      </c>
      <c r="J4173" s="88" t="s">
        <v>68</v>
      </c>
      <c r="K4173" s="88"/>
      <c r="L4173" s="88" t="s">
        <v>10695</v>
      </c>
      <c r="M4173" s="88" t="s">
        <v>80</v>
      </c>
      <c r="N4173" s="88" t="s">
        <v>81</v>
      </c>
      <c r="O4173" s="88" t="s">
        <v>10220</v>
      </c>
      <c r="P4173" s="88" t="s">
        <v>10458</v>
      </c>
      <c r="Q4173" s="88" t="s">
        <v>10696</v>
      </c>
      <c r="R4173" s="88" t="s">
        <v>29</v>
      </c>
      <c r="S4173" s="88" t="s">
        <v>15</v>
      </c>
      <c r="T4173" s="88" t="s">
        <v>10223</v>
      </c>
      <c r="U4173" s="88" t="s">
        <v>60</v>
      </c>
      <c r="V4173" s="88" t="s">
        <v>15</v>
      </c>
      <c r="W4173" s="88" t="s">
        <v>17</v>
      </c>
      <c r="X4173" s="88" t="s">
        <v>18</v>
      </c>
      <c r="Y4173" s="88" t="s">
        <v>19</v>
      </c>
      <c r="Z4173" s="88" t="s">
        <v>20</v>
      </c>
      <c r="AA4173" s="88" t="s">
        <v>17</v>
      </c>
      <c r="AB4173" s="88" t="s">
        <v>10235</v>
      </c>
      <c r="AC4173" s="88" t="s">
        <v>10697</v>
      </c>
      <c r="AD4173" s="88" t="s">
        <v>10237</v>
      </c>
    </row>
    <row r="4174" spans="1:30" ht="63.75" x14ac:dyDescent="0.25">
      <c r="A4174" s="113">
        <f t="shared" ref="A4174:A4237" si="66">A4173+1</f>
        <v>3985</v>
      </c>
      <c r="B4174" s="88" t="s">
        <v>10275</v>
      </c>
      <c r="C4174" s="88" t="s">
        <v>10229</v>
      </c>
      <c r="D4174" s="88" t="s">
        <v>10216</v>
      </c>
      <c r="E4174" s="88" t="s">
        <v>10701</v>
      </c>
      <c r="F4174" s="88" t="s">
        <v>10702</v>
      </c>
      <c r="G4174" s="88" t="s">
        <v>10703</v>
      </c>
      <c r="H4174" s="98">
        <v>34090600</v>
      </c>
      <c r="I4174" s="97" t="s">
        <v>35</v>
      </c>
      <c r="J4174" s="88" t="s">
        <v>68</v>
      </c>
      <c r="K4174" s="88"/>
      <c r="L4174" s="88" t="s">
        <v>10695</v>
      </c>
      <c r="M4174" s="88" t="s">
        <v>80</v>
      </c>
      <c r="N4174" s="88" t="s">
        <v>81</v>
      </c>
      <c r="O4174" s="88" t="s">
        <v>10220</v>
      </c>
      <c r="P4174" s="88" t="s">
        <v>10458</v>
      </c>
      <c r="Q4174" s="88" t="s">
        <v>10696</v>
      </c>
      <c r="R4174" s="88" t="s">
        <v>29</v>
      </c>
      <c r="S4174" s="88" t="s">
        <v>15</v>
      </c>
      <c r="T4174" s="88" t="s">
        <v>10223</v>
      </c>
      <c r="U4174" s="88" t="s">
        <v>60</v>
      </c>
      <c r="V4174" s="88" t="s">
        <v>15</v>
      </c>
      <c r="W4174" s="88" t="s">
        <v>17</v>
      </c>
      <c r="X4174" s="88" t="s">
        <v>18</v>
      </c>
      <c r="Y4174" s="88" t="s">
        <v>19</v>
      </c>
      <c r="Z4174" s="88" t="s">
        <v>20</v>
      </c>
      <c r="AA4174" s="88" t="s">
        <v>17</v>
      </c>
      <c r="AB4174" s="88" t="s">
        <v>10235</v>
      </c>
      <c r="AC4174" s="88" t="s">
        <v>10704</v>
      </c>
      <c r="AD4174" s="88" t="s">
        <v>10237</v>
      </c>
    </row>
    <row r="4175" spans="1:30" ht="63.75" x14ac:dyDescent="0.25">
      <c r="A4175" s="113">
        <f t="shared" si="66"/>
        <v>3986</v>
      </c>
      <c r="B4175" s="88" t="s">
        <v>10275</v>
      </c>
      <c r="C4175" s="88" t="s">
        <v>10229</v>
      </c>
      <c r="D4175" s="88" t="s">
        <v>10216</v>
      </c>
      <c r="E4175" s="88" t="s">
        <v>10705</v>
      </c>
      <c r="F4175" s="88" t="s">
        <v>10706</v>
      </c>
      <c r="G4175" s="88" t="s">
        <v>10707</v>
      </c>
      <c r="H4175" s="98">
        <v>5400000</v>
      </c>
      <c r="I4175" s="97" t="s">
        <v>35</v>
      </c>
      <c r="J4175" s="88" t="s">
        <v>68</v>
      </c>
      <c r="K4175" s="88"/>
      <c r="L4175" s="88" t="s">
        <v>10708</v>
      </c>
      <c r="M4175" s="88" t="s">
        <v>80</v>
      </c>
      <c r="N4175" s="88" t="s">
        <v>81</v>
      </c>
      <c r="O4175" s="88" t="s">
        <v>10220</v>
      </c>
      <c r="P4175" s="88" t="s">
        <v>10458</v>
      </c>
      <c r="Q4175" s="88" t="s">
        <v>10696</v>
      </c>
      <c r="R4175" s="88" t="s">
        <v>14</v>
      </c>
      <c r="S4175" s="88" t="s">
        <v>15</v>
      </c>
      <c r="T4175" s="88" t="s">
        <v>10223</v>
      </c>
      <c r="U4175" s="88" t="s">
        <v>60</v>
      </c>
      <c r="V4175" s="88" t="s">
        <v>15</v>
      </c>
      <c r="W4175" s="88" t="s">
        <v>17</v>
      </c>
      <c r="X4175" s="88" t="s">
        <v>18</v>
      </c>
      <c r="Y4175" s="88" t="s">
        <v>19</v>
      </c>
      <c r="Z4175" s="88" t="s">
        <v>20</v>
      </c>
      <c r="AA4175" s="88" t="s">
        <v>17</v>
      </c>
      <c r="AB4175" s="88" t="s">
        <v>10235</v>
      </c>
      <c r="AC4175" s="88" t="s">
        <v>10709</v>
      </c>
      <c r="AD4175" s="88" t="s">
        <v>10237</v>
      </c>
    </row>
    <row r="4176" spans="1:30" ht="63.75" x14ac:dyDescent="0.25">
      <c r="A4176" s="113">
        <f t="shared" si="66"/>
        <v>3987</v>
      </c>
      <c r="B4176" s="88" t="s">
        <v>10275</v>
      </c>
      <c r="C4176" s="88" t="s">
        <v>10229</v>
      </c>
      <c r="D4176" s="88" t="s">
        <v>10216</v>
      </c>
      <c r="E4176" s="88" t="s">
        <v>10710</v>
      </c>
      <c r="F4176" s="88" t="s">
        <v>10711</v>
      </c>
      <c r="G4176" s="88" t="s">
        <v>10712</v>
      </c>
      <c r="H4176" s="98">
        <v>6435000</v>
      </c>
      <c r="I4176" s="97" t="s">
        <v>35</v>
      </c>
      <c r="J4176" s="88" t="s">
        <v>68</v>
      </c>
      <c r="K4176" s="88"/>
      <c r="L4176" s="88" t="s">
        <v>10708</v>
      </c>
      <c r="M4176" s="88" t="s">
        <v>80</v>
      </c>
      <c r="N4176" s="88" t="s">
        <v>81</v>
      </c>
      <c r="O4176" s="88" t="s">
        <v>10220</v>
      </c>
      <c r="P4176" s="88" t="s">
        <v>10458</v>
      </c>
      <c r="Q4176" s="88" t="s">
        <v>10696</v>
      </c>
      <c r="R4176" s="88" t="s">
        <v>14</v>
      </c>
      <c r="S4176" s="88" t="s">
        <v>15</v>
      </c>
      <c r="T4176" s="88" t="s">
        <v>10223</v>
      </c>
      <c r="U4176" s="88" t="s">
        <v>60</v>
      </c>
      <c r="V4176" s="88" t="s">
        <v>15</v>
      </c>
      <c r="W4176" s="88" t="s">
        <v>17</v>
      </c>
      <c r="X4176" s="88" t="s">
        <v>18</v>
      </c>
      <c r="Y4176" s="88" t="s">
        <v>19</v>
      </c>
      <c r="Z4176" s="88" t="s">
        <v>20</v>
      </c>
      <c r="AA4176" s="88" t="s">
        <v>17</v>
      </c>
      <c r="AB4176" s="88" t="s">
        <v>10235</v>
      </c>
      <c r="AC4176" s="88" t="s">
        <v>10713</v>
      </c>
      <c r="AD4176" s="88" t="s">
        <v>10237</v>
      </c>
    </row>
    <row r="4177" spans="1:30" ht="63.75" x14ac:dyDescent="0.25">
      <c r="A4177" s="113">
        <f t="shared" si="66"/>
        <v>3988</v>
      </c>
      <c r="B4177" s="88" t="s">
        <v>10275</v>
      </c>
      <c r="C4177" s="88" t="s">
        <v>10229</v>
      </c>
      <c r="D4177" s="88" t="s">
        <v>10216</v>
      </c>
      <c r="E4177" s="88" t="s">
        <v>10714</v>
      </c>
      <c r="F4177" s="88" t="s">
        <v>10715</v>
      </c>
      <c r="G4177" s="88" t="s">
        <v>10716</v>
      </c>
      <c r="H4177" s="98">
        <v>25110000</v>
      </c>
      <c r="I4177" s="97" t="s">
        <v>35</v>
      </c>
      <c r="J4177" s="88" t="s">
        <v>68</v>
      </c>
      <c r="K4177" s="88" t="s">
        <v>10717</v>
      </c>
      <c r="L4177" s="88" t="s">
        <v>10708</v>
      </c>
      <c r="M4177" s="88" t="s">
        <v>80</v>
      </c>
      <c r="N4177" s="88" t="s">
        <v>81</v>
      </c>
      <c r="O4177" s="88" t="s">
        <v>10220</v>
      </c>
      <c r="P4177" s="88" t="s">
        <v>10458</v>
      </c>
      <c r="Q4177" s="88" t="s">
        <v>10696</v>
      </c>
      <c r="R4177" s="88" t="s">
        <v>14</v>
      </c>
      <c r="S4177" s="88" t="s">
        <v>15</v>
      </c>
      <c r="T4177" s="88" t="s">
        <v>10223</v>
      </c>
      <c r="U4177" s="88" t="s">
        <v>60</v>
      </c>
      <c r="V4177" s="88" t="s">
        <v>15</v>
      </c>
      <c r="W4177" s="88" t="s">
        <v>17</v>
      </c>
      <c r="X4177" s="88" t="s">
        <v>18</v>
      </c>
      <c r="Y4177" s="88" t="s">
        <v>19</v>
      </c>
      <c r="Z4177" s="88" t="s">
        <v>20</v>
      </c>
      <c r="AA4177" s="88" t="s">
        <v>17</v>
      </c>
      <c r="AB4177" s="88" t="s">
        <v>10235</v>
      </c>
      <c r="AC4177" s="88" t="s">
        <v>10718</v>
      </c>
      <c r="AD4177" s="88" t="s">
        <v>10237</v>
      </c>
    </row>
    <row r="4178" spans="1:30" ht="63.75" x14ac:dyDescent="0.25">
      <c r="A4178" s="113">
        <f t="shared" si="66"/>
        <v>3989</v>
      </c>
      <c r="B4178" s="88" t="s">
        <v>10275</v>
      </c>
      <c r="C4178" s="88" t="s">
        <v>10229</v>
      </c>
      <c r="D4178" s="88" t="s">
        <v>10216</v>
      </c>
      <c r="E4178" s="88" t="s">
        <v>10719</v>
      </c>
      <c r="F4178" s="88" t="s">
        <v>10720</v>
      </c>
      <c r="G4178" s="88" t="s">
        <v>10721</v>
      </c>
      <c r="H4178" s="98">
        <f>29705915.97+76023860.31</f>
        <v>105729776.28</v>
      </c>
      <c r="I4178" s="97" t="s">
        <v>35</v>
      </c>
      <c r="J4178" s="88" t="s">
        <v>68</v>
      </c>
      <c r="K4178" s="88" t="s">
        <v>7</v>
      </c>
      <c r="L4178" s="88" t="s">
        <v>10708</v>
      </c>
      <c r="M4178" s="88" t="s">
        <v>80</v>
      </c>
      <c r="N4178" s="88" t="s">
        <v>81</v>
      </c>
      <c r="O4178" s="88" t="s">
        <v>10220</v>
      </c>
      <c r="P4178" s="88" t="s">
        <v>10458</v>
      </c>
      <c r="Q4178" s="88" t="s">
        <v>10696</v>
      </c>
      <c r="R4178" s="88" t="s">
        <v>14</v>
      </c>
      <c r="S4178" s="88" t="s">
        <v>15</v>
      </c>
      <c r="T4178" s="88" t="s">
        <v>10223</v>
      </c>
      <c r="U4178" s="88" t="s">
        <v>60</v>
      </c>
      <c r="V4178" s="88" t="s">
        <v>15</v>
      </c>
      <c r="W4178" s="88" t="s">
        <v>17</v>
      </c>
      <c r="X4178" s="88" t="s">
        <v>18</v>
      </c>
      <c r="Y4178" s="88" t="s">
        <v>19</v>
      </c>
      <c r="Z4178" s="88" t="s">
        <v>20</v>
      </c>
      <c r="AA4178" s="88" t="s">
        <v>17</v>
      </c>
      <c r="AB4178" s="88" t="s">
        <v>10235</v>
      </c>
      <c r="AC4178" s="88" t="s">
        <v>10722</v>
      </c>
      <c r="AD4178" s="88" t="s">
        <v>10237</v>
      </c>
    </row>
    <row r="4179" spans="1:30" ht="63.75" x14ac:dyDescent="0.25">
      <c r="A4179" s="113">
        <f t="shared" si="66"/>
        <v>3990</v>
      </c>
      <c r="B4179" s="88" t="s">
        <v>10275</v>
      </c>
      <c r="C4179" s="88" t="s">
        <v>10229</v>
      </c>
      <c r="D4179" s="88" t="s">
        <v>10216</v>
      </c>
      <c r="E4179" s="88" t="s">
        <v>1047</v>
      </c>
      <c r="F4179" s="88" t="s">
        <v>10723</v>
      </c>
      <c r="G4179" s="88" t="s">
        <v>10724</v>
      </c>
      <c r="H4179" s="98">
        <v>6012360</v>
      </c>
      <c r="I4179" s="97" t="s">
        <v>35</v>
      </c>
      <c r="J4179" s="88" t="s">
        <v>68</v>
      </c>
      <c r="K4179" s="88" t="s">
        <v>10725</v>
      </c>
      <c r="L4179" s="88" t="s">
        <v>10708</v>
      </c>
      <c r="M4179" s="88" t="s">
        <v>80</v>
      </c>
      <c r="N4179" s="88" t="s">
        <v>81</v>
      </c>
      <c r="O4179" s="88" t="s">
        <v>10220</v>
      </c>
      <c r="P4179" s="88" t="s">
        <v>10458</v>
      </c>
      <c r="Q4179" s="88" t="s">
        <v>10696</v>
      </c>
      <c r="R4179" s="88" t="s">
        <v>14</v>
      </c>
      <c r="S4179" s="88" t="s">
        <v>15</v>
      </c>
      <c r="T4179" s="88" t="s">
        <v>10223</v>
      </c>
      <c r="U4179" s="88" t="s">
        <v>60</v>
      </c>
      <c r="V4179" s="88" t="s">
        <v>15</v>
      </c>
      <c r="W4179" s="88" t="s">
        <v>17</v>
      </c>
      <c r="X4179" s="88" t="s">
        <v>18</v>
      </c>
      <c r="Y4179" s="88" t="s">
        <v>19</v>
      </c>
      <c r="Z4179" s="88" t="s">
        <v>20</v>
      </c>
      <c r="AA4179" s="88" t="s">
        <v>17</v>
      </c>
      <c r="AB4179" s="88" t="s">
        <v>10235</v>
      </c>
      <c r="AC4179" s="88" t="s">
        <v>10726</v>
      </c>
      <c r="AD4179" s="88" t="s">
        <v>10237</v>
      </c>
    </row>
    <row r="4180" spans="1:30" ht="140.25" x14ac:dyDescent="0.25">
      <c r="A4180" s="113">
        <f t="shared" si="66"/>
        <v>3991</v>
      </c>
      <c r="B4180" s="88" t="s">
        <v>10275</v>
      </c>
      <c r="C4180" s="88" t="s">
        <v>10229</v>
      </c>
      <c r="D4180" s="88" t="s">
        <v>10216</v>
      </c>
      <c r="E4180" s="88" t="s">
        <v>10727</v>
      </c>
      <c r="F4180" s="88" t="s">
        <v>10728</v>
      </c>
      <c r="G4180" s="88" t="s">
        <v>10729</v>
      </c>
      <c r="H4180" s="98">
        <v>2500000</v>
      </c>
      <c r="I4180" s="97" t="s">
        <v>35</v>
      </c>
      <c r="J4180" s="88" t="s">
        <v>96</v>
      </c>
      <c r="K4180" s="88" t="s">
        <v>10731</v>
      </c>
      <c r="L4180" s="88" t="s">
        <v>10730</v>
      </c>
      <c r="M4180" s="88" t="s">
        <v>80</v>
      </c>
      <c r="N4180" s="88" t="s">
        <v>81</v>
      </c>
      <c r="O4180" s="88" t="s">
        <v>10220</v>
      </c>
      <c r="P4180" s="88" t="s">
        <v>10458</v>
      </c>
      <c r="Q4180" s="88" t="s">
        <v>10696</v>
      </c>
      <c r="R4180" s="88" t="s">
        <v>14</v>
      </c>
      <c r="S4180" s="88" t="s">
        <v>15</v>
      </c>
      <c r="T4180" s="88" t="s">
        <v>10223</v>
      </c>
      <c r="U4180" s="88" t="s">
        <v>60</v>
      </c>
      <c r="V4180" s="88" t="s">
        <v>15</v>
      </c>
      <c r="W4180" s="88" t="s">
        <v>17</v>
      </c>
      <c r="X4180" s="88" t="s">
        <v>18</v>
      </c>
      <c r="Y4180" s="88" t="s">
        <v>19</v>
      </c>
      <c r="Z4180" s="88" t="s">
        <v>20</v>
      </c>
      <c r="AA4180" s="88" t="s">
        <v>17</v>
      </c>
      <c r="AB4180" s="88" t="s">
        <v>10235</v>
      </c>
      <c r="AC4180" s="88" t="s">
        <v>10732</v>
      </c>
      <c r="AD4180" s="88" t="s">
        <v>10237</v>
      </c>
    </row>
    <row r="4181" spans="1:30" ht="89.25" x14ac:dyDescent="0.25">
      <c r="A4181" s="113">
        <f t="shared" si="66"/>
        <v>3992</v>
      </c>
      <c r="B4181" s="88" t="s">
        <v>10275</v>
      </c>
      <c r="C4181" s="88" t="s">
        <v>10229</v>
      </c>
      <c r="D4181" s="88" t="s">
        <v>10216</v>
      </c>
      <c r="E4181" s="88" t="s">
        <v>10733</v>
      </c>
      <c r="F4181" s="88" t="s">
        <v>10734</v>
      </c>
      <c r="G4181" s="88" t="s">
        <v>10735</v>
      </c>
      <c r="H4181" s="98">
        <v>5618500</v>
      </c>
      <c r="I4181" s="97" t="s">
        <v>35</v>
      </c>
      <c r="J4181" s="88" t="s">
        <v>68</v>
      </c>
      <c r="K4181" s="88"/>
      <c r="L4181" s="88" t="s">
        <v>10736</v>
      </c>
      <c r="M4181" s="88" t="s">
        <v>89</v>
      </c>
      <c r="N4181" s="88" t="s">
        <v>81</v>
      </c>
      <c r="O4181" s="88" t="s">
        <v>10220</v>
      </c>
      <c r="P4181" s="88" t="s">
        <v>10458</v>
      </c>
      <c r="Q4181" s="88" t="s">
        <v>10696</v>
      </c>
      <c r="R4181" s="88" t="s">
        <v>29</v>
      </c>
      <c r="S4181" s="88" t="s">
        <v>15</v>
      </c>
      <c r="T4181" s="88" t="s">
        <v>10223</v>
      </c>
      <c r="U4181" s="88" t="s">
        <v>60</v>
      </c>
      <c r="V4181" s="88" t="s">
        <v>15</v>
      </c>
      <c r="W4181" s="88" t="s">
        <v>17</v>
      </c>
      <c r="X4181" s="88" t="s">
        <v>18</v>
      </c>
      <c r="Y4181" s="88" t="s">
        <v>19</v>
      </c>
      <c r="Z4181" s="88" t="s">
        <v>20</v>
      </c>
      <c r="AA4181" s="88" t="s">
        <v>17</v>
      </c>
      <c r="AB4181" s="88" t="s">
        <v>10235</v>
      </c>
      <c r="AC4181" s="88" t="s">
        <v>10737</v>
      </c>
      <c r="AD4181" s="88" t="s">
        <v>10237</v>
      </c>
    </row>
    <row r="4182" spans="1:30" ht="89.25" x14ac:dyDescent="0.25">
      <c r="A4182" s="113">
        <f t="shared" si="66"/>
        <v>3993</v>
      </c>
      <c r="B4182" s="88" t="s">
        <v>10275</v>
      </c>
      <c r="C4182" s="88" t="s">
        <v>10229</v>
      </c>
      <c r="D4182" s="88" t="s">
        <v>10216</v>
      </c>
      <c r="E4182" s="88" t="s">
        <v>10738</v>
      </c>
      <c r="F4182" s="88" t="s">
        <v>10734</v>
      </c>
      <c r="G4182" s="88" t="s">
        <v>10735</v>
      </c>
      <c r="H4182" s="98">
        <v>3463080</v>
      </c>
      <c r="I4182" s="97" t="s">
        <v>35</v>
      </c>
      <c r="J4182" s="88" t="s">
        <v>68</v>
      </c>
      <c r="K4182" s="88"/>
      <c r="L4182" s="88" t="s">
        <v>10736</v>
      </c>
      <c r="M4182" s="88" t="s">
        <v>89</v>
      </c>
      <c r="N4182" s="88" t="s">
        <v>81</v>
      </c>
      <c r="O4182" s="88" t="s">
        <v>10220</v>
      </c>
      <c r="P4182" s="88" t="s">
        <v>10458</v>
      </c>
      <c r="Q4182" s="88" t="s">
        <v>10696</v>
      </c>
      <c r="R4182" s="88" t="s">
        <v>29</v>
      </c>
      <c r="S4182" s="88" t="s">
        <v>15</v>
      </c>
      <c r="T4182" s="88" t="s">
        <v>10223</v>
      </c>
      <c r="U4182" s="88" t="s">
        <v>60</v>
      </c>
      <c r="V4182" s="88" t="s">
        <v>15</v>
      </c>
      <c r="W4182" s="88" t="s">
        <v>17</v>
      </c>
      <c r="X4182" s="88" t="s">
        <v>18</v>
      </c>
      <c r="Y4182" s="88" t="s">
        <v>19</v>
      </c>
      <c r="Z4182" s="88" t="s">
        <v>20</v>
      </c>
      <c r="AA4182" s="88" t="s">
        <v>17</v>
      </c>
      <c r="AB4182" s="88" t="s">
        <v>10235</v>
      </c>
      <c r="AC4182" s="88" t="s">
        <v>10739</v>
      </c>
      <c r="AD4182" s="88" t="s">
        <v>10237</v>
      </c>
    </row>
    <row r="4183" spans="1:30" ht="280.5" x14ac:dyDescent="0.25">
      <c r="A4183" s="113">
        <f t="shared" si="66"/>
        <v>3994</v>
      </c>
      <c r="B4183" s="88" t="s">
        <v>10275</v>
      </c>
      <c r="C4183" s="88" t="s">
        <v>10229</v>
      </c>
      <c r="D4183" s="88" t="s">
        <v>10216</v>
      </c>
      <c r="E4183" s="88" t="s">
        <v>10740</v>
      </c>
      <c r="F4183" s="88" t="s">
        <v>10741</v>
      </c>
      <c r="G4183" s="88" t="s">
        <v>10742</v>
      </c>
      <c r="H4183" s="98">
        <v>15589417.6</v>
      </c>
      <c r="I4183" s="97" t="s">
        <v>35</v>
      </c>
      <c r="J4183" s="88" t="s">
        <v>68</v>
      </c>
      <c r="K4183" s="88" t="s">
        <v>7</v>
      </c>
      <c r="L4183" s="88" t="s">
        <v>10708</v>
      </c>
      <c r="M4183" s="88" t="s">
        <v>80</v>
      </c>
      <c r="N4183" s="88" t="s">
        <v>81</v>
      </c>
      <c r="O4183" s="88" t="s">
        <v>10220</v>
      </c>
      <c r="P4183" s="88" t="s">
        <v>10458</v>
      </c>
      <c r="Q4183" s="88" t="s">
        <v>10696</v>
      </c>
      <c r="R4183" s="88" t="s">
        <v>14</v>
      </c>
      <c r="S4183" s="88" t="s">
        <v>15</v>
      </c>
      <c r="T4183" s="88" t="s">
        <v>10223</v>
      </c>
      <c r="U4183" s="88" t="s">
        <v>60</v>
      </c>
      <c r="V4183" s="88" t="s">
        <v>15</v>
      </c>
      <c r="W4183" s="88" t="s">
        <v>17</v>
      </c>
      <c r="X4183" s="88" t="s">
        <v>18</v>
      </c>
      <c r="Y4183" s="88" t="s">
        <v>19</v>
      </c>
      <c r="Z4183" s="88" t="s">
        <v>20</v>
      </c>
      <c r="AA4183" s="88" t="s">
        <v>17</v>
      </c>
      <c r="AB4183" s="88" t="s">
        <v>10235</v>
      </c>
      <c r="AC4183" s="88" t="s">
        <v>10743</v>
      </c>
      <c r="AD4183" s="88" t="s">
        <v>10237</v>
      </c>
    </row>
    <row r="4184" spans="1:30" ht="191.25" x14ac:dyDescent="0.25">
      <c r="A4184" s="113">
        <f t="shared" si="66"/>
        <v>3995</v>
      </c>
      <c r="B4184" s="88" t="s">
        <v>10275</v>
      </c>
      <c r="C4184" s="88" t="s">
        <v>10229</v>
      </c>
      <c r="D4184" s="88" t="s">
        <v>10216</v>
      </c>
      <c r="E4184" s="88" t="s">
        <v>10744</v>
      </c>
      <c r="F4184" s="88" t="s">
        <v>10745</v>
      </c>
      <c r="G4184" s="88" t="s">
        <v>10746</v>
      </c>
      <c r="H4184" s="98">
        <v>537339.6</v>
      </c>
      <c r="I4184" s="97" t="s">
        <v>35</v>
      </c>
      <c r="J4184" s="88" t="s">
        <v>68</v>
      </c>
      <c r="K4184" s="88" t="s">
        <v>7</v>
      </c>
      <c r="L4184" s="88" t="s">
        <v>10708</v>
      </c>
      <c r="M4184" s="88" t="s">
        <v>80</v>
      </c>
      <c r="N4184" s="88" t="s">
        <v>81</v>
      </c>
      <c r="O4184" s="88" t="s">
        <v>10220</v>
      </c>
      <c r="P4184" s="88" t="s">
        <v>10458</v>
      </c>
      <c r="Q4184" s="88" t="s">
        <v>10696</v>
      </c>
      <c r="R4184" s="88" t="s">
        <v>14</v>
      </c>
      <c r="S4184" s="88" t="s">
        <v>15</v>
      </c>
      <c r="T4184" s="88" t="s">
        <v>10223</v>
      </c>
      <c r="U4184" s="88" t="s">
        <v>60</v>
      </c>
      <c r="V4184" s="88" t="s">
        <v>15</v>
      </c>
      <c r="W4184" s="88" t="s">
        <v>17</v>
      </c>
      <c r="X4184" s="88" t="s">
        <v>18</v>
      </c>
      <c r="Y4184" s="88" t="s">
        <v>19</v>
      </c>
      <c r="Z4184" s="88" t="s">
        <v>20</v>
      </c>
      <c r="AA4184" s="88" t="s">
        <v>17</v>
      </c>
      <c r="AB4184" s="88" t="s">
        <v>10235</v>
      </c>
      <c r="AC4184" s="88" t="s">
        <v>10747</v>
      </c>
      <c r="AD4184" s="88" t="s">
        <v>10237</v>
      </c>
    </row>
    <row r="4185" spans="1:30" ht="153" x14ac:dyDescent="0.25">
      <c r="A4185" s="113">
        <f t="shared" si="66"/>
        <v>3996</v>
      </c>
      <c r="B4185" s="88" t="s">
        <v>10275</v>
      </c>
      <c r="C4185" s="88" t="s">
        <v>10229</v>
      </c>
      <c r="D4185" s="88" t="s">
        <v>10216</v>
      </c>
      <c r="E4185" s="88" t="s">
        <v>10748</v>
      </c>
      <c r="F4185" s="88" t="s">
        <v>10749</v>
      </c>
      <c r="G4185" s="88" t="s">
        <v>10750</v>
      </c>
      <c r="H4185" s="98">
        <v>21418000</v>
      </c>
      <c r="I4185" s="97" t="s">
        <v>35</v>
      </c>
      <c r="J4185" s="88" t="s">
        <v>68</v>
      </c>
      <c r="K4185" s="88" t="s">
        <v>10751</v>
      </c>
      <c r="L4185" s="88" t="s">
        <v>10708</v>
      </c>
      <c r="M4185" s="88" t="s">
        <v>80</v>
      </c>
      <c r="N4185" s="88" t="s">
        <v>81</v>
      </c>
      <c r="O4185" s="88" t="s">
        <v>10220</v>
      </c>
      <c r="P4185" s="88" t="s">
        <v>10458</v>
      </c>
      <c r="Q4185" s="88" t="s">
        <v>10696</v>
      </c>
      <c r="R4185" s="88" t="s">
        <v>14</v>
      </c>
      <c r="S4185" s="88" t="s">
        <v>15</v>
      </c>
      <c r="T4185" s="88" t="s">
        <v>10223</v>
      </c>
      <c r="U4185" s="88" t="s">
        <v>60</v>
      </c>
      <c r="V4185" s="88" t="s">
        <v>15</v>
      </c>
      <c r="W4185" s="88" t="s">
        <v>17</v>
      </c>
      <c r="X4185" s="88" t="s">
        <v>18</v>
      </c>
      <c r="Y4185" s="88" t="s">
        <v>19</v>
      </c>
      <c r="Z4185" s="88" t="s">
        <v>20</v>
      </c>
      <c r="AA4185" s="88" t="s">
        <v>17</v>
      </c>
      <c r="AB4185" s="88" t="s">
        <v>10235</v>
      </c>
      <c r="AC4185" s="88" t="s">
        <v>10737</v>
      </c>
      <c r="AD4185" s="88" t="s">
        <v>10237</v>
      </c>
    </row>
    <row r="4186" spans="1:30" ht="63.75" x14ac:dyDescent="0.25">
      <c r="A4186" s="113">
        <f t="shared" si="66"/>
        <v>3997</v>
      </c>
      <c r="B4186" s="88" t="s">
        <v>10275</v>
      </c>
      <c r="C4186" s="88" t="s">
        <v>10229</v>
      </c>
      <c r="D4186" s="88" t="s">
        <v>10216</v>
      </c>
      <c r="E4186" s="88" t="s">
        <v>10752</v>
      </c>
      <c r="F4186" s="88" t="s">
        <v>10753</v>
      </c>
      <c r="G4186" s="88" t="s">
        <v>10754</v>
      </c>
      <c r="H4186" s="98">
        <v>710000</v>
      </c>
      <c r="I4186" s="97" t="s">
        <v>35</v>
      </c>
      <c r="J4186" s="88" t="s">
        <v>68</v>
      </c>
      <c r="K4186" s="88"/>
      <c r="L4186" s="88" t="s">
        <v>10736</v>
      </c>
      <c r="M4186" s="88" t="s">
        <v>89</v>
      </c>
      <c r="N4186" s="88" t="s">
        <v>81</v>
      </c>
      <c r="O4186" s="88" t="s">
        <v>10220</v>
      </c>
      <c r="P4186" s="88" t="s">
        <v>10458</v>
      </c>
      <c r="Q4186" s="88" t="s">
        <v>10696</v>
      </c>
      <c r="R4186" s="88" t="s">
        <v>29</v>
      </c>
      <c r="S4186" s="88" t="s">
        <v>15</v>
      </c>
      <c r="T4186" s="88" t="s">
        <v>10223</v>
      </c>
      <c r="U4186" s="88" t="s">
        <v>60</v>
      </c>
      <c r="V4186" s="88" t="s">
        <v>15</v>
      </c>
      <c r="W4186" s="88" t="s">
        <v>17</v>
      </c>
      <c r="X4186" s="88" t="s">
        <v>18</v>
      </c>
      <c r="Y4186" s="88" t="s">
        <v>19</v>
      </c>
      <c r="Z4186" s="88" t="s">
        <v>20</v>
      </c>
      <c r="AA4186" s="88" t="s">
        <v>17</v>
      </c>
      <c r="AB4186" s="88" t="s">
        <v>10235</v>
      </c>
      <c r="AC4186" s="88" t="s">
        <v>10755</v>
      </c>
      <c r="AD4186" s="88" t="s">
        <v>10237</v>
      </c>
    </row>
    <row r="4187" spans="1:30" ht="63.75" x14ac:dyDescent="0.25">
      <c r="A4187" s="113">
        <f t="shared" si="66"/>
        <v>3998</v>
      </c>
      <c r="B4187" s="88" t="s">
        <v>10275</v>
      </c>
      <c r="C4187" s="88" t="s">
        <v>10229</v>
      </c>
      <c r="D4187" s="88" t="s">
        <v>10216</v>
      </c>
      <c r="E4187" s="88" t="s">
        <v>10756</v>
      </c>
      <c r="F4187" s="88" t="s">
        <v>10757</v>
      </c>
      <c r="G4187" s="88" t="s">
        <v>10758</v>
      </c>
      <c r="H4187" s="98">
        <v>305000</v>
      </c>
      <c r="I4187" s="97" t="s">
        <v>35</v>
      </c>
      <c r="J4187" s="88" t="s">
        <v>68</v>
      </c>
      <c r="K4187" s="88"/>
      <c r="L4187" s="88" t="s">
        <v>10736</v>
      </c>
      <c r="M4187" s="88" t="s">
        <v>89</v>
      </c>
      <c r="N4187" s="88" t="s">
        <v>81</v>
      </c>
      <c r="O4187" s="88" t="s">
        <v>10220</v>
      </c>
      <c r="P4187" s="88" t="s">
        <v>10458</v>
      </c>
      <c r="Q4187" s="88" t="s">
        <v>10696</v>
      </c>
      <c r="R4187" s="88" t="s">
        <v>29</v>
      </c>
      <c r="S4187" s="88" t="s">
        <v>15</v>
      </c>
      <c r="T4187" s="88" t="s">
        <v>10223</v>
      </c>
      <c r="U4187" s="88" t="s">
        <v>60</v>
      </c>
      <c r="V4187" s="88" t="s">
        <v>15</v>
      </c>
      <c r="W4187" s="88" t="s">
        <v>17</v>
      </c>
      <c r="X4187" s="88" t="s">
        <v>18</v>
      </c>
      <c r="Y4187" s="88" t="s">
        <v>19</v>
      </c>
      <c r="Z4187" s="88" t="s">
        <v>20</v>
      </c>
      <c r="AA4187" s="88" t="s">
        <v>17</v>
      </c>
      <c r="AB4187" s="88" t="s">
        <v>10235</v>
      </c>
      <c r="AC4187" s="88" t="s">
        <v>10739</v>
      </c>
      <c r="AD4187" s="88" t="s">
        <v>10237</v>
      </c>
    </row>
    <row r="4188" spans="1:30" ht="76.5" x14ac:dyDescent="0.25">
      <c r="A4188" s="113">
        <f t="shared" si="66"/>
        <v>3999</v>
      </c>
      <c r="B4188" s="88" t="s">
        <v>10275</v>
      </c>
      <c r="C4188" s="88" t="s">
        <v>10229</v>
      </c>
      <c r="D4188" s="88" t="s">
        <v>10216</v>
      </c>
      <c r="E4188" s="88" t="s">
        <v>10759</v>
      </c>
      <c r="F4188" s="88" t="s">
        <v>10760</v>
      </c>
      <c r="G4188" s="88" t="s">
        <v>10761</v>
      </c>
      <c r="H4188" s="98">
        <v>7524197.2000000002</v>
      </c>
      <c r="I4188" s="97" t="s">
        <v>35</v>
      </c>
      <c r="J4188" s="88" t="s">
        <v>68</v>
      </c>
      <c r="K4188" s="88"/>
      <c r="L4188" s="88" t="s">
        <v>10708</v>
      </c>
      <c r="M4188" s="88" t="s">
        <v>80</v>
      </c>
      <c r="N4188" s="88" t="s">
        <v>81</v>
      </c>
      <c r="O4188" s="88" t="s">
        <v>10220</v>
      </c>
      <c r="P4188" s="88" t="s">
        <v>10458</v>
      </c>
      <c r="Q4188" s="88" t="s">
        <v>10696</v>
      </c>
      <c r="R4188" s="88" t="s">
        <v>14</v>
      </c>
      <c r="S4188" s="88" t="s">
        <v>15</v>
      </c>
      <c r="T4188" s="88" t="s">
        <v>10223</v>
      </c>
      <c r="U4188" s="88" t="s">
        <v>60</v>
      </c>
      <c r="V4188" s="88" t="s">
        <v>15</v>
      </c>
      <c r="W4188" s="88" t="s">
        <v>17</v>
      </c>
      <c r="X4188" s="88" t="s">
        <v>18</v>
      </c>
      <c r="Y4188" s="88" t="s">
        <v>19</v>
      </c>
      <c r="Z4188" s="88" t="s">
        <v>20</v>
      </c>
      <c r="AA4188" s="88" t="s">
        <v>17</v>
      </c>
      <c r="AB4188" s="88" t="s">
        <v>10235</v>
      </c>
      <c r="AC4188" s="88" t="s">
        <v>10762</v>
      </c>
      <c r="AD4188" s="88" t="s">
        <v>10237</v>
      </c>
    </row>
    <row r="4189" spans="1:30" ht="63.75" x14ac:dyDescent="0.25">
      <c r="A4189" s="113">
        <f t="shared" si="66"/>
        <v>4000</v>
      </c>
      <c r="B4189" s="88" t="s">
        <v>10275</v>
      </c>
      <c r="C4189" s="88" t="s">
        <v>10229</v>
      </c>
      <c r="D4189" s="88" t="s">
        <v>10216</v>
      </c>
      <c r="E4189" s="88" t="s">
        <v>10763</v>
      </c>
      <c r="F4189" s="88" t="s">
        <v>10764</v>
      </c>
      <c r="G4189" s="88" t="s">
        <v>10765</v>
      </c>
      <c r="H4189" s="98">
        <v>10500000</v>
      </c>
      <c r="I4189" s="97" t="s">
        <v>35</v>
      </c>
      <c r="J4189" s="88" t="s">
        <v>68</v>
      </c>
      <c r="K4189" s="88"/>
      <c r="L4189" s="88" t="s">
        <v>10736</v>
      </c>
      <c r="M4189" s="88" t="s">
        <v>80</v>
      </c>
      <c r="N4189" s="88" t="s">
        <v>81</v>
      </c>
      <c r="O4189" s="88" t="s">
        <v>10220</v>
      </c>
      <c r="P4189" s="88" t="s">
        <v>10458</v>
      </c>
      <c r="Q4189" s="88" t="s">
        <v>10696</v>
      </c>
      <c r="R4189" s="88" t="s">
        <v>29</v>
      </c>
      <c r="S4189" s="88" t="s">
        <v>15</v>
      </c>
      <c r="T4189" s="88" t="s">
        <v>10223</v>
      </c>
      <c r="U4189" s="88" t="s">
        <v>60</v>
      </c>
      <c r="V4189" s="88" t="s">
        <v>15</v>
      </c>
      <c r="W4189" s="88" t="s">
        <v>17</v>
      </c>
      <c r="X4189" s="88" t="s">
        <v>18</v>
      </c>
      <c r="Y4189" s="88" t="s">
        <v>19</v>
      </c>
      <c r="Z4189" s="88" t="s">
        <v>20</v>
      </c>
      <c r="AA4189" s="88" t="s">
        <v>17</v>
      </c>
      <c r="AB4189" s="88" t="s">
        <v>10235</v>
      </c>
      <c r="AC4189" s="88" t="s">
        <v>10747</v>
      </c>
      <c r="AD4189" s="88" t="s">
        <v>10237</v>
      </c>
    </row>
    <row r="4190" spans="1:30" ht="165.75" x14ac:dyDescent="0.25">
      <c r="A4190" s="113">
        <f t="shared" si="66"/>
        <v>4001</v>
      </c>
      <c r="B4190" s="88" t="s">
        <v>10275</v>
      </c>
      <c r="C4190" s="88" t="s">
        <v>10301</v>
      </c>
      <c r="D4190" s="88" t="s">
        <v>10216</v>
      </c>
      <c r="E4190" s="88" t="s">
        <v>10766</v>
      </c>
      <c r="F4190" s="88" t="s">
        <v>10767</v>
      </c>
      <c r="G4190" s="88" t="s">
        <v>10768</v>
      </c>
      <c r="H4190" s="111">
        <v>180620</v>
      </c>
      <c r="I4190" s="97" t="s">
        <v>88</v>
      </c>
      <c r="J4190" s="88" t="s">
        <v>68</v>
      </c>
      <c r="K4190" s="88" t="s">
        <v>10769</v>
      </c>
      <c r="L4190" s="88" t="s">
        <v>8</v>
      </c>
      <c r="M4190" s="88" t="s">
        <v>9</v>
      </c>
      <c r="N4190" s="88" t="s">
        <v>393</v>
      </c>
      <c r="O4190" s="88" t="s">
        <v>10220</v>
      </c>
      <c r="P4190" s="88" t="s">
        <v>10233</v>
      </c>
      <c r="Q4190" s="88" t="s">
        <v>10305</v>
      </c>
      <c r="R4190" s="88" t="s">
        <v>14</v>
      </c>
      <c r="S4190" s="88" t="s">
        <v>15</v>
      </c>
      <c r="T4190" s="88" t="s">
        <v>10223</v>
      </c>
      <c r="U4190" s="88" t="s">
        <v>60</v>
      </c>
      <c r="V4190" s="88" t="s">
        <v>40</v>
      </c>
      <c r="W4190" s="88" t="s">
        <v>37</v>
      </c>
      <c r="X4190" s="88" t="s">
        <v>30</v>
      </c>
      <c r="Y4190" s="88" t="s">
        <v>31</v>
      </c>
      <c r="Z4190" s="88" t="s">
        <v>20</v>
      </c>
      <c r="AA4190" s="88" t="s">
        <v>17</v>
      </c>
      <c r="AB4190" s="88" t="s">
        <v>10770</v>
      </c>
      <c r="AC4190" s="88" t="s">
        <v>10307</v>
      </c>
      <c r="AD4190" s="88" t="s">
        <v>10308</v>
      </c>
    </row>
    <row r="4191" spans="1:30" ht="63.75" x14ac:dyDescent="0.2">
      <c r="A4191" s="113">
        <f t="shared" si="66"/>
        <v>4002</v>
      </c>
      <c r="B4191" s="88" t="s">
        <v>10275</v>
      </c>
      <c r="C4191" s="88" t="s">
        <v>1465</v>
      </c>
      <c r="D4191" s="88" t="s">
        <v>10216</v>
      </c>
      <c r="E4191" s="88" t="s">
        <v>10771</v>
      </c>
      <c r="F4191" s="88" t="s">
        <v>10771</v>
      </c>
      <c r="G4191" s="88" t="s">
        <v>10772</v>
      </c>
      <c r="H4191" s="13">
        <v>800000</v>
      </c>
      <c r="I4191" s="97">
        <v>45089</v>
      </c>
      <c r="J4191" s="88" t="s">
        <v>68</v>
      </c>
      <c r="K4191" s="88" t="s">
        <v>10773</v>
      </c>
      <c r="L4191" s="88" t="s">
        <v>8</v>
      </c>
      <c r="M4191" s="88" t="s">
        <v>9</v>
      </c>
      <c r="N4191" s="88" t="s">
        <v>393</v>
      </c>
      <c r="O4191" s="88" t="s">
        <v>10220</v>
      </c>
      <c r="P4191" s="88" t="s">
        <v>10233</v>
      </c>
      <c r="Q4191" s="88" t="s">
        <v>10305</v>
      </c>
      <c r="R4191" s="88" t="s">
        <v>14</v>
      </c>
      <c r="S4191" s="88" t="s">
        <v>15</v>
      </c>
      <c r="T4191" s="88" t="s">
        <v>10223</v>
      </c>
      <c r="U4191" s="88" t="s">
        <v>60</v>
      </c>
      <c r="V4191" s="88" t="s">
        <v>10774</v>
      </c>
      <c r="W4191" s="88" t="s">
        <v>37</v>
      </c>
      <c r="X4191" s="88" t="s">
        <v>30</v>
      </c>
      <c r="Y4191" s="88" t="s">
        <v>19</v>
      </c>
      <c r="Z4191" s="88" t="s">
        <v>20</v>
      </c>
      <c r="AA4191" s="88" t="s">
        <v>17</v>
      </c>
      <c r="AB4191" s="88" t="s">
        <v>10775</v>
      </c>
      <c r="AC4191" s="88" t="s">
        <v>10776</v>
      </c>
      <c r="AD4191" s="89" t="s">
        <v>10692</v>
      </c>
    </row>
    <row r="4192" spans="1:30" ht="409.5" x14ac:dyDescent="0.25">
      <c r="A4192" s="113">
        <f t="shared" si="66"/>
        <v>4003</v>
      </c>
      <c r="B4192" s="88" t="s">
        <v>10275</v>
      </c>
      <c r="C4192" s="88" t="s">
        <v>10358</v>
      </c>
      <c r="D4192" s="88" t="s">
        <v>10216</v>
      </c>
      <c r="E4192" s="88" t="s">
        <v>10777</v>
      </c>
      <c r="F4192" s="88" t="s">
        <v>10778</v>
      </c>
      <c r="G4192" s="88" t="s">
        <v>10779</v>
      </c>
      <c r="H4192" s="92">
        <v>3762990</v>
      </c>
      <c r="I4192" s="97">
        <v>45169</v>
      </c>
      <c r="J4192" s="88" t="s">
        <v>68</v>
      </c>
      <c r="K4192" s="88" t="s">
        <v>10780</v>
      </c>
      <c r="L4192" s="88" t="s">
        <v>8</v>
      </c>
      <c r="M4192" s="88" t="s">
        <v>9</v>
      </c>
      <c r="N4192" s="88" t="s">
        <v>10</v>
      </c>
      <c r="O4192" s="88" t="s">
        <v>10220</v>
      </c>
      <c r="P4192" s="88" t="s">
        <v>10233</v>
      </c>
      <c r="Q4192" s="88" t="s">
        <v>10287</v>
      </c>
      <c r="R4192" s="88" t="s">
        <v>14</v>
      </c>
      <c r="S4192" s="88" t="s">
        <v>15</v>
      </c>
      <c r="T4192" s="88" t="s">
        <v>10223</v>
      </c>
      <c r="U4192" s="88" t="s">
        <v>60</v>
      </c>
      <c r="V4192" s="88" t="s">
        <v>15</v>
      </c>
      <c r="W4192" s="88" t="s">
        <v>21</v>
      </c>
      <c r="X4192" s="88" t="s">
        <v>18</v>
      </c>
      <c r="Y4192" s="88" t="s">
        <v>19</v>
      </c>
      <c r="Z4192" s="88" t="s">
        <v>41</v>
      </c>
      <c r="AA4192" s="88" t="s">
        <v>21</v>
      </c>
      <c r="AB4192" s="88" t="s">
        <v>10372</v>
      </c>
      <c r="AC4192" s="88" t="s">
        <v>10373</v>
      </c>
      <c r="AD4192" s="88" t="s">
        <v>10374</v>
      </c>
    </row>
    <row r="4193" spans="1:30" ht="409.5" x14ac:dyDescent="0.25">
      <c r="A4193" s="113">
        <f t="shared" si="66"/>
        <v>4004</v>
      </c>
      <c r="B4193" s="88" t="s">
        <v>10275</v>
      </c>
      <c r="C4193" s="88" t="s">
        <v>10358</v>
      </c>
      <c r="D4193" s="88" t="s">
        <v>10216</v>
      </c>
      <c r="E4193" s="88" t="s">
        <v>10781</v>
      </c>
      <c r="F4193" s="88" t="s">
        <v>10778</v>
      </c>
      <c r="G4193" s="88" t="s">
        <v>10779</v>
      </c>
      <c r="H4193" s="92">
        <v>12801558</v>
      </c>
      <c r="I4193" s="97">
        <v>45169</v>
      </c>
      <c r="J4193" s="88" t="s">
        <v>68</v>
      </c>
      <c r="K4193" s="88"/>
      <c r="L4193" s="88" t="s">
        <v>8</v>
      </c>
      <c r="M4193" s="88" t="s">
        <v>9</v>
      </c>
      <c r="N4193" s="88" t="s">
        <v>10</v>
      </c>
      <c r="O4193" s="88" t="s">
        <v>10220</v>
      </c>
      <c r="P4193" s="88" t="s">
        <v>10233</v>
      </c>
      <c r="Q4193" s="88" t="s">
        <v>10287</v>
      </c>
      <c r="R4193" s="88" t="s">
        <v>14</v>
      </c>
      <c r="S4193" s="88" t="s">
        <v>15</v>
      </c>
      <c r="T4193" s="88" t="s">
        <v>10223</v>
      </c>
      <c r="U4193" s="88" t="s">
        <v>60</v>
      </c>
      <c r="V4193" s="88" t="s">
        <v>15</v>
      </c>
      <c r="W4193" s="88" t="s">
        <v>21</v>
      </c>
      <c r="X4193" s="88" t="s">
        <v>18</v>
      </c>
      <c r="Y4193" s="88" t="s">
        <v>19</v>
      </c>
      <c r="Z4193" s="88" t="s">
        <v>41</v>
      </c>
      <c r="AA4193" s="88" t="s">
        <v>21</v>
      </c>
      <c r="AB4193" s="88" t="s">
        <v>10372</v>
      </c>
      <c r="AC4193" s="88" t="s">
        <v>10373</v>
      </c>
      <c r="AD4193" s="88" t="s">
        <v>10374</v>
      </c>
    </row>
    <row r="4194" spans="1:30" ht="409.5" x14ac:dyDescent="0.25">
      <c r="A4194" s="113">
        <f t="shared" si="66"/>
        <v>4005</v>
      </c>
      <c r="B4194" s="88" t="s">
        <v>10275</v>
      </c>
      <c r="C4194" s="88" t="s">
        <v>10358</v>
      </c>
      <c r="D4194" s="88" t="s">
        <v>10216</v>
      </c>
      <c r="E4194" s="88" t="s">
        <v>10782</v>
      </c>
      <c r="F4194" s="88" t="s">
        <v>10778</v>
      </c>
      <c r="G4194" s="88" t="s">
        <v>10779</v>
      </c>
      <c r="H4194" s="92">
        <v>3408405</v>
      </c>
      <c r="I4194" s="97">
        <v>45169</v>
      </c>
      <c r="J4194" s="88" t="s">
        <v>68</v>
      </c>
      <c r="K4194" s="88"/>
      <c r="L4194" s="88" t="s">
        <v>8</v>
      </c>
      <c r="M4194" s="88" t="s">
        <v>9</v>
      </c>
      <c r="N4194" s="88" t="s">
        <v>10</v>
      </c>
      <c r="O4194" s="88" t="s">
        <v>10220</v>
      </c>
      <c r="P4194" s="88" t="s">
        <v>10233</v>
      </c>
      <c r="Q4194" s="88" t="s">
        <v>10287</v>
      </c>
      <c r="R4194" s="88" t="s">
        <v>14</v>
      </c>
      <c r="S4194" s="88" t="s">
        <v>15</v>
      </c>
      <c r="T4194" s="88" t="s">
        <v>10223</v>
      </c>
      <c r="U4194" s="88" t="s">
        <v>60</v>
      </c>
      <c r="V4194" s="88" t="s">
        <v>15</v>
      </c>
      <c r="W4194" s="88" t="s">
        <v>21</v>
      </c>
      <c r="X4194" s="88" t="s">
        <v>18</v>
      </c>
      <c r="Y4194" s="88" t="s">
        <v>19</v>
      </c>
      <c r="Z4194" s="88" t="s">
        <v>41</v>
      </c>
      <c r="AA4194" s="88" t="s">
        <v>21</v>
      </c>
      <c r="AB4194" s="88" t="s">
        <v>10372</v>
      </c>
      <c r="AC4194" s="88" t="s">
        <v>10373</v>
      </c>
      <c r="AD4194" s="88" t="s">
        <v>10374</v>
      </c>
    </row>
    <row r="4195" spans="1:30" ht="306" x14ac:dyDescent="0.25">
      <c r="A4195" s="113">
        <f t="shared" si="66"/>
        <v>4006</v>
      </c>
      <c r="B4195" s="88" t="s">
        <v>10783</v>
      </c>
      <c r="C4195" s="88" t="s">
        <v>10784</v>
      </c>
      <c r="D4195" s="88" t="s">
        <v>10785</v>
      </c>
      <c r="E4195" s="88" t="s">
        <v>10786</v>
      </c>
      <c r="F4195" s="88" t="s">
        <v>10787</v>
      </c>
      <c r="G4195" s="88" t="s">
        <v>10788</v>
      </c>
      <c r="H4195" s="112">
        <v>5000000</v>
      </c>
      <c r="I4195" s="88" t="s">
        <v>10789</v>
      </c>
      <c r="J4195" s="88" t="s">
        <v>10078</v>
      </c>
      <c r="K4195" s="88"/>
      <c r="L4195" s="88" t="s">
        <v>36</v>
      </c>
      <c r="M4195" s="88" t="s">
        <v>80</v>
      </c>
      <c r="N4195" s="88" t="s">
        <v>81</v>
      </c>
      <c r="O4195" s="88" t="s">
        <v>10790</v>
      </c>
      <c r="P4195" s="88" t="s">
        <v>10791</v>
      </c>
      <c r="Q4195" s="88" t="s">
        <v>10792</v>
      </c>
      <c r="R4195" s="88" t="s">
        <v>14</v>
      </c>
      <c r="S4195" s="88" t="s">
        <v>15</v>
      </c>
      <c r="T4195" s="88" t="s">
        <v>7</v>
      </c>
      <c r="U4195" s="88" t="s">
        <v>60</v>
      </c>
      <c r="V4195" s="88" t="s">
        <v>40</v>
      </c>
      <c r="W4195" s="88" t="s">
        <v>37</v>
      </c>
      <c r="X4195" s="88" t="s">
        <v>18</v>
      </c>
      <c r="Y4195" s="88" t="s">
        <v>31</v>
      </c>
      <c r="Z4195" s="88" t="s">
        <v>20</v>
      </c>
      <c r="AA4195" s="88" t="s">
        <v>17</v>
      </c>
      <c r="AB4195" s="88" t="s">
        <v>10793</v>
      </c>
      <c r="AC4195" s="88" t="s">
        <v>10794</v>
      </c>
      <c r="AD4195" s="88" t="s">
        <v>10795</v>
      </c>
    </row>
    <row r="4196" spans="1:30" ht="344.25" x14ac:dyDescent="0.25">
      <c r="A4196" s="113">
        <f t="shared" si="66"/>
        <v>4007</v>
      </c>
      <c r="B4196" s="88" t="s">
        <v>10783</v>
      </c>
      <c r="C4196" s="88" t="s">
        <v>10784</v>
      </c>
      <c r="D4196" s="88" t="s">
        <v>10785</v>
      </c>
      <c r="E4196" s="88" t="s">
        <v>10796</v>
      </c>
      <c r="F4196" s="88" t="s">
        <v>10797</v>
      </c>
      <c r="G4196" s="88" t="s">
        <v>10798</v>
      </c>
      <c r="H4196" s="112">
        <v>800000</v>
      </c>
      <c r="I4196" s="88" t="s">
        <v>10799</v>
      </c>
      <c r="J4196" s="88" t="s">
        <v>96</v>
      </c>
      <c r="K4196" s="88">
        <v>4</v>
      </c>
      <c r="L4196" s="88" t="s">
        <v>199</v>
      </c>
      <c r="M4196" s="88" t="s">
        <v>80</v>
      </c>
      <c r="N4196" s="88" t="s">
        <v>81</v>
      </c>
      <c r="O4196" s="88" t="s">
        <v>10790</v>
      </c>
      <c r="P4196" s="88" t="s">
        <v>10791</v>
      </c>
      <c r="Q4196" s="88" t="s">
        <v>10792</v>
      </c>
      <c r="R4196" s="88" t="s">
        <v>14</v>
      </c>
      <c r="S4196" s="88" t="s">
        <v>15</v>
      </c>
      <c r="T4196" s="88" t="s">
        <v>7</v>
      </c>
      <c r="U4196" s="88" t="s">
        <v>16</v>
      </c>
      <c r="V4196" s="88" t="s">
        <v>40</v>
      </c>
      <c r="W4196" s="88" t="s">
        <v>37</v>
      </c>
      <c r="X4196" s="88" t="s">
        <v>30</v>
      </c>
      <c r="Y4196" s="88" t="s">
        <v>31</v>
      </c>
      <c r="Z4196" s="88" t="s">
        <v>41</v>
      </c>
      <c r="AA4196" s="88" t="s">
        <v>17</v>
      </c>
      <c r="AB4196" s="88" t="s">
        <v>10793</v>
      </c>
      <c r="AC4196" s="88" t="s">
        <v>10794</v>
      </c>
      <c r="AD4196" s="88" t="s">
        <v>10795</v>
      </c>
    </row>
    <row r="4197" spans="1:30" ht="409.5" x14ac:dyDescent="0.25">
      <c r="A4197" s="113">
        <f t="shared" si="66"/>
        <v>4008</v>
      </c>
      <c r="B4197" s="88" t="s">
        <v>10783</v>
      </c>
      <c r="C4197" s="88" t="s">
        <v>10784</v>
      </c>
      <c r="D4197" s="88" t="s">
        <v>10785</v>
      </c>
      <c r="E4197" s="88" t="s">
        <v>10800</v>
      </c>
      <c r="F4197" s="88" t="s">
        <v>10801</v>
      </c>
      <c r="G4197" s="88" t="s">
        <v>10802</v>
      </c>
      <c r="H4197" s="112">
        <v>55785</v>
      </c>
      <c r="I4197" s="88" t="s">
        <v>10803</v>
      </c>
      <c r="J4197" s="88" t="s">
        <v>96</v>
      </c>
      <c r="K4197" s="88">
        <v>4</v>
      </c>
      <c r="L4197" s="88" t="s">
        <v>199</v>
      </c>
      <c r="M4197" s="88" t="s">
        <v>80</v>
      </c>
      <c r="N4197" s="88" t="s">
        <v>1498</v>
      </c>
      <c r="O4197" s="88" t="s">
        <v>10790</v>
      </c>
      <c r="P4197" s="88" t="s">
        <v>10791</v>
      </c>
      <c r="Q4197" s="88" t="s">
        <v>10792</v>
      </c>
      <c r="R4197" s="88" t="s">
        <v>14</v>
      </c>
      <c r="S4197" s="88" t="s">
        <v>15</v>
      </c>
      <c r="T4197" s="88" t="s">
        <v>7</v>
      </c>
      <c r="U4197" s="88" t="s">
        <v>16</v>
      </c>
      <c r="V4197" s="88" t="s">
        <v>15</v>
      </c>
      <c r="W4197" s="88" t="s">
        <v>17</v>
      </c>
      <c r="X4197" s="88" t="s">
        <v>18</v>
      </c>
      <c r="Y4197" s="88" t="s">
        <v>19</v>
      </c>
      <c r="Z4197" s="88" t="s">
        <v>41</v>
      </c>
      <c r="AA4197" s="88" t="s">
        <v>21</v>
      </c>
      <c r="AB4197" s="88" t="s">
        <v>10793</v>
      </c>
      <c r="AC4197" s="88" t="s">
        <v>10794</v>
      </c>
      <c r="AD4197" s="88" t="s">
        <v>10795</v>
      </c>
    </row>
    <row r="4198" spans="1:30" ht="369.75" x14ac:dyDescent="0.25">
      <c r="A4198" s="113">
        <f t="shared" si="66"/>
        <v>4009</v>
      </c>
      <c r="B4198" s="88" t="s">
        <v>10783</v>
      </c>
      <c r="C4198" s="88" t="s">
        <v>10784</v>
      </c>
      <c r="D4198" s="88" t="s">
        <v>10785</v>
      </c>
      <c r="E4198" s="88" t="s">
        <v>10804</v>
      </c>
      <c r="F4198" s="88" t="s">
        <v>10805</v>
      </c>
      <c r="G4198" s="88" t="s">
        <v>10806</v>
      </c>
      <c r="H4198" s="112">
        <v>50000</v>
      </c>
      <c r="I4198" s="88" t="s">
        <v>10803</v>
      </c>
      <c r="J4198" s="88" t="s">
        <v>96</v>
      </c>
      <c r="K4198" s="88">
        <v>4</v>
      </c>
      <c r="L4198" s="88" t="s">
        <v>199</v>
      </c>
      <c r="M4198" s="88" t="s">
        <v>80</v>
      </c>
      <c r="N4198" s="88" t="s">
        <v>1498</v>
      </c>
      <c r="O4198" s="88" t="s">
        <v>10790</v>
      </c>
      <c r="P4198" s="88" t="s">
        <v>10791</v>
      </c>
      <c r="Q4198" s="88" t="s">
        <v>10792</v>
      </c>
      <c r="R4198" s="88" t="s">
        <v>14</v>
      </c>
      <c r="S4198" s="88" t="s">
        <v>15</v>
      </c>
      <c r="T4198" s="88" t="s">
        <v>7</v>
      </c>
      <c r="U4198" s="88" t="s">
        <v>16</v>
      </c>
      <c r="V4198" s="88" t="s">
        <v>15</v>
      </c>
      <c r="W4198" s="88" t="s">
        <v>17</v>
      </c>
      <c r="X4198" s="88" t="s">
        <v>18</v>
      </c>
      <c r="Y4198" s="88" t="s">
        <v>31</v>
      </c>
      <c r="Z4198" s="88" t="s">
        <v>61</v>
      </c>
      <c r="AA4198" s="88" t="s">
        <v>17</v>
      </c>
      <c r="AB4198" s="88" t="s">
        <v>10793</v>
      </c>
      <c r="AC4198" s="88" t="s">
        <v>10794</v>
      </c>
      <c r="AD4198" s="88" t="s">
        <v>10795</v>
      </c>
    </row>
    <row r="4199" spans="1:30" ht="409.5" x14ac:dyDescent="0.25">
      <c r="A4199" s="113">
        <f t="shared" si="66"/>
        <v>4010</v>
      </c>
      <c r="B4199" s="88" t="s">
        <v>10783</v>
      </c>
      <c r="C4199" s="88" t="s">
        <v>10784</v>
      </c>
      <c r="D4199" s="88" t="s">
        <v>10785</v>
      </c>
      <c r="E4199" s="88" t="s">
        <v>10807</v>
      </c>
      <c r="F4199" s="88" t="s">
        <v>10808</v>
      </c>
      <c r="G4199" s="88" t="s">
        <v>10809</v>
      </c>
      <c r="H4199" s="112">
        <v>50000</v>
      </c>
      <c r="I4199" s="88" t="s">
        <v>10810</v>
      </c>
      <c r="J4199" s="88" t="s">
        <v>68</v>
      </c>
      <c r="K4199" s="88"/>
      <c r="L4199" s="88" t="s">
        <v>8</v>
      </c>
      <c r="M4199" s="88" t="s">
        <v>80</v>
      </c>
      <c r="N4199" s="88" t="s">
        <v>1498</v>
      </c>
      <c r="O4199" s="88" t="s">
        <v>10790</v>
      </c>
      <c r="P4199" s="88" t="s">
        <v>10791</v>
      </c>
      <c r="Q4199" s="88" t="s">
        <v>10792</v>
      </c>
      <c r="R4199" s="88" t="s">
        <v>14</v>
      </c>
      <c r="S4199" s="88" t="s">
        <v>15</v>
      </c>
      <c r="T4199" s="88" t="s">
        <v>7</v>
      </c>
      <c r="U4199" s="88" t="s">
        <v>16</v>
      </c>
      <c r="V4199" s="88" t="s">
        <v>15</v>
      </c>
      <c r="W4199" s="88" t="s">
        <v>17</v>
      </c>
      <c r="X4199" s="88" t="s">
        <v>18</v>
      </c>
      <c r="Y4199" s="88" t="s">
        <v>19</v>
      </c>
      <c r="Z4199" s="88" t="s">
        <v>41</v>
      </c>
      <c r="AA4199" s="88" t="s">
        <v>21</v>
      </c>
      <c r="AB4199" s="88" t="s">
        <v>10793</v>
      </c>
      <c r="AC4199" s="88" t="s">
        <v>10794</v>
      </c>
      <c r="AD4199" s="88" t="s">
        <v>10795</v>
      </c>
    </row>
    <row r="4200" spans="1:30" ht="409.5" x14ac:dyDescent="0.25">
      <c r="A4200" s="113">
        <f t="shared" si="66"/>
        <v>4011</v>
      </c>
      <c r="B4200" s="88" t="s">
        <v>10783</v>
      </c>
      <c r="C4200" s="88" t="s">
        <v>10784</v>
      </c>
      <c r="D4200" s="88" t="s">
        <v>10785</v>
      </c>
      <c r="E4200" s="88" t="s">
        <v>10811</v>
      </c>
      <c r="F4200" s="88" t="s">
        <v>10812</v>
      </c>
      <c r="G4200" s="88" t="s">
        <v>10813</v>
      </c>
      <c r="H4200" s="112">
        <v>30000</v>
      </c>
      <c r="I4200" s="88" t="s">
        <v>10814</v>
      </c>
      <c r="J4200" s="88" t="s">
        <v>96</v>
      </c>
      <c r="K4200" s="88">
        <v>4</v>
      </c>
      <c r="L4200" s="88" t="s">
        <v>97</v>
      </c>
      <c r="M4200" s="88" t="s">
        <v>80</v>
      </c>
      <c r="N4200" s="88" t="s">
        <v>81</v>
      </c>
      <c r="O4200" s="88" t="s">
        <v>10790</v>
      </c>
      <c r="P4200" s="88" t="s">
        <v>10791</v>
      </c>
      <c r="Q4200" s="88" t="s">
        <v>10792</v>
      </c>
      <c r="R4200" s="88" t="s">
        <v>14</v>
      </c>
      <c r="S4200" s="88" t="s">
        <v>15</v>
      </c>
      <c r="T4200" s="88" t="s">
        <v>7</v>
      </c>
      <c r="U4200" s="88" t="s">
        <v>16</v>
      </c>
      <c r="V4200" s="88" t="s">
        <v>15</v>
      </c>
      <c r="W4200" s="88" t="s">
        <v>17</v>
      </c>
      <c r="X4200" s="88" t="s">
        <v>18</v>
      </c>
      <c r="Y4200" s="88" t="s">
        <v>31</v>
      </c>
      <c r="Z4200" s="88" t="s">
        <v>20</v>
      </c>
      <c r="AA4200" s="88" t="s">
        <v>17</v>
      </c>
      <c r="AB4200" s="88" t="s">
        <v>10793</v>
      </c>
      <c r="AC4200" s="88" t="s">
        <v>10794</v>
      </c>
      <c r="AD4200" s="88" t="s">
        <v>10795</v>
      </c>
    </row>
    <row r="4201" spans="1:30" ht="409.5" x14ac:dyDescent="0.25">
      <c r="A4201" s="113">
        <f t="shared" si="66"/>
        <v>4012</v>
      </c>
      <c r="B4201" s="88" t="s">
        <v>10783</v>
      </c>
      <c r="C4201" s="88" t="s">
        <v>10784</v>
      </c>
      <c r="D4201" s="88" t="s">
        <v>10785</v>
      </c>
      <c r="E4201" s="88" t="s">
        <v>10815</v>
      </c>
      <c r="F4201" s="88" t="s">
        <v>10816</v>
      </c>
      <c r="G4201" s="88" t="s">
        <v>10817</v>
      </c>
      <c r="H4201" s="112">
        <v>30000</v>
      </c>
      <c r="I4201" s="88" t="s">
        <v>10818</v>
      </c>
      <c r="J4201" s="88" t="s">
        <v>96</v>
      </c>
      <c r="K4201" s="88">
        <v>4</v>
      </c>
      <c r="L4201" s="88" t="s">
        <v>199</v>
      </c>
      <c r="M4201" s="88" t="s">
        <v>80</v>
      </c>
      <c r="N4201" s="88" t="s">
        <v>1498</v>
      </c>
      <c r="O4201" s="88" t="s">
        <v>10790</v>
      </c>
      <c r="P4201" s="88" t="s">
        <v>10791</v>
      </c>
      <c r="Q4201" s="88" t="s">
        <v>10792</v>
      </c>
      <c r="R4201" s="88" t="s">
        <v>29</v>
      </c>
      <c r="S4201" s="88" t="s">
        <v>15</v>
      </c>
      <c r="T4201" s="88" t="s">
        <v>7</v>
      </c>
      <c r="U4201" s="88" t="s">
        <v>16</v>
      </c>
      <c r="V4201" s="88" t="s">
        <v>15</v>
      </c>
      <c r="W4201" s="88" t="s">
        <v>17</v>
      </c>
      <c r="X4201" s="88" t="s">
        <v>18</v>
      </c>
      <c r="Y4201" s="88" t="s">
        <v>19</v>
      </c>
      <c r="Z4201" s="88" t="s">
        <v>41</v>
      </c>
      <c r="AA4201" s="88" t="s">
        <v>21</v>
      </c>
      <c r="AB4201" s="88" t="s">
        <v>10793</v>
      </c>
      <c r="AC4201" s="88" t="s">
        <v>10794</v>
      </c>
      <c r="AD4201" s="88" t="s">
        <v>10795</v>
      </c>
    </row>
    <row r="4202" spans="1:30" ht="127.5" x14ac:dyDescent="0.25">
      <c r="A4202" s="113">
        <f t="shared" si="66"/>
        <v>4013</v>
      </c>
      <c r="B4202" s="88" t="s">
        <v>10783</v>
      </c>
      <c r="C4202" s="88" t="s">
        <v>10784</v>
      </c>
      <c r="D4202" s="88" t="s">
        <v>10785</v>
      </c>
      <c r="E4202" s="88" t="s">
        <v>10819</v>
      </c>
      <c r="F4202" s="88" t="s">
        <v>10820</v>
      </c>
      <c r="G4202" s="88" t="s">
        <v>10821</v>
      </c>
      <c r="H4202" s="112">
        <v>50000</v>
      </c>
      <c r="I4202" s="88" t="s">
        <v>10822</v>
      </c>
      <c r="J4202" s="88" t="s">
        <v>96</v>
      </c>
      <c r="K4202" s="88">
        <v>4</v>
      </c>
      <c r="L4202" s="88" t="s">
        <v>265</v>
      </c>
      <c r="M4202" s="88" t="s">
        <v>80</v>
      </c>
      <c r="N4202" s="88" t="s">
        <v>81</v>
      </c>
      <c r="O4202" s="88" t="s">
        <v>10790</v>
      </c>
      <c r="P4202" s="88" t="s">
        <v>10791</v>
      </c>
      <c r="Q4202" s="88" t="s">
        <v>10792</v>
      </c>
      <c r="R4202" s="88" t="s">
        <v>29</v>
      </c>
      <c r="S4202" s="88" t="s">
        <v>15</v>
      </c>
      <c r="T4202" s="88" t="s">
        <v>7</v>
      </c>
      <c r="U4202" s="88" t="s">
        <v>16</v>
      </c>
      <c r="V4202" s="88" t="s">
        <v>15</v>
      </c>
      <c r="W4202" s="88" t="s">
        <v>17</v>
      </c>
      <c r="X4202" s="88" t="s">
        <v>18</v>
      </c>
      <c r="Y4202" s="88" t="s">
        <v>31</v>
      </c>
      <c r="Z4202" s="88" t="s">
        <v>20</v>
      </c>
      <c r="AA4202" s="88" t="s">
        <v>17</v>
      </c>
      <c r="AB4202" s="88" t="s">
        <v>10793</v>
      </c>
      <c r="AC4202" s="88" t="s">
        <v>10794</v>
      </c>
      <c r="AD4202" s="88" t="s">
        <v>10795</v>
      </c>
    </row>
    <row r="4203" spans="1:30" ht="344.25" x14ac:dyDescent="0.25">
      <c r="A4203" s="113">
        <f t="shared" si="66"/>
        <v>4014</v>
      </c>
      <c r="B4203" s="88" t="s">
        <v>10783</v>
      </c>
      <c r="C4203" s="88" t="s">
        <v>10784</v>
      </c>
      <c r="D4203" s="88" t="s">
        <v>10785</v>
      </c>
      <c r="E4203" s="88" t="s">
        <v>10823</v>
      </c>
      <c r="F4203" s="88" t="s">
        <v>10824</v>
      </c>
      <c r="G4203" s="88" t="s">
        <v>10825</v>
      </c>
      <c r="H4203" s="112">
        <v>875</v>
      </c>
      <c r="I4203" s="88" t="s">
        <v>10826</v>
      </c>
      <c r="J4203" s="88" t="s">
        <v>68</v>
      </c>
      <c r="K4203" s="88"/>
      <c r="L4203" s="88" t="s">
        <v>69</v>
      </c>
      <c r="M4203" s="88" t="s">
        <v>51</v>
      </c>
      <c r="N4203" s="88" t="s">
        <v>10</v>
      </c>
      <c r="O4203" s="88" t="s">
        <v>10790</v>
      </c>
      <c r="P4203" s="88" t="s">
        <v>10791</v>
      </c>
      <c r="Q4203" s="88" t="s">
        <v>10792</v>
      </c>
      <c r="R4203" s="88" t="s">
        <v>29</v>
      </c>
      <c r="S4203" s="88" t="s">
        <v>15</v>
      </c>
      <c r="T4203" s="88" t="s">
        <v>7</v>
      </c>
      <c r="U4203" s="88" t="s">
        <v>16</v>
      </c>
      <c r="V4203" s="88" t="s">
        <v>15</v>
      </c>
      <c r="W4203" s="88" t="s">
        <v>21</v>
      </c>
      <c r="X4203" s="88" t="s">
        <v>18</v>
      </c>
      <c r="Y4203" s="88" t="s">
        <v>31</v>
      </c>
      <c r="Z4203" s="88" t="s">
        <v>20</v>
      </c>
      <c r="AA4203" s="88" t="s">
        <v>17</v>
      </c>
      <c r="AB4203" s="88" t="s">
        <v>10793</v>
      </c>
      <c r="AC4203" s="88" t="s">
        <v>10794</v>
      </c>
      <c r="AD4203" s="88" t="s">
        <v>10795</v>
      </c>
    </row>
    <row r="4204" spans="1:30" ht="153" x14ac:dyDescent="0.25">
      <c r="A4204" s="113">
        <f t="shared" si="66"/>
        <v>4015</v>
      </c>
      <c r="B4204" s="88" t="s">
        <v>10783</v>
      </c>
      <c r="C4204" s="88" t="s">
        <v>10784</v>
      </c>
      <c r="D4204" s="88" t="s">
        <v>10785</v>
      </c>
      <c r="E4204" s="88" t="s">
        <v>10827</v>
      </c>
      <c r="F4204" s="88" t="s">
        <v>10828</v>
      </c>
      <c r="G4204" s="88" t="s">
        <v>10829</v>
      </c>
      <c r="H4204" s="112">
        <v>100000</v>
      </c>
      <c r="I4204" s="88" t="s">
        <v>10803</v>
      </c>
      <c r="J4204" s="88" t="s">
        <v>68</v>
      </c>
      <c r="K4204" s="88"/>
      <c r="L4204" s="88" t="s">
        <v>8</v>
      </c>
      <c r="M4204" s="88" t="s">
        <v>80</v>
      </c>
      <c r="N4204" s="88" t="s">
        <v>1498</v>
      </c>
      <c r="O4204" s="88" t="s">
        <v>10790</v>
      </c>
      <c r="P4204" s="88" t="s">
        <v>10791</v>
      </c>
      <c r="Q4204" s="88" t="s">
        <v>10792</v>
      </c>
      <c r="R4204" s="88" t="s">
        <v>14</v>
      </c>
      <c r="S4204" s="88" t="s">
        <v>15</v>
      </c>
      <c r="T4204" s="88" t="s">
        <v>7</v>
      </c>
      <c r="U4204" s="88" t="s">
        <v>16</v>
      </c>
      <c r="V4204" s="88" t="s">
        <v>15</v>
      </c>
      <c r="W4204" s="88" t="s">
        <v>17</v>
      </c>
      <c r="X4204" s="88" t="s">
        <v>18</v>
      </c>
      <c r="Y4204" s="88" t="s">
        <v>31</v>
      </c>
      <c r="Z4204" s="88" t="s">
        <v>20</v>
      </c>
      <c r="AA4204" s="88" t="s">
        <v>17</v>
      </c>
      <c r="AB4204" s="88" t="s">
        <v>10793</v>
      </c>
      <c r="AC4204" s="88" t="s">
        <v>10794</v>
      </c>
      <c r="AD4204" s="88" t="s">
        <v>10795</v>
      </c>
    </row>
    <row r="4205" spans="1:30" ht="409.5" x14ac:dyDescent="0.25">
      <c r="A4205" s="113">
        <f t="shared" si="66"/>
        <v>4016</v>
      </c>
      <c r="B4205" s="88" t="s">
        <v>10783</v>
      </c>
      <c r="C4205" s="88" t="s">
        <v>10784</v>
      </c>
      <c r="D4205" s="88" t="s">
        <v>10785</v>
      </c>
      <c r="E4205" s="88" t="s">
        <v>10830</v>
      </c>
      <c r="F4205" s="88" t="s">
        <v>10831</v>
      </c>
      <c r="G4205" s="88" t="s">
        <v>10832</v>
      </c>
      <c r="H4205" s="112">
        <v>150000</v>
      </c>
      <c r="I4205" s="88" t="s">
        <v>10826</v>
      </c>
      <c r="J4205" s="88" t="s">
        <v>68</v>
      </c>
      <c r="K4205" s="88"/>
      <c r="L4205" s="88" t="s">
        <v>8</v>
      </c>
      <c r="M4205" s="88" t="s">
        <v>80</v>
      </c>
      <c r="N4205" s="88" t="s">
        <v>1498</v>
      </c>
      <c r="O4205" s="88" t="s">
        <v>10790</v>
      </c>
      <c r="P4205" s="88" t="s">
        <v>10791</v>
      </c>
      <c r="Q4205" s="88" t="s">
        <v>10792</v>
      </c>
      <c r="R4205" s="88" t="s">
        <v>14</v>
      </c>
      <c r="S4205" s="88" t="s">
        <v>15</v>
      </c>
      <c r="T4205" s="88" t="s">
        <v>7</v>
      </c>
      <c r="U4205" s="88" t="s">
        <v>16</v>
      </c>
      <c r="V4205" s="88" t="s">
        <v>15</v>
      </c>
      <c r="W4205" s="88" t="s">
        <v>17</v>
      </c>
      <c r="X4205" s="88" t="s">
        <v>18</v>
      </c>
      <c r="Y4205" s="88" t="s">
        <v>19</v>
      </c>
      <c r="Z4205" s="88" t="s">
        <v>41</v>
      </c>
      <c r="AA4205" s="88" t="s">
        <v>21</v>
      </c>
      <c r="AB4205" s="88" t="s">
        <v>10793</v>
      </c>
      <c r="AC4205" s="88" t="s">
        <v>10794</v>
      </c>
      <c r="AD4205" s="88" t="s">
        <v>10795</v>
      </c>
    </row>
    <row r="4206" spans="1:30" ht="153" x14ac:dyDescent="0.25">
      <c r="A4206" s="113">
        <f t="shared" si="66"/>
        <v>4017</v>
      </c>
      <c r="B4206" s="88" t="s">
        <v>10783</v>
      </c>
      <c r="C4206" s="88" t="s">
        <v>10784</v>
      </c>
      <c r="D4206" s="88" t="s">
        <v>10785</v>
      </c>
      <c r="E4206" s="88" t="s">
        <v>10833</v>
      </c>
      <c r="F4206" s="88" t="s">
        <v>10833</v>
      </c>
      <c r="G4206" s="88" t="s">
        <v>10834</v>
      </c>
      <c r="H4206" s="112">
        <v>50000</v>
      </c>
      <c r="I4206" s="88" t="s">
        <v>10818</v>
      </c>
      <c r="J4206" s="88" t="s">
        <v>68</v>
      </c>
      <c r="K4206" s="88"/>
      <c r="L4206" s="88" t="s">
        <v>69</v>
      </c>
      <c r="M4206" s="88" t="s">
        <v>80</v>
      </c>
      <c r="N4206" s="88" t="s">
        <v>81</v>
      </c>
      <c r="O4206" s="88" t="s">
        <v>10790</v>
      </c>
      <c r="P4206" s="88" t="s">
        <v>10791</v>
      </c>
      <c r="Q4206" s="88" t="s">
        <v>10792</v>
      </c>
      <c r="R4206" s="88" t="s">
        <v>29</v>
      </c>
      <c r="S4206" s="88" t="s">
        <v>15</v>
      </c>
      <c r="T4206" s="88" t="s">
        <v>7</v>
      </c>
      <c r="U4206" s="88" t="s">
        <v>16</v>
      </c>
      <c r="V4206" s="88" t="s">
        <v>15</v>
      </c>
      <c r="W4206" s="88" t="s">
        <v>21</v>
      </c>
      <c r="X4206" s="88" t="s">
        <v>18</v>
      </c>
      <c r="Y4206" s="88" t="s">
        <v>19</v>
      </c>
      <c r="Z4206" s="88" t="s">
        <v>41</v>
      </c>
      <c r="AA4206" s="88" t="s">
        <v>21</v>
      </c>
      <c r="AB4206" s="88" t="s">
        <v>10793</v>
      </c>
      <c r="AC4206" s="88" t="s">
        <v>10794</v>
      </c>
      <c r="AD4206" s="88" t="s">
        <v>10795</v>
      </c>
    </row>
    <row r="4207" spans="1:30" ht="89.25" x14ac:dyDescent="0.25">
      <c r="A4207" s="113">
        <f t="shared" si="66"/>
        <v>4018</v>
      </c>
      <c r="B4207" s="88" t="s">
        <v>10783</v>
      </c>
      <c r="C4207" s="88" t="s">
        <v>10784</v>
      </c>
      <c r="D4207" s="88" t="s">
        <v>10785</v>
      </c>
      <c r="E4207" s="88" t="s">
        <v>10835</v>
      </c>
      <c r="F4207" s="88" t="s">
        <v>10836</v>
      </c>
      <c r="G4207" s="88" t="s">
        <v>10837</v>
      </c>
      <c r="H4207" s="112">
        <v>700</v>
      </c>
      <c r="I4207" s="88" t="s">
        <v>10822</v>
      </c>
      <c r="J4207" s="88" t="s">
        <v>68</v>
      </c>
      <c r="K4207" s="88"/>
      <c r="L4207" s="88" t="s">
        <v>69</v>
      </c>
      <c r="M4207" s="88" t="s">
        <v>51</v>
      </c>
      <c r="N4207" s="88" t="s">
        <v>10</v>
      </c>
      <c r="O4207" s="88" t="s">
        <v>10790</v>
      </c>
      <c r="P4207" s="88" t="s">
        <v>10791</v>
      </c>
      <c r="Q4207" s="88" t="s">
        <v>10792</v>
      </c>
      <c r="R4207" s="88" t="s">
        <v>29</v>
      </c>
      <c r="S4207" s="88" t="s">
        <v>15</v>
      </c>
      <c r="T4207" s="88" t="s">
        <v>7</v>
      </c>
      <c r="U4207" s="88" t="s">
        <v>16</v>
      </c>
      <c r="V4207" s="88" t="s">
        <v>15</v>
      </c>
      <c r="W4207" s="88" t="s">
        <v>21</v>
      </c>
      <c r="X4207" s="88" t="s">
        <v>18</v>
      </c>
      <c r="Y4207" s="88" t="s">
        <v>19</v>
      </c>
      <c r="Z4207" s="88" t="s">
        <v>41</v>
      </c>
      <c r="AA4207" s="88" t="s">
        <v>21</v>
      </c>
      <c r="AB4207" s="88" t="s">
        <v>10793</v>
      </c>
      <c r="AC4207" s="88" t="s">
        <v>10794</v>
      </c>
      <c r="AD4207" s="88" t="s">
        <v>10795</v>
      </c>
    </row>
    <row r="4208" spans="1:30" ht="140.25" x14ac:dyDescent="0.25">
      <c r="A4208" s="113">
        <f t="shared" si="66"/>
        <v>4019</v>
      </c>
      <c r="B4208" s="88" t="s">
        <v>10783</v>
      </c>
      <c r="C4208" s="88" t="s">
        <v>10784</v>
      </c>
      <c r="D4208" s="88" t="s">
        <v>10785</v>
      </c>
      <c r="E4208" s="88" t="s">
        <v>10838</v>
      </c>
      <c r="F4208" s="88" t="s">
        <v>10839</v>
      </c>
      <c r="G4208" s="88" t="s">
        <v>10840</v>
      </c>
      <c r="H4208" s="112">
        <v>5000</v>
      </c>
      <c r="I4208" s="88" t="s">
        <v>10841</v>
      </c>
      <c r="J4208" s="88" t="s">
        <v>6</v>
      </c>
      <c r="K4208" s="88"/>
      <c r="L4208" s="88" t="s">
        <v>27</v>
      </c>
      <c r="M4208" s="88" t="s">
        <v>51</v>
      </c>
      <c r="N4208" s="88" t="s">
        <v>10</v>
      </c>
      <c r="O4208" s="88" t="s">
        <v>10790</v>
      </c>
      <c r="P4208" s="88" t="s">
        <v>10791</v>
      </c>
      <c r="Q4208" s="88" t="s">
        <v>10792</v>
      </c>
      <c r="R4208" s="88" t="s">
        <v>29</v>
      </c>
      <c r="S4208" s="88" t="s">
        <v>15</v>
      </c>
      <c r="T4208" s="88" t="s">
        <v>7</v>
      </c>
      <c r="U4208" s="88" t="s">
        <v>16</v>
      </c>
      <c r="V4208" s="88" t="s">
        <v>15</v>
      </c>
      <c r="W4208" s="88" t="s">
        <v>21</v>
      </c>
      <c r="X4208" s="88" t="s">
        <v>18</v>
      </c>
      <c r="Y4208" s="88" t="s">
        <v>31</v>
      </c>
      <c r="Z4208" s="88" t="s">
        <v>41</v>
      </c>
      <c r="AA4208" s="88" t="s">
        <v>21</v>
      </c>
      <c r="AB4208" s="88" t="s">
        <v>10793</v>
      </c>
      <c r="AC4208" s="88" t="s">
        <v>10794</v>
      </c>
      <c r="AD4208" s="88" t="s">
        <v>10795</v>
      </c>
    </row>
    <row r="4209" spans="1:30" ht="89.25" x14ac:dyDescent="0.25">
      <c r="A4209" s="113">
        <f t="shared" si="66"/>
        <v>4020</v>
      </c>
      <c r="B4209" s="88" t="s">
        <v>10783</v>
      </c>
      <c r="C4209" s="88" t="s">
        <v>10784</v>
      </c>
      <c r="D4209" s="88" t="s">
        <v>10785</v>
      </c>
      <c r="E4209" s="88" t="s">
        <v>10842</v>
      </c>
      <c r="F4209" s="88" t="s">
        <v>10843</v>
      </c>
      <c r="G4209" s="88" t="s">
        <v>10844</v>
      </c>
      <c r="H4209" s="112">
        <v>3000</v>
      </c>
      <c r="I4209" s="88" t="s">
        <v>10845</v>
      </c>
      <c r="J4209" s="88" t="s">
        <v>68</v>
      </c>
      <c r="K4209" s="88"/>
      <c r="L4209" s="88" t="s">
        <v>69</v>
      </c>
      <c r="M4209" s="88" t="s">
        <v>51</v>
      </c>
      <c r="N4209" s="88" t="s">
        <v>81</v>
      </c>
      <c r="O4209" s="88" t="s">
        <v>10790</v>
      </c>
      <c r="P4209" s="88" t="s">
        <v>10791</v>
      </c>
      <c r="Q4209" s="88" t="s">
        <v>10792</v>
      </c>
      <c r="R4209" s="88" t="s">
        <v>29</v>
      </c>
      <c r="S4209" s="88" t="s">
        <v>15</v>
      </c>
      <c r="T4209" s="88" t="s">
        <v>7</v>
      </c>
      <c r="U4209" s="88" t="s">
        <v>16</v>
      </c>
      <c r="V4209" s="88" t="s">
        <v>15</v>
      </c>
      <c r="W4209" s="88" t="s">
        <v>21</v>
      </c>
      <c r="X4209" s="88" t="s">
        <v>18</v>
      </c>
      <c r="Y4209" s="88" t="s">
        <v>19</v>
      </c>
      <c r="Z4209" s="88" t="s">
        <v>20</v>
      </c>
      <c r="AA4209" s="88" t="s">
        <v>21</v>
      </c>
      <c r="AB4209" s="88" t="s">
        <v>10793</v>
      </c>
      <c r="AC4209" s="88" t="s">
        <v>10794</v>
      </c>
      <c r="AD4209" s="88" t="s">
        <v>10795</v>
      </c>
    </row>
    <row r="4210" spans="1:30" ht="242.25" x14ac:dyDescent="0.25">
      <c r="A4210" s="113">
        <f t="shared" si="66"/>
        <v>4021</v>
      </c>
      <c r="B4210" s="88" t="s">
        <v>10783</v>
      </c>
      <c r="C4210" s="88" t="s">
        <v>10784</v>
      </c>
      <c r="D4210" s="88" t="s">
        <v>10785</v>
      </c>
      <c r="E4210" s="88" t="s">
        <v>10846</v>
      </c>
      <c r="F4210" s="88" t="s">
        <v>10847</v>
      </c>
      <c r="G4210" s="88" t="s">
        <v>10848</v>
      </c>
      <c r="H4210" s="112">
        <v>100000</v>
      </c>
      <c r="I4210" s="88" t="s">
        <v>10849</v>
      </c>
      <c r="J4210" s="88" t="s">
        <v>68</v>
      </c>
      <c r="K4210" s="88"/>
      <c r="L4210" s="88" t="s">
        <v>8</v>
      </c>
      <c r="M4210" s="88" t="s">
        <v>80</v>
      </c>
      <c r="N4210" s="88" t="s">
        <v>81</v>
      </c>
      <c r="O4210" s="88" t="s">
        <v>10790</v>
      </c>
      <c r="P4210" s="88" t="s">
        <v>10791</v>
      </c>
      <c r="Q4210" s="88" t="s">
        <v>10792</v>
      </c>
      <c r="R4210" s="88" t="s">
        <v>29</v>
      </c>
      <c r="S4210" s="88" t="s">
        <v>15</v>
      </c>
      <c r="T4210" s="88" t="s">
        <v>7</v>
      </c>
      <c r="U4210" s="88" t="s">
        <v>16</v>
      </c>
      <c r="V4210" s="88" t="s">
        <v>15</v>
      </c>
      <c r="W4210" s="88" t="s">
        <v>17</v>
      </c>
      <c r="X4210" s="88" t="s">
        <v>18</v>
      </c>
      <c r="Y4210" s="88" t="s">
        <v>19</v>
      </c>
      <c r="Z4210" s="88" t="s">
        <v>41</v>
      </c>
      <c r="AA4210" s="88" t="s">
        <v>21</v>
      </c>
      <c r="AB4210" s="88" t="s">
        <v>10793</v>
      </c>
      <c r="AC4210" s="88" t="s">
        <v>10794</v>
      </c>
      <c r="AD4210" s="88" t="s">
        <v>10795</v>
      </c>
    </row>
    <row r="4211" spans="1:30" ht="216.75" x14ac:dyDescent="0.25">
      <c r="A4211" s="113">
        <f t="shared" si="66"/>
        <v>4022</v>
      </c>
      <c r="B4211" s="88" t="s">
        <v>10783</v>
      </c>
      <c r="C4211" s="88" t="s">
        <v>10784</v>
      </c>
      <c r="D4211" s="88" t="s">
        <v>10785</v>
      </c>
      <c r="E4211" s="88" t="s">
        <v>10850</v>
      </c>
      <c r="F4211" s="88" t="s">
        <v>10851</v>
      </c>
      <c r="G4211" s="88" t="s">
        <v>10852</v>
      </c>
      <c r="H4211" s="112">
        <v>900000</v>
      </c>
      <c r="I4211" s="88" t="s">
        <v>10853</v>
      </c>
      <c r="J4211" s="88" t="s">
        <v>6</v>
      </c>
      <c r="K4211" s="88"/>
      <c r="L4211" s="88" t="s">
        <v>59</v>
      </c>
      <c r="M4211" s="88" t="s">
        <v>9</v>
      </c>
      <c r="N4211" s="88" t="s">
        <v>81</v>
      </c>
      <c r="O4211" s="88" t="s">
        <v>10790</v>
      </c>
      <c r="P4211" s="88" t="s">
        <v>10791</v>
      </c>
      <c r="Q4211" s="88" t="s">
        <v>10792</v>
      </c>
      <c r="R4211" s="88" t="s">
        <v>29</v>
      </c>
      <c r="S4211" s="88" t="s">
        <v>15</v>
      </c>
      <c r="T4211" s="88" t="s">
        <v>7</v>
      </c>
      <c r="U4211" s="88" t="s">
        <v>16</v>
      </c>
      <c r="V4211" s="88" t="s">
        <v>15</v>
      </c>
      <c r="W4211" s="88" t="s">
        <v>37</v>
      </c>
      <c r="X4211" s="88" t="s">
        <v>30</v>
      </c>
      <c r="Y4211" s="88" t="s">
        <v>31</v>
      </c>
      <c r="Z4211" s="88" t="s">
        <v>20</v>
      </c>
      <c r="AA4211" s="88" t="s">
        <v>17</v>
      </c>
      <c r="AB4211" s="88" t="s">
        <v>10793</v>
      </c>
      <c r="AC4211" s="88" t="s">
        <v>10794</v>
      </c>
      <c r="AD4211" s="88" t="s">
        <v>10795</v>
      </c>
    </row>
    <row r="4212" spans="1:30" ht="165.75" x14ac:dyDescent="0.25">
      <c r="A4212" s="113">
        <f t="shared" si="66"/>
        <v>4023</v>
      </c>
      <c r="B4212" s="88" t="s">
        <v>10783</v>
      </c>
      <c r="C4212" s="88" t="s">
        <v>10784</v>
      </c>
      <c r="D4212" s="88" t="s">
        <v>10785</v>
      </c>
      <c r="E4212" s="88" t="s">
        <v>10854</v>
      </c>
      <c r="F4212" s="88" t="s">
        <v>10855</v>
      </c>
      <c r="G4212" s="88" t="s">
        <v>10856</v>
      </c>
      <c r="H4212" s="112">
        <v>60000</v>
      </c>
      <c r="I4212" s="88" t="s">
        <v>10857</v>
      </c>
      <c r="J4212" s="88" t="s">
        <v>68</v>
      </c>
      <c r="K4212" s="88"/>
      <c r="L4212" s="88" t="s">
        <v>8</v>
      </c>
      <c r="M4212" s="88" t="s">
        <v>80</v>
      </c>
      <c r="N4212" s="88" t="s">
        <v>1498</v>
      </c>
      <c r="O4212" s="88" t="s">
        <v>10790</v>
      </c>
      <c r="P4212" s="88" t="s">
        <v>10791</v>
      </c>
      <c r="Q4212" s="88" t="s">
        <v>10792</v>
      </c>
      <c r="R4212" s="88" t="s">
        <v>14</v>
      </c>
      <c r="S4212" s="88" t="s">
        <v>15</v>
      </c>
      <c r="T4212" s="88" t="s">
        <v>7</v>
      </c>
      <c r="U4212" s="88" t="s">
        <v>16</v>
      </c>
      <c r="V4212" s="88" t="s">
        <v>15</v>
      </c>
      <c r="W4212" s="88" t="s">
        <v>17</v>
      </c>
      <c r="X4212" s="88" t="s">
        <v>18</v>
      </c>
      <c r="Y4212" s="88" t="s">
        <v>19</v>
      </c>
      <c r="Z4212" s="88" t="s">
        <v>41</v>
      </c>
      <c r="AA4212" s="88" t="s">
        <v>21</v>
      </c>
      <c r="AB4212" s="88" t="s">
        <v>10793</v>
      </c>
      <c r="AC4212" s="88" t="s">
        <v>10794</v>
      </c>
      <c r="AD4212" s="88" t="s">
        <v>10795</v>
      </c>
    </row>
    <row r="4213" spans="1:30" ht="63.75" x14ac:dyDescent="0.25">
      <c r="A4213" s="113">
        <f t="shared" si="66"/>
        <v>4024</v>
      </c>
      <c r="B4213" s="88" t="s">
        <v>10783</v>
      </c>
      <c r="C4213" s="88" t="s">
        <v>10784</v>
      </c>
      <c r="D4213" s="88" t="s">
        <v>10785</v>
      </c>
      <c r="E4213" s="88" t="s">
        <v>10858</v>
      </c>
      <c r="F4213" s="88" t="s">
        <v>10859</v>
      </c>
      <c r="G4213" s="88" t="s">
        <v>10860</v>
      </c>
      <c r="H4213" s="112">
        <v>15000</v>
      </c>
      <c r="I4213" s="88" t="s">
        <v>10861</v>
      </c>
      <c r="J4213" s="88" t="s">
        <v>68</v>
      </c>
      <c r="K4213" s="88"/>
      <c r="L4213" s="88" t="s">
        <v>8</v>
      </c>
      <c r="M4213" s="88" t="s">
        <v>51</v>
      </c>
      <c r="N4213" s="88" t="s">
        <v>10</v>
      </c>
      <c r="O4213" s="88" t="s">
        <v>10790</v>
      </c>
      <c r="P4213" s="88" t="s">
        <v>10791</v>
      </c>
      <c r="Q4213" s="88" t="s">
        <v>10792</v>
      </c>
      <c r="R4213" s="88" t="s">
        <v>14</v>
      </c>
      <c r="S4213" s="88" t="s">
        <v>15</v>
      </c>
      <c r="T4213" s="88" t="s">
        <v>7</v>
      </c>
      <c r="U4213" s="88" t="s">
        <v>16</v>
      </c>
      <c r="V4213" s="88" t="s">
        <v>15</v>
      </c>
      <c r="W4213" s="88" t="s">
        <v>21</v>
      </c>
      <c r="X4213" s="88" t="s">
        <v>18</v>
      </c>
      <c r="Y4213" s="88" t="s">
        <v>19</v>
      </c>
      <c r="Z4213" s="88" t="s">
        <v>41</v>
      </c>
      <c r="AA4213" s="88" t="s">
        <v>21</v>
      </c>
      <c r="AB4213" s="88" t="s">
        <v>10793</v>
      </c>
      <c r="AC4213" s="88" t="s">
        <v>10794</v>
      </c>
      <c r="AD4213" s="88" t="s">
        <v>10795</v>
      </c>
    </row>
    <row r="4214" spans="1:30" ht="165.75" x14ac:dyDescent="0.25">
      <c r="A4214" s="113">
        <f t="shared" si="66"/>
        <v>4025</v>
      </c>
      <c r="B4214" s="88" t="s">
        <v>10783</v>
      </c>
      <c r="C4214" s="88" t="s">
        <v>10784</v>
      </c>
      <c r="D4214" s="88" t="s">
        <v>10785</v>
      </c>
      <c r="E4214" s="88" t="s">
        <v>10862</v>
      </c>
      <c r="F4214" s="88" t="s">
        <v>10863</v>
      </c>
      <c r="G4214" s="88" t="s">
        <v>10864</v>
      </c>
      <c r="H4214" s="112">
        <v>15000</v>
      </c>
      <c r="I4214" s="88" t="s">
        <v>10826</v>
      </c>
      <c r="J4214" s="88" t="s">
        <v>68</v>
      </c>
      <c r="K4214" s="88"/>
      <c r="L4214" s="88" t="s">
        <v>444</v>
      </c>
      <c r="M4214" s="88" t="s">
        <v>51</v>
      </c>
      <c r="N4214" s="88" t="s">
        <v>81</v>
      </c>
      <c r="O4214" s="88" t="s">
        <v>10790</v>
      </c>
      <c r="P4214" s="88" t="s">
        <v>10791</v>
      </c>
      <c r="Q4214" s="88" t="s">
        <v>10792</v>
      </c>
      <c r="R4214" s="88" t="s">
        <v>14</v>
      </c>
      <c r="S4214" s="88" t="s">
        <v>15</v>
      </c>
      <c r="T4214" s="88" t="s">
        <v>7</v>
      </c>
      <c r="U4214" s="88" t="s">
        <v>16</v>
      </c>
      <c r="V4214" s="88" t="s">
        <v>15</v>
      </c>
      <c r="W4214" s="88" t="s">
        <v>21</v>
      </c>
      <c r="X4214" s="88" t="s">
        <v>18</v>
      </c>
      <c r="Y4214" s="88" t="s">
        <v>19</v>
      </c>
      <c r="Z4214" s="88" t="s">
        <v>41</v>
      </c>
      <c r="AA4214" s="88" t="s">
        <v>21</v>
      </c>
      <c r="AB4214" s="88" t="s">
        <v>10793</v>
      </c>
      <c r="AC4214" s="88" t="s">
        <v>10794</v>
      </c>
      <c r="AD4214" s="88" t="s">
        <v>10795</v>
      </c>
    </row>
    <row r="4215" spans="1:30" ht="204" x14ac:dyDescent="0.25">
      <c r="A4215" s="113">
        <f t="shared" si="66"/>
        <v>4026</v>
      </c>
      <c r="B4215" s="88" t="s">
        <v>10783</v>
      </c>
      <c r="C4215" s="88" t="s">
        <v>10865</v>
      </c>
      <c r="D4215" s="88" t="s">
        <v>10866</v>
      </c>
      <c r="E4215" s="88" t="s">
        <v>10867</v>
      </c>
      <c r="F4215" s="88" t="s">
        <v>10867</v>
      </c>
      <c r="G4215" s="88" t="s">
        <v>10868</v>
      </c>
      <c r="H4215" s="112">
        <v>1645557</v>
      </c>
      <c r="I4215" s="88" t="s">
        <v>88</v>
      </c>
      <c r="J4215" s="88" t="s">
        <v>68</v>
      </c>
      <c r="K4215" s="88"/>
      <c r="L4215" s="88" t="s">
        <v>69</v>
      </c>
      <c r="M4215" s="88" t="s">
        <v>9</v>
      </c>
      <c r="N4215" s="88" t="s">
        <v>81</v>
      </c>
      <c r="O4215" s="88" t="s">
        <v>10790</v>
      </c>
      <c r="P4215" s="88" t="s">
        <v>10869</v>
      </c>
      <c r="Q4215" s="88" t="s">
        <v>10870</v>
      </c>
      <c r="R4215" s="88" t="s">
        <v>29</v>
      </c>
      <c r="S4215" s="88" t="s">
        <v>15</v>
      </c>
      <c r="T4215" s="88" t="s">
        <v>7</v>
      </c>
      <c r="U4215" s="88" t="s">
        <v>146</v>
      </c>
      <c r="V4215" s="88" t="s">
        <v>15</v>
      </c>
      <c r="W4215" s="88" t="s">
        <v>17</v>
      </c>
      <c r="X4215" s="88" t="s">
        <v>18</v>
      </c>
      <c r="Y4215" s="88" t="s">
        <v>19</v>
      </c>
      <c r="Z4215" s="88" t="s">
        <v>20</v>
      </c>
      <c r="AA4215" s="88" t="s">
        <v>21</v>
      </c>
      <c r="AB4215" s="88" t="s">
        <v>10871</v>
      </c>
      <c r="AC4215" s="88" t="s">
        <v>10872</v>
      </c>
      <c r="AD4215" s="88" t="s">
        <v>10873</v>
      </c>
    </row>
    <row r="4216" spans="1:30" ht="102" x14ac:dyDescent="0.25">
      <c r="A4216" s="113">
        <f t="shared" si="66"/>
        <v>4027</v>
      </c>
      <c r="B4216" s="88" t="s">
        <v>10783</v>
      </c>
      <c r="C4216" s="88" t="s">
        <v>10874</v>
      </c>
      <c r="D4216" s="88" t="s">
        <v>10875</v>
      </c>
      <c r="E4216" s="88" t="s">
        <v>10876</v>
      </c>
      <c r="F4216" s="88" t="s">
        <v>10877</v>
      </c>
      <c r="G4216" s="88" t="s">
        <v>10878</v>
      </c>
      <c r="H4216" s="112">
        <v>13800</v>
      </c>
      <c r="I4216" s="88" t="s">
        <v>88</v>
      </c>
      <c r="J4216" s="88" t="s">
        <v>68</v>
      </c>
      <c r="K4216" s="88"/>
      <c r="L4216" s="88" t="s">
        <v>69</v>
      </c>
      <c r="M4216" s="88" t="s">
        <v>51</v>
      </c>
      <c r="N4216" s="88" t="s">
        <v>10</v>
      </c>
      <c r="O4216" s="88" t="s">
        <v>10790</v>
      </c>
      <c r="P4216" s="88" t="s">
        <v>10879</v>
      </c>
      <c r="Q4216" s="88" t="s">
        <v>374</v>
      </c>
      <c r="R4216" s="88" t="s">
        <v>29</v>
      </c>
      <c r="S4216" s="88" t="s">
        <v>15</v>
      </c>
      <c r="T4216" s="88" t="s">
        <v>7</v>
      </c>
      <c r="U4216" s="88" t="s">
        <v>146</v>
      </c>
      <c r="V4216" s="88" t="s">
        <v>15</v>
      </c>
      <c r="W4216" s="88" t="s">
        <v>21</v>
      </c>
      <c r="X4216" s="88" t="s">
        <v>18</v>
      </c>
      <c r="Y4216" s="88" t="s">
        <v>19</v>
      </c>
      <c r="Z4216" s="88" t="s">
        <v>20</v>
      </c>
      <c r="AA4216" s="88" t="s">
        <v>21</v>
      </c>
      <c r="AB4216" s="88" t="s">
        <v>10880</v>
      </c>
      <c r="AC4216" s="88">
        <v>86998060521</v>
      </c>
      <c r="AD4216" s="88" t="s">
        <v>10881</v>
      </c>
    </row>
    <row r="4217" spans="1:30" ht="76.5" x14ac:dyDescent="0.25">
      <c r="A4217" s="113">
        <f t="shared" si="66"/>
        <v>4028</v>
      </c>
      <c r="B4217" s="88" t="s">
        <v>10783</v>
      </c>
      <c r="C4217" s="88" t="s">
        <v>10874</v>
      </c>
      <c r="D4217" s="88" t="s">
        <v>10875</v>
      </c>
      <c r="E4217" s="88" t="s">
        <v>10882</v>
      </c>
      <c r="F4217" s="88" t="s">
        <v>10883</v>
      </c>
      <c r="G4217" s="88" t="s">
        <v>10884</v>
      </c>
      <c r="H4217" s="112">
        <v>48000</v>
      </c>
      <c r="I4217" s="88" t="s">
        <v>139</v>
      </c>
      <c r="J4217" s="88" t="s">
        <v>6</v>
      </c>
      <c r="K4217" s="88"/>
      <c r="L4217" s="88" t="s">
        <v>59</v>
      </c>
      <c r="M4217" s="88" t="s">
        <v>9</v>
      </c>
      <c r="N4217" s="88" t="s">
        <v>10</v>
      </c>
      <c r="O4217" s="88" t="s">
        <v>10790</v>
      </c>
      <c r="P4217" s="88" t="s">
        <v>10879</v>
      </c>
      <c r="Q4217" s="88" t="s">
        <v>374</v>
      </c>
      <c r="R4217" s="88" t="s">
        <v>29</v>
      </c>
      <c r="S4217" s="88" t="s">
        <v>15</v>
      </c>
      <c r="T4217" s="88" t="s">
        <v>7</v>
      </c>
      <c r="U4217" s="88" t="s">
        <v>133</v>
      </c>
      <c r="V4217" s="88" t="s">
        <v>15</v>
      </c>
      <c r="W4217" s="88" t="s">
        <v>17</v>
      </c>
      <c r="X4217" s="88" t="s">
        <v>18</v>
      </c>
      <c r="Y4217" s="88" t="s">
        <v>19</v>
      </c>
      <c r="Z4217" s="88" t="s">
        <v>41</v>
      </c>
      <c r="AA4217" s="88" t="s">
        <v>21</v>
      </c>
      <c r="AB4217" s="88" t="s">
        <v>10880</v>
      </c>
      <c r="AC4217" s="88">
        <v>86998060521</v>
      </c>
      <c r="AD4217" s="88" t="s">
        <v>10881</v>
      </c>
    </row>
    <row r="4218" spans="1:30" ht="102" x14ac:dyDescent="0.25">
      <c r="A4218" s="113">
        <f t="shared" si="66"/>
        <v>4029</v>
      </c>
      <c r="B4218" s="88" t="s">
        <v>10783</v>
      </c>
      <c r="C4218" s="88" t="s">
        <v>10865</v>
      </c>
      <c r="D4218" s="88" t="s">
        <v>10866</v>
      </c>
      <c r="E4218" s="88" t="s">
        <v>10885</v>
      </c>
      <c r="F4218" s="88" t="s">
        <v>10886</v>
      </c>
      <c r="G4218" s="88" t="s">
        <v>10887</v>
      </c>
      <c r="H4218" s="112">
        <v>52000</v>
      </c>
      <c r="I4218" s="88" t="s">
        <v>88</v>
      </c>
      <c r="J4218" s="88" t="s">
        <v>68</v>
      </c>
      <c r="K4218" s="88"/>
      <c r="L4218" s="88" t="s">
        <v>8</v>
      </c>
      <c r="M4218" s="88" t="s">
        <v>9</v>
      </c>
      <c r="N4218" s="88" t="s">
        <v>81</v>
      </c>
      <c r="O4218" s="88" t="s">
        <v>10790</v>
      </c>
      <c r="P4218" s="88" t="s">
        <v>10888</v>
      </c>
      <c r="Q4218" s="88" t="s">
        <v>10889</v>
      </c>
      <c r="R4218" s="88" t="s">
        <v>14</v>
      </c>
      <c r="S4218" s="88" t="s">
        <v>15</v>
      </c>
      <c r="T4218" s="88" t="s">
        <v>7</v>
      </c>
      <c r="U4218" s="88" t="s">
        <v>60</v>
      </c>
      <c r="V4218" s="88" t="s">
        <v>15</v>
      </c>
      <c r="W4218" s="88" t="s">
        <v>17</v>
      </c>
      <c r="X4218" s="88" t="s">
        <v>18</v>
      </c>
      <c r="Y4218" s="88" t="s">
        <v>19</v>
      </c>
      <c r="Z4218" s="88" t="s">
        <v>20</v>
      </c>
      <c r="AA4218" s="88" t="s">
        <v>21</v>
      </c>
      <c r="AB4218" s="88" t="s">
        <v>10890</v>
      </c>
      <c r="AC4218" s="88" t="s">
        <v>10891</v>
      </c>
      <c r="AD4218" s="88" t="s">
        <v>10892</v>
      </c>
    </row>
    <row r="4219" spans="1:30" ht="306" x14ac:dyDescent="0.25">
      <c r="A4219" s="113">
        <f t="shared" si="66"/>
        <v>4030</v>
      </c>
      <c r="B4219" s="88" t="s">
        <v>10783</v>
      </c>
      <c r="C4219" s="88" t="s">
        <v>10865</v>
      </c>
      <c r="D4219" s="88" t="s">
        <v>10866</v>
      </c>
      <c r="E4219" s="88" t="s">
        <v>10893</v>
      </c>
      <c r="F4219" s="88" t="s">
        <v>10894</v>
      </c>
      <c r="G4219" s="88" t="s">
        <v>10895</v>
      </c>
      <c r="H4219" s="112">
        <v>15000</v>
      </c>
      <c r="I4219" s="88" t="s">
        <v>7443</v>
      </c>
      <c r="J4219" s="88" t="s">
        <v>6</v>
      </c>
      <c r="K4219" s="88"/>
      <c r="L4219" s="88" t="s">
        <v>27</v>
      </c>
      <c r="M4219" s="88" t="s">
        <v>9</v>
      </c>
      <c r="N4219" s="88" t="s">
        <v>81</v>
      </c>
      <c r="O4219" s="88" t="s">
        <v>10790</v>
      </c>
      <c r="P4219" s="88" t="s">
        <v>10879</v>
      </c>
      <c r="Q4219" s="88" t="s">
        <v>374</v>
      </c>
      <c r="R4219" s="88" t="s">
        <v>29</v>
      </c>
      <c r="S4219" s="88" t="s">
        <v>15</v>
      </c>
      <c r="T4219" s="88" t="s">
        <v>7</v>
      </c>
      <c r="U4219" s="88" t="s">
        <v>146</v>
      </c>
      <c r="V4219" s="88" t="s">
        <v>15</v>
      </c>
      <c r="W4219" s="88" t="s">
        <v>17</v>
      </c>
      <c r="X4219" s="88" t="s">
        <v>18</v>
      </c>
      <c r="Y4219" s="88" t="s">
        <v>19</v>
      </c>
      <c r="Z4219" s="88" t="s">
        <v>41</v>
      </c>
      <c r="AA4219" s="88" t="s">
        <v>21</v>
      </c>
      <c r="AB4219" s="88" t="s">
        <v>10871</v>
      </c>
      <c r="AC4219" s="88" t="s">
        <v>10872</v>
      </c>
      <c r="AD4219" s="88" t="s">
        <v>10873</v>
      </c>
    </row>
    <row r="4220" spans="1:30" ht="255" x14ac:dyDescent="0.25">
      <c r="A4220" s="113">
        <f t="shared" si="66"/>
        <v>4031</v>
      </c>
      <c r="B4220" s="88" t="s">
        <v>10783</v>
      </c>
      <c r="C4220" s="88" t="s">
        <v>10865</v>
      </c>
      <c r="D4220" s="88" t="s">
        <v>10866</v>
      </c>
      <c r="E4220" s="88" t="s">
        <v>10896</v>
      </c>
      <c r="F4220" s="88" t="s">
        <v>10897</v>
      </c>
      <c r="G4220" s="88" t="s">
        <v>10898</v>
      </c>
      <c r="H4220" s="112">
        <v>2500</v>
      </c>
      <c r="I4220" s="88" t="s">
        <v>1646</v>
      </c>
      <c r="J4220" s="88" t="s">
        <v>6</v>
      </c>
      <c r="K4220" s="88"/>
      <c r="L4220" s="88" t="s">
        <v>27</v>
      </c>
      <c r="M4220" s="88" t="s">
        <v>51</v>
      </c>
      <c r="N4220" s="88" t="s">
        <v>10</v>
      </c>
      <c r="O4220" s="88" t="s">
        <v>10790</v>
      </c>
      <c r="P4220" s="88" t="s">
        <v>10879</v>
      </c>
      <c r="Q4220" s="88" t="s">
        <v>374</v>
      </c>
      <c r="R4220" s="88" t="s">
        <v>29</v>
      </c>
      <c r="S4220" s="88" t="s">
        <v>15</v>
      </c>
      <c r="T4220" s="88" t="s">
        <v>7</v>
      </c>
      <c r="U4220" s="88" t="s">
        <v>146</v>
      </c>
      <c r="V4220" s="88" t="s">
        <v>15</v>
      </c>
      <c r="W4220" s="88" t="s">
        <v>21</v>
      </c>
      <c r="X4220" s="88" t="s">
        <v>18</v>
      </c>
      <c r="Y4220" s="88" t="s">
        <v>19</v>
      </c>
      <c r="Z4220" s="88" t="s">
        <v>41</v>
      </c>
      <c r="AA4220" s="88" t="s">
        <v>21</v>
      </c>
      <c r="AB4220" s="88" t="s">
        <v>10871</v>
      </c>
      <c r="AC4220" s="88" t="s">
        <v>10872</v>
      </c>
      <c r="AD4220" s="88" t="s">
        <v>10873</v>
      </c>
    </row>
    <row r="4221" spans="1:30" ht="89.25" x14ac:dyDescent="0.25">
      <c r="A4221" s="113">
        <f t="shared" si="66"/>
        <v>4032</v>
      </c>
      <c r="B4221" s="88" t="s">
        <v>10783</v>
      </c>
      <c r="C4221" s="88" t="s">
        <v>10865</v>
      </c>
      <c r="D4221" s="88" t="s">
        <v>10866</v>
      </c>
      <c r="E4221" s="88" t="s">
        <v>10885</v>
      </c>
      <c r="F4221" s="88" t="s">
        <v>10899</v>
      </c>
      <c r="G4221" s="88" t="s">
        <v>10900</v>
      </c>
      <c r="H4221" s="112">
        <v>360000</v>
      </c>
      <c r="I4221" s="88" t="s">
        <v>871</v>
      </c>
      <c r="J4221" s="88" t="s">
        <v>68</v>
      </c>
      <c r="K4221" s="88"/>
      <c r="L4221" s="88" t="s">
        <v>8</v>
      </c>
      <c r="M4221" s="88" t="s">
        <v>9</v>
      </c>
      <c r="N4221" s="88" t="s">
        <v>81</v>
      </c>
      <c r="O4221" s="88" t="s">
        <v>10790</v>
      </c>
      <c r="P4221" s="88" t="s">
        <v>10888</v>
      </c>
      <c r="Q4221" s="88" t="s">
        <v>10889</v>
      </c>
      <c r="R4221" s="88" t="s">
        <v>14</v>
      </c>
      <c r="S4221" s="88" t="s">
        <v>15</v>
      </c>
      <c r="T4221" s="88" t="s">
        <v>7</v>
      </c>
      <c r="U4221" s="88" t="s">
        <v>60</v>
      </c>
      <c r="V4221" s="88" t="s">
        <v>15</v>
      </c>
      <c r="W4221" s="88" t="s">
        <v>17</v>
      </c>
      <c r="X4221" s="88" t="s">
        <v>18</v>
      </c>
      <c r="Y4221" s="88" t="s">
        <v>19</v>
      </c>
      <c r="Z4221" s="88" t="s">
        <v>20</v>
      </c>
      <c r="AA4221" s="88" t="s">
        <v>21</v>
      </c>
      <c r="AB4221" s="88" t="s">
        <v>10901</v>
      </c>
      <c r="AC4221" s="88" t="s">
        <v>10902</v>
      </c>
      <c r="AD4221" s="88" t="s">
        <v>10892</v>
      </c>
    </row>
    <row r="4222" spans="1:30" ht="255" x14ac:dyDescent="0.25">
      <c r="A4222" s="113">
        <f t="shared" si="66"/>
        <v>4033</v>
      </c>
      <c r="B4222" s="88" t="s">
        <v>10783</v>
      </c>
      <c r="C4222" s="88" t="s">
        <v>10865</v>
      </c>
      <c r="D4222" s="88" t="s">
        <v>10866</v>
      </c>
      <c r="E4222" s="88" t="s">
        <v>10903</v>
      </c>
      <c r="F4222" s="88" t="s">
        <v>10903</v>
      </c>
      <c r="G4222" s="88" t="s">
        <v>10904</v>
      </c>
      <c r="H4222" s="112">
        <v>5000</v>
      </c>
      <c r="I4222" s="88" t="s">
        <v>7443</v>
      </c>
      <c r="J4222" s="88" t="s">
        <v>6</v>
      </c>
      <c r="K4222" s="88"/>
      <c r="L4222" s="88" t="s">
        <v>27</v>
      </c>
      <c r="M4222" s="88" t="s">
        <v>9</v>
      </c>
      <c r="N4222" s="88" t="s">
        <v>81</v>
      </c>
      <c r="O4222" s="88" t="s">
        <v>10790</v>
      </c>
      <c r="P4222" s="88" t="s">
        <v>10879</v>
      </c>
      <c r="Q4222" s="88" t="s">
        <v>374</v>
      </c>
      <c r="R4222" s="88" t="s">
        <v>29</v>
      </c>
      <c r="S4222" s="88" t="s">
        <v>15</v>
      </c>
      <c r="T4222" s="88" t="s">
        <v>7</v>
      </c>
      <c r="U4222" s="88" t="s">
        <v>146</v>
      </c>
      <c r="V4222" s="88" t="s">
        <v>15</v>
      </c>
      <c r="W4222" s="88" t="s">
        <v>21</v>
      </c>
      <c r="X4222" s="88" t="s">
        <v>18</v>
      </c>
      <c r="Y4222" s="88" t="s">
        <v>19</v>
      </c>
      <c r="Z4222" s="88" t="s">
        <v>41</v>
      </c>
      <c r="AA4222" s="88" t="s">
        <v>21</v>
      </c>
      <c r="AB4222" s="88" t="s">
        <v>10871</v>
      </c>
      <c r="AC4222" s="88" t="s">
        <v>10872</v>
      </c>
      <c r="AD4222" s="88" t="s">
        <v>10873</v>
      </c>
    </row>
    <row r="4223" spans="1:30" ht="76.5" x14ac:dyDescent="0.25">
      <c r="A4223" s="113">
        <f t="shared" si="66"/>
        <v>4034</v>
      </c>
      <c r="B4223" s="88" t="s">
        <v>10783</v>
      </c>
      <c r="C4223" s="88" t="s">
        <v>10865</v>
      </c>
      <c r="D4223" s="88" t="s">
        <v>10866</v>
      </c>
      <c r="E4223" s="88" t="s">
        <v>10885</v>
      </c>
      <c r="F4223" s="88" t="s">
        <v>10905</v>
      </c>
      <c r="G4223" s="88" t="s">
        <v>10906</v>
      </c>
      <c r="H4223" s="112">
        <v>920000</v>
      </c>
      <c r="I4223" s="88" t="s">
        <v>871</v>
      </c>
      <c r="J4223" s="88" t="s">
        <v>68</v>
      </c>
      <c r="K4223" s="88"/>
      <c r="L4223" s="88" t="s">
        <v>8</v>
      </c>
      <c r="M4223" s="88" t="s">
        <v>9</v>
      </c>
      <c r="N4223" s="88" t="s">
        <v>81</v>
      </c>
      <c r="O4223" s="88" t="s">
        <v>10790</v>
      </c>
      <c r="P4223" s="88" t="s">
        <v>10888</v>
      </c>
      <c r="Q4223" s="88" t="s">
        <v>10889</v>
      </c>
      <c r="R4223" s="88" t="s">
        <v>14</v>
      </c>
      <c r="S4223" s="88" t="s">
        <v>15</v>
      </c>
      <c r="T4223" s="88" t="s">
        <v>7</v>
      </c>
      <c r="U4223" s="88" t="s">
        <v>60</v>
      </c>
      <c r="V4223" s="88" t="s">
        <v>15</v>
      </c>
      <c r="W4223" s="88" t="s">
        <v>17</v>
      </c>
      <c r="X4223" s="88" t="s">
        <v>18</v>
      </c>
      <c r="Y4223" s="88" t="s">
        <v>19</v>
      </c>
      <c r="Z4223" s="88" t="s">
        <v>20</v>
      </c>
      <c r="AA4223" s="88" t="s">
        <v>21</v>
      </c>
      <c r="AB4223" s="88" t="s">
        <v>10907</v>
      </c>
      <c r="AC4223" s="88" t="s">
        <v>10902</v>
      </c>
      <c r="AD4223" s="88" t="s">
        <v>10892</v>
      </c>
    </row>
    <row r="4224" spans="1:30" ht="76.5" x14ac:dyDescent="0.25">
      <c r="A4224" s="113">
        <f t="shared" si="66"/>
        <v>4035</v>
      </c>
      <c r="B4224" s="88" t="s">
        <v>10783</v>
      </c>
      <c r="C4224" s="88" t="s">
        <v>10865</v>
      </c>
      <c r="D4224" s="88" t="s">
        <v>10866</v>
      </c>
      <c r="E4224" s="88" t="s">
        <v>10908</v>
      </c>
      <c r="F4224" s="88" t="s">
        <v>10909</v>
      </c>
      <c r="G4224" s="88" t="s">
        <v>10910</v>
      </c>
      <c r="H4224" s="112">
        <v>2500</v>
      </c>
      <c r="I4224" s="88" t="s">
        <v>1646</v>
      </c>
      <c r="J4224" s="88" t="s">
        <v>68</v>
      </c>
      <c r="K4224" s="88"/>
      <c r="L4224" s="88" t="s">
        <v>69</v>
      </c>
      <c r="M4224" s="88" t="s">
        <v>9</v>
      </c>
      <c r="N4224" s="88" t="s">
        <v>81</v>
      </c>
      <c r="O4224" s="88" t="s">
        <v>10790</v>
      </c>
      <c r="P4224" s="88" t="s">
        <v>10888</v>
      </c>
      <c r="Q4224" s="88" t="s">
        <v>10889</v>
      </c>
      <c r="R4224" s="88" t="s">
        <v>29</v>
      </c>
      <c r="S4224" s="88" t="s">
        <v>15</v>
      </c>
      <c r="T4224" s="88" t="s">
        <v>7</v>
      </c>
      <c r="U4224" s="88" t="s">
        <v>60</v>
      </c>
      <c r="V4224" s="88" t="s">
        <v>15</v>
      </c>
      <c r="W4224" s="88" t="s">
        <v>17</v>
      </c>
      <c r="X4224" s="88" t="s">
        <v>18</v>
      </c>
      <c r="Y4224" s="88" t="s">
        <v>19</v>
      </c>
      <c r="Z4224" s="88" t="s">
        <v>20</v>
      </c>
      <c r="AA4224" s="88" t="s">
        <v>21</v>
      </c>
      <c r="AB4224" s="88" t="s">
        <v>10907</v>
      </c>
      <c r="AC4224" s="88" t="s">
        <v>10902</v>
      </c>
      <c r="AD4224" s="88" t="s">
        <v>10892</v>
      </c>
    </row>
    <row r="4225" spans="1:30" ht="127.5" x14ac:dyDescent="0.25">
      <c r="A4225" s="113">
        <f t="shared" si="66"/>
        <v>4036</v>
      </c>
      <c r="B4225" s="88" t="s">
        <v>10783</v>
      </c>
      <c r="C4225" s="88" t="s">
        <v>10865</v>
      </c>
      <c r="D4225" s="88" t="s">
        <v>10866</v>
      </c>
      <c r="E4225" s="88" t="s">
        <v>10885</v>
      </c>
      <c r="F4225" s="88" t="s">
        <v>10911</v>
      </c>
      <c r="G4225" s="88" t="s">
        <v>10912</v>
      </c>
      <c r="H4225" s="112">
        <v>332000</v>
      </c>
      <c r="I4225" s="88" t="s">
        <v>88</v>
      </c>
      <c r="J4225" s="88" t="s">
        <v>68</v>
      </c>
      <c r="K4225" s="88"/>
      <c r="L4225" s="88" t="s">
        <v>8</v>
      </c>
      <c r="M4225" s="88" t="s">
        <v>9</v>
      </c>
      <c r="N4225" s="88" t="s">
        <v>81</v>
      </c>
      <c r="O4225" s="88" t="s">
        <v>10790</v>
      </c>
      <c r="P4225" s="88" t="s">
        <v>10888</v>
      </c>
      <c r="Q4225" s="88" t="s">
        <v>10889</v>
      </c>
      <c r="R4225" s="88" t="s">
        <v>14</v>
      </c>
      <c r="S4225" s="88" t="s">
        <v>15</v>
      </c>
      <c r="T4225" s="88" t="s">
        <v>7</v>
      </c>
      <c r="U4225" s="88" t="s">
        <v>60</v>
      </c>
      <c r="V4225" s="88" t="s">
        <v>15</v>
      </c>
      <c r="W4225" s="88" t="s">
        <v>17</v>
      </c>
      <c r="X4225" s="88" t="s">
        <v>18</v>
      </c>
      <c r="Y4225" s="88" t="s">
        <v>19</v>
      </c>
      <c r="Z4225" s="88" t="s">
        <v>20</v>
      </c>
      <c r="AA4225" s="88" t="s">
        <v>21</v>
      </c>
      <c r="AB4225" s="88" t="s">
        <v>10907</v>
      </c>
      <c r="AC4225" s="88" t="s">
        <v>10902</v>
      </c>
      <c r="AD4225" s="88" t="s">
        <v>10892</v>
      </c>
    </row>
    <row r="4226" spans="1:30" ht="89.25" x14ac:dyDescent="0.25">
      <c r="A4226" s="113">
        <f t="shared" si="66"/>
        <v>4037</v>
      </c>
      <c r="B4226" s="88" t="s">
        <v>10783</v>
      </c>
      <c r="C4226" s="88" t="s">
        <v>10865</v>
      </c>
      <c r="D4226" s="88" t="s">
        <v>10866</v>
      </c>
      <c r="E4226" s="88" t="s">
        <v>10885</v>
      </c>
      <c r="F4226" s="88" t="s">
        <v>10911</v>
      </c>
      <c r="G4226" s="88" t="s">
        <v>10913</v>
      </c>
      <c r="H4226" s="112">
        <v>600000</v>
      </c>
      <c r="I4226" s="88" t="s">
        <v>871</v>
      </c>
      <c r="J4226" s="88" t="s">
        <v>68</v>
      </c>
      <c r="K4226" s="88"/>
      <c r="L4226" s="88" t="s">
        <v>8</v>
      </c>
      <c r="M4226" s="88" t="s">
        <v>9</v>
      </c>
      <c r="N4226" s="88" t="s">
        <v>81</v>
      </c>
      <c r="O4226" s="88" t="s">
        <v>10790</v>
      </c>
      <c r="P4226" s="88" t="s">
        <v>10888</v>
      </c>
      <c r="Q4226" s="88" t="s">
        <v>10889</v>
      </c>
      <c r="R4226" s="88" t="s">
        <v>14</v>
      </c>
      <c r="S4226" s="88" t="s">
        <v>15</v>
      </c>
      <c r="T4226" s="88" t="s">
        <v>7</v>
      </c>
      <c r="U4226" s="88" t="s">
        <v>60</v>
      </c>
      <c r="V4226" s="88" t="s">
        <v>15</v>
      </c>
      <c r="W4226" s="88" t="s">
        <v>17</v>
      </c>
      <c r="X4226" s="88" t="s">
        <v>18</v>
      </c>
      <c r="Y4226" s="88" t="s">
        <v>19</v>
      </c>
      <c r="Z4226" s="88" t="s">
        <v>20</v>
      </c>
      <c r="AA4226" s="88" t="s">
        <v>21</v>
      </c>
      <c r="AB4226" s="88" t="s">
        <v>10907</v>
      </c>
      <c r="AC4226" s="88" t="s">
        <v>10902</v>
      </c>
      <c r="AD4226" s="88" t="s">
        <v>10892</v>
      </c>
    </row>
    <row r="4227" spans="1:30" ht="255" x14ac:dyDescent="0.25">
      <c r="A4227" s="113">
        <f t="shared" si="66"/>
        <v>4038</v>
      </c>
      <c r="B4227" s="88" t="s">
        <v>10783</v>
      </c>
      <c r="C4227" s="88" t="s">
        <v>10865</v>
      </c>
      <c r="D4227" s="88" t="s">
        <v>10866</v>
      </c>
      <c r="E4227" s="88" t="s">
        <v>10914</v>
      </c>
      <c r="F4227" s="88" t="s">
        <v>9794</v>
      </c>
      <c r="G4227" s="88" t="s">
        <v>10915</v>
      </c>
      <c r="H4227" s="112">
        <v>10000</v>
      </c>
      <c r="I4227" s="88" t="s">
        <v>1646</v>
      </c>
      <c r="J4227" s="88" t="s">
        <v>68</v>
      </c>
      <c r="K4227" s="88"/>
      <c r="L4227" s="88" t="s">
        <v>69</v>
      </c>
      <c r="M4227" s="88" t="s">
        <v>9</v>
      </c>
      <c r="N4227" s="88" t="s">
        <v>81</v>
      </c>
      <c r="O4227" s="88" t="s">
        <v>10790</v>
      </c>
      <c r="P4227" s="88" t="s">
        <v>10879</v>
      </c>
      <c r="Q4227" s="88" t="s">
        <v>374</v>
      </c>
      <c r="R4227" s="88" t="s">
        <v>29</v>
      </c>
      <c r="S4227" s="88" t="s">
        <v>15</v>
      </c>
      <c r="T4227" s="88" t="s">
        <v>7</v>
      </c>
      <c r="U4227" s="88" t="s">
        <v>146</v>
      </c>
      <c r="V4227" s="88" t="s">
        <v>15</v>
      </c>
      <c r="W4227" s="88" t="s">
        <v>17</v>
      </c>
      <c r="X4227" s="88" t="s">
        <v>18</v>
      </c>
      <c r="Y4227" s="88" t="s">
        <v>19</v>
      </c>
      <c r="Z4227" s="88" t="s">
        <v>20</v>
      </c>
      <c r="AA4227" s="88" t="s">
        <v>21</v>
      </c>
      <c r="AB4227" s="88" t="s">
        <v>10871</v>
      </c>
      <c r="AC4227" s="88" t="s">
        <v>10872</v>
      </c>
      <c r="AD4227" s="88" t="s">
        <v>10873</v>
      </c>
    </row>
    <row r="4228" spans="1:30" ht="255" x14ac:dyDescent="0.25">
      <c r="A4228" s="113">
        <f t="shared" si="66"/>
        <v>4039</v>
      </c>
      <c r="B4228" s="88" t="s">
        <v>10783</v>
      </c>
      <c r="C4228" s="88" t="s">
        <v>10865</v>
      </c>
      <c r="D4228" s="88" t="s">
        <v>10866</v>
      </c>
      <c r="E4228" s="88" t="s">
        <v>10908</v>
      </c>
      <c r="F4228" s="88" t="s">
        <v>10916</v>
      </c>
      <c r="G4228" s="88" t="s">
        <v>10917</v>
      </c>
      <c r="H4228" s="112">
        <v>50000</v>
      </c>
      <c r="I4228" s="88" t="s">
        <v>1646</v>
      </c>
      <c r="J4228" s="88" t="s">
        <v>68</v>
      </c>
      <c r="K4228" s="88"/>
      <c r="L4228" s="88" t="s">
        <v>69</v>
      </c>
      <c r="M4228" s="88" t="s">
        <v>9</v>
      </c>
      <c r="N4228" s="88" t="s">
        <v>81</v>
      </c>
      <c r="O4228" s="88" t="s">
        <v>10790</v>
      </c>
      <c r="P4228" s="88" t="s">
        <v>10869</v>
      </c>
      <c r="Q4228" s="88" t="s">
        <v>10918</v>
      </c>
      <c r="R4228" s="88" t="s">
        <v>29</v>
      </c>
      <c r="S4228" s="88" t="s">
        <v>15</v>
      </c>
      <c r="T4228" s="88" t="s">
        <v>7</v>
      </c>
      <c r="U4228" s="88" t="s">
        <v>60</v>
      </c>
      <c r="V4228" s="88" t="s">
        <v>15</v>
      </c>
      <c r="W4228" s="88" t="s">
        <v>17</v>
      </c>
      <c r="X4228" s="88" t="s">
        <v>18</v>
      </c>
      <c r="Y4228" s="88" t="s">
        <v>19</v>
      </c>
      <c r="Z4228" s="88" t="s">
        <v>20</v>
      </c>
      <c r="AA4228" s="88" t="s">
        <v>21</v>
      </c>
      <c r="AB4228" s="88" t="s">
        <v>10907</v>
      </c>
      <c r="AC4228" s="88" t="s">
        <v>10902</v>
      </c>
      <c r="AD4228" s="88" t="s">
        <v>10892</v>
      </c>
    </row>
    <row r="4229" spans="1:30" ht="76.5" x14ac:dyDescent="0.25">
      <c r="A4229" s="113">
        <f t="shared" si="66"/>
        <v>4040</v>
      </c>
      <c r="B4229" s="88" t="s">
        <v>10783</v>
      </c>
      <c r="C4229" s="88" t="s">
        <v>10865</v>
      </c>
      <c r="D4229" s="88" t="s">
        <v>10866</v>
      </c>
      <c r="E4229" s="88" t="s">
        <v>10919</v>
      </c>
      <c r="F4229" s="88" t="s">
        <v>10919</v>
      </c>
      <c r="G4229" s="88" t="s">
        <v>10920</v>
      </c>
      <c r="H4229" s="112">
        <v>17600</v>
      </c>
      <c r="I4229" s="88" t="s">
        <v>1646</v>
      </c>
      <c r="J4229" s="88" t="s">
        <v>68</v>
      </c>
      <c r="K4229" s="88"/>
      <c r="L4229" s="88" t="s">
        <v>444</v>
      </c>
      <c r="M4229" s="88" t="s">
        <v>9</v>
      </c>
      <c r="N4229" s="88" t="s">
        <v>81</v>
      </c>
      <c r="O4229" s="88" t="s">
        <v>10790</v>
      </c>
      <c r="P4229" s="88" t="s">
        <v>10879</v>
      </c>
      <c r="Q4229" s="88" t="s">
        <v>374</v>
      </c>
      <c r="R4229" s="88" t="s">
        <v>14</v>
      </c>
      <c r="S4229" s="88" t="s">
        <v>15</v>
      </c>
      <c r="T4229" s="88" t="s">
        <v>7</v>
      </c>
      <c r="U4229" s="88" t="s">
        <v>146</v>
      </c>
      <c r="V4229" s="88" t="s">
        <v>15</v>
      </c>
      <c r="W4229" s="88" t="s">
        <v>17</v>
      </c>
      <c r="X4229" s="88" t="s">
        <v>18</v>
      </c>
      <c r="Y4229" s="88" t="s">
        <v>19</v>
      </c>
      <c r="Z4229" s="88" t="s">
        <v>41</v>
      </c>
      <c r="AA4229" s="88" t="s">
        <v>21</v>
      </c>
      <c r="AB4229" s="88" t="s">
        <v>10871</v>
      </c>
      <c r="AC4229" s="88" t="s">
        <v>10872</v>
      </c>
      <c r="AD4229" s="88" t="s">
        <v>10873</v>
      </c>
    </row>
    <row r="4230" spans="1:30" ht="409.5" x14ac:dyDescent="0.25">
      <c r="A4230" s="113">
        <f t="shared" si="66"/>
        <v>4041</v>
      </c>
      <c r="B4230" s="88" t="s">
        <v>10783</v>
      </c>
      <c r="C4230" s="88" t="s">
        <v>10865</v>
      </c>
      <c r="D4230" s="88" t="s">
        <v>10866</v>
      </c>
      <c r="E4230" s="88" t="s">
        <v>10921</v>
      </c>
      <c r="F4230" s="88" t="s">
        <v>10921</v>
      </c>
      <c r="G4230" s="88" t="s">
        <v>10922</v>
      </c>
      <c r="H4230" s="112">
        <v>140000</v>
      </c>
      <c r="I4230" s="88" t="s">
        <v>847</v>
      </c>
      <c r="J4230" s="88" t="s">
        <v>6</v>
      </c>
      <c r="K4230" s="88"/>
      <c r="L4230" s="88" t="s">
        <v>952</v>
      </c>
      <c r="M4230" s="88" t="s">
        <v>1729</v>
      </c>
      <c r="N4230" s="88" t="s">
        <v>10</v>
      </c>
      <c r="O4230" s="88" t="s">
        <v>10790</v>
      </c>
      <c r="P4230" s="88" t="s">
        <v>10879</v>
      </c>
      <c r="Q4230" s="88" t="s">
        <v>374</v>
      </c>
      <c r="R4230" s="88" t="s">
        <v>29</v>
      </c>
      <c r="S4230" s="88" t="s">
        <v>15</v>
      </c>
      <c r="T4230" s="88" t="s">
        <v>7</v>
      </c>
      <c r="U4230" s="88" t="s">
        <v>146</v>
      </c>
      <c r="V4230" s="88" t="s">
        <v>15</v>
      </c>
      <c r="W4230" s="88" t="s">
        <v>17</v>
      </c>
      <c r="X4230" s="88" t="s">
        <v>18</v>
      </c>
      <c r="Y4230" s="88" t="s">
        <v>19</v>
      </c>
      <c r="Z4230" s="88" t="s">
        <v>41</v>
      </c>
      <c r="AA4230" s="88" t="s">
        <v>21</v>
      </c>
      <c r="AB4230" s="88" t="s">
        <v>10871</v>
      </c>
      <c r="AC4230" s="88" t="s">
        <v>10872</v>
      </c>
      <c r="AD4230" s="88" t="s">
        <v>10873</v>
      </c>
    </row>
    <row r="4231" spans="1:30" ht="255" x14ac:dyDescent="0.25">
      <c r="A4231" s="113">
        <f t="shared" si="66"/>
        <v>4042</v>
      </c>
      <c r="B4231" s="88" t="s">
        <v>10783</v>
      </c>
      <c r="C4231" s="88" t="s">
        <v>10865</v>
      </c>
      <c r="D4231" s="88" t="s">
        <v>10866</v>
      </c>
      <c r="E4231" s="88" t="s">
        <v>10923</v>
      </c>
      <c r="F4231" s="88" t="s">
        <v>10924</v>
      </c>
      <c r="G4231" s="88" t="s">
        <v>10925</v>
      </c>
      <c r="H4231" s="112">
        <v>55000</v>
      </c>
      <c r="I4231" s="88" t="s">
        <v>1646</v>
      </c>
      <c r="J4231" s="88" t="s">
        <v>6</v>
      </c>
      <c r="K4231" s="88"/>
      <c r="L4231" s="88" t="s">
        <v>27</v>
      </c>
      <c r="M4231" s="88" t="s">
        <v>9</v>
      </c>
      <c r="N4231" s="88" t="s">
        <v>81</v>
      </c>
      <c r="O4231" s="88" t="s">
        <v>10790</v>
      </c>
      <c r="P4231" s="88" t="s">
        <v>10879</v>
      </c>
      <c r="Q4231" s="88" t="s">
        <v>374</v>
      </c>
      <c r="R4231" s="88" t="s">
        <v>29</v>
      </c>
      <c r="S4231" s="88" t="s">
        <v>15</v>
      </c>
      <c r="T4231" s="88" t="s">
        <v>7</v>
      </c>
      <c r="U4231" s="88" t="s">
        <v>146</v>
      </c>
      <c r="V4231" s="88" t="s">
        <v>15</v>
      </c>
      <c r="W4231" s="88" t="s">
        <v>17</v>
      </c>
      <c r="X4231" s="88" t="s">
        <v>18</v>
      </c>
      <c r="Y4231" s="88" t="s">
        <v>19</v>
      </c>
      <c r="Z4231" s="88" t="s">
        <v>20</v>
      </c>
      <c r="AA4231" s="88" t="s">
        <v>21</v>
      </c>
      <c r="AB4231" s="88" t="s">
        <v>10871</v>
      </c>
      <c r="AC4231" s="88" t="s">
        <v>10872</v>
      </c>
      <c r="AD4231" s="88" t="s">
        <v>10873</v>
      </c>
    </row>
    <row r="4232" spans="1:30" ht="255" x14ac:dyDescent="0.25">
      <c r="A4232" s="113">
        <f t="shared" si="66"/>
        <v>4043</v>
      </c>
      <c r="B4232" s="88" t="s">
        <v>10783</v>
      </c>
      <c r="C4232" s="88" t="s">
        <v>10865</v>
      </c>
      <c r="D4232" s="88" t="s">
        <v>10866</v>
      </c>
      <c r="E4232" s="88" t="s">
        <v>10926</v>
      </c>
      <c r="F4232" s="88" t="s">
        <v>10926</v>
      </c>
      <c r="G4232" s="88" t="s">
        <v>10927</v>
      </c>
      <c r="H4232" s="112">
        <v>189000</v>
      </c>
      <c r="I4232" s="88" t="s">
        <v>1646</v>
      </c>
      <c r="J4232" s="88" t="s">
        <v>6</v>
      </c>
      <c r="K4232" s="88"/>
      <c r="L4232" s="88" t="s">
        <v>27</v>
      </c>
      <c r="M4232" s="88" t="s">
        <v>80</v>
      </c>
      <c r="N4232" s="88" t="s">
        <v>81</v>
      </c>
      <c r="O4232" s="88" t="s">
        <v>10790</v>
      </c>
      <c r="P4232" s="88" t="s">
        <v>10869</v>
      </c>
      <c r="Q4232" s="88" t="s">
        <v>10928</v>
      </c>
      <c r="R4232" s="88" t="s">
        <v>29</v>
      </c>
      <c r="S4232" s="88" t="s">
        <v>15</v>
      </c>
      <c r="T4232" s="88" t="s">
        <v>7</v>
      </c>
      <c r="U4232" s="88" t="s">
        <v>146</v>
      </c>
      <c r="V4232" s="88" t="s">
        <v>15</v>
      </c>
      <c r="W4232" s="88" t="s">
        <v>17</v>
      </c>
      <c r="X4232" s="88" t="s">
        <v>18</v>
      </c>
      <c r="Y4232" s="88" t="s">
        <v>19</v>
      </c>
      <c r="Z4232" s="88" t="s">
        <v>20</v>
      </c>
      <c r="AA4232" s="88" t="s">
        <v>21</v>
      </c>
      <c r="AB4232" s="88" t="s">
        <v>10871</v>
      </c>
      <c r="AC4232" s="88" t="s">
        <v>10872</v>
      </c>
      <c r="AD4232" s="88" t="s">
        <v>10873</v>
      </c>
    </row>
    <row r="4233" spans="1:30" ht="178.5" x14ac:dyDescent="0.25">
      <c r="A4233" s="113">
        <f t="shared" si="66"/>
        <v>4044</v>
      </c>
      <c r="B4233" s="88" t="s">
        <v>10783</v>
      </c>
      <c r="C4233" s="88" t="s">
        <v>10865</v>
      </c>
      <c r="D4233" s="88" t="s">
        <v>10866</v>
      </c>
      <c r="E4233" s="88" t="s">
        <v>10929</v>
      </c>
      <c r="F4233" s="88" t="s">
        <v>10929</v>
      </c>
      <c r="G4233" s="88" t="s">
        <v>10930</v>
      </c>
      <c r="H4233" s="112">
        <v>199500</v>
      </c>
      <c r="I4233" s="88" t="s">
        <v>7093</v>
      </c>
      <c r="J4233" s="88" t="s">
        <v>6</v>
      </c>
      <c r="K4233" s="88"/>
      <c r="L4233" s="88" t="s">
        <v>27</v>
      </c>
      <c r="M4233" s="88" t="s">
        <v>80</v>
      </c>
      <c r="N4233" s="88" t="s">
        <v>81</v>
      </c>
      <c r="O4233" s="88" t="s">
        <v>10790</v>
      </c>
      <c r="P4233" s="88" t="s">
        <v>10791</v>
      </c>
      <c r="Q4233" s="88" t="s">
        <v>10931</v>
      </c>
      <c r="R4233" s="88" t="s">
        <v>29</v>
      </c>
      <c r="S4233" s="88" t="s">
        <v>15</v>
      </c>
      <c r="T4233" s="88" t="s">
        <v>7</v>
      </c>
      <c r="U4233" s="88" t="s">
        <v>146</v>
      </c>
      <c r="V4233" s="88" t="s">
        <v>15</v>
      </c>
      <c r="W4233" s="88" t="s">
        <v>17</v>
      </c>
      <c r="X4233" s="88" t="s">
        <v>18</v>
      </c>
      <c r="Y4233" s="88" t="s">
        <v>19</v>
      </c>
      <c r="Z4233" s="88" t="s">
        <v>20</v>
      </c>
      <c r="AA4233" s="88" t="s">
        <v>21</v>
      </c>
      <c r="AB4233" s="88" t="s">
        <v>10871</v>
      </c>
      <c r="AC4233" s="88" t="s">
        <v>10872</v>
      </c>
      <c r="AD4233" s="88" t="s">
        <v>10873</v>
      </c>
    </row>
    <row r="4234" spans="1:30" ht="255" x14ac:dyDescent="0.25">
      <c r="A4234" s="113">
        <f t="shared" si="66"/>
        <v>4045</v>
      </c>
      <c r="B4234" s="88" t="s">
        <v>10783</v>
      </c>
      <c r="C4234" s="88" t="s">
        <v>10865</v>
      </c>
      <c r="D4234" s="88" t="s">
        <v>10866</v>
      </c>
      <c r="E4234" s="88" t="s">
        <v>10932</v>
      </c>
      <c r="F4234" s="88" t="s">
        <v>10932</v>
      </c>
      <c r="G4234" s="88" t="s">
        <v>10933</v>
      </c>
      <c r="H4234" s="112">
        <v>15000</v>
      </c>
      <c r="I4234" s="88" t="s">
        <v>1646</v>
      </c>
      <c r="J4234" s="88" t="s">
        <v>6</v>
      </c>
      <c r="K4234" s="88"/>
      <c r="L4234" s="88" t="s">
        <v>27</v>
      </c>
      <c r="M4234" s="88" t="s">
        <v>80</v>
      </c>
      <c r="N4234" s="88" t="s">
        <v>81</v>
      </c>
      <c r="O4234" s="88" t="s">
        <v>10790</v>
      </c>
      <c r="P4234" s="88" t="s">
        <v>10879</v>
      </c>
      <c r="Q4234" s="88" t="s">
        <v>374</v>
      </c>
      <c r="R4234" s="88" t="s">
        <v>29</v>
      </c>
      <c r="S4234" s="88" t="s">
        <v>15</v>
      </c>
      <c r="T4234" s="88" t="s">
        <v>7</v>
      </c>
      <c r="U4234" s="88" t="s">
        <v>146</v>
      </c>
      <c r="V4234" s="88" t="s">
        <v>15</v>
      </c>
      <c r="W4234" s="88" t="s">
        <v>17</v>
      </c>
      <c r="X4234" s="88" t="s">
        <v>18</v>
      </c>
      <c r="Y4234" s="88" t="s">
        <v>19</v>
      </c>
      <c r="Z4234" s="88" t="s">
        <v>20</v>
      </c>
      <c r="AA4234" s="88" t="s">
        <v>21</v>
      </c>
      <c r="AB4234" s="88" t="s">
        <v>10871</v>
      </c>
      <c r="AC4234" s="88" t="s">
        <v>10872</v>
      </c>
      <c r="AD4234" s="88" t="s">
        <v>10873</v>
      </c>
    </row>
    <row r="4235" spans="1:30" ht="51" x14ac:dyDescent="0.25">
      <c r="A4235" s="113">
        <f t="shared" si="66"/>
        <v>4046</v>
      </c>
      <c r="B4235" s="88" t="s">
        <v>10783</v>
      </c>
      <c r="C4235" s="88" t="s">
        <v>10865</v>
      </c>
      <c r="D4235" s="88" t="s">
        <v>10866</v>
      </c>
      <c r="E4235" s="88" t="s">
        <v>10934</v>
      </c>
      <c r="F4235" s="88" t="s">
        <v>10934</v>
      </c>
      <c r="G4235" s="88" t="s">
        <v>10935</v>
      </c>
      <c r="H4235" s="112">
        <v>32000</v>
      </c>
      <c r="I4235" s="88" t="s">
        <v>7093</v>
      </c>
      <c r="J4235" s="88" t="s">
        <v>68</v>
      </c>
      <c r="K4235" s="88"/>
      <c r="L4235" s="88" t="s">
        <v>8</v>
      </c>
      <c r="M4235" s="88" t="s">
        <v>80</v>
      </c>
      <c r="N4235" s="88" t="s">
        <v>81</v>
      </c>
      <c r="O4235" s="88" t="s">
        <v>10790</v>
      </c>
      <c r="P4235" s="88" t="s">
        <v>10791</v>
      </c>
      <c r="Q4235" s="88" t="s">
        <v>10931</v>
      </c>
      <c r="R4235" s="88" t="s">
        <v>14</v>
      </c>
      <c r="S4235" s="88" t="s">
        <v>15</v>
      </c>
      <c r="T4235" s="88" t="s">
        <v>7</v>
      </c>
      <c r="U4235" s="88" t="s">
        <v>146</v>
      </c>
      <c r="V4235" s="88" t="s">
        <v>15</v>
      </c>
      <c r="W4235" s="88" t="s">
        <v>17</v>
      </c>
      <c r="X4235" s="88" t="s">
        <v>18</v>
      </c>
      <c r="Y4235" s="88" t="s">
        <v>19</v>
      </c>
      <c r="Z4235" s="88" t="s">
        <v>41</v>
      </c>
      <c r="AA4235" s="88" t="s">
        <v>21</v>
      </c>
      <c r="AB4235" s="88" t="s">
        <v>10871</v>
      </c>
      <c r="AC4235" s="88" t="s">
        <v>10872</v>
      </c>
      <c r="AD4235" s="88" t="s">
        <v>10873</v>
      </c>
    </row>
    <row r="4236" spans="1:30" ht="204" x14ac:dyDescent="0.25">
      <c r="A4236" s="113">
        <f t="shared" si="66"/>
        <v>4047</v>
      </c>
      <c r="B4236" s="88" t="s">
        <v>10783</v>
      </c>
      <c r="C4236" s="88" t="s">
        <v>10865</v>
      </c>
      <c r="D4236" s="88" t="s">
        <v>10866</v>
      </c>
      <c r="E4236" s="88" t="s">
        <v>10936</v>
      </c>
      <c r="F4236" s="88" t="s">
        <v>10936</v>
      </c>
      <c r="G4236" s="88" t="s">
        <v>10937</v>
      </c>
      <c r="H4236" s="112">
        <v>930000</v>
      </c>
      <c r="I4236" s="88" t="s">
        <v>1646</v>
      </c>
      <c r="J4236" s="88" t="s">
        <v>68</v>
      </c>
      <c r="K4236" s="88"/>
      <c r="L4236" s="88" t="s">
        <v>8</v>
      </c>
      <c r="M4236" s="88" t="s">
        <v>80</v>
      </c>
      <c r="N4236" s="88" t="s">
        <v>81</v>
      </c>
      <c r="O4236" s="88" t="s">
        <v>10790</v>
      </c>
      <c r="P4236" s="88" t="s">
        <v>10791</v>
      </c>
      <c r="Q4236" s="88" t="s">
        <v>10938</v>
      </c>
      <c r="R4236" s="88" t="s">
        <v>14</v>
      </c>
      <c r="S4236" s="88" t="s">
        <v>15</v>
      </c>
      <c r="T4236" s="88" t="s">
        <v>7</v>
      </c>
      <c r="U4236" s="88" t="s">
        <v>146</v>
      </c>
      <c r="V4236" s="88" t="s">
        <v>15</v>
      </c>
      <c r="W4236" s="88" t="s">
        <v>17</v>
      </c>
      <c r="X4236" s="88" t="s">
        <v>18</v>
      </c>
      <c r="Y4236" s="88" t="s">
        <v>19</v>
      </c>
      <c r="Z4236" s="88" t="s">
        <v>41</v>
      </c>
      <c r="AA4236" s="88" t="s">
        <v>21</v>
      </c>
      <c r="AB4236" s="88" t="s">
        <v>10871</v>
      </c>
      <c r="AC4236" s="88" t="s">
        <v>10872</v>
      </c>
      <c r="AD4236" s="88" t="s">
        <v>10873</v>
      </c>
    </row>
    <row r="4237" spans="1:30" ht="89.25" x14ac:dyDescent="0.25">
      <c r="A4237" s="113">
        <f t="shared" si="66"/>
        <v>4048</v>
      </c>
      <c r="B4237" s="88" t="s">
        <v>10783</v>
      </c>
      <c r="C4237" s="88" t="s">
        <v>10874</v>
      </c>
      <c r="D4237" s="88" t="s">
        <v>10875</v>
      </c>
      <c r="E4237" s="88" t="s">
        <v>10939</v>
      </c>
      <c r="F4237" s="88" t="s">
        <v>10940</v>
      </c>
      <c r="G4237" s="88" t="s">
        <v>10941</v>
      </c>
      <c r="H4237" s="112">
        <v>23000</v>
      </c>
      <c r="I4237" s="88" t="s">
        <v>1646</v>
      </c>
      <c r="J4237" s="88" t="s">
        <v>6</v>
      </c>
      <c r="K4237" s="88"/>
      <c r="L4237" s="88" t="s">
        <v>27</v>
      </c>
      <c r="M4237" s="88" t="s">
        <v>51</v>
      </c>
      <c r="N4237" s="88" t="s">
        <v>10</v>
      </c>
      <c r="O4237" s="88" t="s">
        <v>10790</v>
      </c>
      <c r="P4237" s="88" t="s">
        <v>10879</v>
      </c>
      <c r="Q4237" s="88" t="s">
        <v>374</v>
      </c>
      <c r="R4237" s="88" t="s">
        <v>29</v>
      </c>
      <c r="S4237" s="88" t="s">
        <v>15</v>
      </c>
      <c r="T4237" s="88" t="s">
        <v>7</v>
      </c>
      <c r="U4237" s="88" t="s">
        <v>146</v>
      </c>
      <c r="V4237" s="88" t="s">
        <v>15</v>
      </c>
      <c r="W4237" s="88" t="s">
        <v>21</v>
      </c>
      <c r="X4237" s="88" t="s">
        <v>18</v>
      </c>
      <c r="Y4237" s="88" t="s">
        <v>19</v>
      </c>
      <c r="Z4237" s="88" t="s">
        <v>20</v>
      </c>
      <c r="AA4237" s="88" t="s">
        <v>21</v>
      </c>
      <c r="AB4237" s="88" t="s">
        <v>10880</v>
      </c>
      <c r="AC4237" s="88">
        <v>86998060521</v>
      </c>
      <c r="AD4237" s="88" t="s">
        <v>10881</v>
      </c>
    </row>
    <row r="4238" spans="1:30" ht="63.75" x14ac:dyDescent="0.25">
      <c r="A4238" s="113">
        <f t="shared" ref="A4238:A4301" si="67">A4237+1</f>
        <v>4049</v>
      </c>
      <c r="B4238" s="88" t="s">
        <v>10783</v>
      </c>
      <c r="C4238" s="88" t="s">
        <v>10942</v>
      </c>
      <c r="D4238" s="88" t="s">
        <v>10943</v>
      </c>
      <c r="E4238" s="88" t="s">
        <v>10944</v>
      </c>
      <c r="F4238" s="88" t="s">
        <v>10945</v>
      </c>
      <c r="G4238" s="88" t="s">
        <v>10946</v>
      </c>
      <c r="H4238" s="112">
        <v>80000</v>
      </c>
      <c r="I4238" s="88" t="s">
        <v>10947</v>
      </c>
      <c r="J4238" s="88" t="s">
        <v>6</v>
      </c>
      <c r="K4238" s="88"/>
      <c r="L4238" s="88" t="s">
        <v>59</v>
      </c>
      <c r="M4238" s="88" t="s">
        <v>9</v>
      </c>
      <c r="N4238" s="88" t="s">
        <v>81</v>
      </c>
      <c r="O4238" s="88" t="s">
        <v>10790</v>
      </c>
      <c r="P4238" s="88" t="s">
        <v>10879</v>
      </c>
      <c r="Q4238" s="88" t="s">
        <v>374</v>
      </c>
      <c r="R4238" s="88" t="s">
        <v>29</v>
      </c>
      <c r="S4238" s="88" t="s">
        <v>15</v>
      </c>
      <c r="T4238" s="88" t="s">
        <v>7</v>
      </c>
      <c r="U4238" s="88" t="s">
        <v>146</v>
      </c>
      <c r="V4238" s="88" t="s">
        <v>15</v>
      </c>
      <c r="W4238" s="88" t="s">
        <v>37</v>
      </c>
      <c r="X4238" s="88" t="s">
        <v>18</v>
      </c>
      <c r="Y4238" s="88" t="s">
        <v>31</v>
      </c>
      <c r="Z4238" s="88" t="s">
        <v>20</v>
      </c>
      <c r="AA4238" s="88" t="s">
        <v>17</v>
      </c>
      <c r="AB4238" s="88" t="s">
        <v>10948</v>
      </c>
      <c r="AC4238" s="88" t="s">
        <v>10949</v>
      </c>
      <c r="AD4238" s="88" t="s">
        <v>10950</v>
      </c>
    </row>
    <row r="4239" spans="1:30" ht="331.5" x14ac:dyDescent="0.25">
      <c r="A4239" s="113">
        <f t="shared" si="67"/>
        <v>4050</v>
      </c>
      <c r="B4239" s="88" t="s">
        <v>10783</v>
      </c>
      <c r="C4239" s="88" t="s">
        <v>10951</v>
      </c>
      <c r="D4239" s="88" t="s">
        <v>10952</v>
      </c>
      <c r="E4239" s="88" t="s">
        <v>10953</v>
      </c>
      <c r="F4239" s="88" t="s">
        <v>10954</v>
      </c>
      <c r="G4239" s="88" t="s">
        <v>10955</v>
      </c>
      <c r="H4239" s="112">
        <v>414000</v>
      </c>
      <c r="I4239" s="88" t="s">
        <v>10956</v>
      </c>
      <c r="J4239" s="88" t="s">
        <v>6</v>
      </c>
      <c r="K4239" s="88"/>
      <c r="L4239" s="88" t="s">
        <v>59</v>
      </c>
      <c r="M4239" s="88" t="s">
        <v>9</v>
      </c>
      <c r="N4239" s="88" t="s">
        <v>10</v>
      </c>
      <c r="O4239" s="88" t="s">
        <v>10790</v>
      </c>
      <c r="P4239" s="88" t="s">
        <v>10879</v>
      </c>
      <c r="Q4239" s="88" t="s">
        <v>374</v>
      </c>
      <c r="R4239" s="88" t="s">
        <v>29</v>
      </c>
      <c r="S4239" s="88" t="s">
        <v>15</v>
      </c>
      <c r="T4239" s="88" t="s">
        <v>7</v>
      </c>
      <c r="U4239" s="88" t="s">
        <v>60</v>
      </c>
      <c r="V4239" s="88" t="s">
        <v>40</v>
      </c>
      <c r="W4239" s="88" t="s">
        <v>37</v>
      </c>
      <c r="X4239" s="88" t="s">
        <v>18</v>
      </c>
      <c r="Y4239" s="88" t="s">
        <v>31</v>
      </c>
      <c r="Z4239" s="88" t="s">
        <v>20</v>
      </c>
      <c r="AA4239" s="88" t="s">
        <v>17</v>
      </c>
      <c r="AB4239" s="88" t="s">
        <v>10957</v>
      </c>
      <c r="AC4239" s="88" t="s">
        <v>10958</v>
      </c>
      <c r="AD4239" s="88" t="s">
        <v>10959</v>
      </c>
    </row>
    <row r="4240" spans="1:30" ht="382.5" x14ac:dyDescent="0.25">
      <c r="A4240" s="113">
        <f t="shared" si="67"/>
        <v>4051</v>
      </c>
      <c r="B4240" s="88" t="s">
        <v>10783</v>
      </c>
      <c r="C4240" s="88" t="s">
        <v>10951</v>
      </c>
      <c r="D4240" s="88" t="s">
        <v>10952</v>
      </c>
      <c r="E4240" s="88" t="s">
        <v>10960</v>
      </c>
      <c r="F4240" s="88" t="s">
        <v>10961</v>
      </c>
      <c r="G4240" s="88" t="s">
        <v>10962</v>
      </c>
      <c r="H4240" s="112">
        <v>140000</v>
      </c>
      <c r="I4240" s="88" t="s">
        <v>5751</v>
      </c>
      <c r="J4240" s="88" t="s">
        <v>6</v>
      </c>
      <c r="K4240" s="88"/>
      <c r="L4240" s="88" t="s">
        <v>27</v>
      </c>
      <c r="M4240" s="88" t="s">
        <v>9</v>
      </c>
      <c r="N4240" s="88" t="s">
        <v>10</v>
      </c>
      <c r="O4240" s="88" t="s">
        <v>10790</v>
      </c>
      <c r="P4240" s="88" t="s">
        <v>10879</v>
      </c>
      <c r="Q4240" s="88" t="s">
        <v>374</v>
      </c>
      <c r="R4240" s="88" t="s">
        <v>29</v>
      </c>
      <c r="S4240" s="88" t="s">
        <v>15</v>
      </c>
      <c r="T4240" s="88" t="s">
        <v>7</v>
      </c>
      <c r="U4240" s="88" t="s">
        <v>60</v>
      </c>
      <c r="V4240" s="88" t="s">
        <v>40</v>
      </c>
      <c r="W4240" s="88" t="s">
        <v>17</v>
      </c>
      <c r="X4240" s="88" t="s">
        <v>18</v>
      </c>
      <c r="Y4240" s="88" t="s">
        <v>31</v>
      </c>
      <c r="Z4240" s="88" t="s">
        <v>20</v>
      </c>
      <c r="AA4240" s="88" t="s">
        <v>17</v>
      </c>
      <c r="AB4240" s="88" t="s">
        <v>10957</v>
      </c>
      <c r="AC4240" s="88" t="s">
        <v>10958</v>
      </c>
      <c r="AD4240" s="88" t="s">
        <v>10959</v>
      </c>
    </row>
    <row r="4241" spans="1:30" ht="127.5" x14ac:dyDescent="0.25">
      <c r="A4241" s="113">
        <f t="shared" si="67"/>
        <v>4052</v>
      </c>
      <c r="B4241" s="88" t="s">
        <v>10783</v>
      </c>
      <c r="C4241" s="88" t="s">
        <v>10951</v>
      </c>
      <c r="D4241" s="88" t="s">
        <v>10952</v>
      </c>
      <c r="E4241" s="88" t="s">
        <v>6381</v>
      </c>
      <c r="F4241" s="88" t="s">
        <v>6467</v>
      </c>
      <c r="G4241" s="88" t="s">
        <v>10963</v>
      </c>
      <c r="H4241" s="112">
        <v>318000</v>
      </c>
      <c r="I4241" s="88" t="s">
        <v>10964</v>
      </c>
      <c r="J4241" s="88" t="s">
        <v>6</v>
      </c>
      <c r="K4241" s="88"/>
      <c r="L4241" s="88" t="s">
        <v>59</v>
      </c>
      <c r="M4241" s="88" t="s">
        <v>9</v>
      </c>
      <c r="N4241" s="88" t="s">
        <v>10</v>
      </c>
      <c r="O4241" s="88" t="s">
        <v>10790</v>
      </c>
      <c r="P4241" s="88" t="s">
        <v>10879</v>
      </c>
      <c r="Q4241" s="88" t="s">
        <v>374</v>
      </c>
      <c r="R4241" s="88" t="s">
        <v>29</v>
      </c>
      <c r="S4241" s="88" t="s">
        <v>15</v>
      </c>
      <c r="T4241" s="88" t="s">
        <v>7</v>
      </c>
      <c r="U4241" s="88" t="s">
        <v>60</v>
      </c>
      <c r="V4241" s="88" t="s">
        <v>40</v>
      </c>
      <c r="W4241" s="88" t="s">
        <v>37</v>
      </c>
      <c r="X4241" s="88" t="s">
        <v>18</v>
      </c>
      <c r="Y4241" s="88" t="s">
        <v>31</v>
      </c>
      <c r="Z4241" s="88" t="s">
        <v>20</v>
      </c>
      <c r="AA4241" s="88" t="s">
        <v>17</v>
      </c>
      <c r="AB4241" s="88" t="s">
        <v>10957</v>
      </c>
      <c r="AC4241" s="88" t="s">
        <v>10958</v>
      </c>
      <c r="AD4241" s="88" t="s">
        <v>10959</v>
      </c>
    </row>
    <row r="4242" spans="1:30" ht="51" x14ac:dyDescent="0.25">
      <c r="A4242" s="113">
        <f t="shared" si="67"/>
        <v>4053</v>
      </c>
      <c r="B4242" s="88" t="s">
        <v>10783</v>
      </c>
      <c r="C4242" s="88" t="s">
        <v>10951</v>
      </c>
      <c r="D4242" s="88" t="s">
        <v>10952</v>
      </c>
      <c r="E4242" s="88" t="s">
        <v>10965</v>
      </c>
      <c r="F4242" s="88" t="s">
        <v>10966</v>
      </c>
      <c r="G4242" s="88" t="s">
        <v>10967</v>
      </c>
      <c r="H4242" s="112">
        <v>15000</v>
      </c>
      <c r="I4242" s="88" t="s">
        <v>883</v>
      </c>
      <c r="J4242" s="88" t="s">
        <v>68</v>
      </c>
      <c r="K4242" s="88"/>
      <c r="L4242" s="88" t="s">
        <v>69</v>
      </c>
      <c r="M4242" s="88" t="s">
        <v>80</v>
      </c>
      <c r="N4242" s="88" t="s">
        <v>81</v>
      </c>
      <c r="O4242" s="88" t="s">
        <v>10790</v>
      </c>
      <c r="P4242" s="88" t="s">
        <v>10879</v>
      </c>
      <c r="Q4242" s="88" t="s">
        <v>374</v>
      </c>
      <c r="R4242" s="88" t="s">
        <v>29</v>
      </c>
      <c r="S4242" s="88" t="s">
        <v>15</v>
      </c>
      <c r="T4242" s="88" t="s">
        <v>7</v>
      </c>
      <c r="U4242" s="88" t="s">
        <v>60</v>
      </c>
      <c r="V4242" s="88" t="s">
        <v>40</v>
      </c>
      <c r="W4242" s="88" t="s">
        <v>21</v>
      </c>
      <c r="X4242" s="88" t="s">
        <v>18</v>
      </c>
      <c r="Y4242" s="88" t="s">
        <v>31</v>
      </c>
      <c r="Z4242" s="88" t="s">
        <v>20</v>
      </c>
      <c r="AA4242" s="88" t="s">
        <v>17</v>
      </c>
      <c r="AB4242" s="88" t="s">
        <v>10957</v>
      </c>
      <c r="AC4242" s="88" t="s">
        <v>10958</v>
      </c>
      <c r="AD4242" s="88" t="s">
        <v>10959</v>
      </c>
    </row>
    <row r="4243" spans="1:30" ht="409.5" x14ac:dyDescent="0.25">
      <c r="A4243" s="113">
        <f t="shared" si="67"/>
        <v>4054</v>
      </c>
      <c r="B4243" s="88" t="s">
        <v>10783</v>
      </c>
      <c r="C4243" s="88" t="s">
        <v>10874</v>
      </c>
      <c r="D4243" s="88" t="s">
        <v>10875</v>
      </c>
      <c r="E4243" s="88" t="s">
        <v>10968</v>
      </c>
      <c r="F4243" s="88" t="s">
        <v>4483</v>
      </c>
      <c r="G4243" s="88" t="s">
        <v>10969</v>
      </c>
      <c r="H4243" s="112">
        <v>118450</v>
      </c>
      <c r="I4243" s="88" t="s">
        <v>189</v>
      </c>
      <c r="J4243" s="88" t="s">
        <v>68</v>
      </c>
      <c r="K4243" s="88"/>
      <c r="L4243" s="88" t="s">
        <v>69</v>
      </c>
      <c r="M4243" s="88" t="s">
        <v>9</v>
      </c>
      <c r="N4243" s="88" t="s">
        <v>81</v>
      </c>
      <c r="O4243" s="88" t="s">
        <v>10790</v>
      </c>
      <c r="P4243" s="88" t="s">
        <v>10869</v>
      </c>
      <c r="Q4243" s="88" t="s">
        <v>10928</v>
      </c>
      <c r="R4243" s="88" t="s">
        <v>29</v>
      </c>
      <c r="S4243" s="88" t="s">
        <v>15</v>
      </c>
      <c r="T4243" s="88" t="s">
        <v>7</v>
      </c>
      <c r="U4243" s="88" t="s">
        <v>146</v>
      </c>
      <c r="V4243" s="88" t="s">
        <v>15</v>
      </c>
      <c r="W4243" s="88" t="s">
        <v>17</v>
      </c>
      <c r="X4243" s="88" t="s">
        <v>18</v>
      </c>
      <c r="Y4243" s="88" t="s">
        <v>19</v>
      </c>
      <c r="Z4243" s="88" t="s">
        <v>20</v>
      </c>
      <c r="AA4243" s="88" t="s">
        <v>21</v>
      </c>
      <c r="AB4243" s="88" t="s">
        <v>10970</v>
      </c>
      <c r="AC4243" s="88" t="s">
        <v>10971</v>
      </c>
      <c r="AD4243" s="88" t="s">
        <v>10972</v>
      </c>
    </row>
    <row r="4244" spans="1:30" ht="229.5" x14ac:dyDescent="0.25">
      <c r="A4244" s="113">
        <f t="shared" si="67"/>
        <v>4055</v>
      </c>
      <c r="B4244" s="88" t="s">
        <v>10783</v>
      </c>
      <c r="C4244" s="88" t="s">
        <v>10874</v>
      </c>
      <c r="D4244" s="88" t="s">
        <v>10875</v>
      </c>
      <c r="E4244" s="88" t="s">
        <v>10973</v>
      </c>
      <c r="F4244" s="88" t="s">
        <v>1394</v>
      </c>
      <c r="G4244" s="88" t="s">
        <v>10974</v>
      </c>
      <c r="H4244" s="112">
        <v>9500</v>
      </c>
      <c r="I4244" s="88" t="s">
        <v>88</v>
      </c>
      <c r="J4244" s="88" t="s">
        <v>6</v>
      </c>
      <c r="K4244" s="88"/>
      <c r="L4244" s="88" t="s">
        <v>27</v>
      </c>
      <c r="M4244" s="88" t="s">
        <v>51</v>
      </c>
      <c r="N4244" s="88" t="s">
        <v>10</v>
      </c>
      <c r="O4244" s="88" t="s">
        <v>10790</v>
      </c>
      <c r="P4244" s="88" t="s">
        <v>10869</v>
      </c>
      <c r="Q4244" s="88" t="s">
        <v>10928</v>
      </c>
      <c r="R4244" s="88" t="s">
        <v>29</v>
      </c>
      <c r="S4244" s="88" t="s">
        <v>15</v>
      </c>
      <c r="T4244" s="88" t="s">
        <v>7</v>
      </c>
      <c r="U4244" s="88" t="s">
        <v>133</v>
      </c>
      <c r="V4244" s="88" t="s">
        <v>15</v>
      </c>
      <c r="W4244" s="88" t="s">
        <v>21</v>
      </c>
      <c r="X4244" s="88" t="s">
        <v>18</v>
      </c>
      <c r="Y4244" s="88" t="s">
        <v>19</v>
      </c>
      <c r="Z4244" s="88" t="s">
        <v>20</v>
      </c>
      <c r="AA4244" s="88" t="s">
        <v>21</v>
      </c>
      <c r="AB4244" s="88" t="s">
        <v>10970</v>
      </c>
      <c r="AC4244" s="88" t="s">
        <v>10975</v>
      </c>
      <c r="AD4244" s="88" t="s">
        <v>10976</v>
      </c>
    </row>
    <row r="4245" spans="1:30" ht="178.5" x14ac:dyDescent="0.25">
      <c r="A4245" s="113">
        <f t="shared" si="67"/>
        <v>4056</v>
      </c>
      <c r="B4245" s="88" t="s">
        <v>10783</v>
      </c>
      <c r="C4245" s="88" t="s">
        <v>10874</v>
      </c>
      <c r="D4245" s="88" t="s">
        <v>10875</v>
      </c>
      <c r="E4245" s="88" t="s">
        <v>10977</v>
      </c>
      <c r="F4245" s="88" t="s">
        <v>10978</v>
      </c>
      <c r="G4245" s="88" t="s">
        <v>10979</v>
      </c>
      <c r="H4245" s="112">
        <v>276700</v>
      </c>
      <c r="I4245" s="88" t="s">
        <v>88</v>
      </c>
      <c r="J4245" s="88" t="s">
        <v>68</v>
      </c>
      <c r="K4245" s="88"/>
      <c r="L4245" s="88" t="s">
        <v>8</v>
      </c>
      <c r="M4245" s="88" t="s">
        <v>9</v>
      </c>
      <c r="N4245" s="88" t="s">
        <v>81</v>
      </c>
      <c r="O4245" s="88" t="s">
        <v>10790</v>
      </c>
      <c r="P4245" s="88" t="s">
        <v>10869</v>
      </c>
      <c r="Q4245" s="88" t="s">
        <v>10928</v>
      </c>
      <c r="R4245" s="88" t="s">
        <v>14</v>
      </c>
      <c r="S4245" s="88" t="s">
        <v>15</v>
      </c>
      <c r="T4245" s="88" t="s">
        <v>7</v>
      </c>
      <c r="U4245" s="88" t="s">
        <v>146</v>
      </c>
      <c r="V4245" s="88" t="s">
        <v>15</v>
      </c>
      <c r="W4245" s="88" t="s">
        <v>17</v>
      </c>
      <c r="X4245" s="88" t="s">
        <v>18</v>
      </c>
      <c r="Y4245" s="88" t="s">
        <v>19</v>
      </c>
      <c r="Z4245" s="88" t="s">
        <v>20</v>
      </c>
      <c r="AA4245" s="88" t="s">
        <v>21</v>
      </c>
      <c r="AB4245" s="88" t="s">
        <v>10970</v>
      </c>
      <c r="AC4245" s="88" t="s">
        <v>10975</v>
      </c>
      <c r="AD4245" s="88" t="s">
        <v>10976</v>
      </c>
    </row>
    <row r="4246" spans="1:30" ht="409.5" x14ac:dyDescent="0.25">
      <c r="A4246" s="113">
        <f t="shared" si="67"/>
        <v>4057</v>
      </c>
      <c r="B4246" s="88" t="s">
        <v>10783</v>
      </c>
      <c r="C4246" s="88" t="s">
        <v>10980</v>
      </c>
      <c r="D4246" s="88" t="s">
        <v>10981</v>
      </c>
      <c r="E4246" s="88" t="s">
        <v>10982</v>
      </c>
      <c r="F4246" s="88" t="s">
        <v>10982</v>
      </c>
      <c r="G4246" s="88" t="s">
        <v>10983</v>
      </c>
      <c r="H4246" s="112">
        <v>72000</v>
      </c>
      <c r="I4246" s="88" t="s">
        <v>10984</v>
      </c>
      <c r="J4246" s="88" t="s">
        <v>6</v>
      </c>
      <c r="K4246" s="88"/>
      <c r="L4246" s="88" t="s">
        <v>27</v>
      </c>
      <c r="M4246" s="88" t="s">
        <v>9</v>
      </c>
      <c r="N4246" s="88" t="s">
        <v>10</v>
      </c>
      <c r="O4246" s="88" t="s">
        <v>10790</v>
      </c>
      <c r="P4246" s="88" t="s">
        <v>10879</v>
      </c>
      <c r="Q4246" s="88" t="s">
        <v>374</v>
      </c>
      <c r="R4246" s="88" t="s">
        <v>29</v>
      </c>
      <c r="S4246" s="88" t="s">
        <v>15</v>
      </c>
      <c r="T4246" s="88" t="s">
        <v>7</v>
      </c>
      <c r="U4246" s="88" t="s">
        <v>146</v>
      </c>
      <c r="V4246" s="88" t="s">
        <v>15</v>
      </c>
      <c r="W4246" s="88" t="s">
        <v>17</v>
      </c>
      <c r="X4246" s="88" t="s">
        <v>18</v>
      </c>
      <c r="Y4246" s="88" t="s">
        <v>19</v>
      </c>
      <c r="Z4246" s="88" t="s">
        <v>20</v>
      </c>
      <c r="AA4246" s="88" t="s">
        <v>21</v>
      </c>
      <c r="AB4246" s="88" t="s">
        <v>10985</v>
      </c>
      <c r="AC4246" s="88">
        <v>4236237899</v>
      </c>
      <c r="AD4246" s="88" t="s">
        <v>10986</v>
      </c>
    </row>
    <row r="4247" spans="1:30" ht="409.5" x14ac:dyDescent="0.25">
      <c r="A4247" s="113">
        <f t="shared" si="67"/>
        <v>4058</v>
      </c>
      <c r="B4247" s="88" t="s">
        <v>10783</v>
      </c>
      <c r="C4247" s="88" t="s">
        <v>10980</v>
      </c>
      <c r="D4247" s="88" t="s">
        <v>10981</v>
      </c>
      <c r="E4247" s="88" t="s">
        <v>10987</v>
      </c>
      <c r="F4247" s="88" t="s">
        <v>10988</v>
      </c>
      <c r="G4247" s="88" t="s">
        <v>10989</v>
      </c>
      <c r="H4247" s="112">
        <v>780000</v>
      </c>
      <c r="I4247" s="88" t="s">
        <v>5</v>
      </c>
      <c r="J4247" s="88" t="s">
        <v>6</v>
      </c>
      <c r="K4247" s="88"/>
      <c r="L4247" s="88" t="s">
        <v>27</v>
      </c>
      <c r="M4247" s="88" t="s">
        <v>80</v>
      </c>
      <c r="N4247" s="88" t="s">
        <v>393</v>
      </c>
      <c r="O4247" s="88" t="s">
        <v>10790</v>
      </c>
      <c r="P4247" s="88" t="s">
        <v>10879</v>
      </c>
      <c r="Q4247" s="88" t="s">
        <v>374</v>
      </c>
      <c r="R4247" s="88" t="s">
        <v>29</v>
      </c>
      <c r="S4247" s="88" t="s">
        <v>15</v>
      </c>
      <c r="T4247" s="88" t="s">
        <v>7</v>
      </c>
      <c r="U4247" s="88" t="s">
        <v>60</v>
      </c>
      <c r="V4247" s="88" t="s">
        <v>15</v>
      </c>
      <c r="W4247" s="88" t="s">
        <v>17</v>
      </c>
      <c r="X4247" s="88" t="s">
        <v>18</v>
      </c>
      <c r="Y4247" s="88" t="s">
        <v>19</v>
      </c>
      <c r="Z4247" s="88" t="s">
        <v>20</v>
      </c>
      <c r="AA4247" s="88" t="s">
        <v>21</v>
      </c>
      <c r="AB4247" s="88" t="s">
        <v>10985</v>
      </c>
      <c r="AC4247" s="88" t="s">
        <v>10990</v>
      </c>
      <c r="AD4247" s="88" t="s">
        <v>10986</v>
      </c>
    </row>
    <row r="4248" spans="1:30" ht="89.25" x14ac:dyDescent="0.25">
      <c r="A4248" s="113">
        <f t="shared" si="67"/>
        <v>4059</v>
      </c>
      <c r="B4248" s="88" t="s">
        <v>10783</v>
      </c>
      <c r="C4248" s="88" t="s">
        <v>10980</v>
      </c>
      <c r="D4248" s="88" t="s">
        <v>10981</v>
      </c>
      <c r="E4248" s="88" t="s">
        <v>10991</v>
      </c>
      <c r="F4248" s="88" t="s">
        <v>10992</v>
      </c>
      <c r="G4248" s="88" t="s">
        <v>10993</v>
      </c>
      <c r="H4248" s="112">
        <v>72000</v>
      </c>
      <c r="I4248" s="88" t="s">
        <v>5</v>
      </c>
      <c r="J4248" s="88" t="s">
        <v>6</v>
      </c>
      <c r="K4248" s="88"/>
      <c r="L4248" s="88" t="s">
        <v>247</v>
      </c>
      <c r="M4248" s="88" t="s">
        <v>9</v>
      </c>
      <c r="N4248" s="88" t="s">
        <v>10</v>
      </c>
      <c r="O4248" s="88" t="s">
        <v>10790</v>
      </c>
      <c r="P4248" s="88" t="s">
        <v>10879</v>
      </c>
      <c r="Q4248" s="88" t="s">
        <v>374</v>
      </c>
      <c r="R4248" s="88" t="s">
        <v>29</v>
      </c>
      <c r="S4248" s="88" t="s">
        <v>15</v>
      </c>
      <c r="T4248" s="88" t="s">
        <v>7</v>
      </c>
      <c r="U4248" s="88" t="s">
        <v>146</v>
      </c>
      <c r="V4248" s="88" t="s">
        <v>15</v>
      </c>
      <c r="W4248" s="88" t="s">
        <v>17</v>
      </c>
      <c r="X4248" s="88" t="s">
        <v>18</v>
      </c>
      <c r="Y4248" s="88" t="s">
        <v>19</v>
      </c>
      <c r="Z4248" s="88" t="s">
        <v>20</v>
      </c>
      <c r="AA4248" s="88" t="s">
        <v>21</v>
      </c>
      <c r="AB4248" s="88" t="s">
        <v>10985</v>
      </c>
      <c r="AC4248" s="88" t="s">
        <v>10990</v>
      </c>
      <c r="AD4248" s="88" t="s">
        <v>10986</v>
      </c>
    </row>
    <row r="4249" spans="1:30" ht="153" x14ac:dyDescent="0.25">
      <c r="A4249" s="113">
        <f t="shared" si="67"/>
        <v>4060</v>
      </c>
      <c r="B4249" s="88" t="s">
        <v>10783</v>
      </c>
      <c r="C4249" s="88" t="s">
        <v>10980</v>
      </c>
      <c r="D4249" s="88" t="s">
        <v>10981</v>
      </c>
      <c r="E4249" s="88" t="s">
        <v>10994</v>
      </c>
      <c r="F4249" s="88" t="s">
        <v>10995</v>
      </c>
      <c r="G4249" s="88" t="s">
        <v>10996</v>
      </c>
      <c r="H4249" s="112">
        <v>6000</v>
      </c>
      <c r="I4249" s="88" t="s">
        <v>10984</v>
      </c>
      <c r="J4249" s="88" t="s">
        <v>6</v>
      </c>
      <c r="K4249" s="88"/>
      <c r="L4249" s="88" t="s">
        <v>27</v>
      </c>
      <c r="M4249" s="88" t="s">
        <v>9</v>
      </c>
      <c r="N4249" s="88" t="s">
        <v>393</v>
      </c>
      <c r="O4249" s="88" t="s">
        <v>10790</v>
      </c>
      <c r="P4249" s="88" t="s">
        <v>10879</v>
      </c>
      <c r="Q4249" s="88" t="s">
        <v>374</v>
      </c>
      <c r="R4249" s="88" t="s">
        <v>29</v>
      </c>
      <c r="S4249" s="88" t="s">
        <v>15</v>
      </c>
      <c r="T4249" s="88" t="s">
        <v>7</v>
      </c>
      <c r="U4249" s="88" t="s">
        <v>60</v>
      </c>
      <c r="V4249" s="88" t="s">
        <v>15</v>
      </c>
      <c r="W4249" s="88" t="s">
        <v>17</v>
      </c>
      <c r="X4249" s="88" t="s">
        <v>18</v>
      </c>
      <c r="Y4249" s="88" t="s">
        <v>19</v>
      </c>
      <c r="Z4249" s="88" t="s">
        <v>20</v>
      </c>
      <c r="AA4249" s="88" t="s">
        <v>21</v>
      </c>
      <c r="AB4249" s="88" t="s">
        <v>10985</v>
      </c>
      <c r="AC4249" s="88" t="s">
        <v>10990</v>
      </c>
      <c r="AD4249" s="88" t="s">
        <v>10986</v>
      </c>
    </row>
    <row r="4250" spans="1:30" ht="409.5" x14ac:dyDescent="0.25">
      <c r="A4250" s="113">
        <f t="shared" si="67"/>
        <v>4061</v>
      </c>
      <c r="B4250" s="88" t="s">
        <v>10783</v>
      </c>
      <c r="C4250" s="88" t="s">
        <v>10980</v>
      </c>
      <c r="D4250" s="88" t="s">
        <v>10981</v>
      </c>
      <c r="E4250" s="88" t="s">
        <v>10997</v>
      </c>
      <c r="F4250" s="88" t="s">
        <v>10998</v>
      </c>
      <c r="G4250" s="88" t="s">
        <v>10999</v>
      </c>
      <c r="H4250" s="112">
        <v>200000</v>
      </c>
      <c r="I4250" s="88" t="s">
        <v>5</v>
      </c>
      <c r="J4250" s="88" t="s">
        <v>68</v>
      </c>
      <c r="K4250" s="88"/>
      <c r="L4250" s="88" t="s">
        <v>69</v>
      </c>
      <c r="M4250" s="88" t="s">
        <v>80</v>
      </c>
      <c r="N4250" s="88" t="s">
        <v>393</v>
      </c>
      <c r="O4250" s="88" t="s">
        <v>10790</v>
      </c>
      <c r="P4250" s="88" t="s">
        <v>10879</v>
      </c>
      <c r="Q4250" s="88" t="s">
        <v>374</v>
      </c>
      <c r="R4250" s="88" t="s">
        <v>29</v>
      </c>
      <c r="S4250" s="88" t="s">
        <v>15</v>
      </c>
      <c r="T4250" s="88" t="s">
        <v>7</v>
      </c>
      <c r="U4250" s="88" t="s">
        <v>146</v>
      </c>
      <c r="V4250" s="88" t="s">
        <v>15</v>
      </c>
      <c r="W4250" s="88" t="s">
        <v>17</v>
      </c>
      <c r="X4250" s="88" t="s">
        <v>18</v>
      </c>
      <c r="Y4250" s="88" t="s">
        <v>19</v>
      </c>
      <c r="Z4250" s="88" t="s">
        <v>20</v>
      </c>
      <c r="AA4250" s="88" t="s">
        <v>21</v>
      </c>
      <c r="AB4250" s="88" t="s">
        <v>10985</v>
      </c>
      <c r="AC4250" s="88" t="s">
        <v>10990</v>
      </c>
      <c r="AD4250" s="88" t="s">
        <v>10986</v>
      </c>
    </row>
    <row r="4251" spans="1:30" ht="114.75" x14ac:dyDescent="0.25">
      <c r="A4251" s="113">
        <f t="shared" si="67"/>
        <v>4062</v>
      </c>
      <c r="B4251" s="88" t="s">
        <v>10783</v>
      </c>
      <c r="C4251" s="88" t="s">
        <v>10980</v>
      </c>
      <c r="D4251" s="88" t="s">
        <v>10981</v>
      </c>
      <c r="E4251" s="88" t="s">
        <v>11000</v>
      </c>
      <c r="F4251" s="88" t="s">
        <v>11001</v>
      </c>
      <c r="G4251" s="88" t="s">
        <v>11002</v>
      </c>
      <c r="H4251" s="112">
        <v>60000</v>
      </c>
      <c r="I4251" s="88" t="s">
        <v>10984</v>
      </c>
      <c r="J4251" s="88" t="s">
        <v>6</v>
      </c>
      <c r="K4251" s="88"/>
      <c r="L4251" s="88" t="s">
        <v>247</v>
      </c>
      <c r="M4251" s="88" t="s">
        <v>9</v>
      </c>
      <c r="N4251" s="88" t="s">
        <v>10</v>
      </c>
      <c r="O4251" s="88" t="s">
        <v>10790</v>
      </c>
      <c r="P4251" s="88" t="s">
        <v>10879</v>
      </c>
      <c r="Q4251" s="88" t="s">
        <v>374</v>
      </c>
      <c r="R4251" s="88" t="s">
        <v>29</v>
      </c>
      <c r="S4251" s="88" t="s">
        <v>15</v>
      </c>
      <c r="T4251" s="88" t="s">
        <v>7</v>
      </c>
      <c r="U4251" s="88" t="s">
        <v>146</v>
      </c>
      <c r="V4251" s="88" t="s">
        <v>15</v>
      </c>
      <c r="W4251" s="88" t="s">
        <v>17</v>
      </c>
      <c r="X4251" s="88" t="s">
        <v>18</v>
      </c>
      <c r="Y4251" s="88" t="s">
        <v>19</v>
      </c>
      <c r="Z4251" s="88" t="s">
        <v>20</v>
      </c>
      <c r="AA4251" s="88" t="s">
        <v>21</v>
      </c>
      <c r="AB4251" s="88" t="s">
        <v>10985</v>
      </c>
      <c r="AC4251" s="88">
        <v>4236237899</v>
      </c>
      <c r="AD4251" s="88" t="s">
        <v>10986</v>
      </c>
    </row>
    <row r="4252" spans="1:30" ht="127.5" x14ac:dyDescent="0.25">
      <c r="A4252" s="113">
        <f t="shared" si="67"/>
        <v>4063</v>
      </c>
      <c r="B4252" s="88" t="s">
        <v>10783</v>
      </c>
      <c r="C4252" s="88" t="s">
        <v>10980</v>
      </c>
      <c r="D4252" s="88" t="s">
        <v>10981</v>
      </c>
      <c r="E4252" s="88" t="s">
        <v>11003</v>
      </c>
      <c r="F4252" s="88" t="s">
        <v>11004</v>
      </c>
      <c r="G4252" s="88" t="s">
        <v>11005</v>
      </c>
      <c r="H4252" s="112">
        <v>300000</v>
      </c>
      <c r="I4252" s="88" t="s">
        <v>10984</v>
      </c>
      <c r="J4252" s="88" t="s">
        <v>6</v>
      </c>
      <c r="K4252" s="88"/>
      <c r="L4252" s="88" t="s">
        <v>27</v>
      </c>
      <c r="M4252" s="88" t="s">
        <v>80</v>
      </c>
      <c r="N4252" s="88" t="s">
        <v>393</v>
      </c>
      <c r="O4252" s="88" t="s">
        <v>10790</v>
      </c>
      <c r="P4252" s="88" t="s">
        <v>10879</v>
      </c>
      <c r="Q4252" s="88" t="s">
        <v>374</v>
      </c>
      <c r="R4252" s="88" t="s">
        <v>29</v>
      </c>
      <c r="S4252" s="88" t="s">
        <v>15</v>
      </c>
      <c r="T4252" s="88" t="s">
        <v>7</v>
      </c>
      <c r="U4252" s="88" t="s">
        <v>146</v>
      </c>
      <c r="V4252" s="88" t="s">
        <v>15</v>
      </c>
      <c r="W4252" s="88" t="s">
        <v>17</v>
      </c>
      <c r="X4252" s="88" t="s">
        <v>18</v>
      </c>
      <c r="Y4252" s="88" t="s">
        <v>19</v>
      </c>
      <c r="Z4252" s="88" t="s">
        <v>20</v>
      </c>
      <c r="AA4252" s="88" t="s">
        <v>21</v>
      </c>
      <c r="AB4252" s="88" t="s">
        <v>10985</v>
      </c>
      <c r="AC4252" s="88" t="s">
        <v>10990</v>
      </c>
      <c r="AD4252" s="88" t="s">
        <v>10986</v>
      </c>
    </row>
    <row r="4253" spans="1:30" ht="76.5" x14ac:dyDescent="0.25">
      <c r="A4253" s="113">
        <f t="shared" si="67"/>
        <v>4064</v>
      </c>
      <c r="B4253" s="88" t="s">
        <v>10783</v>
      </c>
      <c r="C4253" s="88" t="s">
        <v>10980</v>
      </c>
      <c r="D4253" s="88" t="s">
        <v>10981</v>
      </c>
      <c r="E4253" s="88" t="s">
        <v>11006</v>
      </c>
      <c r="F4253" s="88" t="s">
        <v>11006</v>
      </c>
      <c r="G4253" s="88" t="s">
        <v>11007</v>
      </c>
      <c r="H4253" s="112">
        <v>15000</v>
      </c>
      <c r="I4253" s="88" t="s">
        <v>10984</v>
      </c>
      <c r="J4253" s="88" t="s">
        <v>68</v>
      </c>
      <c r="K4253" s="88"/>
      <c r="L4253" s="88" t="s">
        <v>69</v>
      </c>
      <c r="M4253" s="88" t="s">
        <v>9</v>
      </c>
      <c r="N4253" s="88" t="s">
        <v>10</v>
      </c>
      <c r="O4253" s="88" t="s">
        <v>10790</v>
      </c>
      <c r="P4253" s="88" t="s">
        <v>10879</v>
      </c>
      <c r="Q4253" s="88" t="s">
        <v>374</v>
      </c>
      <c r="R4253" s="88" t="s">
        <v>29</v>
      </c>
      <c r="S4253" s="88" t="s">
        <v>15</v>
      </c>
      <c r="T4253" s="88" t="s">
        <v>7</v>
      </c>
      <c r="U4253" s="88" t="s">
        <v>146</v>
      </c>
      <c r="V4253" s="88" t="s">
        <v>15</v>
      </c>
      <c r="W4253" s="88" t="s">
        <v>17</v>
      </c>
      <c r="X4253" s="88" t="s">
        <v>18</v>
      </c>
      <c r="Y4253" s="88" t="s">
        <v>19</v>
      </c>
      <c r="Z4253" s="88" t="s">
        <v>20</v>
      </c>
      <c r="AA4253" s="88" t="s">
        <v>21</v>
      </c>
      <c r="AB4253" s="88" t="s">
        <v>10985</v>
      </c>
      <c r="AC4253" s="88" t="s">
        <v>10990</v>
      </c>
      <c r="AD4253" s="88" t="s">
        <v>10986</v>
      </c>
    </row>
    <row r="4254" spans="1:30" ht="89.25" x14ac:dyDescent="0.25">
      <c r="A4254" s="113">
        <f t="shared" si="67"/>
        <v>4065</v>
      </c>
      <c r="B4254" s="88" t="s">
        <v>10783</v>
      </c>
      <c r="C4254" s="88" t="s">
        <v>10980</v>
      </c>
      <c r="D4254" s="88" t="s">
        <v>10981</v>
      </c>
      <c r="E4254" s="88" t="s">
        <v>11008</v>
      </c>
      <c r="F4254" s="88" t="s">
        <v>11008</v>
      </c>
      <c r="G4254" s="88" t="s">
        <v>11009</v>
      </c>
      <c r="H4254" s="112">
        <v>300000</v>
      </c>
      <c r="I4254" s="88" t="s">
        <v>10984</v>
      </c>
      <c r="J4254" s="88" t="s">
        <v>68</v>
      </c>
      <c r="K4254" s="88"/>
      <c r="L4254" s="88" t="s">
        <v>69</v>
      </c>
      <c r="M4254" s="88" t="s">
        <v>80</v>
      </c>
      <c r="N4254" s="88" t="s">
        <v>393</v>
      </c>
      <c r="O4254" s="88" t="s">
        <v>10790</v>
      </c>
      <c r="P4254" s="88" t="s">
        <v>10869</v>
      </c>
      <c r="Q4254" s="88" t="s">
        <v>10918</v>
      </c>
      <c r="R4254" s="88" t="s">
        <v>29</v>
      </c>
      <c r="S4254" s="88" t="s">
        <v>15</v>
      </c>
      <c r="T4254" s="88" t="s">
        <v>7</v>
      </c>
      <c r="U4254" s="88" t="s">
        <v>146</v>
      </c>
      <c r="V4254" s="88" t="s">
        <v>15</v>
      </c>
      <c r="W4254" s="88" t="s">
        <v>17</v>
      </c>
      <c r="X4254" s="88" t="s">
        <v>18</v>
      </c>
      <c r="Y4254" s="88" t="s">
        <v>31</v>
      </c>
      <c r="Z4254" s="88" t="s">
        <v>20</v>
      </c>
      <c r="AA4254" s="88" t="s">
        <v>17</v>
      </c>
      <c r="AB4254" s="88" t="s">
        <v>10985</v>
      </c>
      <c r="AC4254" s="88" t="s">
        <v>10990</v>
      </c>
      <c r="AD4254" s="88" t="s">
        <v>10986</v>
      </c>
    </row>
    <row r="4255" spans="1:30" ht="153" x14ac:dyDescent="0.25">
      <c r="A4255" s="113">
        <f t="shared" si="67"/>
        <v>4066</v>
      </c>
      <c r="B4255" s="88" t="s">
        <v>10783</v>
      </c>
      <c r="C4255" s="88" t="s">
        <v>10980</v>
      </c>
      <c r="D4255" s="88" t="s">
        <v>10981</v>
      </c>
      <c r="E4255" s="88" t="s">
        <v>11010</v>
      </c>
      <c r="F4255" s="88" t="s">
        <v>11010</v>
      </c>
      <c r="G4255" s="88" t="s">
        <v>11011</v>
      </c>
      <c r="H4255" s="112">
        <v>480000</v>
      </c>
      <c r="I4255" s="88" t="s">
        <v>10984</v>
      </c>
      <c r="J4255" s="88" t="s">
        <v>6</v>
      </c>
      <c r="K4255" s="88"/>
      <c r="L4255" s="88" t="s">
        <v>7934</v>
      </c>
      <c r="M4255" s="88" t="s">
        <v>1729</v>
      </c>
      <c r="N4255" s="88" t="s">
        <v>10</v>
      </c>
      <c r="O4255" s="88" t="s">
        <v>10790</v>
      </c>
      <c r="P4255" s="88" t="s">
        <v>10879</v>
      </c>
      <c r="Q4255" s="88" t="s">
        <v>374</v>
      </c>
      <c r="R4255" s="88" t="s">
        <v>29</v>
      </c>
      <c r="S4255" s="88" t="s">
        <v>15</v>
      </c>
      <c r="T4255" s="88" t="s">
        <v>7</v>
      </c>
      <c r="U4255" s="88" t="s">
        <v>146</v>
      </c>
      <c r="V4255" s="88" t="s">
        <v>15</v>
      </c>
      <c r="W4255" s="88" t="s">
        <v>21</v>
      </c>
      <c r="X4255" s="88" t="s">
        <v>18</v>
      </c>
      <c r="Y4255" s="88" t="s">
        <v>19</v>
      </c>
      <c r="Z4255" s="88" t="s">
        <v>20</v>
      </c>
      <c r="AA4255" s="88" t="s">
        <v>21</v>
      </c>
      <c r="AB4255" s="88" t="s">
        <v>10985</v>
      </c>
      <c r="AC4255" s="88">
        <v>4236237899</v>
      </c>
      <c r="AD4255" s="88" t="s">
        <v>10986</v>
      </c>
    </row>
    <row r="4256" spans="1:30" ht="409.5" x14ac:dyDescent="0.25">
      <c r="A4256" s="113">
        <f t="shared" si="67"/>
        <v>4067</v>
      </c>
      <c r="B4256" s="88" t="s">
        <v>10783</v>
      </c>
      <c r="C4256" s="88" t="s">
        <v>10980</v>
      </c>
      <c r="D4256" s="88" t="s">
        <v>10981</v>
      </c>
      <c r="E4256" s="88" t="s">
        <v>11012</v>
      </c>
      <c r="F4256" s="88" t="s">
        <v>11012</v>
      </c>
      <c r="G4256" s="88" t="s">
        <v>11013</v>
      </c>
      <c r="H4256" s="112">
        <v>862920</v>
      </c>
      <c r="I4256" s="88" t="s">
        <v>10984</v>
      </c>
      <c r="J4256" s="88" t="s">
        <v>6</v>
      </c>
      <c r="K4256" s="88"/>
      <c r="L4256" s="88" t="s">
        <v>27</v>
      </c>
      <c r="M4256" s="88" t="s">
        <v>80</v>
      </c>
      <c r="N4256" s="88" t="s">
        <v>393</v>
      </c>
      <c r="O4256" s="88" t="s">
        <v>10790</v>
      </c>
      <c r="P4256" s="88" t="s">
        <v>10869</v>
      </c>
      <c r="Q4256" s="88" t="s">
        <v>11014</v>
      </c>
      <c r="R4256" s="88" t="s">
        <v>29</v>
      </c>
      <c r="S4256" s="88" t="s">
        <v>15</v>
      </c>
      <c r="T4256" s="88" t="s">
        <v>7</v>
      </c>
      <c r="U4256" s="88" t="s">
        <v>60</v>
      </c>
      <c r="V4256" s="88" t="s">
        <v>15</v>
      </c>
      <c r="W4256" s="88" t="s">
        <v>37</v>
      </c>
      <c r="X4256" s="88" t="s">
        <v>18</v>
      </c>
      <c r="Y4256" s="88" t="s">
        <v>19</v>
      </c>
      <c r="Z4256" s="88" t="s">
        <v>20</v>
      </c>
      <c r="AA4256" s="88" t="s">
        <v>21</v>
      </c>
      <c r="AB4256" s="88" t="s">
        <v>10985</v>
      </c>
      <c r="AC4256" s="88" t="s">
        <v>10990</v>
      </c>
      <c r="AD4256" s="88" t="s">
        <v>10986</v>
      </c>
    </row>
    <row r="4257" spans="1:30" ht="76.5" x14ac:dyDescent="0.25">
      <c r="A4257" s="113">
        <f t="shared" si="67"/>
        <v>4068</v>
      </c>
      <c r="B4257" s="88" t="s">
        <v>10783</v>
      </c>
      <c r="C4257" s="88" t="s">
        <v>11015</v>
      </c>
      <c r="D4257" s="88" t="s">
        <v>11016</v>
      </c>
      <c r="E4257" s="88" t="s">
        <v>11017</v>
      </c>
      <c r="F4257" s="88" t="s">
        <v>11018</v>
      </c>
      <c r="G4257" s="88" t="s">
        <v>11019</v>
      </c>
      <c r="H4257" s="112">
        <v>36000</v>
      </c>
      <c r="I4257" s="88" t="s">
        <v>883</v>
      </c>
      <c r="J4257" s="88" t="s">
        <v>6</v>
      </c>
      <c r="K4257" s="88"/>
      <c r="L4257" s="88" t="s">
        <v>1920</v>
      </c>
      <c r="M4257" s="88" t="s">
        <v>89</v>
      </c>
      <c r="N4257" s="88" t="s">
        <v>10</v>
      </c>
      <c r="O4257" s="88" t="s">
        <v>11</v>
      </c>
      <c r="P4257" s="88" t="s">
        <v>12</v>
      </c>
      <c r="Q4257" s="88" t="s">
        <v>52</v>
      </c>
      <c r="R4257" s="88" t="s">
        <v>29</v>
      </c>
      <c r="S4257" s="88" t="s">
        <v>15</v>
      </c>
      <c r="T4257" s="88" t="s">
        <v>7</v>
      </c>
      <c r="U4257" s="88" t="s">
        <v>146</v>
      </c>
      <c r="V4257" s="88" t="s">
        <v>15</v>
      </c>
      <c r="W4257" s="88" t="s">
        <v>17</v>
      </c>
      <c r="X4257" s="88" t="s">
        <v>18</v>
      </c>
      <c r="Y4257" s="88" t="s">
        <v>31</v>
      </c>
      <c r="Z4257" s="88" t="s">
        <v>61</v>
      </c>
      <c r="AA4257" s="88" t="s">
        <v>17</v>
      </c>
      <c r="AB4257" s="88" t="s">
        <v>11020</v>
      </c>
      <c r="AC4257" s="88">
        <v>3321023650</v>
      </c>
      <c r="AD4257" s="88" t="s">
        <v>11021</v>
      </c>
    </row>
    <row r="4258" spans="1:30" ht="191.25" x14ac:dyDescent="0.25">
      <c r="A4258" s="113">
        <f t="shared" si="67"/>
        <v>4069</v>
      </c>
      <c r="B4258" s="88" t="s">
        <v>10783</v>
      </c>
      <c r="C4258" s="88" t="s">
        <v>10980</v>
      </c>
      <c r="D4258" s="88" t="s">
        <v>10981</v>
      </c>
      <c r="E4258" s="88" t="s">
        <v>11022</v>
      </c>
      <c r="F4258" s="88" t="s">
        <v>11022</v>
      </c>
      <c r="G4258" s="88" t="s">
        <v>11023</v>
      </c>
      <c r="H4258" s="112">
        <v>26000</v>
      </c>
      <c r="I4258" s="88" t="s">
        <v>10984</v>
      </c>
      <c r="J4258" s="88" t="s">
        <v>6</v>
      </c>
      <c r="K4258" s="88"/>
      <c r="L4258" s="88" t="s">
        <v>27</v>
      </c>
      <c r="M4258" s="88" t="s">
        <v>9</v>
      </c>
      <c r="N4258" s="88" t="s">
        <v>10</v>
      </c>
      <c r="O4258" s="88" t="s">
        <v>10790</v>
      </c>
      <c r="P4258" s="88" t="s">
        <v>10879</v>
      </c>
      <c r="Q4258" s="88" t="s">
        <v>374</v>
      </c>
      <c r="R4258" s="88" t="s">
        <v>29</v>
      </c>
      <c r="S4258" s="88" t="s">
        <v>15</v>
      </c>
      <c r="T4258" s="88" t="s">
        <v>7</v>
      </c>
      <c r="U4258" s="88" t="s">
        <v>146</v>
      </c>
      <c r="V4258" s="88" t="s">
        <v>15</v>
      </c>
      <c r="W4258" s="88" t="s">
        <v>17</v>
      </c>
      <c r="X4258" s="88" t="s">
        <v>18</v>
      </c>
      <c r="Y4258" s="88" t="s">
        <v>19</v>
      </c>
      <c r="Z4258" s="88" t="s">
        <v>20</v>
      </c>
      <c r="AA4258" s="88" t="s">
        <v>21</v>
      </c>
      <c r="AB4258" s="88" t="s">
        <v>10985</v>
      </c>
      <c r="AC4258" s="88" t="s">
        <v>10990</v>
      </c>
      <c r="AD4258" s="88" t="s">
        <v>10986</v>
      </c>
    </row>
    <row r="4259" spans="1:30" ht="76.5" x14ac:dyDescent="0.25">
      <c r="A4259" s="113">
        <f t="shared" si="67"/>
        <v>4070</v>
      </c>
      <c r="B4259" s="88" t="s">
        <v>10783</v>
      </c>
      <c r="C4259" s="88" t="s">
        <v>10980</v>
      </c>
      <c r="D4259" s="88" t="s">
        <v>10981</v>
      </c>
      <c r="E4259" s="88" t="s">
        <v>11024</v>
      </c>
      <c r="F4259" s="88" t="s">
        <v>11024</v>
      </c>
      <c r="G4259" s="88" t="s">
        <v>11025</v>
      </c>
      <c r="H4259" s="112">
        <v>200000</v>
      </c>
      <c r="I4259" s="88" t="s">
        <v>10984</v>
      </c>
      <c r="J4259" s="88" t="s">
        <v>68</v>
      </c>
      <c r="K4259" s="88"/>
      <c r="L4259" s="88" t="s">
        <v>69</v>
      </c>
      <c r="M4259" s="88" t="s">
        <v>80</v>
      </c>
      <c r="N4259" s="88" t="s">
        <v>393</v>
      </c>
      <c r="O4259" s="88" t="s">
        <v>10790</v>
      </c>
      <c r="P4259" s="88" t="s">
        <v>10869</v>
      </c>
      <c r="Q4259" s="88" t="s">
        <v>11014</v>
      </c>
      <c r="R4259" s="88" t="s">
        <v>29</v>
      </c>
      <c r="S4259" s="88" t="s">
        <v>15</v>
      </c>
      <c r="T4259" s="88" t="s">
        <v>7</v>
      </c>
      <c r="U4259" s="88" t="s">
        <v>60</v>
      </c>
      <c r="V4259" s="88" t="s">
        <v>15</v>
      </c>
      <c r="W4259" s="88" t="s">
        <v>17</v>
      </c>
      <c r="X4259" s="88" t="s">
        <v>18</v>
      </c>
      <c r="Y4259" s="88" t="s">
        <v>19</v>
      </c>
      <c r="Z4259" s="88" t="s">
        <v>20</v>
      </c>
      <c r="AA4259" s="88" t="s">
        <v>21</v>
      </c>
      <c r="AB4259" s="88" t="s">
        <v>10985</v>
      </c>
      <c r="AC4259" s="88" t="s">
        <v>10990</v>
      </c>
      <c r="AD4259" s="88" t="s">
        <v>10986</v>
      </c>
    </row>
    <row r="4260" spans="1:30" ht="76.5" x14ac:dyDescent="0.25">
      <c r="A4260" s="113">
        <f t="shared" si="67"/>
        <v>4071</v>
      </c>
      <c r="B4260" s="88" t="s">
        <v>10783</v>
      </c>
      <c r="C4260" s="88" t="s">
        <v>10980</v>
      </c>
      <c r="D4260" s="88" t="s">
        <v>10981</v>
      </c>
      <c r="E4260" s="88" t="s">
        <v>11026</v>
      </c>
      <c r="F4260" s="88" t="s">
        <v>11026</v>
      </c>
      <c r="G4260" s="88" t="s">
        <v>11027</v>
      </c>
      <c r="H4260" s="112">
        <v>385000</v>
      </c>
      <c r="I4260" s="88" t="s">
        <v>10984</v>
      </c>
      <c r="J4260" s="88" t="s">
        <v>68</v>
      </c>
      <c r="K4260" s="88"/>
      <c r="L4260" s="88" t="s">
        <v>69</v>
      </c>
      <c r="M4260" s="88" t="s">
        <v>80</v>
      </c>
      <c r="N4260" s="88" t="s">
        <v>10</v>
      </c>
      <c r="O4260" s="88" t="s">
        <v>10790</v>
      </c>
      <c r="P4260" s="88" t="s">
        <v>10869</v>
      </c>
      <c r="Q4260" s="88" t="s">
        <v>11014</v>
      </c>
      <c r="R4260" s="88" t="s">
        <v>29</v>
      </c>
      <c r="S4260" s="88" t="s">
        <v>15</v>
      </c>
      <c r="T4260" s="88" t="s">
        <v>7</v>
      </c>
      <c r="U4260" s="88" t="s">
        <v>60</v>
      </c>
      <c r="V4260" s="88" t="s">
        <v>15</v>
      </c>
      <c r="W4260" s="88" t="s">
        <v>17</v>
      </c>
      <c r="X4260" s="88" t="s">
        <v>18</v>
      </c>
      <c r="Y4260" s="88" t="s">
        <v>19</v>
      </c>
      <c r="Z4260" s="88" t="s">
        <v>20</v>
      </c>
      <c r="AA4260" s="88" t="s">
        <v>21</v>
      </c>
      <c r="AB4260" s="88" t="s">
        <v>10985</v>
      </c>
      <c r="AC4260" s="88" t="s">
        <v>10990</v>
      </c>
      <c r="AD4260" s="88" t="s">
        <v>10986</v>
      </c>
    </row>
    <row r="4261" spans="1:30" ht="409.5" x14ac:dyDescent="0.25">
      <c r="A4261" s="113">
        <f t="shared" si="67"/>
        <v>4072</v>
      </c>
      <c r="B4261" s="88" t="s">
        <v>10783</v>
      </c>
      <c r="C4261" s="88" t="s">
        <v>10980</v>
      </c>
      <c r="D4261" s="88" t="s">
        <v>10981</v>
      </c>
      <c r="E4261" s="88" t="s">
        <v>11028</v>
      </c>
      <c r="F4261" s="88" t="s">
        <v>11029</v>
      </c>
      <c r="G4261" s="88" t="s">
        <v>11030</v>
      </c>
      <c r="H4261" s="112">
        <v>1440000</v>
      </c>
      <c r="I4261" s="88" t="s">
        <v>10984</v>
      </c>
      <c r="J4261" s="88" t="s">
        <v>6</v>
      </c>
      <c r="K4261" s="88"/>
      <c r="L4261" s="88" t="s">
        <v>59</v>
      </c>
      <c r="M4261" s="88" t="s">
        <v>80</v>
      </c>
      <c r="N4261" s="88" t="s">
        <v>393</v>
      </c>
      <c r="O4261" s="88" t="s">
        <v>10790</v>
      </c>
      <c r="P4261" s="88" t="s">
        <v>10879</v>
      </c>
      <c r="Q4261" s="88" t="s">
        <v>374</v>
      </c>
      <c r="R4261" s="88" t="s">
        <v>29</v>
      </c>
      <c r="S4261" s="88" t="s">
        <v>15</v>
      </c>
      <c r="T4261" s="88" t="s">
        <v>7</v>
      </c>
      <c r="U4261" s="88" t="s">
        <v>60</v>
      </c>
      <c r="V4261" s="88" t="s">
        <v>15</v>
      </c>
      <c r="W4261" s="88" t="s">
        <v>37</v>
      </c>
      <c r="X4261" s="88" t="s">
        <v>18</v>
      </c>
      <c r="Y4261" s="88" t="s">
        <v>31</v>
      </c>
      <c r="Z4261" s="88" t="s">
        <v>20</v>
      </c>
      <c r="AA4261" s="88" t="s">
        <v>17</v>
      </c>
      <c r="AB4261" s="88" t="s">
        <v>10985</v>
      </c>
      <c r="AC4261" s="88" t="s">
        <v>10990</v>
      </c>
      <c r="AD4261" s="88" t="s">
        <v>10986</v>
      </c>
    </row>
    <row r="4262" spans="1:30" ht="76.5" x14ac:dyDescent="0.25">
      <c r="A4262" s="113">
        <f t="shared" si="67"/>
        <v>4073</v>
      </c>
      <c r="B4262" s="88" t="s">
        <v>10783</v>
      </c>
      <c r="C4262" s="88" t="s">
        <v>10980</v>
      </c>
      <c r="D4262" s="88" t="s">
        <v>10981</v>
      </c>
      <c r="E4262" s="88" t="s">
        <v>11031</v>
      </c>
      <c r="F4262" s="88" t="s">
        <v>11032</v>
      </c>
      <c r="G4262" s="88" t="s">
        <v>11033</v>
      </c>
      <c r="H4262" s="112">
        <v>179904</v>
      </c>
      <c r="I4262" s="88" t="s">
        <v>10984</v>
      </c>
      <c r="J4262" s="88" t="s">
        <v>6</v>
      </c>
      <c r="K4262" s="88"/>
      <c r="L4262" s="88" t="s">
        <v>27</v>
      </c>
      <c r="M4262" s="88" t="s">
        <v>9</v>
      </c>
      <c r="N4262" s="88" t="s">
        <v>10</v>
      </c>
      <c r="O4262" s="88" t="s">
        <v>10790</v>
      </c>
      <c r="P4262" s="88" t="s">
        <v>10879</v>
      </c>
      <c r="Q4262" s="88" t="s">
        <v>374</v>
      </c>
      <c r="R4262" s="88" t="s">
        <v>29</v>
      </c>
      <c r="S4262" s="88" t="s">
        <v>15</v>
      </c>
      <c r="T4262" s="88" t="s">
        <v>7</v>
      </c>
      <c r="U4262" s="88" t="s">
        <v>146</v>
      </c>
      <c r="V4262" s="88" t="s">
        <v>15</v>
      </c>
      <c r="W4262" s="88" t="s">
        <v>17</v>
      </c>
      <c r="X4262" s="88" t="s">
        <v>18</v>
      </c>
      <c r="Y4262" s="88" t="s">
        <v>19</v>
      </c>
      <c r="Z4262" s="88" t="s">
        <v>20</v>
      </c>
      <c r="AA4262" s="88" t="s">
        <v>21</v>
      </c>
      <c r="AB4262" s="88" t="s">
        <v>11034</v>
      </c>
      <c r="AC4262" s="88" t="s">
        <v>10990</v>
      </c>
      <c r="AD4262" s="88" t="s">
        <v>10986</v>
      </c>
    </row>
    <row r="4263" spans="1:30" ht="318.75" x14ac:dyDescent="0.25">
      <c r="A4263" s="113">
        <f t="shared" si="67"/>
        <v>4074</v>
      </c>
      <c r="B4263" s="88" t="s">
        <v>10783</v>
      </c>
      <c r="C4263" s="88" t="s">
        <v>10980</v>
      </c>
      <c r="D4263" s="88" t="s">
        <v>10981</v>
      </c>
      <c r="E4263" s="88" t="s">
        <v>11035</v>
      </c>
      <c r="F4263" s="88" t="s">
        <v>11036</v>
      </c>
      <c r="G4263" s="88" t="s">
        <v>11037</v>
      </c>
      <c r="H4263" s="112">
        <v>194000</v>
      </c>
      <c r="I4263" s="88" t="s">
        <v>10984</v>
      </c>
      <c r="J4263" s="88" t="s">
        <v>68</v>
      </c>
      <c r="K4263" s="88"/>
      <c r="L4263" s="88" t="s">
        <v>444</v>
      </c>
      <c r="M4263" s="88" t="s">
        <v>80</v>
      </c>
      <c r="N4263" s="88" t="s">
        <v>393</v>
      </c>
      <c r="O4263" s="88" t="s">
        <v>10790</v>
      </c>
      <c r="P4263" s="88" t="s">
        <v>10879</v>
      </c>
      <c r="Q4263" s="88" t="s">
        <v>374</v>
      </c>
      <c r="R4263" s="88" t="s">
        <v>29</v>
      </c>
      <c r="S4263" s="88" t="s">
        <v>15</v>
      </c>
      <c r="T4263" s="88" t="s">
        <v>7</v>
      </c>
      <c r="U4263" s="88" t="s">
        <v>60</v>
      </c>
      <c r="V4263" s="88" t="s">
        <v>15</v>
      </c>
      <c r="W4263" s="88" t="s">
        <v>17</v>
      </c>
      <c r="X4263" s="88" t="s">
        <v>18</v>
      </c>
      <c r="Y4263" s="88" t="s">
        <v>19</v>
      </c>
      <c r="Z4263" s="88" t="s">
        <v>20</v>
      </c>
      <c r="AA4263" s="88" t="s">
        <v>21</v>
      </c>
      <c r="AB4263" s="88" t="s">
        <v>10985</v>
      </c>
      <c r="AC4263" s="88" t="s">
        <v>10990</v>
      </c>
      <c r="AD4263" s="88" t="s">
        <v>10986</v>
      </c>
    </row>
    <row r="4264" spans="1:30" ht="255" x14ac:dyDescent="0.25">
      <c r="A4264" s="113">
        <f t="shared" si="67"/>
        <v>4075</v>
      </c>
      <c r="B4264" s="88" t="s">
        <v>10783</v>
      </c>
      <c r="C4264" s="88" t="s">
        <v>11038</v>
      </c>
      <c r="D4264" s="88" t="s">
        <v>11039</v>
      </c>
      <c r="E4264" s="88" t="s">
        <v>11040</v>
      </c>
      <c r="F4264" s="88" t="s">
        <v>11041</v>
      </c>
      <c r="G4264" s="88" t="s">
        <v>11042</v>
      </c>
      <c r="H4264" s="112">
        <v>10000</v>
      </c>
      <c r="I4264" s="88" t="s">
        <v>1646</v>
      </c>
      <c r="J4264" s="88" t="s">
        <v>6</v>
      </c>
      <c r="K4264" s="88"/>
      <c r="L4264" s="88" t="s">
        <v>27</v>
      </c>
      <c r="M4264" s="88" t="s">
        <v>80</v>
      </c>
      <c r="N4264" s="88" t="s">
        <v>81</v>
      </c>
      <c r="O4264" s="88" t="s">
        <v>10790</v>
      </c>
      <c r="P4264" s="88" t="s">
        <v>10869</v>
      </c>
      <c r="Q4264" s="88" t="s">
        <v>11043</v>
      </c>
      <c r="R4264" s="88" t="s">
        <v>29</v>
      </c>
      <c r="S4264" s="88" t="s">
        <v>15</v>
      </c>
      <c r="T4264" s="88" t="s">
        <v>7</v>
      </c>
      <c r="U4264" s="88" t="s">
        <v>60</v>
      </c>
      <c r="V4264" s="88" t="s">
        <v>15</v>
      </c>
      <c r="W4264" s="88" t="s">
        <v>17</v>
      </c>
      <c r="X4264" s="88" t="s">
        <v>18</v>
      </c>
      <c r="Y4264" s="88" t="s">
        <v>19</v>
      </c>
      <c r="Z4264" s="88" t="s">
        <v>20</v>
      </c>
      <c r="AA4264" s="88" t="s">
        <v>21</v>
      </c>
      <c r="AB4264" s="88" t="s">
        <v>11044</v>
      </c>
      <c r="AC4264" s="88" t="s">
        <v>11045</v>
      </c>
      <c r="AD4264" s="88" t="s">
        <v>11046</v>
      </c>
    </row>
    <row r="4265" spans="1:30" ht="216.75" x14ac:dyDescent="0.25">
      <c r="A4265" s="113">
        <f t="shared" si="67"/>
        <v>4076</v>
      </c>
      <c r="B4265" s="88" t="s">
        <v>10783</v>
      </c>
      <c r="C4265" s="88" t="s">
        <v>10980</v>
      </c>
      <c r="D4265" s="88" t="s">
        <v>10981</v>
      </c>
      <c r="E4265" s="88" t="s">
        <v>11047</v>
      </c>
      <c r="F4265" s="88" t="s">
        <v>11048</v>
      </c>
      <c r="G4265" s="88" t="s">
        <v>11049</v>
      </c>
      <c r="H4265" s="112">
        <v>69000</v>
      </c>
      <c r="I4265" s="88" t="s">
        <v>10984</v>
      </c>
      <c r="J4265" s="88" t="s">
        <v>68</v>
      </c>
      <c r="K4265" s="88"/>
      <c r="L4265" s="88" t="s">
        <v>69</v>
      </c>
      <c r="M4265" s="88" t="s">
        <v>80</v>
      </c>
      <c r="N4265" s="88" t="s">
        <v>393</v>
      </c>
      <c r="O4265" s="88" t="s">
        <v>10790</v>
      </c>
      <c r="P4265" s="88" t="s">
        <v>10869</v>
      </c>
      <c r="Q4265" s="88" t="s">
        <v>10918</v>
      </c>
      <c r="R4265" s="88" t="s">
        <v>29</v>
      </c>
      <c r="S4265" s="88" t="s">
        <v>15</v>
      </c>
      <c r="T4265" s="88" t="s">
        <v>7</v>
      </c>
      <c r="U4265" s="88" t="s">
        <v>60</v>
      </c>
      <c r="V4265" s="88" t="s">
        <v>15</v>
      </c>
      <c r="W4265" s="88" t="s">
        <v>17</v>
      </c>
      <c r="X4265" s="88" t="s">
        <v>18</v>
      </c>
      <c r="Y4265" s="88" t="s">
        <v>19</v>
      </c>
      <c r="Z4265" s="88" t="s">
        <v>20</v>
      </c>
      <c r="AA4265" s="88" t="s">
        <v>21</v>
      </c>
      <c r="AB4265" s="88" t="s">
        <v>10985</v>
      </c>
      <c r="AC4265" s="88">
        <v>4236237899</v>
      </c>
      <c r="AD4265" s="88" t="s">
        <v>10986</v>
      </c>
    </row>
    <row r="4266" spans="1:30" ht="63.75" x14ac:dyDescent="0.25">
      <c r="A4266" s="113">
        <f t="shared" si="67"/>
        <v>4077</v>
      </c>
      <c r="B4266" s="88" t="s">
        <v>10783</v>
      </c>
      <c r="C4266" s="88" t="s">
        <v>11050</v>
      </c>
      <c r="D4266" s="88" t="s">
        <v>11051</v>
      </c>
      <c r="E4266" s="88" t="s">
        <v>11052</v>
      </c>
      <c r="F4266" s="88" t="s">
        <v>11053</v>
      </c>
      <c r="G4266" s="88" t="s">
        <v>11054</v>
      </c>
      <c r="H4266" s="112">
        <v>24000</v>
      </c>
      <c r="I4266" s="88" t="s">
        <v>4774</v>
      </c>
      <c r="J4266" s="88" t="s">
        <v>68</v>
      </c>
      <c r="K4266" s="88"/>
      <c r="L4266" s="88" t="s">
        <v>69</v>
      </c>
      <c r="M4266" s="88" t="s">
        <v>51</v>
      </c>
      <c r="N4266" s="88" t="s">
        <v>10</v>
      </c>
      <c r="O4266" s="88" t="s">
        <v>10790</v>
      </c>
      <c r="P4266" s="88" t="s">
        <v>10869</v>
      </c>
      <c r="Q4266" s="88" t="s">
        <v>10918</v>
      </c>
      <c r="R4266" s="88" t="s">
        <v>29</v>
      </c>
      <c r="S4266" s="88" t="s">
        <v>15</v>
      </c>
      <c r="T4266" s="88" t="s">
        <v>7</v>
      </c>
      <c r="U4266" s="88" t="s">
        <v>146</v>
      </c>
      <c r="V4266" s="88" t="s">
        <v>15</v>
      </c>
      <c r="W4266" s="88" t="s">
        <v>21</v>
      </c>
      <c r="X4266" s="88" t="s">
        <v>18</v>
      </c>
      <c r="Y4266" s="88" t="s">
        <v>19</v>
      </c>
      <c r="Z4266" s="88" t="s">
        <v>20</v>
      </c>
      <c r="AA4266" s="88" t="s">
        <v>21</v>
      </c>
      <c r="AB4266" s="88" t="s">
        <v>11055</v>
      </c>
      <c r="AC4266" s="88">
        <v>5433114233</v>
      </c>
      <c r="AD4266" s="88" t="s">
        <v>11056</v>
      </c>
    </row>
    <row r="4267" spans="1:30" ht="102" x14ac:dyDescent="0.25">
      <c r="A4267" s="113">
        <f t="shared" si="67"/>
        <v>4078</v>
      </c>
      <c r="B4267" s="88" t="s">
        <v>10783</v>
      </c>
      <c r="C4267" s="88" t="s">
        <v>10980</v>
      </c>
      <c r="D4267" s="88" t="s">
        <v>10981</v>
      </c>
      <c r="E4267" s="88" t="s">
        <v>11057</v>
      </c>
      <c r="F4267" s="88" t="s">
        <v>11057</v>
      </c>
      <c r="G4267" s="88" t="s">
        <v>11058</v>
      </c>
      <c r="H4267" s="112">
        <v>610000</v>
      </c>
      <c r="I4267" s="88" t="s">
        <v>10984</v>
      </c>
      <c r="J4267" s="88" t="s">
        <v>68</v>
      </c>
      <c r="K4267" s="88"/>
      <c r="L4267" s="88" t="s">
        <v>8</v>
      </c>
      <c r="M4267" s="88" t="s">
        <v>80</v>
      </c>
      <c r="N4267" s="88" t="s">
        <v>393</v>
      </c>
      <c r="O4267" s="88" t="s">
        <v>10790</v>
      </c>
      <c r="P4267" s="88" t="s">
        <v>10879</v>
      </c>
      <c r="Q4267" s="88" t="s">
        <v>374</v>
      </c>
      <c r="R4267" s="88" t="s">
        <v>14</v>
      </c>
      <c r="S4267" s="88" t="s">
        <v>15</v>
      </c>
      <c r="T4267" s="88" t="s">
        <v>7</v>
      </c>
      <c r="U4267" s="88" t="s">
        <v>60</v>
      </c>
      <c r="V4267" s="88" t="s">
        <v>15</v>
      </c>
      <c r="W4267" s="88" t="s">
        <v>17</v>
      </c>
      <c r="X4267" s="88" t="s">
        <v>18</v>
      </c>
      <c r="Y4267" s="88" t="s">
        <v>19</v>
      </c>
      <c r="Z4267" s="88" t="s">
        <v>20</v>
      </c>
      <c r="AA4267" s="88" t="s">
        <v>21</v>
      </c>
      <c r="AB4267" s="88" t="s">
        <v>10985</v>
      </c>
      <c r="AC4267" s="88">
        <v>4236237899</v>
      </c>
      <c r="AD4267" s="88" t="s">
        <v>10986</v>
      </c>
    </row>
    <row r="4268" spans="1:30" ht="409.5" x14ac:dyDescent="0.25">
      <c r="A4268" s="113">
        <f t="shared" si="67"/>
        <v>4079</v>
      </c>
      <c r="B4268" s="88" t="s">
        <v>10783</v>
      </c>
      <c r="C4268" s="88" t="s">
        <v>11038</v>
      </c>
      <c r="D4268" s="88" t="s">
        <v>11039</v>
      </c>
      <c r="E4268" s="88" t="s">
        <v>11059</v>
      </c>
      <c r="F4268" s="88" t="s">
        <v>11060</v>
      </c>
      <c r="G4268" s="88" t="s">
        <v>11061</v>
      </c>
      <c r="H4268" s="112">
        <v>23900</v>
      </c>
      <c r="I4268" s="88" t="s">
        <v>7497</v>
      </c>
      <c r="J4268" s="88" t="s">
        <v>96</v>
      </c>
      <c r="K4268" s="88">
        <v>0.01</v>
      </c>
      <c r="L4268" s="88" t="s">
        <v>265</v>
      </c>
      <c r="M4268" s="88" t="s">
        <v>9</v>
      </c>
      <c r="N4268" s="88" t="s">
        <v>10</v>
      </c>
      <c r="O4268" s="88" t="s">
        <v>10790</v>
      </c>
      <c r="P4268" s="88" t="s">
        <v>10869</v>
      </c>
      <c r="Q4268" s="88" t="s">
        <v>11043</v>
      </c>
      <c r="R4268" s="88" t="s">
        <v>14</v>
      </c>
      <c r="S4268" s="88" t="s">
        <v>15</v>
      </c>
      <c r="T4268" s="88" t="s">
        <v>7</v>
      </c>
      <c r="U4268" s="88" t="s">
        <v>60</v>
      </c>
      <c r="V4268" s="88" t="s">
        <v>15</v>
      </c>
      <c r="W4268" s="88" t="s">
        <v>37</v>
      </c>
      <c r="X4268" s="88" t="s">
        <v>18</v>
      </c>
      <c r="Y4268" s="88" t="s">
        <v>19</v>
      </c>
      <c r="Z4268" s="88" t="s">
        <v>20</v>
      </c>
      <c r="AA4268" s="88" t="s">
        <v>21</v>
      </c>
      <c r="AB4268" s="88" t="s">
        <v>11044</v>
      </c>
      <c r="AC4268" s="88" t="s">
        <v>11045</v>
      </c>
      <c r="AD4268" s="88" t="s">
        <v>11046</v>
      </c>
    </row>
    <row r="4269" spans="1:30" ht="63.75" x14ac:dyDescent="0.25">
      <c r="A4269" s="113">
        <f t="shared" si="67"/>
        <v>4080</v>
      </c>
      <c r="B4269" s="88" t="s">
        <v>10783</v>
      </c>
      <c r="C4269" s="88" t="s">
        <v>11050</v>
      </c>
      <c r="D4269" s="88" t="s">
        <v>11051</v>
      </c>
      <c r="E4269" s="88" t="s">
        <v>11062</v>
      </c>
      <c r="F4269" s="88" t="s">
        <v>11062</v>
      </c>
      <c r="G4269" s="88" t="s">
        <v>11063</v>
      </c>
      <c r="H4269" s="112">
        <v>500000</v>
      </c>
      <c r="I4269" s="88" t="s">
        <v>11064</v>
      </c>
      <c r="J4269" s="88" t="s">
        <v>68</v>
      </c>
      <c r="K4269" s="88"/>
      <c r="L4269" s="88" t="s">
        <v>69</v>
      </c>
      <c r="M4269" s="88" t="s">
        <v>9</v>
      </c>
      <c r="N4269" s="88" t="s">
        <v>10</v>
      </c>
      <c r="O4269" s="88" t="s">
        <v>10790</v>
      </c>
      <c r="P4269" s="88" t="s">
        <v>10869</v>
      </c>
      <c r="Q4269" s="88" t="s">
        <v>10918</v>
      </c>
      <c r="R4269" s="88" t="s">
        <v>29</v>
      </c>
      <c r="S4269" s="88" t="s">
        <v>15</v>
      </c>
      <c r="T4269" s="88" t="s">
        <v>7</v>
      </c>
      <c r="U4269" s="88" t="s">
        <v>146</v>
      </c>
      <c r="V4269" s="88" t="s">
        <v>15</v>
      </c>
      <c r="W4269" s="88" t="s">
        <v>17</v>
      </c>
      <c r="X4269" s="88" t="s">
        <v>18</v>
      </c>
      <c r="Y4269" s="88" t="s">
        <v>19</v>
      </c>
      <c r="Z4269" s="88" t="s">
        <v>20</v>
      </c>
      <c r="AA4269" s="88" t="s">
        <v>21</v>
      </c>
      <c r="AB4269" s="88" t="s">
        <v>11055</v>
      </c>
      <c r="AC4269" s="88" t="s">
        <v>11065</v>
      </c>
      <c r="AD4269" s="88" t="s">
        <v>11056</v>
      </c>
    </row>
    <row r="4270" spans="1:30" ht="114.75" x14ac:dyDescent="0.25">
      <c r="A4270" s="113">
        <f t="shared" si="67"/>
        <v>4081</v>
      </c>
      <c r="B4270" s="88" t="s">
        <v>10783</v>
      </c>
      <c r="C4270" s="88" t="s">
        <v>11066</v>
      </c>
      <c r="D4270" s="88" t="s">
        <v>11067</v>
      </c>
      <c r="E4270" s="88" t="s">
        <v>11068</v>
      </c>
      <c r="F4270" s="88" t="s">
        <v>11069</v>
      </c>
      <c r="G4270" s="88" t="s">
        <v>11070</v>
      </c>
      <c r="H4270" s="112">
        <v>12000</v>
      </c>
      <c r="I4270" s="88" t="s">
        <v>11071</v>
      </c>
      <c r="J4270" s="88" t="s">
        <v>6</v>
      </c>
      <c r="K4270" s="88"/>
      <c r="L4270" s="88" t="s">
        <v>27</v>
      </c>
      <c r="M4270" s="88" t="s">
        <v>51</v>
      </c>
      <c r="N4270" s="88" t="s">
        <v>10</v>
      </c>
      <c r="O4270" s="88" t="s">
        <v>10790</v>
      </c>
      <c r="P4270" s="88" t="s">
        <v>10879</v>
      </c>
      <c r="Q4270" s="88" t="s">
        <v>374</v>
      </c>
      <c r="R4270" s="88" t="s">
        <v>29</v>
      </c>
      <c r="S4270" s="88" t="s">
        <v>15</v>
      </c>
      <c r="T4270" s="88" t="s">
        <v>7</v>
      </c>
      <c r="U4270" s="88" t="s">
        <v>549</v>
      </c>
      <c r="V4270" s="88" t="s">
        <v>15</v>
      </c>
      <c r="W4270" s="88" t="s">
        <v>17</v>
      </c>
      <c r="X4270" s="88" t="s">
        <v>18</v>
      </c>
      <c r="Y4270" s="88" t="s">
        <v>19</v>
      </c>
      <c r="Z4270" s="88" t="s">
        <v>41</v>
      </c>
      <c r="AA4270" s="88" t="s">
        <v>21</v>
      </c>
      <c r="AB4270" s="88" t="s">
        <v>11072</v>
      </c>
      <c r="AC4270" s="88">
        <v>6536441850</v>
      </c>
      <c r="AD4270" s="88" t="s">
        <v>11073</v>
      </c>
    </row>
    <row r="4271" spans="1:30" ht="63.75" x14ac:dyDescent="0.25">
      <c r="A4271" s="113">
        <f t="shared" si="67"/>
        <v>4082</v>
      </c>
      <c r="B4271" s="88" t="s">
        <v>10783</v>
      </c>
      <c r="C4271" s="88" t="s">
        <v>11050</v>
      </c>
      <c r="D4271" s="88" t="s">
        <v>11051</v>
      </c>
      <c r="E4271" s="88" t="s">
        <v>11074</v>
      </c>
      <c r="F4271" s="88" t="s">
        <v>11074</v>
      </c>
      <c r="G4271" s="88" t="s">
        <v>11075</v>
      </c>
      <c r="H4271" s="112">
        <v>50000</v>
      </c>
      <c r="I4271" s="88" t="s">
        <v>11076</v>
      </c>
      <c r="J4271" s="88" t="s">
        <v>68</v>
      </c>
      <c r="K4271" s="88"/>
      <c r="L4271" s="88" t="s">
        <v>69</v>
      </c>
      <c r="M4271" s="88" t="s">
        <v>51</v>
      </c>
      <c r="N4271" s="88" t="s">
        <v>10</v>
      </c>
      <c r="O4271" s="88" t="s">
        <v>10790</v>
      </c>
      <c r="P4271" s="88" t="s">
        <v>10869</v>
      </c>
      <c r="Q4271" s="88" t="s">
        <v>11014</v>
      </c>
      <c r="R4271" s="88" t="s">
        <v>29</v>
      </c>
      <c r="S4271" s="88" t="s">
        <v>15</v>
      </c>
      <c r="T4271" s="88" t="s">
        <v>7</v>
      </c>
      <c r="U4271" s="88" t="s">
        <v>146</v>
      </c>
      <c r="V4271" s="88" t="s">
        <v>15</v>
      </c>
      <c r="W4271" s="88" t="s">
        <v>21</v>
      </c>
      <c r="X4271" s="88" t="s">
        <v>18</v>
      </c>
      <c r="Y4271" s="88" t="s">
        <v>19</v>
      </c>
      <c r="Z4271" s="88" t="s">
        <v>20</v>
      </c>
      <c r="AA4271" s="88" t="s">
        <v>21</v>
      </c>
      <c r="AB4271" s="88" t="s">
        <v>11055</v>
      </c>
      <c r="AC4271" s="88" t="s">
        <v>11065</v>
      </c>
      <c r="AD4271" s="88" t="s">
        <v>11056</v>
      </c>
    </row>
    <row r="4272" spans="1:30" ht="409.5" x14ac:dyDescent="0.25">
      <c r="A4272" s="113">
        <f t="shared" si="67"/>
        <v>4083</v>
      </c>
      <c r="B4272" s="88" t="s">
        <v>10783</v>
      </c>
      <c r="C4272" s="88" t="s">
        <v>11038</v>
      </c>
      <c r="D4272" s="88" t="s">
        <v>11039</v>
      </c>
      <c r="E4272" s="88" t="s">
        <v>11077</v>
      </c>
      <c r="F4272" s="88" t="s">
        <v>11078</v>
      </c>
      <c r="G4272" s="88" t="s">
        <v>11079</v>
      </c>
      <c r="H4272" s="112">
        <v>5900</v>
      </c>
      <c r="I4272" s="88" t="s">
        <v>4714</v>
      </c>
      <c r="J4272" s="88" t="s">
        <v>68</v>
      </c>
      <c r="K4272" s="88"/>
      <c r="L4272" s="88" t="s">
        <v>444</v>
      </c>
      <c r="M4272" s="88" t="s">
        <v>9</v>
      </c>
      <c r="N4272" s="88" t="s">
        <v>10</v>
      </c>
      <c r="O4272" s="88" t="s">
        <v>10790</v>
      </c>
      <c r="P4272" s="88" t="s">
        <v>10888</v>
      </c>
      <c r="Q4272" s="88" t="s">
        <v>10889</v>
      </c>
      <c r="R4272" s="88" t="s">
        <v>14</v>
      </c>
      <c r="S4272" s="88" t="s">
        <v>15</v>
      </c>
      <c r="T4272" s="88" t="s">
        <v>7</v>
      </c>
      <c r="U4272" s="88" t="s">
        <v>60</v>
      </c>
      <c r="V4272" s="88" t="s">
        <v>15</v>
      </c>
      <c r="W4272" s="88" t="s">
        <v>17</v>
      </c>
      <c r="X4272" s="88" t="s">
        <v>18</v>
      </c>
      <c r="Y4272" s="88" t="s">
        <v>19</v>
      </c>
      <c r="Z4272" s="88" t="s">
        <v>20</v>
      </c>
      <c r="AA4272" s="88" t="s">
        <v>21</v>
      </c>
      <c r="AB4272" s="88" t="s">
        <v>11044</v>
      </c>
      <c r="AC4272" s="88" t="s">
        <v>11045</v>
      </c>
      <c r="AD4272" s="88" t="s">
        <v>11046</v>
      </c>
    </row>
    <row r="4273" spans="1:30" ht="89.25" x14ac:dyDescent="0.25">
      <c r="A4273" s="113">
        <f t="shared" si="67"/>
        <v>4084</v>
      </c>
      <c r="B4273" s="88" t="s">
        <v>10783</v>
      </c>
      <c r="C4273" s="88" t="s">
        <v>11015</v>
      </c>
      <c r="D4273" s="88" t="s">
        <v>11016</v>
      </c>
      <c r="E4273" s="88" t="s">
        <v>11080</v>
      </c>
      <c r="F4273" s="88" t="s">
        <v>11081</v>
      </c>
      <c r="G4273" s="88" t="s">
        <v>11082</v>
      </c>
      <c r="H4273" s="112">
        <v>12</v>
      </c>
      <c r="I4273" s="88" t="s">
        <v>189</v>
      </c>
      <c r="J4273" s="88" t="s">
        <v>6</v>
      </c>
      <c r="K4273" s="88"/>
      <c r="L4273" s="88" t="s">
        <v>247</v>
      </c>
      <c r="M4273" s="88" t="s">
        <v>51</v>
      </c>
      <c r="N4273" s="88" t="s">
        <v>10</v>
      </c>
      <c r="O4273" s="88" t="s">
        <v>10790</v>
      </c>
      <c r="P4273" s="88" t="s">
        <v>10879</v>
      </c>
      <c r="Q4273" s="88" t="s">
        <v>374</v>
      </c>
      <c r="R4273" s="88" t="s">
        <v>29</v>
      </c>
      <c r="S4273" s="88" t="s">
        <v>15</v>
      </c>
      <c r="T4273" s="88" t="s">
        <v>7</v>
      </c>
      <c r="U4273" s="88" t="s">
        <v>549</v>
      </c>
      <c r="V4273" s="88" t="s">
        <v>15</v>
      </c>
      <c r="W4273" s="88" t="s">
        <v>21</v>
      </c>
      <c r="X4273" s="88" t="s">
        <v>18</v>
      </c>
      <c r="Y4273" s="88" t="s">
        <v>19</v>
      </c>
      <c r="Z4273" s="88" t="s">
        <v>41</v>
      </c>
      <c r="AA4273" s="88" t="s">
        <v>21</v>
      </c>
      <c r="AB4273" s="88" t="s">
        <v>11020</v>
      </c>
      <c r="AC4273" s="88">
        <v>3321023650</v>
      </c>
      <c r="AD4273" s="88" t="s">
        <v>11021</v>
      </c>
    </row>
    <row r="4274" spans="1:30" ht="63.75" x14ac:dyDescent="0.25">
      <c r="A4274" s="113">
        <f t="shared" si="67"/>
        <v>4085</v>
      </c>
      <c r="B4274" s="88" t="s">
        <v>10783</v>
      </c>
      <c r="C4274" s="88" t="s">
        <v>11050</v>
      </c>
      <c r="D4274" s="88" t="s">
        <v>11051</v>
      </c>
      <c r="E4274" s="88" t="s">
        <v>11083</v>
      </c>
      <c r="F4274" s="88" t="s">
        <v>11084</v>
      </c>
      <c r="G4274" s="88" t="s">
        <v>11085</v>
      </c>
      <c r="H4274" s="112">
        <v>50000</v>
      </c>
      <c r="I4274" s="88" t="s">
        <v>11086</v>
      </c>
      <c r="J4274" s="88" t="s">
        <v>68</v>
      </c>
      <c r="K4274" s="88"/>
      <c r="L4274" s="88" t="s">
        <v>69</v>
      </c>
      <c r="M4274" s="88" t="s">
        <v>51</v>
      </c>
      <c r="N4274" s="88" t="s">
        <v>10</v>
      </c>
      <c r="O4274" s="88" t="s">
        <v>10790</v>
      </c>
      <c r="P4274" s="88" t="s">
        <v>10869</v>
      </c>
      <c r="Q4274" s="88" t="s">
        <v>10918</v>
      </c>
      <c r="R4274" s="88" t="s">
        <v>29</v>
      </c>
      <c r="S4274" s="88" t="s">
        <v>15</v>
      </c>
      <c r="T4274" s="88" t="s">
        <v>7</v>
      </c>
      <c r="U4274" s="88" t="s">
        <v>146</v>
      </c>
      <c r="V4274" s="88" t="s">
        <v>15</v>
      </c>
      <c r="W4274" s="88" t="s">
        <v>21</v>
      </c>
      <c r="X4274" s="88" t="s">
        <v>18</v>
      </c>
      <c r="Y4274" s="88" t="s">
        <v>19</v>
      </c>
      <c r="Z4274" s="88" t="s">
        <v>20</v>
      </c>
      <c r="AA4274" s="88" t="s">
        <v>21</v>
      </c>
      <c r="AB4274" s="88" t="s">
        <v>11055</v>
      </c>
      <c r="AC4274" s="88" t="s">
        <v>11065</v>
      </c>
      <c r="AD4274" s="88" t="s">
        <v>11056</v>
      </c>
    </row>
    <row r="4275" spans="1:30" ht="63.75" x14ac:dyDescent="0.25">
      <c r="A4275" s="113">
        <f t="shared" si="67"/>
        <v>4086</v>
      </c>
      <c r="B4275" s="88" t="s">
        <v>10783</v>
      </c>
      <c r="C4275" s="88" t="s">
        <v>11015</v>
      </c>
      <c r="D4275" s="88" t="s">
        <v>11016</v>
      </c>
      <c r="E4275" s="88" t="s">
        <v>11087</v>
      </c>
      <c r="F4275" s="88" t="s">
        <v>11088</v>
      </c>
      <c r="G4275" s="88" t="s">
        <v>11089</v>
      </c>
      <c r="H4275" s="112">
        <v>12</v>
      </c>
      <c r="I4275" s="88" t="s">
        <v>878</v>
      </c>
      <c r="J4275" s="88" t="s">
        <v>68</v>
      </c>
      <c r="K4275" s="88"/>
      <c r="L4275" s="88" t="s">
        <v>444</v>
      </c>
      <c r="M4275" s="88" t="s">
        <v>51</v>
      </c>
      <c r="N4275" s="88" t="s">
        <v>10</v>
      </c>
      <c r="O4275" s="88" t="s">
        <v>10790</v>
      </c>
      <c r="P4275" s="88" t="s">
        <v>10879</v>
      </c>
      <c r="Q4275" s="88" t="s">
        <v>374</v>
      </c>
      <c r="R4275" s="88" t="s">
        <v>29</v>
      </c>
      <c r="S4275" s="88" t="s">
        <v>15</v>
      </c>
      <c r="T4275" s="88" t="s">
        <v>7</v>
      </c>
      <c r="U4275" s="88" t="s">
        <v>549</v>
      </c>
      <c r="V4275" s="88" t="s">
        <v>15</v>
      </c>
      <c r="W4275" s="88" t="s">
        <v>21</v>
      </c>
      <c r="X4275" s="88" t="s">
        <v>18</v>
      </c>
      <c r="Y4275" s="88" t="s">
        <v>19</v>
      </c>
      <c r="Z4275" s="88" t="s">
        <v>20</v>
      </c>
      <c r="AA4275" s="88" t="s">
        <v>21</v>
      </c>
      <c r="AB4275" s="88" t="s">
        <v>11020</v>
      </c>
      <c r="AC4275" s="88">
        <v>3321023650</v>
      </c>
      <c r="AD4275" s="88" t="s">
        <v>11021</v>
      </c>
    </row>
    <row r="4276" spans="1:30" ht="409.5" x14ac:dyDescent="0.25">
      <c r="A4276" s="113">
        <f t="shared" si="67"/>
        <v>4087</v>
      </c>
      <c r="B4276" s="88" t="s">
        <v>10783</v>
      </c>
      <c r="C4276" s="88" t="s">
        <v>11038</v>
      </c>
      <c r="D4276" s="88" t="s">
        <v>11039</v>
      </c>
      <c r="E4276" s="88" t="s">
        <v>11090</v>
      </c>
      <c r="F4276" s="88" t="s">
        <v>11091</v>
      </c>
      <c r="G4276" s="88" t="s">
        <v>11092</v>
      </c>
      <c r="H4276" s="112">
        <v>10000</v>
      </c>
      <c r="I4276" s="88" t="s">
        <v>6315</v>
      </c>
      <c r="J4276" s="88" t="s">
        <v>6</v>
      </c>
      <c r="K4276" s="88"/>
      <c r="L4276" s="88" t="s">
        <v>252</v>
      </c>
      <c r="M4276" s="88" t="s">
        <v>89</v>
      </c>
      <c r="N4276" s="88" t="s">
        <v>10</v>
      </c>
      <c r="O4276" s="88" t="s">
        <v>10790</v>
      </c>
      <c r="P4276" s="88" t="s">
        <v>10869</v>
      </c>
      <c r="Q4276" s="88" t="s">
        <v>11043</v>
      </c>
      <c r="R4276" s="88" t="s">
        <v>29</v>
      </c>
      <c r="S4276" s="88" t="s">
        <v>15</v>
      </c>
      <c r="T4276" s="88" t="s">
        <v>7</v>
      </c>
      <c r="U4276" s="88" t="s">
        <v>60</v>
      </c>
      <c r="V4276" s="88" t="s">
        <v>15</v>
      </c>
      <c r="W4276" s="88" t="s">
        <v>17</v>
      </c>
      <c r="X4276" s="88" t="s">
        <v>18</v>
      </c>
      <c r="Y4276" s="88" t="s">
        <v>19</v>
      </c>
      <c r="Z4276" s="88" t="s">
        <v>20</v>
      </c>
      <c r="AA4276" s="88" t="s">
        <v>21</v>
      </c>
      <c r="AB4276" s="88" t="s">
        <v>11044</v>
      </c>
      <c r="AC4276" s="88" t="s">
        <v>11045</v>
      </c>
      <c r="AD4276" s="88" t="s">
        <v>11046</v>
      </c>
    </row>
    <row r="4277" spans="1:30" ht="63.75" x14ac:dyDescent="0.25">
      <c r="A4277" s="113">
        <f t="shared" si="67"/>
        <v>4088</v>
      </c>
      <c r="B4277" s="88" t="s">
        <v>10783</v>
      </c>
      <c r="C4277" s="88" t="s">
        <v>11050</v>
      </c>
      <c r="D4277" s="88" t="s">
        <v>11051</v>
      </c>
      <c r="E4277" s="88" t="s">
        <v>11093</v>
      </c>
      <c r="F4277" s="88" t="s">
        <v>11093</v>
      </c>
      <c r="G4277" s="88" t="s">
        <v>11094</v>
      </c>
      <c r="H4277" s="112">
        <v>20000</v>
      </c>
      <c r="I4277" s="88" t="s">
        <v>11095</v>
      </c>
      <c r="J4277" s="88" t="s">
        <v>68</v>
      </c>
      <c r="K4277" s="88"/>
      <c r="L4277" s="88" t="s">
        <v>69</v>
      </c>
      <c r="M4277" s="88" t="s">
        <v>51</v>
      </c>
      <c r="N4277" s="88" t="s">
        <v>10</v>
      </c>
      <c r="O4277" s="88" t="s">
        <v>10790</v>
      </c>
      <c r="P4277" s="88" t="s">
        <v>10869</v>
      </c>
      <c r="Q4277" s="88" t="s">
        <v>11014</v>
      </c>
      <c r="R4277" s="88" t="s">
        <v>29</v>
      </c>
      <c r="S4277" s="88" t="s">
        <v>15</v>
      </c>
      <c r="T4277" s="88" t="s">
        <v>7</v>
      </c>
      <c r="U4277" s="88" t="s">
        <v>146</v>
      </c>
      <c r="V4277" s="88" t="s">
        <v>15</v>
      </c>
      <c r="W4277" s="88" t="s">
        <v>21</v>
      </c>
      <c r="X4277" s="88" t="s">
        <v>18</v>
      </c>
      <c r="Y4277" s="88" t="s">
        <v>19</v>
      </c>
      <c r="Z4277" s="88" t="s">
        <v>20</v>
      </c>
      <c r="AA4277" s="88" t="s">
        <v>21</v>
      </c>
      <c r="AB4277" s="88" t="s">
        <v>11055</v>
      </c>
      <c r="AC4277" s="88" t="s">
        <v>11065</v>
      </c>
      <c r="AD4277" s="88" t="s">
        <v>11056</v>
      </c>
    </row>
    <row r="4278" spans="1:30" ht="63.75" x14ac:dyDescent="0.25">
      <c r="A4278" s="113">
        <f t="shared" si="67"/>
        <v>4089</v>
      </c>
      <c r="B4278" s="88" t="s">
        <v>10783</v>
      </c>
      <c r="C4278" s="88" t="s">
        <v>11015</v>
      </c>
      <c r="D4278" s="88" t="s">
        <v>11016</v>
      </c>
      <c r="E4278" s="88" t="s">
        <v>11096</v>
      </c>
      <c r="F4278" s="88" t="s">
        <v>11097</v>
      </c>
      <c r="G4278" s="88" t="s">
        <v>11098</v>
      </c>
      <c r="H4278" s="112">
        <v>60</v>
      </c>
      <c r="I4278" s="88" t="s">
        <v>88</v>
      </c>
      <c r="J4278" s="88" t="s">
        <v>6</v>
      </c>
      <c r="K4278" s="88"/>
      <c r="L4278" s="88" t="s">
        <v>247</v>
      </c>
      <c r="M4278" s="88" t="s">
        <v>51</v>
      </c>
      <c r="N4278" s="88" t="s">
        <v>10</v>
      </c>
      <c r="O4278" s="88" t="s">
        <v>10790</v>
      </c>
      <c r="P4278" s="88" t="s">
        <v>10879</v>
      </c>
      <c r="Q4278" s="88" t="s">
        <v>374</v>
      </c>
      <c r="R4278" s="88" t="s">
        <v>29</v>
      </c>
      <c r="S4278" s="88" t="s">
        <v>15</v>
      </c>
      <c r="T4278" s="88" t="s">
        <v>7</v>
      </c>
      <c r="U4278" s="88" t="s">
        <v>549</v>
      </c>
      <c r="V4278" s="88" t="s">
        <v>15</v>
      </c>
      <c r="W4278" s="88" t="s">
        <v>21</v>
      </c>
      <c r="X4278" s="88" t="s">
        <v>18</v>
      </c>
      <c r="Y4278" s="88" t="s">
        <v>19</v>
      </c>
      <c r="Z4278" s="88" t="s">
        <v>20</v>
      </c>
      <c r="AA4278" s="88" t="s">
        <v>21</v>
      </c>
      <c r="AB4278" s="88" t="s">
        <v>11020</v>
      </c>
      <c r="AC4278" s="88">
        <v>3321023650</v>
      </c>
      <c r="AD4278" s="88" t="s">
        <v>11021</v>
      </c>
    </row>
    <row r="4279" spans="1:30" ht="51" x14ac:dyDescent="0.25">
      <c r="A4279" s="113">
        <f t="shared" si="67"/>
        <v>4090</v>
      </c>
      <c r="B4279" s="88" t="s">
        <v>10783</v>
      </c>
      <c r="C4279" s="88" t="s">
        <v>11015</v>
      </c>
      <c r="D4279" s="88" t="s">
        <v>11016</v>
      </c>
      <c r="E4279" s="88" t="s">
        <v>11099</v>
      </c>
      <c r="F4279" s="88" t="s">
        <v>11100</v>
      </c>
      <c r="G4279" s="88" t="s">
        <v>11101</v>
      </c>
      <c r="H4279" s="112">
        <v>28</v>
      </c>
      <c r="I4279" s="88" t="s">
        <v>4863</v>
      </c>
      <c r="J4279" s="88" t="s">
        <v>68</v>
      </c>
      <c r="K4279" s="88"/>
      <c r="L4279" s="88" t="s">
        <v>8</v>
      </c>
      <c r="M4279" s="88" t="s">
        <v>51</v>
      </c>
      <c r="N4279" s="88" t="s">
        <v>10</v>
      </c>
      <c r="O4279" s="88" t="s">
        <v>10790</v>
      </c>
      <c r="P4279" s="88" t="s">
        <v>10879</v>
      </c>
      <c r="Q4279" s="88" t="s">
        <v>374</v>
      </c>
      <c r="R4279" s="88" t="s">
        <v>14</v>
      </c>
      <c r="S4279" s="88" t="s">
        <v>15</v>
      </c>
      <c r="T4279" s="88" t="s">
        <v>7</v>
      </c>
      <c r="U4279" s="88" t="s">
        <v>60</v>
      </c>
      <c r="V4279" s="88" t="s">
        <v>15</v>
      </c>
      <c r="W4279" s="88" t="s">
        <v>21</v>
      </c>
      <c r="X4279" s="88" t="s">
        <v>18</v>
      </c>
      <c r="Y4279" s="88" t="s">
        <v>19</v>
      </c>
      <c r="Z4279" s="88" t="s">
        <v>41</v>
      </c>
      <c r="AA4279" s="88" t="s">
        <v>21</v>
      </c>
      <c r="AB4279" s="88" t="s">
        <v>11020</v>
      </c>
      <c r="AC4279" s="88">
        <v>3321023650</v>
      </c>
      <c r="AD4279" s="88" t="s">
        <v>11021</v>
      </c>
    </row>
    <row r="4280" spans="1:30" ht="63.75" x14ac:dyDescent="0.25">
      <c r="A4280" s="113">
        <f t="shared" si="67"/>
        <v>4091</v>
      </c>
      <c r="B4280" s="88" t="s">
        <v>10783</v>
      </c>
      <c r="C4280" s="88" t="s">
        <v>11050</v>
      </c>
      <c r="D4280" s="88" t="s">
        <v>11051</v>
      </c>
      <c r="E4280" s="88" t="s">
        <v>11102</v>
      </c>
      <c r="F4280" s="88" t="s">
        <v>11102</v>
      </c>
      <c r="G4280" s="88" t="s">
        <v>11103</v>
      </c>
      <c r="H4280" s="112">
        <v>50000</v>
      </c>
      <c r="I4280" s="88" t="s">
        <v>11104</v>
      </c>
      <c r="J4280" s="88" t="s">
        <v>68</v>
      </c>
      <c r="K4280" s="88"/>
      <c r="L4280" s="88" t="s">
        <v>69</v>
      </c>
      <c r="M4280" s="88" t="s">
        <v>51</v>
      </c>
      <c r="N4280" s="88" t="s">
        <v>10</v>
      </c>
      <c r="O4280" s="88" t="s">
        <v>10790</v>
      </c>
      <c r="P4280" s="88" t="s">
        <v>10791</v>
      </c>
      <c r="Q4280" s="88" t="s">
        <v>10938</v>
      </c>
      <c r="R4280" s="88" t="s">
        <v>29</v>
      </c>
      <c r="S4280" s="88" t="s">
        <v>15</v>
      </c>
      <c r="T4280" s="88" t="s">
        <v>7</v>
      </c>
      <c r="U4280" s="88" t="s">
        <v>146</v>
      </c>
      <c r="V4280" s="88" t="s">
        <v>15</v>
      </c>
      <c r="W4280" s="88" t="s">
        <v>21</v>
      </c>
      <c r="X4280" s="88" t="s">
        <v>18</v>
      </c>
      <c r="Y4280" s="88" t="s">
        <v>31</v>
      </c>
      <c r="Z4280" s="88" t="s">
        <v>61</v>
      </c>
      <c r="AA4280" s="88" t="s">
        <v>17</v>
      </c>
      <c r="AB4280" s="88" t="s">
        <v>11055</v>
      </c>
      <c r="AC4280" s="88" t="s">
        <v>11065</v>
      </c>
      <c r="AD4280" s="88" t="s">
        <v>11056</v>
      </c>
    </row>
    <row r="4281" spans="1:30" ht="63.75" x14ac:dyDescent="0.25">
      <c r="A4281" s="113">
        <f t="shared" si="67"/>
        <v>4092</v>
      </c>
      <c r="B4281" s="88" t="s">
        <v>10783</v>
      </c>
      <c r="C4281" s="88" t="s">
        <v>11015</v>
      </c>
      <c r="D4281" s="88" t="s">
        <v>11016</v>
      </c>
      <c r="E4281" s="88" t="s">
        <v>11105</v>
      </c>
      <c r="F4281" s="88" t="s">
        <v>11106</v>
      </c>
      <c r="G4281" s="88" t="s">
        <v>11107</v>
      </c>
      <c r="H4281" s="112">
        <v>25.15</v>
      </c>
      <c r="I4281" s="88" t="s">
        <v>5825</v>
      </c>
      <c r="J4281" s="88" t="s">
        <v>68</v>
      </c>
      <c r="K4281" s="88"/>
      <c r="L4281" s="88" t="s">
        <v>69</v>
      </c>
      <c r="M4281" s="88" t="s">
        <v>51</v>
      </c>
      <c r="N4281" s="88" t="s">
        <v>10</v>
      </c>
      <c r="O4281" s="88" t="s">
        <v>10790</v>
      </c>
      <c r="P4281" s="88" t="s">
        <v>10879</v>
      </c>
      <c r="Q4281" s="88" t="s">
        <v>374</v>
      </c>
      <c r="R4281" s="88" t="s">
        <v>29</v>
      </c>
      <c r="S4281" s="88" t="s">
        <v>15</v>
      </c>
      <c r="T4281" s="88" t="s">
        <v>7</v>
      </c>
      <c r="U4281" s="88" t="s">
        <v>60</v>
      </c>
      <c r="V4281" s="88" t="s">
        <v>15</v>
      </c>
      <c r="W4281" s="88" t="s">
        <v>21</v>
      </c>
      <c r="X4281" s="88" t="s">
        <v>18</v>
      </c>
      <c r="Y4281" s="88" t="s">
        <v>19</v>
      </c>
      <c r="Z4281" s="88" t="s">
        <v>20</v>
      </c>
      <c r="AA4281" s="88" t="s">
        <v>21</v>
      </c>
      <c r="AB4281" s="88" t="s">
        <v>11020</v>
      </c>
      <c r="AC4281" s="88">
        <v>3321023650</v>
      </c>
      <c r="AD4281" s="88" t="s">
        <v>11021</v>
      </c>
    </row>
    <row r="4282" spans="1:30" ht="63.75" x14ac:dyDescent="0.25">
      <c r="A4282" s="113">
        <f t="shared" si="67"/>
        <v>4093</v>
      </c>
      <c r="B4282" s="88" t="s">
        <v>10783</v>
      </c>
      <c r="C4282" s="88" t="s">
        <v>11050</v>
      </c>
      <c r="D4282" s="88" t="s">
        <v>11051</v>
      </c>
      <c r="E4282" s="88" t="s">
        <v>11108</v>
      </c>
      <c r="F4282" s="88" t="s">
        <v>11108</v>
      </c>
      <c r="G4282" s="88" t="s">
        <v>11109</v>
      </c>
      <c r="H4282" s="112">
        <v>17000</v>
      </c>
      <c r="I4282" s="88" t="s">
        <v>6315</v>
      </c>
      <c r="J4282" s="88" t="s">
        <v>6</v>
      </c>
      <c r="K4282" s="88"/>
      <c r="L4282" s="88" t="s">
        <v>27</v>
      </c>
      <c r="M4282" s="88" t="s">
        <v>51</v>
      </c>
      <c r="N4282" s="88" t="s">
        <v>10</v>
      </c>
      <c r="O4282" s="88" t="s">
        <v>10790</v>
      </c>
      <c r="P4282" s="88" t="s">
        <v>10879</v>
      </c>
      <c r="Q4282" s="88" t="s">
        <v>374</v>
      </c>
      <c r="R4282" s="88" t="s">
        <v>29</v>
      </c>
      <c r="S4282" s="88" t="s">
        <v>15</v>
      </c>
      <c r="T4282" s="88" t="s">
        <v>7</v>
      </c>
      <c r="U4282" s="88" t="s">
        <v>146</v>
      </c>
      <c r="V4282" s="88" t="s">
        <v>15</v>
      </c>
      <c r="W4282" s="88" t="s">
        <v>21</v>
      </c>
      <c r="X4282" s="88" t="s">
        <v>18</v>
      </c>
      <c r="Y4282" s="88" t="s">
        <v>19</v>
      </c>
      <c r="Z4282" s="88" t="s">
        <v>20</v>
      </c>
      <c r="AA4282" s="88" t="s">
        <v>21</v>
      </c>
      <c r="AB4282" s="88" t="s">
        <v>11055</v>
      </c>
      <c r="AC4282" s="88" t="s">
        <v>11065</v>
      </c>
      <c r="AD4282" s="88" t="s">
        <v>11056</v>
      </c>
    </row>
    <row r="4283" spans="1:30" ht="51" x14ac:dyDescent="0.25">
      <c r="A4283" s="113">
        <f t="shared" si="67"/>
        <v>4094</v>
      </c>
      <c r="B4283" s="88" t="s">
        <v>10783</v>
      </c>
      <c r="C4283" s="88" t="s">
        <v>11015</v>
      </c>
      <c r="D4283" s="88" t="s">
        <v>11016</v>
      </c>
      <c r="E4283" s="88" t="s">
        <v>11110</v>
      </c>
      <c r="F4283" s="88" t="s">
        <v>11111</v>
      </c>
      <c r="G4283" s="88" t="s">
        <v>11112</v>
      </c>
      <c r="H4283" s="112">
        <v>6588.2</v>
      </c>
      <c r="I4283" s="88" t="s">
        <v>5825</v>
      </c>
      <c r="J4283" s="88" t="s">
        <v>68</v>
      </c>
      <c r="K4283" s="88"/>
      <c r="L4283" s="88" t="s">
        <v>69</v>
      </c>
      <c r="M4283" s="88" t="s">
        <v>51</v>
      </c>
      <c r="N4283" s="88" t="s">
        <v>10</v>
      </c>
      <c r="O4283" s="88" t="s">
        <v>10790</v>
      </c>
      <c r="P4283" s="88" t="s">
        <v>10879</v>
      </c>
      <c r="Q4283" s="88" t="s">
        <v>374</v>
      </c>
      <c r="R4283" s="88" t="s">
        <v>29</v>
      </c>
      <c r="S4283" s="88" t="s">
        <v>15</v>
      </c>
      <c r="T4283" s="88" t="s">
        <v>7</v>
      </c>
      <c r="U4283" s="88" t="s">
        <v>60</v>
      </c>
      <c r="V4283" s="88" t="s">
        <v>15</v>
      </c>
      <c r="W4283" s="88" t="s">
        <v>21</v>
      </c>
      <c r="X4283" s="88" t="s">
        <v>18</v>
      </c>
      <c r="Y4283" s="88" t="s">
        <v>19</v>
      </c>
      <c r="Z4283" s="88" t="s">
        <v>20</v>
      </c>
      <c r="AA4283" s="88" t="s">
        <v>21</v>
      </c>
      <c r="AB4283" s="88" t="s">
        <v>11020</v>
      </c>
      <c r="AC4283" s="88">
        <v>3321023650</v>
      </c>
      <c r="AD4283" s="88" t="s">
        <v>11021</v>
      </c>
    </row>
    <row r="4284" spans="1:30" ht="51" x14ac:dyDescent="0.25">
      <c r="A4284" s="113">
        <f t="shared" si="67"/>
        <v>4095</v>
      </c>
      <c r="B4284" s="88" t="s">
        <v>10783</v>
      </c>
      <c r="C4284" s="88" t="s">
        <v>11015</v>
      </c>
      <c r="D4284" s="88" t="s">
        <v>11016</v>
      </c>
      <c r="E4284" s="88" t="s">
        <v>11113</v>
      </c>
      <c r="F4284" s="88" t="s">
        <v>11114</v>
      </c>
      <c r="G4284" s="88" t="s">
        <v>11115</v>
      </c>
      <c r="H4284" s="112">
        <v>560</v>
      </c>
      <c r="I4284" s="88" t="s">
        <v>11116</v>
      </c>
      <c r="J4284" s="88" t="s">
        <v>68</v>
      </c>
      <c r="K4284" s="88"/>
      <c r="L4284" s="88" t="s">
        <v>69</v>
      </c>
      <c r="M4284" s="88" t="s">
        <v>51</v>
      </c>
      <c r="N4284" s="88" t="s">
        <v>10</v>
      </c>
      <c r="O4284" s="88" t="s">
        <v>10790</v>
      </c>
      <c r="P4284" s="88" t="s">
        <v>10879</v>
      </c>
      <c r="Q4284" s="88" t="s">
        <v>374</v>
      </c>
      <c r="R4284" s="88" t="s">
        <v>29</v>
      </c>
      <c r="S4284" s="88" t="s">
        <v>15</v>
      </c>
      <c r="T4284" s="88" t="s">
        <v>7</v>
      </c>
      <c r="U4284" s="88" t="s">
        <v>60</v>
      </c>
      <c r="V4284" s="88" t="s">
        <v>15</v>
      </c>
      <c r="W4284" s="88" t="s">
        <v>21</v>
      </c>
      <c r="X4284" s="88" t="s">
        <v>18</v>
      </c>
      <c r="Y4284" s="88" t="s">
        <v>19</v>
      </c>
      <c r="Z4284" s="88" t="s">
        <v>20</v>
      </c>
      <c r="AA4284" s="88" t="s">
        <v>21</v>
      </c>
      <c r="AB4284" s="88" t="s">
        <v>11020</v>
      </c>
      <c r="AC4284" s="88">
        <v>3321023650</v>
      </c>
      <c r="AD4284" s="88" t="s">
        <v>11021</v>
      </c>
    </row>
    <row r="4285" spans="1:30" ht="114.75" x14ac:dyDescent="0.25">
      <c r="A4285" s="113">
        <f t="shared" si="67"/>
        <v>4096</v>
      </c>
      <c r="B4285" s="88" t="s">
        <v>10783</v>
      </c>
      <c r="C4285" s="88" t="s">
        <v>11015</v>
      </c>
      <c r="D4285" s="88" t="s">
        <v>11016</v>
      </c>
      <c r="E4285" s="88" t="s">
        <v>11117</v>
      </c>
      <c r="F4285" s="88" t="s">
        <v>11118</v>
      </c>
      <c r="G4285" s="88" t="s">
        <v>11119</v>
      </c>
      <c r="H4285" s="112">
        <v>105000</v>
      </c>
      <c r="I4285" s="88" t="s">
        <v>883</v>
      </c>
      <c r="J4285" s="88" t="s">
        <v>6</v>
      </c>
      <c r="K4285" s="88"/>
      <c r="L4285" s="88" t="s">
        <v>59</v>
      </c>
      <c r="M4285" s="88" t="s">
        <v>9</v>
      </c>
      <c r="N4285" s="88" t="s">
        <v>10</v>
      </c>
      <c r="O4285" s="88" t="s">
        <v>10790</v>
      </c>
      <c r="P4285" s="88" t="s">
        <v>10879</v>
      </c>
      <c r="Q4285" s="88" t="s">
        <v>374</v>
      </c>
      <c r="R4285" s="88" t="s">
        <v>29</v>
      </c>
      <c r="S4285" s="88" t="s">
        <v>15</v>
      </c>
      <c r="T4285" s="88" t="s">
        <v>7</v>
      </c>
      <c r="U4285" s="88" t="s">
        <v>60</v>
      </c>
      <c r="V4285" s="88" t="s">
        <v>15</v>
      </c>
      <c r="W4285" s="88" t="s">
        <v>37</v>
      </c>
      <c r="X4285" s="88" t="s">
        <v>18</v>
      </c>
      <c r="Y4285" s="88" t="s">
        <v>31</v>
      </c>
      <c r="Z4285" s="88" t="s">
        <v>20</v>
      </c>
      <c r="AA4285" s="88" t="s">
        <v>17</v>
      </c>
      <c r="AB4285" s="88" t="s">
        <v>11020</v>
      </c>
      <c r="AC4285" s="88">
        <v>3321023650</v>
      </c>
      <c r="AD4285" s="88" t="s">
        <v>11021</v>
      </c>
    </row>
    <row r="4286" spans="1:30" ht="357" x14ac:dyDescent="0.25">
      <c r="A4286" s="113">
        <f t="shared" si="67"/>
        <v>4097</v>
      </c>
      <c r="B4286" s="88" t="s">
        <v>10783</v>
      </c>
      <c r="C4286" s="88" t="s">
        <v>11066</v>
      </c>
      <c r="D4286" s="88" t="s">
        <v>11067</v>
      </c>
      <c r="E4286" s="88" t="s">
        <v>11120</v>
      </c>
      <c r="F4286" s="88" t="s">
        <v>11121</v>
      </c>
      <c r="G4286" s="88" t="s">
        <v>11122</v>
      </c>
      <c r="H4286" s="112">
        <v>78000</v>
      </c>
      <c r="I4286" s="88" t="s">
        <v>1400</v>
      </c>
      <c r="J4286" s="88" t="s">
        <v>10078</v>
      </c>
      <c r="K4286" s="88"/>
      <c r="L4286" s="88" t="s">
        <v>247</v>
      </c>
      <c r="M4286" s="88" t="s">
        <v>80</v>
      </c>
      <c r="N4286" s="88" t="s">
        <v>10</v>
      </c>
      <c r="O4286" s="88" t="s">
        <v>10790</v>
      </c>
      <c r="P4286" s="88" t="s">
        <v>10879</v>
      </c>
      <c r="Q4286" s="88" t="s">
        <v>11123</v>
      </c>
      <c r="R4286" s="88" t="s">
        <v>29</v>
      </c>
      <c r="S4286" s="88" t="s">
        <v>15</v>
      </c>
      <c r="T4286" s="88" t="s">
        <v>7</v>
      </c>
      <c r="U4286" s="88" t="s">
        <v>549</v>
      </c>
      <c r="V4286" s="88" t="s">
        <v>15</v>
      </c>
      <c r="W4286" s="88" t="s">
        <v>17</v>
      </c>
      <c r="X4286" s="88" t="s">
        <v>18</v>
      </c>
      <c r="Y4286" s="88" t="s">
        <v>31</v>
      </c>
      <c r="Z4286" s="88" t="s">
        <v>61</v>
      </c>
      <c r="AA4286" s="88" t="s">
        <v>17</v>
      </c>
      <c r="AB4286" s="88" t="s">
        <v>11072</v>
      </c>
      <c r="AC4286" s="88">
        <v>6536441850</v>
      </c>
      <c r="AD4286" s="88" t="s">
        <v>11073</v>
      </c>
    </row>
    <row r="4287" spans="1:30" ht="153" x14ac:dyDescent="0.25">
      <c r="A4287" s="113">
        <f t="shared" si="67"/>
        <v>4098</v>
      </c>
      <c r="B4287" s="88" t="s">
        <v>10783</v>
      </c>
      <c r="C4287" s="88" t="s">
        <v>11015</v>
      </c>
      <c r="D4287" s="88" t="s">
        <v>11016</v>
      </c>
      <c r="E4287" s="88" t="s">
        <v>11124</v>
      </c>
      <c r="F4287" s="88" t="s">
        <v>11125</v>
      </c>
      <c r="G4287" s="88" t="s">
        <v>11126</v>
      </c>
      <c r="H4287" s="112">
        <v>23172</v>
      </c>
      <c r="I4287" s="88" t="s">
        <v>189</v>
      </c>
      <c r="J4287" s="88" t="s">
        <v>6</v>
      </c>
      <c r="K4287" s="88"/>
      <c r="L4287" s="88" t="s">
        <v>27</v>
      </c>
      <c r="M4287" s="88" t="s">
        <v>51</v>
      </c>
      <c r="N4287" s="88" t="s">
        <v>10</v>
      </c>
      <c r="O4287" s="88" t="s">
        <v>10790</v>
      </c>
      <c r="P4287" s="88" t="s">
        <v>10879</v>
      </c>
      <c r="Q4287" s="88" t="s">
        <v>11123</v>
      </c>
      <c r="R4287" s="88" t="s">
        <v>29</v>
      </c>
      <c r="S4287" s="88" t="s">
        <v>15</v>
      </c>
      <c r="T4287" s="88" t="s">
        <v>7</v>
      </c>
      <c r="U4287" s="88" t="s">
        <v>60</v>
      </c>
      <c r="V4287" s="88" t="s">
        <v>15</v>
      </c>
      <c r="W4287" s="88" t="s">
        <v>21</v>
      </c>
      <c r="X4287" s="88" t="s">
        <v>18</v>
      </c>
      <c r="Y4287" s="88" t="s">
        <v>19</v>
      </c>
      <c r="Z4287" s="88" t="s">
        <v>20</v>
      </c>
      <c r="AA4287" s="88" t="s">
        <v>21</v>
      </c>
      <c r="AB4287" s="88" t="s">
        <v>11020</v>
      </c>
      <c r="AC4287" s="88">
        <v>3321023650</v>
      </c>
      <c r="AD4287" s="88" t="s">
        <v>11021</v>
      </c>
    </row>
    <row r="4288" spans="1:30" ht="127.5" x14ac:dyDescent="0.25">
      <c r="A4288" s="113">
        <f t="shared" si="67"/>
        <v>4099</v>
      </c>
      <c r="B4288" s="88" t="s">
        <v>10783</v>
      </c>
      <c r="C4288" s="88" t="s">
        <v>11015</v>
      </c>
      <c r="D4288" s="88" t="s">
        <v>11016</v>
      </c>
      <c r="E4288" s="88" t="s">
        <v>11127</v>
      </c>
      <c r="F4288" s="88" t="s">
        <v>11128</v>
      </c>
      <c r="G4288" s="88" t="s">
        <v>11129</v>
      </c>
      <c r="H4288" s="112">
        <v>300000</v>
      </c>
      <c r="I4288" s="88" t="s">
        <v>10956</v>
      </c>
      <c r="J4288" s="88" t="s">
        <v>6</v>
      </c>
      <c r="K4288" s="88"/>
      <c r="L4288" s="88" t="s">
        <v>59</v>
      </c>
      <c r="M4288" s="88" t="s">
        <v>9</v>
      </c>
      <c r="N4288" s="88" t="s">
        <v>10</v>
      </c>
      <c r="O4288" s="88" t="s">
        <v>10790</v>
      </c>
      <c r="P4288" s="88" t="s">
        <v>10879</v>
      </c>
      <c r="Q4288" s="88" t="s">
        <v>374</v>
      </c>
      <c r="R4288" s="88" t="s">
        <v>29</v>
      </c>
      <c r="S4288" s="88" t="s">
        <v>15</v>
      </c>
      <c r="T4288" s="88" t="s">
        <v>7</v>
      </c>
      <c r="U4288" s="88" t="s">
        <v>60</v>
      </c>
      <c r="V4288" s="88" t="s">
        <v>15</v>
      </c>
      <c r="W4288" s="88" t="s">
        <v>37</v>
      </c>
      <c r="X4288" s="88" t="s">
        <v>18</v>
      </c>
      <c r="Y4288" s="88" t="s">
        <v>31</v>
      </c>
      <c r="Z4288" s="88" t="s">
        <v>61</v>
      </c>
      <c r="AA4288" s="88" t="s">
        <v>17</v>
      </c>
      <c r="AB4288" s="88" t="s">
        <v>11020</v>
      </c>
      <c r="AC4288" s="88">
        <v>3321023650</v>
      </c>
      <c r="AD4288" s="88" t="s">
        <v>11021</v>
      </c>
    </row>
    <row r="4289" spans="1:30" ht="409.5" x14ac:dyDescent="0.25">
      <c r="A4289" s="113">
        <f t="shared" si="67"/>
        <v>4100</v>
      </c>
      <c r="B4289" s="88" t="s">
        <v>10783</v>
      </c>
      <c r="C4289" s="88" t="s">
        <v>11066</v>
      </c>
      <c r="D4289" s="88" t="s">
        <v>11067</v>
      </c>
      <c r="E4289" s="88" t="s">
        <v>11130</v>
      </c>
      <c r="F4289" s="88" t="s">
        <v>11131</v>
      </c>
      <c r="G4289" s="88" t="s">
        <v>11132</v>
      </c>
      <c r="H4289" s="112">
        <v>15000</v>
      </c>
      <c r="I4289" s="88" t="s">
        <v>855</v>
      </c>
      <c r="J4289" s="88" t="s">
        <v>6</v>
      </c>
      <c r="K4289" s="88"/>
      <c r="L4289" s="88" t="s">
        <v>27</v>
      </c>
      <c r="M4289" s="88" t="s">
        <v>51</v>
      </c>
      <c r="N4289" s="88" t="s">
        <v>10</v>
      </c>
      <c r="O4289" s="88" t="s">
        <v>10790</v>
      </c>
      <c r="P4289" s="88" t="s">
        <v>10879</v>
      </c>
      <c r="Q4289" s="88" t="s">
        <v>374</v>
      </c>
      <c r="R4289" s="88" t="s">
        <v>29</v>
      </c>
      <c r="S4289" s="88" t="s">
        <v>15</v>
      </c>
      <c r="T4289" s="88" t="s">
        <v>7</v>
      </c>
      <c r="U4289" s="88" t="s">
        <v>549</v>
      </c>
      <c r="V4289" s="88" t="s">
        <v>15</v>
      </c>
      <c r="W4289" s="88" t="s">
        <v>17</v>
      </c>
      <c r="X4289" s="88" t="s">
        <v>18</v>
      </c>
      <c r="Y4289" s="88" t="s">
        <v>31</v>
      </c>
      <c r="Z4289" s="88" t="s">
        <v>20</v>
      </c>
      <c r="AA4289" s="88" t="s">
        <v>17</v>
      </c>
      <c r="AB4289" s="88" t="s">
        <v>11072</v>
      </c>
      <c r="AC4289" s="88">
        <v>6536441850</v>
      </c>
      <c r="AD4289" s="88" t="s">
        <v>11073</v>
      </c>
    </row>
    <row r="4290" spans="1:30" ht="409.5" x14ac:dyDescent="0.25">
      <c r="A4290" s="113">
        <f t="shared" si="67"/>
        <v>4101</v>
      </c>
      <c r="B4290" s="88" t="s">
        <v>10783</v>
      </c>
      <c r="C4290" s="88" t="s">
        <v>11066</v>
      </c>
      <c r="D4290" s="88" t="s">
        <v>11067</v>
      </c>
      <c r="E4290" s="88" t="s">
        <v>11133</v>
      </c>
      <c r="F4290" s="88" t="s">
        <v>11134</v>
      </c>
      <c r="G4290" s="88" t="s">
        <v>11135</v>
      </c>
      <c r="H4290" s="112">
        <v>30000</v>
      </c>
      <c r="I4290" s="88" t="s">
        <v>893</v>
      </c>
      <c r="J4290" s="88" t="s">
        <v>6</v>
      </c>
      <c r="K4290" s="88"/>
      <c r="L4290" s="88" t="s">
        <v>27</v>
      </c>
      <c r="M4290" s="88" t="s">
        <v>51</v>
      </c>
      <c r="N4290" s="88" t="s">
        <v>10</v>
      </c>
      <c r="O4290" s="88" t="s">
        <v>10790</v>
      </c>
      <c r="P4290" s="88" t="s">
        <v>10879</v>
      </c>
      <c r="Q4290" s="88" t="s">
        <v>374</v>
      </c>
      <c r="R4290" s="88" t="s">
        <v>29</v>
      </c>
      <c r="S4290" s="88" t="s">
        <v>15</v>
      </c>
      <c r="T4290" s="88" t="s">
        <v>7</v>
      </c>
      <c r="U4290" s="88" t="s">
        <v>549</v>
      </c>
      <c r="V4290" s="88" t="s">
        <v>15</v>
      </c>
      <c r="W4290" s="88" t="s">
        <v>17</v>
      </c>
      <c r="X4290" s="88" t="s">
        <v>18</v>
      </c>
      <c r="Y4290" s="88" t="s">
        <v>31</v>
      </c>
      <c r="Z4290" s="88" t="s">
        <v>61</v>
      </c>
      <c r="AA4290" s="88" t="s">
        <v>17</v>
      </c>
      <c r="AB4290" s="88" t="s">
        <v>11072</v>
      </c>
      <c r="AC4290" s="88">
        <v>6536441850</v>
      </c>
      <c r="AD4290" s="88" t="s">
        <v>11073</v>
      </c>
    </row>
    <row r="4291" spans="1:30" ht="409.5" x14ac:dyDescent="0.25">
      <c r="A4291" s="113">
        <f t="shared" si="67"/>
        <v>4102</v>
      </c>
      <c r="B4291" s="88" t="s">
        <v>10783</v>
      </c>
      <c r="C4291" s="88" t="s">
        <v>11066</v>
      </c>
      <c r="D4291" s="88" t="s">
        <v>11067</v>
      </c>
      <c r="E4291" s="88" t="s">
        <v>11136</v>
      </c>
      <c r="F4291" s="88" t="s">
        <v>11137</v>
      </c>
      <c r="G4291" s="88" t="s">
        <v>11138</v>
      </c>
      <c r="H4291" s="112">
        <v>17000</v>
      </c>
      <c r="I4291" s="88" t="s">
        <v>189</v>
      </c>
      <c r="J4291" s="88" t="s">
        <v>6</v>
      </c>
      <c r="K4291" s="88"/>
      <c r="L4291" s="88" t="s">
        <v>27</v>
      </c>
      <c r="M4291" s="88" t="s">
        <v>51</v>
      </c>
      <c r="N4291" s="88" t="s">
        <v>10</v>
      </c>
      <c r="O4291" s="88" t="s">
        <v>10790</v>
      </c>
      <c r="P4291" s="88" t="s">
        <v>10879</v>
      </c>
      <c r="Q4291" s="88" t="s">
        <v>374</v>
      </c>
      <c r="R4291" s="88" t="s">
        <v>29</v>
      </c>
      <c r="S4291" s="88" t="s">
        <v>15</v>
      </c>
      <c r="T4291" s="88" t="s">
        <v>7</v>
      </c>
      <c r="U4291" s="88" t="s">
        <v>133</v>
      </c>
      <c r="V4291" s="88" t="s">
        <v>15</v>
      </c>
      <c r="W4291" s="88" t="s">
        <v>37</v>
      </c>
      <c r="X4291" s="88" t="s">
        <v>18</v>
      </c>
      <c r="Y4291" s="88" t="s">
        <v>31</v>
      </c>
      <c r="Z4291" s="88" t="s">
        <v>61</v>
      </c>
      <c r="AA4291" s="88" t="s">
        <v>17</v>
      </c>
      <c r="AB4291" s="88" t="s">
        <v>11072</v>
      </c>
      <c r="AC4291" s="88">
        <v>6536441850</v>
      </c>
      <c r="AD4291" s="88" t="s">
        <v>11073</v>
      </c>
    </row>
    <row r="4292" spans="1:30" ht="280.5" x14ac:dyDescent="0.25">
      <c r="A4292" s="113">
        <f t="shared" si="67"/>
        <v>4103</v>
      </c>
      <c r="B4292" s="88" t="s">
        <v>10783</v>
      </c>
      <c r="C4292" s="88" t="s">
        <v>11066</v>
      </c>
      <c r="D4292" s="88" t="s">
        <v>11067</v>
      </c>
      <c r="E4292" s="88" t="s">
        <v>11139</v>
      </c>
      <c r="F4292" s="88" t="s">
        <v>11140</v>
      </c>
      <c r="G4292" s="88" t="s">
        <v>11141</v>
      </c>
      <c r="H4292" s="112">
        <v>15000</v>
      </c>
      <c r="I4292" s="88" t="s">
        <v>847</v>
      </c>
      <c r="J4292" s="88" t="s">
        <v>6</v>
      </c>
      <c r="K4292" s="88"/>
      <c r="L4292" s="88" t="s">
        <v>27</v>
      </c>
      <c r="M4292" s="88" t="s">
        <v>51</v>
      </c>
      <c r="N4292" s="88" t="s">
        <v>10</v>
      </c>
      <c r="O4292" s="88" t="s">
        <v>10790</v>
      </c>
      <c r="P4292" s="88" t="s">
        <v>10879</v>
      </c>
      <c r="Q4292" s="88" t="s">
        <v>374</v>
      </c>
      <c r="R4292" s="88" t="s">
        <v>29</v>
      </c>
      <c r="S4292" s="88" t="s">
        <v>15</v>
      </c>
      <c r="T4292" s="88" t="s">
        <v>7</v>
      </c>
      <c r="U4292" s="88" t="s">
        <v>549</v>
      </c>
      <c r="V4292" s="88" t="s">
        <v>15</v>
      </c>
      <c r="W4292" s="88" t="s">
        <v>37</v>
      </c>
      <c r="X4292" s="88" t="s">
        <v>18</v>
      </c>
      <c r="Y4292" s="88" t="s">
        <v>31</v>
      </c>
      <c r="Z4292" s="88" t="s">
        <v>61</v>
      </c>
      <c r="AA4292" s="88" t="s">
        <v>17</v>
      </c>
      <c r="AB4292" s="88" t="s">
        <v>11072</v>
      </c>
      <c r="AC4292" s="88">
        <v>6536441850</v>
      </c>
      <c r="AD4292" s="88" t="s">
        <v>11073</v>
      </c>
    </row>
    <row r="4293" spans="1:30" ht="178.5" x14ac:dyDescent="0.25">
      <c r="A4293" s="113">
        <f t="shared" si="67"/>
        <v>4104</v>
      </c>
      <c r="B4293" s="88" t="s">
        <v>10783</v>
      </c>
      <c r="C4293" s="88" t="s">
        <v>11066</v>
      </c>
      <c r="D4293" s="88" t="s">
        <v>11067</v>
      </c>
      <c r="E4293" s="88" t="s">
        <v>11142</v>
      </c>
      <c r="F4293" s="88" t="s">
        <v>11143</v>
      </c>
      <c r="G4293" s="88" t="s">
        <v>11144</v>
      </c>
      <c r="H4293" s="112">
        <v>950000</v>
      </c>
      <c r="I4293" s="88" t="s">
        <v>883</v>
      </c>
      <c r="J4293" s="88" t="s">
        <v>6</v>
      </c>
      <c r="K4293" s="88"/>
      <c r="L4293" s="88" t="s">
        <v>27</v>
      </c>
      <c r="M4293" s="88" t="s">
        <v>80</v>
      </c>
      <c r="N4293" s="88" t="s">
        <v>10</v>
      </c>
      <c r="O4293" s="88" t="s">
        <v>10790</v>
      </c>
      <c r="P4293" s="88" t="s">
        <v>10791</v>
      </c>
      <c r="Q4293" s="88" t="s">
        <v>10938</v>
      </c>
      <c r="R4293" s="88" t="s">
        <v>29</v>
      </c>
      <c r="S4293" s="88" t="s">
        <v>15</v>
      </c>
      <c r="T4293" s="88" t="s">
        <v>7</v>
      </c>
      <c r="U4293" s="88" t="s">
        <v>133</v>
      </c>
      <c r="V4293" s="88" t="s">
        <v>15</v>
      </c>
      <c r="W4293" s="88" t="s">
        <v>17</v>
      </c>
      <c r="X4293" s="88" t="s">
        <v>18</v>
      </c>
      <c r="Y4293" s="88" t="s">
        <v>19</v>
      </c>
      <c r="Z4293" s="88" t="s">
        <v>20</v>
      </c>
      <c r="AA4293" s="88" t="s">
        <v>21</v>
      </c>
      <c r="AB4293" s="88" t="s">
        <v>11072</v>
      </c>
      <c r="AC4293" s="88">
        <v>6536441850</v>
      </c>
      <c r="AD4293" s="88" t="s">
        <v>11073</v>
      </c>
    </row>
    <row r="4294" spans="1:30" ht="409.5" x14ac:dyDescent="0.25">
      <c r="A4294" s="113">
        <f t="shared" si="67"/>
        <v>4105</v>
      </c>
      <c r="B4294" s="88" t="s">
        <v>10783</v>
      </c>
      <c r="C4294" s="88" t="s">
        <v>11066</v>
      </c>
      <c r="D4294" s="88" t="s">
        <v>11067</v>
      </c>
      <c r="E4294" s="88" t="s">
        <v>11145</v>
      </c>
      <c r="F4294" s="88" t="s">
        <v>11146</v>
      </c>
      <c r="G4294" s="88" t="s">
        <v>11147</v>
      </c>
      <c r="H4294" s="112">
        <v>5580400</v>
      </c>
      <c r="I4294" s="88" t="s">
        <v>4789</v>
      </c>
      <c r="J4294" s="88" t="s">
        <v>68</v>
      </c>
      <c r="K4294" s="88"/>
      <c r="L4294" s="88" t="s">
        <v>69</v>
      </c>
      <c r="M4294" s="88" t="s">
        <v>80</v>
      </c>
      <c r="N4294" s="88" t="s">
        <v>10</v>
      </c>
      <c r="O4294" s="88" t="s">
        <v>10790</v>
      </c>
      <c r="P4294" s="88" t="s">
        <v>10879</v>
      </c>
      <c r="Q4294" s="88" t="s">
        <v>374</v>
      </c>
      <c r="R4294" s="88" t="s">
        <v>29</v>
      </c>
      <c r="S4294" s="88" t="s">
        <v>15</v>
      </c>
      <c r="T4294" s="88" t="s">
        <v>7</v>
      </c>
      <c r="U4294" s="88" t="s">
        <v>146</v>
      </c>
      <c r="V4294" s="88" t="s">
        <v>15</v>
      </c>
      <c r="W4294" s="88" t="s">
        <v>37</v>
      </c>
      <c r="X4294" s="88" t="s">
        <v>18</v>
      </c>
      <c r="Y4294" s="88" t="s">
        <v>31</v>
      </c>
      <c r="Z4294" s="88" t="s">
        <v>20</v>
      </c>
      <c r="AA4294" s="88" t="s">
        <v>17</v>
      </c>
      <c r="AB4294" s="88" t="s">
        <v>11072</v>
      </c>
      <c r="AC4294" s="88">
        <v>6536441850</v>
      </c>
      <c r="AD4294" s="88" t="s">
        <v>11073</v>
      </c>
    </row>
    <row r="4295" spans="1:30" ht="51" x14ac:dyDescent="0.25">
      <c r="A4295" s="113">
        <f t="shared" si="67"/>
        <v>4106</v>
      </c>
      <c r="B4295" s="88" t="s">
        <v>10783</v>
      </c>
      <c r="C4295" s="88" t="s">
        <v>11148</v>
      </c>
      <c r="D4295" s="88" t="s">
        <v>11149</v>
      </c>
      <c r="E4295" s="88" t="s">
        <v>11150</v>
      </c>
      <c r="F4295" s="88" t="s">
        <v>11151</v>
      </c>
      <c r="G4295" s="88" t="s">
        <v>11152</v>
      </c>
      <c r="H4295" s="112">
        <v>10000</v>
      </c>
      <c r="I4295" s="88" t="s">
        <v>5751</v>
      </c>
      <c r="J4295" s="88" t="s">
        <v>6</v>
      </c>
      <c r="K4295" s="88"/>
      <c r="L4295" s="88" t="s">
        <v>27</v>
      </c>
      <c r="M4295" s="88" t="s">
        <v>51</v>
      </c>
      <c r="N4295" s="88" t="s">
        <v>10</v>
      </c>
      <c r="O4295" s="88" t="s">
        <v>10790</v>
      </c>
      <c r="P4295" s="88" t="s">
        <v>10888</v>
      </c>
      <c r="Q4295" s="88" t="s">
        <v>10889</v>
      </c>
      <c r="R4295" s="88" t="s">
        <v>29</v>
      </c>
      <c r="S4295" s="88" t="s">
        <v>15</v>
      </c>
      <c r="T4295" s="88" t="s">
        <v>7</v>
      </c>
      <c r="U4295" s="88" t="s">
        <v>146</v>
      </c>
      <c r="V4295" s="88" t="s">
        <v>40</v>
      </c>
      <c r="W4295" s="88" t="s">
        <v>21</v>
      </c>
      <c r="X4295" s="88" t="s">
        <v>18</v>
      </c>
      <c r="Y4295" s="88" t="s">
        <v>19</v>
      </c>
      <c r="Z4295" s="88" t="s">
        <v>20</v>
      </c>
      <c r="AA4295" s="88" t="s">
        <v>21</v>
      </c>
      <c r="AB4295" s="88" t="s">
        <v>11153</v>
      </c>
      <c r="AC4295" s="88" t="s">
        <v>11154</v>
      </c>
      <c r="AD4295" s="88" t="s">
        <v>11155</v>
      </c>
    </row>
    <row r="4296" spans="1:30" ht="409.5" x14ac:dyDescent="0.25">
      <c r="A4296" s="113">
        <f t="shared" si="67"/>
        <v>4107</v>
      </c>
      <c r="B4296" s="88" t="s">
        <v>10783</v>
      </c>
      <c r="C4296" s="88" t="s">
        <v>11066</v>
      </c>
      <c r="D4296" s="88" t="s">
        <v>11067</v>
      </c>
      <c r="E4296" s="88" t="s">
        <v>11156</v>
      </c>
      <c r="F4296" s="88" t="s">
        <v>11157</v>
      </c>
      <c r="G4296" s="88" t="s">
        <v>11147</v>
      </c>
      <c r="H4296" s="112">
        <v>19602500</v>
      </c>
      <c r="I4296" s="88" t="s">
        <v>4789</v>
      </c>
      <c r="J4296" s="88" t="s">
        <v>68</v>
      </c>
      <c r="K4296" s="88"/>
      <c r="L4296" s="88" t="s">
        <v>8</v>
      </c>
      <c r="M4296" s="88" t="s">
        <v>80</v>
      </c>
      <c r="N4296" s="88" t="s">
        <v>10</v>
      </c>
      <c r="O4296" s="88" t="s">
        <v>10790</v>
      </c>
      <c r="P4296" s="88" t="s">
        <v>10879</v>
      </c>
      <c r="Q4296" s="88" t="s">
        <v>374</v>
      </c>
      <c r="R4296" s="88" t="s">
        <v>14</v>
      </c>
      <c r="S4296" s="88" t="s">
        <v>15</v>
      </c>
      <c r="T4296" s="88" t="s">
        <v>7</v>
      </c>
      <c r="U4296" s="88" t="s">
        <v>60</v>
      </c>
      <c r="V4296" s="88" t="s">
        <v>15</v>
      </c>
      <c r="W4296" s="88" t="s">
        <v>37</v>
      </c>
      <c r="X4296" s="88" t="s">
        <v>18</v>
      </c>
      <c r="Y4296" s="88" t="s">
        <v>31</v>
      </c>
      <c r="Z4296" s="88" t="s">
        <v>20</v>
      </c>
      <c r="AA4296" s="88" t="s">
        <v>17</v>
      </c>
      <c r="AB4296" s="88" t="s">
        <v>11072</v>
      </c>
      <c r="AC4296" s="88">
        <v>6536441850</v>
      </c>
      <c r="AD4296" s="88" t="s">
        <v>11073</v>
      </c>
    </row>
    <row r="4297" spans="1:30" ht="63.75" x14ac:dyDescent="0.25">
      <c r="A4297" s="113">
        <f t="shared" si="67"/>
        <v>4108</v>
      </c>
      <c r="B4297" s="88" t="s">
        <v>10783</v>
      </c>
      <c r="C4297" s="88" t="s">
        <v>11148</v>
      </c>
      <c r="D4297" s="88" t="s">
        <v>11149</v>
      </c>
      <c r="E4297" s="88" t="s">
        <v>11158</v>
      </c>
      <c r="F4297" s="88" t="s">
        <v>11125</v>
      </c>
      <c r="G4297" s="88" t="s">
        <v>11159</v>
      </c>
      <c r="H4297" s="112">
        <v>17000</v>
      </c>
      <c r="I4297" s="88" t="s">
        <v>11160</v>
      </c>
      <c r="J4297" s="88" t="s">
        <v>6</v>
      </c>
      <c r="K4297" s="88"/>
      <c r="L4297" s="88" t="s">
        <v>247</v>
      </c>
      <c r="M4297" s="88" t="s">
        <v>51</v>
      </c>
      <c r="N4297" s="88" t="s">
        <v>10</v>
      </c>
      <c r="O4297" s="88" t="s">
        <v>10790</v>
      </c>
      <c r="P4297" s="88" t="s">
        <v>10888</v>
      </c>
      <c r="Q4297" s="88" t="s">
        <v>10889</v>
      </c>
      <c r="R4297" s="88" t="s">
        <v>29</v>
      </c>
      <c r="S4297" s="88" t="s">
        <v>15</v>
      </c>
      <c r="T4297" s="88" t="s">
        <v>7</v>
      </c>
      <c r="U4297" s="88" t="s">
        <v>146</v>
      </c>
      <c r="V4297" s="88" t="s">
        <v>40</v>
      </c>
      <c r="W4297" s="88" t="s">
        <v>21</v>
      </c>
      <c r="X4297" s="88" t="s">
        <v>18</v>
      </c>
      <c r="Y4297" s="88" t="s">
        <v>19</v>
      </c>
      <c r="Z4297" s="88" t="s">
        <v>41</v>
      </c>
      <c r="AA4297" s="88" t="s">
        <v>21</v>
      </c>
      <c r="AB4297" s="88" t="s">
        <v>11153</v>
      </c>
      <c r="AC4297" s="88" t="s">
        <v>11154</v>
      </c>
      <c r="AD4297" s="88" t="s">
        <v>11155</v>
      </c>
    </row>
    <row r="4298" spans="1:30" ht="114.75" x14ac:dyDescent="0.25">
      <c r="A4298" s="113">
        <f t="shared" si="67"/>
        <v>4109</v>
      </c>
      <c r="B4298" s="88" t="s">
        <v>10783</v>
      </c>
      <c r="C4298" s="88" t="s">
        <v>11148</v>
      </c>
      <c r="D4298" s="88" t="s">
        <v>11149</v>
      </c>
      <c r="E4298" s="88" t="s">
        <v>11161</v>
      </c>
      <c r="F4298" s="88" t="s">
        <v>10914</v>
      </c>
      <c r="G4298" s="88" t="s">
        <v>11162</v>
      </c>
      <c r="H4298" s="112">
        <v>485483.55</v>
      </c>
      <c r="I4298" s="88" t="s">
        <v>5751</v>
      </c>
      <c r="J4298" s="88" t="s">
        <v>68</v>
      </c>
      <c r="K4298" s="88"/>
      <c r="L4298" s="88" t="s">
        <v>69</v>
      </c>
      <c r="M4298" s="88" t="s">
        <v>80</v>
      </c>
      <c r="N4298" s="88" t="s">
        <v>81</v>
      </c>
      <c r="O4298" s="88" t="s">
        <v>10790</v>
      </c>
      <c r="P4298" s="88" t="s">
        <v>10869</v>
      </c>
      <c r="Q4298" s="88" t="s">
        <v>11163</v>
      </c>
      <c r="R4298" s="88" t="s">
        <v>29</v>
      </c>
      <c r="S4298" s="88" t="s">
        <v>15</v>
      </c>
      <c r="T4298" s="88" t="s">
        <v>7</v>
      </c>
      <c r="U4298" s="88" t="s">
        <v>146</v>
      </c>
      <c r="V4298" s="88" t="s">
        <v>40</v>
      </c>
      <c r="W4298" s="88" t="s">
        <v>17</v>
      </c>
      <c r="X4298" s="88" t="s">
        <v>193</v>
      </c>
      <c r="Y4298" s="88" t="s">
        <v>19</v>
      </c>
      <c r="Z4298" s="88" t="s">
        <v>20</v>
      </c>
      <c r="AA4298" s="88" t="s">
        <v>17</v>
      </c>
      <c r="AB4298" s="88" t="s">
        <v>11153</v>
      </c>
      <c r="AC4298" s="88" t="s">
        <v>11154</v>
      </c>
      <c r="AD4298" s="88" t="s">
        <v>11155</v>
      </c>
    </row>
    <row r="4299" spans="1:30" ht="114.75" x14ac:dyDescent="0.25">
      <c r="A4299" s="113">
        <f t="shared" si="67"/>
        <v>4110</v>
      </c>
      <c r="B4299" s="88" t="s">
        <v>10783</v>
      </c>
      <c r="C4299" s="88" t="s">
        <v>11148</v>
      </c>
      <c r="D4299" s="88" t="s">
        <v>11149</v>
      </c>
      <c r="E4299" s="88" t="s">
        <v>11164</v>
      </c>
      <c r="F4299" s="88" t="s">
        <v>3738</v>
      </c>
      <c r="G4299" s="88" t="s">
        <v>11165</v>
      </c>
      <c r="H4299" s="112">
        <v>12357.25</v>
      </c>
      <c r="I4299" s="88" t="s">
        <v>871</v>
      </c>
      <c r="J4299" s="88" t="s">
        <v>68</v>
      </c>
      <c r="K4299" s="88"/>
      <c r="L4299" s="88" t="s">
        <v>69</v>
      </c>
      <c r="M4299" s="88" t="s">
        <v>51</v>
      </c>
      <c r="N4299" s="88" t="s">
        <v>10</v>
      </c>
      <c r="O4299" s="88" t="s">
        <v>10790</v>
      </c>
      <c r="P4299" s="88" t="s">
        <v>10888</v>
      </c>
      <c r="Q4299" s="88" t="s">
        <v>10889</v>
      </c>
      <c r="R4299" s="88" t="s">
        <v>29</v>
      </c>
      <c r="S4299" s="88" t="s">
        <v>15</v>
      </c>
      <c r="T4299" s="88" t="s">
        <v>7</v>
      </c>
      <c r="U4299" s="88" t="s">
        <v>549</v>
      </c>
      <c r="V4299" s="88" t="s">
        <v>15</v>
      </c>
      <c r="W4299" s="88" t="s">
        <v>21</v>
      </c>
      <c r="X4299" s="88" t="s">
        <v>18</v>
      </c>
      <c r="Y4299" s="88" t="s">
        <v>19</v>
      </c>
      <c r="Z4299" s="88" t="s">
        <v>20</v>
      </c>
      <c r="AA4299" s="88" t="s">
        <v>21</v>
      </c>
      <c r="AB4299" s="88" t="s">
        <v>11153</v>
      </c>
      <c r="AC4299" s="88" t="s">
        <v>11166</v>
      </c>
      <c r="AD4299" s="88" t="s">
        <v>11155</v>
      </c>
    </row>
    <row r="4300" spans="1:30" ht="114.75" x14ac:dyDescent="0.25">
      <c r="A4300" s="113">
        <f t="shared" si="67"/>
        <v>4111</v>
      </c>
      <c r="B4300" s="88" t="s">
        <v>10783</v>
      </c>
      <c r="C4300" s="88" t="s">
        <v>11148</v>
      </c>
      <c r="D4300" s="88" t="s">
        <v>11149</v>
      </c>
      <c r="E4300" s="88" t="s">
        <v>11167</v>
      </c>
      <c r="F4300" s="88" t="s">
        <v>11168</v>
      </c>
      <c r="G4300" s="88" t="s">
        <v>11169</v>
      </c>
      <c r="H4300" s="112">
        <v>146245</v>
      </c>
      <c r="I4300" s="88" t="s">
        <v>11160</v>
      </c>
      <c r="J4300" s="88" t="s">
        <v>68</v>
      </c>
      <c r="K4300" s="88"/>
      <c r="L4300" s="88" t="s">
        <v>69</v>
      </c>
      <c r="M4300" s="88" t="s">
        <v>80</v>
      </c>
      <c r="N4300" s="88" t="s">
        <v>81</v>
      </c>
      <c r="O4300" s="88" t="s">
        <v>10790</v>
      </c>
      <c r="P4300" s="88" t="s">
        <v>10869</v>
      </c>
      <c r="Q4300" s="88" t="s">
        <v>11014</v>
      </c>
      <c r="R4300" s="88" t="s">
        <v>29</v>
      </c>
      <c r="S4300" s="88" t="s">
        <v>15</v>
      </c>
      <c r="T4300" s="88" t="s">
        <v>7</v>
      </c>
      <c r="U4300" s="88" t="s">
        <v>146</v>
      </c>
      <c r="V4300" s="88" t="s">
        <v>40</v>
      </c>
      <c r="W4300" s="88" t="s">
        <v>17</v>
      </c>
      <c r="X4300" s="88" t="s">
        <v>18</v>
      </c>
      <c r="Y4300" s="88" t="s">
        <v>31</v>
      </c>
      <c r="Z4300" s="88" t="s">
        <v>20</v>
      </c>
      <c r="AA4300" s="88" t="s">
        <v>17</v>
      </c>
      <c r="AB4300" s="88" t="s">
        <v>11153</v>
      </c>
      <c r="AC4300" s="88" t="s">
        <v>11166</v>
      </c>
      <c r="AD4300" s="88" t="s">
        <v>11155</v>
      </c>
    </row>
    <row r="4301" spans="1:30" ht="76.5" x14ac:dyDescent="0.25">
      <c r="A4301" s="113">
        <f t="shared" si="67"/>
        <v>4112</v>
      </c>
      <c r="B4301" s="88" t="s">
        <v>10783</v>
      </c>
      <c r="C4301" s="88" t="s">
        <v>11170</v>
      </c>
      <c r="D4301" s="88" t="s">
        <v>11171</v>
      </c>
      <c r="E4301" s="88" t="s">
        <v>11172</v>
      </c>
      <c r="F4301" s="88" t="s">
        <v>11173</v>
      </c>
      <c r="G4301" s="88" t="s">
        <v>11174</v>
      </c>
      <c r="H4301" s="112">
        <v>21000</v>
      </c>
      <c r="I4301" s="88" t="s">
        <v>139</v>
      </c>
      <c r="J4301" s="88" t="s">
        <v>6</v>
      </c>
      <c r="K4301" s="88"/>
      <c r="L4301" s="88" t="s">
        <v>1920</v>
      </c>
      <c r="M4301" s="88" t="s">
        <v>51</v>
      </c>
      <c r="N4301" s="88" t="s">
        <v>10</v>
      </c>
      <c r="O4301" s="88" t="s">
        <v>10790</v>
      </c>
      <c r="P4301" s="88" t="s">
        <v>10879</v>
      </c>
      <c r="Q4301" s="88" t="s">
        <v>374</v>
      </c>
      <c r="R4301" s="88" t="s">
        <v>29</v>
      </c>
      <c r="S4301" s="88" t="s">
        <v>15</v>
      </c>
      <c r="T4301" s="88" t="s">
        <v>7</v>
      </c>
      <c r="U4301" s="88" t="s">
        <v>549</v>
      </c>
      <c r="V4301" s="88" t="s">
        <v>15</v>
      </c>
      <c r="W4301" s="88" t="s">
        <v>17</v>
      </c>
      <c r="X4301" s="88" t="s">
        <v>18</v>
      </c>
      <c r="Y4301" s="88" t="s">
        <v>19</v>
      </c>
      <c r="Z4301" s="88" t="s">
        <v>41</v>
      </c>
      <c r="AA4301" s="88" t="s">
        <v>21</v>
      </c>
      <c r="AB4301" s="88" t="s">
        <v>11175</v>
      </c>
      <c r="AC4301" s="88" t="s">
        <v>11176</v>
      </c>
      <c r="AD4301" s="88" t="s">
        <v>11177</v>
      </c>
    </row>
    <row r="4302" spans="1:30" ht="114.75" x14ac:dyDescent="0.25">
      <c r="A4302" s="113">
        <f t="shared" ref="A4302:A4365" si="68">A4301+1</f>
        <v>4113</v>
      </c>
      <c r="B4302" s="88" t="s">
        <v>10783</v>
      </c>
      <c r="C4302" s="88" t="s">
        <v>11178</v>
      </c>
      <c r="D4302" s="88" t="s">
        <v>11179</v>
      </c>
      <c r="E4302" s="88" t="s">
        <v>11180</v>
      </c>
      <c r="F4302" s="88" t="s">
        <v>11181</v>
      </c>
      <c r="G4302" s="88" t="s">
        <v>11182</v>
      </c>
      <c r="H4302" s="112">
        <v>782000</v>
      </c>
      <c r="I4302" s="88" t="s">
        <v>11183</v>
      </c>
      <c r="J4302" s="88" t="s">
        <v>68</v>
      </c>
      <c r="K4302" s="88"/>
      <c r="L4302" s="88" t="s">
        <v>69</v>
      </c>
      <c r="M4302" s="88" t="s">
        <v>80</v>
      </c>
      <c r="N4302" s="88" t="s">
        <v>81</v>
      </c>
      <c r="O4302" s="88" t="s">
        <v>10790</v>
      </c>
      <c r="P4302" s="88" t="s">
        <v>10879</v>
      </c>
      <c r="Q4302" s="88" t="s">
        <v>374</v>
      </c>
      <c r="R4302" s="88" t="s">
        <v>29</v>
      </c>
      <c r="S4302" s="88" t="s">
        <v>15</v>
      </c>
      <c r="T4302" s="88" t="s">
        <v>7</v>
      </c>
      <c r="U4302" s="88" t="s">
        <v>60</v>
      </c>
      <c r="V4302" s="88" t="s">
        <v>15</v>
      </c>
      <c r="W4302" s="88" t="s">
        <v>17</v>
      </c>
      <c r="X4302" s="88" t="s">
        <v>18</v>
      </c>
      <c r="Y4302" s="88" t="s">
        <v>19</v>
      </c>
      <c r="Z4302" s="88" t="s">
        <v>61</v>
      </c>
      <c r="AA4302" s="88" t="s">
        <v>17</v>
      </c>
      <c r="AB4302" s="88" t="s">
        <v>11184</v>
      </c>
      <c r="AC4302" s="88" t="s">
        <v>11185</v>
      </c>
      <c r="AD4302" s="88" t="s">
        <v>11186</v>
      </c>
    </row>
    <row r="4303" spans="1:30" ht="89.25" x14ac:dyDescent="0.25">
      <c r="A4303" s="113">
        <f t="shared" si="68"/>
        <v>4114</v>
      </c>
      <c r="B4303" s="88" t="s">
        <v>10783</v>
      </c>
      <c r="C4303" s="88" t="s">
        <v>11170</v>
      </c>
      <c r="D4303" s="88" t="s">
        <v>11171</v>
      </c>
      <c r="E4303" s="88" t="s">
        <v>11187</v>
      </c>
      <c r="F4303" s="88" t="s">
        <v>11188</v>
      </c>
      <c r="G4303" s="88" t="s">
        <v>11189</v>
      </c>
      <c r="H4303" s="112">
        <v>15000</v>
      </c>
      <c r="I4303" s="88" t="s">
        <v>139</v>
      </c>
      <c r="J4303" s="88" t="s">
        <v>6</v>
      </c>
      <c r="K4303" s="88"/>
      <c r="L4303" s="88" t="s">
        <v>27</v>
      </c>
      <c r="M4303" s="88" t="s">
        <v>51</v>
      </c>
      <c r="N4303" s="88" t="s">
        <v>10</v>
      </c>
      <c r="O4303" s="88" t="s">
        <v>10790</v>
      </c>
      <c r="P4303" s="88" t="s">
        <v>10879</v>
      </c>
      <c r="Q4303" s="88" t="s">
        <v>374</v>
      </c>
      <c r="R4303" s="88" t="s">
        <v>29</v>
      </c>
      <c r="S4303" s="88" t="s">
        <v>15</v>
      </c>
      <c r="T4303" s="88" t="s">
        <v>7</v>
      </c>
      <c r="U4303" s="88" t="s">
        <v>549</v>
      </c>
      <c r="V4303" s="88" t="s">
        <v>15</v>
      </c>
      <c r="W4303" s="88" t="s">
        <v>21</v>
      </c>
      <c r="X4303" s="88" t="s">
        <v>18</v>
      </c>
      <c r="Y4303" s="88" t="s">
        <v>19</v>
      </c>
      <c r="Z4303" s="88" t="s">
        <v>41</v>
      </c>
      <c r="AA4303" s="88" t="s">
        <v>21</v>
      </c>
      <c r="AB4303" s="88" t="s">
        <v>11175</v>
      </c>
      <c r="AC4303" s="88" t="s">
        <v>11176</v>
      </c>
      <c r="AD4303" s="88" t="s">
        <v>11177</v>
      </c>
    </row>
    <row r="4304" spans="1:30" ht="63.75" x14ac:dyDescent="0.25">
      <c r="A4304" s="113">
        <f t="shared" si="68"/>
        <v>4115</v>
      </c>
      <c r="B4304" s="88" t="s">
        <v>10783</v>
      </c>
      <c r="C4304" s="88" t="s">
        <v>11190</v>
      </c>
      <c r="D4304" s="88" t="s">
        <v>11191</v>
      </c>
      <c r="E4304" s="88" t="s">
        <v>11192</v>
      </c>
      <c r="F4304" s="88" t="s">
        <v>11193</v>
      </c>
      <c r="G4304" s="88" t="s">
        <v>11194</v>
      </c>
      <c r="H4304" s="112">
        <v>60000</v>
      </c>
      <c r="I4304" s="88" t="s">
        <v>871</v>
      </c>
      <c r="J4304" s="88" t="s">
        <v>68</v>
      </c>
      <c r="K4304" s="88"/>
      <c r="L4304" s="88" t="s">
        <v>8</v>
      </c>
      <c r="M4304" s="88" t="s">
        <v>80</v>
      </c>
      <c r="N4304" s="88" t="s">
        <v>81</v>
      </c>
      <c r="O4304" s="88" t="s">
        <v>10790</v>
      </c>
      <c r="P4304" s="88" t="s">
        <v>10879</v>
      </c>
      <c r="Q4304" s="88" t="s">
        <v>374</v>
      </c>
      <c r="R4304" s="88" t="s">
        <v>14</v>
      </c>
      <c r="S4304" s="88" t="s">
        <v>15</v>
      </c>
      <c r="T4304" s="88" t="s">
        <v>7</v>
      </c>
      <c r="U4304" s="88" t="s">
        <v>146</v>
      </c>
      <c r="V4304" s="88" t="s">
        <v>15</v>
      </c>
      <c r="W4304" s="88" t="s">
        <v>17</v>
      </c>
      <c r="X4304" s="88" t="s">
        <v>18</v>
      </c>
      <c r="Y4304" s="88" t="s">
        <v>19</v>
      </c>
      <c r="Z4304" s="88" t="s">
        <v>41</v>
      </c>
      <c r="AA4304" s="88" t="s">
        <v>21</v>
      </c>
      <c r="AB4304" s="88" t="s">
        <v>11195</v>
      </c>
      <c r="AC4304" s="88">
        <v>13991418508</v>
      </c>
      <c r="AD4304" s="88" t="s">
        <v>11196</v>
      </c>
    </row>
    <row r="4305" spans="1:30" ht="76.5" x14ac:dyDescent="0.25">
      <c r="A4305" s="113">
        <f t="shared" si="68"/>
        <v>4116</v>
      </c>
      <c r="B4305" s="88" t="s">
        <v>10783</v>
      </c>
      <c r="C4305" s="88" t="s">
        <v>11178</v>
      </c>
      <c r="D4305" s="88" t="s">
        <v>11179</v>
      </c>
      <c r="E4305" s="88" t="s">
        <v>1474</v>
      </c>
      <c r="F4305" s="88" t="s">
        <v>11197</v>
      </c>
      <c r="G4305" s="88" t="s">
        <v>11198</v>
      </c>
      <c r="H4305" s="112">
        <v>4185</v>
      </c>
      <c r="I4305" s="88" t="s">
        <v>11199</v>
      </c>
      <c r="J4305" s="88" t="s">
        <v>68</v>
      </c>
      <c r="K4305" s="88"/>
      <c r="L4305" s="88" t="s">
        <v>69</v>
      </c>
      <c r="M4305" s="88" t="s">
        <v>51</v>
      </c>
      <c r="N4305" s="88" t="s">
        <v>10</v>
      </c>
      <c r="O4305" s="88" t="s">
        <v>10790</v>
      </c>
      <c r="P4305" s="88" t="s">
        <v>10879</v>
      </c>
      <c r="Q4305" s="88" t="s">
        <v>374</v>
      </c>
      <c r="R4305" s="88" t="s">
        <v>29</v>
      </c>
      <c r="S4305" s="88" t="s">
        <v>15</v>
      </c>
      <c r="T4305" s="88" t="s">
        <v>7</v>
      </c>
      <c r="U4305" s="88" t="s">
        <v>146</v>
      </c>
      <c r="V4305" s="88" t="s">
        <v>15</v>
      </c>
      <c r="W4305" s="88" t="s">
        <v>21</v>
      </c>
      <c r="X4305" s="88" t="s">
        <v>18</v>
      </c>
      <c r="Y4305" s="88" t="s">
        <v>19</v>
      </c>
      <c r="Z4305" s="88" t="s">
        <v>41</v>
      </c>
      <c r="AA4305" s="88" t="s">
        <v>21</v>
      </c>
      <c r="AB4305" s="88" t="s">
        <v>11184</v>
      </c>
      <c r="AC4305" s="88" t="s">
        <v>11185</v>
      </c>
      <c r="AD4305" s="88" t="s">
        <v>11186</v>
      </c>
    </row>
    <row r="4306" spans="1:30" ht="76.5" x14ac:dyDescent="0.25">
      <c r="A4306" s="113">
        <f t="shared" si="68"/>
        <v>4117</v>
      </c>
      <c r="B4306" s="88" t="s">
        <v>10783</v>
      </c>
      <c r="C4306" s="88" t="s">
        <v>11170</v>
      </c>
      <c r="D4306" s="88" t="s">
        <v>11171</v>
      </c>
      <c r="E4306" s="88" t="s">
        <v>11200</v>
      </c>
      <c r="F4306" s="88" t="s">
        <v>11201</v>
      </c>
      <c r="G4306" s="88" t="s">
        <v>11174</v>
      </c>
      <c r="H4306" s="112">
        <v>120000</v>
      </c>
      <c r="I4306" s="88" t="s">
        <v>139</v>
      </c>
      <c r="J4306" s="88" t="s">
        <v>6</v>
      </c>
      <c r="K4306" s="88"/>
      <c r="L4306" s="88" t="s">
        <v>59</v>
      </c>
      <c r="M4306" s="88" t="s">
        <v>9</v>
      </c>
      <c r="N4306" s="88" t="s">
        <v>10</v>
      </c>
      <c r="O4306" s="88" t="s">
        <v>10790</v>
      </c>
      <c r="P4306" s="88" t="s">
        <v>10879</v>
      </c>
      <c r="Q4306" s="88" t="s">
        <v>374</v>
      </c>
      <c r="R4306" s="88" t="s">
        <v>29</v>
      </c>
      <c r="S4306" s="88" t="s">
        <v>15</v>
      </c>
      <c r="T4306" s="88" t="s">
        <v>7</v>
      </c>
      <c r="U4306" s="88" t="s">
        <v>549</v>
      </c>
      <c r="V4306" s="88" t="s">
        <v>15</v>
      </c>
      <c r="W4306" s="88" t="s">
        <v>37</v>
      </c>
      <c r="X4306" s="88" t="s">
        <v>18</v>
      </c>
      <c r="Y4306" s="88" t="s">
        <v>31</v>
      </c>
      <c r="Z4306" s="88" t="s">
        <v>61</v>
      </c>
      <c r="AA4306" s="88" t="s">
        <v>17</v>
      </c>
      <c r="AB4306" s="88" t="s">
        <v>11175</v>
      </c>
      <c r="AC4306" s="88" t="s">
        <v>11176</v>
      </c>
      <c r="AD4306" s="88" t="s">
        <v>11177</v>
      </c>
    </row>
    <row r="4307" spans="1:30" ht="89.25" x14ac:dyDescent="0.25">
      <c r="A4307" s="113">
        <f t="shared" si="68"/>
        <v>4118</v>
      </c>
      <c r="B4307" s="88" t="s">
        <v>10783</v>
      </c>
      <c r="C4307" s="88" t="s">
        <v>11178</v>
      </c>
      <c r="D4307" s="88" t="s">
        <v>11179</v>
      </c>
      <c r="E4307" s="88" t="s">
        <v>11202</v>
      </c>
      <c r="F4307" s="88" t="s">
        <v>11203</v>
      </c>
      <c r="G4307" s="88" t="s">
        <v>11204</v>
      </c>
      <c r="H4307" s="112">
        <v>163000</v>
      </c>
      <c r="I4307" s="88" t="s">
        <v>11160</v>
      </c>
      <c r="J4307" s="88" t="s">
        <v>96</v>
      </c>
      <c r="K4307" s="88">
        <v>131</v>
      </c>
      <c r="L4307" s="88" t="s">
        <v>199</v>
      </c>
      <c r="M4307" s="88" t="s">
        <v>80</v>
      </c>
      <c r="N4307" s="88" t="s">
        <v>393</v>
      </c>
      <c r="O4307" s="88" t="s">
        <v>10790</v>
      </c>
      <c r="P4307" s="88" t="s">
        <v>10879</v>
      </c>
      <c r="Q4307" s="88" t="s">
        <v>374</v>
      </c>
      <c r="R4307" s="88" t="s">
        <v>14</v>
      </c>
      <c r="S4307" s="88" t="s">
        <v>15</v>
      </c>
      <c r="T4307" s="88" t="s">
        <v>7</v>
      </c>
      <c r="U4307" s="88" t="s">
        <v>146</v>
      </c>
      <c r="V4307" s="88" t="s">
        <v>15</v>
      </c>
      <c r="W4307" s="88" t="s">
        <v>17</v>
      </c>
      <c r="X4307" s="88" t="s">
        <v>18</v>
      </c>
      <c r="Y4307" s="88" t="s">
        <v>19</v>
      </c>
      <c r="Z4307" s="88" t="s">
        <v>20</v>
      </c>
      <c r="AA4307" s="88" t="s">
        <v>21</v>
      </c>
      <c r="AB4307" s="88" t="s">
        <v>11184</v>
      </c>
      <c r="AC4307" s="88" t="s">
        <v>11185</v>
      </c>
      <c r="AD4307" s="88" t="s">
        <v>11186</v>
      </c>
    </row>
    <row r="4308" spans="1:30" ht="63.75" x14ac:dyDescent="0.25">
      <c r="A4308" s="113">
        <f t="shared" si="68"/>
        <v>4119</v>
      </c>
      <c r="B4308" s="88" t="s">
        <v>10783</v>
      </c>
      <c r="C4308" s="88" t="s">
        <v>11190</v>
      </c>
      <c r="D4308" s="88" t="s">
        <v>11191</v>
      </c>
      <c r="E4308" s="88" t="s">
        <v>11205</v>
      </c>
      <c r="F4308" s="88" t="s">
        <v>11206</v>
      </c>
      <c r="G4308" s="88" t="s">
        <v>11207</v>
      </c>
      <c r="H4308" s="112">
        <v>5500</v>
      </c>
      <c r="I4308" s="88" t="s">
        <v>7279</v>
      </c>
      <c r="J4308" s="88" t="s">
        <v>6</v>
      </c>
      <c r="K4308" s="88"/>
      <c r="L4308" s="88" t="s">
        <v>27</v>
      </c>
      <c r="M4308" s="88" t="s">
        <v>51</v>
      </c>
      <c r="N4308" s="88" t="s">
        <v>10</v>
      </c>
      <c r="O4308" s="88" t="s">
        <v>10790</v>
      </c>
      <c r="P4308" s="88" t="s">
        <v>10869</v>
      </c>
      <c r="Q4308" s="88" t="s">
        <v>10928</v>
      </c>
      <c r="R4308" s="88" t="s">
        <v>29</v>
      </c>
      <c r="S4308" s="88" t="s">
        <v>15</v>
      </c>
      <c r="T4308" s="88" t="s">
        <v>7</v>
      </c>
      <c r="U4308" s="88" t="s">
        <v>146</v>
      </c>
      <c r="V4308" s="88" t="s">
        <v>15</v>
      </c>
      <c r="W4308" s="88" t="s">
        <v>21</v>
      </c>
      <c r="X4308" s="88" t="s">
        <v>18</v>
      </c>
      <c r="Y4308" s="88" t="s">
        <v>19</v>
      </c>
      <c r="Z4308" s="88" t="s">
        <v>41</v>
      </c>
      <c r="AA4308" s="88" t="s">
        <v>21</v>
      </c>
      <c r="AB4308" s="88" t="s">
        <v>11195</v>
      </c>
      <c r="AC4308" s="88">
        <v>13991418508</v>
      </c>
      <c r="AD4308" s="88" t="s">
        <v>11196</v>
      </c>
    </row>
    <row r="4309" spans="1:30" ht="76.5" x14ac:dyDescent="0.25">
      <c r="A4309" s="113">
        <f t="shared" si="68"/>
        <v>4120</v>
      </c>
      <c r="B4309" s="88" t="s">
        <v>10783</v>
      </c>
      <c r="C4309" s="88" t="s">
        <v>11170</v>
      </c>
      <c r="D4309" s="88" t="s">
        <v>11171</v>
      </c>
      <c r="E4309" s="88" t="s">
        <v>11208</v>
      </c>
      <c r="F4309" s="88" t="s">
        <v>11209</v>
      </c>
      <c r="G4309" s="88" t="s">
        <v>11174</v>
      </c>
      <c r="H4309" s="112">
        <v>144000</v>
      </c>
      <c r="I4309" s="88" t="s">
        <v>139</v>
      </c>
      <c r="J4309" s="88" t="s">
        <v>6</v>
      </c>
      <c r="K4309" s="88"/>
      <c r="L4309" s="88" t="s">
        <v>59</v>
      </c>
      <c r="M4309" s="88" t="s">
        <v>9</v>
      </c>
      <c r="N4309" s="88" t="s">
        <v>10</v>
      </c>
      <c r="O4309" s="88" t="s">
        <v>10790</v>
      </c>
      <c r="P4309" s="88" t="s">
        <v>10879</v>
      </c>
      <c r="Q4309" s="88" t="s">
        <v>374</v>
      </c>
      <c r="R4309" s="88" t="s">
        <v>29</v>
      </c>
      <c r="S4309" s="88" t="s">
        <v>15</v>
      </c>
      <c r="T4309" s="88" t="s">
        <v>7</v>
      </c>
      <c r="U4309" s="88" t="s">
        <v>549</v>
      </c>
      <c r="V4309" s="88" t="s">
        <v>15</v>
      </c>
      <c r="W4309" s="88" t="s">
        <v>37</v>
      </c>
      <c r="X4309" s="88" t="s">
        <v>18</v>
      </c>
      <c r="Y4309" s="88" t="s">
        <v>31</v>
      </c>
      <c r="Z4309" s="88" t="s">
        <v>41</v>
      </c>
      <c r="AA4309" s="88" t="s">
        <v>21</v>
      </c>
      <c r="AB4309" s="88" t="s">
        <v>11175</v>
      </c>
      <c r="AC4309" s="88" t="s">
        <v>11210</v>
      </c>
      <c r="AD4309" s="88" t="s">
        <v>11177</v>
      </c>
    </row>
    <row r="4310" spans="1:30" ht="89.25" x14ac:dyDescent="0.25">
      <c r="A4310" s="113">
        <f t="shared" si="68"/>
        <v>4121</v>
      </c>
      <c r="B4310" s="88" t="s">
        <v>10783</v>
      </c>
      <c r="C4310" s="88" t="s">
        <v>11170</v>
      </c>
      <c r="D4310" s="88" t="s">
        <v>11171</v>
      </c>
      <c r="E4310" s="88" t="s">
        <v>11211</v>
      </c>
      <c r="F4310" s="88" t="s">
        <v>11212</v>
      </c>
      <c r="G4310" s="88" t="s">
        <v>11174</v>
      </c>
      <c r="H4310" s="112">
        <v>180000</v>
      </c>
      <c r="I4310" s="88" t="s">
        <v>139</v>
      </c>
      <c r="J4310" s="88" t="s">
        <v>6</v>
      </c>
      <c r="K4310" s="88"/>
      <c r="L4310" s="88" t="s">
        <v>59</v>
      </c>
      <c r="M4310" s="88" t="s">
        <v>9</v>
      </c>
      <c r="N4310" s="88" t="s">
        <v>10</v>
      </c>
      <c r="O4310" s="88" t="s">
        <v>10790</v>
      </c>
      <c r="P4310" s="88" t="s">
        <v>10879</v>
      </c>
      <c r="Q4310" s="88" t="s">
        <v>374</v>
      </c>
      <c r="R4310" s="88" t="s">
        <v>29</v>
      </c>
      <c r="S4310" s="88" t="s">
        <v>15</v>
      </c>
      <c r="T4310" s="88" t="s">
        <v>7</v>
      </c>
      <c r="U4310" s="88" t="s">
        <v>549</v>
      </c>
      <c r="V4310" s="88" t="s">
        <v>15</v>
      </c>
      <c r="W4310" s="88" t="s">
        <v>37</v>
      </c>
      <c r="X4310" s="88" t="s">
        <v>18</v>
      </c>
      <c r="Y4310" s="88" t="s">
        <v>31</v>
      </c>
      <c r="Z4310" s="88" t="s">
        <v>41</v>
      </c>
      <c r="AA4310" s="88" t="s">
        <v>21</v>
      </c>
      <c r="AB4310" s="88" t="s">
        <v>11175</v>
      </c>
      <c r="AC4310" s="88" t="s">
        <v>11176</v>
      </c>
      <c r="AD4310" s="88" t="s">
        <v>11177</v>
      </c>
    </row>
    <row r="4311" spans="1:30" ht="76.5" x14ac:dyDescent="0.25">
      <c r="A4311" s="113">
        <f t="shared" si="68"/>
        <v>4122</v>
      </c>
      <c r="B4311" s="88" t="s">
        <v>10783</v>
      </c>
      <c r="C4311" s="88" t="s">
        <v>11190</v>
      </c>
      <c r="D4311" s="88" t="s">
        <v>11191</v>
      </c>
      <c r="E4311" s="88" t="s">
        <v>11213</v>
      </c>
      <c r="F4311" s="88" t="s">
        <v>9794</v>
      </c>
      <c r="G4311" s="88" t="s">
        <v>11214</v>
      </c>
      <c r="H4311" s="112">
        <v>100000</v>
      </c>
      <c r="I4311" s="88" t="s">
        <v>883</v>
      </c>
      <c r="J4311" s="88" t="s">
        <v>68</v>
      </c>
      <c r="K4311" s="88"/>
      <c r="L4311" s="88" t="s">
        <v>69</v>
      </c>
      <c r="M4311" s="88" t="s">
        <v>80</v>
      </c>
      <c r="N4311" s="88" t="s">
        <v>81</v>
      </c>
      <c r="O4311" s="88" t="s">
        <v>10790</v>
      </c>
      <c r="P4311" s="88" t="s">
        <v>10869</v>
      </c>
      <c r="Q4311" s="88" t="s">
        <v>10928</v>
      </c>
      <c r="R4311" s="88" t="s">
        <v>29</v>
      </c>
      <c r="S4311" s="88" t="s">
        <v>15</v>
      </c>
      <c r="T4311" s="88" t="s">
        <v>7</v>
      </c>
      <c r="U4311" s="88" t="s">
        <v>146</v>
      </c>
      <c r="V4311" s="88" t="s">
        <v>15</v>
      </c>
      <c r="W4311" s="88" t="s">
        <v>17</v>
      </c>
      <c r="X4311" s="88" t="s">
        <v>18</v>
      </c>
      <c r="Y4311" s="88" t="s">
        <v>31</v>
      </c>
      <c r="Z4311" s="88" t="s">
        <v>20</v>
      </c>
      <c r="AA4311" s="88" t="s">
        <v>17</v>
      </c>
      <c r="AB4311" s="88" t="s">
        <v>11195</v>
      </c>
      <c r="AC4311" s="88">
        <v>13991418508</v>
      </c>
      <c r="AD4311" s="88" t="s">
        <v>11196</v>
      </c>
    </row>
    <row r="4312" spans="1:30" ht="76.5" x14ac:dyDescent="0.25">
      <c r="A4312" s="113">
        <f t="shared" si="68"/>
        <v>4123</v>
      </c>
      <c r="B4312" s="88" t="s">
        <v>10783</v>
      </c>
      <c r="C4312" s="88" t="s">
        <v>11170</v>
      </c>
      <c r="D4312" s="88" t="s">
        <v>11171</v>
      </c>
      <c r="E4312" s="88" t="s">
        <v>11215</v>
      </c>
      <c r="F4312" s="88" t="s">
        <v>11216</v>
      </c>
      <c r="G4312" s="88" t="s">
        <v>11174</v>
      </c>
      <c r="H4312" s="112">
        <v>7000</v>
      </c>
      <c r="I4312" s="88" t="s">
        <v>139</v>
      </c>
      <c r="J4312" s="88" t="s">
        <v>6</v>
      </c>
      <c r="K4312" s="88"/>
      <c r="L4312" s="88" t="s">
        <v>27</v>
      </c>
      <c r="M4312" s="88" t="s">
        <v>51</v>
      </c>
      <c r="N4312" s="88" t="s">
        <v>10</v>
      </c>
      <c r="O4312" s="88" t="s">
        <v>10790</v>
      </c>
      <c r="P4312" s="88" t="s">
        <v>10879</v>
      </c>
      <c r="Q4312" s="88" t="s">
        <v>374</v>
      </c>
      <c r="R4312" s="88" t="s">
        <v>29</v>
      </c>
      <c r="S4312" s="88" t="s">
        <v>15</v>
      </c>
      <c r="T4312" s="88" t="s">
        <v>7</v>
      </c>
      <c r="U4312" s="88" t="s">
        <v>549</v>
      </c>
      <c r="V4312" s="88" t="s">
        <v>15</v>
      </c>
      <c r="W4312" s="88" t="s">
        <v>21</v>
      </c>
      <c r="X4312" s="88" t="s">
        <v>18</v>
      </c>
      <c r="Y4312" s="88" t="s">
        <v>19</v>
      </c>
      <c r="Z4312" s="88" t="s">
        <v>41</v>
      </c>
      <c r="AA4312" s="88" t="s">
        <v>21</v>
      </c>
      <c r="AB4312" s="88" t="s">
        <v>11175</v>
      </c>
      <c r="AC4312" s="88" t="s">
        <v>11176</v>
      </c>
      <c r="AD4312" s="88" t="s">
        <v>11177</v>
      </c>
    </row>
    <row r="4313" spans="1:30" ht="63.75" x14ac:dyDescent="0.25">
      <c r="A4313" s="113">
        <f t="shared" si="68"/>
        <v>4124</v>
      </c>
      <c r="B4313" s="88" t="s">
        <v>10783</v>
      </c>
      <c r="C4313" s="88" t="s">
        <v>11190</v>
      </c>
      <c r="D4313" s="88" t="s">
        <v>11191</v>
      </c>
      <c r="E4313" s="88" t="s">
        <v>11217</v>
      </c>
      <c r="F4313" s="88" t="s">
        <v>11217</v>
      </c>
      <c r="G4313" s="88" t="s">
        <v>11218</v>
      </c>
      <c r="H4313" s="112">
        <v>55000</v>
      </c>
      <c r="I4313" s="88" t="s">
        <v>883</v>
      </c>
      <c r="J4313" s="88" t="s">
        <v>6</v>
      </c>
      <c r="K4313" s="88"/>
      <c r="L4313" s="88" t="s">
        <v>27</v>
      </c>
      <c r="M4313" s="88" t="s">
        <v>1729</v>
      </c>
      <c r="N4313" s="88" t="s">
        <v>10</v>
      </c>
      <c r="O4313" s="88" t="s">
        <v>10790</v>
      </c>
      <c r="P4313" s="88" t="s">
        <v>10879</v>
      </c>
      <c r="Q4313" s="88" t="s">
        <v>374</v>
      </c>
      <c r="R4313" s="88" t="s">
        <v>29</v>
      </c>
      <c r="S4313" s="88" t="s">
        <v>15</v>
      </c>
      <c r="T4313" s="88" t="s">
        <v>7</v>
      </c>
      <c r="U4313" s="88" t="s">
        <v>146</v>
      </c>
      <c r="V4313" s="88" t="s">
        <v>15</v>
      </c>
      <c r="W4313" s="88" t="s">
        <v>21</v>
      </c>
      <c r="X4313" s="88" t="s">
        <v>18</v>
      </c>
      <c r="Y4313" s="88" t="s">
        <v>31</v>
      </c>
      <c r="Z4313" s="88" t="s">
        <v>61</v>
      </c>
      <c r="AA4313" s="88" t="s">
        <v>17</v>
      </c>
      <c r="AB4313" s="88" t="s">
        <v>11195</v>
      </c>
      <c r="AC4313" s="88">
        <v>13991418508</v>
      </c>
      <c r="AD4313" s="88" t="s">
        <v>11196</v>
      </c>
    </row>
    <row r="4314" spans="1:30" ht="89.25" x14ac:dyDescent="0.25">
      <c r="A4314" s="113">
        <f t="shared" si="68"/>
        <v>4125</v>
      </c>
      <c r="B4314" s="88" t="s">
        <v>10783</v>
      </c>
      <c r="C4314" s="88" t="s">
        <v>11170</v>
      </c>
      <c r="D4314" s="88" t="s">
        <v>11171</v>
      </c>
      <c r="E4314" s="88" t="s">
        <v>11219</v>
      </c>
      <c r="F4314" s="88" t="s">
        <v>11220</v>
      </c>
      <c r="G4314" s="88" t="s">
        <v>11174</v>
      </c>
      <c r="H4314" s="112">
        <v>300000</v>
      </c>
      <c r="I4314" s="88" t="s">
        <v>139</v>
      </c>
      <c r="J4314" s="88" t="s">
        <v>10078</v>
      </c>
      <c r="K4314" s="88"/>
      <c r="L4314" s="88" t="s">
        <v>36</v>
      </c>
      <c r="M4314" s="88" t="s">
        <v>249</v>
      </c>
      <c r="N4314" s="88" t="s">
        <v>10</v>
      </c>
      <c r="O4314" s="88" t="s">
        <v>10790</v>
      </c>
      <c r="P4314" s="88" t="s">
        <v>10879</v>
      </c>
      <c r="Q4314" s="88" t="s">
        <v>374</v>
      </c>
      <c r="R4314" s="88" t="s">
        <v>14</v>
      </c>
      <c r="S4314" s="88" t="s">
        <v>15</v>
      </c>
      <c r="T4314" s="88" t="s">
        <v>7</v>
      </c>
      <c r="U4314" s="88" t="s">
        <v>549</v>
      </c>
      <c r="V4314" s="88" t="s">
        <v>15</v>
      </c>
      <c r="W4314" s="88" t="s">
        <v>37</v>
      </c>
      <c r="X4314" s="88" t="s">
        <v>18</v>
      </c>
      <c r="Y4314" s="88" t="s">
        <v>31</v>
      </c>
      <c r="Z4314" s="88" t="s">
        <v>20</v>
      </c>
      <c r="AA4314" s="88" t="s">
        <v>17</v>
      </c>
      <c r="AB4314" s="88" t="s">
        <v>11175</v>
      </c>
      <c r="AC4314" s="88" t="s">
        <v>11221</v>
      </c>
      <c r="AD4314" s="88" t="s">
        <v>11177</v>
      </c>
    </row>
    <row r="4315" spans="1:30" ht="89.25" x14ac:dyDescent="0.25">
      <c r="A4315" s="113">
        <f t="shared" si="68"/>
        <v>4126</v>
      </c>
      <c r="B4315" s="88" t="s">
        <v>10783</v>
      </c>
      <c r="C4315" s="88" t="s">
        <v>11178</v>
      </c>
      <c r="D4315" s="88" t="s">
        <v>11179</v>
      </c>
      <c r="E4315" s="88" t="s">
        <v>11222</v>
      </c>
      <c r="F4315" s="88" t="s">
        <v>11223</v>
      </c>
      <c r="G4315" s="88" t="s">
        <v>11224</v>
      </c>
      <c r="H4315" s="112">
        <v>348600</v>
      </c>
      <c r="I4315" s="88" t="s">
        <v>10355</v>
      </c>
      <c r="J4315" s="88" t="s">
        <v>68</v>
      </c>
      <c r="K4315" s="88"/>
      <c r="L4315" s="88" t="s">
        <v>69</v>
      </c>
      <c r="M4315" s="88" t="s">
        <v>80</v>
      </c>
      <c r="N4315" s="88" t="s">
        <v>81</v>
      </c>
      <c r="O4315" s="88" t="s">
        <v>10790</v>
      </c>
      <c r="P4315" s="88" t="s">
        <v>10869</v>
      </c>
      <c r="Q4315" s="88" t="s">
        <v>10928</v>
      </c>
      <c r="R4315" s="88" t="s">
        <v>29</v>
      </c>
      <c r="S4315" s="88" t="s">
        <v>15</v>
      </c>
      <c r="T4315" s="88" t="s">
        <v>7</v>
      </c>
      <c r="U4315" s="88" t="s">
        <v>146</v>
      </c>
      <c r="V4315" s="88" t="s">
        <v>15</v>
      </c>
      <c r="W4315" s="88" t="s">
        <v>17</v>
      </c>
      <c r="X4315" s="88" t="s">
        <v>18</v>
      </c>
      <c r="Y4315" s="88" t="s">
        <v>19</v>
      </c>
      <c r="Z4315" s="88" t="s">
        <v>61</v>
      </c>
      <c r="AA4315" s="88" t="s">
        <v>17</v>
      </c>
      <c r="AB4315" s="88" t="s">
        <v>11184</v>
      </c>
      <c r="AC4315" s="88" t="s">
        <v>11185</v>
      </c>
      <c r="AD4315" s="88" t="s">
        <v>11186</v>
      </c>
    </row>
    <row r="4316" spans="1:30" ht="89.25" x14ac:dyDescent="0.25">
      <c r="A4316" s="113">
        <f t="shared" si="68"/>
        <v>4127</v>
      </c>
      <c r="B4316" s="88" t="s">
        <v>10783</v>
      </c>
      <c r="C4316" s="88" t="s">
        <v>11170</v>
      </c>
      <c r="D4316" s="88" t="s">
        <v>11171</v>
      </c>
      <c r="E4316" s="88" t="s">
        <v>11225</v>
      </c>
      <c r="F4316" s="88" t="s">
        <v>11226</v>
      </c>
      <c r="G4316" s="88" t="s">
        <v>11227</v>
      </c>
      <c r="H4316" s="112">
        <v>3000</v>
      </c>
      <c r="I4316" s="88" t="s">
        <v>88</v>
      </c>
      <c r="J4316" s="88" t="s">
        <v>6</v>
      </c>
      <c r="K4316" s="88"/>
      <c r="L4316" s="88" t="s">
        <v>27</v>
      </c>
      <c r="M4316" s="88" t="s">
        <v>51</v>
      </c>
      <c r="N4316" s="88" t="s">
        <v>10</v>
      </c>
      <c r="O4316" s="88" t="s">
        <v>10790</v>
      </c>
      <c r="P4316" s="88" t="s">
        <v>10879</v>
      </c>
      <c r="Q4316" s="88" t="s">
        <v>374</v>
      </c>
      <c r="R4316" s="88" t="s">
        <v>29</v>
      </c>
      <c r="S4316" s="88" t="s">
        <v>15</v>
      </c>
      <c r="T4316" s="88" t="s">
        <v>7</v>
      </c>
      <c r="U4316" s="88" t="s">
        <v>549</v>
      </c>
      <c r="V4316" s="88" t="s">
        <v>15</v>
      </c>
      <c r="W4316" s="88" t="s">
        <v>21</v>
      </c>
      <c r="X4316" s="88" t="s">
        <v>18</v>
      </c>
      <c r="Y4316" s="88" t="s">
        <v>19</v>
      </c>
      <c r="Z4316" s="88" t="s">
        <v>41</v>
      </c>
      <c r="AA4316" s="88" t="s">
        <v>21</v>
      </c>
      <c r="AB4316" s="88" t="s">
        <v>11175</v>
      </c>
      <c r="AC4316" s="88" t="s">
        <v>11176</v>
      </c>
      <c r="AD4316" s="88" t="s">
        <v>11177</v>
      </c>
    </row>
    <row r="4317" spans="1:30" ht="63.75" x14ac:dyDescent="0.25">
      <c r="A4317" s="113">
        <f t="shared" si="68"/>
        <v>4128</v>
      </c>
      <c r="B4317" s="88" t="s">
        <v>10783</v>
      </c>
      <c r="C4317" s="88" t="s">
        <v>11190</v>
      </c>
      <c r="D4317" s="88" t="s">
        <v>11191</v>
      </c>
      <c r="E4317" s="88" t="s">
        <v>10218</v>
      </c>
      <c r="F4317" s="88" t="s">
        <v>11228</v>
      </c>
      <c r="G4317" s="88" t="s">
        <v>11229</v>
      </c>
      <c r="H4317" s="112">
        <v>500000</v>
      </c>
      <c r="I4317" s="88" t="s">
        <v>871</v>
      </c>
      <c r="J4317" s="88" t="s">
        <v>68</v>
      </c>
      <c r="K4317" s="88"/>
      <c r="L4317" s="88" t="s">
        <v>8</v>
      </c>
      <c r="M4317" s="88" t="s">
        <v>80</v>
      </c>
      <c r="N4317" s="88" t="s">
        <v>81</v>
      </c>
      <c r="O4317" s="88" t="s">
        <v>10790</v>
      </c>
      <c r="P4317" s="88" t="s">
        <v>10791</v>
      </c>
      <c r="Q4317" s="88" t="s">
        <v>10938</v>
      </c>
      <c r="R4317" s="88" t="s">
        <v>14</v>
      </c>
      <c r="S4317" s="88" t="s">
        <v>15</v>
      </c>
      <c r="T4317" s="88" t="s">
        <v>7</v>
      </c>
      <c r="U4317" s="88" t="s">
        <v>60</v>
      </c>
      <c r="V4317" s="88" t="s">
        <v>15</v>
      </c>
      <c r="W4317" s="88" t="s">
        <v>17</v>
      </c>
      <c r="X4317" s="88" t="s">
        <v>18</v>
      </c>
      <c r="Y4317" s="88" t="s">
        <v>19</v>
      </c>
      <c r="Z4317" s="88" t="s">
        <v>41</v>
      </c>
      <c r="AA4317" s="88" t="s">
        <v>21</v>
      </c>
      <c r="AB4317" s="88" t="s">
        <v>11195</v>
      </c>
      <c r="AC4317" s="88">
        <v>13991418508</v>
      </c>
      <c r="AD4317" s="88" t="s">
        <v>11196</v>
      </c>
    </row>
    <row r="4318" spans="1:30" ht="140.25" x14ac:dyDescent="0.25">
      <c r="A4318" s="113">
        <f t="shared" si="68"/>
        <v>4129</v>
      </c>
      <c r="B4318" s="88" t="s">
        <v>10783</v>
      </c>
      <c r="C4318" s="88" t="s">
        <v>11178</v>
      </c>
      <c r="D4318" s="88" t="s">
        <v>11179</v>
      </c>
      <c r="E4318" s="88" t="s">
        <v>11230</v>
      </c>
      <c r="F4318" s="88" t="s">
        <v>11231</v>
      </c>
      <c r="G4318" s="88" t="s">
        <v>11232</v>
      </c>
      <c r="H4318" s="112">
        <v>3850000</v>
      </c>
      <c r="I4318" s="88" t="s">
        <v>11233</v>
      </c>
      <c r="J4318" s="88" t="s">
        <v>68</v>
      </c>
      <c r="K4318" s="88"/>
      <c r="L4318" s="88" t="s">
        <v>69</v>
      </c>
      <c r="M4318" s="88" t="s">
        <v>80</v>
      </c>
      <c r="N4318" s="88" t="s">
        <v>81</v>
      </c>
      <c r="O4318" s="88" t="s">
        <v>10790</v>
      </c>
      <c r="P4318" s="88" t="s">
        <v>10869</v>
      </c>
      <c r="Q4318" s="88" t="s">
        <v>10918</v>
      </c>
      <c r="R4318" s="88" t="s">
        <v>29</v>
      </c>
      <c r="S4318" s="88" t="s">
        <v>15</v>
      </c>
      <c r="T4318" s="88" t="s">
        <v>7</v>
      </c>
      <c r="U4318" s="88" t="s">
        <v>146</v>
      </c>
      <c r="V4318" s="88" t="s">
        <v>15</v>
      </c>
      <c r="W4318" s="88" t="s">
        <v>17</v>
      </c>
      <c r="X4318" s="88" t="s">
        <v>18</v>
      </c>
      <c r="Y4318" s="88" t="s">
        <v>19</v>
      </c>
      <c r="Z4318" s="88" t="s">
        <v>61</v>
      </c>
      <c r="AA4318" s="88" t="s">
        <v>17</v>
      </c>
      <c r="AB4318" s="88" t="s">
        <v>11184</v>
      </c>
      <c r="AC4318" s="88" t="s">
        <v>11185</v>
      </c>
      <c r="AD4318" s="88" t="s">
        <v>11186</v>
      </c>
    </row>
    <row r="4319" spans="1:30" ht="76.5" x14ac:dyDescent="0.25">
      <c r="A4319" s="113">
        <f t="shared" si="68"/>
        <v>4130</v>
      </c>
      <c r="B4319" s="88" t="s">
        <v>10783</v>
      </c>
      <c r="C4319" s="88" t="s">
        <v>11170</v>
      </c>
      <c r="D4319" s="88" t="s">
        <v>11171</v>
      </c>
      <c r="E4319" s="88" t="s">
        <v>11234</v>
      </c>
      <c r="F4319" s="88" t="s">
        <v>11235</v>
      </c>
      <c r="G4319" s="88" t="s">
        <v>11227</v>
      </c>
      <c r="H4319" s="112">
        <v>9000</v>
      </c>
      <c r="I4319" s="88" t="s">
        <v>88</v>
      </c>
      <c r="J4319" s="88" t="s">
        <v>6</v>
      </c>
      <c r="K4319" s="88"/>
      <c r="L4319" s="88" t="s">
        <v>27</v>
      </c>
      <c r="M4319" s="88" t="s">
        <v>51</v>
      </c>
      <c r="N4319" s="88" t="s">
        <v>10</v>
      </c>
      <c r="O4319" s="88" t="s">
        <v>10790</v>
      </c>
      <c r="P4319" s="88" t="s">
        <v>10879</v>
      </c>
      <c r="Q4319" s="88" t="s">
        <v>374</v>
      </c>
      <c r="R4319" s="88" t="s">
        <v>29</v>
      </c>
      <c r="S4319" s="88" t="s">
        <v>15</v>
      </c>
      <c r="T4319" s="88" t="s">
        <v>7</v>
      </c>
      <c r="U4319" s="88" t="s">
        <v>549</v>
      </c>
      <c r="V4319" s="88" t="s">
        <v>15</v>
      </c>
      <c r="W4319" s="88" t="s">
        <v>21</v>
      </c>
      <c r="X4319" s="88" t="s">
        <v>18</v>
      </c>
      <c r="Y4319" s="88" t="s">
        <v>19</v>
      </c>
      <c r="Z4319" s="88" t="s">
        <v>41</v>
      </c>
      <c r="AA4319" s="88" t="s">
        <v>21</v>
      </c>
      <c r="AB4319" s="88" t="s">
        <v>11175</v>
      </c>
      <c r="AC4319" s="88" t="s">
        <v>11176</v>
      </c>
      <c r="AD4319" s="88" t="s">
        <v>11177</v>
      </c>
    </row>
    <row r="4320" spans="1:30" ht="178.5" x14ac:dyDescent="0.25">
      <c r="A4320" s="113">
        <f t="shared" si="68"/>
        <v>4131</v>
      </c>
      <c r="B4320" s="88" t="s">
        <v>10783</v>
      </c>
      <c r="C4320" s="88" t="s">
        <v>11178</v>
      </c>
      <c r="D4320" s="88" t="s">
        <v>11179</v>
      </c>
      <c r="E4320" s="88" t="s">
        <v>11236</v>
      </c>
      <c r="F4320" s="88" t="s">
        <v>11237</v>
      </c>
      <c r="G4320" s="88" t="s">
        <v>11238</v>
      </c>
      <c r="H4320" s="112">
        <v>822800</v>
      </c>
      <c r="I4320" s="88" t="s">
        <v>1173</v>
      </c>
      <c r="J4320" s="88" t="s">
        <v>6</v>
      </c>
      <c r="K4320" s="88"/>
      <c r="L4320" s="88" t="s">
        <v>59</v>
      </c>
      <c r="M4320" s="88" t="s">
        <v>80</v>
      </c>
      <c r="N4320" s="88" t="s">
        <v>81</v>
      </c>
      <c r="O4320" s="88" t="s">
        <v>10790</v>
      </c>
      <c r="P4320" s="88" t="s">
        <v>10879</v>
      </c>
      <c r="Q4320" s="88" t="s">
        <v>374</v>
      </c>
      <c r="R4320" s="88" t="s">
        <v>29</v>
      </c>
      <c r="S4320" s="88" t="s">
        <v>15</v>
      </c>
      <c r="T4320" s="88" t="s">
        <v>7</v>
      </c>
      <c r="U4320" s="88" t="s">
        <v>146</v>
      </c>
      <c r="V4320" s="88" t="s">
        <v>15</v>
      </c>
      <c r="W4320" s="88" t="s">
        <v>37</v>
      </c>
      <c r="X4320" s="88" t="s">
        <v>18</v>
      </c>
      <c r="Y4320" s="88" t="s">
        <v>31</v>
      </c>
      <c r="Z4320" s="88" t="s">
        <v>61</v>
      </c>
      <c r="AA4320" s="88" t="s">
        <v>17</v>
      </c>
      <c r="AB4320" s="88" t="s">
        <v>11184</v>
      </c>
      <c r="AC4320" s="88" t="s">
        <v>11185</v>
      </c>
      <c r="AD4320" s="88" t="s">
        <v>11186</v>
      </c>
    </row>
    <row r="4321" spans="1:30" ht="76.5" x14ac:dyDescent="0.25">
      <c r="A4321" s="113">
        <f t="shared" si="68"/>
        <v>4132</v>
      </c>
      <c r="B4321" s="88" t="s">
        <v>10783</v>
      </c>
      <c r="C4321" s="88" t="s">
        <v>11170</v>
      </c>
      <c r="D4321" s="88" t="s">
        <v>11171</v>
      </c>
      <c r="E4321" s="88" t="s">
        <v>11239</v>
      </c>
      <c r="F4321" s="88" t="s">
        <v>11240</v>
      </c>
      <c r="G4321" s="88" t="s">
        <v>11227</v>
      </c>
      <c r="H4321" s="112">
        <v>2000</v>
      </c>
      <c r="I4321" s="88" t="s">
        <v>88</v>
      </c>
      <c r="J4321" s="88" t="s">
        <v>6</v>
      </c>
      <c r="K4321" s="88"/>
      <c r="L4321" s="88" t="s">
        <v>27</v>
      </c>
      <c r="M4321" s="88" t="s">
        <v>51</v>
      </c>
      <c r="N4321" s="88" t="s">
        <v>10</v>
      </c>
      <c r="O4321" s="88" t="s">
        <v>10790</v>
      </c>
      <c r="P4321" s="88" t="s">
        <v>10879</v>
      </c>
      <c r="Q4321" s="88" t="s">
        <v>374</v>
      </c>
      <c r="R4321" s="88" t="s">
        <v>29</v>
      </c>
      <c r="S4321" s="88" t="s">
        <v>15</v>
      </c>
      <c r="T4321" s="88" t="s">
        <v>7</v>
      </c>
      <c r="U4321" s="88" t="s">
        <v>549</v>
      </c>
      <c r="V4321" s="88" t="s">
        <v>15</v>
      </c>
      <c r="W4321" s="88" t="s">
        <v>21</v>
      </c>
      <c r="X4321" s="88" t="s">
        <v>18</v>
      </c>
      <c r="Y4321" s="88" t="s">
        <v>19</v>
      </c>
      <c r="Z4321" s="88" t="s">
        <v>41</v>
      </c>
      <c r="AA4321" s="88" t="s">
        <v>21</v>
      </c>
      <c r="AB4321" s="88" t="s">
        <v>11175</v>
      </c>
      <c r="AC4321" s="88" t="s">
        <v>11176</v>
      </c>
      <c r="AD4321" s="88" t="s">
        <v>11177</v>
      </c>
    </row>
    <row r="4322" spans="1:30" ht="409.5" x14ac:dyDescent="0.25">
      <c r="A4322" s="113">
        <f t="shared" si="68"/>
        <v>4133</v>
      </c>
      <c r="B4322" s="88" t="s">
        <v>10783</v>
      </c>
      <c r="C4322" s="88" t="s">
        <v>11178</v>
      </c>
      <c r="D4322" s="88" t="s">
        <v>11179</v>
      </c>
      <c r="E4322" s="88" t="s">
        <v>11241</v>
      </c>
      <c r="F4322" s="88" t="s">
        <v>11242</v>
      </c>
      <c r="G4322" s="88" t="s">
        <v>11243</v>
      </c>
      <c r="H4322" s="112">
        <v>1600000</v>
      </c>
      <c r="I4322" s="88" t="s">
        <v>5079</v>
      </c>
      <c r="J4322" s="88" t="s">
        <v>46</v>
      </c>
      <c r="K4322" s="88"/>
      <c r="L4322" s="88" t="s">
        <v>47</v>
      </c>
      <c r="M4322" s="88" t="s">
        <v>251</v>
      </c>
      <c r="N4322" s="88" t="s">
        <v>81</v>
      </c>
      <c r="O4322" s="88" t="s">
        <v>10790</v>
      </c>
      <c r="P4322" s="88" t="s">
        <v>10888</v>
      </c>
      <c r="Q4322" s="88" t="s">
        <v>10889</v>
      </c>
      <c r="R4322" s="88" t="s">
        <v>29</v>
      </c>
      <c r="S4322" s="88" t="s">
        <v>15</v>
      </c>
      <c r="T4322" s="88" t="s">
        <v>7</v>
      </c>
      <c r="U4322" s="88" t="s">
        <v>549</v>
      </c>
      <c r="V4322" s="88" t="s">
        <v>15</v>
      </c>
      <c r="W4322" s="88" t="s">
        <v>37</v>
      </c>
      <c r="X4322" s="88" t="s">
        <v>18</v>
      </c>
      <c r="Y4322" s="88" t="s">
        <v>31</v>
      </c>
      <c r="Z4322" s="88" t="s">
        <v>41</v>
      </c>
      <c r="AA4322" s="88" t="s">
        <v>21</v>
      </c>
      <c r="AB4322" s="88" t="s">
        <v>11184</v>
      </c>
      <c r="AC4322" s="88" t="s">
        <v>11185</v>
      </c>
      <c r="AD4322" s="88" t="s">
        <v>11186</v>
      </c>
    </row>
    <row r="4323" spans="1:30" ht="165.75" x14ac:dyDescent="0.25">
      <c r="A4323" s="113">
        <f t="shared" si="68"/>
        <v>4134</v>
      </c>
      <c r="B4323" s="88" t="s">
        <v>10783</v>
      </c>
      <c r="C4323" s="88" t="s">
        <v>11178</v>
      </c>
      <c r="D4323" s="88" t="s">
        <v>11179</v>
      </c>
      <c r="E4323" s="88" t="s">
        <v>11244</v>
      </c>
      <c r="F4323" s="88" t="s">
        <v>11245</v>
      </c>
      <c r="G4323" s="88" t="s">
        <v>11246</v>
      </c>
      <c r="H4323" s="112">
        <v>1456500</v>
      </c>
      <c r="I4323" s="88" t="s">
        <v>5079</v>
      </c>
      <c r="J4323" s="88" t="s">
        <v>68</v>
      </c>
      <c r="K4323" s="88"/>
      <c r="L4323" s="88" t="s">
        <v>444</v>
      </c>
      <c r="M4323" s="88" t="s">
        <v>80</v>
      </c>
      <c r="N4323" s="88" t="s">
        <v>81</v>
      </c>
      <c r="O4323" s="88" t="s">
        <v>10790</v>
      </c>
      <c r="P4323" s="88" t="s">
        <v>10869</v>
      </c>
      <c r="Q4323" s="88" t="s">
        <v>11014</v>
      </c>
      <c r="R4323" s="88" t="s">
        <v>29</v>
      </c>
      <c r="S4323" s="88" t="s">
        <v>15</v>
      </c>
      <c r="T4323" s="88" t="s">
        <v>7</v>
      </c>
      <c r="U4323" s="88" t="s">
        <v>146</v>
      </c>
      <c r="V4323" s="88" t="s">
        <v>15</v>
      </c>
      <c r="W4323" s="88" t="s">
        <v>17</v>
      </c>
      <c r="X4323" s="88" t="s">
        <v>18</v>
      </c>
      <c r="Y4323" s="88" t="s">
        <v>19</v>
      </c>
      <c r="Z4323" s="88" t="s">
        <v>20</v>
      </c>
      <c r="AA4323" s="88" t="s">
        <v>21</v>
      </c>
      <c r="AB4323" s="88" t="s">
        <v>11184</v>
      </c>
      <c r="AC4323" s="88" t="s">
        <v>11185</v>
      </c>
      <c r="AD4323" s="88" t="s">
        <v>11186</v>
      </c>
    </row>
    <row r="4324" spans="1:30" ht="114.75" x14ac:dyDescent="0.25">
      <c r="A4324" s="113">
        <f t="shared" si="68"/>
        <v>4135</v>
      </c>
      <c r="B4324" s="88" t="s">
        <v>10783</v>
      </c>
      <c r="C4324" s="88" t="s">
        <v>11170</v>
      </c>
      <c r="D4324" s="88" t="s">
        <v>11171</v>
      </c>
      <c r="E4324" s="88" t="s">
        <v>11247</v>
      </c>
      <c r="F4324" s="88" t="s">
        <v>66</v>
      </c>
      <c r="G4324" s="88" t="s">
        <v>11248</v>
      </c>
      <c r="H4324" s="112">
        <v>14200</v>
      </c>
      <c r="I4324" s="88" t="s">
        <v>88</v>
      </c>
      <c r="J4324" s="88" t="s">
        <v>68</v>
      </c>
      <c r="K4324" s="88"/>
      <c r="L4324" s="88" t="s">
        <v>69</v>
      </c>
      <c r="M4324" s="88" t="s">
        <v>80</v>
      </c>
      <c r="N4324" s="88" t="s">
        <v>81</v>
      </c>
      <c r="O4324" s="88" t="s">
        <v>10790</v>
      </c>
      <c r="P4324" s="88" t="s">
        <v>10879</v>
      </c>
      <c r="Q4324" s="88" t="s">
        <v>374</v>
      </c>
      <c r="R4324" s="88" t="s">
        <v>29</v>
      </c>
      <c r="S4324" s="88" t="s">
        <v>15</v>
      </c>
      <c r="T4324" s="88" t="s">
        <v>7</v>
      </c>
      <c r="U4324" s="88" t="s">
        <v>549</v>
      </c>
      <c r="V4324" s="88" t="s">
        <v>15</v>
      </c>
      <c r="W4324" s="88" t="s">
        <v>17</v>
      </c>
      <c r="X4324" s="88" t="s">
        <v>18</v>
      </c>
      <c r="Y4324" s="88" t="s">
        <v>19</v>
      </c>
      <c r="Z4324" s="88" t="s">
        <v>41</v>
      </c>
      <c r="AA4324" s="88" t="s">
        <v>21</v>
      </c>
      <c r="AB4324" s="88" t="s">
        <v>11175</v>
      </c>
      <c r="AC4324" s="88" t="s">
        <v>11176</v>
      </c>
      <c r="AD4324" s="88" t="s">
        <v>11177</v>
      </c>
    </row>
    <row r="4325" spans="1:30" ht="409.5" x14ac:dyDescent="0.25">
      <c r="A4325" s="113">
        <f t="shared" si="68"/>
        <v>4136</v>
      </c>
      <c r="B4325" s="88" t="s">
        <v>10783</v>
      </c>
      <c r="C4325" s="88" t="s">
        <v>11148</v>
      </c>
      <c r="D4325" s="88" t="s">
        <v>11149</v>
      </c>
      <c r="E4325" s="88" t="s">
        <v>11249</v>
      </c>
      <c r="F4325" s="88" t="s">
        <v>11250</v>
      </c>
      <c r="G4325" s="88" t="s">
        <v>11251</v>
      </c>
      <c r="H4325" s="112">
        <v>155196</v>
      </c>
      <c r="I4325" s="88" t="s">
        <v>6293</v>
      </c>
      <c r="J4325" s="88" t="s">
        <v>6</v>
      </c>
      <c r="K4325" s="88"/>
      <c r="L4325" s="88" t="s">
        <v>7934</v>
      </c>
      <c r="M4325" s="88" t="s">
        <v>80</v>
      </c>
      <c r="N4325" s="88" t="s">
        <v>81</v>
      </c>
      <c r="O4325" s="88" t="s">
        <v>10790</v>
      </c>
      <c r="P4325" s="88" t="s">
        <v>10879</v>
      </c>
      <c r="Q4325" s="88" t="s">
        <v>374</v>
      </c>
      <c r="R4325" s="88" t="s">
        <v>29</v>
      </c>
      <c r="S4325" s="88" t="s">
        <v>15</v>
      </c>
      <c r="T4325" s="88" t="s">
        <v>7</v>
      </c>
      <c r="U4325" s="88" t="s">
        <v>146</v>
      </c>
      <c r="V4325" s="88" t="s">
        <v>40</v>
      </c>
      <c r="W4325" s="88" t="s">
        <v>17</v>
      </c>
      <c r="X4325" s="88" t="s">
        <v>18</v>
      </c>
      <c r="Y4325" s="88" t="s">
        <v>19</v>
      </c>
      <c r="Z4325" s="88" t="s">
        <v>20</v>
      </c>
      <c r="AA4325" s="88" t="s">
        <v>21</v>
      </c>
      <c r="AB4325" s="88" t="s">
        <v>11153</v>
      </c>
      <c r="AC4325" s="88" t="s">
        <v>11166</v>
      </c>
      <c r="AD4325" s="88" t="s">
        <v>11155</v>
      </c>
    </row>
    <row r="4326" spans="1:30" ht="127.5" x14ac:dyDescent="0.25">
      <c r="A4326" s="113">
        <f t="shared" si="68"/>
        <v>4137</v>
      </c>
      <c r="B4326" s="88" t="s">
        <v>10783</v>
      </c>
      <c r="C4326" s="88" t="s">
        <v>11170</v>
      </c>
      <c r="D4326" s="88" t="s">
        <v>11171</v>
      </c>
      <c r="E4326" s="88" t="s">
        <v>11252</v>
      </c>
      <c r="F4326" s="88" t="s">
        <v>11253</v>
      </c>
      <c r="G4326" s="88" t="s">
        <v>11254</v>
      </c>
      <c r="H4326" s="112">
        <v>65000</v>
      </c>
      <c r="I4326" s="88" t="s">
        <v>88</v>
      </c>
      <c r="J4326" s="88" t="s">
        <v>68</v>
      </c>
      <c r="K4326" s="88"/>
      <c r="L4326" s="88" t="s">
        <v>8</v>
      </c>
      <c r="M4326" s="88" t="s">
        <v>80</v>
      </c>
      <c r="N4326" s="88" t="s">
        <v>81</v>
      </c>
      <c r="O4326" s="88" t="s">
        <v>10790</v>
      </c>
      <c r="P4326" s="88" t="s">
        <v>10879</v>
      </c>
      <c r="Q4326" s="88" t="s">
        <v>374</v>
      </c>
      <c r="R4326" s="88" t="s">
        <v>14</v>
      </c>
      <c r="S4326" s="88" t="s">
        <v>15</v>
      </c>
      <c r="T4326" s="88" t="s">
        <v>7</v>
      </c>
      <c r="U4326" s="88" t="s">
        <v>549</v>
      </c>
      <c r="V4326" s="88" t="s">
        <v>15</v>
      </c>
      <c r="W4326" s="88" t="s">
        <v>17</v>
      </c>
      <c r="X4326" s="88" t="s">
        <v>18</v>
      </c>
      <c r="Y4326" s="88" t="s">
        <v>19</v>
      </c>
      <c r="Z4326" s="88" t="s">
        <v>41</v>
      </c>
      <c r="AA4326" s="88" t="s">
        <v>21</v>
      </c>
      <c r="AB4326" s="88" t="s">
        <v>11175</v>
      </c>
      <c r="AC4326" s="88" t="s">
        <v>11176</v>
      </c>
      <c r="AD4326" s="88" t="s">
        <v>11177</v>
      </c>
    </row>
    <row r="4327" spans="1:30" ht="127.5" x14ac:dyDescent="0.25">
      <c r="A4327" s="113">
        <f t="shared" si="68"/>
        <v>4138</v>
      </c>
      <c r="B4327" s="88" t="s">
        <v>10783</v>
      </c>
      <c r="C4327" s="88" t="s">
        <v>11178</v>
      </c>
      <c r="D4327" s="88" t="s">
        <v>11179</v>
      </c>
      <c r="E4327" s="88" t="s">
        <v>11255</v>
      </c>
      <c r="F4327" s="88" t="s">
        <v>11256</v>
      </c>
      <c r="G4327" s="88" t="s">
        <v>11257</v>
      </c>
      <c r="H4327" s="112">
        <v>206159</v>
      </c>
      <c r="I4327" s="88" t="s">
        <v>7422</v>
      </c>
      <c r="J4327" s="88" t="s">
        <v>68</v>
      </c>
      <c r="K4327" s="88"/>
      <c r="L4327" s="88" t="s">
        <v>444</v>
      </c>
      <c r="M4327" s="88" t="s">
        <v>80</v>
      </c>
      <c r="N4327" s="88" t="s">
        <v>81</v>
      </c>
      <c r="O4327" s="88" t="s">
        <v>10790</v>
      </c>
      <c r="P4327" s="88" t="s">
        <v>10869</v>
      </c>
      <c r="Q4327" s="88" t="s">
        <v>11014</v>
      </c>
      <c r="R4327" s="88" t="s">
        <v>29</v>
      </c>
      <c r="S4327" s="88" t="s">
        <v>15</v>
      </c>
      <c r="T4327" s="88" t="s">
        <v>7</v>
      </c>
      <c r="U4327" s="88" t="s">
        <v>146</v>
      </c>
      <c r="V4327" s="88" t="s">
        <v>15</v>
      </c>
      <c r="W4327" s="88" t="s">
        <v>17</v>
      </c>
      <c r="X4327" s="88" t="s">
        <v>18</v>
      </c>
      <c r="Y4327" s="88" t="s">
        <v>19</v>
      </c>
      <c r="Z4327" s="88" t="s">
        <v>20</v>
      </c>
      <c r="AA4327" s="88" t="s">
        <v>21</v>
      </c>
      <c r="AB4327" s="88" t="s">
        <v>11184</v>
      </c>
      <c r="AC4327" s="88" t="s">
        <v>11185</v>
      </c>
      <c r="AD4327" s="88" t="s">
        <v>11186</v>
      </c>
    </row>
    <row r="4328" spans="1:30" ht="89.25" x14ac:dyDescent="0.25">
      <c r="A4328" s="113">
        <f t="shared" si="68"/>
        <v>4139</v>
      </c>
      <c r="B4328" s="88" t="s">
        <v>10783</v>
      </c>
      <c r="C4328" s="88" t="s">
        <v>11178</v>
      </c>
      <c r="D4328" s="88" t="s">
        <v>11179</v>
      </c>
      <c r="E4328" s="88" t="s">
        <v>11258</v>
      </c>
      <c r="F4328" s="88" t="s">
        <v>11259</v>
      </c>
      <c r="G4328" s="88" t="s">
        <v>11260</v>
      </c>
      <c r="H4328" s="112">
        <v>3537775</v>
      </c>
      <c r="I4328" s="88" t="s">
        <v>5079</v>
      </c>
      <c r="J4328" s="88" t="s">
        <v>68</v>
      </c>
      <c r="K4328" s="88"/>
      <c r="L4328" s="88" t="s">
        <v>8</v>
      </c>
      <c r="M4328" s="88" t="s">
        <v>80</v>
      </c>
      <c r="N4328" s="88" t="s">
        <v>81</v>
      </c>
      <c r="O4328" s="88" t="s">
        <v>10790</v>
      </c>
      <c r="P4328" s="88" t="s">
        <v>10869</v>
      </c>
      <c r="Q4328" s="88" t="s">
        <v>11014</v>
      </c>
      <c r="R4328" s="88" t="s">
        <v>14</v>
      </c>
      <c r="S4328" s="88" t="s">
        <v>15</v>
      </c>
      <c r="T4328" s="88" t="s">
        <v>7</v>
      </c>
      <c r="U4328" s="88" t="s">
        <v>146</v>
      </c>
      <c r="V4328" s="88" t="s">
        <v>15</v>
      </c>
      <c r="W4328" s="88" t="s">
        <v>17</v>
      </c>
      <c r="X4328" s="88" t="s">
        <v>18</v>
      </c>
      <c r="Y4328" s="88" t="s">
        <v>19</v>
      </c>
      <c r="Z4328" s="88" t="s">
        <v>41</v>
      </c>
      <c r="AA4328" s="88" t="s">
        <v>21</v>
      </c>
      <c r="AB4328" s="88" t="s">
        <v>11184</v>
      </c>
      <c r="AC4328" s="88" t="s">
        <v>11185</v>
      </c>
      <c r="AD4328" s="88" t="s">
        <v>11186</v>
      </c>
    </row>
    <row r="4329" spans="1:30" ht="153" x14ac:dyDescent="0.25">
      <c r="A4329" s="113">
        <f t="shared" si="68"/>
        <v>4140</v>
      </c>
      <c r="B4329" s="88" t="s">
        <v>10783</v>
      </c>
      <c r="C4329" s="88" t="s">
        <v>11148</v>
      </c>
      <c r="D4329" s="88" t="s">
        <v>11149</v>
      </c>
      <c r="E4329" s="88" t="s">
        <v>11261</v>
      </c>
      <c r="F4329" s="88" t="s">
        <v>11262</v>
      </c>
      <c r="G4329" s="88" t="s">
        <v>11263</v>
      </c>
      <c r="H4329" s="112">
        <v>50340</v>
      </c>
      <c r="I4329" s="88" t="s">
        <v>847</v>
      </c>
      <c r="J4329" s="88" t="s">
        <v>68</v>
      </c>
      <c r="K4329" s="88"/>
      <c r="L4329" s="88" t="s">
        <v>8</v>
      </c>
      <c r="M4329" s="88" t="s">
        <v>80</v>
      </c>
      <c r="N4329" s="88" t="s">
        <v>81</v>
      </c>
      <c r="O4329" s="88" t="s">
        <v>10790</v>
      </c>
      <c r="P4329" s="88" t="s">
        <v>10791</v>
      </c>
      <c r="Q4329" s="88" t="s">
        <v>10931</v>
      </c>
      <c r="R4329" s="88" t="s">
        <v>29</v>
      </c>
      <c r="S4329" s="88" t="s">
        <v>15</v>
      </c>
      <c r="T4329" s="88" t="s">
        <v>7</v>
      </c>
      <c r="U4329" s="88" t="s">
        <v>146</v>
      </c>
      <c r="V4329" s="88" t="s">
        <v>40</v>
      </c>
      <c r="W4329" s="88" t="s">
        <v>17</v>
      </c>
      <c r="X4329" s="88" t="s">
        <v>18</v>
      </c>
      <c r="Y4329" s="88" t="s">
        <v>19</v>
      </c>
      <c r="Z4329" s="88" t="s">
        <v>20</v>
      </c>
      <c r="AA4329" s="88" t="s">
        <v>21</v>
      </c>
      <c r="AB4329" s="88" t="s">
        <v>11153</v>
      </c>
      <c r="AC4329" s="88" t="s">
        <v>11166</v>
      </c>
      <c r="AD4329" s="88" t="s">
        <v>11155</v>
      </c>
    </row>
    <row r="4330" spans="1:30" ht="140.25" x14ac:dyDescent="0.25">
      <c r="A4330" s="113">
        <f t="shared" si="68"/>
        <v>4141</v>
      </c>
      <c r="B4330" s="88" t="s">
        <v>10783</v>
      </c>
      <c r="C4330" s="88" t="s">
        <v>11178</v>
      </c>
      <c r="D4330" s="88" t="s">
        <v>11179</v>
      </c>
      <c r="E4330" s="88" t="s">
        <v>11264</v>
      </c>
      <c r="F4330" s="88" t="s">
        <v>11265</v>
      </c>
      <c r="G4330" s="88" t="s">
        <v>11266</v>
      </c>
      <c r="H4330" s="112">
        <v>1010000</v>
      </c>
      <c r="I4330" s="88" t="s">
        <v>5079</v>
      </c>
      <c r="J4330" s="88" t="s">
        <v>68</v>
      </c>
      <c r="K4330" s="88"/>
      <c r="L4330" s="88" t="s">
        <v>8</v>
      </c>
      <c r="M4330" s="88" t="s">
        <v>80</v>
      </c>
      <c r="N4330" s="88" t="s">
        <v>81</v>
      </c>
      <c r="O4330" s="88" t="s">
        <v>10790</v>
      </c>
      <c r="P4330" s="88" t="s">
        <v>10879</v>
      </c>
      <c r="Q4330" s="88" t="s">
        <v>374</v>
      </c>
      <c r="R4330" s="88" t="s">
        <v>14</v>
      </c>
      <c r="S4330" s="88" t="s">
        <v>15</v>
      </c>
      <c r="T4330" s="88" t="s">
        <v>7</v>
      </c>
      <c r="U4330" s="88" t="s">
        <v>146</v>
      </c>
      <c r="V4330" s="88" t="s">
        <v>15</v>
      </c>
      <c r="W4330" s="88" t="s">
        <v>17</v>
      </c>
      <c r="X4330" s="88" t="s">
        <v>18</v>
      </c>
      <c r="Y4330" s="88" t="s">
        <v>19</v>
      </c>
      <c r="Z4330" s="88" t="s">
        <v>41</v>
      </c>
      <c r="AA4330" s="88" t="s">
        <v>21</v>
      </c>
      <c r="AB4330" s="88" t="s">
        <v>11184</v>
      </c>
      <c r="AC4330" s="88" t="s">
        <v>11185</v>
      </c>
      <c r="AD4330" s="88" t="s">
        <v>11186</v>
      </c>
    </row>
    <row r="4331" spans="1:30" ht="408" x14ac:dyDescent="0.25">
      <c r="A4331" s="113">
        <f t="shared" si="68"/>
        <v>4142</v>
      </c>
      <c r="B4331" s="88" t="s">
        <v>10783</v>
      </c>
      <c r="C4331" s="88" t="s">
        <v>11148</v>
      </c>
      <c r="D4331" s="88" t="s">
        <v>11149</v>
      </c>
      <c r="E4331" s="88" t="s">
        <v>11267</v>
      </c>
      <c r="F4331" s="88" t="s">
        <v>11268</v>
      </c>
      <c r="G4331" s="88" t="s">
        <v>11269</v>
      </c>
      <c r="H4331" s="112">
        <v>108000</v>
      </c>
      <c r="I4331" s="88" t="s">
        <v>88</v>
      </c>
      <c r="J4331" s="88" t="s">
        <v>6</v>
      </c>
      <c r="K4331" s="88"/>
      <c r="L4331" s="88" t="s">
        <v>27</v>
      </c>
      <c r="M4331" s="88" t="s">
        <v>9</v>
      </c>
      <c r="N4331" s="88" t="s">
        <v>81</v>
      </c>
      <c r="O4331" s="88" t="s">
        <v>10790</v>
      </c>
      <c r="P4331" s="88" t="s">
        <v>10791</v>
      </c>
      <c r="Q4331" s="88" t="s">
        <v>10931</v>
      </c>
      <c r="R4331" s="88" t="s">
        <v>29</v>
      </c>
      <c r="S4331" s="88" t="s">
        <v>15</v>
      </c>
      <c r="T4331" s="88" t="s">
        <v>7</v>
      </c>
      <c r="U4331" s="88" t="s">
        <v>146</v>
      </c>
      <c r="V4331" s="88" t="s">
        <v>40</v>
      </c>
      <c r="W4331" s="88" t="s">
        <v>17</v>
      </c>
      <c r="X4331" s="88" t="s">
        <v>18</v>
      </c>
      <c r="Y4331" s="88" t="s">
        <v>19</v>
      </c>
      <c r="Z4331" s="88" t="s">
        <v>20</v>
      </c>
      <c r="AA4331" s="88" t="s">
        <v>21</v>
      </c>
      <c r="AB4331" s="88" t="s">
        <v>11153</v>
      </c>
      <c r="AC4331" s="88" t="s">
        <v>11166</v>
      </c>
      <c r="AD4331" s="88" t="s">
        <v>11155</v>
      </c>
    </row>
    <row r="4332" spans="1:30" ht="89.25" x14ac:dyDescent="0.25">
      <c r="A4332" s="113">
        <f t="shared" si="68"/>
        <v>4143</v>
      </c>
      <c r="B4332" s="88" t="s">
        <v>10783</v>
      </c>
      <c r="C4332" s="88" t="s">
        <v>11178</v>
      </c>
      <c r="D4332" s="88" t="s">
        <v>11179</v>
      </c>
      <c r="E4332" s="88" t="s">
        <v>11270</v>
      </c>
      <c r="F4332" s="88" t="s">
        <v>11271</v>
      </c>
      <c r="G4332" s="88" t="s">
        <v>11272</v>
      </c>
      <c r="H4332" s="112">
        <v>20000</v>
      </c>
      <c r="I4332" s="88" t="s">
        <v>1646</v>
      </c>
      <c r="J4332" s="88" t="s">
        <v>68</v>
      </c>
      <c r="K4332" s="88"/>
      <c r="L4332" s="88" t="s">
        <v>8</v>
      </c>
      <c r="M4332" s="88" t="s">
        <v>51</v>
      </c>
      <c r="N4332" s="88" t="s">
        <v>10</v>
      </c>
      <c r="O4332" s="88" t="s">
        <v>10790</v>
      </c>
      <c r="P4332" s="88" t="s">
        <v>10791</v>
      </c>
      <c r="Q4332" s="88" t="s">
        <v>10931</v>
      </c>
      <c r="R4332" s="88" t="s">
        <v>14</v>
      </c>
      <c r="S4332" s="88" t="s">
        <v>15</v>
      </c>
      <c r="T4332" s="88" t="s">
        <v>7</v>
      </c>
      <c r="U4332" s="88" t="s">
        <v>549</v>
      </c>
      <c r="V4332" s="88" t="s">
        <v>15</v>
      </c>
      <c r="W4332" s="88" t="s">
        <v>17</v>
      </c>
      <c r="X4332" s="88" t="s">
        <v>18</v>
      </c>
      <c r="Y4332" s="88" t="s">
        <v>19</v>
      </c>
      <c r="Z4332" s="88" t="s">
        <v>20</v>
      </c>
      <c r="AA4332" s="88" t="s">
        <v>21</v>
      </c>
      <c r="AB4332" s="88" t="s">
        <v>11184</v>
      </c>
      <c r="AC4332" s="88" t="s">
        <v>11185</v>
      </c>
      <c r="AD4332" s="88" t="s">
        <v>11186</v>
      </c>
    </row>
    <row r="4333" spans="1:30" ht="63.75" x14ac:dyDescent="0.25">
      <c r="A4333" s="113">
        <f t="shared" si="68"/>
        <v>4144</v>
      </c>
      <c r="B4333" s="88" t="s">
        <v>10783</v>
      </c>
      <c r="C4333" s="88" t="s">
        <v>11190</v>
      </c>
      <c r="D4333" s="88" t="s">
        <v>11191</v>
      </c>
      <c r="E4333" s="88" t="s">
        <v>11273</v>
      </c>
      <c r="F4333" s="88" t="s">
        <v>11274</v>
      </c>
      <c r="G4333" s="88" t="s">
        <v>11275</v>
      </c>
      <c r="H4333" s="112">
        <v>35000</v>
      </c>
      <c r="I4333" s="88" t="s">
        <v>883</v>
      </c>
      <c r="J4333" s="88" t="s">
        <v>6</v>
      </c>
      <c r="K4333" s="88"/>
      <c r="L4333" s="88" t="s">
        <v>27</v>
      </c>
      <c r="M4333" s="88" t="s">
        <v>51</v>
      </c>
      <c r="N4333" s="88" t="s">
        <v>10</v>
      </c>
      <c r="O4333" s="88" t="s">
        <v>10790</v>
      </c>
      <c r="P4333" s="88" t="s">
        <v>10879</v>
      </c>
      <c r="Q4333" s="88" t="s">
        <v>374</v>
      </c>
      <c r="R4333" s="88" t="s">
        <v>29</v>
      </c>
      <c r="S4333" s="88" t="s">
        <v>15</v>
      </c>
      <c r="T4333" s="88" t="s">
        <v>7</v>
      </c>
      <c r="U4333" s="88" t="s">
        <v>146</v>
      </c>
      <c r="V4333" s="88" t="s">
        <v>15</v>
      </c>
      <c r="W4333" s="88" t="s">
        <v>21</v>
      </c>
      <c r="X4333" s="88" t="s">
        <v>18</v>
      </c>
      <c r="Y4333" s="88" t="s">
        <v>31</v>
      </c>
      <c r="Z4333" s="88" t="s">
        <v>61</v>
      </c>
      <c r="AA4333" s="88" t="s">
        <v>17</v>
      </c>
      <c r="AB4333" s="88" t="s">
        <v>11195</v>
      </c>
      <c r="AC4333" s="88">
        <v>13991418508</v>
      </c>
      <c r="AD4333" s="88" t="s">
        <v>11196</v>
      </c>
    </row>
    <row r="4334" spans="1:30" ht="114.75" x14ac:dyDescent="0.25">
      <c r="A4334" s="113">
        <f t="shared" si="68"/>
        <v>4145</v>
      </c>
      <c r="B4334" s="88" t="s">
        <v>10783</v>
      </c>
      <c r="C4334" s="88" t="s">
        <v>10942</v>
      </c>
      <c r="D4334" s="88" t="s">
        <v>10943</v>
      </c>
      <c r="E4334" s="88" t="s">
        <v>11276</v>
      </c>
      <c r="F4334" s="88" t="s">
        <v>11277</v>
      </c>
      <c r="G4334" s="88" t="s">
        <v>11278</v>
      </c>
      <c r="H4334" s="112">
        <v>800000</v>
      </c>
      <c r="I4334" s="88" t="s">
        <v>1400</v>
      </c>
      <c r="J4334" s="88" t="s">
        <v>6</v>
      </c>
      <c r="K4334" s="88"/>
      <c r="L4334" s="88" t="s">
        <v>69</v>
      </c>
      <c r="M4334" s="88" t="s">
        <v>9</v>
      </c>
      <c r="N4334" s="88" t="s">
        <v>81</v>
      </c>
      <c r="O4334" s="88" t="s">
        <v>10790</v>
      </c>
      <c r="P4334" s="88" t="s">
        <v>10879</v>
      </c>
      <c r="Q4334" s="88" t="s">
        <v>374</v>
      </c>
      <c r="R4334" s="88" t="s">
        <v>29</v>
      </c>
      <c r="S4334" s="88" t="s">
        <v>15</v>
      </c>
      <c r="T4334" s="88" t="s">
        <v>7</v>
      </c>
      <c r="U4334" s="88" t="s">
        <v>60</v>
      </c>
      <c r="V4334" s="88" t="s">
        <v>15</v>
      </c>
      <c r="W4334" s="88" t="s">
        <v>37</v>
      </c>
      <c r="X4334" s="88" t="s">
        <v>18</v>
      </c>
      <c r="Y4334" s="88" t="s">
        <v>31</v>
      </c>
      <c r="Z4334" s="88" t="s">
        <v>61</v>
      </c>
      <c r="AA4334" s="88" t="s">
        <v>17</v>
      </c>
      <c r="AB4334" s="88" t="s">
        <v>11279</v>
      </c>
      <c r="AC4334" s="88" t="s">
        <v>11280</v>
      </c>
      <c r="AD4334" s="88" t="s">
        <v>10950</v>
      </c>
    </row>
    <row r="4335" spans="1:30" ht="102" x14ac:dyDescent="0.25">
      <c r="A4335" s="113">
        <f t="shared" si="68"/>
        <v>4146</v>
      </c>
      <c r="B4335" s="88" t="s">
        <v>10783</v>
      </c>
      <c r="C4335" s="88" t="s">
        <v>11178</v>
      </c>
      <c r="D4335" s="88" t="s">
        <v>11179</v>
      </c>
      <c r="E4335" s="88" t="s">
        <v>11281</v>
      </c>
      <c r="F4335" s="88" t="s">
        <v>11282</v>
      </c>
      <c r="G4335" s="88" t="s">
        <v>11283</v>
      </c>
      <c r="H4335" s="112">
        <v>782000</v>
      </c>
      <c r="I4335" s="88" t="s">
        <v>11183</v>
      </c>
      <c r="J4335" s="88" t="s">
        <v>6</v>
      </c>
      <c r="K4335" s="88"/>
      <c r="L4335" s="88" t="s">
        <v>27</v>
      </c>
      <c r="M4335" s="88" t="s">
        <v>80</v>
      </c>
      <c r="N4335" s="88" t="s">
        <v>81</v>
      </c>
      <c r="O4335" s="88" t="s">
        <v>10790</v>
      </c>
      <c r="P4335" s="88" t="s">
        <v>10879</v>
      </c>
      <c r="Q4335" s="88" t="s">
        <v>374</v>
      </c>
      <c r="R4335" s="88" t="s">
        <v>29</v>
      </c>
      <c r="S4335" s="88" t="s">
        <v>15</v>
      </c>
      <c r="T4335" s="88" t="s">
        <v>7</v>
      </c>
      <c r="U4335" s="88" t="s">
        <v>146</v>
      </c>
      <c r="V4335" s="88" t="s">
        <v>15</v>
      </c>
      <c r="W4335" s="88" t="s">
        <v>17</v>
      </c>
      <c r="X4335" s="88" t="s">
        <v>18</v>
      </c>
      <c r="Y4335" s="88" t="s">
        <v>19</v>
      </c>
      <c r="Z4335" s="88" t="s">
        <v>61</v>
      </c>
      <c r="AA4335" s="88" t="s">
        <v>17</v>
      </c>
      <c r="AB4335" s="88" t="s">
        <v>11184</v>
      </c>
      <c r="AC4335" s="88" t="s">
        <v>11185</v>
      </c>
      <c r="AD4335" s="88" t="s">
        <v>11186</v>
      </c>
    </row>
    <row r="4336" spans="1:30" ht="63.75" x14ac:dyDescent="0.25">
      <c r="A4336" s="113">
        <f t="shared" si="68"/>
        <v>4147</v>
      </c>
      <c r="B4336" s="88" t="s">
        <v>10783</v>
      </c>
      <c r="C4336" s="88" t="s">
        <v>11190</v>
      </c>
      <c r="D4336" s="88" t="s">
        <v>11191</v>
      </c>
      <c r="E4336" s="88" t="s">
        <v>11284</v>
      </c>
      <c r="F4336" s="88" t="s">
        <v>11284</v>
      </c>
      <c r="G4336" s="88" t="s">
        <v>11285</v>
      </c>
      <c r="H4336" s="112">
        <v>845300</v>
      </c>
      <c r="I4336" s="88" t="s">
        <v>871</v>
      </c>
      <c r="J4336" s="88" t="s">
        <v>68</v>
      </c>
      <c r="K4336" s="88"/>
      <c r="L4336" s="88" t="s">
        <v>444</v>
      </c>
      <c r="M4336" s="88" t="s">
        <v>80</v>
      </c>
      <c r="N4336" s="88" t="s">
        <v>81</v>
      </c>
      <c r="O4336" s="88" t="s">
        <v>10790</v>
      </c>
      <c r="P4336" s="88" t="s">
        <v>10791</v>
      </c>
      <c r="Q4336" s="88" t="s">
        <v>10938</v>
      </c>
      <c r="R4336" s="88" t="s">
        <v>29</v>
      </c>
      <c r="S4336" s="88" t="s">
        <v>15</v>
      </c>
      <c r="T4336" s="88" t="s">
        <v>7</v>
      </c>
      <c r="U4336" s="88" t="s">
        <v>60</v>
      </c>
      <c r="V4336" s="88" t="s">
        <v>15</v>
      </c>
      <c r="W4336" s="88" t="s">
        <v>17</v>
      </c>
      <c r="X4336" s="88" t="s">
        <v>193</v>
      </c>
      <c r="Y4336" s="88" t="s">
        <v>31</v>
      </c>
      <c r="Z4336" s="88" t="s">
        <v>20</v>
      </c>
      <c r="AA4336" s="9" t="s">
        <v>37</v>
      </c>
      <c r="AB4336" s="88" t="s">
        <v>11195</v>
      </c>
      <c r="AC4336" s="88">
        <v>13991418508</v>
      </c>
      <c r="AD4336" s="88" t="s">
        <v>11196</v>
      </c>
    </row>
    <row r="4337" spans="1:30" ht="63.75" x14ac:dyDescent="0.25">
      <c r="A4337" s="113">
        <f t="shared" si="68"/>
        <v>4148</v>
      </c>
      <c r="B4337" s="88" t="s">
        <v>10783</v>
      </c>
      <c r="C4337" s="88" t="s">
        <v>11286</v>
      </c>
      <c r="D4337" s="88" t="s">
        <v>10785</v>
      </c>
      <c r="E4337" s="88" t="s">
        <v>11287</v>
      </c>
      <c r="F4337" s="88" t="s">
        <v>11288</v>
      </c>
      <c r="G4337" s="88" t="s">
        <v>11289</v>
      </c>
      <c r="H4337" s="112">
        <v>1800000</v>
      </c>
      <c r="I4337" s="88" t="s">
        <v>11290</v>
      </c>
      <c r="J4337" s="88" t="s">
        <v>6</v>
      </c>
      <c r="K4337" s="88"/>
      <c r="L4337" s="88" t="s">
        <v>36</v>
      </c>
      <c r="M4337" s="88" t="s">
        <v>48</v>
      </c>
      <c r="N4337" s="88" t="s">
        <v>10</v>
      </c>
      <c r="O4337" s="88" t="s">
        <v>10790</v>
      </c>
      <c r="P4337" s="88" t="s">
        <v>10791</v>
      </c>
      <c r="Q4337" s="88" t="s">
        <v>10931</v>
      </c>
      <c r="R4337" s="88" t="s">
        <v>29</v>
      </c>
      <c r="S4337" s="88" t="s">
        <v>15</v>
      </c>
      <c r="T4337" s="88" t="s">
        <v>7</v>
      </c>
      <c r="U4337" s="88" t="s">
        <v>60</v>
      </c>
      <c r="V4337" s="88" t="s">
        <v>40</v>
      </c>
      <c r="W4337" s="88" t="s">
        <v>37</v>
      </c>
      <c r="X4337" s="88" t="s">
        <v>30</v>
      </c>
      <c r="Y4337" s="88" t="s">
        <v>31</v>
      </c>
      <c r="Z4337" s="88" t="s">
        <v>20</v>
      </c>
      <c r="AA4337" s="88" t="s">
        <v>17</v>
      </c>
      <c r="AB4337" s="88" t="s">
        <v>11291</v>
      </c>
      <c r="AC4337" s="88" t="s">
        <v>11292</v>
      </c>
      <c r="AD4337" s="88" t="s">
        <v>11293</v>
      </c>
    </row>
    <row r="4338" spans="1:30" ht="76.5" x14ac:dyDescent="0.25">
      <c r="A4338" s="113">
        <f t="shared" si="68"/>
        <v>4149</v>
      </c>
      <c r="B4338" s="88" t="s">
        <v>10783</v>
      </c>
      <c r="C4338" s="88" t="s">
        <v>11190</v>
      </c>
      <c r="D4338" s="88" t="s">
        <v>11191</v>
      </c>
      <c r="E4338" s="88" t="s">
        <v>11294</v>
      </c>
      <c r="F4338" s="88" t="s">
        <v>11295</v>
      </c>
      <c r="G4338" s="88" t="s">
        <v>11296</v>
      </c>
      <c r="H4338" s="112">
        <v>21000</v>
      </c>
      <c r="I4338" s="88" t="s">
        <v>871</v>
      </c>
      <c r="J4338" s="88" t="s">
        <v>68</v>
      </c>
      <c r="K4338" s="88"/>
      <c r="L4338" s="88" t="s">
        <v>69</v>
      </c>
      <c r="M4338" s="88" t="s">
        <v>51</v>
      </c>
      <c r="N4338" s="88" t="s">
        <v>10</v>
      </c>
      <c r="O4338" s="88" t="s">
        <v>10790</v>
      </c>
      <c r="P4338" s="88" t="s">
        <v>10869</v>
      </c>
      <c r="Q4338" s="88" t="s">
        <v>11043</v>
      </c>
      <c r="R4338" s="88" t="s">
        <v>29</v>
      </c>
      <c r="S4338" s="88" t="s">
        <v>15</v>
      </c>
      <c r="T4338" s="88" t="s">
        <v>7</v>
      </c>
      <c r="U4338" s="88" t="s">
        <v>146</v>
      </c>
      <c r="V4338" s="88" t="s">
        <v>15</v>
      </c>
      <c r="W4338" s="88" t="s">
        <v>17</v>
      </c>
      <c r="X4338" s="88" t="s">
        <v>193</v>
      </c>
      <c r="Y4338" s="88" t="s">
        <v>19</v>
      </c>
      <c r="Z4338" s="88" t="s">
        <v>20</v>
      </c>
      <c r="AA4338" s="88" t="s">
        <v>17</v>
      </c>
      <c r="AB4338" s="88" t="s">
        <v>11195</v>
      </c>
      <c r="AC4338" s="88">
        <v>13991418508</v>
      </c>
      <c r="AD4338" s="88" t="s">
        <v>11196</v>
      </c>
    </row>
    <row r="4339" spans="1:30" ht="331.5" x14ac:dyDescent="0.25">
      <c r="A4339" s="113">
        <f t="shared" si="68"/>
        <v>4150</v>
      </c>
      <c r="B4339" s="88" t="s">
        <v>10783</v>
      </c>
      <c r="C4339" s="88" t="s">
        <v>10874</v>
      </c>
      <c r="D4339" s="88" t="s">
        <v>10875</v>
      </c>
      <c r="E4339" s="88" t="s">
        <v>11297</v>
      </c>
      <c r="F4339" s="88" t="s">
        <v>11297</v>
      </c>
      <c r="G4339" s="88" t="s">
        <v>11298</v>
      </c>
      <c r="H4339" s="112">
        <v>450950</v>
      </c>
      <c r="I4339" s="88" t="s">
        <v>7418</v>
      </c>
      <c r="J4339" s="88" t="s">
        <v>68</v>
      </c>
      <c r="K4339" s="88"/>
      <c r="L4339" s="88" t="s">
        <v>69</v>
      </c>
      <c r="M4339" s="88" t="s">
        <v>80</v>
      </c>
      <c r="N4339" s="88" t="s">
        <v>81</v>
      </c>
      <c r="O4339" s="88" t="s">
        <v>10790</v>
      </c>
      <c r="P4339" s="88" t="s">
        <v>10869</v>
      </c>
      <c r="Q4339" s="88" t="s">
        <v>11014</v>
      </c>
      <c r="R4339" s="88" t="s">
        <v>29</v>
      </c>
      <c r="S4339" s="88" t="s">
        <v>15</v>
      </c>
      <c r="T4339" s="88" t="s">
        <v>7</v>
      </c>
      <c r="U4339" s="88" t="s">
        <v>133</v>
      </c>
      <c r="V4339" s="88" t="s">
        <v>40</v>
      </c>
      <c r="W4339" s="88" t="s">
        <v>17</v>
      </c>
      <c r="X4339" s="88" t="s">
        <v>18</v>
      </c>
      <c r="Y4339" s="88" t="s">
        <v>19</v>
      </c>
      <c r="Z4339" s="88" t="s">
        <v>41</v>
      </c>
      <c r="AA4339" s="88" t="s">
        <v>21</v>
      </c>
      <c r="AB4339" s="88" t="s">
        <v>11299</v>
      </c>
      <c r="AC4339" s="88" t="s">
        <v>11300</v>
      </c>
      <c r="AD4339" s="88" t="s">
        <v>11301</v>
      </c>
    </row>
    <row r="4340" spans="1:30" ht="331.5" x14ac:dyDescent="0.25">
      <c r="A4340" s="113">
        <f t="shared" si="68"/>
        <v>4151</v>
      </c>
      <c r="B4340" s="88" t="s">
        <v>10783</v>
      </c>
      <c r="C4340" s="88" t="s">
        <v>11170</v>
      </c>
      <c r="D4340" s="88" t="s">
        <v>11171</v>
      </c>
      <c r="E4340" s="88" t="s">
        <v>11302</v>
      </c>
      <c r="F4340" s="88" t="s">
        <v>11303</v>
      </c>
      <c r="G4340" s="88" t="s">
        <v>11304</v>
      </c>
      <c r="H4340" s="112">
        <v>250000</v>
      </c>
      <c r="I4340" s="88" t="s">
        <v>189</v>
      </c>
      <c r="J4340" s="88" t="s">
        <v>68</v>
      </c>
      <c r="K4340" s="88"/>
      <c r="L4340" s="88" t="s">
        <v>444</v>
      </c>
      <c r="M4340" s="88" t="s">
        <v>80</v>
      </c>
      <c r="N4340" s="88" t="s">
        <v>81</v>
      </c>
      <c r="O4340" s="88" t="s">
        <v>10790</v>
      </c>
      <c r="P4340" s="88" t="s">
        <v>10869</v>
      </c>
      <c r="Q4340" s="88" t="s">
        <v>11014</v>
      </c>
      <c r="R4340" s="88" t="s">
        <v>29</v>
      </c>
      <c r="S4340" s="88" t="s">
        <v>15</v>
      </c>
      <c r="T4340" s="88" t="s">
        <v>7</v>
      </c>
      <c r="U4340" s="88" t="s">
        <v>146</v>
      </c>
      <c r="V4340" s="88" t="s">
        <v>40</v>
      </c>
      <c r="W4340" s="88" t="s">
        <v>17</v>
      </c>
      <c r="X4340" s="88" t="s">
        <v>18</v>
      </c>
      <c r="Y4340" s="88" t="s">
        <v>19</v>
      </c>
      <c r="Z4340" s="88" t="s">
        <v>20</v>
      </c>
      <c r="AA4340" s="88" t="s">
        <v>21</v>
      </c>
      <c r="AB4340" s="88" t="s">
        <v>11305</v>
      </c>
      <c r="AC4340" s="88" t="s">
        <v>11306</v>
      </c>
      <c r="AD4340" s="88" t="s">
        <v>11307</v>
      </c>
    </row>
    <row r="4341" spans="1:30" ht="331.5" x14ac:dyDescent="0.25">
      <c r="A4341" s="113">
        <f t="shared" si="68"/>
        <v>4152</v>
      </c>
      <c r="B4341" s="88" t="s">
        <v>10783</v>
      </c>
      <c r="C4341" s="88" t="s">
        <v>11170</v>
      </c>
      <c r="D4341" s="88" t="s">
        <v>11171</v>
      </c>
      <c r="E4341" s="88" t="s">
        <v>11308</v>
      </c>
      <c r="F4341" s="88" t="s">
        <v>11309</v>
      </c>
      <c r="G4341" s="88" t="s">
        <v>11304</v>
      </c>
      <c r="H4341" s="112">
        <v>250000</v>
      </c>
      <c r="I4341" s="88" t="s">
        <v>189</v>
      </c>
      <c r="J4341" s="88" t="s">
        <v>10078</v>
      </c>
      <c r="K4341" s="88"/>
      <c r="L4341" s="88" t="s">
        <v>247</v>
      </c>
      <c r="M4341" s="88" t="s">
        <v>9</v>
      </c>
      <c r="N4341" s="88" t="s">
        <v>81</v>
      </c>
      <c r="O4341" s="88" t="s">
        <v>10790</v>
      </c>
      <c r="P4341" s="88" t="s">
        <v>10869</v>
      </c>
      <c r="Q4341" s="88" t="s">
        <v>10918</v>
      </c>
      <c r="R4341" s="88" t="s">
        <v>29</v>
      </c>
      <c r="S4341" s="88" t="s">
        <v>15</v>
      </c>
      <c r="T4341" s="88" t="s">
        <v>7</v>
      </c>
      <c r="U4341" s="88" t="s">
        <v>146</v>
      </c>
      <c r="V4341" s="88" t="s">
        <v>40</v>
      </c>
      <c r="W4341" s="88" t="s">
        <v>17</v>
      </c>
      <c r="X4341" s="88" t="s">
        <v>18</v>
      </c>
      <c r="Y4341" s="88" t="s">
        <v>19</v>
      </c>
      <c r="Z4341" s="88" t="s">
        <v>20</v>
      </c>
      <c r="AA4341" s="88" t="s">
        <v>21</v>
      </c>
      <c r="AB4341" s="88" t="s">
        <v>11305</v>
      </c>
      <c r="AC4341" s="88" t="s">
        <v>11306</v>
      </c>
      <c r="AD4341" s="88" t="s">
        <v>11307</v>
      </c>
    </row>
    <row r="4342" spans="1:30" ht="382.5" x14ac:dyDescent="0.25">
      <c r="A4342" s="113">
        <f t="shared" si="68"/>
        <v>4153</v>
      </c>
      <c r="B4342" s="88" t="s">
        <v>10783</v>
      </c>
      <c r="C4342" s="88" t="s">
        <v>11310</v>
      </c>
      <c r="D4342" s="88" t="s">
        <v>11311</v>
      </c>
      <c r="E4342" s="88" t="s">
        <v>11312</v>
      </c>
      <c r="F4342" s="88" t="s">
        <v>11313</v>
      </c>
      <c r="G4342" s="88" t="s">
        <v>11314</v>
      </c>
      <c r="H4342" s="112">
        <v>5000</v>
      </c>
      <c r="I4342" s="88" t="s">
        <v>11315</v>
      </c>
      <c r="J4342" s="88" t="s">
        <v>6</v>
      </c>
      <c r="K4342" s="88"/>
      <c r="L4342" s="88" t="s">
        <v>107</v>
      </c>
      <c r="M4342" s="88" t="s">
        <v>1729</v>
      </c>
      <c r="N4342" s="88" t="s">
        <v>10</v>
      </c>
      <c r="O4342" s="88" t="s">
        <v>10790</v>
      </c>
      <c r="P4342" s="88" t="s">
        <v>10879</v>
      </c>
      <c r="Q4342" s="88" t="s">
        <v>374</v>
      </c>
      <c r="R4342" s="88" t="s">
        <v>29</v>
      </c>
      <c r="S4342" s="88" t="s">
        <v>15</v>
      </c>
      <c r="T4342" s="88" t="s">
        <v>7</v>
      </c>
      <c r="U4342" s="88" t="s">
        <v>133</v>
      </c>
      <c r="V4342" s="88" t="s">
        <v>15</v>
      </c>
      <c r="W4342" s="88" t="s">
        <v>17</v>
      </c>
      <c r="X4342" s="88" t="s">
        <v>18</v>
      </c>
      <c r="Y4342" s="88" t="s">
        <v>19</v>
      </c>
      <c r="Z4342" s="88" t="s">
        <v>20</v>
      </c>
      <c r="AA4342" s="88" t="s">
        <v>21</v>
      </c>
      <c r="AB4342" s="88" t="s">
        <v>11316</v>
      </c>
      <c r="AC4342" s="88" t="s">
        <v>11317</v>
      </c>
      <c r="AD4342" s="88" t="s">
        <v>11318</v>
      </c>
    </row>
    <row r="4343" spans="1:30" ht="331.5" x14ac:dyDescent="0.25">
      <c r="A4343" s="113">
        <f t="shared" si="68"/>
        <v>4154</v>
      </c>
      <c r="B4343" s="88" t="s">
        <v>10783</v>
      </c>
      <c r="C4343" s="88" t="s">
        <v>11170</v>
      </c>
      <c r="D4343" s="88" t="s">
        <v>11171</v>
      </c>
      <c r="E4343" s="88" t="s">
        <v>11319</v>
      </c>
      <c r="F4343" s="88" t="s">
        <v>11320</v>
      </c>
      <c r="G4343" s="88" t="s">
        <v>11304</v>
      </c>
      <c r="H4343" s="112">
        <v>34000</v>
      </c>
      <c r="I4343" s="88" t="s">
        <v>189</v>
      </c>
      <c r="J4343" s="88" t="s">
        <v>6</v>
      </c>
      <c r="K4343" s="88"/>
      <c r="L4343" s="88" t="s">
        <v>27</v>
      </c>
      <c r="M4343" s="88" t="s">
        <v>51</v>
      </c>
      <c r="N4343" s="88" t="s">
        <v>10</v>
      </c>
      <c r="O4343" s="88" t="s">
        <v>10790</v>
      </c>
      <c r="P4343" s="88" t="s">
        <v>10869</v>
      </c>
      <c r="Q4343" s="88" t="s">
        <v>11014</v>
      </c>
      <c r="R4343" s="88" t="s">
        <v>29</v>
      </c>
      <c r="S4343" s="88" t="s">
        <v>15</v>
      </c>
      <c r="T4343" s="88" t="s">
        <v>7</v>
      </c>
      <c r="U4343" s="88" t="s">
        <v>146</v>
      </c>
      <c r="V4343" s="88" t="s">
        <v>15</v>
      </c>
      <c r="W4343" s="88" t="s">
        <v>21</v>
      </c>
      <c r="X4343" s="88" t="s">
        <v>18</v>
      </c>
      <c r="Y4343" s="88" t="s">
        <v>19</v>
      </c>
      <c r="Z4343" s="88" t="s">
        <v>20</v>
      </c>
      <c r="AA4343" s="88" t="s">
        <v>21</v>
      </c>
      <c r="AB4343" s="88" t="s">
        <v>11305</v>
      </c>
      <c r="AC4343" s="88" t="s">
        <v>11306</v>
      </c>
      <c r="AD4343" s="88" t="s">
        <v>11307</v>
      </c>
    </row>
    <row r="4344" spans="1:30" ht="102" x14ac:dyDescent="0.25">
      <c r="A4344" s="113">
        <f t="shared" si="68"/>
        <v>4155</v>
      </c>
      <c r="B4344" s="88" t="s">
        <v>10783</v>
      </c>
      <c r="C4344" s="88" t="s">
        <v>10942</v>
      </c>
      <c r="D4344" s="88" t="s">
        <v>10943</v>
      </c>
      <c r="E4344" s="88" t="s">
        <v>11321</v>
      </c>
      <c r="F4344" s="88" t="s">
        <v>11322</v>
      </c>
      <c r="G4344" s="88" t="s">
        <v>11323</v>
      </c>
      <c r="H4344" s="112">
        <v>17600</v>
      </c>
      <c r="I4344" s="88" t="s">
        <v>400</v>
      </c>
      <c r="J4344" s="88" t="s">
        <v>6</v>
      </c>
      <c r="K4344" s="88"/>
      <c r="L4344" s="88" t="s">
        <v>27</v>
      </c>
      <c r="M4344" s="88" t="s">
        <v>51</v>
      </c>
      <c r="N4344" s="88" t="s">
        <v>10</v>
      </c>
      <c r="O4344" s="88" t="s">
        <v>10790</v>
      </c>
      <c r="P4344" s="88" t="s">
        <v>10879</v>
      </c>
      <c r="Q4344" s="88" t="s">
        <v>374</v>
      </c>
      <c r="R4344" s="88" t="s">
        <v>29</v>
      </c>
      <c r="S4344" s="88" t="s">
        <v>15</v>
      </c>
      <c r="T4344" s="88" t="s">
        <v>7</v>
      </c>
      <c r="U4344" s="88" t="s">
        <v>146</v>
      </c>
      <c r="V4344" s="88" t="s">
        <v>15</v>
      </c>
      <c r="W4344" s="88" t="s">
        <v>21</v>
      </c>
      <c r="X4344" s="88" t="s">
        <v>18</v>
      </c>
      <c r="Y4344" s="88" t="s">
        <v>19</v>
      </c>
      <c r="Z4344" s="88" t="s">
        <v>41</v>
      </c>
      <c r="AA4344" s="88" t="s">
        <v>21</v>
      </c>
      <c r="AB4344" s="88" t="s">
        <v>11324</v>
      </c>
      <c r="AC4344" s="88" t="s">
        <v>11325</v>
      </c>
      <c r="AD4344" s="88" t="s">
        <v>11326</v>
      </c>
    </row>
    <row r="4345" spans="1:30" ht="114.75" x14ac:dyDescent="0.25">
      <c r="A4345" s="113">
        <f t="shared" si="68"/>
        <v>4156</v>
      </c>
      <c r="B4345" s="88" t="s">
        <v>10783</v>
      </c>
      <c r="C4345" s="88" t="s">
        <v>10942</v>
      </c>
      <c r="D4345" s="88" t="s">
        <v>10943</v>
      </c>
      <c r="E4345" s="88" t="s">
        <v>11327</v>
      </c>
      <c r="F4345" s="88" t="s">
        <v>11328</v>
      </c>
      <c r="G4345" s="88" t="s">
        <v>11329</v>
      </c>
      <c r="H4345" s="112">
        <v>17600</v>
      </c>
      <c r="I4345" s="88" t="s">
        <v>400</v>
      </c>
      <c r="J4345" s="88" t="s">
        <v>68</v>
      </c>
      <c r="K4345" s="88"/>
      <c r="L4345" s="88" t="s">
        <v>69</v>
      </c>
      <c r="M4345" s="88" t="s">
        <v>51</v>
      </c>
      <c r="N4345" s="88" t="s">
        <v>81</v>
      </c>
      <c r="O4345" s="88" t="s">
        <v>10790</v>
      </c>
      <c r="P4345" s="88" t="s">
        <v>10879</v>
      </c>
      <c r="Q4345" s="88" t="s">
        <v>374</v>
      </c>
      <c r="R4345" s="88" t="s">
        <v>29</v>
      </c>
      <c r="S4345" s="88" t="s">
        <v>15</v>
      </c>
      <c r="T4345" s="88" t="s">
        <v>7</v>
      </c>
      <c r="U4345" s="88" t="s">
        <v>146</v>
      </c>
      <c r="V4345" s="88" t="s">
        <v>15</v>
      </c>
      <c r="W4345" s="88" t="s">
        <v>21</v>
      </c>
      <c r="X4345" s="88" t="s">
        <v>18</v>
      </c>
      <c r="Y4345" s="88" t="s">
        <v>19</v>
      </c>
      <c r="Z4345" s="88" t="s">
        <v>20</v>
      </c>
      <c r="AA4345" s="88" t="s">
        <v>21</v>
      </c>
      <c r="AB4345" s="88" t="s">
        <v>11330</v>
      </c>
      <c r="AC4345" s="88">
        <v>6833017001</v>
      </c>
      <c r="AD4345" s="88" t="s">
        <v>10950</v>
      </c>
    </row>
    <row r="4346" spans="1:30" ht="229.5" x14ac:dyDescent="0.25">
      <c r="A4346" s="113">
        <f t="shared" si="68"/>
        <v>4157</v>
      </c>
      <c r="B4346" s="88" t="s">
        <v>10783</v>
      </c>
      <c r="C4346" s="88" t="s">
        <v>11331</v>
      </c>
      <c r="D4346" s="88" t="s">
        <v>11332</v>
      </c>
      <c r="E4346" s="88" t="s">
        <v>11333</v>
      </c>
      <c r="F4346" s="88" t="s">
        <v>11334</v>
      </c>
      <c r="G4346" s="88" t="s">
        <v>11335</v>
      </c>
      <c r="H4346" s="112">
        <v>900000</v>
      </c>
      <c r="I4346" s="88" t="s">
        <v>11336</v>
      </c>
      <c r="J4346" s="88" t="s">
        <v>68</v>
      </c>
      <c r="K4346" s="88"/>
      <c r="L4346" s="88" t="s">
        <v>69</v>
      </c>
      <c r="M4346" s="88" t="s">
        <v>80</v>
      </c>
      <c r="N4346" s="88" t="s">
        <v>81</v>
      </c>
      <c r="O4346" s="88" t="s">
        <v>11</v>
      </c>
      <c r="P4346" s="88" t="s">
        <v>12</v>
      </c>
      <c r="Q4346" s="88" t="s">
        <v>52</v>
      </c>
      <c r="R4346" s="88" t="s">
        <v>29</v>
      </c>
      <c r="S4346" s="88" t="s">
        <v>15</v>
      </c>
      <c r="T4346" s="88" t="s">
        <v>7</v>
      </c>
      <c r="U4346" s="88" t="s">
        <v>60</v>
      </c>
      <c r="V4346" s="88" t="s">
        <v>40</v>
      </c>
      <c r="W4346" s="88" t="s">
        <v>37</v>
      </c>
      <c r="X4346" s="88" t="s">
        <v>18</v>
      </c>
      <c r="Y4346" s="88" t="s">
        <v>31</v>
      </c>
      <c r="Z4346" s="88" t="s">
        <v>61</v>
      </c>
      <c r="AA4346" s="88" t="s">
        <v>17</v>
      </c>
      <c r="AB4346" s="88" t="s">
        <v>11337</v>
      </c>
      <c r="AC4346" s="88" t="s">
        <v>11338</v>
      </c>
      <c r="AD4346" s="88" t="s">
        <v>11339</v>
      </c>
    </row>
    <row r="4347" spans="1:30" ht="102" x14ac:dyDescent="0.25">
      <c r="A4347" s="113">
        <f t="shared" si="68"/>
        <v>4158</v>
      </c>
      <c r="B4347" s="88" t="s">
        <v>10783</v>
      </c>
      <c r="C4347" s="88" t="s">
        <v>10942</v>
      </c>
      <c r="D4347" s="88" t="s">
        <v>10943</v>
      </c>
      <c r="E4347" s="88" t="s">
        <v>11340</v>
      </c>
      <c r="F4347" s="88" t="s">
        <v>11341</v>
      </c>
      <c r="G4347" s="88" t="s">
        <v>11342</v>
      </c>
      <c r="H4347" s="112">
        <v>831360.1</v>
      </c>
      <c r="I4347" s="88" t="s">
        <v>400</v>
      </c>
      <c r="J4347" s="88" t="s">
        <v>68</v>
      </c>
      <c r="K4347" s="88"/>
      <c r="L4347" s="88" t="s">
        <v>69</v>
      </c>
      <c r="M4347" s="88" t="s">
        <v>80</v>
      </c>
      <c r="N4347" s="88" t="s">
        <v>81</v>
      </c>
      <c r="O4347" s="88" t="s">
        <v>10790</v>
      </c>
      <c r="P4347" s="88" t="s">
        <v>10879</v>
      </c>
      <c r="Q4347" s="88" t="s">
        <v>374</v>
      </c>
      <c r="R4347" s="88" t="s">
        <v>29</v>
      </c>
      <c r="S4347" s="88" t="s">
        <v>15</v>
      </c>
      <c r="T4347" s="88" t="s">
        <v>7</v>
      </c>
      <c r="U4347" s="88" t="s">
        <v>60</v>
      </c>
      <c r="V4347" s="88" t="s">
        <v>15</v>
      </c>
      <c r="W4347" s="88" t="s">
        <v>37</v>
      </c>
      <c r="X4347" s="88" t="s">
        <v>18</v>
      </c>
      <c r="Y4347" s="88" t="s">
        <v>31</v>
      </c>
      <c r="Z4347" s="88" t="s">
        <v>61</v>
      </c>
      <c r="AA4347" s="88" t="s">
        <v>17</v>
      </c>
      <c r="AB4347" s="88" t="s">
        <v>11343</v>
      </c>
      <c r="AC4347" s="88">
        <v>6821028777</v>
      </c>
      <c r="AD4347" s="88" t="s">
        <v>11344</v>
      </c>
    </row>
    <row r="4348" spans="1:30" ht="409.5" x14ac:dyDescent="0.25">
      <c r="A4348" s="113">
        <f t="shared" si="68"/>
        <v>4159</v>
      </c>
      <c r="B4348" s="88" t="s">
        <v>10783</v>
      </c>
      <c r="C4348" s="88" t="s">
        <v>11310</v>
      </c>
      <c r="D4348" s="88" t="s">
        <v>11311</v>
      </c>
      <c r="E4348" s="88" t="s">
        <v>11345</v>
      </c>
      <c r="F4348" s="88" t="s">
        <v>11346</v>
      </c>
      <c r="G4348" s="88" t="s">
        <v>11347</v>
      </c>
      <c r="H4348" s="112">
        <v>17600</v>
      </c>
      <c r="I4348" s="88" t="s">
        <v>871</v>
      </c>
      <c r="J4348" s="88" t="s">
        <v>6</v>
      </c>
      <c r="K4348" s="88"/>
      <c r="L4348" s="88" t="s">
        <v>27</v>
      </c>
      <c r="M4348" s="88" t="s">
        <v>1729</v>
      </c>
      <c r="N4348" s="88" t="s">
        <v>81</v>
      </c>
      <c r="O4348" s="88" t="s">
        <v>10790</v>
      </c>
      <c r="P4348" s="88" t="s">
        <v>10879</v>
      </c>
      <c r="Q4348" s="88" t="s">
        <v>374</v>
      </c>
      <c r="R4348" s="88" t="s">
        <v>29</v>
      </c>
      <c r="S4348" s="88" t="s">
        <v>15</v>
      </c>
      <c r="T4348" s="88" t="s">
        <v>7</v>
      </c>
      <c r="U4348" s="88" t="s">
        <v>133</v>
      </c>
      <c r="V4348" s="88" t="s">
        <v>15</v>
      </c>
      <c r="W4348" s="88" t="s">
        <v>17</v>
      </c>
      <c r="X4348" s="88" t="s">
        <v>18</v>
      </c>
      <c r="Y4348" s="88" t="s">
        <v>19</v>
      </c>
      <c r="Z4348" s="88" t="s">
        <v>20</v>
      </c>
      <c r="AA4348" s="88" t="s">
        <v>21</v>
      </c>
      <c r="AB4348" s="88" t="s">
        <v>11316</v>
      </c>
      <c r="AC4348" s="88" t="s">
        <v>11348</v>
      </c>
      <c r="AD4348" s="88" t="s">
        <v>11318</v>
      </c>
    </row>
    <row r="4349" spans="1:30" ht="102" x14ac:dyDescent="0.25">
      <c r="A4349" s="113">
        <f t="shared" si="68"/>
        <v>4160</v>
      </c>
      <c r="B4349" s="88" t="s">
        <v>10783</v>
      </c>
      <c r="C4349" s="88" t="s">
        <v>10942</v>
      </c>
      <c r="D4349" s="88" t="s">
        <v>10943</v>
      </c>
      <c r="E4349" s="88" t="s">
        <v>11349</v>
      </c>
      <c r="F4349" s="88" t="s">
        <v>11349</v>
      </c>
      <c r="G4349" s="88" t="s">
        <v>11350</v>
      </c>
      <c r="H4349" s="112">
        <v>500000</v>
      </c>
      <c r="I4349" s="88" t="s">
        <v>400</v>
      </c>
      <c r="J4349" s="88" t="s">
        <v>68</v>
      </c>
      <c r="K4349" s="88"/>
      <c r="L4349" s="88" t="s">
        <v>69</v>
      </c>
      <c r="M4349" s="88" t="s">
        <v>80</v>
      </c>
      <c r="N4349" s="88" t="s">
        <v>81</v>
      </c>
      <c r="O4349" s="88" t="s">
        <v>10790</v>
      </c>
      <c r="P4349" s="88" t="s">
        <v>10879</v>
      </c>
      <c r="Q4349" s="88" t="s">
        <v>374</v>
      </c>
      <c r="R4349" s="88" t="s">
        <v>29</v>
      </c>
      <c r="S4349" s="88" t="s">
        <v>15</v>
      </c>
      <c r="T4349" s="88" t="s">
        <v>7</v>
      </c>
      <c r="U4349" s="88" t="s">
        <v>146</v>
      </c>
      <c r="V4349" s="88" t="s">
        <v>15</v>
      </c>
      <c r="W4349" s="88" t="s">
        <v>17</v>
      </c>
      <c r="X4349" s="88" t="s">
        <v>18</v>
      </c>
      <c r="Y4349" s="88" t="s">
        <v>31</v>
      </c>
      <c r="Z4349" s="88" t="s">
        <v>61</v>
      </c>
      <c r="AA4349" s="88" t="s">
        <v>17</v>
      </c>
      <c r="AB4349" s="88" t="s">
        <v>11324</v>
      </c>
      <c r="AC4349" s="88" t="s">
        <v>11325</v>
      </c>
      <c r="AD4349" s="88" t="s">
        <v>11326</v>
      </c>
    </row>
    <row r="4350" spans="1:30" ht="76.5" x14ac:dyDescent="0.25">
      <c r="A4350" s="113">
        <f t="shared" si="68"/>
        <v>4161</v>
      </c>
      <c r="B4350" s="88" t="s">
        <v>10783</v>
      </c>
      <c r="C4350" s="88" t="s">
        <v>10942</v>
      </c>
      <c r="D4350" s="88" t="s">
        <v>10943</v>
      </c>
      <c r="E4350" s="88" t="s">
        <v>11351</v>
      </c>
      <c r="F4350" s="88" t="s">
        <v>11352</v>
      </c>
      <c r="G4350" s="88" t="s">
        <v>11353</v>
      </c>
      <c r="H4350" s="92">
        <v>50000</v>
      </c>
      <c r="I4350" s="88" t="s">
        <v>400</v>
      </c>
      <c r="J4350" s="88" t="s">
        <v>68</v>
      </c>
      <c r="K4350" s="88"/>
      <c r="L4350" s="88" t="s">
        <v>69</v>
      </c>
      <c r="M4350" s="88" t="s">
        <v>51</v>
      </c>
      <c r="N4350" s="88" t="s">
        <v>81</v>
      </c>
      <c r="O4350" s="88" t="s">
        <v>10790</v>
      </c>
      <c r="P4350" s="88" t="s">
        <v>10879</v>
      </c>
      <c r="Q4350" s="88" t="s">
        <v>374</v>
      </c>
      <c r="R4350" s="88" t="s">
        <v>29</v>
      </c>
      <c r="S4350" s="88" t="s">
        <v>15</v>
      </c>
      <c r="T4350" s="88" t="s">
        <v>7</v>
      </c>
      <c r="U4350" s="88" t="s">
        <v>146</v>
      </c>
      <c r="V4350" s="88" t="s">
        <v>15</v>
      </c>
      <c r="W4350" s="88" t="s">
        <v>21</v>
      </c>
      <c r="X4350" s="88" t="s">
        <v>18</v>
      </c>
      <c r="Y4350" s="88" t="s">
        <v>19</v>
      </c>
      <c r="Z4350" s="88" t="s">
        <v>20</v>
      </c>
      <c r="AA4350" s="88" t="s">
        <v>21</v>
      </c>
      <c r="AB4350" s="88" t="s">
        <v>11343</v>
      </c>
      <c r="AC4350" s="88">
        <v>6822028777</v>
      </c>
      <c r="AD4350" s="88" t="s">
        <v>11344</v>
      </c>
    </row>
    <row r="4351" spans="1:30" ht="178.5" x14ac:dyDescent="0.25">
      <c r="A4351" s="113">
        <f t="shared" si="68"/>
        <v>4162</v>
      </c>
      <c r="B4351" s="88" t="s">
        <v>10783</v>
      </c>
      <c r="C4351" s="88" t="s">
        <v>11310</v>
      </c>
      <c r="D4351" s="88" t="s">
        <v>11311</v>
      </c>
      <c r="E4351" s="88" t="s">
        <v>11354</v>
      </c>
      <c r="F4351" s="88" t="s">
        <v>11354</v>
      </c>
      <c r="G4351" s="88" t="s">
        <v>11355</v>
      </c>
      <c r="H4351" s="92">
        <v>12148.69</v>
      </c>
      <c r="I4351" s="88" t="s">
        <v>7093</v>
      </c>
      <c r="J4351" s="88" t="s">
        <v>68</v>
      </c>
      <c r="K4351" s="88"/>
      <c r="L4351" s="88" t="s">
        <v>69</v>
      </c>
      <c r="M4351" s="88" t="s">
        <v>80</v>
      </c>
      <c r="N4351" s="88" t="s">
        <v>81</v>
      </c>
      <c r="O4351" s="88" t="s">
        <v>10790</v>
      </c>
      <c r="P4351" s="88" t="s">
        <v>10869</v>
      </c>
      <c r="Q4351" s="88" t="s">
        <v>10870</v>
      </c>
      <c r="R4351" s="88" t="s">
        <v>29</v>
      </c>
      <c r="S4351" s="88" t="s">
        <v>15</v>
      </c>
      <c r="T4351" s="88" t="s">
        <v>7</v>
      </c>
      <c r="U4351" s="88" t="s">
        <v>133</v>
      </c>
      <c r="V4351" s="88" t="s">
        <v>15</v>
      </c>
      <c r="W4351" s="88" t="s">
        <v>17</v>
      </c>
      <c r="X4351" s="88" t="s">
        <v>18</v>
      </c>
      <c r="Y4351" s="88" t="s">
        <v>19</v>
      </c>
      <c r="Z4351" s="88" t="s">
        <v>20</v>
      </c>
      <c r="AA4351" s="88" t="s">
        <v>21</v>
      </c>
      <c r="AB4351" s="88" t="s">
        <v>11316</v>
      </c>
      <c r="AC4351" s="88" t="s">
        <v>11317</v>
      </c>
      <c r="AD4351" s="88" t="s">
        <v>11318</v>
      </c>
    </row>
    <row r="4352" spans="1:30" ht="63.75" x14ac:dyDescent="0.25">
      <c r="A4352" s="113">
        <f t="shared" si="68"/>
        <v>4163</v>
      </c>
      <c r="B4352" s="88" t="s">
        <v>10783</v>
      </c>
      <c r="C4352" s="88" t="s">
        <v>10942</v>
      </c>
      <c r="D4352" s="88" t="s">
        <v>10943</v>
      </c>
      <c r="E4352" s="88" t="s">
        <v>11356</v>
      </c>
      <c r="F4352" s="88" t="s">
        <v>11357</v>
      </c>
      <c r="G4352" s="88" t="s">
        <v>11358</v>
      </c>
      <c r="H4352" s="92">
        <v>144000</v>
      </c>
      <c r="I4352" s="88" t="s">
        <v>400</v>
      </c>
      <c r="J4352" s="88" t="s">
        <v>6</v>
      </c>
      <c r="K4352" s="88"/>
      <c r="L4352" s="88" t="s">
        <v>59</v>
      </c>
      <c r="M4352" s="88" t="s">
        <v>9</v>
      </c>
      <c r="N4352" s="88" t="s">
        <v>10</v>
      </c>
      <c r="O4352" s="88" t="s">
        <v>10790</v>
      </c>
      <c r="P4352" s="88" t="s">
        <v>10879</v>
      </c>
      <c r="Q4352" s="88" t="s">
        <v>374</v>
      </c>
      <c r="R4352" s="88" t="s">
        <v>29</v>
      </c>
      <c r="S4352" s="88" t="s">
        <v>15</v>
      </c>
      <c r="T4352" s="88" t="s">
        <v>7</v>
      </c>
      <c r="U4352" s="88" t="s">
        <v>146</v>
      </c>
      <c r="V4352" s="88" t="s">
        <v>15</v>
      </c>
      <c r="W4352" s="88" t="s">
        <v>17</v>
      </c>
      <c r="X4352" s="88" t="s">
        <v>18</v>
      </c>
      <c r="Y4352" s="88" t="s">
        <v>19</v>
      </c>
      <c r="Z4352" s="88" t="s">
        <v>20</v>
      </c>
      <c r="AA4352" s="88" t="s">
        <v>21</v>
      </c>
      <c r="AB4352" s="88" t="s">
        <v>11324</v>
      </c>
      <c r="AC4352" s="88" t="s">
        <v>11325</v>
      </c>
      <c r="AD4352" s="88" t="s">
        <v>11326</v>
      </c>
    </row>
    <row r="4353" spans="1:30" ht="63.75" x14ac:dyDescent="0.25">
      <c r="A4353" s="113">
        <f t="shared" si="68"/>
        <v>4164</v>
      </c>
      <c r="B4353" s="88" t="s">
        <v>10783</v>
      </c>
      <c r="C4353" s="88" t="s">
        <v>10942</v>
      </c>
      <c r="D4353" s="88" t="s">
        <v>10943</v>
      </c>
      <c r="E4353" s="88" t="s">
        <v>5472</v>
      </c>
      <c r="F4353" s="88" t="s">
        <v>11359</v>
      </c>
      <c r="G4353" s="88" t="s">
        <v>11360</v>
      </c>
      <c r="H4353" s="92">
        <v>1500000</v>
      </c>
      <c r="I4353" s="88" t="s">
        <v>400</v>
      </c>
      <c r="J4353" s="88" t="s">
        <v>68</v>
      </c>
      <c r="K4353" s="88"/>
      <c r="L4353" s="88" t="s">
        <v>8</v>
      </c>
      <c r="M4353" s="88" t="s">
        <v>80</v>
      </c>
      <c r="N4353" s="88" t="s">
        <v>81</v>
      </c>
      <c r="O4353" s="88" t="s">
        <v>10790</v>
      </c>
      <c r="P4353" s="88" t="s">
        <v>10791</v>
      </c>
      <c r="Q4353" s="88" t="s">
        <v>10931</v>
      </c>
      <c r="R4353" s="88" t="s">
        <v>14</v>
      </c>
      <c r="S4353" s="88" t="s">
        <v>15</v>
      </c>
      <c r="T4353" s="88" t="s">
        <v>7</v>
      </c>
      <c r="U4353" s="88" t="s">
        <v>60</v>
      </c>
      <c r="V4353" s="88" t="s">
        <v>15</v>
      </c>
      <c r="W4353" s="88" t="s">
        <v>17</v>
      </c>
      <c r="X4353" s="88" t="s">
        <v>18</v>
      </c>
      <c r="Y4353" s="88" t="s">
        <v>31</v>
      </c>
      <c r="Z4353" s="88" t="s">
        <v>20</v>
      </c>
      <c r="AA4353" s="88" t="s">
        <v>17</v>
      </c>
      <c r="AB4353" s="88" t="s">
        <v>11361</v>
      </c>
      <c r="AC4353" s="88" t="s">
        <v>11362</v>
      </c>
      <c r="AD4353" s="88" t="s">
        <v>11344</v>
      </c>
    </row>
    <row r="4354" spans="1:30" ht="63.75" x14ac:dyDescent="0.25">
      <c r="A4354" s="113">
        <f t="shared" si="68"/>
        <v>4165</v>
      </c>
      <c r="B4354" s="88" t="s">
        <v>10783</v>
      </c>
      <c r="C4354" s="88" t="s">
        <v>10942</v>
      </c>
      <c r="D4354" s="88" t="s">
        <v>10943</v>
      </c>
      <c r="E4354" s="88" t="s">
        <v>11363</v>
      </c>
      <c r="F4354" s="88" t="s">
        <v>11363</v>
      </c>
      <c r="G4354" s="88" t="s">
        <v>11364</v>
      </c>
      <c r="H4354" s="92">
        <v>100000</v>
      </c>
      <c r="I4354" s="88" t="s">
        <v>400</v>
      </c>
      <c r="J4354" s="88" t="s">
        <v>68</v>
      </c>
      <c r="K4354" s="88"/>
      <c r="L4354" s="88" t="s">
        <v>69</v>
      </c>
      <c r="M4354" s="88" t="s">
        <v>80</v>
      </c>
      <c r="N4354" s="88" t="s">
        <v>81</v>
      </c>
      <c r="O4354" s="88" t="s">
        <v>10790</v>
      </c>
      <c r="P4354" s="88" t="s">
        <v>10879</v>
      </c>
      <c r="Q4354" s="88" t="s">
        <v>374</v>
      </c>
      <c r="R4354" s="88" t="s">
        <v>29</v>
      </c>
      <c r="S4354" s="88" t="s">
        <v>15</v>
      </c>
      <c r="T4354" s="88" t="s">
        <v>7</v>
      </c>
      <c r="U4354" s="88" t="s">
        <v>146</v>
      </c>
      <c r="V4354" s="88" t="s">
        <v>15</v>
      </c>
      <c r="W4354" s="88" t="s">
        <v>17</v>
      </c>
      <c r="X4354" s="88" t="s">
        <v>18</v>
      </c>
      <c r="Y4354" s="88" t="s">
        <v>31</v>
      </c>
      <c r="Z4354" s="88" t="s">
        <v>20</v>
      </c>
      <c r="AA4354" s="88" t="s">
        <v>17</v>
      </c>
      <c r="AB4354" s="88" t="s">
        <v>11361</v>
      </c>
      <c r="AC4354" s="88" t="s">
        <v>11365</v>
      </c>
      <c r="AD4354" s="88" t="s">
        <v>11344</v>
      </c>
    </row>
    <row r="4355" spans="1:30" ht="89.25" x14ac:dyDescent="0.25">
      <c r="A4355" s="113">
        <f t="shared" si="68"/>
        <v>4166</v>
      </c>
      <c r="B4355" s="88" t="s">
        <v>10783</v>
      </c>
      <c r="C4355" s="88" t="s">
        <v>10942</v>
      </c>
      <c r="D4355" s="88" t="s">
        <v>10943</v>
      </c>
      <c r="E4355" s="88" t="s">
        <v>11366</v>
      </c>
      <c r="F4355" s="88" t="s">
        <v>11367</v>
      </c>
      <c r="G4355" s="88" t="s">
        <v>11368</v>
      </c>
      <c r="H4355" s="92">
        <v>160000</v>
      </c>
      <c r="I4355" s="88" t="s">
        <v>4704</v>
      </c>
      <c r="J4355" s="88" t="s">
        <v>6</v>
      </c>
      <c r="K4355" s="88"/>
      <c r="L4355" s="88" t="s">
        <v>247</v>
      </c>
      <c r="M4355" s="88" t="s">
        <v>9</v>
      </c>
      <c r="N4355" s="88" t="s">
        <v>81</v>
      </c>
      <c r="O4355" s="88" t="s">
        <v>10790</v>
      </c>
      <c r="P4355" s="88" t="s">
        <v>10879</v>
      </c>
      <c r="Q4355" s="88" t="s">
        <v>11123</v>
      </c>
      <c r="R4355" s="88" t="s">
        <v>29</v>
      </c>
      <c r="S4355" s="88" t="s">
        <v>15</v>
      </c>
      <c r="T4355" s="88" t="s">
        <v>7</v>
      </c>
      <c r="U4355" s="88" t="s">
        <v>146</v>
      </c>
      <c r="V4355" s="88" t="s">
        <v>15</v>
      </c>
      <c r="W4355" s="88" t="s">
        <v>37</v>
      </c>
      <c r="X4355" s="88" t="s">
        <v>18</v>
      </c>
      <c r="Y4355" s="88" t="s">
        <v>31</v>
      </c>
      <c r="Z4355" s="88" t="s">
        <v>61</v>
      </c>
      <c r="AA4355" s="88" t="s">
        <v>17</v>
      </c>
      <c r="AB4355" s="88" t="s">
        <v>11369</v>
      </c>
      <c r="AC4355" s="88">
        <v>33017001</v>
      </c>
      <c r="AD4355" s="88" t="s">
        <v>10950</v>
      </c>
    </row>
    <row r="4356" spans="1:30" ht="63.75" x14ac:dyDescent="0.25">
      <c r="A4356" s="113">
        <f t="shared" si="68"/>
        <v>4167</v>
      </c>
      <c r="B4356" s="88" t="s">
        <v>10783</v>
      </c>
      <c r="C4356" s="88" t="s">
        <v>10942</v>
      </c>
      <c r="D4356" s="88" t="s">
        <v>10943</v>
      </c>
      <c r="E4356" s="88" t="s">
        <v>11370</v>
      </c>
      <c r="F4356" s="88" t="s">
        <v>11371</v>
      </c>
      <c r="G4356" s="88" t="s">
        <v>11372</v>
      </c>
      <c r="H4356" s="92">
        <v>17000</v>
      </c>
      <c r="I4356" s="88" t="s">
        <v>400</v>
      </c>
      <c r="J4356" s="88" t="s">
        <v>6</v>
      </c>
      <c r="K4356" s="88"/>
      <c r="L4356" s="88" t="s">
        <v>444</v>
      </c>
      <c r="M4356" s="88" t="s">
        <v>51</v>
      </c>
      <c r="N4356" s="88" t="s">
        <v>81</v>
      </c>
      <c r="O4356" s="88" t="s">
        <v>10790</v>
      </c>
      <c r="P4356" s="88" t="s">
        <v>10879</v>
      </c>
      <c r="Q4356" s="88" t="s">
        <v>374</v>
      </c>
      <c r="R4356" s="88" t="s">
        <v>29</v>
      </c>
      <c r="S4356" s="88" t="s">
        <v>15</v>
      </c>
      <c r="T4356" s="88" t="s">
        <v>7</v>
      </c>
      <c r="U4356" s="88" t="s">
        <v>146</v>
      </c>
      <c r="V4356" s="88" t="s">
        <v>15</v>
      </c>
      <c r="W4356" s="88" t="s">
        <v>21</v>
      </c>
      <c r="X4356" s="88" t="s">
        <v>18</v>
      </c>
      <c r="Y4356" s="88" t="s">
        <v>19</v>
      </c>
      <c r="Z4356" s="88" t="s">
        <v>20</v>
      </c>
      <c r="AA4356" s="88" t="s">
        <v>21</v>
      </c>
      <c r="AB4356" s="88" t="s">
        <v>11343</v>
      </c>
      <c r="AC4356" s="88">
        <v>6821028777</v>
      </c>
      <c r="AD4356" s="88" t="s">
        <v>11344</v>
      </c>
    </row>
    <row r="4357" spans="1:30" ht="409.5" x14ac:dyDescent="0.25">
      <c r="A4357" s="113">
        <f t="shared" si="68"/>
        <v>4168</v>
      </c>
      <c r="B4357" s="88" t="s">
        <v>10783</v>
      </c>
      <c r="C4357" s="88" t="s">
        <v>11373</v>
      </c>
      <c r="D4357" s="88" t="s">
        <v>11374</v>
      </c>
      <c r="E4357" s="88" t="s">
        <v>11375</v>
      </c>
      <c r="F4357" s="88" t="s">
        <v>11376</v>
      </c>
      <c r="G4357" s="88" t="s">
        <v>11377</v>
      </c>
      <c r="H4357" s="92">
        <v>541600</v>
      </c>
      <c r="I4357" s="88" t="s">
        <v>1646</v>
      </c>
      <c r="J4357" s="88" t="s">
        <v>68</v>
      </c>
      <c r="K4357" s="88"/>
      <c r="L4357" s="88" t="s">
        <v>69</v>
      </c>
      <c r="M4357" s="88" t="s">
        <v>80</v>
      </c>
      <c r="N4357" s="88" t="s">
        <v>81</v>
      </c>
      <c r="O4357" s="88" t="s">
        <v>10790</v>
      </c>
      <c r="P4357" s="88" t="s">
        <v>10869</v>
      </c>
      <c r="Q4357" s="88" t="s">
        <v>11014</v>
      </c>
      <c r="R4357" s="88" t="s">
        <v>29</v>
      </c>
      <c r="S4357" s="88" t="s">
        <v>15</v>
      </c>
      <c r="T4357" s="88" t="s">
        <v>7</v>
      </c>
      <c r="U4357" s="88" t="s">
        <v>146</v>
      </c>
      <c r="V4357" s="88" t="s">
        <v>15</v>
      </c>
      <c r="W4357" s="88" t="s">
        <v>17</v>
      </c>
      <c r="X4357" s="88" t="s">
        <v>18</v>
      </c>
      <c r="Y4357" s="88" t="s">
        <v>19</v>
      </c>
      <c r="Z4357" s="88" t="s">
        <v>20</v>
      </c>
      <c r="AA4357" s="88" t="s">
        <v>21</v>
      </c>
      <c r="AB4357" s="88" t="s">
        <v>11378</v>
      </c>
      <c r="AC4357" s="88" t="s">
        <v>11379</v>
      </c>
      <c r="AD4357" s="88" t="s">
        <v>11380</v>
      </c>
    </row>
    <row r="4358" spans="1:30" ht="409.5" x14ac:dyDescent="0.25">
      <c r="A4358" s="113">
        <f t="shared" si="68"/>
        <v>4169</v>
      </c>
      <c r="B4358" s="88" t="s">
        <v>10783</v>
      </c>
      <c r="C4358" s="88" t="s">
        <v>11381</v>
      </c>
      <c r="D4358" s="88" t="s">
        <v>11382</v>
      </c>
      <c r="E4358" s="88" t="s">
        <v>11383</v>
      </c>
      <c r="F4358" s="88" t="s">
        <v>11383</v>
      </c>
      <c r="G4358" s="88" t="s">
        <v>11384</v>
      </c>
      <c r="H4358" s="92">
        <v>4190</v>
      </c>
      <c r="I4358" s="88" t="s">
        <v>871</v>
      </c>
      <c r="J4358" s="88" t="s">
        <v>68</v>
      </c>
      <c r="K4358" s="88"/>
      <c r="L4358" s="88" t="s">
        <v>69</v>
      </c>
      <c r="M4358" s="88" t="s">
        <v>80</v>
      </c>
      <c r="N4358" s="88" t="s">
        <v>81</v>
      </c>
      <c r="O4358" s="88" t="s">
        <v>10790</v>
      </c>
      <c r="P4358" s="88" t="s">
        <v>10869</v>
      </c>
      <c r="Q4358" s="88" t="s">
        <v>11163</v>
      </c>
      <c r="R4358" s="88" t="s">
        <v>29</v>
      </c>
      <c r="S4358" s="88" t="s">
        <v>15</v>
      </c>
      <c r="T4358" s="88" t="s">
        <v>7</v>
      </c>
      <c r="U4358" s="88" t="s">
        <v>549</v>
      </c>
      <c r="V4358" s="88" t="s">
        <v>15</v>
      </c>
      <c r="W4358" s="88" t="s">
        <v>21</v>
      </c>
      <c r="X4358" s="88" t="s">
        <v>18</v>
      </c>
      <c r="Y4358" s="88" t="s">
        <v>19</v>
      </c>
      <c r="Z4358" s="88" t="s">
        <v>41</v>
      </c>
      <c r="AA4358" s="88" t="s">
        <v>21</v>
      </c>
      <c r="AB4358" s="88" t="s">
        <v>11385</v>
      </c>
      <c r="AC4358" s="88">
        <v>9335154026</v>
      </c>
      <c r="AD4358" s="88" t="s">
        <v>11386</v>
      </c>
    </row>
    <row r="4359" spans="1:30" ht="409.5" x14ac:dyDescent="0.25">
      <c r="A4359" s="113">
        <f t="shared" si="68"/>
        <v>4170</v>
      </c>
      <c r="B4359" s="88" t="s">
        <v>10783</v>
      </c>
      <c r="C4359" s="88" t="s">
        <v>11310</v>
      </c>
      <c r="D4359" s="88" t="s">
        <v>11311</v>
      </c>
      <c r="E4359" s="88" t="s">
        <v>11387</v>
      </c>
      <c r="F4359" s="88" t="s">
        <v>11387</v>
      </c>
      <c r="G4359" s="88" t="s">
        <v>11388</v>
      </c>
      <c r="H4359" s="92">
        <v>48000</v>
      </c>
      <c r="I4359" s="88" t="s">
        <v>883</v>
      </c>
      <c r="J4359" s="88" t="s">
        <v>6</v>
      </c>
      <c r="K4359" s="88"/>
      <c r="L4359" s="88" t="s">
        <v>27</v>
      </c>
      <c r="M4359" s="88" t="s">
        <v>9</v>
      </c>
      <c r="N4359" s="88" t="s">
        <v>81</v>
      </c>
      <c r="O4359" s="88" t="s">
        <v>10790</v>
      </c>
      <c r="P4359" s="88" t="s">
        <v>10879</v>
      </c>
      <c r="Q4359" s="88" t="s">
        <v>374</v>
      </c>
      <c r="R4359" s="88" t="s">
        <v>29</v>
      </c>
      <c r="S4359" s="88" t="s">
        <v>15</v>
      </c>
      <c r="T4359" s="88" t="s">
        <v>7</v>
      </c>
      <c r="U4359" s="88" t="s">
        <v>133</v>
      </c>
      <c r="V4359" s="88" t="s">
        <v>15</v>
      </c>
      <c r="W4359" s="88" t="s">
        <v>17</v>
      </c>
      <c r="X4359" s="88" t="s">
        <v>18</v>
      </c>
      <c r="Y4359" s="88" t="s">
        <v>19</v>
      </c>
      <c r="Z4359" s="88" t="s">
        <v>20</v>
      </c>
      <c r="AA4359" s="88" t="s">
        <v>21</v>
      </c>
      <c r="AB4359" s="88" t="s">
        <v>11316</v>
      </c>
      <c r="AC4359" s="88" t="s">
        <v>11317</v>
      </c>
      <c r="AD4359" s="88" t="s">
        <v>11318</v>
      </c>
    </row>
    <row r="4360" spans="1:30" ht="63.75" x14ac:dyDescent="0.25">
      <c r="A4360" s="113">
        <f t="shared" si="68"/>
        <v>4171</v>
      </c>
      <c r="B4360" s="88" t="s">
        <v>10783</v>
      </c>
      <c r="C4360" s="88" t="s">
        <v>10942</v>
      </c>
      <c r="D4360" s="88" t="s">
        <v>10943</v>
      </c>
      <c r="E4360" s="88" t="s">
        <v>11389</v>
      </c>
      <c r="F4360" s="88" t="s">
        <v>11389</v>
      </c>
      <c r="G4360" s="88" t="s">
        <v>11390</v>
      </c>
      <c r="H4360" s="92">
        <v>500000</v>
      </c>
      <c r="I4360" s="88" t="s">
        <v>400</v>
      </c>
      <c r="J4360" s="88" t="s">
        <v>6</v>
      </c>
      <c r="K4360" s="88"/>
      <c r="L4360" s="88" t="s">
        <v>59</v>
      </c>
      <c r="M4360" s="88" t="s">
        <v>9</v>
      </c>
      <c r="N4360" s="88" t="s">
        <v>10</v>
      </c>
      <c r="O4360" s="88" t="s">
        <v>10790</v>
      </c>
      <c r="P4360" s="88" t="s">
        <v>10879</v>
      </c>
      <c r="Q4360" s="88" t="s">
        <v>374</v>
      </c>
      <c r="R4360" s="88" t="s">
        <v>29</v>
      </c>
      <c r="S4360" s="88" t="s">
        <v>15</v>
      </c>
      <c r="T4360" s="88" t="s">
        <v>7</v>
      </c>
      <c r="U4360" s="88" t="s">
        <v>146</v>
      </c>
      <c r="V4360" s="88" t="s">
        <v>15</v>
      </c>
      <c r="W4360" s="88" t="s">
        <v>17</v>
      </c>
      <c r="X4360" s="88" t="s">
        <v>18</v>
      </c>
      <c r="Y4360" s="88" t="s">
        <v>31</v>
      </c>
      <c r="Z4360" s="88" t="s">
        <v>20</v>
      </c>
      <c r="AA4360" s="88" t="s">
        <v>17</v>
      </c>
      <c r="AB4360" s="88" t="s">
        <v>11361</v>
      </c>
      <c r="AC4360" s="88" t="s">
        <v>11365</v>
      </c>
      <c r="AD4360" s="88" t="s">
        <v>11344</v>
      </c>
    </row>
    <row r="4361" spans="1:30" ht="140.25" x14ac:dyDescent="0.25">
      <c r="A4361" s="113">
        <f t="shared" si="68"/>
        <v>4172</v>
      </c>
      <c r="B4361" s="88" t="s">
        <v>10783</v>
      </c>
      <c r="C4361" s="88" t="s">
        <v>11381</v>
      </c>
      <c r="D4361" s="88" t="s">
        <v>11382</v>
      </c>
      <c r="E4361" s="88" t="s">
        <v>11391</v>
      </c>
      <c r="F4361" s="88" t="s">
        <v>11391</v>
      </c>
      <c r="G4361" s="88" t="s">
        <v>11392</v>
      </c>
      <c r="H4361" s="92">
        <v>100000</v>
      </c>
      <c r="I4361" s="88" t="s">
        <v>11393</v>
      </c>
      <c r="J4361" s="88" t="s">
        <v>68</v>
      </c>
      <c r="K4361" s="88"/>
      <c r="L4361" s="88" t="s">
        <v>69</v>
      </c>
      <c r="M4361" s="88" t="s">
        <v>80</v>
      </c>
      <c r="N4361" s="88" t="s">
        <v>81</v>
      </c>
      <c r="O4361" s="88" t="s">
        <v>10790</v>
      </c>
      <c r="P4361" s="88" t="s">
        <v>10869</v>
      </c>
      <c r="Q4361" s="88" t="s">
        <v>11163</v>
      </c>
      <c r="R4361" s="88" t="s">
        <v>29</v>
      </c>
      <c r="S4361" s="88" t="s">
        <v>15</v>
      </c>
      <c r="T4361" s="88" t="s">
        <v>7</v>
      </c>
      <c r="U4361" s="88" t="s">
        <v>549</v>
      </c>
      <c r="V4361" s="88" t="s">
        <v>15</v>
      </c>
      <c r="W4361" s="88" t="s">
        <v>21</v>
      </c>
      <c r="X4361" s="88" t="s">
        <v>18</v>
      </c>
      <c r="Y4361" s="88" t="s">
        <v>19</v>
      </c>
      <c r="Z4361" s="88" t="s">
        <v>41</v>
      </c>
      <c r="AA4361" s="88" t="s">
        <v>21</v>
      </c>
      <c r="AB4361" s="88" t="s">
        <v>11385</v>
      </c>
      <c r="AC4361" s="88">
        <v>9335154026</v>
      </c>
      <c r="AD4361" s="88" t="s">
        <v>11386</v>
      </c>
    </row>
    <row r="4362" spans="1:30" ht="318.75" x14ac:dyDescent="0.25">
      <c r="A4362" s="113">
        <f t="shared" si="68"/>
        <v>4173</v>
      </c>
      <c r="B4362" s="88" t="s">
        <v>10783</v>
      </c>
      <c r="C4362" s="88" t="s">
        <v>11310</v>
      </c>
      <c r="D4362" s="88" t="s">
        <v>11311</v>
      </c>
      <c r="E4362" s="88" t="s">
        <v>11394</v>
      </c>
      <c r="F4362" s="88" t="s">
        <v>11394</v>
      </c>
      <c r="G4362" s="88" t="s">
        <v>11395</v>
      </c>
      <c r="H4362" s="92">
        <v>120000</v>
      </c>
      <c r="I4362" s="88" t="s">
        <v>88</v>
      </c>
      <c r="J4362" s="88" t="s">
        <v>6</v>
      </c>
      <c r="K4362" s="88"/>
      <c r="L4362" s="88" t="s">
        <v>27</v>
      </c>
      <c r="M4362" s="88" t="s">
        <v>9</v>
      </c>
      <c r="N4362" s="88" t="s">
        <v>81</v>
      </c>
      <c r="O4362" s="88" t="s">
        <v>10790</v>
      </c>
      <c r="P4362" s="88" t="s">
        <v>10879</v>
      </c>
      <c r="Q4362" s="88" t="s">
        <v>374</v>
      </c>
      <c r="R4362" s="88" t="s">
        <v>29</v>
      </c>
      <c r="S4362" s="88" t="s">
        <v>15</v>
      </c>
      <c r="T4362" s="88" t="s">
        <v>7</v>
      </c>
      <c r="U4362" s="88" t="s">
        <v>133</v>
      </c>
      <c r="V4362" s="88" t="s">
        <v>15</v>
      </c>
      <c r="W4362" s="88" t="s">
        <v>17</v>
      </c>
      <c r="X4362" s="88" t="s">
        <v>18</v>
      </c>
      <c r="Y4362" s="88" t="s">
        <v>19</v>
      </c>
      <c r="Z4362" s="88" t="s">
        <v>20</v>
      </c>
      <c r="AA4362" s="88" t="s">
        <v>21</v>
      </c>
      <c r="AB4362" s="88" t="s">
        <v>11316</v>
      </c>
      <c r="AC4362" s="88" t="s">
        <v>11348</v>
      </c>
      <c r="AD4362" s="88" t="s">
        <v>11396</v>
      </c>
    </row>
    <row r="4363" spans="1:30" ht="255" x14ac:dyDescent="0.25">
      <c r="A4363" s="113">
        <f t="shared" si="68"/>
        <v>4174</v>
      </c>
      <c r="B4363" s="88" t="s">
        <v>10783</v>
      </c>
      <c r="C4363" s="88" t="s">
        <v>11310</v>
      </c>
      <c r="D4363" s="88" t="s">
        <v>11311</v>
      </c>
      <c r="E4363" s="88" t="s">
        <v>11397</v>
      </c>
      <c r="F4363" s="88" t="s">
        <v>11397</v>
      </c>
      <c r="G4363" s="88" t="s">
        <v>11398</v>
      </c>
      <c r="H4363" s="92">
        <v>420000</v>
      </c>
      <c r="I4363" s="88" t="s">
        <v>883</v>
      </c>
      <c r="J4363" s="88" t="s">
        <v>6</v>
      </c>
      <c r="K4363" s="88"/>
      <c r="L4363" s="88" t="s">
        <v>59</v>
      </c>
      <c r="M4363" s="88" t="s">
        <v>9</v>
      </c>
      <c r="N4363" s="88" t="s">
        <v>81</v>
      </c>
      <c r="O4363" s="88" t="s">
        <v>10790</v>
      </c>
      <c r="P4363" s="88" t="s">
        <v>10879</v>
      </c>
      <c r="Q4363" s="88" t="s">
        <v>374</v>
      </c>
      <c r="R4363" s="88" t="s">
        <v>29</v>
      </c>
      <c r="S4363" s="88" t="s">
        <v>15</v>
      </c>
      <c r="T4363" s="88" t="s">
        <v>7</v>
      </c>
      <c r="U4363" s="88" t="s">
        <v>133</v>
      </c>
      <c r="V4363" s="88" t="s">
        <v>15</v>
      </c>
      <c r="W4363" s="88" t="s">
        <v>17</v>
      </c>
      <c r="X4363" s="88" t="s">
        <v>18</v>
      </c>
      <c r="Y4363" s="88" t="s">
        <v>31</v>
      </c>
      <c r="Z4363" s="88" t="s">
        <v>20</v>
      </c>
      <c r="AA4363" s="88" t="s">
        <v>17</v>
      </c>
      <c r="AB4363" s="88" t="s">
        <v>11316</v>
      </c>
      <c r="AC4363" s="88" t="s">
        <v>11317</v>
      </c>
      <c r="AD4363" s="88" t="s">
        <v>11396</v>
      </c>
    </row>
    <row r="4364" spans="1:30" ht="331.5" x14ac:dyDescent="0.25">
      <c r="A4364" s="113">
        <f t="shared" si="68"/>
        <v>4175</v>
      </c>
      <c r="B4364" s="88" t="s">
        <v>10783</v>
      </c>
      <c r="C4364" s="88" t="s">
        <v>11310</v>
      </c>
      <c r="D4364" s="88" t="s">
        <v>11311</v>
      </c>
      <c r="E4364" s="88" t="s">
        <v>11399</v>
      </c>
      <c r="F4364" s="88" t="s">
        <v>11399</v>
      </c>
      <c r="G4364" s="88" t="s">
        <v>11400</v>
      </c>
      <c r="H4364" s="92">
        <v>240000</v>
      </c>
      <c r="I4364" s="88" t="s">
        <v>1400</v>
      </c>
      <c r="J4364" s="88" t="s">
        <v>6</v>
      </c>
      <c r="K4364" s="88"/>
      <c r="L4364" s="88" t="s">
        <v>59</v>
      </c>
      <c r="M4364" s="88" t="s">
        <v>9</v>
      </c>
      <c r="N4364" s="88" t="s">
        <v>81</v>
      </c>
      <c r="O4364" s="88" t="s">
        <v>10790</v>
      </c>
      <c r="P4364" s="88" t="s">
        <v>10879</v>
      </c>
      <c r="Q4364" s="88" t="s">
        <v>374</v>
      </c>
      <c r="R4364" s="88" t="s">
        <v>29</v>
      </c>
      <c r="S4364" s="88" t="s">
        <v>15</v>
      </c>
      <c r="T4364" s="88" t="s">
        <v>7</v>
      </c>
      <c r="U4364" s="88" t="s">
        <v>133</v>
      </c>
      <c r="V4364" s="88" t="s">
        <v>15</v>
      </c>
      <c r="W4364" s="88" t="s">
        <v>17</v>
      </c>
      <c r="X4364" s="88" t="s">
        <v>18</v>
      </c>
      <c r="Y4364" s="88" t="s">
        <v>19</v>
      </c>
      <c r="Z4364" s="88" t="s">
        <v>20</v>
      </c>
      <c r="AA4364" s="88" t="s">
        <v>21</v>
      </c>
      <c r="AB4364" s="88" t="s">
        <v>11316</v>
      </c>
      <c r="AC4364" s="88" t="s">
        <v>11317</v>
      </c>
      <c r="AD4364" s="88" t="s">
        <v>11318</v>
      </c>
    </row>
    <row r="4365" spans="1:30" ht="127.5" x14ac:dyDescent="0.25">
      <c r="A4365" s="113">
        <f t="shared" si="68"/>
        <v>4176</v>
      </c>
      <c r="B4365" s="88" t="s">
        <v>10783</v>
      </c>
      <c r="C4365" s="88" t="s">
        <v>11310</v>
      </c>
      <c r="D4365" s="88" t="s">
        <v>11311</v>
      </c>
      <c r="E4365" s="88" t="s">
        <v>11401</v>
      </c>
      <c r="F4365" s="88" t="s">
        <v>11402</v>
      </c>
      <c r="G4365" s="88" t="s">
        <v>11403</v>
      </c>
      <c r="H4365" s="92">
        <v>185507.96</v>
      </c>
      <c r="I4365" s="88" t="s">
        <v>11404</v>
      </c>
      <c r="J4365" s="88" t="s">
        <v>68</v>
      </c>
      <c r="K4365" s="88"/>
      <c r="L4365" s="88" t="s">
        <v>69</v>
      </c>
      <c r="M4365" s="88" t="s">
        <v>9</v>
      </c>
      <c r="N4365" s="88" t="s">
        <v>81</v>
      </c>
      <c r="O4365" s="88" t="s">
        <v>10790</v>
      </c>
      <c r="P4365" s="88" t="s">
        <v>10869</v>
      </c>
      <c r="Q4365" s="88" t="s">
        <v>11014</v>
      </c>
      <c r="R4365" s="88" t="s">
        <v>29</v>
      </c>
      <c r="S4365" s="88" t="s">
        <v>15</v>
      </c>
      <c r="T4365" s="88" t="s">
        <v>7</v>
      </c>
      <c r="U4365" s="88" t="s">
        <v>133</v>
      </c>
      <c r="V4365" s="88" t="s">
        <v>15</v>
      </c>
      <c r="W4365" s="88" t="s">
        <v>17</v>
      </c>
      <c r="X4365" s="88" t="s">
        <v>18</v>
      </c>
      <c r="Y4365" s="88" t="s">
        <v>19</v>
      </c>
      <c r="Z4365" s="88" t="s">
        <v>20</v>
      </c>
      <c r="AA4365" s="88" t="s">
        <v>21</v>
      </c>
      <c r="AB4365" s="88" t="s">
        <v>11316</v>
      </c>
      <c r="AC4365" s="88" t="s">
        <v>11317</v>
      </c>
      <c r="AD4365" s="88" t="s">
        <v>11318</v>
      </c>
    </row>
    <row r="4366" spans="1:30" ht="409.5" x14ac:dyDescent="0.25">
      <c r="A4366" s="113">
        <f t="shared" ref="A4366:A4429" si="69">A4365+1</f>
        <v>4177</v>
      </c>
      <c r="B4366" s="88" t="s">
        <v>10783</v>
      </c>
      <c r="C4366" s="88" t="s">
        <v>11373</v>
      </c>
      <c r="D4366" s="88" t="s">
        <v>11374</v>
      </c>
      <c r="E4366" s="88" t="s">
        <v>11405</v>
      </c>
      <c r="F4366" s="88" t="s">
        <v>11406</v>
      </c>
      <c r="G4366" s="88" t="s">
        <v>11407</v>
      </c>
      <c r="H4366" s="92">
        <v>28000</v>
      </c>
      <c r="I4366" s="88" t="s">
        <v>1646</v>
      </c>
      <c r="J4366" s="88" t="s">
        <v>68</v>
      </c>
      <c r="K4366" s="88"/>
      <c r="L4366" s="88" t="s">
        <v>444</v>
      </c>
      <c r="M4366" s="88" t="s">
        <v>80</v>
      </c>
      <c r="N4366" s="88" t="s">
        <v>81</v>
      </c>
      <c r="O4366" s="88" t="s">
        <v>10790</v>
      </c>
      <c r="P4366" s="88" t="s">
        <v>10869</v>
      </c>
      <c r="Q4366" s="88" t="s">
        <v>11408</v>
      </c>
      <c r="R4366" s="88" t="s">
        <v>29</v>
      </c>
      <c r="S4366" s="88" t="s">
        <v>15</v>
      </c>
      <c r="T4366" s="88" t="s">
        <v>7</v>
      </c>
      <c r="U4366" s="88" t="s">
        <v>133</v>
      </c>
      <c r="V4366" s="88" t="s">
        <v>15</v>
      </c>
      <c r="W4366" s="88" t="s">
        <v>17</v>
      </c>
      <c r="X4366" s="88" t="s">
        <v>18</v>
      </c>
      <c r="Y4366" s="88" t="s">
        <v>19</v>
      </c>
      <c r="Z4366" s="88" t="s">
        <v>20</v>
      </c>
      <c r="AA4366" s="88" t="s">
        <v>21</v>
      </c>
      <c r="AB4366" s="88" t="s">
        <v>11378</v>
      </c>
      <c r="AC4366" s="88" t="s">
        <v>11409</v>
      </c>
      <c r="AD4366" s="88" t="s">
        <v>11380</v>
      </c>
    </row>
    <row r="4367" spans="1:30" ht="114.75" x14ac:dyDescent="0.25">
      <c r="A4367" s="113">
        <f t="shared" si="69"/>
        <v>4178</v>
      </c>
      <c r="B4367" s="88" t="s">
        <v>10783</v>
      </c>
      <c r="C4367" s="88" t="s">
        <v>11310</v>
      </c>
      <c r="D4367" s="88" t="s">
        <v>11311</v>
      </c>
      <c r="E4367" s="88" t="s">
        <v>11410</v>
      </c>
      <c r="F4367" s="88" t="s">
        <v>11410</v>
      </c>
      <c r="G4367" s="88" t="s">
        <v>11411</v>
      </c>
      <c r="H4367" s="92">
        <v>80000</v>
      </c>
      <c r="I4367" s="88" t="s">
        <v>11404</v>
      </c>
      <c r="J4367" s="88" t="s">
        <v>6</v>
      </c>
      <c r="K4367" s="88"/>
      <c r="L4367" s="88" t="s">
        <v>27</v>
      </c>
      <c r="M4367" s="88" t="s">
        <v>9</v>
      </c>
      <c r="N4367" s="88" t="s">
        <v>81</v>
      </c>
      <c r="O4367" s="88" t="s">
        <v>10790</v>
      </c>
      <c r="P4367" s="88" t="s">
        <v>10869</v>
      </c>
      <c r="Q4367" s="88" t="s">
        <v>11408</v>
      </c>
      <c r="R4367" s="88" t="s">
        <v>29</v>
      </c>
      <c r="S4367" s="88" t="s">
        <v>15</v>
      </c>
      <c r="T4367" s="88" t="s">
        <v>7</v>
      </c>
      <c r="U4367" s="88" t="s">
        <v>133</v>
      </c>
      <c r="V4367" s="88" t="s">
        <v>15</v>
      </c>
      <c r="W4367" s="88" t="s">
        <v>17</v>
      </c>
      <c r="X4367" s="88" t="s">
        <v>18</v>
      </c>
      <c r="Y4367" s="88" t="s">
        <v>19</v>
      </c>
      <c r="Z4367" s="88" t="s">
        <v>20</v>
      </c>
      <c r="AA4367" s="88" t="s">
        <v>21</v>
      </c>
      <c r="AB4367" s="88" t="s">
        <v>11316</v>
      </c>
      <c r="AC4367" s="88" t="s">
        <v>11317</v>
      </c>
      <c r="AD4367" s="88" t="s">
        <v>11412</v>
      </c>
    </row>
    <row r="4368" spans="1:30" ht="344.25" x14ac:dyDescent="0.25">
      <c r="A4368" s="113">
        <f t="shared" si="69"/>
        <v>4179</v>
      </c>
      <c r="B4368" s="88" t="s">
        <v>10783</v>
      </c>
      <c r="C4368" s="88" t="s">
        <v>11413</v>
      </c>
      <c r="D4368" s="88" t="s">
        <v>11414</v>
      </c>
      <c r="E4368" s="88" t="s">
        <v>11415</v>
      </c>
      <c r="F4368" s="88" t="s">
        <v>3614</v>
      </c>
      <c r="G4368" s="88" t="s">
        <v>11416</v>
      </c>
      <c r="H4368" s="92">
        <v>12181</v>
      </c>
      <c r="I4368" s="88" t="s">
        <v>11417</v>
      </c>
      <c r="J4368" s="88" t="s">
        <v>68</v>
      </c>
      <c r="K4368" s="88"/>
      <c r="L4368" s="88" t="s">
        <v>69</v>
      </c>
      <c r="M4368" s="88" t="s">
        <v>51</v>
      </c>
      <c r="N4368" s="88" t="s">
        <v>10</v>
      </c>
      <c r="O4368" s="88" t="s">
        <v>10790</v>
      </c>
      <c r="P4368" s="88" t="s">
        <v>10879</v>
      </c>
      <c r="Q4368" s="88" t="s">
        <v>374</v>
      </c>
      <c r="R4368" s="88" t="s">
        <v>29</v>
      </c>
      <c r="S4368" s="88" t="s">
        <v>15</v>
      </c>
      <c r="T4368" s="88" t="s">
        <v>7</v>
      </c>
      <c r="U4368" s="88" t="s">
        <v>60</v>
      </c>
      <c r="V4368" s="88" t="s">
        <v>15</v>
      </c>
      <c r="W4368" s="88" t="s">
        <v>21</v>
      </c>
      <c r="X4368" s="88" t="s">
        <v>18</v>
      </c>
      <c r="Y4368" s="88" t="s">
        <v>19</v>
      </c>
      <c r="Z4368" s="88" t="s">
        <v>20</v>
      </c>
      <c r="AA4368" s="88" t="s">
        <v>21</v>
      </c>
      <c r="AB4368" s="88" t="s">
        <v>11418</v>
      </c>
      <c r="AC4368" s="88">
        <v>66992007738</v>
      </c>
      <c r="AD4368" s="88" t="s">
        <v>11419</v>
      </c>
    </row>
    <row r="4369" spans="1:30" ht="63.75" x14ac:dyDescent="0.25">
      <c r="A4369" s="113">
        <f t="shared" si="69"/>
        <v>4180</v>
      </c>
      <c r="B4369" s="88" t="s">
        <v>10783</v>
      </c>
      <c r="C4369" s="88" t="s">
        <v>11310</v>
      </c>
      <c r="D4369" s="88" t="s">
        <v>11311</v>
      </c>
      <c r="E4369" s="88" t="s">
        <v>11420</v>
      </c>
      <c r="F4369" s="88" t="s">
        <v>11420</v>
      </c>
      <c r="G4369" s="88" t="s">
        <v>11421</v>
      </c>
      <c r="H4369" s="92">
        <v>3600</v>
      </c>
      <c r="I4369" s="88" t="s">
        <v>883</v>
      </c>
      <c r="J4369" s="88" t="s">
        <v>6</v>
      </c>
      <c r="K4369" s="88"/>
      <c r="L4369" s="88" t="s">
        <v>27</v>
      </c>
      <c r="M4369" s="88" t="s">
        <v>9</v>
      </c>
      <c r="N4369" s="88" t="s">
        <v>81</v>
      </c>
      <c r="O4369" s="88" t="s">
        <v>10790</v>
      </c>
      <c r="P4369" s="88" t="s">
        <v>10879</v>
      </c>
      <c r="Q4369" s="88" t="s">
        <v>374</v>
      </c>
      <c r="R4369" s="88" t="s">
        <v>29</v>
      </c>
      <c r="S4369" s="88" t="s">
        <v>15</v>
      </c>
      <c r="T4369" s="88" t="s">
        <v>7</v>
      </c>
      <c r="U4369" s="88" t="s">
        <v>133</v>
      </c>
      <c r="V4369" s="88" t="s">
        <v>15</v>
      </c>
      <c r="W4369" s="88" t="s">
        <v>17</v>
      </c>
      <c r="X4369" s="88" t="s">
        <v>18</v>
      </c>
      <c r="Y4369" s="88" t="s">
        <v>19</v>
      </c>
      <c r="Z4369" s="88" t="s">
        <v>20</v>
      </c>
      <c r="AA4369" s="88" t="s">
        <v>21</v>
      </c>
      <c r="AB4369" s="88" t="s">
        <v>11316</v>
      </c>
      <c r="AC4369" s="88" t="s">
        <v>11317</v>
      </c>
      <c r="AD4369" s="88" t="s">
        <v>11318</v>
      </c>
    </row>
    <row r="4370" spans="1:30" ht="409.5" x14ac:dyDescent="0.25">
      <c r="A4370" s="113">
        <f t="shared" si="69"/>
        <v>4181</v>
      </c>
      <c r="B4370" s="88" t="s">
        <v>10783</v>
      </c>
      <c r="C4370" s="88" t="s">
        <v>11373</v>
      </c>
      <c r="D4370" s="88" t="s">
        <v>11374</v>
      </c>
      <c r="E4370" s="88" t="s">
        <v>11422</v>
      </c>
      <c r="F4370" s="88" t="s">
        <v>11423</v>
      </c>
      <c r="G4370" s="88" t="s">
        <v>11424</v>
      </c>
      <c r="H4370" s="92">
        <v>50500</v>
      </c>
      <c r="I4370" s="88" t="s">
        <v>1646</v>
      </c>
      <c r="J4370" s="88" t="s">
        <v>68</v>
      </c>
      <c r="K4370" s="88"/>
      <c r="L4370" s="88" t="s">
        <v>69</v>
      </c>
      <c r="M4370" s="88" t="s">
        <v>80</v>
      </c>
      <c r="N4370" s="88" t="s">
        <v>81</v>
      </c>
      <c r="O4370" s="88" t="s">
        <v>10790</v>
      </c>
      <c r="P4370" s="88" t="s">
        <v>10869</v>
      </c>
      <c r="Q4370" s="88" t="s">
        <v>10870</v>
      </c>
      <c r="R4370" s="88" t="s">
        <v>29</v>
      </c>
      <c r="S4370" s="88" t="s">
        <v>15</v>
      </c>
      <c r="T4370" s="88" t="s">
        <v>7</v>
      </c>
      <c r="U4370" s="88" t="s">
        <v>146</v>
      </c>
      <c r="V4370" s="88" t="s">
        <v>15</v>
      </c>
      <c r="W4370" s="88" t="s">
        <v>17</v>
      </c>
      <c r="X4370" s="88" t="s">
        <v>18</v>
      </c>
      <c r="Y4370" s="88" t="s">
        <v>19</v>
      </c>
      <c r="Z4370" s="88" t="s">
        <v>20</v>
      </c>
      <c r="AA4370" s="88" t="s">
        <v>21</v>
      </c>
      <c r="AB4370" s="88" t="s">
        <v>11378</v>
      </c>
      <c r="AC4370" s="88" t="s">
        <v>11409</v>
      </c>
      <c r="AD4370" s="88" t="s">
        <v>11380</v>
      </c>
    </row>
    <row r="4371" spans="1:30" ht="318.75" x14ac:dyDescent="0.25">
      <c r="A4371" s="113">
        <f t="shared" si="69"/>
        <v>4182</v>
      </c>
      <c r="B4371" s="88" t="s">
        <v>10783</v>
      </c>
      <c r="C4371" s="88" t="s">
        <v>11413</v>
      </c>
      <c r="D4371" s="88" t="s">
        <v>11414</v>
      </c>
      <c r="E4371" s="88" t="s">
        <v>11425</v>
      </c>
      <c r="F4371" s="88" t="s">
        <v>9794</v>
      </c>
      <c r="G4371" s="88" t="s">
        <v>11426</v>
      </c>
      <c r="H4371" s="92">
        <v>3305.08</v>
      </c>
      <c r="I4371" s="88" t="s">
        <v>6203</v>
      </c>
      <c r="J4371" s="88" t="s">
        <v>68</v>
      </c>
      <c r="K4371" s="88"/>
      <c r="L4371" s="88" t="s">
        <v>69</v>
      </c>
      <c r="M4371" s="88" t="s">
        <v>80</v>
      </c>
      <c r="N4371" s="88" t="s">
        <v>81</v>
      </c>
      <c r="O4371" s="88" t="s">
        <v>10790</v>
      </c>
      <c r="P4371" s="88" t="s">
        <v>10869</v>
      </c>
      <c r="Q4371" s="88" t="s">
        <v>11043</v>
      </c>
      <c r="R4371" s="88" t="s">
        <v>29</v>
      </c>
      <c r="S4371" s="88" t="s">
        <v>15</v>
      </c>
      <c r="T4371" s="88" t="s">
        <v>7</v>
      </c>
      <c r="U4371" s="88" t="s">
        <v>60</v>
      </c>
      <c r="V4371" s="88" t="s">
        <v>15</v>
      </c>
      <c r="W4371" s="88" t="s">
        <v>21</v>
      </c>
      <c r="X4371" s="88" t="s">
        <v>18</v>
      </c>
      <c r="Y4371" s="88" t="s">
        <v>19</v>
      </c>
      <c r="Z4371" s="88" t="s">
        <v>20</v>
      </c>
      <c r="AA4371" s="88" t="s">
        <v>21</v>
      </c>
      <c r="AB4371" s="88" t="s">
        <v>11427</v>
      </c>
      <c r="AC4371" s="88">
        <v>66997267672</v>
      </c>
      <c r="AD4371" s="88" t="s">
        <v>11428</v>
      </c>
    </row>
    <row r="4372" spans="1:30" ht="63.75" x14ac:dyDescent="0.25">
      <c r="A4372" s="113">
        <f t="shared" si="69"/>
        <v>4183</v>
      </c>
      <c r="B4372" s="88" t="s">
        <v>10783</v>
      </c>
      <c r="C4372" s="88" t="s">
        <v>11310</v>
      </c>
      <c r="D4372" s="88" t="s">
        <v>11311</v>
      </c>
      <c r="E4372" s="88" t="s">
        <v>11429</v>
      </c>
      <c r="F4372" s="88" t="s">
        <v>11429</v>
      </c>
      <c r="G4372" s="88" t="s">
        <v>11430</v>
      </c>
      <c r="H4372" s="92">
        <v>58047.42</v>
      </c>
      <c r="I4372" s="88" t="s">
        <v>88</v>
      </c>
      <c r="J4372" s="88" t="s">
        <v>68</v>
      </c>
      <c r="K4372" s="88"/>
      <c r="L4372" s="88" t="s">
        <v>69</v>
      </c>
      <c r="M4372" s="88" t="s">
        <v>9</v>
      </c>
      <c r="N4372" s="88" t="s">
        <v>81</v>
      </c>
      <c r="O4372" s="88" t="s">
        <v>10790</v>
      </c>
      <c r="P4372" s="88" t="s">
        <v>10879</v>
      </c>
      <c r="Q4372" s="88" t="s">
        <v>374</v>
      </c>
      <c r="R4372" s="88" t="s">
        <v>29</v>
      </c>
      <c r="S4372" s="88" t="s">
        <v>15</v>
      </c>
      <c r="T4372" s="88" t="s">
        <v>7</v>
      </c>
      <c r="U4372" s="88" t="s">
        <v>133</v>
      </c>
      <c r="V4372" s="88" t="s">
        <v>15</v>
      </c>
      <c r="W4372" s="88" t="s">
        <v>17</v>
      </c>
      <c r="X4372" s="88" t="s">
        <v>18</v>
      </c>
      <c r="Y4372" s="88" t="s">
        <v>19</v>
      </c>
      <c r="Z4372" s="88" t="s">
        <v>20</v>
      </c>
      <c r="AA4372" s="88" t="s">
        <v>21</v>
      </c>
      <c r="AB4372" s="88" t="s">
        <v>11316</v>
      </c>
      <c r="AC4372" s="88" t="s">
        <v>11317</v>
      </c>
      <c r="AD4372" s="88" t="s">
        <v>11318</v>
      </c>
    </row>
    <row r="4373" spans="1:30" ht="409.5" x14ac:dyDescent="0.25">
      <c r="A4373" s="113">
        <f t="shared" si="69"/>
        <v>4184</v>
      </c>
      <c r="B4373" s="88" t="s">
        <v>10783</v>
      </c>
      <c r="C4373" s="88" t="s">
        <v>10874</v>
      </c>
      <c r="D4373" s="88" t="s">
        <v>10875</v>
      </c>
      <c r="E4373" s="88" t="s">
        <v>11431</v>
      </c>
      <c r="F4373" s="88" t="s">
        <v>11431</v>
      </c>
      <c r="G4373" s="88" t="s">
        <v>11432</v>
      </c>
      <c r="H4373" s="92">
        <v>27500</v>
      </c>
      <c r="I4373" s="88" t="s">
        <v>871</v>
      </c>
      <c r="J4373" s="88" t="s">
        <v>6</v>
      </c>
      <c r="K4373" s="88"/>
      <c r="L4373" s="88" t="s">
        <v>27</v>
      </c>
      <c r="M4373" s="88" t="s">
        <v>51</v>
      </c>
      <c r="N4373" s="88" t="s">
        <v>10</v>
      </c>
      <c r="O4373" s="88" t="s">
        <v>10790</v>
      </c>
      <c r="P4373" s="88" t="s">
        <v>10879</v>
      </c>
      <c r="Q4373" s="88" t="s">
        <v>374</v>
      </c>
      <c r="R4373" s="88" t="s">
        <v>29</v>
      </c>
      <c r="S4373" s="88" t="s">
        <v>15</v>
      </c>
      <c r="T4373" s="88" t="s">
        <v>7</v>
      </c>
      <c r="U4373" s="88" t="s">
        <v>133</v>
      </c>
      <c r="V4373" s="88" t="s">
        <v>40</v>
      </c>
      <c r="W4373" s="88" t="s">
        <v>21</v>
      </c>
      <c r="X4373" s="88" t="s">
        <v>18</v>
      </c>
      <c r="Y4373" s="88" t="s">
        <v>19</v>
      </c>
      <c r="Z4373" s="88" t="s">
        <v>41</v>
      </c>
      <c r="AA4373" s="88" t="s">
        <v>21</v>
      </c>
      <c r="AB4373" s="88" t="s">
        <v>11433</v>
      </c>
      <c r="AC4373" s="88" t="s">
        <v>11300</v>
      </c>
      <c r="AD4373" s="88" t="s">
        <v>11301</v>
      </c>
    </row>
    <row r="4374" spans="1:30" ht="229.5" x14ac:dyDescent="0.25">
      <c r="A4374" s="113">
        <f t="shared" si="69"/>
        <v>4185</v>
      </c>
      <c r="B4374" s="88" t="s">
        <v>10783</v>
      </c>
      <c r="C4374" s="88" t="s">
        <v>11373</v>
      </c>
      <c r="D4374" s="88" t="s">
        <v>11374</v>
      </c>
      <c r="E4374" s="88" t="s">
        <v>11434</v>
      </c>
      <c r="F4374" s="88" t="s">
        <v>11435</v>
      </c>
      <c r="G4374" s="88" t="s">
        <v>11436</v>
      </c>
      <c r="H4374" s="92">
        <v>54000</v>
      </c>
      <c r="I4374" s="88" t="s">
        <v>1646</v>
      </c>
      <c r="J4374" s="88" t="s">
        <v>6</v>
      </c>
      <c r="K4374" s="88"/>
      <c r="L4374" s="88" t="s">
        <v>1920</v>
      </c>
      <c r="M4374" s="88" t="s">
        <v>51</v>
      </c>
      <c r="N4374" s="88" t="s">
        <v>10</v>
      </c>
      <c r="O4374" s="88" t="s">
        <v>10790</v>
      </c>
      <c r="P4374" s="88" t="s">
        <v>10879</v>
      </c>
      <c r="Q4374" s="88" t="s">
        <v>374</v>
      </c>
      <c r="R4374" s="88" t="s">
        <v>29</v>
      </c>
      <c r="S4374" s="88" t="s">
        <v>15</v>
      </c>
      <c r="T4374" s="88" t="s">
        <v>7</v>
      </c>
      <c r="U4374" s="88" t="s">
        <v>146</v>
      </c>
      <c r="V4374" s="88" t="s">
        <v>15</v>
      </c>
      <c r="W4374" s="88" t="s">
        <v>17</v>
      </c>
      <c r="X4374" s="88" t="s">
        <v>18</v>
      </c>
      <c r="Y4374" s="88" t="s">
        <v>19</v>
      </c>
      <c r="Z4374" s="88" t="s">
        <v>20</v>
      </c>
      <c r="AA4374" s="88" t="s">
        <v>21</v>
      </c>
      <c r="AB4374" s="88" t="s">
        <v>11378</v>
      </c>
      <c r="AC4374" s="88" t="s">
        <v>11409</v>
      </c>
      <c r="AD4374" s="88" t="s">
        <v>11380</v>
      </c>
    </row>
    <row r="4375" spans="1:30" ht="409.5" x14ac:dyDescent="0.25">
      <c r="A4375" s="113">
        <f t="shared" si="69"/>
        <v>4186</v>
      </c>
      <c r="B4375" s="88" t="s">
        <v>10783</v>
      </c>
      <c r="C4375" s="88" t="s">
        <v>10874</v>
      </c>
      <c r="D4375" s="88" t="s">
        <v>10875</v>
      </c>
      <c r="E4375" s="88" t="s">
        <v>11431</v>
      </c>
      <c r="F4375" s="88" t="s">
        <v>11431</v>
      </c>
      <c r="G4375" s="88" t="s">
        <v>11432</v>
      </c>
      <c r="H4375" s="92">
        <v>302700</v>
      </c>
      <c r="I4375" s="88" t="s">
        <v>871</v>
      </c>
      <c r="J4375" s="88" t="s">
        <v>68</v>
      </c>
      <c r="K4375" s="88"/>
      <c r="L4375" s="88" t="s">
        <v>8</v>
      </c>
      <c r="M4375" s="88" t="s">
        <v>80</v>
      </c>
      <c r="N4375" s="88" t="s">
        <v>81</v>
      </c>
      <c r="O4375" s="88" t="s">
        <v>10790</v>
      </c>
      <c r="P4375" s="88" t="s">
        <v>10879</v>
      </c>
      <c r="Q4375" s="88" t="s">
        <v>374</v>
      </c>
      <c r="R4375" s="88" t="s">
        <v>14</v>
      </c>
      <c r="S4375" s="88" t="s">
        <v>15</v>
      </c>
      <c r="T4375" s="88" t="s">
        <v>7</v>
      </c>
      <c r="U4375" s="88" t="s">
        <v>133</v>
      </c>
      <c r="V4375" s="88" t="s">
        <v>40</v>
      </c>
      <c r="W4375" s="88" t="s">
        <v>17</v>
      </c>
      <c r="X4375" s="88" t="s">
        <v>18</v>
      </c>
      <c r="Y4375" s="88" t="s">
        <v>19</v>
      </c>
      <c r="Z4375" s="88" t="s">
        <v>41</v>
      </c>
      <c r="AA4375" s="88" t="s">
        <v>21</v>
      </c>
      <c r="AB4375" s="88" t="s">
        <v>11299</v>
      </c>
      <c r="AC4375" s="88" t="s">
        <v>11300</v>
      </c>
      <c r="AD4375" s="88" t="s">
        <v>11301</v>
      </c>
    </row>
    <row r="4376" spans="1:30" ht="409.5" x14ac:dyDescent="0.25">
      <c r="A4376" s="113">
        <f t="shared" si="69"/>
        <v>4187</v>
      </c>
      <c r="B4376" s="88" t="s">
        <v>10783</v>
      </c>
      <c r="C4376" s="88" t="s">
        <v>10874</v>
      </c>
      <c r="D4376" s="88" t="s">
        <v>10875</v>
      </c>
      <c r="E4376" s="88" t="s">
        <v>11431</v>
      </c>
      <c r="F4376" s="88" t="s">
        <v>11431</v>
      </c>
      <c r="G4376" s="88" t="s">
        <v>11432</v>
      </c>
      <c r="H4376" s="92">
        <v>2830</v>
      </c>
      <c r="I4376" s="88" t="s">
        <v>871</v>
      </c>
      <c r="J4376" s="88" t="s">
        <v>68</v>
      </c>
      <c r="K4376" s="88"/>
      <c r="L4376" s="88" t="s">
        <v>69</v>
      </c>
      <c r="M4376" s="88" t="s">
        <v>80</v>
      </c>
      <c r="N4376" s="88" t="s">
        <v>81</v>
      </c>
      <c r="O4376" s="88" t="s">
        <v>10790</v>
      </c>
      <c r="P4376" s="88" t="s">
        <v>10879</v>
      </c>
      <c r="Q4376" s="88" t="s">
        <v>374</v>
      </c>
      <c r="R4376" s="88" t="s">
        <v>29</v>
      </c>
      <c r="S4376" s="88" t="s">
        <v>15</v>
      </c>
      <c r="T4376" s="88" t="s">
        <v>7</v>
      </c>
      <c r="U4376" s="88" t="s">
        <v>133</v>
      </c>
      <c r="V4376" s="88" t="s">
        <v>40</v>
      </c>
      <c r="W4376" s="88" t="s">
        <v>17</v>
      </c>
      <c r="X4376" s="88" t="s">
        <v>18</v>
      </c>
      <c r="Y4376" s="88" t="s">
        <v>19</v>
      </c>
      <c r="Z4376" s="88" t="s">
        <v>41</v>
      </c>
      <c r="AA4376" s="88" t="s">
        <v>21</v>
      </c>
      <c r="AB4376" s="88" t="s">
        <v>11299</v>
      </c>
      <c r="AC4376" s="88" t="s">
        <v>11300</v>
      </c>
      <c r="AD4376" s="88" t="s">
        <v>11301</v>
      </c>
    </row>
    <row r="4377" spans="1:30" ht="255" x14ac:dyDescent="0.25">
      <c r="A4377" s="113">
        <f t="shared" si="69"/>
        <v>4188</v>
      </c>
      <c r="B4377" s="88" t="s">
        <v>10783</v>
      </c>
      <c r="C4377" s="88" t="s">
        <v>10874</v>
      </c>
      <c r="D4377" s="88" t="s">
        <v>10875</v>
      </c>
      <c r="E4377" s="88" t="s">
        <v>11437</v>
      </c>
      <c r="F4377" s="88" t="s">
        <v>11438</v>
      </c>
      <c r="G4377" s="88" t="s">
        <v>11439</v>
      </c>
      <c r="H4377" s="92">
        <v>65550</v>
      </c>
      <c r="I4377" s="88" t="s">
        <v>189</v>
      </c>
      <c r="J4377" s="88" t="s">
        <v>68</v>
      </c>
      <c r="K4377" s="88"/>
      <c r="L4377" s="88" t="s">
        <v>69</v>
      </c>
      <c r="M4377" s="88" t="s">
        <v>80</v>
      </c>
      <c r="N4377" s="88" t="s">
        <v>81</v>
      </c>
      <c r="O4377" s="88" t="s">
        <v>10790</v>
      </c>
      <c r="P4377" s="88" t="s">
        <v>10869</v>
      </c>
      <c r="Q4377" s="88" t="s">
        <v>10928</v>
      </c>
      <c r="R4377" s="88" t="s">
        <v>29</v>
      </c>
      <c r="S4377" s="88" t="s">
        <v>15</v>
      </c>
      <c r="T4377" s="88" t="s">
        <v>7</v>
      </c>
      <c r="U4377" s="88" t="s">
        <v>133</v>
      </c>
      <c r="V4377" s="88" t="s">
        <v>40</v>
      </c>
      <c r="W4377" s="88" t="s">
        <v>17</v>
      </c>
      <c r="X4377" s="88" t="s">
        <v>18</v>
      </c>
      <c r="Y4377" s="88" t="s">
        <v>19</v>
      </c>
      <c r="Z4377" s="88" t="s">
        <v>41</v>
      </c>
      <c r="AA4377" s="88" t="s">
        <v>21</v>
      </c>
      <c r="AB4377" s="88" t="s">
        <v>11299</v>
      </c>
      <c r="AC4377" s="88" t="s">
        <v>11300</v>
      </c>
      <c r="AD4377" s="88" t="s">
        <v>11301</v>
      </c>
    </row>
    <row r="4378" spans="1:30" ht="293.25" x14ac:dyDescent="0.25">
      <c r="A4378" s="113">
        <f t="shared" si="69"/>
        <v>4189</v>
      </c>
      <c r="B4378" s="88" t="s">
        <v>10783</v>
      </c>
      <c r="C4378" s="88" t="s">
        <v>10874</v>
      </c>
      <c r="D4378" s="88" t="s">
        <v>10875</v>
      </c>
      <c r="E4378" s="88" t="s">
        <v>11440</v>
      </c>
      <c r="F4378" s="88" t="s">
        <v>11441</v>
      </c>
      <c r="G4378" s="88" t="s">
        <v>11442</v>
      </c>
      <c r="H4378" s="92">
        <v>51500</v>
      </c>
      <c r="I4378" s="88" t="s">
        <v>7418</v>
      </c>
      <c r="J4378" s="88" t="s">
        <v>68</v>
      </c>
      <c r="K4378" s="88"/>
      <c r="L4378" s="88" t="s">
        <v>69</v>
      </c>
      <c r="M4378" s="88" t="s">
        <v>80</v>
      </c>
      <c r="N4378" s="88" t="s">
        <v>81</v>
      </c>
      <c r="O4378" s="88" t="s">
        <v>10790</v>
      </c>
      <c r="P4378" s="88" t="s">
        <v>10869</v>
      </c>
      <c r="Q4378" s="88" t="s">
        <v>11014</v>
      </c>
      <c r="R4378" s="88" t="s">
        <v>29</v>
      </c>
      <c r="S4378" s="88" t="s">
        <v>15</v>
      </c>
      <c r="T4378" s="88" t="s">
        <v>7</v>
      </c>
      <c r="U4378" s="88" t="s">
        <v>133</v>
      </c>
      <c r="V4378" s="88" t="s">
        <v>40</v>
      </c>
      <c r="W4378" s="88" t="s">
        <v>17</v>
      </c>
      <c r="X4378" s="88" t="s">
        <v>18</v>
      </c>
      <c r="Y4378" s="88" t="s">
        <v>19</v>
      </c>
      <c r="Z4378" s="88" t="s">
        <v>41</v>
      </c>
      <c r="AA4378" s="88" t="s">
        <v>21</v>
      </c>
      <c r="AB4378" s="88" t="s">
        <v>11299</v>
      </c>
      <c r="AC4378" s="88" t="s">
        <v>11300</v>
      </c>
      <c r="AD4378" s="88" t="s">
        <v>11301</v>
      </c>
    </row>
    <row r="4379" spans="1:30" ht="216.75" x14ac:dyDescent="0.25">
      <c r="A4379" s="113">
        <f t="shared" si="69"/>
        <v>4190</v>
      </c>
      <c r="B4379" s="88" t="s">
        <v>10783</v>
      </c>
      <c r="C4379" s="88" t="s">
        <v>10874</v>
      </c>
      <c r="D4379" s="88" t="s">
        <v>10875</v>
      </c>
      <c r="E4379" s="88" t="s">
        <v>11443</v>
      </c>
      <c r="F4379" s="88" t="s">
        <v>11444</v>
      </c>
      <c r="G4379" s="88" t="s">
        <v>11445</v>
      </c>
      <c r="H4379" s="92">
        <v>30000</v>
      </c>
      <c r="I4379" s="88" t="s">
        <v>11446</v>
      </c>
      <c r="J4379" s="88" t="s">
        <v>68</v>
      </c>
      <c r="K4379" s="88"/>
      <c r="L4379" s="88" t="s">
        <v>69</v>
      </c>
      <c r="M4379" s="88" t="s">
        <v>80</v>
      </c>
      <c r="N4379" s="88" t="s">
        <v>81</v>
      </c>
      <c r="O4379" s="88" t="s">
        <v>10790</v>
      </c>
      <c r="P4379" s="88" t="s">
        <v>10869</v>
      </c>
      <c r="Q4379" s="88" t="s">
        <v>11014</v>
      </c>
      <c r="R4379" s="88" t="s">
        <v>29</v>
      </c>
      <c r="S4379" s="88" t="s">
        <v>15</v>
      </c>
      <c r="T4379" s="88" t="s">
        <v>7</v>
      </c>
      <c r="U4379" s="88" t="s">
        <v>133</v>
      </c>
      <c r="V4379" s="88" t="s">
        <v>15</v>
      </c>
      <c r="W4379" s="88" t="s">
        <v>17</v>
      </c>
      <c r="X4379" s="88" t="s">
        <v>18</v>
      </c>
      <c r="Y4379" s="88" t="s">
        <v>19</v>
      </c>
      <c r="Z4379" s="88" t="s">
        <v>41</v>
      </c>
      <c r="AA4379" s="88" t="s">
        <v>21</v>
      </c>
      <c r="AB4379" s="88" t="s">
        <v>11299</v>
      </c>
      <c r="AC4379" s="88" t="s">
        <v>11300</v>
      </c>
      <c r="AD4379" s="88" t="s">
        <v>11301</v>
      </c>
    </row>
    <row r="4380" spans="1:30" ht="318.75" x14ac:dyDescent="0.25">
      <c r="A4380" s="113">
        <f t="shared" si="69"/>
        <v>4191</v>
      </c>
      <c r="B4380" s="88" t="s">
        <v>10783</v>
      </c>
      <c r="C4380" s="88" t="s">
        <v>10874</v>
      </c>
      <c r="D4380" s="88" t="s">
        <v>10875</v>
      </c>
      <c r="E4380" s="88" t="s">
        <v>11447</v>
      </c>
      <c r="F4380" s="88" t="s">
        <v>11448</v>
      </c>
      <c r="G4380" s="88" t="s">
        <v>11449</v>
      </c>
      <c r="H4380" s="92">
        <v>472000</v>
      </c>
      <c r="I4380" s="88" t="s">
        <v>7418</v>
      </c>
      <c r="J4380" s="88" t="s">
        <v>68</v>
      </c>
      <c r="K4380" s="88"/>
      <c r="L4380" s="88" t="s">
        <v>8</v>
      </c>
      <c r="M4380" s="88" t="s">
        <v>80</v>
      </c>
      <c r="N4380" s="88" t="s">
        <v>81</v>
      </c>
      <c r="O4380" s="88" t="s">
        <v>10790</v>
      </c>
      <c r="P4380" s="88" t="s">
        <v>10869</v>
      </c>
      <c r="Q4380" s="88" t="s">
        <v>11014</v>
      </c>
      <c r="R4380" s="88" t="s">
        <v>29</v>
      </c>
      <c r="S4380" s="88" t="s">
        <v>15</v>
      </c>
      <c r="T4380" s="88" t="s">
        <v>7</v>
      </c>
      <c r="U4380" s="88" t="s">
        <v>133</v>
      </c>
      <c r="V4380" s="88" t="s">
        <v>40</v>
      </c>
      <c r="W4380" s="88" t="s">
        <v>17</v>
      </c>
      <c r="X4380" s="88" t="s">
        <v>18</v>
      </c>
      <c r="Y4380" s="88" t="s">
        <v>19</v>
      </c>
      <c r="Z4380" s="88" t="s">
        <v>41</v>
      </c>
      <c r="AA4380" s="88" t="s">
        <v>21</v>
      </c>
      <c r="AB4380" s="88" t="s">
        <v>11299</v>
      </c>
      <c r="AC4380" s="88" t="s">
        <v>11300</v>
      </c>
      <c r="AD4380" s="88" t="s">
        <v>11301</v>
      </c>
    </row>
    <row r="4381" spans="1:30" ht="409.5" x14ac:dyDescent="0.25">
      <c r="A4381" s="113">
        <f t="shared" si="69"/>
        <v>4192</v>
      </c>
      <c r="B4381" s="88" t="s">
        <v>10783</v>
      </c>
      <c r="C4381" s="88" t="s">
        <v>11373</v>
      </c>
      <c r="D4381" s="88" t="s">
        <v>11374</v>
      </c>
      <c r="E4381" s="88" t="s">
        <v>11450</v>
      </c>
      <c r="F4381" s="88" t="s">
        <v>11451</v>
      </c>
      <c r="G4381" s="88" t="s">
        <v>11377</v>
      </c>
      <c r="H4381" s="92">
        <v>350000</v>
      </c>
      <c r="I4381" s="88" t="s">
        <v>4774</v>
      </c>
      <c r="J4381" s="88" t="s">
        <v>68</v>
      </c>
      <c r="K4381" s="88"/>
      <c r="L4381" s="88" t="s">
        <v>8</v>
      </c>
      <c r="M4381" s="88" t="s">
        <v>80</v>
      </c>
      <c r="N4381" s="88" t="s">
        <v>81</v>
      </c>
      <c r="O4381" s="88" t="s">
        <v>10790</v>
      </c>
      <c r="P4381" s="88" t="s">
        <v>10869</v>
      </c>
      <c r="Q4381" s="88" t="s">
        <v>11014</v>
      </c>
      <c r="R4381" s="88" t="s">
        <v>14</v>
      </c>
      <c r="S4381" s="88" t="s">
        <v>15</v>
      </c>
      <c r="T4381" s="88" t="s">
        <v>7</v>
      </c>
      <c r="U4381" s="88" t="s">
        <v>133</v>
      </c>
      <c r="V4381" s="88" t="s">
        <v>15</v>
      </c>
      <c r="W4381" s="88" t="s">
        <v>17</v>
      </c>
      <c r="X4381" s="88" t="s">
        <v>18</v>
      </c>
      <c r="Y4381" s="88" t="s">
        <v>19</v>
      </c>
      <c r="Z4381" s="88" t="s">
        <v>41</v>
      </c>
      <c r="AA4381" s="88" t="s">
        <v>21</v>
      </c>
      <c r="AB4381" s="88" t="s">
        <v>11378</v>
      </c>
      <c r="AC4381" s="88" t="s">
        <v>11409</v>
      </c>
      <c r="AD4381" s="88" t="s">
        <v>11380</v>
      </c>
    </row>
    <row r="4382" spans="1:30" ht="204" x14ac:dyDescent="0.25">
      <c r="A4382" s="113">
        <f t="shared" si="69"/>
        <v>4193</v>
      </c>
      <c r="B4382" s="88" t="s">
        <v>10783</v>
      </c>
      <c r="C4382" s="88" t="s">
        <v>10874</v>
      </c>
      <c r="D4382" s="88" t="s">
        <v>10875</v>
      </c>
      <c r="E4382" s="88" t="s">
        <v>11452</v>
      </c>
      <c r="F4382" s="88" t="s">
        <v>11453</v>
      </c>
      <c r="G4382" s="88" t="s">
        <v>11454</v>
      </c>
      <c r="H4382" s="92">
        <v>20450</v>
      </c>
      <c r="I4382" s="88" t="s">
        <v>11446</v>
      </c>
      <c r="J4382" s="88" t="s">
        <v>68</v>
      </c>
      <c r="K4382" s="88"/>
      <c r="L4382" s="88" t="s">
        <v>69</v>
      </c>
      <c r="M4382" s="88" t="s">
        <v>51</v>
      </c>
      <c r="N4382" s="88" t="s">
        <v>10</v>
      </c>
      <c r="O4382" s="88" t="s">
        <v>10790</v>
      </c>
      <c r="P4382" s="88" t="s">
        <v>10869</v>
      </c>
      <c r="Q4382" s="88" t="s">
        <v>11163</v>
      </c>
      <c r="R4382" s="88" t="s">
        <v>29</v>
      </c>
      <c r="S4382" s="88" t="s">
        <v>15</v>
      </c>
      <c r="T4382" s="88" t="s">
        <v>7</v>
      </c>
      <c r="U4382" s="88" t="s">
        <v>133</v>
      </c>
      <c r="V4382" s="88" t="s">
        <v>15</v>
      </c>
      <c r="W4382" s="88" t="s">
        <v>21</v>
      </c>
      <c r="X4382" s="88" t="s">
        <v>18</v>
      </c>
      <c r="Y4382" s="88" t="s">
        <v>19</v>
      </c>
      <c r="Z4382" s="88" t="s">
        <v>41</v>
      </c>
      <c r="AA4382" s="88" t="s">
        <v>21</v>
      </c>
      <c r="AB4382" s="88" t="s">
        <v>11299</v>
      </c>
      <c r="AC4382" s="88" t="s">
        <v>11300</v>
      </c>
      <c r="AD4382" s="88" t="s">
        <v>11301</v>
      </c>
    </row>
    <row r="4383" spans="1:30" ht="204" x14ac:dyDescent="0.25">
      <c r="A4383" s="113">
        <f t="shared" si="69"/>
        <v>4194</v>
      </c>
      <c r="B4383" s="88" t="s">
        <v>10783</v>
      </c>
      <c r="C4383" s="88" t="s">
        <v>10874</v>
      </c>
      <c r="D4383" s="88" t="s">
        <v>10875</v>
      </c>
      <c r="E4383" s="88" t="s">
        <v>11452</v>
      </c>
      <c r="F4383" s="88" t="s">
        <v>11453</v>
      </c>
      <c r="G4383" s="88" t="s">
        <v>11454</v>
      </c>
      <c r="H4383" s="92">
        <v>15000</v>
      </c>
      <c r="I4383" s="88" t="s">
        <v>11446</v>
      </c>
      <c r="J4383" s="88" t="s">
        <v>6</v>
      </c>
      <c r="K4383" s="88"/>
      <c r="L4383" s="88" t="s">
        <v>27</v>
      </c>
      <c r="M4383" s="88" t="s">
        <v>51</v>
      </c>
      <c r="N4383" s="88" t="s">
        <v>10</v>
      </c>
      <c r="O4383" s="88" t="s">
        <v>10790</v>
      </c>
      <c r="P4383" s="88" t="s">
        <v>10869</v>
      </c>
      <c r="Q4383" s="88" t="s">
        <v>11163</v>
      </c>
      <c r="R4383" s="88" t="s">
        <v>29</v>
      </c>
      <c r="S4383" s="88" t="s">
        <v>15</v>
      </c>
      <c r="T4383" s="88" t="s">
        <v>7</v>
      </c>
      <c r="U4383" s="88" t="s">
        <v>133</v>
      </c>
      <c r="V4383" s="88" t="s">
        <v>15</v>
      </c>
      <c r="W4383" s="88" t="s">
        <v>21</v>
      </c>
      <c r="X4383" s="88" t="s">
        <v>18</v>
      </c>
      <c r="Y4383" s="88" t="s">
        <v>19</v>
      </c>
      <c r="Z4383" s="88" t="s">
        <v>41</v>
      </c>
      <c r="AA4383" s="88" t="s">
        <v>21</v>
      </c>
      <c r="AB4383" s="88" t="s">
        <v>11299</v>
      </c>
      <c r="AC4383" s="88" t="s">
        <v>11300</v>
      </c>
      <c r="AD4383" s="88" t="s">
        <v>11301</v>
      </c>
    </row>
    <row r="4384" spans="1:30" ht="229.5" x14ac:dyDescent="0.25">
      <c r="A4384" s="113">
        <f t="shared" si="69"/>
        <v>4195</v>
      </c>
      <c r="B4384" s="88" t="s">
        <v>10783</v>
      </c>
      <c r="C4384" s="88" t="s">
        <v>10874</v>
      </c>
      <c r="D4384" s="88" t="s">
        <v>10875</v>
      </c>
      <c r="E4384" s="88" t="s">
        <v>11455</v>
      </c>
      <c r="F4384" s="88" t="s">
        <v>11456</v>
      </c>
      <c r="G4384" s="88" t="s">
        <v>11457</v>
      </c>
      <c r="H4384" s="92">
        <v>10000</v>
      </c>
      <c r="I4384" s="88" t="s">
        <v>189</v>
      </c>
      <c r="J4384" s="88" t="s">
        <v>6</v>
      </c>
      <c r="K4384" s="88"/>
      <c r="L4384" s="88" t="s">
        <v>27</v>
      </c>
      <c r="M4384" s="88" t="s">
        <v>51</v>
      </c>
      <c r="N4384" s="88" t="s">
        <v>10</v>
      </c>
      <c r="O4384" s="88" t="s">
        <v>10790</v>
      </c>
      <c r="P4384" s="88" t="s">
        <v>10869</v>
      </c>
      <c r="Q4384" s="88" t="s">
        <v>11163</v>
      </c>
      <c r="R4384" s="88" t="s">
        <v>29</v>
      </c>
      <c r="S4384" s="88" t="s">
        <v>15</v>
      </c>
      <c r="T4384" s="88" t="s">
        <v>7</v>
      </c>
      <c r="U4384" s="88" t="s">
        <v>133</v>
      </c>
      <c r="V4384" s="88" t="s">
        <v>40</v>
      </c>
      <c r="W4384" s="88" t="s">
        <v>21</v>
      </c>
      <c r="X4384" s="88" t="s">
        <v>18</v>
      </c>
      <c r="Y4384" s="88" t="s">
        <v>19</v>
      </c>
      <c r="Z4384" s="88" t="s">
        <v>41</v>
      </c>
      <c r="AA4384" s="88" t="s">
        <v>21</v>
      </c>
      <c r="AB4384" s="88" t="s">
        <v>11299</v>
      </c>
      <c r="AC4384" s="88" t="s">
        <v>11300</v>
      </c>
      <c r="AD4384" s="88" t="s">
        <v>11301</v>
      </c>
    </row>
    <row r="4385" spans="1:30" ht="344.25" x14ac:dyDescent="0.25">
      <c r="A4385" s="113">
        <f t="shared" si="69"/>
        <v>4196</v>
      </c>
      <c r="B4385" s="88" t="s">
        <v>10783</v>
      </c>
      <c r="C4385" s="88" t="s">
        <v>11373</v>
      </c>
      <c r="D4385" s="88" t="s">
        <v>11374</v>
      </c>
      <c r="E4385" s="88" t="s">
        <v>11458</v>
      </c>
      <c r="F4385" s="88" t="s">
        <v>11459</v>
      </c>
      <c r="G4385" s="88" t="s">
        <v>11460</v>
      </c>
      <c r="H4385" s="92">
        <v>50000</v>
      </c>
      <c r="I4385" s="88" t="s">
        <v>5079</v>
      </c>
      <c r="J4385" s="88" t="s">
        <v>68</v>
      </c>
      <c r="K4385" s="88"/>
      <c r="L4385" s="88" t="s">
        <v>444</v>
      </c>
      <c r="M4385" s="88" t="s">
        <v>80</v>
      </c>
      <c r="N4385" s="88" t="s">
        <v>81</v>
      </c>
      <c r="O4385" s="88" t="s">
        <v>10790</v>
      </c>
      <c r="P4385" s="88" t="s">
        <v>10869</v>
      </c>
      <c r="Q4385" s="88" t="s">
        <v>11014</v>
      </c>
      <c r="R4385" s="88" t="s">
        <v>29</v>
      </c>
      <c r="S4385" s="88" t="s">
        <v>15</v>
      </c>
      <c r="T4385" s="88" t="s">
        <v>7</v>
      </c>
      <c r="U4385" s="88" t="s">
        <v>146</v>
      </c>
      <c r="V4385" s="88" t="s">
        <v>15</v>
      </c>
      <c r="W4385" s="88" t="s">
        <v>17</v>
      </c>
      <c r="X4385" s="88" t="s">
        <v>18</v>
      </c>
      <c r="Y4385" s="88" t="s">
        <v>19</v>
      </c>
      <c r="Z4385" s="88" t="s">
        <v>41</v>
      </c>
      <c r="AA4385" s="88" t="s">
        <v>21</v>
      </c>
      <c r="AB4385" s="88" t="s">
        <v>11378</v>
      </c>
      <c r="AC4385" s="88" t="s">
        <v>11409</v>
      </c>
      <c r="AD4385" s="88" t="s">
        <v>11380</v>
      </c>
    </row>
    <row r="4386" spans="1:30" ht="63.75" x14ac:dyDescent="0.25">
      <c r="A4386" s="113">
        <f t="shared" si="69"/>
        <v>4197</v>
      </c>
      <c r="B4386" s="88" t="s">
        <v>10783</v>
      </c>
      <c r="C4386" s="88" t="s">
        <v>11461</v>
      </c>
      <c r="D4386" s="88" t="s">
        <v>11462</v>
      </c>
      <c r="E4386" s="88" t="s">
        <v>11463</v>
      </c>
      <c r="F4386" s="88" t="s">
        <v>11464</v>
      </c>
      <c r="G4386" s="88" t="s">
        <v>11465</v>
      </c>
      <c r="H4386" s="92">
        <v>26600</v>
      </c>
      <c r="I4386" s="88" t="s">
        <v>11466</v>
      </c>
      <c r="J4386" s="88" t="s">
        <v>68</v>
      </c>
      <c r="K4386" s="88"/>
      <c r="L4386" s="88" t="s">
        <v>8</v>
      </c>
      <c r="M4386" s="88" t="s">
        <v>51</v>
      </c>
      <c r="N4386" s="88" t="s">
        <v>10</v>
      </c>
      <c r="O4386" s="88" t="s">
        <v>10790</v>
      </c>
      <c r="P4386" s="88" t="s">
        <v>10879</v>
      </c>
      <c r="Q4386" s="88" t="s">
        <v>374</v>
      </c>
      <c r="R4386" s="88" t="s">
        <v>14</v>
      </c>
      <c r="S4386" s="88" t="s">
        <v>15</v>
      </c>
      <c r="T4386" s="88" t="s">
        <v>7</v>
      </c>
      <c r="U4386" s="88" t="s">
        <v>549</v>
      </c>
      <c r="V4386" s="88" t="s">
        <v>40</v>
      </c>
      <c r="W4386" s="88" t="s">
        <v>17</v>
      </c>
      <c r="X4386" s="88" t="s">
        <v>18</v>
      </c>
      <c r="Y4386" s="88" t="s">
        <v>19</v>
      </c>
      <c r="Z4386" s="88" t="s">
        <v>20</v>
      </c>
      <c r="AA4386" s="88" t="s">
        <v>21</v>
      </c>
      <c r="AB4386" s="88" t="s">
        <v>11467</v>
      </c>
      <c r="AC4386" s="88" t="s">
        <v>11468</v>
      </c>
      <c r="AD4386" s="88" t="s">
        <v>11469</v>
      </c>
    </row>
    <row r="4387" spans="1:30" ht="63.75" x14ac:dyDescent="0.25">
      <c r="A4387" s="113">
        <f t="shared" si="69"/>
        <v>4198</v>
      </c>
      <c r="B4387" s="88" t="s">
        <v>10783</v>
      </c>
      <c r="C4387" s="88" t="s">
        <v>11461</v>
      </c>
      <c r="D4387" s="88" t="s">
        <v>11462</v>
      </c>
      <c r="E4387" s="88" t="s">
        <v>11470</v>
      </c>
      <c r="F4387" s="88" t="s">
        <v>11471</v>
      </c>
      <c r="G4387" s="88" t="s">
        <v>11472</v>
      </c>
      <c r="H4387" s="92">
        <v>408000</v>
      </c>
      <c r="I4387" s="88" t="s">
        <v>7325</v>
      </c>
      <c r="J4387" s="88" t="s">
        <v>6</v>
      </c>
      <c r="K4387" s="88"/>
      <c r="L4387" s="88" t="s">
        <v>27</v>
      </c>
      <c r="M4387" s="88" t="s">
        <v>9</v>
      </c>
      <c r="N4387" s="88" t="s">
        <v>10</v>
      </c>
      <c r="O4387" s="88" t="s">
        <v>10790</v>
      </c>
      <c r="P4387" s="88" t="s">
        <v>10879</v>
      </c>
      <c r="Q4387" s="88" t="s">
        <v>374</v>
      </c>
      <c r="R4387" s="88" t="s">
        <v>29</v>
      </c>
      <c r="S4387" s="88" t="s">
        <v>15</v>
      </c>
      <c r="T4387" s="88" t="s">
        <v>7</v>
      </c>
      <c r="U4387" s="88" t="s">
        <v>146</v>
      </c>
      <c r="V4387" s="88" t="s">
        <v>40</v>
      </c>
      <c r="W4387" s="88" t="s">
        <v>17</v>
      </c>
      <c r="X4387" s="88" t="s">
        <v>18</v>
      </c>
      <c r="Y4387" s="88" t="s">
        <v>31</v>
      </c>
      <c r="Z4387" s="88" t="s">
        <v>61</v>
      </c>
      <c r="AA4387" s="88" t="s">
        <v>17</v>
      </c>
      <c r="AB4387" s="88" t="s">
        <v>11473</v>
      </c>
      <c r="AC4387" s="88">
        <v>73981816866</v>
      </c>
      <c r="AD4387" s="88" t="s">
        <v>11469</v>
      </c>
    </row>
    <row r="4388" spans="1:30" ht="204" x14ac:dyDescent="0.25">
      <c r="A4388" s="113">
        <f t="shared" si="69"/>
        <v>4199</v>
      </c>
      <c r="B4388" s="88" t="s">
        <v>10783</v>
      </c>
      <c r="C4388" s="88" t="s">
        <v>11474</v>
      </c>
      <c r="D4388" s="88" t="s">
        <v>11475</v>
      </c>
      <c r="E4388" s="88" t="s">
        <v>11476</v>
      </c>
      <c r="F4388" s="88" t="s">
        <v>11477</v>
      </c>
      <c r="G4388" s="88" t="s">
        <v>11478</v>
      </c>
      <c r="H4388" s="92">
        <v>166220</v>
      </c>
      <c r="I4388" s="88" t="s">
        <v>11479</v>
      </c>
      <c r="J4388" s="88" t="s">
        <v>68</v>
      </c>
      <c r="K4388" s="88"/>
      <c r="L4388" s="88" t="s">
        <v>69</v>
      </c>
      <c r="M4388" s="88" t="s">
        <v>80</v>
      </c>
      <c r="N4388" s="88" t="s">
        <v>81</v>
      </c>
      <c r="O4388" s="88" t="s">
        <v>10790</v>
      </c>
      <c r="P4388" s="88" t="s">
        <v>10869</v>
      </c>
      <c r="Q4388" s="88" t="s">
        <v>11014</v>
      </c>
      <c r="R4388" s="88" t="s">
        <v>29</v>
      </c>
      <c r="S4388" s="88" t="s">
        <v>15</v>
      </c>
      <c r="T4388" s="88" t="s">
        <v>7</v>
      </c>
      <c r="U4388" s="88" t="s">
        <v>60</v>
      </c>
      <c r="V4388" s="88" t="s">
        <v>40</v>
      </c>
      <c r="W4388" s="88" t="s">
        <v>17</v>
      </c>
      <c r="X4388" s="88" t="s">
        <v>18</v>
      </c>
      <c r="Y4388" s="88" t="s">
        <v>31</v>
      </c>
      <c r="Z4388" s="88" t="s">
        <v>20</v>
      </c>
      <c r="AA4388" s="88" t="s">
        <v>17</v>
      </c>
      <c r="AB4388" s="88" t="s">
        <v>11480</v>
      </c>
      <c r="AC4388" s="88" t="s">
        <v>11481</v>
      </c>
      <c r="AD4388" s="88" t="s">
        <v>11482</v>
      </c>
    </row>
    <row r="4389" spans="1:30" ht="409.5" x14ac:dyDescent="0.25">
      <c r="A4389" s="113">
        <f t="shared" si="69"/>
        <v>4200</v>
      </c>
      <c r="B4389" s="88" t="s">
        <v>10783</v>
      </c>
      <c r="C4389" s="88" t="s">
        <v>11461</v>
      </c>
      <c r="D4389" s="88" t="s">
        <v>11462</v>
      </c>
      <c r="E4389" s="88" t="s">
        <v>11483</v>
      </c>
      <c r="F4389" s="88" t="s">
        <v>11484</v>
      </c>
      <c r="G4389" s="88" t="s">
        <v>11485</v>
      </c>
      <c r="H4389" s="92">
        <v>326500</v>
      </c>
      <c r="I4389" s="88" t="s">
        <v>95</v>
      </c>
      <c r="J4389" s="88" t="s">
        <v>68</v>
      </c>
      <c r="K4389" s="88"/>
      <c r="L4389" s="88" t="s">
        <v>444</v>
      </c>
      <c r="M4389" s="88" t="s">
        <v>80</v>
      </c>
      <c r="N4389" s="88" t="s">
        <v>81</v>
      </c>
      <c r="O4389" s="88" t="s">
        <v>10790</v>
      </c>
      <c r="P4389" s="88" t="s">
        <v>10869</v>
      </c>
      <c r="Q4389" s="88" t="s">
        <v>11014</v>
      </c>
      <c r="R4389" s="88" t="s">
        <v>29</v>
      </c>
      <c r="S4389" s="88" t="s">
        <v>15</v>
      </c>
      <c r="T4389" s="88" t="s">
        <v>7</v>
      </c>
      <c r="U4389" s="88" t="s">
        <v>146</v>
      </c>
      <c r="V4389" s="88" t="s">
        <v>40</v>
      </c>
      <c r="W4389" s="88" t="s">
        <v>17</v>
      </c>
      <c r="X4389" s="88" t="s">
        <v>18</v>
      </c>
      <c r="Y4389" s="88" t="s">
        <v>31</v>
      </c>
      <c r="Z4389" s="88" t="s">
        <v>20</v>
      </c>
      <c r="AA4389" s="88" t="s">
        <v>17</v>
      </c>
      <c r="AB4389" s="88" t="s">
        <v>11486</v>
      </c>
      <c r="AC4389" s="88">
        <v>73988039526</v>
      </c>
      <c r="AD4389" s="88" t="s">
        <v>11487</v>
      </c>
    </row>
    <row r="4390" spans="1:30" ht="204" x14ac:dyDescent="0.25">
      <c r="A4390" s="113">
        <f t="shared" si="69"/>
        <v>4201</v>
      </c>
      <c r="B4390" s="88" t="s">
        <v>10783</v>
      </c>
      <c r="C4390" s="88" t="s">
        <v>11474</v>
      </c>
      <c r="D4390" s="88" t="s">
        <v>11475</v>
      </c>
      <c r="E4390" s="88" t="s">
        <v>11488</v>
      </c>
      <c r="F4390" s="88" t="s">
        <v>11489</v>
      </c>
      <c r="G4390" s="88" t="s">
        <v>11478</v>
      </c>
      <c r="H4390" s="92">
        <v>95000</v>
      </c>
      <c r="I4390" s="88" t="s">
        <v>10355</v>
      </c>
      <c r="J4390" s="88" t="s">
        <v>68</v>
      </c>
      <c r="K4390" s="88"/>
      <c r="L4390" s="88" t="s">
        <v>8</v>
      </c>
      <c r="M4390" s="88" t="s">
        <v>80</v>
      </c>
      <c r="N4390" s="88" t="s">
        <v>81</v>
      </c>
      <c r="O4390" s="88" t="s">
        <v>10790</v>
      </c>
      <c r="P4390" s="88" t="s">
        <v>10869</v>
      </c>
      <c r="Q4390" s="88" t="s">
        <v>11014</v>
      </c>
      <c r="R4390" s="88" t="s">
        <v>14</v>
      </c>
      <c r="S4390" s="88" t="s">
        <v>15</v>
      </c>
      <c r="T4390" s="88" t="s">
        <v>7</v>
      </c>
      <c r="U4390" s="88" t="s">
        <v>60</v>
      </c>
      <c r="V4390" s="88" t="s">
        <v>15</v>
      </c>
      <c r="W4390" s="88" t="s">
        <v>17</v>
      </c>
      <c r="X4390" s="88" t="s">
        <v>193</v>
      </c>
      <c r="Y4390" s="88" t="s">
        <v>31</v>
      </c>
      <c r="Z4390" s="88" t="s">
        <v>20</v>
      </c>
      <c r="AA4390" s="9" t="s">
        <v>37</v>
      </c>
      <c r="AB4390" s="88" t="s">
        <v>11490</v>
      </c>
      <c r="AC4390" s="88" t="s">
        <v>11491</v>
      </c>
      <c r="AD4390" s="88" t="s">
        <v>11482</v>
      </c>
    </row>
    <row r="4391" spans="1:30" ht="102" x14ac:dyDescent="0.25">
      <c r="A4391" s="113">
        <f t="shared" si="69"/>
        <v>4202</v>
      </c>
      <c r="B4391" s="88" t="s">
        <v>10783</v>
      </c>
      <c r="C4391" s="88" t="s">
        <v>11461</v>
      </c>
      <c r="D4391" s="88" t="s">
        <v>11462</v>
      </c>
      <c r="E4391" s="88" t="s">
        <v>11492</v>
      </c>
      <c r="F4391" s="88" t="s">
        <v>11492</v>
      </c>
      <c r="G4391" s="88" t="s">
        <v>11493</v>
      </c>
      <c r="H4391" s="92">
        <v>20000</v>
      </c>
      <c r="I4391" s="88" t="s">
        <v>7654</v>
      </c>
      <c r="J4391" s="88" t="s">
        <v>6</v>
      </c>
      <c r="K4391" s="88"/>
      <c r="L4391" s="88" t="s">
        <v>27</v>
      </c>
      <c r="M4391" s="88" t="s">
        <v>51</v>
      </c>
      <c r="N4391" s="88" t="s">
        <v>10</v>
      </c>
      <c r="O4391" s="88" t="s">
        <v>10790</v>
      </c>
      <c r="P4391" s="88" t="s">
        <v>10879</v>
      </c>
      <c r="Q4391" s="88" t="s">
        <v>374</v>
      </c>
      <c r="R4391" s="88" t="s">
        <v>29</v>
      </c>
      <c r="S4391" s="88" t="s">
        <v>15</v>
      </c>
      <c r="T4391" s="88" t="s">
        <v>7</v>
      </c>
      <c r="U4391" s="88" t="s">
        <v>146</v>
      </c>
      <c r="V4391" s="88" t="s">
        <v>40</v>
      </c>
      <c r="W4391" s="88" t="s">
        <v>17</v>
      </c>
      <c r="X4391" s="88" t="s">
        <v>18</v>
      </c>
      <c r="Y4391" s="88" t="s">
        <v>31</v>
      </c>
      <c r="Z4391" s="88" t="s">
        <v>61</v>
      </c>
      <c r="AA4391" s="88" t="s">
        <v>17</v>
      </c>
      <c r="AB4391" s="88" t="s">
        <v>11473</v>
      </c>
      <c r="AC4391" s="88" t="s">
        <v>11468</v>
      </c>
      <c r="AD4391" s="88" t="s">
        <v>11469</v>
      </c>
    </row>
    <row r="4392" spans="1:30" ht="76.5" x14ac:dyDescent="0.25">
      <c r="A4392" s="113">
        <f t="shared" si="69"/>
        <v>4203</v>
      </c>
      <c r="B4392" s="88" t="s">
        <v>10783</v>
      </c>
      <c r="C4392" s="88" t="s">
        <v>11474</v>
      </c>
      <c r="D4392" s="88" t="s">
        <v>11475</v>
      </c>
      <c r="E4392" s="88" t="s">
        <v>9816</v>
      </c>
      <c r="F4392" s="88" t="s">
        <v>11494</v>
      </c>
      <c r="G4392" s="88" t="s">
        <v>11495</v>
      </c>
      <c r="H4392" s="92">
        <v>800</v>
      </c>
      <c r="I4392" s="88" t="s">
        <v>878</v>
      </c>
      <c r="J4392" s="88" t="s">
        <v>68</v>
      </c>
      <c r="K4392" s="88"/>
      <c r="L4392" s="88" t="s">
        <v>69</v>
      </c>
      <c r="M4392" s="88" t="s">
        <v>51</v>
      </c>
      <c r="N4392" s="88" t="s">
        <v>10</v>
      </c>
      <c r="O4392" s="88" t="s">
        <v>10790</v>
      </c>
      <c r="P4392" s="88" t="s">
        <v>10879</v>
      </c>
      <c r="Q4392" s="88" t="s">
        <v>374</v>
      </c>
      <c r="R4392" s="88" t="s">
        <v>29</v>
      </c>
      <c r="S4392" s="88" t="s">
        <v>15</v>
      </c>
      <c r="T4392" s="88" t="s">
        <v>7</v>
      </c>
      <c r="U4392" s="88" t="s">
        <v>146</v>
      </c>
      <c r="V4392" s="88" t="s">
        <v>15</v>
      </c>
      <c r="W4392" s="88" t="s">
        <v>21</v>
      </c>
      <c r="X4392" s="88" t="s">
        <v>18</v>
      </c>
      <c r="Y4392" s="88" t="s">
        <v>19</v>
      </c>
      <c r="Z4392" s="88" t="s">
        <v>20</v>
      </c>
      <c r="AA4392" s="88" t="s">
        <v>21</v>
      </c>
      <c r="AB4392" s="88" t="s">
        <v>11490</v>
      </c>
      <c r="AC4392" s="88" t="s">
        <v>11491</v>
      </c>
      <c r="AD4392" s="88" t="s">
        <v>11482</v>
      </c>
    </row>
    <row r="4393" spans="1:30" ht="114.75" x14ac:dyDescent="0.25">
      <c r="A4393" s="113">
        <f t="shared" si="69"/>
        <v>4204</v>
      </c>
      <c r="B4393" s="88" t="s">
        <v>10783</v>
      </c>
      <c r="C4393" s="88" t="s">
        <v>11461</v>
      </c>
      <c r="D4393" s="88" t="s">
        <v>11462</v>
      </c>
      <c r="E4393" s="88" t="s">
        <v>11496</v>
      </c>
      <c r="F4393" s="88" t="s">
        <v>11497</v>
      </c>
      <c r="G4393" s="88" t="s">
        <v>11498</v>
      </c>
      <c r="H4393" s="92">
        <v>6000</v>
      </c>
      <c r="I4393" s="88" t="s">
        <v>871</v>
      </c>
      <c r="J4393" s="88" t="s">
        <v>6</v>
      </c>
      <c r="K4393" s="88"/>
      <c r="L4393" s="88" t="s">
        <v>1920</v>
      </c>
      <c r="M4393" s="88" t="s">
        <v>51</v>
      </c>
      <c r="N4393" s="88" t="s">
        <v>10</v>
      </c>
      <c r="O4393" s="88" t="s">
        <v>10790</v>
      </c>
      <c r="P4393" s="88" t="s">
        <v>10879</v>
      </c>
      <c r="Q4393" s="88" t="s">
        <v>374</v>
      </c>
      <c r="R4393" s="88" t="s">
        <v>29</v>
      </c>
      <c r="S4393" s="88" t="s">
        <v>15</v>
      </c>
      <c r="T4393" s="88" t="s">
        <v>7</v>
      </c>
      <c r="U4393" s="88" t="s">
        <v>549</v>
      </c>
      <c r="V4393" s="88" t="s">
        <v>40</v>
      </c>
      <c r="W4393" s="88" t="s">
        <v>17</v>
      </c>
      <c r="X4393" s="88" t="s">
        <v>18</v>
      </c>
      <c r="Y4393" s="88" t="s">
        <v>31</v>
      </c>
      <c r="Z4393" s="88" t="s">
        <v>61</v>
      </c>
      <c r="AA4393" s="88" t="s">
        <v>17</v>
      </c>
      <c r="AB4393" s="88" t="s">
        <v>11473</v>
      </c>
      <c r="AC4393" s="88" t="s">
        <v>11499</v>
      </c>
      <c r="AD4393" s="88" t="s">
        <v>11469</v>
      </c>
    </row>
    <row r="4394" spans="1:30" ht="76.5" x14ac:dyDescent="0.25">
      <c r="A4394" s="113">
        <f t="shared" si="69"/>
        <v>4205</v>
      </c>
      <c r="B4394" s="88" t="s">
        <v>10783</v>
      </c>
      <c r="C4394" s="88" t="s">
        <v>11500</v>
      </c>
      <c r="D4394" s="88" t="s">
        <v>11501</v>
      </c>
      <c r="E4394" s="88" t="s">
        <v>11502</v>
      </c>
      <c r="F4394" s="88" t="s">
        <v>11503</v>
      </c>
      <c r="G4394" s="88" t="s">
        <v>11504</v>
      </c>
      <c r="H4394" s="92">
        <v>65000</v>
      </c>
      <c r="I4394" s="88" t="s">
        <v>88</v>
      </c>
      <c r="J4394" s="88" t="s">
        <v>6</v>
      </c>
      <c r="K4394" s="88"/>
      <c r="L4394" s="88" t="s">
        <v>1920</v>
      </c>
      <c r="M4394" s="88" t="s">
        <v>1729</v>
      </c>
      <c r="N4394" s="88" t="s">
        <v>10</v>
      </c>
      <c r="O4394" s="88" t="s">
        <v>11</v>
      </c>
      <c r="P4394" s="88" t="s">
        <v>12</v>
      </c>
      <c r="Q4394" s="88" t="s">
        <v>52</v>
      </c>
      <c r="R4394" s="88" t="s">
        <v>29</v>
      </c>
      <c r="S4394" s="88" t="s">
        <v>15</v>
      </c>
      <c r="T4394" s="88" t="s">
        <v>7</v>
      </c>
      <c r="U4394" s="88" t="s">
        <v>549</v>
      </c>
      <c r="V4394" s="88" t="s">
        <v>15</v>
      </c>
      <c r="W4394" s="88" t="s">
        <v>17</v>
      </c>
      <c r="X4394" s="88" t="s">
        <v>193</v>
      </c>
      <c r="Y4394" s="88" t="s">
        <v>31</v>
      </c>
      <c r="Z4394" s="88" t="s">
        <v>61</v>
      </c>
      <c r="AA4394" s="9" t="s">
        <v>37</v>
      </c>
      <c r="AB4394" s="88" t="s">
        <v>11505</v>
      </c>
      <c r="AC4394" s="88">
        <v>7532813484</v>
      </c>
      <c r="AD4394" s="88" t="s">
        <v>11506</v>
      </c>
    </row>
    <row r="4395" spans="1:30" ht="409.5" x14ac:dyDescent="0.25">
      <c r="A4395" s="113">
        <f t="shared" si="69"/>
        <v>4206</v>
      </c>
      <c r="B4395" s="88" t="s">
        <v>10783</v>
      </c>
      <c r="C4395" s="88" t="s">
        <v>11038</v>
      </c>
      <c r="D4395" s="88" t="s">
        <v>11039</v>
      </c>
      <c r="E4395" s="88" t="s">
        <v>11507</v>
      </c>
      <c r="F4395" s="88" t="s">
        <v>11508</v>
      </c>
      <c r="G4395" s="88" t="s">
        <v>11509</v>
      </c>
      <c r="H4395" s="92">
        <v>950000</v>
      </c>
      <c r="I4395" s="88" t="s">
        <v>11510</v>
      </c>
      <c r="J4395" s="88" t="s">
        <v>46</v>
      </c>
      <c r="K4395" s="88"/>
      <c r="L4395" s="88" t="s">
        <v>47</v>
      </c>
      <c r="M4395" s="88" t="s">
        <v>251</v>
      </c>
      <c r="N4395" s="88" t="s">
        <v>10</v>
      </c>
      <c r="O4395" s="88" t="s">
        <v>10790</v>
      </c>
      <c r="P4395" s="88" t="s">
        <v>10869</v>
      </c>
      <c r="Q4395" s="88" t="s">
        <v>11043</v>
      </c>
      <c r="R4395" s="88" t="s">
        <v>14</v>
      </c>
      <c r="S4395" s="88" t="s">
        <v>15</v>
      </c>
      <c r="T4395" s="88" t="s">
        <v>7</v>
      </c>
      <c r="U4395" s="88" t="s">
        <v>549</v>
      </c>
      <c r="V4395" s="88" t="s">
        <v>40</v>
      </c>
      <c r="W4395" s="88" t="s">
        <v>37</v>
      </c>
      <c r="X4395" s="88" t="s">
        <v>18</v>
      </c>
      <c r="Y4395" s="88" t="s">
        <v>31</v>
      </c>
      <c r="Z4395" s="88" t="s">
        <v>61</v>
      </c>
      <c r="AA4395" s="88" t="s">
        <v>17</v>
      </c>
      <c r="AB4395" s="88" t="s">
        <v>11511</v>
      </c>
      <c r="AC4395" s="88" t="s">
        <v>11512</v>
      </c>
      <c r="AD4395" s="88" t="s">
        <v>11513</v>
      </c>
    </row>
    <row r="4396" spans="1:30" ht="318.75" x14ac:dyDescent="0.25">
      <c r="A4396" s="113">
        <f t="shared" si="69"/>
        <v>4207</v>
      </c>
      <c r="B4396" s="88" t="s">
        <v>10783</v>
      </c>
      <c r="C4396" s="88" t="s">
        <v>10874</v>
      </c>
      <c r="D4396" s="88" t="s">
        <v>10875</v>
      </c>
      <c r="E4396" s="88" t="s">
        <v>11514</v>
      </c>
      <c r="F4396" s="88" t="s">
        <v>11515</v>
      </c>
      <c r="G4396" s="88" t="s">
        <v>11516</v>
      </c>
      <c r="H4396" s="92">
        <v>450950</v>
      </c>
      <c r="I4396" s="88" t="s">
        <v>7418</v>
      </c>
      <c r="J4396" s="88" t="s">
        <v>68</v>
      </c>
      <c r="K4396" s="88"/>
      <c r="L4396" s="88" t="s">
        <v>444</v>
      </c>
      <c r="M4396" s="88" t="s">
        <v>80</v>
      </c>
      <c r="N4396" s="88" t="s">
        <v>81</v>
      </c>
      <c r="O4396" s="88" t="s">
        <v>10790</v>
      </c>
      <c r="P4396" s="88" t="s">
        <v>10869</v>
      </c>
      <c r="Q4396" s="88" t="s">
        <v>11014</v>
      </c>
      <c r="R4396" s="88" t="s">
        <v>29</v>
      </c>
      <c r="S4396" s="88" t="s">
        <v>15</v>
      </c>
      <c r="T4396" s="88" t="s">
        <v>7</v>
      </c>
      <c r="U4396" s="88" t="s">
        <v>133</v>
      </c>
      <c r="V4396" s="88" t="s">
        <v>40</v>
      </c>
      <c r="W4396" s="88" t="s">
        <v>37</v>
      </c>
      <c r="X4396" s="88" t="s">
        <v>18</v>
      </c>
      <c r="Y4396" s="88" t="s">
        <v>31</v>
      </c>
      <c r="Z4396" s="88" t="s">
        <v>61</v>
      </c>
      <c r="AA4396" s="88" t="s">
        <v>17</v>
      </c>
      <c r="AB4396" s="88" t="s">
        <v>11517</v>
      </c>
      <c r="AC4396" s="88" t="s">
        <v>11518</v>
      </c>
      <c r="AD4396" s="88" t="s">
        <v>11519</v>
      </c>
    </row>
    <row r="4397" spans="1:30" ht="76.5" x14ac:dyDescent="0.25">
      <c r="A4397" s="113">
        <f t="shared" si="69"/>
        <v>4208</v>
      </c>
      <c r="B4397" s="88" t="s">
        <v>10783</v>
      </c>
      <c r="C4397" s="88" t="s">
        <v>11461</v>
      </c>
      <c r="D4397" s="88" t="s">
        <v>11462</v>
      </c>
      <c r="E4397" s="88" t="s">
        <v>11520</v>
      </c>
      <c r="F4397" s="88" t="s">
        <v>11521</v>
      </c>
      <c r="G4397" s="88" t="s">
        <v>11522</v>
      </c>
      <c r="H4397" s="92">
        <v>54000</v>
      </c>
      <c r="I4397" s="88" t="s">
        <v>7325</v>
      </c>
      <c r="J4397" s="88" t="s">
        <v>6</v>
      </c>
      <c r="K4397" s="88"/>
      <c r="L4397" s="88" t="s">
        <v>59</v>
      </c>
      <c r="M4397" s="88" t="s">
        <v>51</v>
      </c>
      <c r="N4397" s="88" t="s">
        <v>10</v>
      </c>
      <c r="O4397" s="88" t="s">
        <v>10790</v>
      </c>
      <c r="P4397" s="88" t="s">
        <v>10879</v>
      </c>
      <c r="Q4397" s="88" t="s">
        <v>374</v>
      </c>
      <c r="R4397" s="88" t="s">
        <v>29</v>
      </c>
      <c r="S4397" s="88" t="s">
        <v>15</v>
      </c>
      <c r="T4397" s="88" t="s">
        <v>7</v>
      </c>
      <c r="U4397" s="88" t="s">
        <v>549</v>
      </c>
      <c r="V4397" s="88" t="s">
        <v>40</v>
      </c>
      <c r="W4397" s="88" t="s">
        <v>17</v>
      </c>
      <c r="X4397" s="88" t="s">
        <v>18</v>
      </c>
      <c r="Y4397" s="88" t="s">
        <v>31</v>
      </c>
      <c r="Z4397" s="88" t="s">
        <v>61</v>
      </c>
      <c r="AA4397" s="88" t="s">
        <v>17</v>
      </c>
      <c r="AB4397" s="88" t="s">
        <v>11473</v>
      </c>
      <c r="AC4397" s="88" t="s">
        <v>11468</v>
      </c>
      <c r="AD4397" s="88" t="s">
        <v>11469</v>
      </c>
    </row>
    <row r="4398" spans="1:30" ht="63.75" x14ac:dyDescent="0.25">
      <c r="A4398" s="113">
        <f t="shared" si="69"/>
        <v>4209</v>
      </c>
      <c r="B4398" s="88" t="s">
        <v>10783</v>
      </c>
      <c r="C4398" s="88" t="s">
        <v>11381</v>
      </c>
      <c r="D4398" s="88" t="s">
        <v>11382</v>
      </c>
      <c r="E4398" s="88" t="s">
        <v>11523</v>
      </c>
      <c r="F4398" s="88" t="s">
        <v>11524</v>
      </c>
      <c r="G4398" s="88" t="s">
        <v>11525</v>
      </c>
      <c r="H4398" s="92">
        <v>5979.6</v>
      </c>
      <c r="I4398" s="88" t="s">
        <v>139</v>
      </c>
      <c r="J4398" s="88" t="s">
        <v>68</v>
      </c>
      <c r="K4398" s="88"/>
      <c r="L4398" s="88" t="s">
        <v>69</v>
      </c>
      <c r="M4398" s="88" t="s">
        <v>51</v>
      </c>
      <c r="N4398" s="88" t="s">
        <v>81</v>
      </c>
      <c r="O4398" s="88" t="s">
        <v>10790</v>
      </c>
      <c r="P4398" s="88" t="s">
        <v>10869</v>
      </c>
      <c r="Q4398" s="88" t="s">
        <v>11408</v>
      </c>
      <c r="R4398" s="88" t="s">
        <v>29</v>
      </c>
      <c r="S4398" s="88" t="s">
        <v>15</v>
      </c>
      <c r="T4398" s="88" t="s">
        <v>7</v>
      </c>
      <c r="U4398" s="88" t="s">
        <v>60</v>
      </c>
      <c r="V4398" s="88" t="s">
        <v>15</v>
      </c>
      <c r="W4398" s="88" t="s">
        <v>21</v>
      </c>
      <c r="X4398" s="88" t="s">
        <v>18</v>
      </c>
      <c r="Y4398" s="88" t="s">
        <v>31</v>
      </c>
      <c r="Z4398" s="88" t="s">
        <v>20</v>
      </c>
      <c r="AA4398" s="88" t="s">
        <v>17</v>
      </c>
      <c r="AB4398" s="88" t="s">
        <v>11526</v>
      </c>
      <c r="AC4398" s="88" t="s">
        <v>11527</v>
      </c>
      <c r="AD4398" s="88" t="s">
        <v>11528</v>
      </c>
    </row>
    <row r="4399" spans="1:30" ht="76.5" x14ac:dyDescent="0.25">
      <c r="A4399" s="113">
        <f t="shared" si="69"/>
        <v>4210</v>
      </c>
      <c r="B4399" s="88" t="s">
        <v>10783</v>
      </c>
      <c r="C4399" s="88" t="s">
        <v>11500</v>
      </c>
      <c r="D4399" s="88" t="s">
        <v>11501</v>
      </c>
      <c r="E4399" s="88" t="s">
        <v>11529</v>
      </c>
      <c r="F4399" s="88" t="s">
        <v>11530</v>
      </c>
      <c r="G4399" s="88" t="s">
        <v>11531</v>
      </c>
      <c r="H4399" s="92">
        <v>1200</v>
      </c>
      <c r="I4399" s="88" t="s">
        <v>88</v>
      </c>
      <c r="J4399" s="88" t="s">
        <v>6</v>
      </c>
      <c r="K4399" s="88"/>
      <c r="L4399" s="88" t="s">
        <v>27</v>
      </c>
      <c r="M4399" s="88" t="s">
        <v>51</v>
      </c>
      <c r="N4399" s="88" t="s">
        <v>10</v>
      </c>
      <c r="O4399" s="88" t="s">
        <v>11</v>
      </c>
      <c r="P4399" s="88" t="s">
        <v>12</v>
      </c>
      <c r="Q4399" s="88" t="s">
        <v>52</v>
      </c>
      <c r="R4399" s="88" t="s">
        <v>29</v>
      </c>
      <c r="S4399" s="88" t="s">
        <v>15</v>
      </c>
      <c r="T4399" s="88" t="s">
        <v>7</v>
      </c>
      <c r="U4399" s="88" t="s">
        <v>146</v>
      </c>
      <c r="V4399" s="88" t="s">
        <v>15</v>
      </c>
      <c r="W4399" s="88" t="s">
        <v>17</v>
      </c>
      <c r="X4399" s="88" t="s">
        <v>18</v>
      </c>
      <c r="Y4399" s="88" t="s">
        <v>31</v>
      </c>
      <c r="Z4399" s="88" t="s">
        <v>61</v>
      </c>
      <c r="AA4399" s="88" t="s">
        <v>17</v>
      </c>
      <c r="AB4399" s="88" t="s">
        <v>11505</v>
      </c>
      <c r="AC4399" s="88">
        <v>7532813484</v>
      </c>
      <c r="AD4399" s="88" t="s">
        <v>11532</v>
      </c>
    </row>
    <row r="4400" spans="1:30" ht="76.5" x14ac:dyDescent="0.25">
      <c r="A4400" s="113">
        <f t="shared" si="69"/>
        <v>4211</v>
      </c>
      <c r="B4400" s="88" t="s">
        <v>10783</v>
      </c>
      <c r="C4400" s="88" t="s">
        <v>11500</v>
      </c>
      <c r="D4400" s="88" t="s">
        <v>11501</v>
      </c>
      <c r="E4400" s="88" t="s">
        <v>11533</v>
      </c>
      <c r="F4400" s="88" t="s">
        <v>11534</v>
      </c>
      <c r="G4400" s="88" t="s">
        <v>11535</v>
      </c>
      <c r="H4400" s="92">
        <v>106800</v>
      </c>
      <c r="I4400" s="88" t="s">
        <v>88</v>
      </c>
      <c r="J4400" s="88" t="s">
        <v>6</v>
      </c>
      <c r="K4400" s="88"/>
      <c r="L4400" s="88" t="s">
        <v>59</v>
      </c>
      <c r="M4400" s="88" t="s">
        <v>9</v>
      </c>
      <c r="N4400" s="88" t="s">
        <v>10</v>
      </c>
      <c r="O4400" s="88" t="s">
        <v>11</v>
      </c>
      <c r="P4400" s="88" t="s">
        <v>12</v>
      </c>
      <c r="Q4400" s="88" t="s">
        <v>52</v>
      </c>
      <c r="R4400" s="88" t="s">
        <v>29</v>
      </c>
      <c r="S4400" s="88" t="s">
        <v>15</v>
      </c>
      <c r="T4400" s="88" t="s">
        <v>7</v>
      </c>
      <c r="U4400" s="88" t="s">
        <v>60</v>
      </c>
      <c r="V4400" s="88" t="s">
        <v>15</v>
      </c>
      <c r="W4400" s="88" t="s">
        <v>37</v>
      </c>
      <c r="X4400" s="88" t="s">
        <v>193</v>
      </c>
      <c r="Y4400" s="88" t="s">
        <v>31</v>
      </c>
      <c r="Z4400" s="88" t="s">
        <v>61</v>
      </c>
      <c r="AA4400" s="9" t="s">
        <v>37</v>
      </c>
      <c r="AB4400" s="88" t="s">
        <v>11505</v>
      </c>
      <c r="AC4400" s="88">
        <v>7532813484</v>
      </c>
      <c r="AD4400" s="88" t="s">
        <v>11506</v>
      </c>
    </row>
    <row r="4401" spans="1:30" ht="63.75" x14ac:dyDescent="0.25">
      <c r="A4401" s="113">
        <f t="shared" si="69"/>
        <v>4212</v>
      </c>
      <c r="B4401" s="88" t="s">
        <v>10783</v>
      </c>
      <c r="C4401" s="88" t="s">
        <v>11286</v>
      </c>
      <c r="D4401" s="88" t="s">
        <v>10785</v>
      </c>
      <c r="E4401" s="88" t="s">
        <v>11536</v>
      </c>
      <c r="F4401" s="88" t="s">
        <v>11537</v>
      </c>
      <c r="G4401" s="88" t="s">
        <v>11538</v>
      </c>
      <c r="H4401" s="92">
        <v>1000000</v>
      </c>
      <c r="I4401" s="88" t="s">
        <v>1400</v>
      </c>
      <c r="J4401" s="88" t="s">
        <v>68</v>
      </c>
      <c r="K4401" s="88"/>
      <c r="L4401" s="88" t="s">
        <v>8</v>
      </c>
      <c r="M4401" s="88" t="s">
        <v>9</v>
      </c>
      <c r="N4401" s="88" t="s">
        <v>81</v>
      </c>
      <c r="O4401" s="88" t="s">
        <v>10790</v>
      </c>
      <c r="P4401" s="88" t="s">
        <v>10791</v>
      </c>
      <c r="Q4401" s="88" t="s">
        <v>10931</v>
      </c>
      <c r="R4401" s="88" t="s">
        <v>14</v>
      </c>
      <c r="S4401" s="88" t="s">
        <v>15</v>
      </c>
      <c r="T4401" s="88" t="s">
        <v>7</v>
      </c>
      <c r="U4401" s="88" t="s">
        <v>60</v>
      </c>
      <c r="V4401" s="88" t="s">
        <v>15</v>
      </c>
      <c r="W4401" s="88" t="s">
        <v>17</v>
      </c>
      <c r="X4401" s="88" t="s">
        <v>18</v>
      </c>
      <c r="Y4401" s="88" t="s">
        <v>19</v>
      </c>
      <c r="Z4401" s="88" t="s">
        <v>41</v>
      </c>
      <c r="AA4401" s="88" t="s">
        <v>21</v>
      </c>
      <c r="AB4401" s="88" t="s">
        <v>11291</v>
      </c>
      <c r="AC4401" s="88" t="s">
        <v>11539</v>
      </c>
      <c r="AD4401" s="88" t="s">
        <v>11293</v>
      </c>
    </row>
    <row r="4402" spans="1:30" ht="76.5" x14ac:dyDescent="0.25">
      <c r="A4402" s="113">
        <f t="shared" si="69"/>
        <v>4213</v>
      </c>
      <c r="B4402" s="88" t="s">
        <v>10783</v>
      </c>
      <c r="C4402" s="88" t="s">
        <v>11286</v>
      </c>
      <c r="D4402" s="88" t="s">
        <v>10785</v>
      </c>
      <c r="E4402" s="88" t="s">
        <v>11540</v>
      </c>
      <c r="F4402" s="88" t="s">
        <v>11541</v>
      </c>
      <c r="G4402" s="88" t="s">
        <v>11542</v>
      </c>
      <c r="H4402" s="92">
        <v>400000</v>
      </c>
      <c r="I4402" s="88" t="s">
        <v>1400</v>
      </c>
      <c r="J4402" s="88" t="s">
        <v>68</v>
      </c>
      <c r="K4402" s="88"/>
      <c r="L4402" s="88" t="s">
        <v>8</v>
      </c>
      <c r="M4402" s="88" t="s">
        <v>9</v>
      </c>
      <c r="N4402" s="88" t="s">
        <v>81</v>
      </c>
      <c r="O4402" s="88" t="s">
        <v>10790</v>
      </c>
      <c r="P4402" s="88" t="s">
        <v>10791</v>
      </c>
      <c r="Q4402" s="88" t="s">
        <v>10931</v>
      </c>
      <c r="R4402" s="88" t="s">
        <v>14</v>
      </c>
      <c r="S4402" s="88" t="s">
        <v>15</v>
      </c>
      <c r="T4402" s="88" t="s">
        <v>7</v>
      </c>
      <c r="U4402" s="88" t="s">
        <v>60</v>
      </c>
      <c r="V4402" s="88" t="s">
        <v>40</v>
      </c>
      <c r="W4402" s="88" t="s">
        <v>37</v>
      </c>
      <c r="X4402" s="88" t="s">
        <v>18</v>
      </c>
      <c r="Y4402" s="88" t="s">
        <v>19</v>
      </c>
      <c r="Z4402" s="88" t="s">
        <v>41</v>
      </c>
      <c r="AA4402" s="88" t="s">
        <v>21</v>
      </c>
      <c r="AB4402" s="88" t="s">
        <v>11291</v>
      </c>
      <c r="AC4402" s="88" t="s">
        <v>11543</v>
      </c>
      <c r="AD4402" s="88" t="s">
        <v>11293</v>
      </c>
    </row>
    <row r="4403" spans="1:30" ht="76.5" x14ac:dyDescent="0.25">
      <c r="A4403" s="113">
        <f t="shared" si="69"/>
        <v>4214</v>
      </c>
      <c r="B4403" s="88" t="s">
        <v>10783</v>
      </c>
      <c r="C4403" s="88" t="s">
        <v>11500</v>
      </c>
      <c r="D4403" s="88" t="s">
        <v>11501</v>
      </c>
      <c r="E4403" s="88" t="s">
        <v>11544</v>
      </c>
      <c r="F4403" s="88" t="s">
        <v>11503</v>
      </c>
      <c r="G4403" s="88" t="s">
        <v>11545</v>
      </c>
      <c r="H4403" s="92">
        <v>13000</v>
      </c>
      <c r="I4403" s="88" t="s">
        <v>88</v>
      </c>
      <c r="J4403" s="88" t="s">
        <v>6</v>
      </c>
      <c r="K4403" s="88"/>
      <c r="L4403" s="88" t="s">
        <v>1920</v>
      </c>
      <c r="M4403" s="88" t="s">
        <v>51</v>
      </c>
      <c r="N4403" s="88" t="s">
        <v>10</v>
      </c>
      <c r="O4403" s="88" t="s">
        <v>11</v>
      </c>
      <c r="P4403" s="88" t="s">
        <v>12</v>
      </c>
      <c r="Q4403" s="88" t="s">
        <v>52</v>
      </c>
      <c r="R4403" s="88" t="s">
        <v>29</v>
      </c>
      <c r="S4403" s="88" t="s">
        <v>15</v>
      </c>
      <c r="T4403" s="88" t="s">
        <v>7</v>
      </c>
      <c r="U4403" s="88" t="s">
        <v>549</v>
      </c>
      <c r="V4403" s="88" t="s">
        <v>15</v>
      </c>
      <c r="W4403" s="88" t="s">
        <v>37</v>
      </c>
      <c r="X4403" s="88" t="s">
        <v>193</v>
      </c>
      <c r="Y4403" s="88" t="s">
        <v>31</v>
      </c>
      <c r="Z4403" s="88" t="s">
        <v>61</v>
      </c>
      <c r="AA4403" s="9" t="s">
        <v>37</v>
      </c>
      <c r="AB4403" s="88" t="s">
        <v>11505</v>
      </c>
      <c r="AC4403" s="88">
        <v>7532813484</v>
      </c>
      <c r="AD4403" s="88" t="s">
        <v>11506</v>
      </c>
    </row>
    <row r="4404" spans="1:30" ht="76.5" x14ac:dyDescent="0.25">
      <c r="A4404" s="113">
        <f t="shared" si="69"/>
        <v>4215</v>
      </c>
      <c r="B4404" s="88" t="s">
        <v>10783</v>
      </c>
      <c r="C4404" s="88" t="s">
        <v>11500</v>
      </c>
      <c r="D4404" s="88" t="s">
        <v>11501</v>
      </c>
      <c r="E4404" s="88" t="s">
        <v>11546</v>
      </c>
      <c r="F4404" s="88" t="s">
        <v>11503</v>
      </c>
      <c r="G4404" s="88" t="s">
        <v>11547</v>
      </c>
      <c r="H4404" s="92">
        <v>11000</v>
      </c>
      <c r="I4404" s="88" t="s">
        <v>88</v>
      </c>
      <c r="J4404" s="88" t="s">
        <v>6</v>
      </c>
      <c r="K4404" s="88"/>
      <c r="L4404" s="88" t="s">
        <v>1920</v>
      </c>
      <c r="M4404" s="88" t="s">
        <v>51</v>
      </c>
      <c r="N4404" s="88" t="s">
        <v>10</v>
      </c>
      <c r="O4404" s="88" t="s">
        <v>11</v>
      </c>
      <c r="P4404" s="88" t="s">
        <v>12</v>
      </c>
      <c r="Q4404" s="88" t="s">
        <v>52</v>
      </c>
      <c r="R4404" s="88" t="s">
        <v>29</v>
      </c>
      <c r="S4404" s="88" t="s">
        <v>15</v>
      </c>
      <c r="T4404" s="88" t="s">
        <v>7</v>
      </c>
      <c r="U4404" s="88" t="s">
        <v>549</v>
      </c>
      <c r="V4404" s="88" t="s">
        <v>15</v>
      </c>
      <c r="W4404" s="88" t="s">
        <v>37</v>
      </c>
      <c r="X4404" s="88" t="s">
        <v>193</v>
      </c>
      <c r="Y4404" s="88" t="s">
        <v>31</v>
      </c>
      <c r="Z4404" s="88" t="s">
        <v>61</v>
      </c>
      <c r="AA4404" s="9" t="s">
        <v>37</v>
      </c>
      <c r="AB4404" s="88" t="s">
        <v>11505</v>
      </c>
      <c r="AC4404" s="88">
        <v>7532813484</v>
      </c>
      <c r="AD4404" s="88" t="s">
        <v>11548</v>
      </c>
    </row>
    <row r="4405" spans="1:30" ht="382.5" x14ac:dyDescent="0.25">
      <c r="A4405" s="113">
        <f t="shared" si="69"/>
        <v>4216</v>
      </c>
      <c r="B4405" s="88" t="s">
        <v>10783</v>
      </c>
      <c r="C4405" s="88" t="s">
        <v>11038</v>
      </c>
      <c r="D4405" s="88" t="s">
        <v>11039</v>
      </c>
      <c r="E4405" s="88" t="s">
        <v>11549</v>
      </c>
      <c r="F4405" s="88" t="s">
        <v>11550</v>
      </c>
      <c r="G4405" s="88" t="s">
        <v>11551</v>
      </c>
      <c r="H4405" s="92">
        <v>864000</v>
      </c>
      <c r="I4405" s="88" t="s">
        <v>35</v>
      </c>
      <c r="J4405" s="88" t="s">
        <v>6</v>
      </c>
      <c r="K4405" s="88"/>
      <c r="L4405" s="88" t="s">
        <v>59</v>
      </c>
      <c r="M4405" s="88" t="s">
        <v>9</v>
      </c>
      <c r="N4405" s="88" t="s">
        <v>10</v>
      </c>
      <c r="O4405" s="88" t="s">
        <v>10790</v>
      </c>
      <c r="P4405" s="88" t="s">
        <v>10869</v>
      </c>
      <c r="Q4405" s="88" t="s">
        <v>11043</v>
      </c>
      <c r="R4405" s="88" t="s">
        <v>29</v>
      </c>
      <c r="S4405" s="88" t="s">
        <v>15</v>
      </c>
      <c r="T4405" s="88" t="s">
        <v>7</v>
      </c>
      <c r="U4405" s="88" t="s">
        <v>60</v>
      </c>
      <c r="V4405" s="88" t="s">
        <v>40</v>
      </c>
      <c r="W4405" s="88" t="s">
        <v>37</v>
      </c>
      <c r="X4405" s="88" t="s">
        <v>18</v>
      </c>
      <c r="Y4405" s="88" t="s">
        <v>19</v>
      </c>
      <c r="Z4405" s="88" t="s">
        <v>41</v>
      </c>
      <c r="AA4405" s="88" t="s">
        <v>21</v>
      </c>
      <c r="AB4405" s="88" t="s">
        <v>11552</v>
      </c>
      <c r="AC4405" s="88" t="s">
        <v>11553</v>
      </c>
      <c r="AD4405" s="88" t="s">
        <v>11554</v>
      </c>
    </row>
    <row r="4406" spans="1:30" ht="178.5" x14ac:dyDescent="0.25">
      <c r="A4406" s="113">
        <f t="shared" si="69"/>
        <v>4217</v>
      </c>
      <c r="B4406" s="88" t="s">
        <v>10783</v>
      </c>
      <c r="C4406" s="88" t="s">
        <v>11038</v>
      </c>
      <c r="D4406" s="88" t="s">
        <v>11039</v>
      </c>
      <c r="E4406" s="88" t="s">
        <v>11555</v>
      </c>
      <c r="F4406" s="88" t="s">
        <v>11556</v>
      </c>
      <c r="G4406" s="88" t="s">
        <v>11557</v>
      </c>
      <c r="H4406" s="92">
        <v>52000</v>
      </c>
      <c r="I4406" s="88" t="s">
        <v>35</v>
      </c>
      <c r="J4406" s="88" t="s">
        <v>6</v>
      </c>
      <c r="K4406" s="88"/>
      <c r="L4406" s="88" t="s">
        <v>27</v>
      </c>
      <c r="M4406" s="88" t="s">
        <v>257</v>
      </c>
      <c r="N4406" s="88" t="s">
        <v>10</v>
      </c>
      <c r="O4406" s="88" t="s">
        <v>10790</v>
      </c>
      <c r="P4406" s="88" t="s">
        <v>10869</v>
      </c>
      <c r="Q4406" s="88" t="s">
        <v>11043</v>
      </c>
      <c r="R4406" s="88" t="s">
        <v>29</v>
      </c>
      <c r="S4406" s="88" t="s">
        <v>15</v>
      </c>
      <c r="T4406" s="88" t="s">
        <v>7</v>
      </c>
      <c r="U4406" s="88" t="s">
        <v>60</v>
      </c>
      <c r="V4406" s="88" t="s">
        <v>40</v>
      </c>
      <c r="W4406" s="88" t="s">
        <v>17</v>
      </c>
      <c r="X4406" s="88" t="s">
        <v>18</v>
      </c>
      <c r="Y4406" s="88" t="s">
        <v>19</v>
      </c>
      <c r="Z4406" s="88" t="s">
        <v>41</v>
      </c>
      <c r="AA4406" s="88" t="s">
        <v>21</v>
      </c>
      <c r="AB4406" s="88" t="s">
        <v>11558</v>
      </c>
      <c r="AC4406" s="88">
        <v>21995734286</v>
      </c>
      <c r="AD4406" s="88" t="s">
        <v>11554</v>
      </c>
    </row>
    <row r="4407" spans="1:30" ht="76.5" x14ac:dyDescent="0.25">
      <c r="A4407" s="113">
        <f t="shared" si="69"/>
        <v>4218</v>
      </c>
      <c r="B4407" s="88" t="s">
        <v>10783</v>
      </c>
      <c r="C4407" s="88" t="s">
        <v>11500</v>
      </c>
      <c r="D4407" s="88" t="s">
        <v>11501</v>
      </c>
      <c r="E4407" s="88" t="s">
        <v>11559</v>
      </c>
      <c r="F4407" s="88" t="s">
        <v>11560</v>
      </c>
      <c r="G4407" s="88" t="s">
        <v>11561</v>
      </c>
      <c r="H4407" s="92">
        <v>2376</v>
      </c>
      <c r="I4407" s="88" t="s">
        <v>88</v>
      </c>
      <c r="J4407" s="88" t="s">
        <v>6</v>
      </c>
      <c r="K4407" s="88"/>
      <c r="L4407" s="88" t="s">
        <v>27</v>
      </c>
      <c r="M4407" s="88" t="s">
        <v>51</v>
      </c>
      <c r="N4407" s="88" t="s">
        <v>10</v>
      </c>
      <c r="O4407" s="88" t="s">
        <v>11</v>
      </c>
      <c r="P4407" s="88" t="s">
        <v>12</v>
      </c>
      <c r="Q4407" s="88" t="s">
        <v>52</v>
      </c>
      <c r="R4407" s="88" t="s">
        <v>29</v>
      </c>
      <c r="S4407" s="88" t="s">
        <v>15</v>
      </c>
      <c r="T4407" s="88" t="s">
        <v>7</v>
      </c>
      <c r="U4407" s="88" t="s">
        <v>549</v>
      </c>
      <c r="V4407" s="88" t="s">
        <v>15</v>
      </c>
      <c r="W4407" s="88" t="s">
        <v>21</v>
      </c>
      <c r="X4407" s="88" t="s">
        <v>193</v>
      </c>
      <c r="Y4407" s="88" t="s">
        <v>31</v>
      </c>
      <c r="Z4407" s="88" t="s">
        <v>61</v>
      </c>
      <c r="AA4407" s="9" t="s">
        <v>37</v>
      </c>
      <c r="AB4407" s="88" t="s">
        <v>11505</v>
      </c>
      <c r="AC4407" s="88">
        <v>7532813484</v>
      </c>
      <c r="AD4407" s="88" t="s">
        <v>11506</v>
      </c>
    </row>
    <row r="4408" spans="1:30" ht="409.5" x14ac:dyDescent="0.25">
      <c r="A4408" s="113">
        <f t="shared" si="69"/>
        <v>4219</v>
      </c>
      <c r="B4408" s="88" t="s">
        <v>10783</v>
      </c>
      <c r="C4408" s="88" t="s">
        <v>11038</v>
      </c>
      <c r="D4408" s="88" t="s">
        <v>11039</v>
      </c>
      <c r="E4408" s="88" t="s">
        <v>11562</v>
      </c>
      <c r="F4408" s="88" t="s">
        <v>11563</v>
      </c>
      <c r="G4408" s="88" t="s">
        <v>11564</v>
      </c>
      <c r="H4408" s="92">
        <v>800000</v>
      </c>
      <c r="I4408" s="88" t="s">
        <v>871</v>
      </c>
      <c r="J4408" s="88" t="s">
        <v>6</v>
      </c>
      <c r="K4408" s="88"/>
      <c r="L4408" s="88" t="s">
        <v>27</v>
      </c>
      <c r="M4408" s="88" t="s">
        <v>9</v>
      </c>
      <c r="N4408" s="88" t="s">
        <v>10</v>
      </c>
      <c r="O4408" s="88" t="s">
        <v>10790</v>
      </c>
      <c r="P4408" s="88" t="s">
        <v>10869</v>
      </c>
      <c r="Q4408" s="88" t="s">
        <v>11043</v>
      </c>
      <c r="R4408" s="88" t="s">
        <v>29</v>
      </c>
      <c r="S4408" s="88" t="s">
        <v>15</v>
      </c>
      <c r="T4408" s="88" t="s">
        <v>7</v>
      </c>
      <c r="U4408" s="88" t="s">
        <v>549</v>
      </c>
      <c r="V4408" s="88" t="s">
        <v>15</v>
      </c>
      <c r="W4408" s="88" t="s">
        <v>37</v>
      </c>
      <c r="X4408" s="88" t="s">
        <v>18</v>
      </c>
      <c r="Y4408" s="88" t="s">
        <v>31</v>
      </c>
      <c r="Z4408" s="88" t="s">
        <v>61</v>
      </c>
      <c r="AA4408" s="88" t="s">
        <v>17</v>
      </c>
      <c r="AB4408" s="88" t="s">
        <v>11511</v>
      </c>
      <c r="AC4408" s="88" t="s">
        <v>11565</v>
      </c>
      <c r="AD4408" s="88" t="s">
        <v>11513</v>
      </c>
    </row>
    <row r="4409" spans="1:30" ht="409.5" x14ac:dyDescent="0.25">
      <c r="A4409" s="113">
        <f t="shared" si="69"/>
        <v>4220</v>
      </c>
      <c r="B4409" s="88" t="s">
        <v>10783</v>
      </c>
      <c r="C4409" s="88" t="s">
        <v>11038</v>
      </c>
      <c r="D4409" s="88" t="s">
        <v>11039</v>
      </c>
      <c r="E4409" s="88" t="s">
        <v>11566</v>
      </c>
      <c r="F4409" s="88" t="s">
        <v>11567</v>
      </c>
      <c r="G4409" s="88" t="s">
        <v>11568</v>
      </c>
      <c r="H4409" s="92">
        <v>20000</v>
      </c>
      <c r="I4409" s="88" t="s">
        <v>35</v>
      </c>
      <c r="J4409" s="88" t="s">
        <v>96</v>
      </c>
      <c r="K4409" s="88">
        <v>25917</v>
      </c>
      <c r="L4409" s="88" t="s">
        <v>265</v>
      </c>
      <c r="M4409" s="88" t="s">
        <v>51</v>
      </c>
      <c r="N4409" s="88" t="s">
        <v>10</v>
      </c>
      <c r="O4409" s="88" t="s">
        <v>10790</v>
      </c>
      <c r="P4409" s="88" t="s">
        <v>10869</v>
      </c>
      <c r="Q4409" s="88" t="s">
        <v>11043</v>
      </c>
      <c r="R4409" s="88" t="s">
        <v>14</v>
      </c>
      <c r="S4409" s="88" t="s">
        <v>15</v>
      </c>
      <c r="T4409" s="88" t="s">
        <v>7</v>
      </c>
      <c r="U4409" s="88" t="s">
        <v>60</v>
      </c>
      <c r="V4409" s="88" t="s">
        <v>40</v>
      </c>
      <c r="W4409" s="88" t="s">
        <v>17</v>
      </c>
      <c r="X4409" s="88" t="s">
        <v>18</v>
      </c>
      <c r="Y4409" s="88" t="s">
        <v>19</v>
      </c>
      <c r="Z4409" s="88" t="s">
        <v>41</v>
      </c>
      <c r="AA4409" s="88" t="s">
        <v>21</v>
      </c>
      <c r="AB4409" s="88" t="s">
        <v>11552</v>
      </c>
      <c r="AC4409" s="88" t="s">
        <v>11553</v>
      </c>
      <c r="AD4409" s="88" t="s">
        <v>11554</v>
      </c>
    </row>
    <row r="4410" spans="1:30" ht="76.5" x14ac:dyDescent="0.25">
      <c r="A4410" s="113">
        <f t="shared" si="69"/>
        <v>4221</v>
      </c>
      <c r="B4410" s="88" t="s">
        <v>10783</v>
      </c>
      <c r="C4410" s="88" t="s">
        <v>11500</v>
      </c>
      <c r="D4410" s="88" t="s">
        <v>11501</v>
      </c>
      <c r="E4410" s="88" t="s">
        <v>11569</v>
      </c>
      <c r="F4410" s="88" t="s">
        <v>11570</v>
      </c>
      <c r="G4410" s="88" t="s">
        <v>11571</v>
      </c>
      <c r="H4410" s="92">
        <v>3300</v>
      </c>
      <c r="I4410" s="88" t="s">
        <v>88</v>
      </c>
      <c r="J4410" s="88" t="s">
        <v>6</v>
      </c>
      <c r="K4410" s="88"/>
      <c r="L4410" s="88" t="s">
        <v>27</v>
      </c>
      <c r="M4410" s="88" t="s">
        <v>51</v>
      </c>
      <c r="N4410" s="88" t="s">
        <v>10</v>
      </c>
      <c r="O4410" s="88" t="s">
        <v>11</v>
      </c>
      <c r="P4410" s="88" t="s">
        <v>12</v>
      </c>
      <c r="Q4410" s="88" t="s">
        <v>52</v>
      </c>
      <c r="R4410" s="88" t="s">
        <v>29</v>
      </c>
      <c r="S4410" s="88" t="s">
        <v>15</v>
      </c>
      <c r="T4410" s="88" t="s">
        <v>7</v>
      </c>
      <c r="U4410" s="88" t="s">
        <v>146</v>
      </c>
      <c r="V4410" s="88" t="s">
        <v>15</v>
      </c>
      <c r="W4410" s="88" t="s">
        <v>21</v>
      </c>
      <c r="X4410" s="88" t="s">
        <v>193</v>
      </c>
      <c r="Y4410" s="88" t="s">
        <v>31</v>
      </c>
      <c r="Z4410" s="88" t="s">
        <v>61</v>
      </c>
      <c r="AA4410" s="9" t="s">
        <v>37</v>
      </c>
      <c r="AB4410" s="88" t="s">
        <v>11505</v>
      </c>
      <c r="AC4410" s="88">
        <v>7532813484</v>
      </c>
      <c r="AD4410" s="88" t="s">
        <v>11506</v>
      </c>
    </row>
    <row r="4411" spans="1:30" ht="409.5" x14ac:dyDescent="0.25">
      <c r="A4411" s="113">
        <f t="shared" si="69"/>
        <v>4222</v>
      </c>
      <c r="B4411" s="88" t="s">
        <v>10783</v>
      </c>
      <c r="C4411" s="88" t="s">
        <v>11038</v>
      </c>
      <c r="D4411" s="88" t="s">
        <v>11039</v>
      </c>
      <c r="E4411" s="88" t="s">
        <v>11572</v>
      </c>
      <c r="F4411" s="88" t="s">
        <v>11573</v>
      </c>
      <c r="G4411" s="88" t="s">
        <v>11574</v>
      </c>
      <c r="H4411" s="92">
        <v>30000</v>
      </c>
      <c r="I4411" s="88" t="s">
        <v>88</v>
      </c>
      <c r="J4411" s="88" t="s">
        <v>6</v>
      </c>
      <c r="K4411" s="88"/>
      <c r="L4411" s="88" t="s">
        <v>27</v>
      </c>
      <c r="M4411" s="88" t="s">
        <v>51</v>
      </c>
      <c r="N4411" s="88" t="s">
        <v>10</v>
      </c>
      <c r="O4411" s="88" t="s">
        <v>10790</v>
      </c>
      <c r="P4411" s="88" t="s">
        <v>10869</v>
      </c>
      <c r="Q4411" s="88" t="s">
        <v>11043</v>
      </c>
      <c r="R4411" s="88" t="s">
        <v>29</v>
      </c>
      <c r="S4411" s="88" t="s">
        <v>15</v>
      </c>
      <c r="T4411" s="88" t="s">
        <v>7</v>
      </c>
      <c r="U4411" s="88" t="s">
        <v>549</v>
      </c>
      <c r="V4411" s="88" t="s">
        <v>15</v>
      </c>
      <c r="W4411" s="88" t="s">
        <v>21</v>
      </c>
      <c r="X4411" s="88" t="s">
        <v>18</v>
      </c>
      <c r="Y4411" s="88" t="s">
        <v>31</v>
      </c>
      <c r="Z4411" s="88" t="s">
        <v>41</v>
      </c>
      <c r="AA4411" s="88" t="s">
        <v>21</v>
      </c>
      <c r="AB4411" s="88" t="s">
        <v>11511</v>
      </c>
      <c r="AC4411" s="88" t="s">
        <v>11565</v>
      </c>
      <c r="AD4411" s="88" t="s">
        <v>11513</v>
      </c>
    </row>
    <row r="4412" spans="1:30" ht="63.75" x14ac:dyDescent="0.25">
      <c r="A4412" s="113">
        <f t="shared" si="69"/>
        <v>4223</v>
      </c>
      <c r="B4412" s="88" t="s">
        <v>10783</v>
      </c>
      <c r="C4412" s="88" t="s">
        <v>11381</v>
      </c>
      <c r="D4412" s="88" t="s">
        <v>11382</v>
      </c>
      <c r="E4412" s="88" t="s">
        <v>9794</v>
      </c>
      <c r="F4412" s="88" t="s">
        <v>10914</v>
      </c>
      <c r="G4412" s="88" t="s">
        <v>11575</v>
      </c>
      <c r="H4412" s="92">
        <v>48690</v>
      </c>
      <c r="I4412" s="88" t="s">
        <v>139</v>
      </c>
      <c r="J4412" s="88" t="s">
        <v>68</v>
      </c>
      <c r="K4412" s="88"/>
      <c r="L4412" s="88" t="s">
        <v>69</v>
      </c>
      <c r="M4412" s="88" t="s">
        <v>80</v>
      </c>
      <c r="N4412" s="88" t="s">
        <v>81</v>
      </c>
      <c r="O4412" s="88" t="s">
        <v>10790</v>
      </c>
      <c r="P4412" s="88" t="s">
        <v>10869</v>
      </c>
      <c r="Q4412" s="88" t="s">
        <v>11408</v>
      </c>
      <c r="R4412" s="88" t="s">
        <v>29</v>
      </c>
      <c r="S4412" s="88" t="s">
        <v>15</v>
      </c>
      <c r="T4412" s="88" t="s">
        <v>7</v>
      </c>
      <c r="U4412" s="88" t="s">
        <v>60</v>
      </c>
      <c r="V4412" s="88" t="s">
        <v>15</v>
      </c>
      <c r="W4412" s="88" t="s">
        <v>21</v>
      </c>
      <c r="X4412" s="88" t="s">
        <v>18</v>
      </c>
      <c r="Y4412" s="88" t="s">
        <v>31</v>
      </c>
      <c r="Z4412" s="88" t="s">
        <v>20</v>
      </c>
      <c r="AA4412" s="88" t="s">
        <v>17</v>
      </c>
      <c r="AB4412" s="88" t="s">
        <v>11526</v>
      </c>
      <c r="AC4412" s="88" t="s">
        <v>11527</v>
      </c>
      <c r="AD4412" s="88" t="s">
        <v>11528</v>
      </c>
    </row>
    <row r="4413" spans="1:30" ht="76.5" x14ac:dyDescent="0.25">
      <c r="A4413" s="113">
        <f t="shared" si="69"/>
        <v>4224</v>
      </c>
      <c r="B4413" s="88" t="s">
        <v>10783</v>
      </c>
      <c r="C4413" s="88" t="s">
        <v>11500</v>
      </c>
      <c r="D4413" s="88" t="s">
        <v>11501</v>
      </c>
      <c r="E4413" s="88" t="s">
        <v>11576</v>
      </c>
      <c r="F4413" s="88" t="s">
        <v>11577</v>
      </c>
      <c r="G4413" s="88" t="s">
        <v>11578</v>
      </c>
      <c r="H4413" s="92">
        <v>7656</v>
      </c>
      <c r="I4413" s="88" t="s">
        <v>88</v>
      </c>
      <c r="J4413" s="88" t="s">
        <v>6</v>
      </c>
      <c r="K4413" s="88"/>
      <c r="L4413" s="88" t="s">
        <v>27</v>
      </c>
      <c r="M4413" s="88" t="s">
        <v>51</v>
      </c>
      <c r="N4413" s="88" t="s">
        <v>10</v>
      </c>
      <c r="O4413" s="88" t="s">
        <v>11</v>
      </c>
      <c r="P4413" s="88" t="s">
        <v>12</v>
      </c>
      <c r="Q4413" s="88" t="s">
        <v>52</v>
      </c>
      <c r="R4413" s="88" t="s">
        <v>29</v>
      </c>
      <c r="S4413" s="88" t="s">
        <v>15</v>
      </c>
      <c r="T4413" s="88" t="s">
        <v>7</v>
      </c>
      <c r="U4413" s="88" t="s">
        <v>549</v>
      </c>
      <c r="V4413" s="88" t="s">
        <v>15</v>
      </c>
      <c r="W4413" s="88" t="s">
        <v>21</v>
      </c>
      <c r="X4413" s="88" t="s">
        <v>193</v>
      </c>
      <c r="Y4413" s="88" t="s">
        <v>31</v>
      </c>
      <c r="Z4413" s="88" t="s">
        <v>61</v>
      </c>
      <c r="AA4413" s="9" t="s">
        <v>37</v>
      </c>
      <c r="AB4413" s="88" t="s">
        <v>11505</v>
      </c>
      <c r="AC4413" s="88">
        <v>7532813484</v>
      </c>
      <c r="AD4413" s="88" t="s">
        <v>11506</v>
      </c>
    </row>
    <row r="4414" spans="1:30" ht="382.5" x14ac:dyDescent="0.25">
      <c r="A4414" s="113">
        <f t="shared" si="69"/>
        <v>4225</v>
      </c>
      <c r="B4414" s="88" t="s">
        <v>10783</v>
      </c>
      <c r="C4414" s="88" t="s">
        <v>11038</v>
      </c>
      <c r="D4414" s="88" t="s">
        <v>11039</v>
      </c>
      <c r="E4414" s="88" t="s">
        <v>11579</v>
      </c>
      <c r="F4414" s="88" t="s">
        <v>11580</v>
      </c>
      <c r="G4414" s="88" t="s">
        <v>11581</v>
      </c>
      <c r="H4414" s="92">
        <v>210000</v>
      </c>
      <c r="I4414" s="88" t="s">
        <v>35</v>
      </c>
      <c r="J4414" s="88" t="s">
        <v>46</v>
      </c>
      <c r="K4414" s="88"/>
      <c r="L4414" s="88" t="s">
        <v>47</v>
      </c>
      <c r="M4414" s="88" t="s">
        <v>51</v>
      </c>
      <c r="N4414" s="88" t="s">
        <v>10</v>
      </c>
      <c r="O4414" s="88" t="s">
        <v>10790</v>
      </c>
      <c r="P4414" s="88" t="s">
        <v>10869</v>
      </c>
      <c r="Q4414" s="88" t="s">
        <v>11043</v>
      </c>
      <c r="R4414" s="88" t="s">
        <v>14</v>
      </c>
      <c r="S4414" s="88" t="s">
        <v>15</v>
      </c>
      <c r="T4414" s="88" t="s">
        <v>7</v>
      </c>
      <c r="U4414" s="88" t="s">
        <v>60</v>
      </c>
      <c r="V4414" s="88" t="s">
        <v>40</v>
      </c>
      <c r="W4414" s="88" t="s">
        <v>17</v>
      </c>
      <c r="X4414" s="88" t="s">
        <v>18</v>
      </c>
      <c r="Y4414" s="88" t="s">
        <v>19</v>
      </c>
      <c r="Z4414" s="88" t="s">
        <v>20</v>
      </c>
      <c r="AA4414" s="88" t="s">
        <v>21</v>
      </c>
      <c r="AB4414" s="88" t="s">
        <v>11558</v>
      </c>
      <c r="AC4414" s="88" t="s">
        <v>11582</v>
      </c>
      <c r="AD4414" s="88" t="s">
        <v>11554</v>
      </c>
    </row>
    <row r="4415" spans="1:30" ht="255" x14ac:dyDescent="0.25">
      <c r="A4415" s="113">
        <f t="shared" si="69"/>
        <v>4226</v>
      </c>
      <c r="B4415" s="88" t="s">
        <v>10783</v>
      </c>
      <c r="C4415" s="88" t="s">
        <v>11413</v>
      </c>
      <c r="D4415" s="88" t="s">
        <v>11414</v>
      </c>
      <c r="E4415" s="88" t="s">
        <v>11583</v>
      </c>
      <c r="F4415" s="88" t="s">
        <v>11583</v>
      </c>
      <c r="G4415" s="88" t="s">
        <v>11584</v>
      </c>
      <c r="H4415" s="92">
        <v>10800</v>
      </c>
      <c r="I4415" s="88" t="s">
        <v>7456</v>
      </c>
      <c r="J4415" s="88" t="s">
        <v>68</v>
      </c>
      <c r="K4415" s="88"/>
      <c r="L4415" s="88" t="s">
        <v>8</v>
      </c>
      <c r="M4415" s="88" t="s">
        <v>80</v>
      </c>
      <c r="N4415" s="88" t="s">
        <v>81</v>
      </c>
      <c r="O4415" s="88" t="s">
        <v>10790</v>
      </c>
      <c r="P4415" s="88" t="s">
        <v>10879</v>
      </c>
      <c r="Q4415" s="88" t="s">
        <v>374</v>
      </c>
      <c r="R4415" s="88" t="s">
        <v>29</v>
      </c>
      <c r="S4415" s="88" t="s">
        <v>15</v>
      </c>
      <c r="T4415" s="88" t="s">
        <v>7</v>
      </c>
      <c r="U4415" s="88" t="s">
        <v>60</v>
      </c>
      <c r="V4415" s="88" t="s">
        <v>15</v>
      </c>
      <c r="W4415" s="88" t="s">
        <v>21</v>
      </c>
      <c r="X4415" s="88" t="s">
        <v>18</v>
      </c>
      <c r="Y4415" s="88" t="s">
        <v>19</v>
      </c>
      <c r="Z4415" s="88" t="s">
        <v>20</v>
      </c>
      <c r="AA4415" s="88" t="s">
        <v>21</v>
      </c>
      <c r="AB4415" s="88" t="s">
        <v>11418</v>
      </c>
      <c r="AC4415" s="88">
        <v>66992007738</v>
      </c>
      <c r="AD4415" s="88" t="s">
        <v>11419</v>
      </c>
    </row>
    <row r="4416" spans="1:30" ht="76.5" x14ac:dyDescent="0.25">
      <c r="A4416" s="113">
        <f t="shared" si="69"/>
        <v>4227</v>
      </c>
      <c r="B4416" s="88" t="s">
        <v>10783</v>
      </c>
      <c r="C4416" s="88" t="s">
        <v>11500</v>
      </c>
      <c r="D4416" s="88" t="s">
        <v>11501</v>
      </c>
      <c r="E4416" s="88" t="s">
        <v>11585</v>
      </c>
      <c r="F4416" s="88" t="s">
        <v>11586</v>
      </c>
      <c r="G4416" s="88" t="s">
        <v>11587</v>
      </c>
      <c r="H4416" s="92">
        <v>14144</v>
      </c>
      <c r="I4416" s="88" t="s">
        <v>88</v>
      </c>
      <c r="J4416" s="88" t="s">
        <v>6</v>
      </c>
      <c r="K4416" s="88"/>
      <c r="L4416" s="88" t="s">
        <v>27</v>
      </c>
      <c r="M4416" s="88" t="s">
        <v>51</v>
      </c>
      <c r="N4416" s="88" t="s">
        <v>10</v>
      </c>
      <c r="O4416" s="88" t="s">
        <v>11</v>
      </c>
      <c r="P4416" s="88" t="s">
        <v>12</v>
      </c>
      <c r="Q4416" s="88" t="s">
        <v>52</v>
      </c>
      <c r="R4416" s="88" t="s">
        <v>29</v>
      </c>
      <c r="S4416" s="88" t="s">
        <v>15</v>
      </c>
      <c r="T4416" s="88" t="s">
        <v>7</v>
      </c>
      <c r="U4416" s="88" t="s">
        <v>549</v>
      </c>
      <c r="V4416" s="88" t="s">
        <v>15</v>
      </c>
      <c r="W4416" s="88" t="s">
        <v>21</v>
      </c>
      <c r="X4416" s="88" t="s">
        <v>193</v>
      </c>
      <c r="Y4416" s="88" t="s">
        <v>31</v>
      </c>
      <c r="Z4416" s="88" t="s">
        <v>61</v>
      </c>
      <c r="AA4416" s="9" t="s">
        <v>37</v>
      </c>
      <c r="AB4416" s="88" t="s">
        <v>11505</v>
      </c>
      <c r="AC4416" s="88">
        <v>7532813484</v>
      </c>
      <c r="AD4416" s="88" t="s">
        <v>11506</v>
      </c>
    </row>
    <row r="4417" spans="1:30" ht="76.5" x14ac:dyDescent="0.25">
      <c r="A4417" s="113">
        <f t="shared" si="69"/>
        <v>4228</v>
      </c>
      <c r="B4417" s="88" t="s">
        <v>10783</v>
      </c>
      <c r="C4417" s="88" t="s">
        <v>11500</v>
      </c>
      <c r="D4417" s="88" t="s">
        <v>11501</v>
      </c>
      <c r="E4417" s="88" t="s">
        <v>11588</v>
      </c>
      <c r="F4417" s="88" t="s">
        <v>11503</v>
      </c>
      <c r="G4417" s="88" t="s">
        <v>11545</v>
      </c>
      <c r="H4417" s="92">
        <v>12144</v>
      </c>
      <c r="I4417" s="88" t="s">
        <v>88</v>
      </c>
      <c r="J4417" s="88" t="s">
        <v>6</v>
      </c>
      <c r="K4417" s="88"/>
      <c r="L4417" s="88" t="s">
        <v>1920</v>
      </c>
      <c r="M4417" s="88" t="s">
        <v>51</v>
      </c>
      <c r="N4417" s="88" t="s">
        <v>10</v>
      </c>
      <c r="O4417" s="88" t="s">
        <v>11</v>
      </c>
      <c r="P4417" s="88" t="s">
        <v>12</v>
      </c>
      <c r="Q4417" s="88" t="s">
        <v>52</v>
      </c>
      <c r="R4417" s="88" t="s">
        <v>29</v>
      </c>
      <c r="S4417" s="88" t="s">
        <v>15</v>
      </c>
      <c r="T4417" s="88" t="s">
        <v>7</v>
      </c>
      <c r="U4417" s="88" t="s">
        <v>549</v>
      </c>
      <c r="V4417" s="88" t="s">
        <v>15</v>
      </c>
      <c r="W4417" s="88" t="s">
        <v>21</v>
      </c>
      <c r="X4417" s="88" t="s">
        <v>193</v>
      </c>
      <c r="Y4417" s="88" t="s">
        <v>31</v>
      </c>
      <c r="Z4417" s="88" t="s">
        <v>61</v>
      </c>
      <c r="AA4417" s="9" t="s">
        <v>37</v>
      </c>
      <c r="AB4417" s="88" t="s">
        <v>11505</v>
      </c>
      <c r="AC4417" s="88">
        <v>7532813484</v>
      </c>
      <c r="AD4417" s="88" t="s">
        <v>11506</v>
      </c>
    </row>
    <row r="4418" spans="1:30" ht="331.5" x14ac:dyDescent="0.25">
      <c r="A4418" s="113">
        <f t="shared" si="69"/>
        <v>4229</v>
      </c>
      <c r="B4418" s="88" t="s">
        <v>10783</v>
      </c>
      <c r="C4418" s="88" t="s">
        <v>11474</v>
      </c>
      <c r="D4418" s="88" t="s">
        <v>11475</v>
      </c>
      <c r="E4418" s="88" t="s">
        <v>11589</v>
      </c>
      <c r="F4418" s="88" t="s">
        <v>11590</v>
      </c>
      <c r="G4418" s="88" t="s">
        <v>11591</v>
      </c>
      <c r="H4418" s="92">
        <v>4000</v>
      </c>
      <c r="I4418" s="88" t="s">
        <v>7321</v>
      </c>
      <c r="J4418" s="88" t="s">
        <v>6</v>
      </c>
      <c r="K4418" s="88"/>
      <c r="L4418" s="88" t="s">
        <v>27</v>
      </c>
      <c r="M4418" s="88" t="s">
        <v>51</v>
      </c>
      <c r="N4418" s="88" t="s">
        <v>10</v>
      </c>
      <c r="O4418" s="88" t="s">
        <v>10790</v>
      </c>
      <c r="P4418" s="88" t="s">
        <v>10879</v>
      </c>
      <c r="Q4418" s="88" t="s">
        <v>374</v>
      </c>
      <c r="R4418" s="88" t="s">
        <v>29</v>
      </c>
      <c r="S4418" s="88" t="s">
        <v>15</v>
      </c>
      <c r="T4418" s="88" t="s">
        <v>7</v>
      </c>
      <c r="U4418" s="88" t="s">
        <v>146</v>
      </c>
      <c r="V4418" s="88" t="s">
        <v>15</v>
      </c>
      <c r="W4418" s="88" t="s">
        <v>21</v>
      </c>
      <c r="X4418" s="88" t="s">
        <v>18</v>
      </c>
      <c r="Y4418" s="88" t="s">
        <v>19</v>
      </c>
      <c r="Z4418" s="88" t="s">
        <v>41</v>
      </c>
      <c r="AA4418" s="88" t="s">
        <v>21</v>
      </c>
      <c r="AB4418" s="88" t="s">
        <v>11490</v>
      </c>
      <c r="AC4418" s="88" t="s">
        <v>11491</v>
      </c>
      <c r="AD4418" s="88" t="s">
        <v>11482</v>
      </c>
    </row>
    <row r="4419" spans="1:30" ht="63.75" x14ac:dyDescent="0.25">
      <c r="A4419" s="113">
        <f t="shared" si="69"/>
        <v>4230</v>
      </c>
      <c r="B4419" s="88" t="s">
        <v>10783</v>
      </c>
      <c r="C4419" s="88" t="s">
        <v>11381</v>
      </c>
      <c r="D4419" s="88" t="s">
        <v>11382</v>
      </c>
      <c r="E4419" s="88" t="s">
        <v>11592</v>
      </c>
      <c r="F4419" s="88" t="s">
        <v>1036</v>
      </c>
      <c r="G4419" s="88" t="s">
        <v>11593</v>
      </c>
      <c r="H4419" s="92">
        <v>24000</v>
      </c>
      <c r="I4419" s="88" t="s">
        <v>139</v>
      </c>
      <c r="J4419" s="88" t="s">
        <v>68</v>
      </c>
      <c r="K4419" s="88"/>
      <c r="L4419" s="88" t="s">
        <v>8</v>
      </c>
      <c r="M4419" s="88" t="s">
        <v>80</v>
      </c>
      <c r="N4419" s="88" t="s">
        <v>81</v>
      </c>
      <c r="O4419" s="88" t="s">
        <v>10790</v>
      </c>
      <c r="P4419" s="88" t="s">
        <v>10869</v>
      </c>
      <c r="Q4419" s="88" t="s">
        <v>11408</v>
      </c>
      <c r="R4419" s="88" t="s">
        <v>29</v>
      </c>
      <c r="S4419" s="88" t="s">
        <v>15</v>
      </c>
      <c r="T4419" s="88" t="s">
        <v>7</v>
      </c>
      <c r="U4419" s="88" t="s">
        <v>60</v>
      </c>
      <c r="V4419" s="88" t="s">
        <v>15</v>
      </c>
      <c r="W4419" s="88" t="s">
        <v>17</v>
      </c>
      <c r="X4419" s="88" t="s">
        <v>18</v>
      </c>
      <c r="Y4419" s="88" t="s">
        <v>19</v>
      </c>
      <c r="Z4419" s="88" t="s">
        <v>20</v>
      </c>
      <c r="AA4419" s="88" t="s">
        <v>21</v>
      </c>
      <c r="AB4419" s="88" t="s">
        <v>11526</v>
      </c>
      <c r="AC4419" s="88" t="s">
        <v>11527</v>
      </c>
      <c r="AD4419" s="88" t="s">
        <v>11528</v>
      </c>
    </row>
    <row r="4420" spans="1:30" ht="76.5" x14ac:dyDescent="0.25">
      <c r="A4420" s="113">
        <f t="shared" si="69"/>
        <v>4231</v>
      </c>
      <c r="B4420" s="88" t="s">
        <v>10783</v>
      </c>
      <c r="C4420" s="88" t="s">
        <v>11500</v>
      </c>
      <c r="D4420" s="88" t="s">
        <v>11501</v>
      </c>
      <c r="E4420" s="88" t="s">
        <v>11594</v>
      </c>
      <c r="F4420" s="88" t="s">
        <v>11503</v>
      </c>
      <c r="G4420" s="88" t="s">
        <v>11595</v>
      </c>
      <c r="H4420" s="92">
        <v>11760</v>
      </c>
      <c r="I4420" s="88" t="s">
        <v>88</v>
      </c>
      <c r="J4420" s="88" t="s">
        <v>6</v>
      </c>
      <c r="K4420" s="88"/>
      <c r="L4420" s="88" t="s">
        <v>1920</v>
      </c>
      <c r="M4420" s="88" t="s">
        <v>51</v>
      </c>
      <c r="N4420" s="88" t="s">
        <v>10</v>
      </c>
      <c r="O4420" s="88" t="s">
        <v>11</v>
      </c>
      <c r="P4420" s="88" t="s">
        <v>12</v>
      </c>
      <c r="Q4420" s="88" t="s">
        <v>52</v>
      </c>
      <c r="R4420" s="88" t="s">
        <v>29</v>
      </c>
      <c r="S4420" s="88" t="s">
        <v>15</v>
      </c>
      <c r="T4420" s="88" t="s">
        <v>7</v>
      </c>
      <c r="U4420" s="88" t="s">
        <v>549</v>
      </c>
      <c r="V4420" s="88" t="s">
        <v>15</v>
      </c>
      <c r="W4420" s="88" t="s">
        <v>21</v>
      </c>
      <c r="X4420" s="88" t="s">
        <v>193</v>
      </c>
      <c r="Y4420" s="88" t="s">
        <v>31</v>
      </c>
      <c r="Z4420" s="88" t="s">
        <v>61</v>
      </c>
      <c r="AA4420" s="9" t="s">
        <v>37</v>
      </c>
      <c r="AB4420" s="88" t="s">
        <v>11505</v>
      </c>
      <c r="AC4420" s="88">
        <v>7532813484</v>
      </c>
      <c r="AD4420" s="88" t="s">
        <v>11506</v>
      </c>
    </row>
    <row r="4421" spans="1:30" ht="395.25" x14ac:dyDescent="0.25">
      <c r="A4421" s="113">
        <f t="shared" si="69"/>
        <v>4232</v>
      </c>
      <c r="B4421" s="88" t="s">
        <v>10783</v>
      </c>
      <c r="C4421" s="88" t="s">
        <v>11474</v>
      </c>
      <c r="D4421" s="88" t="s">
        <v>11475</v>
      </c>
      <c r="E4421" s="88" t="s">
        <v>11596</v>
      </c>
      <c r="F4421" s="88" t="s">
        <v>11597</v>
      </c>
      <c r="G4421" s="88" t="s">
        <v>11598</v>
      </c>
      <c r="H4421" s="92">
        <v>9300</v>
      </c>
      <c r="I4421" s="88" t="s">
        <v>5751</v>
      </c>
      <c r="J4421" s="88" t="s">
        <v>6</v>
      </c>
      <c r="K4421" s="88"/>
      <c r="L4421" s="88" t="s">
        <v>27</v>
      </c>
      <c r="M4421" s="88" t="s">
        <v>51</v>
      </c>
      <c r="N4421" s="88" t="s">
        <v>10</v>
      </c>
      <c r="O4421" s="88" t="s">
        <v>10790</v>
      </c>
      <c r="P4421" s="88" t="s">
        <v>10879</v>
      </c>
      <c r="Q4421" s="88" t="s">
        <v>374</v>
      </c>
      <c r="R4421" s="88" t="s">
        <v>29</v>
      </c>
      <c r="S4421" s="88" t="s">
        <v>15</v>
      </c>
      <c r="T4421" s="88" t="s">
        <v>7</v>
      </c>
      <c r="U4421" s="88" t="s">
        <v>146</v>
      </c>
      <c r="V4421" s="88" t="s">
        <v>15</v>
      </c>
      <c r="W4421" s="88" t="s">
        <v>21</v>
      </c>
      <c r="X4421" s="88" t="s">
        <v>18</v>
      </c>
      <c r="Y4421" s="88" t="s">
        <v>19</v>
      </c>
      <c r="Z4421" s="88" t="s">
        <v>20</v>
      </c>
      <c r="AA4421" s="88" t="s">
        <v>21</v>
      </c>
      <c r="AB4421" s="88" t="s">
        <v>11490</v>
      </c>
      <c r="AC4421" s="88" t="s">
        <v>11491</v>
      </c>
      <c r="AD4421" s="88" t="s">
        <v>11482</v>
      </c>
    </row>
    <row r="4422" spans="1:30" ht="63.75" x14ac:dyDescent="0.25">
      <c r="A4422" s="113">
        <f t="shared" si="69"/>
        <v>4233</v>
      </c>
      <c r="B4422" s="88" t="s">
        <v>10783</v>
      </c>
      <c r="C4422" s="88" t="s">
        <v>11381</v>
      </c>
      <c r="D4422" s="88" t="s">
        <v>11382</v>
      </c>
      <c r="E4422" s="88" t="s">
        <v>2532</v>
      </c>
      <c r="F4422" s="88" t="s">
        <v>11599</v>
      </c>
      <c r="G4422" s="88" t="s">
        <v>11600</v>
      </c>
      <c r="H4422" s="92">
        <v>3700</v>
      </c>
      <c r="I4422" s="88" t="s">
        <v>139</v>
      </c>
      <c r="J4422" s="88" t="s">
        <v>68</v>
      </c>
      <c r="K4422" s="88"/>
      <c r="L4422" s="88" t="s">
        <v>8</v>
      </c>
      <c r="M4422" s="88" t="s">
        <v>51</v>
      </c>
      <c r="N4422" s="88" t="s">
        <v>10</v>
      </c>
      <c r="O4422" s="88" t="s">
        <v>10790</v>
      </c>
      <c r="P4422" s="88" t="s">
        <v>10869</v>
      </c>
      <c r="Q4422" s="88" t="s">
        <v>11408</v>
      </c>
      <c r="R4422" s="88" t="s">
        <v>29</v>
      </c>
      <c r="S4422" s="88" t="s">
        <v>15</v>
      </c>
      <c r="T4422" s="88" t="s">
        <v>7</v>
      </c>
      <c r="U4422" s="88" t="s">
        <v>60</v>
      </c>
      <c r="V4422" s="88" t="s">
        <v>15</v>
      </c>
      <c r="W4422" s="88" t="s">
        <v>21</v>
      </c>
      <c r="X4422" s="88" t="s">
        <v>18</v>
      </c>
      <c r="Y4422" s="88" t="s">
        <v>31</v>
      </c>
      <c r="Z4422" s="88" t="s">
        <v>20</v>
      </c>
      <c r="AA4422" s="88" t="s">
        <v>17</v>
      </c>
      <c r="AB4422" s="88" t="s">
        <v>11526</v>
      </c>
      <c r="AC4422" s="88" t="s">
        <v>11527</v>
      </c>
      <c r="AD4422" s="88" t="s">
        <v>11528</v>
      </c>
    </row>
    <row r="4423" spans="1:30" ht="76.5" x14ac:dyDescent="0.25">
      <c r="A4423" s="113">
        <f t="shared" si="69"/>
        <v>4234</v>
      </c>
      <c r="B4423" s="88" t="s">
        <v>10783</v>
      </c>
      <c r="C4423" s="88" t="s">
        <v>11500</v>
      </c>
      <c r="D4423" s="88" t="s">
        <v>11501</v>
      </c>
      <c r="E4423" s="88" t="s">
        <v>11601</v>
      </c>
      <c r="F4423" s="88" t="s">
        <v>11534</v>
      </c>
      <c r="G4423" s="88" t="s">
        <v>11602</v>
      </c>
      <c r="H4423" s="92">
        <v>168960</v>
      </c>
      <c r="I4423" s="88" t="s">
        <v>88</v>
      </c>
      <c r="J4423" s="88" t="s">
        <v>6</v>
      </c>
      <c r="K4423" s="88"/>
      <c r="L4423" s="88" t="s">
        <v>59</v>
      </c>
      <c r="M4423" s="88" t="s">
        <v>9</v>
      </c>
      <c r="N4423" s="88" t="s">
        <v>10</v>
      </c>
      <c r="O4423" s="88" t="s">
        <v>11</v>
      </c>
      <c r="P4423" s="88" t="s">
        <v>12</v>
      </c>
      <c r="Q4423" s="88" t="s">
        <v>52</v>
      </c>
      <c r="R4423" s="88" t="s">
        <v>29</v>
      </c>
      <c r="S4423" s="88" t="s">
        <v>15</v>
      </c>
      <c r="T4423" s="88" t="s">
        <v>7</v>
      </c>
      <c r="U4423" s="88" t="s">
        <v>60</v>
      </c>
      <c r="V4423" s="88" t="s">
        <v>15</v>
      </c>
      <c r="W4423" s="88" t="s">
        <v>37</v>
      </c>
      <c r="X4423" s="88" t="s">
        <v>18</v>
      </c>
      <c r="Y4423" s="88" t="s">
        <v>31</v>
      </c>
      <c r="Z4423" s="88" t="s">
        <v>61</v>
      </c>
      <c r="AA4423" s="88" t="s">
        <v>17</v>
      </c>
      <c r="AB4423" s="88" t="s">
        <v>11505</v>
      </c>
      <c r="AC4423" s="88">
        <v>7532813484</v>
      </c>
      <c r="AD4423" s="88" t="s">
        <v>11506</v>
      </c>
    </row>
    <row r="4424" spans="1:30" ht="63.75" x14ac:dyDescent="0.25">
      <c r="A4424" s="113">
        <f t="shared" si="69"/>
        <v>4235</v>
      </c>
      <c r="B4424" s="88" t="s">
        <v>10783</v>
      </c>
      <c r="C4424" s="88" t="s">
        <v>11381</v>
      </c>
      <c r="D4424" s="88" t="s">
        <v>11382</v>
      </c>
      <c r="E4424" s="88" t="s">
        <v>11603</v>
      </c>
      <c r="F4424" s="88" t="s">
        <v>11603</v>
      </c>
      <c r="G4424" s="88" t="s">
        <v>11604</v>
      </c>
      <c r="H4424" s="92">
        <v>4410</v>
      </c>
      <c r="I4424" s="88" t="s">
        <v>139</v>
      </c>
      <c r="J4424" s="88" t="s">
        <v>68</v>
      </c>
      <c r="K4424" s="88"/>
      <c r="L4424" s="88" t="s">
        <v>69</v>
      </c>
      <c r="M4424" s="88" t="s">
        <v>51</v>
      </c>
      <c r="N4424" s="88" t="s">
        <v>10</v>
      </c>
      <c r="O4424" s="88" t="s">
        <v>10790</v>
      </c>
      <c r="P4424" s="88" t="s">
        <v>10869</v>
      </c>
      <c r="Q4424" s="88" t="s">
        <v>11408</v>
      </c>
      <c r="R4424" s="88" t="s">
        <v>29</v>
      </c>
      <c r="S4424" s="88" t="s">
        <v>15</v>
      </c>
      <c r="T4424" s="88" t="s">
        <v>7</v>
      </c>
      <c r="U4424" s="88" t="s">
        <v>60</v>
      </c>
      <c r="V4424" s="88" t="s">
        <v>15</v>
      </c>
      <c r="W4424" s="88" t="s">
        <v>21</v>
      </c>
      <c r="X4424" s="88" t="s">
        <v>18</v>
      </c>
      <c r="Y4424" s="88" t="s">
        <v>31</v>
      </c>
      <c r="Z4424" s="88" t="s">
        <v>20</v>
      </c>
      <c r="AA4424" s="88" t="s">
        <v>17</v>
      </c>
      <c r="AB4424" s="88" t="s">
        <v>11526</v>
      </c>
      <c r="AC4424" s="88" t="s">
        <v>11527</v>
      </c>
      <c r="AD4424" s="88" t="s">
        <v>11528</v>
      </c>
    </row>
    <row r="4425" spans="1:30" ht="76.5" x14ac:dyDescent="0.25">
      <c r="A4425" s="113">
        <f t="shared" si="69"/>
        <v>4236</v>
      </c>
      <c r="B4425" s="88" t="s">
        <v>10783</v>
      </c>
      <c r="C4425" s="88" t="s">
        <v>11500</v>
      </c>
      <c r="D4425" s="88" t="s">
        <v>11501</v>
      </c>
      <c r="E4425" s="88" t="s">
        <v>11605</v>
      </c>
      <c r="F4425" s="88" t="s">
        <v>11530</v>
      </c>
      <c r="G4425" s="88" t="s">
        <v>11606</v>
      </c>
      <c r="H4425" s="92">
        <v>8712</v>
      </c>
      <c r="I4425" s="88" t="s">
        <v>88</v>
      </c>
      <c r="J4425" s="88" t="s">
        <v>6</v>
      </c>
      <c r="K4425" s="88"/>
      <c r="L4425" s="88" t="s">
        <v>27</v>
      </c>
      <c r="M4425" s="88" t="s">
        <v>51</v>
      </c>
      <c r="N4425" s="88" t="s">
        <v>10</v>
      </c>
      <c r="O4425" s="88" t="s">
        <v>11</v>
      </c>
      <c r="P4425" s="88" t="s">
        <v>12</v>
      </c>
      <c r="Q4425" s="88" t="s">
        <v>52</v>
      </c>
      <c r="R4425" s="88" t="s">
        <v>29</v>
      </c>
      <c r="S4425" s="88" t="s">
        <v>15</v>
      </c>
      <c r="T4425" s="88" t="s">
        <v>7</v>
      </c>
      <c r="U4425" s="88" t="s">
        <v>146</v>
      </c>
      <c r="V4425" s="88" t="s">
        <v>15</v>
      </c>
      <c r="W4425" s="88" t="s">
        <v>21</v>
      </c>
      <c r="X4425" s="88" t="s">
        <v>18</v>
      </c>
      <c r="Y4425" s="88" t="s">
        <v>31</v>
      </c>
      <c r="Z4425" s="88" t="s">
        <v>61</v>
      </c>
      <c r="AA4425" s="88" t="s">
        <v>17</v>
      </c>
      <c r="AB4425" s="88" t="s">
        <v>11505</v>
      </c>
      <c r="AC4425" s="88">
        <v>7532813484</v>
      </c>
      <c r="AD4425" s="88" t="s">
        <v>11506</v>
      </c>
    </row>
    <row r="4426" spans="1:30" ht="76.5" x14ac:dyDescent="0.25">
      <c r="A4426" s="113">
        <f t="shared" si="69"/>
        <v>4237</v>
      </c>
      <c r="B4426" s="88" t="s">
        <v>10783</v>
      </c>
      <c r="C4426" s="88" t="s">
        <v>11500</v>
      </c>
      <c r="D4426" s="88" t="s">
        <v>11501</v>
      </c>
      <c r="E4426" s="88" t="s">
        <v>11607</v>
      </c>
      <c r="F4426" s="88" t="s">
        <v>11608</v>
      </c>
      <c r="G4426" s="88" t="s">
        <v>11609</v>
      </c>
      <c r="H4426" s="92">
        <v>115005</v>
      </c>
      <c r="I4426" s="88" t="s">
        <v>11610</v>
      </c>
      <c r="J4426" s="88" t="s">
        <v>6</v>
      </c>
      <c r="K4426" s="88"/>
      <c r="L4426" s="88" t="s">
        <v>59</v>
      </c>
      <c r="M4426" s="88" t="s">
        <v>9</v>
      </c>
      <c r="N4426" s="88" t="s">
        <v>10</v>
      </c>
      <c r="O4426" s="88" t="s">
        <v>11</v>
      </c>
      <c r="P4426" s="88" t="s">
        <v>12</v>
      </c>
      <c r="Q4426" s="88" t="s">
        <v>52</v>
      </c>
      <c r="R4426" s="88" t="s">
        <v>29</v>
      </c>
      <c r="S4426" s="88" t="s">
        <v>15</v>
      </c>
      <c r="T4426" s="88" t="s">
        <v>7</v>
      </c>
      <c r="U4426" s="88" t="s">
        <v>60</v>
      </c>
      <c r="V4426" s="88" t="s">
        <v>15</v>
      </c>
      <c r="W4426" s="88" t="s">
        <v>37</v>
      </c>
      <c r="X4426" s="88" t="s">
        <v>193</v>
      </c>
      <c r="Y4426" s="88" t="s">
        <v>31</v>
      </c>
      <c r="Z4426" s="88" t="s">
        <v>61</v>
      </c>
      <c r="AA4426" s="9" t="s">
        <v>37</v>
      </c>
      <c r="AB4426" s="88" t="s">
        <v>11505</v>
      </c>
      <c r="AC4426" s="88">
        <v>7532813484</v>
      </c>
      <c r="AD4426" s="88" t="s">
        <v>11506</v>
      </c>
    </row>
    <row r="4427" spans="1:30" ht="409.5" x14ac:dyDescent="0.25">
      <c r="A4427" s="113">
        <f t="shared" si="69"/>
        <v>4238</v>
      </c>
      <c r="B4427" s="88" t="s">
        <v>10783</v>
      </c>
      <c r="C4427" s="88" t="s">
        <v>11038</v>
      </c>
      <c r="D4427" s="88" t="s">
        <v>11039</v>
      </c>
      <c r="E4427" s="88" t="s">
        <v>11611</v>
      </c>
      <c r="F4427" s="88" t="s">
        <v>11612</v>
      </c>
      <c r="G4427" s="88" t="s">
        <v>11613</v>
      </c>
      <c r="H4427" s="92">
        <v>30000</v>
      </c>
      <c r="I4427" s="88" t="s">
        <v>871</v>
      </c>
      <c r="J4427" s="88" t="s">
        <v>6</v>
      </c>
      <c r="K4427" s="88"/>
      <c r="L4427" s="88" t="s">
        <v>27</v>
      </c>
      <c r="M4427" s="88" t="s">
        <v>51</v>
      </c>
      <c r="N4427" s="88" t="s">
        <v>10</v>
      </c>
      <c r="O4427" s="88" t="s">
        <v>10790</v>
      </c>
      <c r="P4427" s="88" t="s">
        <v>10869</v>
      </c>
      <c r="Q4427" s="88" t="s">
        <v>11043</v>
      </c>
      <c r="R4427" s="88" t="s">
        <v>29</v>
      </c>
      <c r="S4427" s="88" t="s">
        <v>15</v>
      </c>
      <c r="T4427" s="88" t="s">
        <v>7</v>
      </c>
      <c r="U4427" s="88" t="s">
        <v>549</v>
      </c>
      <c r="V4427" s="88" t="s">
        <v>15</v>
      </c>
      <c r="W4427" s="88" t="s">
        <v>21</v>
      </c>
      <c r="X4427" s="88" t="s">
        <v>18</v>
      </c>
      <c r="Y4427" s="88" t="s">
        <v>19</v>
      </c>
      <c r="Z4427" s="88" t="s">
        <v>41</v>
      </c>
      <c r="AA4427" s="88" t="s">
        <v>21</v>
      </c>
      <c r="AB4427" s="88" t="s">
        <v>11511</v>
      </c>
      <c r="AC4427" s="88" t="s">
        <v>11565</v>
      </c>
      <c r="AD4427" s="88" t="s">
        <v>11513</v>
      </c>
    </row>
    <row r="4428" spans="1:30" ht="153" x14ac:dyDescent="0.25">
      <c r="A4428" s="113">
        <f t="shared" si="69"/>
        <v>4239</v>
      </c>
      <c r="B4428" s="88" t="s">
        <v>10783</v>
      </c>
      <c r="C4428" s="88" t="s">
        <v>11474</v>
      </c>
      <c r="D4428" s="88" t="s">
        <v>11475</v>
      </c>
      <c r="E4428" s="88" t="s">
        <v>11097</v>
      </c>
      <c r="F4428" s="88" t="s">
        <v>11614</v>
      </c>
      <c r="G4428" s="88" t="s">
        <v>11615</v>
      </c>
      <c r="H4428" s="92">
        <v>200000</v>
      </c>
      <c r="I4428" s="88" t="s">
        <v>4803</v>
      </c>
      <c r="J4428" s="88" t="s">
        <v>6</v>
      </c>
      <c r="K4428" s="88"/>
      <c r="L4428" s="88" t="s">
        <v>247</v>
      </c>
      <c r="M4428" s="88" t="s">
        <v>9</v>
      </c>
      <c r="N4428" s="88" t="s">
        <v>10</v>
      </c>
      <c r="O4428" s="88" t="s">
        <v>10790</v>
      </c>
      <c r="P4428" s="88" t="s">
        <v>10879</v>
      </c>
      <c r="Q4428" s="88" t="s">
        <v>11123</v>
      </c>
      <c r="R4428" s="88" t="s">
        <v>29</v>
      </c>
      <c r="S4428" s="88" t="s">
        <v>15</v>
      </c>
      <c r="T4428" s="88" t="s">
        <v>7</v>
      </c>
      <c r="U4428" s="88" t="s">
        <v>60</v>
      </c>
      <c r="V4428" s="88" t="s">
        <v>40</v>
      </c>
      <c r="W4428" s="88" t="s">
        <v>17</v>
      </c>
      <c r="X4428" s="88" t="s">
        <v>18</v>
      </c>
      <c r="Y4428" s="88" t="s">
        <v>31</v>
      </c>
      <c r="Z4428" s="88" t="s">
        <v>61</v>
      </c>
      <c r="AA4428" s="88" t="s">
        <v>17</v>
      </c>
      <c r="AB4428" s="88" t="s">
        <v>11616</v>
      </c>
      <c r="AC4428" s="88" t="s">
        <v>11617</v>
      </c>
      <c r="AD4428" s="88" t="s">
        <v>11482</v>
      </c>
    </row>
    <row r="4429" spans="1:30" ht="63.75" x14ac:dyDescent="0.25">
      <c r="A4429" s="113">
        <f t="shared" si="69"/>
        <v>4240</v>
      </c>
      <c r="B4429" s="88" t="s">
        <v>10783</v>
      </c>
      <c r="C4429" s="88" t="s">
        <v>11381</v>
      </c>
      <c r="D4429" s="88" t="s">
        <v>11382</v>
      </c>
      <c r="E4429" s="88" t="s">
        <v>11618</v>
      </c>
      <c r="F4429" s="88" t="s">
        <v>11619</v>
      </c>
      <c r="G4429" s="88" t="s">
        <v>11620</v>
      </c>
      <c r="H4429" s="92">
        <v>1743.5</v>
      </c>
      <c r="I4429" s="88" t="s">
        <v>139</v>
      </c>
      <c r="J4429" s="88" t="s">
        <v>68</v>
      </c>
      <c r="K4429" s="88"/>
      <c r="L4429" s="88" t="s">
        <v>69</v>
      </c>
      <c r="M4429" s="88" t="s">
        <v>51</v>
      </c>
      <c r="N4429" s="88" t="s">
        <v>10</v>
      </c>
      <c r="O4429" s="88" t="s">
        <v>10790</v>
      </c>
      <c r="P4429" s="88" t="s">
        <v>10869</v>
      </c>
      <c r="Q4429" s="88" t="s">
        <v>11408</v>
      </c>
      <c r="R4429" s="88" t="s">
        <v>29</v>
      </c>
      <c r="S4429" s="88" t="s">
        <v>15</v>
      </c>
      <c r="T4429" s="88" t="s">
        <v>7</v>
      </c>
      <c r="U4429" s="88" t="s">
        <v>60</v>
      </c>
      <c r="V4429" s="88" t="s">
        <v>15</v>
      </c>
      <c r="W4429" s="88" t="s">
        <v>21</v>
      </c>
      <c r="X4429" s="88" t="s">
        <v>18</v>
      </c>
      <c r="Y4429" s="88" t="s">
        <v>19</v>
      </c>
      <c r="Z4429" s="88" t="s">
        <v>20</v>
      </c>
      <c r="AA4429" s="88" t="s">
        <v>21</v>
      </c>
      <c r="AB4429" s="88" t="s">
        <v>11526</v>
      </c>
      <c r="AC4429" s="88" t="s">
        <v>11527</v>
      </c>
      <c r="AD4429" s="88" t="s">
        <v>11528</v>
      </c>
    </row>
    <row r="4430" spans="1:30" ht="409.5" x14ac:dyDescent="0.25">
      <c r="A4430" s="113">
        <f t="shared" ref="A4430:A4493" si="70">A4429+1</f>
        <v>4241</v>
      </c>
      <c r="B4430" s="88" t="s">
        <v>10783</v>
      </c>
      <c r="C4430" s="88" t="s">
        <v>11170</v>
      </c>
      <c r="D4430" s="88" t="s">
        <v>11171</v>
      </c>
      <c r="E4430" s="88" t="s">
        <v>11621</v>
      </c>
      <c r="F4430" s="88" t="s">
        <v>11622</v>
      </c>
      <c r="G4430" s="88" t="s">
        <v>11623</v>
      </c>
      <c r="H4430" s="92">
        <v>300000</v>
      </c>
      <c r="I4430" s="88" t="s">
        <v>11336</v>
      </c>
      <c r="J4430" s="88" t="s">
        <v>68</v>
      </c>
      <c r="K4430" s="88"/>
      <c r="L4430" s="88" t="s">
        <v>444</v>
      </c>
      <c r="M4430" s="88" t="s">
        <v>80</v>
      </c>
      <c r="N4430" s="88" t="s">
        <v>81</v>
      </c>
      <c r="O4430" s="88" t="s">
        <v>10790</v>
      </c>
      <c r="P4430" s="88" t="s">
        <v>10869</v>
      </c>
      <c r="Q4430" s="88" t="s">
        <v>11014</v>
      </c>
      <c r="R4430" s="88" t="s">
        <v>29</v>
      </c>
      <c r="S4430" s="88" t="s">
        <v>15</v>
      </c>
      <c r="T4430" s="88" t="s">
        <v>7</v>
      </c>
      <c r="U4430" s="88" t="s">
        <v>60</v>
      </c>
      <c r="V4430" s="88" t="s">
        <v>15</v>
      </c>
      <c r="W4430" s="88" t="s">
        <v>17</v>
      </c>
      <c r="X4430" s="88" t="s">
        <v>18</v>
      </c>
      <c r="Y4430" s="88" t="s">
        <v>31</v>
      </c>
      <c r="Z4430" s="88" t="s">
        <v>20</v>
      </c>
      <c r="AA4430" s="88" t="s">
        <v>17</v>
      </c>
      <c r="AB4430" s="88" t="s">
        <v>11305</v>
      </c>
      <c r="AC4430" s="88" t="s">
        <v>11306</v>
      </c>
      <c r="AD4430" s="88" t="s">
        <v>11624</v>
      </c>
    </row>
    <row r="4431" spans="1:30" ht="63.75" x14ac:dyDescent="0.25">
      <c r="A4431" s="113">
        <f t="shared" si="70"/>
        <v>4242</v>
      </c>
      <c r="B4431" s="88" t="s">
        <v>10783</v>
      </c>
      <c r="C4431" s="88" t="s">
        <v>11381</v>
      </c>
      <c r="D4431" s="88" t="s">
        <v>11382</v>
      </c>
      <c r="E4431" s="88" t="s">
        <v>11625</v>
      </c>
      <c r="F4431" s="88" t="s">
        <v>11626</v>
      </c>
      <c r="G4431" s="88" t="s">
        <v>11627</v>
      </c>
      <c r="H4431" s="92">
        <v>15620</v>
      </c>
      <c r="I4431" s="88" t="s">
        <v>878</v>
      </c>
      <c r="J4431" s="88" t="s">
        <v>68</v>
      </c>
      <c r="K4431" s="88"/>
      <c r="L4431" s="88" t="s">
        <v>69</v>
      </c>
      <c r="M4431" s="88" t="s">
        <v>80</v>
      </c>
      <c r="N4431" s="88" t="s">
        <v>81</v>
      </c>
      <c r="O4431" s="88" t="s">
        <v>10790</v>
      </c>
      <c r="P4431" s="88" t="s">
        <v>10879</v>
      </c>
      <c r="Q4431" s="88" t="s">
        <v>374</v>
      </c>
      <c r="R4431" s="88" t="s">
        <v>29</v>
      </c>
      <c r="S4431" s="88" t="s">
        <v>15</v>
      </c>
      <c r="T4431" s="88" t="s">
        <v>7</v>
      </c>
      <c r="U4431" s="88" t="s">
        <v>133</v>
      </c>
      <c r="V4431" s="88" t="s">
        <v>15</v>
      </c>
      <c r="W4431" s="88" t="s">
        <v>17</v>
      </c>
      <c r="X4431" s="88" t="s">
        <v>18</v>
      </c>
      <c r="Y4431" s="88" t="s">
        <v>31</v>
      </c>
      <c r="Z4431" s="88" t="s">
        <v>61</v>
      </c>
      <c r="AA4431" s="88" t="s">
        <v>17</v>
      </c>
      <c r="AB4431" s="88" t="s">
        <v>11628</v>
      </c>
      <c r="AC4431" s="88" t="s">
        <v>11629</v>
      </c>
      <c r="AD4431" s="88" t="s">
        <v>11630</v>
      </c>
    </row>
    <row r="4432" spans="1:30" ht="409.5" x14ac:dyDescent="0.25">
      <c r="A4432" s="113">
        <f t="shared" si="70"/>
        <v>4243</v>
      </c>
      <c r="B4432" s="88" t="s">
        <v>10783</v>
      </c>
      <c r="C4432" s="88" t="s">
        <v>11038</v>
      </c>
      <c r="D4432" s="88" t="s">
        <v>11039</v>
      </c>
      <c r="E4432" s="88" t="s">
        <v>11631</v>
      </c>
      <c r="F4432" s="88" t="s">
        <v>11632</v>
      </c>
      <c r="G4432" s="88" t="s">
        <v>11633</v>
      </c>
      <c r="H4432" s="92">
        <v>80000</v>
      </c>
      <c r="I4432" s="88" t="s">
        <v>88</v>
      </c>
      <c r="J4432" s="88" t="s">
        <v>10078</v>
      </c>
      <c r="K4432" s="88"/>
      <c r="L4432" s="88" t="s">
        <v>36</v>
      </c>
      <c r="M4432" s="88" t="s">
        <v>51</v>
      </c>
      <c r="N4432" s="88" t="s">
        <v>10</v>
      </c>
      <c r="O4432" s="88" t="s">
        <v>10790</v>
      </c>
      <c r="P4432" s="88" t="s">
        <v>10869</v>
      </c>
      <c r="Q4432" s="88" t="s">
        <v>11043</v>
      </c>
      <c r="R4432" s="88" t="s">
        <v>29</v>
      </c>
      <c r="S4432" s="88" t="s">
        <v>15</v>
      </c>
      <c r="T4432" s="88" t="s">
        <v>7</v>
      </c>
      <c r="U4432" s="88" t="s">
        <v>549</v>
      </c>
      <c r="V4432" s="88" t="s">
        <v>15</v>
      </c>
      <c r="W4432" s="88" t="s">
        <v>21</v>
      </c>
      <c r="X4432" s="88" t="s">
        <v>18</v>
      </c>
      <c r="Y4432" s="88" t="s">
        <v>19</v>
      </c>
      <c r="Z4432" s="88" t="s">
        <v>20</v>
      </c>
      <c r="AA4432" s="88" t="s">
        <v>21</v>
      </c>
      <c r="AB4432" s="88" t="s">
        <v>11511</v>
      </c>
      <c r="AC4432" s="88" t="s">
        <v>11565</v>
      </c>
      <c r="AD4432" s="88" t="s">
        <v>11513</v>
      </c>
    </row>
    <row r="4433" spans="1:30" ht="63.75" x14ac:dyDescent="0.25">
      <c r="A4433" s="113">
        <f t="shared" si="70"/>
        <v>4244</v>
      </c>
      <c r="B4433" s="88" t="s">
        <v>10783</v>
      </c>
      <c r="C4433" s="88" t="s">
        <v>11381</v>
      </c>
      <c r="D4433" s="88" t="s">
        <v>11382</v>
      </c>
      <c r="E4433" s="88" t="s">
        <v>11634</v>
      </c>
      <c r="F4433" s="88" t="s">
        <v>11635</v>
      </c>
      <c r="G4433" s="88" t="s">
        <v>11636</v>
      </c>
      <c r="H4433" s="92">
        <v>5000</v>
      </c>
      <c r="I4433" s="88" t="s">
        <v>139</v>
      </c>
      <c r="J4433" s="88" t="s">
        <v>68</v>
      </c>
      <c r="K4433" s="88"/>
      <c r="L4433" s="88" t="s">
        <v>69</v>
      </c>
      <c r="M4433" s="88" t="s">
        <v>51</v>
      </c>
      <c r="N4433" s="88" t="s">
        <v>10</v>
      </c>
      <c r="O4433" s="88" t="s">
        <v>10790</v>
      </c>
      <c r="P4433" s="88" t="s">
        <v>10869</v>
      </c>
      <c r="Q4433" s="88" t="s">
        <v>11408</v>
      </c>
      <c r="R4433" s="88" t="s">
        <v>29</v>
      </c>
      <c r="S4433" s="88" t="s">
        <v>15</v>
      </c>
      <c r="T4433" s="88" t="s">
        <v>7</v>
      </c>
      <c r="U4433" s="88" t="s">
        <v>60</v>
      </c>
      <c r="V4433" s="88" t="s">
        <v>15</v>
      </c>
      <c r="W4433" s="88" t="s">
        <v>21</v>
      </c>
      <c r="X4433" s="88" t="s">
        <v>18</v>
      </c>
      <c r="Y4433" s="88" t="s">
        <v>19</v>
      </c>
      <c r="Z4433" s="88" t="s">
        <v>20</v>
      </c>
      <c r="AA4433" s="88" t="s">
        <v>21</v>
      </c>
      <c r="AB4433" s="88" t="s">
        <v>11526</v>
      </c>
      <c r="AC4433" s="88" t="s">
        <v>11527</v>
      </c>
      <c r="AD4433" s="88" t="s">
        <v>11528</v>
      </c>
    </row>
    <row r="4434" spans="1:30" ht="255" x14ac:dyDescent="0.25">
      <c r="A4434" s="113">
        <f t="shared" si="70"/>
        <v>4245</v>
      </c>
      <c r="B4434" s="88" t="s">
        <v>10783</v>
      </c>
      <c r="C4434" s="88" t="s">
        <v>11170</v>
      </c>
      <c r="D4434" s="88" t="s">
        <v>11171</v>
      </c>
      <c r="E4434" s="88" t="s">
        <v>11637</v>
      </c>
      <c r="F4434" s="88" t="s">
        <v>11638</v>
      </c>
      <c r="G4434" s="88" t="s">
        <v>11639</v>
      </c>
      <c r="H4434" s="92">
        <v>200000</v>
      </c>
      <c r="I4434" s="88" t="s">
        <v>1400</v>
      </c>
      <c r="J4434" s="88" t="s">
        <v>68</v>
      </c>
      <c r="K4434" s="88"/>
      <c r="L4434" s="88" t="s">
        <v>69</v>
      </c>
      <c r="M4434" s="88" t="s">
        <v>1729</v>
      </c>
      <c r="N4434" s="88" t="s">
        <v>10</v>
      </c>
      <c r="O4434" s="88" t="s">
        <v>10790</v>
      </c>
      <c r="P4434" s="88" t="s">
        <v>10869</v>
      </c>
      <c r="Q4434" s="88" t="s">
        <v>11640</v>
      </c>
      <c r="R4434" s="88" t="s">
        <v>29</v>
      </c>
      <c r="S4434" s="88" t="s">
        <v>15</v>
      </c>
      <c r="T4434" s="88" t="s">
        <v>7</v>
      </c>
      <c r="U4434" s="88" t="s">
        <v>60</v>
      </c>
      <c r="V4434" s="88" t="s">
        <v>15</v>
      </c>
      <c r="W4434" s="88" t="s">
        <v>21</v>
      </c>
      <c r="X4434" s="88" t="s">
        <v>18</v>
      </c>
      <c r="Y4434" s="88" t="s">
        <v>31</v>
      </c>
      <c r="Z4434" s="88" t="s">
        <v>20</v>
      </c>
      <c r="AA4434" s="88" t="s">
        <v>17</v>
      </c>
      <c r="AB4434" s="88" t="s">
        <v>11641</v>
      </c>
      <c r="AC4434" s="88">
        <v>83982011251</v>
      </c>
      <c r="AD4434" s="88" t="s">
        <v>11642</v>
      </c>
    </row>
    <row r="4435" spans="1:30" ht="102" x14ac:dyDescent="0.25">
      <c r="A4435" s="113">
        <f t="shared" si="70"/>
        <v>4246</v>
      </c>
      <c r="B4435" s="88" t="s">
        <v>10783</v>
      </c>
      <c r="C4435" s="88" t="s">
        <v>11461</v>
      </c>
      <c r="D4435" s="88" t="s">
        <v>11462</v>
      </c>
      <c r="E4435" s="88" t="s">
        <v>11643</v>
      </c>
      <c r="F4435" s="88" t="s">
        <v>11644</v>
      </c>
      <c r="G4435" s="88" t="s">
        <v>11645</v>
      </c>
      <c r="H4435" s="92">
        <v>2000000</v>
      </c>
      <c r="I4435" s="88" t="s">
        <v>11086</v>
      </c>
      <c r="J4435" s="88" t="s">
        <v>10078</v>
      </c>
      <c r="K4435" s="88"/>
      <c r="L4435" s="88" t="s">
        <v>36</v>
      </c>
      <c r="M4435" s="88" t="s">
        <v>9</v>
      </c>
      <c r="N4435" s="88" t="s">
        <v>10</v>
      </c>
      <c r="O4435" s="88" t="s">
        <v>10790</v>
      </c>
      <c r="P4435" s="88" t="s">
        <v>10888</v>
      </c>
      <c r="Q4435" s="88" t="s">
        <v>10889</v>
      </c>
      <c r="R4435" s="88" t="s">
        <v>29</v>
      </c>
      <c r="S4435" s="88" t="s">
        <v>15</v>
      </c>
      <c r="T4435" s="88" t="s">
        <v>7</v>
      </c>
      <c r="U4435" s="88" t="s">
        <v>146</v>
      </c>
      <c r="V4435" s="88" t="s">
        <v>40</v>
      </c>
      <c r="W4435" s="88" t="s">
        <v>37</v>
      </c>
      <c r="X4435" s="88" t="s">
        <v>18</v>
      </c>
      <c r="Y4435" s="88" t="s">
        <v>31</v>
      </c>
      <c r="Z4435" s="88" t="s">
        <v>20</v>
      </c>
      <c r="AA4435" s="88" t="s">
        <v>17</v>
      </c>
      <c r="AB4435" s="88" t="s">
        <v>11473</v>
      </c>
      <c r="AC4435" s="88" t="s">
        <v>11646</v>
      </c>
      <c r="AD4435" s="88" t="s">
        <v>11469</v>
      </c>
    </row>
    <row r="4436" spans="1:30" ht="63.75" x14ac:dyDescent="0.25">
      <c r="A4436" s="113">
        <f t="shared" si="70"/>
        <v>4247</v>
      </c>
      <c r="B4436" s="88" t="s">
        <v>10783</v>
      </c>
      <c r="C4436" s="88" t="s">
        <v>11381</v>
      </c>
      <c r="D4436" s="88" t="s">
        <v>11382</v>
      </c>
      <c r="E4436" s="88" t="s">
        <v>11647</v>
      </c>
      <c r="F4436" s="88" t="s">
        <v>11648</v>
      </c>
      <c r="G4436" s="88" t="s">
        <v>11649</v>
      </c>
      <c r="H4436" s="92">
        <v>1000</v>
      </c>
      <c r="I4436" s="88" t="s">
        <v>139</v>
      </c>
      <c r="J4436" s="88" t="s">
        <v>68</v>
      </c>
      <c r="K4436" s="88"/>
      <c r="L4436" s="88" t="s">
        <v>69</v>
      </c>
      <c r="M4436" s="88" t="s">
        <v>51</v>
      </c>
      <c r="N4436" s="88" t="s">
        <v>10</v>
      </c>
      <c r="O4436" s="88" t="s">
        <v>10790</v>
      </c>
      <c r="P4436" s="88" t="s">
        <v>10869</v>
      </c>
      <c r="Q4436" s="88" t="s">
        <v>11408</v>
      </c>
      <c r="R4436" s="88" t="s">
        <v>29</v>
      </c>
      <c r="S4436" s="88" t="s">
        <v>15</v>
      </c>
      <c r="T4436" s="88" t="s">
        <v>7</v>
      </c>
      <c r="U4436" s="88" t="s">
        <v>60</v>
      </c>
      <c r="V4436" s="88" t="s">
        <v>15</v>
      </c>
      <c r="W4436" s="88" t="s">
        <v>21</v>
      </c>
      <c r="X4436" s="88" t="s">
        <v>18</v>
      </c>
      <c r="Y4436" s="88" t="s">
        <v>31</v>
      </c>
      <c r="Z4436" s="88" t="s">
        <v>20</v>
      </c>
      <c r="AA4436" s="88" t="s">
        <v>17</v>
      </c>
      <c r="AB4436" s="88" t="s">
        <v>11526</v>
      </c>
      <c r="AC4436" s="88" t="s">
        <v>11527</v>
      </c>
      <c r="AD4436" s="88" t="s">
        <v>11528</v>
      </c>
    </row>
    <row r="4437" spans="1:30" ht="89.25" x14ac:dyDescent="0.25">
      <c r="A4437" s="113">
        <f t="shared" si="70"/>
        <v>4248</v>
      </c>
      <c r="B4437" s="88" t="s">
        <v>10783</v>
      </c>
      <c r="C4437" s="88" t="s">
        <v>11461</v>
      </c>
      <c r="D4437" s="88" t="s">
        <v>11462</v>
      </c>
      <c r="E4437" s="88" t="s">
        <v>11650</v>
      </c>
      <c r="F4437" s="88" t="s">
        <v>11651</v>
      </c>
      <c r="G4437" s="88" t="s">
        <v>11652</v>
      </c>
      <c r="H4437" s="92">
        <v>18000</v>
      </c>
      <c r="I4437" s="88" t="s">
        <v>6487</v>
      </c>
      <c r="J4437" s="88" t="s">
        <v>6</v>
      </c>
      <c r="K4437" s="88"/>
      <c r="L4437" s="88" t="s">
        <v>1920</v>
      </c>
      <c r="M4437" s="88" t="s">
        <v>1729</v>
      </c>
      <c r="N4437" s="88" t="s">
        <v>10</v>
      </c>
      <c r="O4437" s="88" t="s">
        <v>10790</v>
      </c>
      <c r="P4437" s="88" t="s">
        <v>10879</v>
      </c>
      <c r="Q4437" s="88" t="s">
        <v>374</v>
      </c>
      <c r="R4437" s="88" t="s">
        <v>29</v>
      </c>
      <c r="S4437" s="88" t="s">
        <v>15</v>
      </c>
      <c r="T4437" s="88" t="s">
        <v>7</v>
      </c>
      <c r="U4437" s="88" t="s">
        <v>146</v>
      </c>
      <c r="V4437" s="88" t="s">
        <v>40</v>
      </c>
      <c r="W4437" s="88" t="s">
        <v>17</v>
      </c>
      <c r="X4437" s="88" t="s">
        <v>18</v>
      </c>
      <c r="Y4437" s="88" t="s">
        <v>31</v>
      </c>
      <c r="Z4437" s="88" t="s">
        <v>20</v>
      </c>
      <c r="AA4437" s="88" t="s">
        <v>17</v>
      </c>
      <c r="AB4437" s="88" t="s">
        <v>11473</v>
      </c>
      <c r="AC4437" s="88" t="s">
        <v>11499</v>
      </c>
      <c r="AD4437" s="88" t="s">
        <v>11469</v>
      </c>
    </row>
    <row r="4438" spans="1:30" ht="76.5" x14ac:dyDescent="0.25">
      <c r="A4438" s="113">
        <f t="shared" si="70"/>
        <v>4249</v>
      </c>
      <c r="B4438" s="88" t="s">
        <v>10783</v>
      </c>
      <c r="C4438" s="88" t="s">
        <v>11474</v>
      </c>
      <c r="D4438" s="88" t="s">
        <v>11475</v>
      </c>
      <c r="E4438" s="88" t="s">
        <v>11653</v>
      </c>
      <c r="F4438" s="88" t="s">
        <v>11654</v>
      </c>
      <c r="G4438" s="88" t="s">
        <v>11655</v>
      </c>
      <c r="H4438" s="92">
        <v>260000</v>
      </c>
      <c r="I4438" s="88" t="s">
        <v>11656</v>
      </c>
      <c r="J4438" s="88" t="s">
        <v>68</v>
      </c>
      <c r="K4438" s="88"/>
      <c r="L4438" s="88" t="s">
        <v>8</v>
      </c>
      <c r="M4438" s="88" t="s">
        <v>9</v>
      </c>
      <c r="N4438" s="88" t="s">
        <v>10</v>
      </c>
      <c r="O4438" s="88" t="s">
        <v>10790</v>
      </c>
      <c r="P4438" s="88" t="s">
        <v>10879</v>
      </c>
      <c r="Q4438" s="88" t="s">
        <v>374</v>
      </c>
      <c r="R4438" s="88" t="s">
        <v>14</v>
      </c>
      <c r="S4438" s="88" t="s">
        <v>15</v>
      </c>
      <c r="T4438" s="88" t="s">
        <v>7</v>
      </c>
      <c r="U4438" s="88" t="s">
        <v>60</v>
      </c>
      <c r="V4438" s="88" t="s">
        <v>40</v>
      </c>
      <c r="W4438" s="88" t="s">
        <v>17</v>
      </c>
      <c r="X4438" s="88" t="s">
        <v>193</v>
      </c>
      <c r="Y4438" s="88" t="s">
        <v>31</v>
      </c>
      <c r="Z4438" s="88" t="s">
        <v>61</v>
      </c>
      <c r="AA4438" s="9" t="s">
        <v>37</v>
      </c>
      <c r="AB4438" s="88" t="s">
        <v>11616</v>
      </c>
      <c r="AC4438" s="88" t="s">
        <v>11617</v>
      </c>
      <c r="AD4438" s="88" t="s">
        <v>11482</v>
      </c>
    </row>
    <row r="4439" spans="1:30" ht="408" x14ac:dyDescent="0.25">
      <c r="A4439" s="113">
        <f t="shared" si="70"/>
        <v>4250</v>
      </c>
      <c r="B4439" s="88" t="s">
        <v>10783</v>
      </c>
      <c r="C4439" s="88" t="s">
        <v>11170</v>
      </c>
      <c r="D4439" s="88" t="s">
        <v>11171</v>
      </c>
      <c r="E4439" s="88" t="s">
        <v>11657</v>
      </c>
      <c r="F4439" s="88" t="s">
        <v>11658</v>
      </c>
      <c r="G4439" s="88" t="s">
        <v>11659</v>
      </c>
      <c r="H4439" s="92">
        <v>100000</v>
      </c>
      <c r="I4439" s="88" t="s">
        <v>189</v>
      </c>
      <c r="J4439" s="88" t="s">
        <v>6</v>
      </c>
      <c r="K4439" s="88"/>
      <c r="L4439" s="88" t="s">
        <v>27</v>
      </c>
      <c r="M4439" s="88" t="s">
        <v>9</v>
      </c>
      <c r="N4439" s="88" t="s">
        <v>81</v>
      </c>
      <c r="O4439" s="88" t="s">
        <v>10790</v>
      </c>
      <c r="P4439" s="88" t="s">
        <v>10869</v>
      </c>
      <c r="Q4439" s="88" t="s">
        <v>11408</v>
      </c>
      <c r="R4439" s="88" t="s">
        <v>29</v>
      </c>
      <c r="S4439" s="88" t="s">
        <v>15</v>
      </c>
      <c r="T4439" s="88" t="s">
        <v>7</v>
      </c>
      <c r="U4439" s="88" t="s">
        <v>60</v>
      </c>
      <c r="V4439" s="88" t="s">
        <v>15</v>
      </c>
      <c r="W4439" s="88" t="s">
        <v>17</v>
      </c>
      <c r="X4439" s="88" t="s">
        <v>18</v>
      </c>
      <c r="Y4439" s="88" t="s">
        <v>31</v>
      </c>
      <c r="Z4439" s="88" t="s">
        <v>20</v>
      </c>
      <c r="AA4439" s="88" t="s">
        <v>17</v>
      </c>
      <c r="AB4439" s="88" t="s">
        <v>11305</v>
      </c>
      <c r="AC4439" s="88" t="s">
        <v>11306</v>
      </c>
      <c r="AD4439" s="88" t="s">
        <v>11624</v>
      </c>
    </row>
    <row r="4440" spans="1:30" ht="409.5" x14ac:dyDescent="0.25">
      <c r="A4440" s="113">
        <f t="shared" si="70"/>
        <v>4251</v>
      </c>
      <c r="B4440" s="88" t="s">
        <v>10783</v>
      </c>
      <c r="C4440" s="88" t="s">
        <v>11461</v>
      </c>
      <c r="D4440" s="88" t="s">
        <v>11462</v>
      </c>
      <c r="E4440" s="88" t="s">
        <v>11660</v>
      </c>
      <c r="F4440" s="88" t="s">
        <v>11661</v>
      </c>
      <c r="G4440" s="88" t="s">
        <v>11662</v>
      </c>
      <c r="H4440" s="92">
        <v>144000</v>
      </c>
      <c r="I4440" s="88" t="s">
        <v>6487</v>
      </c>
      <c r="J4440" s="88" t="s">
        <v>6</v>
      </c>
      <c r="K4440" s="88"/>
      <c r="L4440" s="88" t="s">
        <v>247</v>
      </c>
      <c r="M4440" s="88" t="s">
        <v>9</v>
      </c>
      <c r="N4440" s="88" t="s">
        <v>10</v>
      </c>
      <c r="O4440" s="88" t="s">
        <v>10790</v>
      </c>
      <c r="P4440" s="88" t="s">
        <v>10879</v>
      </c>
      <c r="Q4440" s="88" t="s">
        <v>11123</v>
      </c>
      <c r="R4440" s="88" t="s">
        <v>29</v>
      </c>
      <c r="S4440" s="88" t="s">
        <v>15</v>
      </c>
      <c r="T4440" s="88" t="s">
        <v>7</v>
      </c>
      <c r="U4440" s="88" t="s">
        <v>146</v>
      </c>
      <c r="V4440" s="88" t="s">
        <v>15</v>
      </c>
      <c r="W4440" s="88" t="s">
        <v>17</v>
      </c>
      <c r="X4440" s="88" t="s">
        <v>18</v>
      </c>
      <c r="Y4440" s="88" t="s">
        <v>31</v>
      </c>
      <c r="Z4440" s="88" t="s">
        <v>20</v>
      </c>
      <c r="AA4440" s="88" t="s">
        <v>17</v>
      </c>
      <c r="AB4440" s="88" t="s">
        <v>11473</v>
      </c>
      <c r="AC4440" s="88" t="s">
        <v>11468</v>
      </c>
      <c r="AD4440" s="88" t="s">
        <v>11469</v>
      </c>
    </row>
    <row r="4441" spans="1:30" ht="63.75" x14ac:dyDescent="0.25">
      <c r="A4441" s="113">
        <f t="shared" si="70"/>
        <v>4252</v>
      </c>
      <c r="B4441" s="88" t="s">
        <v>10783</v>
      </c>
      <c r="C4441" s="88" t="s">
        <v>11474</v>
      </c>
      <c r="D4441" s="88" t="s">
        <v>11475</v>
      </c>
      <c r="E4441" s="88" t="s">
        <v>11663</v>
      </c>
      <c r="F4441" s="88" t="s">
        <v>11664</v>
      </c>
      <c r="G4441" s="88" t="s">
        <v>11665</v>
      </c>
      <c r="H4441" s="92">
        <v>1000</v>
      </c>
      <c r="I4441" s="88" t="s">
        <v>7443</v>
      </c>
      <c r="J4441" s="88" t="s">
        <v>6</v>
      </c>
      <c r="K4441" s="88"/>
      <c r="L4441" s="88" t="s">
        <v>27</v>
      </c>
      <c r="M4441" s="88" t="s">
        <v>51</v>
      </c>
      <c r="N4441" s="88" t="s">
        <v>10</v>
      </c>
      <c r="O4441" s="88" t="s">
        <v>10790</v>
      </c>
      <c r="P4441" s="88" t="s">
        <v>10879</v>
      </c>
      <c r="Q4441" s="88" t="s">
        <v>374</v>
      </c>
      <c r="R4441" s="88" t="s">
        <v>29</v>
      </c>
      <c r="S4441" s="88" t="s">
        <v>15</v>
      </c>
      <c r="T4441" s="88" t="s">
        <v>7</v>
      </c>
      <c r="U4441" s="88" t="s">
        <v>146</v>
      </c>
      <c r="V4441" s="88" t="s">
        <v>15</v>
      </c>
      <c r="W4441" s="88" t="s">
        <v>21</v>
      </c>
      <c r="X4441" s="88" t="s">
        <v>193</v>
      </c>
      <c r="Y4441" s="88" t="s">
        <v>31</v>
      </c>
      <c r="Z4441" s="88" t="s">
        <v>20</v>
      </c>
      <c r="AA4441" s="9" t="s">
        <v>37</v>
      </c>
      <c r="AB4441" s="88" t="s">
        <v>11616</v>
      </c>
      <c r="AC4441" s="88" t="s">
        <v>11617</v>
      </c>
      <c r="AD4441" s="88" t="s">
        <v>11482</v>
      </c>
    </row>
    <row r="4442" spans="1:30" ht="76.5" x14ac:dyDescent="0.25">
      <c r="A4442" s="113">
        <f t="shared" si="70"/>
        <v>4253</v>
      </c>
      <c r="B4442" s="88" t="s">
        <v>10783</v>
      </c>
      <c r="C4442" s="88" t="s">
        <v>11170</v>
      </c>
      <c r="D4442" s="88" t="s">
        <v>11171</v>
      </c>
      <c r="E4442" s="88" t="s">
        <v>11666</v>
      </c>
      <c r="F4442" s="88" t="s">
        <v>11667</v>
      </c>
      <c r="G4442" s="88" t="s">
        <v>11668</v>
      </c>
      <c r="H4442" s="92">
        <v>200000</v>
      </c>
      <c r="I4442" s="88" t="s">
        <v>883</v>
      </c>
      <c r="J4442" s="88" t="s">
        <v>68</v>
      </c>
      <c r="K4442" s="88"/>
      <c r="L4442" s="88" t="s">
        <v>444</v>
      </c>
      <c r="M4442" s="88" t="s">
        <v>80</v>
      </c>
      <c r="N4442" s="88" t="s">
        <v>81</v>
      </c>
      <c r="O4442" s="88" t="s">
        <v>10790</v>
      </c>
      <c r="P4442" s="88" t="s">
        <v>10869</v>
      </c>
      <c r="Q4442" s="88" t="s">
        <v>10928</v>
      </c>
      <c r="R4442" s="88" t="s">
        <v>29</v>
      </c>
      <c r="S4442" s="88" t="s">
        <v>15</v>
      </c>
      <c r="T4442" s="88" t="s">
        <v>7</v>
      </c>
      <c r="U4442" s="88" t="s">
        <v>133</v>
      </c>
      <c r="V4442" s="88" t="s">
        <v>15</v>
      </c>
      <c r="W4442" s="88" t="s">
        <v>17</v>
      </c>
      <c r="X4442" s="88" t="s">
        <v>193</v>
      </c>
      <c r="Y4442" s="88" t="s">
        <v>31</v>
      </c>
      <c r="Z4442" s="88" t="s">
        <v>61</v>
      </c>
      <c r="AA4442" s="9" t="s">
        <v>37</v>
      </c>
      <c r="AB4442" s="88" t="s">
        <v>11641</v>
      </c>
      <c r="AC4442" s="88">
        <v>83982011251</v>
      </c>
      <c r="AD4442" s="88" t="s">
        <v>11642</v>
      </c>
    </row>
    <row r="4443" spans="1:30" ht="409.5" x14ac:dyDescent="0.25">
      <c r="A4443" s="113">
        <f t="shared" si="70"/>
        <v>4254</v>
      </c>
      <c r="B4443" s="88" t="s">
        <v>10783</v>
      </c>
      <c r="C4443" s="88" t="s">
        <v>11170</v>
      </c>
      <c r="D4443" s="88" t="s">
        <v>11171</v>
      </c>
      <c r="E4443" s="88" t="s">
        <v>11669</v>
      </c>
      <c r="F4443" s="88" t="s">
        <v>11670</v>
      </c>
      <c r="G4443" s="88" t="s">
        <v>11671</v>
      </c>
      <c r="H4443" s="92">
        <v>600000</v>
      </c>
      <c r="I4443" s="88" t="s">
        <v>189</v>
      </c>
      <c r="J4443" s="88" t="s">
        <v>6</v>
      </c>
      <c r="K4443" s="88"/>
      <c r="L4443" s="88" t="s">
        <v>36</v>
      </c>
      <c r="M4443" s="88" t="s">
        <v>48</v>
      </c>
      <c r="N4443" s="88" t="s">
        <v>10</v>
      </c>
      <c r="O4443" s="88" t="s">
        <v>10790</v>
      </c>
      <c r="P4443" s="88" t="s">
        <v>10869</v>
      </c>
      <c r="Q4443" s="88" t="s">
        <v>10918</v>
      </c>
      <c r="R4443" s="88" t="s">
        <v>29</v>
      </c>
      <c r="S4443" s="88" t="s">
        <v>15</v>
      </c>
      <c r="T4443" s="88" t="s">
        <v>7</v>
      </c>
      <c r="U4443" s="88" t="s">
        <v>60</v>
      </c>
      <c r="V4443" s="88" t="s">
        <v>40</v>
      </c>
      <c r="W4443" s="88" t="s">
        <v>37</v>
      </c>
      <c r="X4443" s="88" t="s">
        <v>18</v>
      </c>
      <c r="Y4443" s="88" t="s">
        <v>31</v>
      </c>
      <c r="Z4443" s="88" t="s">
        <v>20</v>
      </c>
      <c r="AA4443" s="88" t="s">
        <v>17</v>
      </c>
      <c r="AB4443" s="88" t="s">
        <v>11305</v>
      </c>
      <c r="AC4443" s="88" t="s">
        <v>11306</v>
      </c>
      <c r="AD4443" s="88" t="s">
        <v>11624</v>
      </c>
    </row>
    <row r="4444" spans="1:30" ht="409.5" x14ac:dyDescent="0.25">
      <c r="A4444" s="113">
        <f t="shared" si="70"/>
        <v>4255</v>
      </c>
      <c r="B4444" s="88" t="s">
        <v>10783</v>
      </c>
      <c r="C4444" s="88" t="s">
        <v>11170</v>
      </c>
      <c r="D4444" s="88" t="s">
        <v>11171</v>
      </c>
      <c r="E4444" s="88" t="s">
        <v>11672</v>
      </c>
      <c r="F4444" s="88" t="s">
        <v>11673</v>
      </c>
      <c r="G4444" s="88" t="s">
        <v>11674</v>
      </c>
      <c r="H4444" s="92">
        <v>100000</v>
      </c>
      <c r="I4444" s="88" t="s">
        <v>1400</v>
      </c>
      <c r="J4444" s="88" t="s">
        <v>68</v>
      </c>
      <c r="K4444" s="88"/>
      <c r="L4444" s="88" t="s">
        <v>444</v>
      </c>
      <c r="M4444" s="88" t="s">
        <v>80</v>
      </c>
      <c r="N4444" s="88" t="s">
        <v>81</v>
      </c>
      <c r="O4444" s="88" t="s">
        <v>10790</v>
      </c>
      <c r="P4444" s="88" t="s">
        <v>10869</v>
      </c>
      <c r="Q4444" s="88" t="s">
        <v>11163</v>
      </c>
      <c r="R4444" s="88" t="s">
        <v>29</v>
      </c>
      <c r="S4444" s="88" t="s">
        <v>15</v>
      </c>
      <c r="T4444" s="88" t="s">
        <v>7</v>
      </c>
      <c r="U4444" s="88" t="s">
        <v>133</v>
      </c>
      <c r="V4444" s="88" t="s">
        <v>15</v>
      </c>
      <c r="W4444" s="88" t="s">
        <v>17</v>
      </c>
      <c r="X4444" s="88" t="s">
        <v>193</v>
      </c>
      <c r="Y4444" s="88" t="s">
        <v>19</v>
      </c>
      <c r="Z4444" s="88" t="s">
        <v>20</v>
      </c>
      <c r="AA4444" s="88" t="s">
        <v>17</v>
      </c>
      <c r="AB4444" s="88" t="s">
        <v>11675</v>
      </c>
      <c r="AC4444" s="88">
        <v>83982011251</v>
      </c>
      <c r="AD4444" s="88" t="s">
        <v>11642</v>
      </c>
    </row>
    <row r="4445" spans="1:30" ht="63.75" x14ac:dyDescent="0.25">
      <c r="A4445" s="113">
        <f t="shared" si="70"/>
        <v>4256</v>
      </c>
      <c r="B4445" s="88" t="s">
        <v>10783</v>
      </c>
      <c r="C4445" s="88" t="s">
        <v>11474</v>
      </c>
      <c r="D4445" s="88" t="s">
        <v>11475</v>
      </c>
      <c r="E4445" s="88" t="s">
        <v>11676</v>
      </c>
      <c r="F4445" s="88" t="s">
        <v>11677</v>
      </c>
      <c r="G4445" s="88" t="s">
        <v>11678</v>
      </c>
      <c r="H4445" s="92">
        <v>8000</v>
      </c>
      <c r="I4445" s="88" t="s">
        <v>7443</v>
      </c>
      <c r="J4445" s="88" t="s">
        <v>6</v>
      </c>
      <c r="K4445" s="88"/>
      <c r="L4445" s="88" t="s">
        <v>27</v>
      </c>
      <c r="M4445" s="88" t="s">
        <v>51</v>
      </c>
      <c r="N4445" s="88" t="s">
        <v>10</v>
      </c>
      <c r="O4445" s="88" t="s">
        <v>10790</v>
      </c>
      <c r="P4445" s="88" t="s">
        <v>10879</v>
      </c>
      <c r="Q4445" s="88" t="s">
        <v>374</v>
      </c>
      <c r="R4445" s="88" t="s">
        <v>29</v>
      </c>
      <c r="S4445" s="88" t="s">
        <v>15</v>
      </c>
      <c r="T4445" s="88" t="s">
        <v>7</v>
      </c>
      <c r="U4445" s="88" t="s">
        <v>146</v>
      </c>
      <c r="V4445" s="88" t="s">
        <v>15</v>
      </c>
      <c r="W4445" s="88" t="s">
        <v>21</v>
      </c>
      <c r="X4445" s="88" t="s">
        <v>193</v>
      </c>
      <c r="Y4445" s="88" t="s">
        <v>31</v>
      </c>
      <c r="Z4445" s="88" t="s">
        <v>61</v>
      </c>
      <c r="AA4445" s="9" t="s">
        <v>37</v>
      </c>
      <c r="AB4445" s="88" t="s">
        <v>11616</v>
      </c>
      <c r="AC4445" s="88" t="s">
        <v>11617</v>
      </c>
      <c r="AD4445" s="88" t="s">
        <v>11482</v>
      </c>
    </row>
    <row r="4446" spans="1:30" ht="63.75" x14ac:dyDescent="0.25">
      <c r="A4446" s="113">
        <f t="shared" si="70"/>
        <v>4257</v>
      </c>
      <c r="B4446" s="88" t="s">
        <v>10783</v>
      </c>
      <c r="C4446" s="88" t="s">
        <v>11474</v>
      </c>
      <c r="D4446" s="88" t="s">
        <v>11475</v>
      </c>
      <c r="E4446" s="88" t="s">
        <v>11679</v>
      </c>
      <c r="F4446" s="88" t="s">
        <v>11680</v>
      </c>
      <c r="G4446" s="88" t="s">
        <v>11681</v>
      </c>
      <c r="H4446" s="92">
        <v>70400</v>
      </c>
      <c r="I4446" s="88" t="s">
        <v>11682</v>
      </c>
      <c r="J4446" s="88" t="s">
        <v>6</v>
      </c>
      <c r="K4446" s="88"/>
      <c r="L4446" s="88" t="s">
        <v>27</v>
      </c>
      <c r="M4446" s="88" t="s">
        <v>9</v>
      </c>
      <c r="N4446" s="88" t="s">
        <v>10</v>
      </c>
      <c r="O4446" s="88" t="s">
        <v>10790</v>
      </c>
      <c r="P4446" s="88" t="s">
        <v>10879</v>
      </c>
      <c r="Q4446" s="88" t="s">
        <v>374</v>
      </c>
      <c r="R4446" s="88" t="s">
        <v>29</v>
      </c>
      <c r="S4446" s="88" t="s">
        <v>15</v>
      </c>
      <c r="T4446" s="88" t="s">
        <v>7</v>
      </c>
      <c r="U4446" s="88" t="s">
        <v>60</v>
      </c>
      <c r="V4446" s="88" t="s">
        <v>40</v>
      </c>
      <c r="W4446" s="88" t="s">
        <v>17</v>
      </c>
      <c r="X4446" s="88" t="s">
        <v>193</v>
      </c>
      <c r="Y4446" s="88" t="s">
        <v>31</v>
      </c>
      <c r="Z4446" s="88" t="s">
        <v>61</v>
      </c>
      <c r="AA4446" s="9" t="s">
        <v>37</v>
      </c>
      <c r="AB4446" s="88" t="s">
        <v>11683</v>
      </c>
      <c r="AC4446" s="88" t="s">
        <v>11617</v>
      </c>
      <c r="AD4446" s="88" t="s">
        <v>11482</v>
      </c>
    </row>
    <row r="4447" spans="1:30" ht="76.5" x14ac:dyDescent="0.25">
      <c r="A4447" s="113">
        <f t="shared" si="70"/>
        <v>4258</v>
      </c>
      <c r="B4447" s="88" t="s">
        <v>10783</v>
      </c>
      <c r="C4447" s="88" t="s">
        <v>11500</v>
      </c>
      <c r="D4447" s="88" t="s">
        <v>11501</v>
      </c>
      <c r="E4447" s="88" t="s">
        <v>11684</v>
      </c>
      <c r="F4447" s="88" t="s">
        <v>11685</v>
      </c>
      <c r="G4447" s="88" t="s">
        <v>11686</v>
      </c>
      <c r="H4447" s="92">
        <v>132132</v>
      </c>
      <c r="I4447" s="88" t="s">
        <v>88</v>
      </c>
      <c r="J4447" s="88" t="s">
        <v>6</v>
      </c>
      <c r="K4447" s="88"/>
      <c r="L4447" s="88" t="s">
        <v>59</v>
      </c>
      <c r="M4447" s="88" t="s">
        <v>9</v>
      </c>
      <c r="N4447" s="88" t="s">
        <v>10</v>
      </c>
      <c r="O4447" s="88" t="s">
        <v>11</v>
      </c>
      <c r="P4447" s="88" t="s">
        <v>12</v>
      </c>
      <c r="Q4447" s="88" t="s">
        <v>52</v>
      </c>
      <c r="R4447" s="88" t="s">
        <v>29</v>
      </c>
      <c r="S4447" s="88" t="s">
        <v>15</v>
      </c>
      <c r="T4447" s="88" t="s">
        <v>7</v>
      </c>
      <c r="U4447" s="88" t="s">
        <v>60</v>
      </c>
      <c r="V4447" s="88" t="s">
        <v>15</v>
      </c>
      <c r="W4447" s="88" t="s">
        <v>37</v>
      </c>
      <c r="X4447" s="88" t="s">
        <v>193</v>
      </c>
      <c r="Y4447" s="88" t="s">
        <v>19</v>
      </c>
      <c r="Z4447" s="88" t="s">
        <v>20</v>
      </c>
      <c r="AA4447" s="88" t="s">
        <v>17</v>
      </c>
      <c r="AB4447" s="88" t="s">
        <v>11505</v>
      </c>
      <c r="AC4447" s="88">
        <v>7532813484</v>
      </c>
      <c r="AD4447" s="88" t="s">
        <v>11506</v>
      </c>
    </row>
    <row r="4448" spans="1:30" ht="63.75" x14ac:dyDescent="0.25">
      <c r="A4448" s="113">
        <f t="shared" si="70"/>
        <v>4259</v>
      </c>
      <c r="B4448" s="88" t="s">
        <v>10783</v>
      </c>
      <c r="C4448" s="88" t="s">
        <v>11474</v>
      </c>
      <c r="D4448" s="88" t="s">
        <v>11475</v>
      </c>
      <c r="E4448" s="88" t="s">
        <v>11687</v>
      </c>
      <c r="F4448" s="88" t="s">
        <v>11688</v>
      </c>
      <c r="G4448" s="88" t="s">
        <v>11689</v>
      </c>
      <c r="H4448" s="92">
        <v>5429</v>
      </c>
      <c r="I4448" s="88" t="s">
        <v>11690</v>
      </c>
      <c r="J4448" s="88" t="s">
        <v>68</v>
      </c>
      <c r="K4448" s="88"/>
      <c r="L4448" s="88" t="s">
        <v>69</v>
      </c>
      <c r="M4448" s="88" t="s">
        <v>9</v>
      </c>
      <c r="N4448" s="88" t="s">
        <v>81</v>
      </c>
      <c r="O4448" s="88" t="s">
        <v>10790</v>
      </c>
      <c r="P4448" s="88" t="s">
        <v>10879</v>
      </c>
      <c r="Q4448" s="88" t="s">
        <v>374</v>
      </c>
      <c r="R4448" s="88" t="s">
        <v>29</v>
      </c>
      <c r="S4448" s="88" t="s">
        <v>15</v>
      </c>
      <c r="T4448" s="88" t="s">
        <v>7</v>
      </c>
      <c r="U4448" s="88" t="s">
        <v>60</v>
      </c>
      <c r="V4448" s="88" t="s">
        <v>40</v>
      </c>
      <c r="W4448" s="88" t="s">
        <v>17</v>
      </c>
      <c r="X4448" s="88" t="s">
        <v>193</v>
      </c>
      <c r="Y4448" s="88" t="s">
        <v>31</v>
      </c>
      <c r="Z4448" s="88" t="s">
        <v>61</v>
      </c>
      <c r="AA4448" s="9" t="s">
        <v>37</v>
      </c>
      <c r="AB4448" s="88" t="s">
        <v>11683</v>
      </c>
      <c r="AC4448" s="88" t="s">
        <v>11617</v>
      </c>
      <c r="AD4448" s="88" t="s">
        <v>11482</v>
      </c>
    </row>
    <row r="4449" spans="1:30" ht="76.5" x14ac:dyDescent="0.25">
      <c r="A4449" s="113">
        <f t="shared" si="70"/>
        <v>4260</v>
      </c>
      <c r="B4449" s="88" t="s">
        <v>10783</v>
      </c>
      <c r="C4449" s="88" t="s">
        <v>11500</v>
      </c>
      <c r="D4449" s="88" t="s">
        <v>11501</v>
      </c>
      <c r="E4449" s="88" t="s">
        <v>11691</v>
      </c>
      <c r="F4449" s="88" t="s">
        <v>11692</v>
      </c>
      <c r="G4449" s="88" t="s">
        <v>11693</v>
      </c>
      <c r="H4449" s="92">
        <v>3938</v>
      </c>
      <c r="I4449" s="88" t="s">
        <v>88</v>
      </c>
      <c r="J4449" s="88" t="s">
        <v>6</v>
      </c>
      <c r="K4449" s="88"/>
      <c r="L4449" s="88" t="s">
        <v>27</v>
      </c>
      <c r="M4449" s="88" t="s">
        <v>51</v>
      </c>
      <c r="N4449" s="88" t="s">
        <v>10</v>
      </c>
      <c r="O4449" s="88" t="s">
        <v>11</v>
      </c>
      <c r="P4449" s="88" t="s">
        <v>12</v>
      </c>
      <c r="Q4449" s="88" t="s">
        <v>52</v>
      </c>
      <c r="R4449" s="88" t="s">
        <v>29</v>
      </c>
      <c r="S4449" s="88" t="s">
        <v>15</v>
      </c>
      <c r="T4449" s="88" t="s">
        <v>7</v>
      </c>
      <c r="U4449" s="88" t="s">
        <v>60</v>
      </c>
      <c r="V4449" s="88" t="s">
        <v>15</v>
      </c>
      <c r="W4449" s="88" t="s">
        <v>21</v>
      </c>
      <c r="X4449" s="88" t="s">
        <v>18</v>
      </c>
      <c r="Y4449" s="88" t="s">
        <v>19</v>
      </c>
      <c r="Z4449" s="88" t="s">
        <v>61</v>
      </c>
      <c r="AA4449" s="88" t="s">
        <v>17</v>
      </c>
      <c r="AB4449" s="88" t="s">
        <v>11505</v>
      </c>
      <c r="AC4449" s="88">
        <v>7532813484</v>
      </c>
      <c r="AD4449" s="88" t="s">
        <v>11506</v>
      </c>
    </row>
    <row r="4450" spans="1:30" ht="76.5" x14ac:dyDescent="0.25">
      <c r="A4450" s="113">
        <f t="shared" si="70"/>
        <v>4261</v>
      </c>
      <c r="B4450" s="88" t="s">
        <v>10783</v>
      </c>
      <c r="C4450" s="88" t="s">
        <v>11500</v>
      </c>
      <c r="D4450" s="88" t="s">
        <v>11501</v>
      </c>
      <c r="E4450" s="88" t="s">
        <v>11694</v>
      </c>
      <c r="F4450" s="88" t="s">
        <v>11695</v>
      </c>
      <c r="G4450" s="88" t="s">
        <v>11696</v>
      </c>
      <c r="H4450" s="92">
        <v>10296</v>
      </c>
      <c r="I4450" s="88" t="s">
        <v>88</v>
      </c>
      <c r="J4450" s="88" t="s">
        <v>6</v>
      </c>
      <c r="K4450" s="88"/>
      <c r="L4450" s="88" t="s">
        <v>27</v>
      </c>
      <c r="M4450" s="88" t="s">
        <v>51</v>
      </c>
      <c r="N4450" s="88" t="s">
        <v>10</v>
      </c>
      <c r="O4450" s="88" t="s">
        <v>11</v>
      </c>
      <c r="P4450" s="88" t="s">
        <v>12</v>
      </c>
      <c r="Q4450" s="88" t="s">
        <v>52</v>
      </c>
      <c r="R4450" s="88" t="s">
        <v>29</v>
      </c>
      <c r="S4450" s="88" t="s">
        <v>15</v>
      </c>
      <c r="T4450" s="88" t="s">
        <v>7</v>
      </c>
      <c r="U4450" s="88" t="s">
        <v>549</v>
      </c>
      <c r="V4450" s="88" t="s">
        <v>15</v>
      </c>
      <c r="W4450" s="88" t="s">
        <v>21</v>
      </c>
      <c r="X4450" s="88" t="s">
        <v>193</v>
      </c>
      <c r="Y4450" s="88" t="s">
        <v>31</v>
      </c>
      <c r="Z4450" s="88" t="s">
        <v>61</v>
      </c>
      <c r="AA4450" s="9" t="s">
        <v>37</v>
      </c>
      <c r="AB4450" s="88" t="s">
        <v>11505</v>
      </c>
      <c r="AC4450" s="88">
        <v>7532813484</v>
      </c>
      <c r="AD4450" s="88" t="s">
        <v>11506</v>
      </c>
    </row>
    <row r="4451" spans="1:30" ht="76.5" x14ac:dyDescent="0.25">
      <c r="A4451" s="113">
        <f t="shared" si="70"/>
        <v>4262</v>
      </c>
      <c r="B4451" s="88" t="s">
        <v>10783</v>
      </c>
      <c r="C4451" s="88" t="s">
        <v>11500</v>
      </c>
      <c r="D4451" s="88" t="s">
        <v>11501</v>
      </c>
      <c r="E4451" s="88" t="s">
        <v>11697</v>
      </c>
      <c r="F4451" s="88" t="s">
        <v>11698</v>
      </c>
      <c r="G4451" s="88" t="s">
        <v>11699</v>
      </c>
      <c r="H4451" s="92">
        <v>26234.35</v>
      </c>
      <c r="I4451" s="88" t="s">
        <v>11700</v>
      </c>
      <c r="J4451" s="88" t="s">
        <v>6</v>
      </c>
      <c r="K4451" s="88"/>
      <c r="L4451" s="88" t="s">
        <v>27</v>
      </c>
      <c r="M4451" s="88" t="s">
        <v>51</v>
      </c>
      <c r="N4451" s="88" t="s">
        <v>10</v>
      </c>
      <c r="O4451" s="88" t="s">
        <v>11</v>
      </c>
      <c r="P4451" s="88" t="s">
        <v>12</v>
      </c>
      <c r="Q4451" s="88" t="s">
        <v>52</v>
      </c>
      <c r="R4451" s="88" t="s">
        <v>29</v>
      </c>
      <c r="S4451" s="88" t="s">
        <v>15</v>
      </c>
      <c r="T4451" s="88" t="s">
        <v>7</v>
      </c>
      <c r="U4451" s="88" t="s">
        <v>549</v>
      </c>
      <c r="V4451" s="88" t="s">
        <v>15</v>
      </c>
      <c r="W4451" s="88" t="s">
        <v>21</v>
      </c>
      <c r="X4451" s="88" t="s">
        <v>193</v>
      </c>
      <c r="Y4451" s="88" t="s">
        <v>31</v>
      </c>
      <c r="Z4451" s="88" t="s">
        <v>61</v>
      </c>
      <c r="AA4451" s="9" t="s">
        <v>37</v>
      </c>
      <c r="AB4451" s="88" t="s">
        <v>11505</v>
      </c>
      <c r="AC4451" s="88">
        <v>7532813484</v>
      </c>
      <c r="AD4451" s="88" t="s">
        <v>11506</v>
      </c>
    </row>
    <row r="4452" spans="1:30" ht="76.5" x14ac:dyDescent="0.25">
      <c r="A4452" s="113">
        <f t="shared" si="70"/>
        <v>4263</v>
      </c>
      <c r="B4452" s="88" t="s">
        <v>10783</v>
      </c>
      <c r="C4452" s="88" t="s">
        <v>11500</v>
      </c>
      <c r="D4452" s="88" t="s">
        <v>11501</v>
      </c>
      <c r="E4452" s="88" t="s">
        <v>11701</v>
      </c>
      <c r="F4452" s="88" t="s">
        <v>11702</v>
      </c>
      <c r="G4452" s="88" t="s">
        <v>11703</v>
      </c>
      <c r="H4452" s="92">
        <v>2888.06</v>
      </c>
      <c r="I4452" s="88" t="s">
        <v>11704</v>
      </c>
      <c r="J4452" s="88" t="s">
        <v>6</v>
      </c>
      <c r="K4452" s="88"/>
      <c r="L4452" s="88" t="s">
        <v>27</v>
      </c>
      <c r="M4452" s="88" t="s">
        <v>51</v>
      </c>
      <c r="N4452" s="88" t="s">
        <v>10</v>
      </c>
      <c r="O4452" s="88" t="s">
        <v>11</v>
      </c>
      <c r="P4452" s="88" t="s">
        <v>12</v>
      </c>
      <c r="Q4452" s="88" t="s">
        <v>52</v>
      </c>
      <c r="R4452" s="88" t="s">
        <v>29</v>
      </c>
      <c r="S4452" s="88" t="s">
        <v>15</v>
      </c>
      <c r="T4452" s="88" t="s">
        <v>7</v>
      </c>
      <c r="U4452" s="88" t="s">
        <v>549</v>
      </c>
      <c r="V4452" s="88" t="s">
        <v>15</v>
      </c>
      <c r="W4452" s="88" t="s">
        <v>21</v>
      </c>
      <c r="X4452" s="88" t="s">
        <v>193</v>
      </c>
      <c r="Y4452" s="88" t="s">
        <v>31</v>
      </c>
      <c r="Z4452" s="88" t="s">
        <v>61</v>
      </c>
      <c r="AA4452" s="9" t="s">
        <v>37</v>
      </c>
      <c r="AB4452" s="88" t="s">
        <v>11505</v>
      </c>
      <c r="AC4452" s="88">
        <v>7532813484</v>
      </c>
      <c r="AD4452" s="88" t="s">
        <v>11506</v>
      </c>
    </row>
    <row r="4453" spans="1:30" ht="63.75" x14ac:dyDescent="0.25">
      <c r="A4453" s="113">
        <f t="shared" si="70"/>
        <v>4264</v>
      </c>
      <c r="B4453" s="88" t="s">
        <v>10783</v>
      </c>
      <c r="C4453" s="88" t="s">
        <v>11474</v>
      </c>
      <c r="D4453" s="88" t="s">
        <v>11475</v>
      </c>
      <c r="E4453" s="88" t="s">
        <v>11705</v>
      </c>
      <c r="F4453" s="88" t="s">
        <v>11706</v>
      </c>
      <c r="G4453" s="88" t="s">
        <v>11707</v>
      </c>
      <c r="H4453" s="92">
        <v>64000</v>
      </c>
      <c r="I4453" s="88" t="s">
        <v>4803</v>
      </c>
      <c r="J4453" s="88" t="s">
        <v>68</v>
      </c>
      <c r="K4453" s="88"/>
      <c r="L4453" s="88" t="s">
        <v>69</v>
      </c>
      <c r="M4453" s="88" t="s">
        <v>80</v>
      </c>
      <c r="N4453" s="88" t="s">
        <v>81</v>
      </c>
      <c r="O4453" s="88" t="s">
        <v>10790</v>
      </c>
      <c r="P4453" s="88" t="s">
        <v>10879</v>
      </c>
      <c r="Q4453" s="88" t="s">
        <v>11123</v>
      </c>
      <c r="R4453" s="88" t="s">
        <v>29</v>
      </c>
      <c r="S4453" s="88" t="s">
        <v>15</v>
      </c>
      <c r="T4453" s="88" t="s">
        <v>7</v>
      </c>
      <c r="U4453" s="88" t="s">
        <v>60</v>
      </c>
      <c r="V4453" s="88" t="s">
        <v>40</v>
      </c>
      <c r="W4453" s="88" t="s">
        <v>17</v>
      </c>
      <c r="X4453" s="88" t="s">
        <v>193</v>
      </c>
      <c r="Y4453" s="88" t="s">
        <v>31</v>
      </c>
      <c r="Z4453" s="88" t="s">
        <v>61</v>
      </c>
      <c r="AA4453" s="9" t="s">
        <v>37</v>
      </c>
      <c r="AB4453" s="88" t="s">
        <v>11683</v>
      </c>
      <c r="AC4453" s="88" t="s">
        <v>11617</v>
      </c>
      <c r="AD4453" s="88" t="s">
        <v>11482</v>
      </c>
    </row>
    <row r="4454" spans="1:30" ht="76.5" x14ac:dyDescent="0.25">
      <c r="A4454" s="113">
        <f t="shared" si="70"/>
        <v>4265</v>
      </c>
      <c r="B4454" s="88" t="s">
        <v>10783</v>
      </c>
      <c r="C4454" s="88" t="s">
        <v>11500</v>
      </c>
      <c r="D4454" s="88" t="s">
        <v>11501</v>
      </c>
      <c r="E4454" s="88" t="s">
        <v>11708</v>
      </c>
      <c r="F4454" s="88" t="s">
        <v>11709</v>
      </c>
      <c r="G4454" s="88" t="s">
        <v>11710</v>
      </c>
      <c r="H4454" s="92">
        <v>10683.13</v>
      </c>
      <c r="I4454" s="88" t="s">
        <v>11704</v>
      </c>
      <c r="J4454" s="88" t="s">
        <v>6</v>
      </c>
      <c r="K4454" s="88"/>
      <c r="L4454" s="88" t="s">
        <v>27</v>
      </c>
      <c r="M4454" s="88" t="s">
        <v>51</v>
      </c>
      <c r="N4454" s="88" t="s">
        <v>10</v>
      </c>
      <c r="O4454" s="88" t="s">
        <v>11</v>
      </c>
      <c r="P4454" s="88" t="s">
        <v>12</v>
      </c>
      <c r="Q4454" s="88" t="s">
        <v>52</v>
      </c>
      <c r="R4454" s="88" t="s">
        <v>29</v>
      </c>
      <c r="S4454" s="88" t="s">
        <v>15</v>
      </c>
      <c r="T4454" s="88" t="s">
        <v>7</v>
      </c>
      <c r="U4454" s="88" t="s">
        <v>549</v>
      </c>
      <c r="V4454" s="88" t="s">
        <v>15</v>
      </c>
      <c r="W4454" s="88" t="s">
        <v>21</v>
      </c>
      <c r="X4454" s="88" t="s">
        <v>193</v>
      </c>
      <c r="Y4454" s="88" t="s">
        <v>31</v>
      </c>
      <c r="Z4454" s="88" t="s">
        <v>61</v>
      </c>
      <c r="AA4454" s="9" t="s">
        <v>37</v>
      </c>
      <c r="AB4454" s="88" t="s">
        <v>11505</v>
      </c>
      <c r="AC4454" s="88">
        <v>7532813484</v>
      </c>
      <c r="AD4454" s="88" t="s">
        <v>11506</v>
      </c>
    </row>
    <row r="4455" spans="1:30" ht="76.5" x14ac:dyDescent="0.25">
      <c r="A4455" s="113">
        <f t="shared" si="70"/>
        <v>4266</v>
      </c>
      <c r="B4455" s="88" t="s">
        <v>10783</v>
      </c>
      <c r="C4455" s="88" t="s">
        <v>11500</v>
      </c>
      <c r="D4455" s="88" t="s">
        <v>11501</v>
      </c>
      <c r="E4455" s="88" t="s">
        <v>11711</v>
      </c>
      <c r="F4455" s="88" t="s">
        <v>11712</v>
      </c>
      <c r="G4455" s="88" t="s">
        <v>11713</v>
      </c>
      <c r="H4455" s="92">
        <v>1800</v>
      </c>
      <c r="I4455" s="88" t="s">
        <v>11704</v>
      </c>
      <c r="J4455" s="88" t="s">
        <v>6</v>
      </c>
      <c r="K4455" s="88"/>
      <c r="L4455" s="88" t="s">
        <v>27</v>
      </c>
      <c r="M4455" s="88" t="s">
        <v>51</v>
      </c>
      <c r="N4455" s="88" t="s">
        <v>10</v>
      </c>
      <c r="O4455" s="88" t="s">
        <v>11</v>
      </c>
      <c r="P4455" s="88" t="s">
        <v>12</v>
      </c>
      <c r="Q4455" s="88" t="s">
        <v>52</v>
      </c>
      <c r="R4455" s="88" t="s">
        <v>29</v>
      </c>
      <c r="S4455" s="88" t="s">
        <v>15</v>
      </c>
      <c r="T4455" s="88" t="s">
        <v>7</v>
      </c>
      <c r="U4455" s="88" t="s">
        <v>549</v>
      </c>
      <c r="V4455" s="88" t="s">
        <v>15</v>
      </c>
      <c r="W4455" s="88" t="s">
        <v>21</v>
      </c>
      <c r="X4455" s="88" t="s">
        <v>193</v>
      </c>
      <c r="Y4455" s="88" t="s">
        <v>31</v>
      </c>
      <c r="Z4455" s="88" t="s">
        <v>61</v>
      </c>
      <c r="AA4455" s="9" t="s">
        <v>37</v>
      </c>
      <c r="AB4455" s="88" t="s">
        <v>11505</v>
      </c>
      <c r="AC4455" s="88">
        <v>7532813484</v>
      </c>
      <c r="AD4455" s="88" t="s">
        <v>11506</v>
      </c>
    </row>
    <row r="4456" spans="1:30" ht="63.75" x14ac:dyDescent="0.25">
      <c r="A4456" s="113">
        <f t="shared" si="70"/>
        <v>4267</v>
      </c>
      <c r="B4456" s="88" t="s">
        <v>10783</v>
      </c>
      <c r="C4456" s="88" t="s">
        <v>11474</v>
      </c>
      <c r="D4456" s="88" t="s">
        <v>11475</v>
      </c>
      <c r="E4456" s="88" t="s">
        <v>11714</v>
      </c>
      <c r="F4456" s="88" t="s">
        <v>11715</v>
      </c>
      <c r="G4456" s="88" t="s">
        <v>11716</v>
      </c>
      <c r="H4456" s="92">
        <v>17000</v>
      </c>
      <c r="I4456" s="88" t="s">
        <v>11717</v>
      </c>
      <c r="J4456" s="88" t="s">
        <v>6</v>
      </c>
      <c r="K4456" s="88"/>
      <c r="L4456" s="88" t="s">
        <v>247</v>
      </c>
      <c r="M4456" s="88" t="s">
        <v>51</v>
      </c>
      <c r="N4456" s="88" t="s">
        <v>10</v>
      </c>
      <c r="O4456" s="88" t="s">
        <v>10790</v>
      </c>
      <c r="P4456" s="88" t="s">
        <v>10879</v>
      </c>
      <c r="Q4456" s="88" t="s">
        <v>11123</v>
      </c>
      <c r="R4456" s="88" t="s">
        <v>29</v>
      </c>
      <c r="S4456" s="88" t="s">
        <v>15</v>
      </c>
      <c r="T4456" s="88" t="s">
        <v>7</v>
      </c>
      <c r="U4456" s="88" t="s">
        <v>146</v>
      </c>
      <c r="V4456" s="88" t="s">
        <v>15</v>
      </c>
      <c r="W4456" s="88" t="s">
        <v>17</v>
      </c>
      <c r="X4456" s="88" t="s">
        <v>193</v>
      </c>
      <c r="Y4456" s="88" t="s">
        <v>31</v>
      </c>
      <c r="Z4456" s="88" t="s">
        <v>20</v>
      </c>
      <c r="AA4456" s="9" t="s">
        <v>37</v>
      </c>
      <c r="AB4456" s="88" t="s">
        <v>11683</v>
      </c>
      <c r="AC4456" s="88" t="s">
        <v>11617</v>
      </c>
      <c r="AD4456" s="88" t="s">
        <v>11482</v>
      </c>
    </row>
    <row r="4457" spans="1:30" ht="76.5" x14ac:dyDescent="0.25">
      <c r="A4457" s="113">
        <f t="shared" si="70"/>
        <v>4268</v>
      </c>
      <c r="B4457" s="88" t="s">
        <v>10783</v>
      </c>
      <c r="C4457" s="88" t="s">
        <v>11500</v>
      </c>
      <c r="D4457" s="88" t="s">
        <v>11501</v>
      </c>
      <c r="E4457" s="88" t="s">
        <v>11718</v>
      </c>
      <c r="F4457" s="88" t="s">
        <v>11719</v>
      </c>
      <c r="G4457" s="88" t="s">
        <v>11720</v>
      </c>
      <c r="H4457" s="92">
        <v>3221.61</v>
      </c>
      <c r="I4457" s="88" t="s">
        <v>11704</v>
      </c>
      <c r="J4457" s="88" t="s">
        <v>6</v>
      </c>
      <c r="K4457" s="88"/>
      <c r="L4457" s="88" t="s">
        <v>27</v>
      </c>
      <c r="M4457" s="88" t="s">
        <v>51</v>
      </c>
      <c r="N4457" s="88" t="s">
        <v>10</v>
      </c>
      <c r="O4457" s="88" t="s">
        <v>11</v>
      </c>
      <c r="P4457" s="88" t="s">
        <v>12</v>
      </c>
      <c r="Q4457" s="88" t="s">
        <v>52</v>
      </c>
      <c r="R4457" s="88" t="s">
        <v>29</v>
      </c>
      <c r="S4457" s="88" t="s">
        <v>15</v>
      </c>
      <c r="T4457" s="88" t="s">
        <v>7</v>
      </c>
      <c r="U4457" s="88" t="s">
        <v>549</v>
      </c>
      <c r="V4457" s="88" t="s">
        <v>15</v>
      </c>
      <c r="W4457" s="88" t="s">
        <v>21</v>
      </c>
      <c r="X4457" s="88" t="s">
        <v>193</v>
      </c>
      <c r="Y4457" s="88" t="s">
        <v>31</v>
      </c>
      <c r="Z4457" s="88" t="s">
        <v>61</v>
      </c>
      <c r="AA4457" s="9" t="s">
        <v>37</v>
      </c>
      <c r="AB4457" s="88" t="s">
        <v>11505</v>
      </c>
      <c r="AC4457" s="88">
        <v>7532813484</v>
      </c>
      <c r="AD4457" s="88" t="s">
        <v>11506</v>
      </c>
    </row>
    <row r="4458" spans="1:30" ht="76.5" x14ac:dyDescent="0.25">
      <c r="A4458" s="113">
        <f t="shared" si="70"/>
        <v>4269</v>
      </c>
      <c r="B4458" s="88" t="s">
        <v>10783</v>
      </c>
      <c r="C4458" s="88" t="s">
        <v>11500</v>
      </c>
      <c r="D4458" s="88" t="s">
        <v>11501</v>
      </c>
      <c r="E4458" s="88" t="s">
        <v>11721</v>
      </c>
      <c r="F4458" s="88" t="s">
        <v>11722</v>
      </c>
      <c r="G4458" s="88" t="s">
        <v>11723</v>
      </c>
      <c r="H4458" s="92">
        <v>2537.8200000000002</v>
      </c>
      <c r="I4458" s="88" t="s">
        <v>11704</v>
      </c>
      <c r="J4458" s="88" t="s">
        <v>6</v>
      </c>
      <c r="K4458" s="88"/>
      <c r="L4458" s="88" t="s">
        <v>27</v>
      </c>
      <c r="M4458" s="88" t="s">
        <v>51</v>
      </c>
      <c r="N4458" s="88" t="s">
        <v>10</v>
      </c>
      <c r="O4458" s="88" t="s">
        <v>11</v>
      </c>
      <c r="P4458" s="88" t="s">
        <v>12</v>
      </c>
      <c r="Q4458" s="88" t="s">
        <v>52</v>
      </c>
      <c r="R4458" s="88" t="s">
        <v>29</v>
      </c>
      <c r="S4458" s="88" t="s">
        <v>15</v>
      </c>
      <c r="T4458" s="88" t="s">
        <v>7</v>
      </c>
      <c r="U4458" s="88" t="s">
        <v>549</v>
      </c>
      <c r="V4458" s="88" t="s">
        <v>15</v>
      </c>
      <c r="W4458" s="88" t="s">
        <v>21</v>
      </c>
      <c r="X4458" s="88" t="s">
        <v>193</v>
      </c>
      <c r="Y4458" s="88" t="s">
        <v>31</v>
      </c>
      <c r="Z4458" s="88" t="s">
        <v>61</v>
      </c>
      <c r="AA4458" s="9" t="s">
        <v>37</v>
      </c>
      <c r="AB4458" s="88" t="s">
        <v>11505</v>
      </c>
      <c r="AC4458" s="88">
        <v>7532813484</v>
      </c>
      <c r="AD4458" s="88" t="s">
        <v>11506</v>
      </c>
    </row>
    <row r="4459" spans="1:30" ht="76.5" x14ac:dyDescent="0.25">
      <c r="A4459" s="113">
        <f t="shared" si="70"/>
        <v>4270</v>
      </c>
      <c r="B4459" s="88" t="s">
        <v>10783</v>
      </c>
      <c r="C4459" s="88" t="s">
        <v>11500</v>
      </c>
      <c r="D4459" s="88" t="s">
        <v>11501</v>
      </c>
      <c r="E4459" s="88" t="s">
        <v>11724</v>
      </c>
      <c r="F4459" s="88" t="s">
        <v>11725</v>
      </c>
      <c r="G4459" s="88" t="s">
        <v>11726</v>
      </c>
      <c r="H4459" s="92">
        <v>16158.91</v>
      </c>
      <c r="I4459" s="88" t="s">
        <v>11704</v>
      </c>
      <c r="J4459" s="88" t="s">
        <v>6</v>
      </c>
      <c r="K4459" s="88"/>
      <c r="L4459" s="88" t="s">
        <v>27</v>
      </c>
      <c r="M4459" s="88" t="s">
        <v>51</v>
      </c>
      <c r="N4459" s="88" t="s">
        <v>10</v>
      </c>
      <c r="O4459" s="88" t="s">
        <v>11</v>
      </c>
      <c r="P4459" s="88" t="s">
        <v>12</v>
      </c>
      <c r="Q4459" s="88" t="s">
        <v>52</v>
      </c>
      <c r="R4459" s="88" t="s">
        <v>29</v>
      </c>
      <c r="S4459" s="88" t="s">
        <v>15</v>
      </c>
      <c r="T4459" s="88" t="s">
        <v>7</v>
      </c>
      <c r="U4459" s="88" t="s">
        <v>549</v>
      </c>
      <c r="V4459" s="88" t="s">
        <v>15</v>
      </c>
      <c r="W4459" s="88" t="s">
        <v>21</v>
      </c>
      <c r="X4459" s="88" t="s">
        <v>193</v>
      </c>
      <c r="Y4459" s="88" t="s">
        <v>31</v>
      </c>
      <c r="Z4459" s="88" t="s">
        <v>61</v>
      </c>
      <c r="AA4459" s="9" t="s">
        <v>37</v>
      </c>
      <c r="AB4459" s="88" t="s">
        <v>11505</v>
      </c>
      <c r="AC4459" s="88">
        <v>7532813484</v>
      </c>
      <c r="AD4459" s="88" t="s">
        <v>11506</v>
      </c>
    </row>
    <row r="4460" spans="1:30" ht="76.5" x14ac:dyDescent="0.25">
      <c r="A4460" s="113">
        <f t="shared" si="70"/>
        <v>4271</v>
      </c>
      <c r="B4460" s="88" t="s">
        <v>10783</v>
      </c>
      <c r="C4460" s="88" t="s">
        <v>11500</v>
      </c>
      <c r="D4460" s="88" t="s">
        <v>11501</v>
      </c>
      <c r="E4460" s="88" t="s">
        <v>11727</v>
      </c>
      <c r="F4460" s="88" t="s">
        <v>11728</v>
      </c>
      <c r="G4460" s="88" t="s">
        <v>11729</v>
      </c>
      <c r="H4460" s="92">
        <v>2243.4</v>
      </c>
      <c r="I4460" s="88" t="s">
        <v>11704</v>
      </c>
      <c r="J4460" s="88" t="s">
        <v>6</v>
      </c>
      <c r="K4460" s="88"/>
      <c r="L4460" s="88" t="s">
        <v>27</v>
      </c>
      <c r="M4460" s="88" t="s">
        <v>51</v>
      </c>
      <c r="N4460" s="88" t="s">
        <v>10</v>
      </c>
      <c r="O4460" s="88" t="s">
        <v>11</v>
      </c>
      <c r="P4460" s="88" t="s">
        <v>12</v>
      </c>
      <c r="Q4460" s="88" t="s">
        <v>52</v>
      </c>
      <c r="R4460" s="88" t="s">
        <v>29</v>
      </c>
      <c r="S4460" s="88" t="s">
        <v>15</v>
      </c>
      <c r="T4460" s="88" t="s">
        <v>7</v>
      </c>
      <c r="U4460" s="88" t="s">
        <v>549</v>
      </c>
      <c r="V4460" s="88" t="s">
        <v>15</v>
      </c>
      <c r="W4460" s="88" t="s">
        <v>21</v>
      </c>
      <c r="X4460" s="88" t="s">
        <v>193</v>
      </c>
      <c r="Y4460" s="88" t="s">
        <v>31</v>
      </c>
      <c r="Z4460" s="88" t="s">
        <v>61</v>
      </c>
      <c r="AA4460" s="9" t="s">
        <v>37</v>
      </c>
      <c r="AB4460" s="88" t="s">
        <v>11505</v>
      </c>
      <c r="AC4460" s="88">
        <v>7532813484</v>
      </c>
      <c r="AD4460" s="88" t="s">
        <v>11506</v>
      </c>
    </row>
    <row r="4461" spans="1:30" ht="76.5" x14ac:dyDescent="0.25">
      <c r="A4461" s="113">
        <f t="shared" si="70"/>
        <v>4272</v>
      </c>
      <c r="B4461" s="88" t="s">
        <v>10783</v>
      </c>
      <c r="C4461" s="88" t="s">
        <v>11500</v>
      </c>
      <c r="D4461" s="88" t="s">
        <v>11501</v>
      </c>
      <c r="E4461" s="88" t="s">
        <v>11730</v>
      </c>
      <c r="F4461" s="88" t="s">
        <v>11731</v>
      </c>
      <c r="G4461" s="88" t="s">
        <v>11732</v>
      </c>
      <c r="H4461" s="92">
        <v>913</v>
      </c>
      <c r="I4461" s="88" t="s">
        <v>11704</v>
      </c>
      <c r="J4461" s="88" t="s">
        <v>6</v>
      </c>
      <c r="K4461" s="88"/>
      <c r="L4461" s="88" t="s">
        <v>1920</v>
      </c>
      <c r="M4461" s="88" t="s">
        <v>51</v>
      </c>
      <c r="N4461" s="88" t="s">
        <v>10</v>
      </c>
      <c r="O4461" s="88" t="s">
        <v>11</v>
      </c>
      <c r="P4461" s="88" t="s">
        <v>12</v>
      </c>
      <c r="Q4461" s="88" t="s">
        <v>52</v>
      </c>
      <c r="R4461" s="88" t="s">
        <v>29</v>
      </c>
      <c r="S4461" s="88" t="s">
        <v>15</v>
      </c>
      <c r="T4461" s="88" t="s">
        <v>7</v>
      </c>
      <c r="U4461" s="88" t="s">
        <v>549</v>
      </c>
      <c r="V4461" s="88" t="s">
        <v>15</v>
      </c>
      <c r="W4461" s="88" t="s">
        <v>21</v>
      </c>
      <c r="X4461" s="88" t="s">
        <v>193</v>
      </c>
      <c r="Y4461" s="88" t="s">
        <v>31</v>
      </c>
      <c r="Z4461" s="88" t="s">
        <v>61</v>
      </c>
      <c r="AA4461" s="9" t="s">
        <v>37</v>
      </c>
      <c r="AB4461" s="88" t="s">
        <v>11505</v>
      </c>
      <c r="AC4461" s="88">
        <v>7532813484</v>
      </c>
      <c r="AD4461" s="88" t="s">
        <v>11506</v>
      </c>
    </row>
    <row r="4462" spans="1:30" ht="76.5" x14ac:dyDescent="0.25">
      <c r="A4462" s="113">
        <f t="shared" si="70"/>
        <v>4273</v>
      </c>
      <c r="B4462" s="88" t="s">
        <v>10783</v>
      </c>
      <c r="C4462" s="88" t="s">
        <v>11500</v>
      </c>
      <c r="D4462" s="88" t="s">
        <v>11501</v>
      </c>
      <c r="E4462" s="88" t="s">
        <v>11733</v>
      </c>
      <c r="F4462" s="88" t="s">
        <v>11734</v>
      </c>
      <c r="G4462" s="88" t="s">
        <v>11733</v>
      </c>
      <c r="H4462" s="92">
        <v>1340</v>
      </c>
      <c r="I4462" s="88" t="s">
        <v>11704</v>
      </c>
      <c r="J4462" s="88" t="s">
        <v>6</v>
      </c>
      <c r="K4462" s="88"/>
      <c r="L4462" s="88" t="s">
        <v>27</v>
      </c>
      <c r="M4462" s="88" t="s">
        <v>51</v>
      </c>
      <c r="N4462" s="88" t="s">
        <v>10</v>
      </c>
      <c r="O4462" s="88" t="s">
        <v>11</v>
      </c>
      <c r="P4462" s="88" t="s">
        <v>12</v>
      </c>
      <c r="Q4462" s="88" t="s">
        <v>52</v>
      </c>
      <c r="R4462" s="88" t="s">
        <v>29</v>
      </c>
      <c r="S4462" s="88" t="s">
        <v>15</v>
      </c>
      <c r="T4462" s="88" t="s">
        <v>7</v>
      </c>
      <c r="U4462" s="88" t="s">
        <v>133</v>
      </c>
      <c r="V4462" s="88" t="s">
        <v>15</v>
      </c>
      <c r="W4462" s="88" t="s">
        <v>21</v>
      </c>
      <c r="X4462" s="88" t="s">
        <v>193</v>
      </c>
      <c r="Y4462" s="88" t="s">
        <v>31</v>
      </c>
      <c r="Z4462" s="88" t="s">
        <v>61</v>
      </c>
      <c r="AA4462" s="9" t="s">
        <v>37</v>
      </c>
      <c r="AB4462" s="88" t="s">
        <v>11505</v>
      </c>
      <c r="AC4462" s="88">
        <v>7532813484</v>
      </c>
      <c r="AD4462" s="88" t="s">
        <v>11506</v>
      </c>
    </row>
    <row r="4463" spans="1:30" ht="76.5" x14ac:dyDescent="0.25">
      <c r="A4463" s="113">
        <f t="shared" si="70"/>
        <v>4274</v>
      </c>
      <c r="B4463" s="88" t="s">
        <v>10783</v>
      </c>
      <c r="C4463" s="88" t="s">
        <v>11500</v>
      </c>
      <c r="D4463" s="88" t="s">
        <v>11501</v>
      </c>
      <c r="E4463" s="88" t="s">
        <v>11735</v>
      </c>
      <c r="F4463" s="88" t="s">
        <v>11736</v>
      </c>
      <c r="G4463" s="88" t="s">
        <v>11737</v>
      </c>
      <c r="H4463" s="92">
        <v>13200</v>
      </c>
      <c r="I4463" s="88" t="s">
        <v>11704</v>
      </c>
      <c r="J4463" s="88" t="s">
        <v>6</v>
      </c>
      <c r="K4463" s="88"/>
      <c r="L4463" s="88" t="s">
        <v>27</v>
      </c>
      <c r="M4463" s="88" t="s">
        <v>51</v>
      </c>
      <c r="N4463" s="88" t="s">
        <v>10</v>
      </c>
      <c r="O4463" s="88" t="s">
        <v>11</v>
      </c>
      <c r="P4463" s="88" t="s">
        <v>200</v>
      </c>
      <c r="Q4463" s="88" t="s">
        <v>11738</v>
      </c>
      <c r="R4463" s="88" t="s">
        <v>29</v>
      </c>
      <c r="S4463" s="88" t="s">
        <v>15</v>
      </c>
      <c r="T4463" s="88" t="s">
        <v>7</v>
      </c>
      <c r="U4463" s="88" t="s">
        <v>133</v>
      </c>
      <c r="V4463" s="88" t="s">
        <v>15</v>
      </c>
      <c r="W4463" s="88" t="s">
        <v>21</v>
      </c>
      <c r="X4463" s="88" t="s">
        <v>193</v>
      </c>
      <c r="Y4463" s="88" t="s">
        <v>31</v>
      </c>
      <c r="Z4463" s="88" t="s">
        <v>61</v>
      </c>
      <c r="AA4463" s="9" t="s">
        <v>37</v>
      </c>
      <c r="AB4463" s="88" t="s">
        <v>11505</v>
      </c>
      <c r="AC4463" s="88">
        <v>7532813484</v>
      </c>
      <c r="AD4463" s="88" t="s">
        <v>11506</v>
      </c>
    </row>
    <row r="4464" spans="1:30" ht="331.5" x14ac:dyDescent="0.25">
      <c r="A4464" s="113">
        <f t="shared" si="70"/>
        <v>4275</v>
      </c>
      <c r="B4464" s="88" t="s">
        <v>10783</v>
      </c>
      <c r="C4464" s="88" t="s">
        <v>11381</v>
      </c>
      <c r="D4464" s="88" t="s">
        <v>11382</v>
      </c>
      <c r="E4464" s="88" t="s">
        <v>11739</v>
      </c>
      <c r="F4464" s="88" t="s">
        <v>11739</v>
      </c>
      <c r="G4464" s="88" t="s">
        <v>11740</v>
      </c>
      <c r="H4464" s="92">
        <v>19045000</v>
      </c>
      <c r="I4464" s="88" t="s">
        <v>11393</v>
      </c>
      <c r="J4464" s="88" t="s">
        <v>68</v>
      </c>
      <c r="K4464" s="88"/>
      <c r="L4464" s="88" t="s">
        <v>69</v>
      </c>
      <c r="M4464" s="88" t="s">
        <v>9</v>
      </c>
      <c r="N4464" s="88" t="s">
        <v>81</v>
      </c>
      <c r="O4464" s="88" t="s">
        <v>10790</v>
      </c>
      <c r="P4464" s="88" t="s">
        <v>10791</v>
      </c>
      <c r="Q4464" s="88" t="s">
        <v>11741</v>
      </c>
      <c r="R4464" s="88" t="s">
        <v>29</v>
      </c>
      <c r="S4464" s="88" t="s">
        <v>15</v>
      </c>
      <c r="T4464" s="88" t="s">
        <v>7</v>
      </c>
      <c r="U4464" s="88" t="s">
        <v>549</v>
      </c>
      <c r="V4464" s="88" t="s">
        <v>15</v>
      </c>
      <c r="W4464" s="88" t="s">
        <v>17</v>
      </c>
      <c r="X4464" s="88" t="s">
        <v>18</v>
      </c>
      <c r="Y4464" s="88" t="s">
        <v>19</v>
      </c>
      <c r="Z4464" s="88" t="s">
        <v>41</v>
      </c>
      <c r="AA4464" s="88" t="s">
        <v>21</v>
      </c>
      <c r="AB4464" s="88" t="s">
        <v>11742</v>
      </c>
      <c r="AC4464" s="88" t="s">
        <v>11743</v>
      </c>
      <c r="AD4464" s="88" t="s">
        <v>11744</v>
      </c>
    </row>
    <row r="4465" spans="1:30" ht="76.5" x14ac:dyDescent="0.25">
      <c r="A4465" s="113">
        <f t="shared" si="70"/>
        <v>4276</v>
      </c>
      <c r="B4465" s="88" t="s">
        <v>10783</v>
      </c>
      <c r="C4465" s="88" t="s">
        <v>11500</v>
      </c>
      <c r="D4465" s="88" t="s">
        <v>11501</v>
      </c>
      <c r="E4465" s="88" t="s">
        <v>11745</v>
      </c>
      <c r="F4465" s="88" t="s">
        <v>11746</v>
      </c>
      <c r="G4465" s="88" t="s">
        <v>11745</v>
      </c>
      <c r="H4465" s="92">
        <v>6820</v>
      </c>
      <c r="I4465" s="88" t="s">
        <v>6503</v>
      </c>
      <c r="J4465" s="88" t="s">
        <v>6</v>
      </c>
      <c r="K4465" s="88"/>
      <c r="L4465" s="88" t="s">
        <v>27</v>
      </c>
      <c r="M4465" s="88" t="s">
        <v>51</v>
      </c>
      <c r="N4465" s="88" t="s">
        <v>10</v>
      </c>
      <c r="O4465" s="88" t="s">
        <v>11</v>
      </c>
      <c r="P4465" s="88" t="s">
        <v>12</v>
      </c>
      <c r="Q4465" s="88" t="s">
        <v>52</v>
      </c>
      <c r="R4465" s="88" t="s">
        <v>29</v>
      </c>
      <c r="S4465" s="88" t="s">
        <v>15</v>
      </c>
      <c r="T4465" s="88" t="s">
        <v>7</v>
      </c>
      <c r="U4465" s="88" t="s">
        <v>133</v>
      </c>
      <c r="V4465" s="88" t="s">
        <v>15</v>
      </c>
      <c r="W4465" s="88" t="s">
        <v>21</v>
      </c>
      <c r="X4465" s="88" t="s">
        <v>193</v>
      </c>
      <c r="Y4465" s="88" t="s">
        <v>31</v>
      </c>
      <c r="Z4465" s="88" t="s">
        <v>61</v>
      </c>
      <c r="AA4465" s="9" t="s">
        <v>37</v>
      </c>
      <c r="AB4465" s="88" t="s">
        <v>11505</v>
      </c>
      <c r="AC4465" s="88">
        <v>7532813484</v>
      </c>
      <c r="AD4465" s="88" t="s">
        <v>11506</v>
      </c>
    </row>
    <row r="4466" spans="1:30" ht="114.75" x14ac:dyDescent="0.25">
      <c r="A4466" s="113">
        <f t="shared" si="70"/>
        <v>4277</v>
      </c>
      <c r="B4466" s="88" t="s">
        <v>10783</v>
      </c>
      <c r="C4466" s="88" t="s">
        <v>11500</v>
      </c>
      <c r="D4466" s="88" t="s">
        <v>11501</v>
      </c>
      <c r="E4466" s="88" t="s">
        <v>11747</v>
      </c>
      <c r="F4466" s="88" t="s">
        <v>11748</v>
      </c>
      <c r="G4466" s="88" t="s">
        <v>11749</v>
      </c>
      <c r="H4466" s="92">
        <v>648778.9</v>
      </c>
      <c r="I4466" s="88" t="s">
        <v>11704</v>
      </c>
      <c r="J4466" s="88" t="s">
        <v>6</v>
      </c>
      <c r="K4466" s="88"/>
      <c r="L4466" s="88" t="s">
        <v>27</v>
      </c>
      <c r="M4466" s="88" t="s">
        <v>9</v>
      </c>
      <c r="N4466" s="88" t="s">
        <v>10</v>
      </c>
      <c r="O4466" s="88" t="s">
        <v>11</v>
      </c>
      <c r="P4466" s="88" t="s">
        <v>12</v>
      </c>
      <c r="Q4466" s="88" t="s">
        <v>52</v>
      </c>
      <c r="R4466" s="88" t="s">
        <v>29</v>
      </c>
      <c r="S4466" s="88" t="s">
        <v>15</v>
      </c>
      <c r="T4466" s="88" t="s">
        <v>7</v>
      </c>
      <c r="U4466" s="88" t="s">
        <v>60</v>
      </c>
      <c r="V4466" s="88" t="s">
        <v>15</v>
      </c>
      <c r="W4466" s="88" t="s">
        <v>37</v>
      </c>
      <c r="X4466" s="88" t="s">
        <v>193</v>
      </c>
      <c r="Y4466" s="88" t="s">
        <v>31</v>
      </c>
      <c r="Z4466" s="88" t="s">
        <v>61</v>
      </c>
      <c r="AA4466" s="9" t="s">
        <v>37</v>
      </c>
      <c r="AB4466" s="88" t="s">
        <v>11505</v>
      </c>
      <c r="AC4466" s="88">
        <v>7532813484</v>
      </c>
      <c r="AD4466" s="88" t="s">
        <v>11506</v>
      </c>
    </row>
    <row r="4467" spans="1:30" ht="76.5" x14ac:dyDescent="0.25">
      <c r="A4467" s="113">
        <f t="shared" si="70"/>
        <v>4278</v>
      </c>
      <c r="B4467" s="88" t="s">
        <v>10783</v>
      </c>
      <c r="C4467" s="88" t="s">
        <v>11500</v>
      </c>
      <c r="D4467" s="88" t="s">
        <v>11501</v>
      </c>
      <c r="E4467" s="88" t="s">
        <v>11750</v>
      </c>
      <c r="F4467" s="88" t="s">
        <v>11751</v>
      </c>
      <c r="G4467" s="88" t="s">
        <v>11750</v>
      </c>
      <c r="H4467" s="92">
        <v>2725.04</v>
      </c>
      <c r="I4467" s="88" t="s">
        <v>11704</v>
      </c>
      <c r="J4467" s="88" t="s">
        <v>68</v>
      </c>
      <c r="K4467" s="88"/>
      <c r="L4467" s="88" t="s">
        <v>69</v>
      </c>
      <c r="M4467" s="88" t="s">
        <v>51</v>
      </c>
      <c r="N4467" s="88" t="s">
        <v>10</v>
      </c>
      <c r="O4467" s="88" t="s">
        <v>11</v>
      </c>
      <c r="P4467" s="88" t="s">
        <v>12</v>
      </c>
      <c r="Q4467" s="88" t="s">
        <v>52</v>
      </c>
      <c r="R4467" s="88" t="s">
        <v>29</v>
      </c>
      <c r="S4467" s="88" t="s">
        <v>15</v>
      </c>
      <c r="T4467" s="88" t="s">
        <v>7</v>
      </c>
      <c r="U4467" s="88" t="s">
        <v>133</v>
      </c>
      <c r="V4467" s="88" t="s">
        <v>15</v>
      </c>
      <c r="W4467" s="88" t="s">
        <v>21</v>
      </c>
      <c r="X4467" s="88" t="s">
        <v>18</v>
      </c>
      <c r="Y4467" s="88" t="s">
        <v>19</v>
      </c>
      <c r="Z4467" s="88" t="s">
        <v>41</v>
      </c>
      <c r="AA4467" s="88" t="s">
        <v>21</v>
      </c>
      <c r="AB4467" s="88" t="s">
        <v>11505</v>
      </c>
      <c r="AC4467" s="88">
        <v>7532813484</v>
      </c>
      <c r="AD4467" s="88" t="s">
        <v>11506</v>
      </c>
    </row>
    <row r="4468" spans="1:30" ht="76.5" x14ac:dyDescent="0.25">
      <c r="A4468" s="113">
        <f t="shared" si="70"/>
        <v>4279</v>
      </c>
      <c r="B4468" s="88" t="s">
        <v>10783</v>
      </c>
      <c r="C4468" s="88" t="s">
        <v>11500</v>
      </c>
      <c r="D4468" s="88" t="s">
        <v>11501</v>
      </c>
      <c r="E4468" s="88" t="s">
        <v>11752</v>
      </c>
      <c r="F4468" s="88" t="s">
        <v>11753</v>
      </c>
      <c r="G4468" s="88" t="s">
        <v>11754</v>
      </c>
      <c r="H4468" s="92">
        <v>1500</v>
      </c>
      <c r="I4468" s="88" t="s">
        <v>11704</v>
      </c>
      <c r="J4468" s="88" t="s">
        <v>68</v>
      </c>
      <c r="K4468" s="88"/>
      <c r="L4468" s="88" t="s">
        <v>69</v>
      </c>
      <c r="M4468" s="88" t="s">
        <v>51</v>
      </c>
      <c r="N4468" s="88" t="s">
        <v>10</v>
      </c>
      <c r="O4468" s="88" t="s">
        <v>11</v>
      </c>
      <c r="P4468" s="88" t="s">
        <v>12</v>
      </c>
      <c r="Q4468" s="88" t="s">
        <v>52</v>
      </c>
      <c r="R4468" s="88" t="s">
        <v>29</v>
      </c>
      <c r="S4468" s="88" t="s">
        <v>15</v>
      </c>
      <c r="T4468" s="88" t="s">
        <v>7</v>
      </c>
      <c r="U4468" s="88" t="s">
        <v>549</v>
      </c>
      <c r="V4468" s="88" t="s">
        <v>15</v>
      </c>
      <c r="W4468" s="88" t="s">
        <v>21</v>
      </c>
      <c r="X4468" s="88" t="s">
        <v>18</v>
      </c>
      <c r="Y4468" s="88" t="s">
        <v>19</v>
      </c>
      <c r="Z4468" s="88" t="s">
        <v>20</v>
      </c>
      <c r="AA4468" s="88" t="s">
        <v>21</v>
      </c>
      <c r="AB4468" s="88" t="s">
        <v>11505</v>
      </c>
      <c r="AC4468" s="88">
        <v>7532813484</v>
      </c>
      <c r="AD4468" s="88" t="s">
        <v>11506</v>
      </c>
    </row>
    <row r="4469" spans="1:30" ht="76.5" x14ac:dyDescent="0.25">
      <c r="A4469" s="113">
        <f t="shared" si="70"/>
        <v>4280</v>
      </c>
      <c r="B4469" s="88" t="s">
        <v>10783</v>
      </c>
      <c r="C4469" s="88" t="s">
        <v>11500</v>
      </c>
      <c r="D4469" s="88" t="s">
        <v>11501</v>
      </c>
      <c r="E4469" s="88" t="s">
        <v>11755</v>
      </c>
      <c r="F4469" s="88" t="s">
        <v>11756</v>
      </c>
      <c r="G4469" s="88" t="s">
        <v>11757</v>
      </c>
      <c r="H4469" s="92">
        <v>9398.4</v>
      </c>
      <c r="I4469" s="88" t="s">
        <v>11704</v>
      </c>
      <c r="J4469" s="88" t="s">
        <v>68</v>
      </c>
      <c r="K4469" s="88"/>
      <c r="L4469" s="88" t="s">
        <v>69</v>
      </c>
      <c r="M4469" s="88" t="s">
        <v>51</v>
      </c>
      <c r="N4469" s="88" t="s">
        <v>10</v>
      </c>
      <c r="O4469" s="88" t="s">
        <v>11</v>
      </c>
      <c r="P4469" s="88" t="s">
        <v>12</v>
      </c>
      <c r="Q4469" s="88" t="s">
        <v>52</v>
      </c>
      <c r="R4469" s="88" t="s">
        <v>29</v>
      </c>
      <c r="S4469" s="88" t="s">
        <v>15</v>
      </c>
      <c r="T4469" s="88" t="s">
        <v>7</v>
      </c>
      <c r="U4469" s="88" t="s">
        <v>146</v>
      </c>
      <c r="V4469" s="88" t="s">
        <v>15</v>
      </c>
      <c r="W4469" s="88" t="s">
        <v>21</v>
      </c>
      <c r="X4469" s="88" t="s">
        <v>18</v>
      </c>
      <c r="Y4469" s="88" t="s">
        <v>19</v>
      </c>
      <c r="Z4469" s="88" t="s">
        <v>20</v>
      </c>
      <c r="AA4469" s="88" t="s">
        <v>21</v>
      </c>
      <c r="AB4469" s="88" t="s">
        <v>11505</v>
      </c>
      <c r="AC4469" s="88">
        <v>7532813484</v>
      </c>
      <c r="AD4469" s="88" t="s">
        <v>11506</v>
      </c>
    </row>
    <row r="4470" spans="1:30" ht="76.5" x14ac:dyDescent="0.25">
      <c r="A4470" s="113">
        <f t="shared" si="70"/>
        <v>4281</v>
      </c>
      <c r="B4470" s="88" t="s">
        <v>10783</v>
      </c>
      <c r="C4470" s="88" t="s">
        <v>11500</v>
      </c>
      <c r="D4470" s="88" t="s">
        <v>11501</v>
      </c>
      <c r="E4470" s="88" t="s">
        <v>11758</v>
      </c>
      <c r="F4470" s="88" t="s">
        <v>11759</v>
      </c>
      <c r="G4470" s="88" t="s">
        <v>11760</v>
      </c>
      <c r="H4470" s="92">
        <v>8800</v>
      </c>
      <c r="I4470" s="88" t="s">
        <v>11704</v>
      </c>
      <c r="J4470" s="88" t="s">
        <v>68</v>
      </c>
      <c r="K4470" s="88"/>
      <c r="L4470" s="88" t="s">
        <v>69</v>
      </c>
      <c r="M4470" s="88" t="s">
        <v>51</v>
      </c>
      <c r="N4470" s="88" t="s">
        <v>10</v>
      </c>
      <c r="O4470" s="88" t="s">
        <v>11</v>
      </c>
      <c r="P4470" s="88" t="s">
        <v>12</v>
      </c>
      <c r="Q4470" s="88" t="s">
        <v>52</v>
      </c>
      <c r="R4470" s="88" t="s">
        <v>29</v>
      </c>
      <c r="S4470" s="88" t="s">
        <v>15</v>
      </c>
      <c r="T4470" s="88" t="s">
        <v>7</v>
      </c>
      <c r="U4470" s="88" t="s">
        <v>60</v>
      </c>
      <c r="V4470" s="88" t="s">
        <v>15</v>
      </c>
      <c r="W4470" s="88" t="s">
        <v>21</v>
      </c>
      <c r="X4470" s="88" t="s">
        <v>193</v>
      </c>
      <c r="Y4470" s="88" t="s">
        <v>31</v>
      </c>
      <c r="Z4470" s="88" t="s">
        <v>20</v>
      </c>
      <c r="AA4470" s="9" t="s">
        <v>37</v>
      </c>
      <c r="AB4470" s="88" t="s">
        <v>11505</v>
      </c>
      <c r="AC4470" s="88">
        <v>7532813484</v>
      </c>
      <c r="AD4470" s="88" t="s">
        <v>11506</v>
      </c>
    </row>
    <row r="4471" spans="1:30" ht="76.5" x14ac:dyDescent="0.25">
      <c r="A4471" s="113">
        <f t="shared" si="70"/>
        <v>4282</v>
      </c>
      <c r="B4471" s="88" t="s">
        <v>10783</v>
      </c>
      <c r="C4471" s="88" t="s">
        <v>11500</v>
      </c>
      <c r="D4471" s="88" t="s">
        <v>11501</v>
      </c>
      <c r="E4471" s="88" t="s">
        <v>11761</v>
      </c>
      <c r="F4471" s="88" t="s">
        <v>11762</v>
      </c>
      <c r="G4471" s="88" t="s">
        <v>11763</v>
      </c>
      <c r="H4471" s="92">
        <v>13200</v>
      </c>
      <c r="I4471" s="88" t="s">
        <v>11704</v>
      </c>
      <c r="J4471" s="88" t="s">
        <v>68</v>
      </c>
      <c r="K4471" s="88"/>
      <c r="L4471" s="88" t="s">
        <v>69</v>
      </c>
      <c r="M4471" s="88" t="s">
        <v>51</v>
      </c>
      <c r="N4471" s="88" t="s">
        <v>10</v>
      </c>
      <c r="O4471" s="88" t="s">
        <v>11</v>
      </c>
      <c r="P4471" s="88" t="s">
        <v>12</v>
      </c>
      <c r="Q4471" s="88" t="s">
        <v>52</v>
      </c>
      <c r="R4471" s="88" t="s">
        <v>29</v>
      </c>
      <c r="S4471" s="88" t="s">
        <v>15</v>
      </c>
      <c r="T4471" s="88" t="s">
        <v>7</v>
      </c>
      <c r="U4471" s="88" t="s">
        <v>133</v>
      </c>
      <c r="V4471" s="88" t="s">
        <v>15</v>
      </c>
      <c r="W4471" s="88" t="s">
        <v>21</v>
      </c>
      <c r="X4471" s="88" t="s">
        <v>193</v>
      </c>
      <c r="Y4471" s="88" t="s">
        <v>31</v>
      </c>
      <c r="Z4471" s="88" t="s">
        <v>61</v>
      </c>
      <c r="AA4471" s="9" t="s">
        <v>37</v>
      </c>
      <c r="AB4471" s="88" t="s">
        <v>11505</v>
      </c>
      <c r="AC4471" s="88">
        <v>7532813484</v>
      </c>
      <c r="AD4471" s="88" t="s">
        <v>11506</v>
      </c>
    </row>
    <row r="4472" spans="1:30" ht="76.5" x14ac:dyDescent="0.25">
      <c r="A4472" s="113">
        <f t="shared" si="70"/>
        <v>4283</v>
      </c>
      <c r="B4472" s="88" t="s">
        <v>10783</v>
      </c>
      <c r="C4472" s="88" t="s">
        <v>11500</v>
      </c>
      <c r="D4472" s="88" t="s">
        <v>11501</v>
      </c>
      <c r="E4472" s="88" t="s">
        <v>11764</v>
      </c>
      <c r="F4472" s="88" t="s">
        <v>9730</v>
      </c>
      <c r="G4472" s="88" t="s">
        <v>11765</v>
      </c>
      <c r="H4472" s="92">
        <v>3800</v>
      </c>
      <c r="I4472" s="88" t="s">
        <v>11704</v>
      </c>
      <c r="J4472" s="88" t="s">
        <v>6</v>
      </c>
      <c r="K4472" s="88"/>
      <c r="L4472" s="88" t="s">
        <v>27</v>
      </c>
      <c r="M4472" s="88" t="s">
        <v>51</v>
      </c>
      <c r="N4472" s="88" t="s">
        <v>10</v>
      </c>
      <c r="O4472" s="88" t="s">
        <v>11</v>
      </c>
      <c r="P4472" s="88" t="s">
        <v>12</v>
      </c>
      <c r="Q4472" s="88" t="s">
        <v>52</v>
      </c>
      <c r="R4472" s="88" t="s">
        <v>29</v>
      </c>
      <c r="S4472" s="88" t="s">
        <v>15</v>
      </c>
      <c r="T4472" s="88" t="s">
        <v>7</v>
      </c>
      <c r="U4472" s="88" t="s">
        <v>146</v>
      </c>
      <c r="V4472" s="88" t="s">
        <v>15</v>
      </c>
      <c r="W4472" s="88" t="s">
        <v>21</v>
      </c>
      <c r="X4472" s="88" t="s">
        <v>18</v>
      </c>
      <c r="Y4472" s="88" t="s">
        <v>31</v>
      </c>
      <c r="Z4472" s="88" t="s">
        <v>20</v>
      </c>
      <c r="AA4472" s="88" t="s">
        <v>17</v>
      </c>
      <c r="AB4472" s="88" t="s">
        <v>11505</v>
      </c>
      <c r="AC4472" s="88">
        <v>7532813484</v>
      </c>
      <c r="AD4472" s="88" t="s">
        <v>11506</v>
      </c>
    </row>
    <row r="4473" spans="1:30" ht="76.5" x14ac:dyDescent="0.25">
      <c r="A4473" s="113">
        <f t="shared" si="70"/>
        <v>4284</v>
      </c>
      <c r="B4473" s="88" t="s">
        <v>10783</v>
      </c>
      <c r="C4473" s="88" t="s">
        <v>11500</v>
      </c>
      <c r="D4473" s="88" t="s">
        <v>11501</v>
      </c>
      <c r="E4473" s="88" t="s">
        <v>11766</v>
      </c>
      <c r="F4473" s="88" t="s">
        <v>11767</v>
      </c>
      <c r="G4473" s="88" t="s">
        <v>11768</v>
      </c>
      <c r="H4473" s="92">
        <v>11066</v>
      </c>
      <c r="I4473" s="88" t="s">
        <v>11704</v>
      </c>
      <c r="J4473" s="88" t="s">
        <v>6</v>
      </c>
      <c r="K4473" s="88"/>
      <c r="L4473" s="88" t="s">
        <v>27</v>
      </c>
      <c r="M4473" s="88" t="s">
        <v>51</v>
      </c>
      <c r="N4473" s="88" t="s">
        <v>10</v>
      </c>
      <c r="O4473" s="88" t="s">
        <v>11</v>
      </c>
      <c r="P4473" s="88" t="s">
        <v>12</v>
      </c>
      <c r="Q4473" s="88" t="s">
        <v>52</v>
      </c>
      <c r="R4473" s="88" t="s">
        <v>29</v>
      </c>
      <c r="S4473" s="88" t="s">
        <v>15</v>
      </c>
      <c r="T4473" s="88" t="s">
        <v>7</v>
      </c>
      <c r="U4473" s="88" t="s">
        <v>146</v>
      </c>
      <c r="V4473" s="88" t="s">
        <v>15</v>
      </c>
      <c r="W4473" s="88" t="s">
        <v>21</v>
      </c>
      <c r="X4473" s="88" t="s">
        <v>193</v>
      </c>
      <c r="Y4473" s="88" t="s">
        <v>19</v>
      </c>
      <c r="Z4473" s="88" t="s">
        <v>61</v>
      </c>
      <c r="AA4473" s="9" t="s">
        <v>37</v>
      </c>
      <c r="AB4473" s="88" t="s">
        <v>11505</v>
      </c>
      <c r="AC4473" s="88">
        <v>7532813484</v>
      </c>
      <c r="AD4473" s="88" t="s">
        <v>11506</v>
      </c>
    </row>
    <row r="4474" spans="1:30" ht="76.5" x14ac:dyDescent="0.25">
      <c r="A4474" s="113">
        <f t="shared" si="70"/>
        <v>4285</v>
      </c>
      <c r="B4474" s="88" t="s">
        <v>10783</v>
      </c>
      <c r="C4474" s="88" t="s">
        <v>11500</v>
      </c>
      <c r="D4474" s="88" t="s">
        <v>11501</v>
      </c>
      <c r="E4474" s="88" t="s">
        <v>11769</v>
      </c>
      <c r="F4474" s="88" t="s">
        <v>11770</v>
      </c>
      <c r="G4474" s="88" t="s">
        <v>11771</v>
      </c>
      <c r="H4474" s="92">
        <v>6435</v>
      </c>
      <c r="I4474" s="88" t="s">
        <v>11704</v>
      </c>
      <c r="J4474" s="88" t="s">
        <v>6</v>
      </c>
      <c r="K4474" s="88"/>
      <c r="L4474" s="88" t="s">
        <v>27</v>
      </c>
      <c r="M4474" s="88" t="s">
        <v>51</v>
      </c>
      <c r="N4474" s="88" t="s">
        <v>10</v>
      </c>
      <c r="O4474" s="88" t="s">
        <v>11</v>
      </c>
      <c r="P4474" s="88" t="s">
        <v>12</v>
      </c>
      <c r="Q4474" s="88" t="s">
        <v>52</v>
      </c>
      <c r="R4474" s="88" t="s">
        <v>29</v>
      </c>
      <c r="S4474" s="88" t="s">
        <v>15</v>
      </c>
      <c r="T4474" s="88" t="s">
        <v>7</v>
      </c>
      <c r="U4474" s="88" t="s">
        <v>549</v>
      </c>
      <c r="V4474" s="88" t="s">
        <v>15</v>
      </c>
      <c r="W4474" s="88" t="s">
        <v>21</v>
      </c>
      <c r="X4474" s="88" t="s">
        <v>18</v>
      </c>
      <c r="Y4474" s="88" t="s">
        <v>19</v>
      </c>
      <c r="Z4474" s="88" t="s">
        <v>61</v>
      </c>
      <c r="AA4474" s="88" t="s">
        <v>17</v>
      </c>
      <c r="AB4474" s="88" t="s">
        <v>11505</v>
      </c>
      <c r="AC4474" s="88">
        <v>7532813484</v>
      </c>
      <c r="AD4474" s="88" t="s">
        <v>11506</v>
      </c>
    </row>
    <row r="4475" spans="1:30" ht="76.5" x14ac:dyDescent="0.25">
      <c r="A4475" s="113">
        <f t="shared" si="70"/>
        <v>4286</v>
      </c>
      <c r="B4475" s="88" t="s">
        <v>10783</v>
      </c>
      <c r="C4475" s="88" t="s">
        <v>11500</v>
      </c>
      <c r="D4475" s="88" t="s">
        <v>11501</v>
      </c>
      <c r="E4475" s="88" t="s">
        <v>11772</v>
      </c>
      <c r="F4475" s="88" t="s">
        <v>11773</v>
      </c>
      <c r="G4475" s="88" t="s">
        <v>11774</v>
      </c>
      <c r="H4475" s="92">
        <v>6380</v>
      </c>
      <c r="I4475" s="88" t="s">
        <v>11704</v>
      </c>
      <c r="J4475" s="88" t="s">
        <v>68</v>
      </c>
      <c r="K4475" s="88"/>
      <c r="L4475" s="88" t="s">
        <v>69</v>
      </c>
      <c r="M4475" s="88" t="s">
        <v>51</v>
      </c>
      <c r="N4475" s="88" t="s">
        <v>10</v>
      </c>
      <c r="O4475" s="88" t="s">
        <v>11</v>
      </c>
      <c r="P4475" s="88" t="s">
        <v>12</v>
      </c>
      <c r="Q4475" s="88" t="s">
        <v>52</v>
      </c>
      <c r="R4475" s="88" t="s">
        <v>29</v>
      </c>
      <c r="S4475" s="88" t="s">
        <v>15</v>
      </c>
      <c r="T4475" s="88" t="s">
        <v>7</v>
      </c>
      <c r="U4475" s="88" t="s">
        <v>146</v>
      </c>
      <c r="V4475" s="88" t="s">
        <v>15</v>
      </c>
      <c r="W4475" s="88" t="s">
        <v>21</v>
      </c>
      <c r="X4475" s="88" t="s">
        <v>18</v>
      </c>
      <c r="Y4475" s="88" t="s">
        <v>19</v>
      </c>
      <c r="Z4475" s="88" t="s">
        <v>61</v>
      </c>
      <c r="AA4475" s="88" t="s">
        <v>17</v>
      </c>
      <c r="AB4475" s="88" t="s">
        <v>11505</v>
      </c>
      <c r="AC4475" s="88">
        <v>7532813484</v>
      </c>
      <c r="AD4475" s="88" t="s">
        <v>11506</v>
      </c>
    </row>
    <row r="4476" spans="1:30" ht="76.5" x14ac:dyDescent="0.25">
      <c r="A4476" s="113">
        <f t="shared" si="70"/>
        <v>4287</v>
      </c>
      <c r="B4476" s="88" t="s">
        <v>10783</v>
      </c>
      <c r="C4476" s="88" t="s">
        <v>11500</v>
      </c>
      <c r="D4476" s="88" t="s">
        <v>11501</v>
      </c>
      <c r="E4476" s="88" t="s">
        <v>11775</v>
      </c>
      <c r="F4476" s="88" t="s">
        <v>11776</v>
      </c>
      <c r="G4476" s="88" t="s">
        <v>11777</v>
      </c>
      <c r="H4476" s="92">
        <v>3740</v>
      </c>
      <c r="I4476" s="88" t="s">
        <v>11704</v>
      </c>
      <c r="J4476" s="88" t="s">
        <v>6</v>
      </c>
      <c r="K4476" s="88"/>
      <c r="L4476" s="88" t="s">
        <v>27</v>
      </c>
      <c r="M4476" s="88" t="s">
        <v>51</v>
      </c>
      <c r="N4476" s="88" t="s">
        <v>10</v>
      </c>
      <c r="O4476" s="88" t="s">
        <v>11</v>
      </c>
      <c r="P4476" s="88" t="s">
        <v>12</v>
      </c>
      <c r="Q4476" s="88" t="s">
        <v>52</v>
      </c>
      <c r="R4476" s="88" t="s">
        <v>29</v>
      </c>
      <c r="S4476" s="88" t="s">
        <v>15</v>
      </c>
      <c r="T4476" s="88" t="s">
        <v>7</v>
      </c>
      <c r="U4476" s="88" t="s">
        <v>133</v>
      </c>
      <c r="V4476" s="88" t="s">
        <v>15</v>
      </c>
      <c r="W4476" s="88" t="s">
        <v>21</v>
      </c>
      <c r="X4476" s="88" t="s">
        <v>18</v>
      </c>
      <c r="Y4476" s="88" t="s">
        <v>19</v>
      </c>
      <c r="Z4476" s="88" t="s">
        <v>20</v>
      </c>
      <c r="AA4476" s="88" t="s">
        <v>21</v>
      </c>
      <c r="AB4476" s="88" t="s">
        <v>11505</v>
      </c>
      <c r="AC4476" s="88">
        <v>7532813484</v>
      </c>
      <c r="AD4476" s="88" t="s">
        <v>11506</v>
      </c>
    </row>
    <row r="4477" spans="1:30" ht="76.5" x14ac:dyDescent="0.25">
      <c r="A4477" s="113">
        <f t="shared" si="70"/>
        <v>4288</v>
      </c>
      <c r="B4477" s="88" t="s">
        <v>10783</v>
      </c>
      <c r="C4477" s="88" t="s">
        <v>11500</v>
      </c>
      <c r="D4477" s="88" t="s">
        <v>11501</v>
      </c>
      <c r="E4477" s="88" t="s">
        <v>11778</v>
      </c>
      <c r="F4477" s="88" t="s">
        <v>11779</v>
      </c>
      <c r="G4477" s="88" t="s">
        <v>11780</v>
      </c>
      <c r="H4477" s="92">
        <v>23753.4</v>
      </c>
      <c r="I4477" s="88" t="s">
        <v>11704</v>
      </c>
      <c r="J4477" s="88" t="s">
        <v>6</v>
      </c>
      <c r="K4477" s="88"/>
      <c r="L4477" s="88" t="s">
        <v>27</v>
      </c>
      <c r="M4477" s="88" t="s">
        <v>89</v>
      </c>
      <c r="N4477" s="88" t="s">
        <v>10</v>
      </c>
      <c r="O4477" s="88" t="s">
        <v>11</v>
      </c>
      <c r="P4477" s="88" t="s">
        <v>12</v>
      </c>
      <c r="Q4477" s="88" t="s">
        <v>52</v>
      </c>
      <c r="R4477" s="88" t="s">
        <v>29</v>
      </c>
      <c r="S4477" s="88" t="s">
        <v>15</v>
      </c>
      <c r="T4477" s="88" t="s">
        <v>7</v>
      </c>
      <c r="U4477" s="88" t="s">
        <v>60</v>
      </c>
      <c r="V4477" s="88" t="s">
        <v>15</v>
      </c>
      <c r="W4477" s="88" t="s">
        <v>21</v>
      </c>
      <c r="X4477" s="88" t="s">
        <v>193</v>
      </c>
      <c r="Y4477" s="88" t="s">
        <v>31</v>
      </c>
      <c r="Z4477" s="88" t="s">
        <v>61</v>
      </c>
      <c r="AA4477" s="9" t="s">
        <v>37</v>
      </c>
      <c r="AB4477" s="88" t="s">
        <v>11505</v>
      </c>
      <c r="AC4477" s="88">
        <v>7532813484</v>
      </c>
      <c r="AD4477" s="88" t="s">
        <v>11506</v>
      </c>
    </row>
    <row r="4478" spans="1:30" ht="76.5" x14ac:dyDescent="0.25">
      <c r="A4478" s="113">
        <f t="shared" si="70"/>
        <v>4289</v>
      </c>
      <c r="B4478" s="88" t="s">
        <v>10783</v>
      </c>
      <c r="C4478" s="88" t="s">
        <v>11500</v>
      </c>
      <c r="D4478" s="88" t="s">
        <v>11501</v>
      </c>
      <c r="E4478" s="88" t="s">
        <v>11781</v>
      </c>
      <c r="F4478" s="88" t="s">
        <v>6499</v>
      </c>
      <c r="G4478" s="88" t="s">
        <v>11782</v>
      </c>
      <c r="H4478" s="92">
        <v>5720</v>
      </c>
      <c r="I4478" s="88" t="s">
        <v>7318</v>
      </c>
      <c r="J4478" s="88" t="s">
        <v>6</v>
      </c>
      <c r="K4478" s="88"/>
      <c r="L4478" s="88" t="s">
        <v>247</v>
      </c>
      <c r="M4478" s="88" t="s">
        <v>51</v>
      </c>
      <c r="N4478" s="88" t="s">
        <v>10</v>
      </c>
      <c r="O4478" s="88" t="s">
        <v>11</v>
      </c>
      <c r="P4478" s="88" t="s">
        <v>12</v>
      </c>
      <c r="Q4478" s="88" t="s">
        <v>52</v>
      </c>
      <c r="R4478" s="88" t="s">
        <v>29</v>
      </c>
      <c r="S4478" s="88" t="s">
        <v>15</v>
      </c>
      <c r="T4478" s="88" t="s">
        <v>7</v>
      </c>
      <c r="U4478" s="88" t="s">
        <v>549</v>
      </c>
      <c r="V4478" s="88" t="s">
        <v>15</v>
      </c>
      <c r="W4478" s="88" t="s">
        <v>21</v>
      </c>
      <c r="X4478" s="88" t="s">
        <v>18</v>
      </c>
      <c r="Y4478" s="88" t="s">
        <v>19</v>
      </c>
      <c r="Z4478" s="88" t="s">
        <v>20</v>
      </c>
      <c r="AA4478" s="88" t="s">
        <v>21</v>
      </c>
      <c r="AB4478" s="88" t="s">
        <v>11505</v>
      </c>
      <c r="AC4478" s="88">
        <v>7532813484</v>
      </c>
      <c r="AD4478" s="88" t="s">
        <v>11506</v>
      </c>
    </row>
    <row r="4479" spans="1:30" ht="76.5" x14ac:dyDescent="0.25">
      <c r="A4479" s="113">
        <f t="shared" si="70"/>
        <v>4290</v>
      </c>
      <c r="B4479" s="88" t="s">
        <v>10783</v>
      </c>
      <c r="C4479" s="88" t="s">
        <v>11500</v>
      </c>
      <c r="D4479" s="88" t="s">
        <v>11501</v>
      </c>
      <c r="E4479" s="88" t="s">
        <v>11783</v>
      </c>
      <c r="F4479" s="88" t="s">
        <v>11784</v>
      </c>
      <c r="G4479" s="88" t="s">
        <v>11785</v>
      </c>
      <c r="H4479" s="92">
        <v>3500</v>
      </c>
      <c r="I4479" s="88" t="s">
        <v>7318</v>
      </c>
      <c r="J4479" s="88" t="s">
        <v>6</v>
      </c>
      <c r="K4479" s="88"/>
      <c r="L4479" s="88" t="s">
        <v>27</v>
      </c>
      <c r="M4479" s="88" t="s">
        <v>51</v>
      </c>
      <c r="N4479" s="88" t="s">
        <v>10</v>
      </c>
      <c r="O4479" s="88" t="s">
        <v>11</v>
      </c>
      <c r="P4479" s="88" t="s">
        <v>12</v>
      </c>
      <c r="Q4479" s="88" t="s">
        <v>52</v>
      </c>
      <c r="R4479" s="88" t="s">
        <v>29</v>
      </c>
      <c r="S4479" s="88" t="s">
        <v>15</v>
      </c>
      <c r="T4479" s="88" t="s">
        <v>7</v>
      </c>
      <c r="U4479" s="88" t="s">
        <v>146</v>
      </c>
      <c r="V4479" s="88" t="s">
        <v>15</v>
      </c>
      <c r="W4479" s="88" t="s">
        <v>21</v>
      </c>
      <c r="X4479" s="88" t="s">
        <v>18</v>
      </c>
      <c r="Y4479" s="88" t="s">
        <v>31</v>
      </c>
      <c r="Z4479" s="88" t="s">
        <v>20</v>
      </c>
      <c r="AA4479" s="88" t="s">
        <v>17</v>
      </c>
      <c r="AB4479" s="88" t="s">
        <v>11505</v>
      </c>
      <c r="AC4479" s="88">
        <v>7532813484</v>
      </c>
      <c r="AD4479" s="88" t="s">
        <v>11506</v>
      </c>
    </row>
    <row r="4480" spans="1:30" ht="76.5" x14ac:dyDescent="0.25">
      <c r="A4480" s="113">
        <f t="shared" si="70"/>
        <v>4291</v>
      </c>
      <c r="B4480" s="88" t="s">
        <v>10783</v>
      </c>
      <c r="C4480" s="88" t="s">
        <v>11500</v>
      </c>
      <c r="D4480" s="88" t="s">
        <v>11501</v>
      </c>
      <c r="E4480" s="88" t="s">
        <v>11786</v>
      </c>
      <c r="F4480" s="88" t="s">
        <v>11787</v>
      </c>
      <c r="G4480" s="88" t="s">
        <v>11788</v>
      </c>
      <c r="H4480" s="92">
        <v>120000</v>
      </c>
      <c r="I4480" s="88" t="s">
        <v>11789</v>
      </c>
      <c r="J4480" s="88" t="s">
        <v>6</v>
      </c>
      <c r="K4480" s="88"/>
      <c r="L4480" s="88" t="s">
        <v>36</v>
      </c>
      <c r="M4480" s="88" t="s">
        <v>9</v>
      </c>
      <c r="N4480" s="88" t="s">
        <v>10</v>
      </c>
      <c r="O4480" s="88" t="s">
        <v>11</v>
      </c>
      <c r="P4480" s="88" t="s">
        <v>12</v>
      </c>
      <c r="Q4480" s="88" t="s">
        <v>52</v>
      </c>
      <c r="R4480" s="88" t="s">
        <v>14</v>
      </c>
      <c r="S4480" s="88" t="s">
        <v>15</v>
      </c>
      <c r="T4480" s="88" t="s">
        <v>7</v>
      </c>
      <c r="U4480" s="88" t="s">
        <v>60</v>
      </c>
      <c r="V4480" s="88" t="s">
        <v>15</v>
      </c>
      <c r="W4480" s="88" t="s">
        <v>37</v>
      </c>
      <c r="X4480" s="88" t="s">
        <v>193</v>
      </c>
      <c r="Y4480" s="88" t="s">
        <v>31</v>
      </c>
      <c r="Z4480" s="88" t="s">
        <v>61</v>
      </c>
      <c r="AA4480" s="9" t="s">
        <v>37</v>
      </c>
      <c r="AB4480" s="88" t="s">
        <v>11505</v>
      </c>
      <c r="AC4480" s="88">
        <v>7532813484</v>
      </c>
      <c r="AD4480" s="88" t="s">
        <v>11506</v>
      </c>
    </row>
    <row r="4481" spans="1:30" ht="76.5" x14ac:dyDescent="0.25">
      <c r="A4481" s="113">
        <f t="shared" si="70"/>
        <v>4292</v>
      </c>
      <c r="B4481" s="88" t="s">
        <v>10783</v>
      </c>
      <c r="C4481" s="88" t="s">
        <v>11500</v>
      </c>
      <c r="D4481" s="88" t="s">
        <v>11501</v>
      </c>
      <c r="E4481" s="88" t="s">
        <v>11790</v>
      </c>
      <c r="F4481" s="88" t="s">
        <v>11791</v>
      </c>
      <c r="G4481" s="88" t="s">
        <v>11792</v>
      </c>
      <c r="H4481" s="92">
        <v>7621</v>
      </c>
      <c r="I4481" s="88" t="s">
        <v>11704</v>
      </c>
      <c r="J4481" s="88" t="s">
        <v>68</v>
      </c>
      <c r="K4481" s="88"/>
      <c r="L4481" s="88" t="s">
        <v>8</v>
      </c>
      <c r="M4481" s="88" t="s">
        <v>51</v>
      </c>
      <c r="N4481" s="88" t="s">
        <v>10</v>
      </c>
      <c r="O4481" s="88" t="s">
        <v>11</v>
      </c>
      <c r="P4481" s="88" t="s">
        <v>12</v>
      </c>
      <c r="Q4481" s="88" t="s">
        <v>52</v>
      </c>
      <c r="R4481" s="88" t="s">
        <v>14</v>
      </c>
      <c r="S4481" s="88" t="s">
        <v>15</v>
      </c>
      <c r="T4481" s="88" t="s">
        <v>7</v>
      </c>
      <c r="U4481" s="88" t="s">
        <v>60</v>
      </c>
      <c r="V4481" s="88" t="s">
        <v>15</v>
      </c>
      <c r="W4481" s="88" t="s">
        <v>21</v>
      </c>
      <c r="X4481" s="88" t="s">
        <v>18</v>
      </c>
      <c r="Y4481" s="88" t="s">
        <v>19</v>
      </c>
      <c r="Z4481" s="88" t="s">
        <v>20</v>
      </c>
      <c r="AA4481" s="88" t="s">
        <v>21</v>
      </c>
      <c r="AB4481" s="88" t="s">
        <v>11505</v>
      </c>
      <c r="AC4481" s="88">
        <v>7532813484</v>
      </c>
      <c r="AD4481" s="88" t="s">
        <v>11506</v>
      </c>
    </row>
    <row r="4482" spans="1:30" ht="76.5" x14ac:dyDescent="0.25">
      <c r="A4482" s="113">
        <f t="shared" si="70"/>
        <v>4293</v>
      </c>
      <c r="B4482" s="88" t="s">
        <v>10783</v>
      </c>
      <c r="C4482" s="88" t="s">
        <v>11500</v>
      </c>
      <c r="D4482" s="88" t="s">
        <v>11501</v>
      </c>
      <c r="E4482" s="88" t="s">
        <v>11793</v>
      </c>
      <c r="F4482" s="88" t="s">
        <v>11794</v>
      </c>
      <c r="G4482" s="88" t="s">
        <v>11795</v>
      </c>
      <c r="H4482" s="92">
        <v>48000</v>
      </c>
      <c r="I4482" s="88" t="s">
        <v>11704</v>
      </c>
      <c r="J4482" s="88" t="s">
        <v>10078</v>
      </c>
      <c r="K4482" s="88"/>
      <c r="L4482" s="88" t="s">
        <v>47</v>
      </c>
      <c r="M4482" s="88" t="s">
        <v>9</v>
      </c>
      <c r="N4482" s="88" t="s">
        <v>10</v>
      </c>
      <c r="O4482" s="88" t="s">
        <v>11</v>
      </c>
      <c r="P4482" s="88" t="s">
        <v>12</v>
      </c>
      <c r="Q4482" s="88" t="s">
        <v>52</v>
      </c>
      <c r="R4482" s="88" t="s">
        <v>14</v>
      </c>
      <c r="S4482" s="88" t="s">
        <v>15</v>
      </c>
      <c r="T4482" s="88" t="s">
        <v>7</v>
      </c>
      <c r="U4482" s="88" t="s">
        <v>60</v>
      </c>
      <c r="V4482" s="88" t="s">
        <v>15</v>
      </c>
      <c r="W4482" s="88" t="s">
        <v>37</v>
      </c>
      <c r="X4482" s="88" t="s">
        <v>193</v>
      </c>
      <c r="Y4482" s="88" t="s">
        <v>31</v>
      </c>
      <c r="Z4482" s="88" t="s">
        <v>61</v>
      </c>
      <c r="AA4482" s="9" t="s">
        <v>37</v>
      </c>
      <c r="AB4482" s="88" t="s">
        <v>11505</v>
      </c>
      <c r="AC4482" s="88">
        <v>7532813484</v>
      </c>
      <c r="AD4482" s="88" t="s">
        <v>11506</v>
      </c>
    </row>
    <row r="4483" spans="1:30" ht="178.5" x14ac:dyDescent="0.25">
      <c r="A4483" s="113">
        <f t="shared" si="70"/>
        <v>4294</v>
      </c>
      <c r="B4483" s="88" t="s">
        <v>10783</v>
      </c>
      <c r="C4483" s="88" t="s">
        <v>11796</v>
      </c>
      <c r="D4483" s="88" t="s">
        <v>11382</v>
      </c>
      <c r="E4483" s="88" t="s">
        <v>9837</v>
      </c>
      <c r="F4483" s="88" t="s">
        <v>9837</v>
      </c>
      <c r="G4483" s="88" t="s">
        <v>11797</v>
      </c>
      <c r="H4483" s="92">
        <v>10360000</v>
      </c>
      <c r="I4483" s="88" t="s">
        <v>7315</v>
      </c>
      <c r="J4483" s="88" t="s">
        <v>68</v>
      </c>
      <c r="K4483" s="88"/>
      <c r="L4483" s="88" t="s">
        <v>69</v>
      </c>
      <c r="M4483" s="88" t="s">
        <v>9</v>
      </c>
      <c r="N4483" s="88" t="s">
        <v>81</v>
      </c>
      <c r="O4483" s="88" t="s">
        <v>10790</v>
      </c>
      <c r="P4483" s="88" t="s">
        <v>10791</v>
      </c>
      <c r="Q4483" s="88" t="s">
        <v>11741</v>
      </c>
      <c r="R4483" s="88" t="s">
        <v>29</v>
      </c>
      <c r="S4483" s="88" t="s">
        <v>15</v>
      </c>
      <c r="T4483" s="88" t="s">
        <v>7</v>
      </c>
      <c r="U4483" s="88" t="s">
        <v>549</v>
      </c>
      <c r="V4483" s="88" t="s">
        <v>15</v>
      </c>
      <c r="W4483" s="88" t="s">
        <v>17</v>
      </c>
      <c r="X4483" s="88" t="s">
        <v>18</v>
      </c>
      <c r="Y4483" s="88" t="s">
        <v>19</v>
      </c>
      <c r="Z4483" s="88" t="s">
        <v>41</v>
      </c>
      <c r="AA4483" s="88" t="s">
        <v>21</v>
      </c>
      <c r="AB4483" s="88" t="s">
        <v>11742</v>
      </c>
      <c r="AC4483" s="88" t="s">
        <v>11798</v>
      </c>
      <c r="AD4483" s="88" t="s">
        <v>11744</v>
      </c>
    </row>
    <row r="4484" spans="1:30" ht="76.5" x14ac:dyDescent="0.25">
      <c r="A4484" s="113">
        <f t="shared" si="70"/>
        <v>4295</v>
      </c>
      <c r="B4484" s="88" t="s">
        <v>10783</v>
      </c>
      <c r="C4484" s="88" t="s">
        <v>11500</v>
      </c>
      <c r="D4484" s="88" t="s">
        <v>11501</v>
      </c>
      <c r="E4484" s="88" t="s">
        <v>11799</v>
      </c>
      <c r="F4484" s="88" t="s">
        <v>11800</v>
      </c>
      <c r="G4484" s="88" t="s">
        <v>11801</v>
      </c>
      <c r="H4484" s="92">
        <v>9200</v>
      </c>
      <c r="I4484" s="88" t="s">
        <v>11704</v>
      </c>
      <c r="J4484" s="88" t="s">
        <v>68</v>
      </c>
      <c r="K4484" s="88"/>
      <c r="L4484" s="88" t="s">
        <v>8</v>
      </c>
      <c r="M4484" s="88" t="s">
        <v>51</v>
      </c>
      <c r="N4484" s="88" t="s">
        <v>10</v>
      </c>
      <c r="O4484" s="88" t="s">
        <v>11</v>
      </c>
      <c r="P4484" s="88" t="s">
        <v>12</v>
      </c>
      <c r="Q4484" s="88" t="s">
        <v>52</v>
      </c>
      <c r="R4484" s="88" t="s">
        <v>14</v>
      </c>
      <c r="S4484" s="88" t="s">
        <v>15</v>
      </c>
      <c r="T4484" s="88" t="s">
        <v>7</v>
      </c>
      <c r="U4484" s="88" t="s">
        <v>146</v>
      </c>
      <c r="V4484" s="88" t="s">
        <v>15</v>
      </c>
      <c r="W4484" s="88" t="s">
        <v>21</v>
      </c>
      <c r="X4484" s="88" t="s">
        <v>18</v>
      </c>
      <c r="Y4484" s="88" t="s">
        <v>19</v>
      </c>
      <c r="Z4484" s="88" t="s">
        <v>20</v>
      </c>
      <c r="AA4484" s="88" t="s">
        <v>21</v>
      </c>
      <c r="AB4484" s="88" t="s">
        <v>11505</v>
      </c>
      <c r="AC4484" s="88">
        <v>7532813484</v>
      </c>
      <c r="AD4484" s="88" t="s">
        <v>11506</v>
      </c>
    </row>
    <row r="4485" spans="1:30" ht="76.5" x14ac:dyDescent="0.25">
      <c r="A4485" s="113">
        <f t="shared" si="70"/>
        <v>4296</v>
      </c>
      <c r="B4485" s="88" t="s">
        <v>10783</v>
      </c>
      <c r="C4485" s="88" t="s">
        <v>11500</v>
      </c>
      <c r="D4485" s="88" t="s">
        <v>11501</v>
      </c>
      <c r="E4485" s="88" t="s">
        <v>11802</v>
      </c>
      <c r="F4485" s="88" t="s">
        <v>11803</v>
      </c>
      <c r="G4485" s="88" t="s">
        <v>11804</v>
      </c>
      <c r="H4485" s="92">
        <v>4950</v>
      </c>
      <c r="I4485" s="88" t="s">
        <v>11704</v>
      </c>
      <c r="J4485" s="88" t="s">
        <v>68</v>
      </c>
      <c r="K4485" s="88"/>
      <c r="L4485" s="88" t="s">
        <v>8</v>
      </c>
      <c r="M4485" s="88" t="s">
        <v>51</v>
      </c>
      <c r="N4485" s="88" t="s">
        <v>10</v>
      </c>
      <c r="O4485" s="88" t="s">
        <v>11</v>
      </c>
      <c r="P4485" s="88" t="s">
        <v>12</v>
      </c>
      <c r="Q4485" s="88" t="s">
        <v>52</v>
      </c>
      <c r="R4485" s="88" t="s">
        <v>14</v>
      </c>
      <c r="S4485" s="88" t="s">
        <v>15</v>
      </c>
      <c r="T4485" s="88" t="s">
        <v>7</v>
      </c>
      <c r="U4485" s="88" t="s">
        <v>60</v>
      </c>
      <c r="V4485" s="88" t="s">
        <v>15</v>
      </c>
      <c r="W4485" s="88" t="s">
        <v>21</v>
      </c>
      <c r="X4485" s="88" t="s">
        <v>18</v>
      </c>
      <c r="Y4485" s="88" t="s">
        <v>19</v>
      </c>
      <c r="Z4485" s="88" t="s">
        <v>61</v>
      </c>
      <c r="AA4485" s="88" t="s">
        <v>17</v>
      </c>
      <c r="AB4485" s="88" t="s">
        <v>11505</v>
      </c>
      <c r="AC4485" s="88">
        <v>7532813484</v>
      </c>
      <c r="AD4485" s="88" t="s">
        <v>11506</v>
      </c>
    </row>
    <row r="4486" spans="1:30" ht="76.5" x14ac:dyDescent="0.25">
      <c r="A4486" s="113">
        <f t="shared" si="70"/>
        <v>4297</v>
      </c>
      <c r="B4486" s="88" t="s">
        <v>10783</v>
      </c>
      <c r="C4486" s="88" t="s">
        <v>11500</v>
      </c>
      <c r="D4486" s="88" t="s">
        <v>11501</v>
      </c>
      <c r="E4486" s="88" t="s">
        <v>11805</v>
      </c>
      <c r="F4486" s="88" t="s">
        <v>11806</v>
      </c>
      <c r="G4486" s="88" t="s">
        <v>11807</v>
      </c>
      <c r="H4486" s="92">
        <v>3036</v>
      </c>
      <c r="I4486" s="88" t="s">
        <v>11704</v>
      </c>
      <c r="J4486" s="88" t="s">
        <v>68</v>
      </c>
      <c r="K4486" s="88"/>
      <c r="L4486" s="88" t="s">
        <v>8</v>
      </c>
      <c r="M4486" s="88" t="s">
        <v>51</v>
      </c>
      <c r="N4486" s="88" t="s">
        <v>10</v>
      </c>
      <c r="O4486" s="88" t="s">
        <v>11</v>
      </c>
      <c r="P4486" s="88" t="s">
        <v>12</v>
      </c>
      <c r="Q4486" s="88" t="s">
        <v>52</v>
      </c>
      <c r="R4486" s="88" t="s">
        <v>14</v>
      </c>
      <c r="S4486" s="88" t="s">
        <v>15</v>
      </c>
      <c r="T4486" s="88" t="s">
        <v>7</v>
      </c>
      <c r="U4486" s="88" t="s">
        <v>60</v>
      </c>
      <c r="V4486" s="88" t="s">
        <v>15</v>
      </c>
      <c r="W4486" s="88" t="s">
        <v>21</v>
      </c>
      <c r="X4486" s="88" t="s">
        <v>193</v>
      </c>
      <c r="Y4486" s="88" t="s">
        <v>19</v>
      </c>
      <c r="Z4486" s="88" t="s">
        <v>20</v>
      </c>
      <c r="AA4486" s="88" t="s">
        <v>17</v>
      </c>
      <c r="AB4486" s="88" t="s">
        <v>11505</v>
      </c>
      <c r="AC4486" s="88">
        <v>7532813484</v>
      </c>
      <c r="AD4486" s="88" t="s">
        <v>11506</v>
      </c>
    </row>
    <row r="4487" spans="1:30" ht="76.5" x14ac:dyDescent="0.25">
      <c r="A4487" s="113">
        <f t="shared" si="70"/>
        <v>4298</v>
      </c>
      <c r="B4487" s="88" t="s">
        <v>10783</v>
      </c>
      <c r="C4487" s="88" t="s">
        <v>11500</v>
      </c>
      <c r="D4487" s="88" t="s">
        <v>11501</v>
      </c>
      <c r="E4487" s="88" t="s">
        <v>11808</v>
      </c>
      <c r="F4487" s="88" t="s">
        <v>11809</v>
      </c>
      <c r="G4487" s="88" t="s">
        <v>11810</v>
      </c>
      <c r="H4487" s="92">
        <v>26776.2</v>
      </c>
      <c r="I4487" s="88" t="s">
        <v>11704</v>
      </c>
      <c r="J4487" s="88" t="s">
        <v>68</v>
      </c>
      <c r="K4487" s="88"/>
      <c r="L4487" s="88" t="s">
        <v>8</v>
      </c>
      <c r="M4487" s="88" t="s">
        <v>51</v>
      </c>
      <c r="N4487" s="88" t="s">
        <v>10</v>
      </c>
      <c r="O4487" s="88" t="s">
        <v>11</v>
      </c>
      <c r="P4487" s="88" t="s">
        <v>12</v>
      </c>
      <c r="Q4487" s="88" t="s">
        <v>52</v>
      </c>
      <c r="R4487" s="88" t="s">
        <v>14</v>
      </c>
      <c r="S4487" s="88" t="s">
        <v>15</v>
      </c>
      <c r="T4487" s="88" t="s">
        <v>7</v>
      </c>
      <c r="U4487" s="88" t="s">
        <v>60</v>
      </c>
      <c r="V4487" s="88" t="s">
        <v>15</v>
      </c>
      <c r="W4487" s="88" t="s">
        <v>21</v>
      </c>
      <c r="X4487" s="88" t="s">
        <v>18</v>
      </c>
      <c r="Y4487" s="88" t="s">
        <v>19</v>
      </c>
      <c r="Z4487" s="88" t="s">
        <v>20</v>
      </c>
      <c r="AA4487" s="88" t="s">
        <v>21</v>
      </c>
      <c r="AB4487" s="88" t="s">
        <v>11505</v>
      </c>
      <c r="AC4487" s="88">
        <v>7532813484</v>
      </c>
      <c r="AD4487" s="88" t="s">
        <v>11506</v>
      </c>
    </row>
    <row r="4488" spans="1:30" ht="76.5" x14ac:dyDescent="0.25">
      <c r="A4488" s="113">
        <f t="shared" si="70"/>
        <v>4299</v>
      </c>
      <c r="B4488" s="88" t="s">
        <v>10783</v>
      </c>
      <c r="C4488" s="88" t="s">
        <v>11500</v>
      </c>
      <c r="D4488" s="88" t="s">
        <v>11501</v>
      </c>
      <c r="E4488" s="88" t="s">
        <v>11811</v>
      </c>
      <c r="F4488" s="88" t="s">
        <v>11812</v>
      </c>
      <c r="G4488" s="88" t="s">
        <v>11813</v>
      </c>
      <c r="H4488" s="92">
        <v>9460.76</v>
      </c>
      <c r="I4488" s="88" t="s">
        <v>11704</v>
      </c>
      <c r="J4488" s="88" t="s">
        <v>68</v>
      </c>
      <c r="K4488" s="88"/>
      <c r="L4488" s="88" t="s">
        <v>8</v>
      </c>
      <c r="M4488" s="88" t="s">
        <v>51</v>
      </c>
      <c r="N4488" s="88" t="s">
        <v>10</v>
      </c>
      <c r="O4488" s="88" t="s">
        <v>11</v>
      </c>
      <c r="P4488" s="88" t="s">
        <v>12</v>
      </c>
      <c r="Q4488" s="88" t="s">
        <v>52</v>
      </c>
      <c r="R4488" s="88" t="s">
        <v>14</v>
      </c>
      <c r="S4488" s="88" t="s">
        <v>15</v>
      </c>
      <c r="T4488" s="88" t="s">
        <v>7</v>
      </c>
      <c r="U4488" s="88" t="s">
        <v>60</v>
      </c>
      <c r="V4488" s="88" t="s">
        <v>15</v>
      </c>
      <c r="W4488" s="88" t="s">
        <v>21</v>
      </c>
      <c r="X4488" s="88" t="s">
        <v>18</v>
      </c>
      <c r="Y4488" s="88" t="s">
        <v>19</v>
      </c>
      <c r="Z4488" s="88" t="s">
        <v>20</v>
      </c>
      <c r="AA4488" s="88" t="s">
        <v>21</v>
      </c>
      <c r="AB4488" s="88" t="s">
        <v>11505</v>
      </c>
      <c r="AC4488" s="88">
        <v>7532813484</v>
      </c>
      <c r="AD4488" s="88" t="s">
        <v>11506</v>
      </c>
    </row>
    <row r="4489" spans="1:30" ht="51" x14ac:dyDescent="0.25">
      <c r="A4489" s="113">
        <f t="shared" si="70"/>
        <v>4300</v>
      </c>
      <c r="B4489" s="88" t="s">
        <v>10783</v>
      </c>
      <c r="C4489" s="88" t="s">
        <v>11500</v>
      </c>
      <c r="D4489" s="88" t="s">
        <v>11149</v>
      </c>
      <c r="E4489" s="88" t="s">
        <v>11814</v>
      </c>
      <c r="F4489" s="88" t="s">
        <v>11815</v>
      </c>
      <c r="G4489" s="88" t="s">
        <v>11816</v>
      </c>
      <c r="H4489" s="92">
        <v>3458.4</v>
      </c>
      <c r="I4489" s="88" t="s">
        <v>11704</v>
      </c>
      <c r="J4489" s="88" t="s">
        <v>68</v>
      </c>
      <c r="K4489" s="88"/>
      <c r="L4489" s="88" t="s">
        <v>8</v>
      </c>
      <c r="M4489" s="88" t="s">
        <v>51</v>
      </c>
      <c r="N4489" s="88" t="s">
        <v>10</v>
      </c>
      <c r="O4489" s="88" t="s">
        <v>11</v>
      </c>
      <c r="P4489" s="88" t="s">
        <v>12</v>
      </c>
      <c r="Q4489" s="88" t="s">
        <v>52</v>
      </c>
      <c r="R4489" s="88" t="s">
        <v>14</v>
      </c>
      <c r="S4489" s="88" t="s">
        <v>15</v>
      </c>
      <c r="T4489" s="88" t="s">
        <v>7</v>
      </c>
      <c r="U4489" s="88" t="s">
        <v>60</v>
      </c>
      <c r="V4489" s="88" t="s">
        <v>15</v>
      </c>
      <c r="W4489" s="88" t="s">
        <v>21</v>
      </c>
      <c r="X4489" s="88" t="s">
        <v>18</v>
      </c>
      <c r="Y4489" s="88" t="s">
        <v>19</v>
      </c>
      <c r="Z4489" s="88" t="s">
        <v>20</v>
      </c>
      <c r="AA4489" s="88" t="s">
        <v>21</v>
      </c>
      <c r="AB4489" s="88" t="s">
        <v>11505</v>
      </c>
      <c r="AC4489" s="88">
        <v>7532813484</v>
      </c>
      <c r="AD4489" s="88" t="s">
        <v>11506</v>
      </c>
    </row>
    <row r="4490" spans="1:30" ht="76.5" x14ac:dyDescent="0.25">
      <c r="A4490" s="113">
        <f t="shared" si="70"/>
        <v>4301</v>
      </c>
      <c r="B4490" s="88" t="s">
        <v>10783</v>
      </c>
      <c r="C4490" s="88" t="s">
        <v>11500</v>
      </c>
      <c r="D4490" s="88" t="s">
        <v>11501</v>
      </c>
      <c r="E4490" s="88" t="s">
        <v>11817</v>
      </c>
      <c r="F4490" s="88" t="s">
        <v>11818</v>
      </c>
      <c r="G4490" s="88" t="s">
        <v>11810</v>
      </c>
      <c r="H4490" s="92">
        <v>25200</v>
      </c>
      <c r="I4490" s="88" t="s">
        <v>11704</v>
      </c>
      <c r="J4490" s="88" t="s">
        <v>68</v>
      </c>
      <c r="K4490" s="88"/>
      <c r="L4490" s="88" t="s">
        <v>8</v>
      </c>
      <c r="M4490" s="88" t="s">
        <v>51</v>
      </c>
      <c r="N4490" s="88" t="s">
        <v>10</v>
      </c>
      <c r="O4490" s="88" t="s">
        <v>11</v>
      </c>
      <c r="P4490" s="88" t="s">
        <v>12</v>
      </c>
      <c r="Q4490" s="88" t="s">
        <v>52</v>
      </c>
      <c r="R4490" s="88" t="s">
        <v>14</v>
      </c>
      <c r="S4490" s="88" t="s">
        <v>15</v>
      </c>
      <c r="T4490" s="88" t="s">
        <v>7</v>
      </c>
      <c r="U4490" s="88" t="s">
        <v>60</v>
      </c>
      <c r="V4490" s="88" t="s">
        <v>15</v>
      </c>
      <c r="W4490" s="88" t="s">
        <v>21</v>
      </c>
      <c r="X4490" s="88" t="s">
        <v>18</v>
      </c>
      <c r="Y4490" s="88" t="s">
        <v>19</v>
      </c>
      <c r="Z4490" s="88" t="s">
        <v>20</v>
      </c>
      <c r="AA4490" s="88" t="s">
        <v>21</v>
      </c>
      <c r="AB4490" s="88" t="s">
        <v>11505</v>
      </c>
      <c r="AC4490" s="88">
        <v>7532813484</v>
      </c>
      <c r="AD4490" s="88" t="s">
        <v>11506</v>
      </c>
    </row>
    <row r="4491" spans="1:30" ht="76.5" x14ac:dyDescent="0.25">
      <c r="A4491" s="113">
        <f t="shared" si="70"/>
        <v>4302</v>
      </c>
      <c r="B4491" s="88" t="s">
        <v>10783</v>
      </c>
      <c r="C4491" s="88" t="s">
        <v>11500</v>
      </c>
      <c r="D4491" s="88" t="s">
        <v>11501</v>
      </c>
      <c r="E4491" s="88" t="s">
        <v>11819</v>
      </c>
      <c r="F4491" s="88" t="s">
        <v>11820</v>
      </c>
      <c r="G4491" s="88" t="s">
        <v>11821</v>
      </c>
      <c r="H4491" s="92">
        <v>25000</v>
      </c>
      <c r="I4491" s="88" t="s">
        <v>11704</v>
      </c>
      <c r="J4491" s="88" t="s">
        <v>6</v>
      </c>
      <c r="K4491" s="88"/>
      <c r="L4491" s="88" t="s">
        <v>8</v>
      </c>
      <c r="M4491" s="88" t="s">
        <v>51</v>
      </c>
      <c r="N4491" s="88" t="s">
        <v>10</v>
      </c>
      <c r="O4491" s="88" t="s">
        <v>11</v>
      </c>
      <c r="P4491" s="88" t="s">
        <v>12</v>
      </c>
      <c r="Q4491" s="88" t="s">
        <v>52</v>
      </c>
      <c r="R4491" s="88" t="s">
        <v>14</v>
      </c>
      <c r="S4491" s="88" t="s">
        <v>15</v>
      </c>
      <c r="T4491" s="88" t="s">
        <v>7</v>
      </c>
      <c r="U4491" s="88" t="s">
        <v>549</v>
      </c>
      <c r="V4491" s="88" t="s">
        <v>15</v>
      </c>
      <c r="W4491" s="88" t="s">
        <v>21</v>
      </c>
      <c r="X4491" s="88" t="s">
        <v>18</v>
      </c>
      <c r="Y4491" s="88" t="s">
        <v>19</v>
      </c>
      <c r="Z4491" s="88" t="s">
        <v>20</v>
      </c>
      <c r="AA4491" s="88" t="s">
        <v>21</v>
      </c>
      <c r="AB4491" s="88" t="s">
        <v>11505</v>
      </c>
      <c r="AC4491" s="88">
        <v>7532813484</v>
      </c>
      <c r="AD4491" s="88" t="s">
        <v>11506</v>
      </c>
    </row>
    <row r="4492" spans="1:30" ht="409.5" x14ac:dyDescent="0.25">
      <c r="A4492" s="113">
        <f t="shared" si="70"/>
        <v>4303</v>
      </c>
      <c r="B4492" s="88" t="s">
        <v>10783</v>
      </c>
      <c r="C4492" s="88" t="s">
        <v>11796</v>
      </c>
      <c r="D4492" s="88" t="s">
        <v>11382</v>
      </c>
      <c r="E4492" s="88" t="s">
        <v>11822</v>
      </c>
      <c r="F4492" s="88" t="s">
        <v>11823</v>
      </c>
      <c r="G4492" s="88" t="s">
        <v>11824</v>
      </c>
      <c r="H4492" s="92">
        <v>2000</v>
      </c>
      <c r="I4492" s="88" t="s">
        <v>4996</v>
      </c>
      <c r="J4492" s="88" t="s">
        <v>68</v>
      </c>
      <c r="K4492" s="88"/>
      <c r="L4492" s="88" t="s">
        <v>69</v>
      </c>
      <c r="M4492" s="88" t="s">
        <v>9</v>
      </c>
      <c r="N4492" s="88" t="s">
        <v>10</v>
      </c>
      <c r="O4492" s="88" t="s">
        <v>10790</v>
      </c>
      <c r="P4492" s="88" t="s">
        <v>10791</v>
      </c>
      <c r="Q4492" s="88" t="s">
        <v>10931</v>
      </c>
      <c r="R4492" s="88" t="s">
        <v>29</v>
      </c>
      <c r="S4492" s="88" t="s">
        <v>15</v>
      </c>
      <c r="T4492" s="88" t="s">
        <v>7</v>
      </c>
      <c r="U4492" s="88" t="s">
        <v>60</v>
      </c>
      <c r="V4492" s="88" t="s">
        <v>15</v>
      </c>
      <c r="W4492" s="88" t="s">
        <v>17</v>
      </c>
      <c r="X4492" s="88" t="s">
        <v>18</v>
      </c>
      <c r="Y4492" s="88" t="s">
        <v>19</v>
      </c>
      <c r="Z4492" s="88" t="s">
        <v>41</v>
      </c>
      <c r="AA4492" s="88" t="s">
        <v>21</v>
      </c>
      <c r="AB4492" s="88" t="s">
        <v>11825</v>
      </c>
      <c r="AC4492" s="88" t="s">
        <v>11826</v>
      </c>
      <c r="AD4492" s="88" t="s">
        <v>11827</v>
      </c>
    </row>
    <row r="4493" spans="1:30" ht="178.5" x14ac:dyDescent="0.25">
      <c r="A4493" s="113">
        <f t="shared" si="70"/>
        <v>4304</v>
      </c>
      <c r="B4493" s="88" t="s">
        <v>10783</v>
      </c>
      <c r="C4493" s="88" t="s">
        <v>11796</v>
      </c>
      <c r="D4493" s="88" t="s">
        <v>11382</v>
      </c>
      <c r="E4493" s="88" t="s">
        <v>11828</v>
      </c>
      <c r="F4493" s="88" t="s">
        <v>11828</v>
      </c>
      <c r="G4493" s="88" t="s">
        <v>11829</v>
      </c>
      <c r="H4493" s="92">
        <v>42682000</v>
      </c>
      <c r="I4493" s="88" t="s">
        <v>10251</v>
      </c>
      <c r="J4493" s="88" t="s">
        <v>68</v>
      </c>
      <c r="K4493" s="88"/>
      <c r="L4493" s="88" t="s">
        <v>8</v>
      </c>
      <c r="M4493" s="88" t="s">
        <v>9</v>
      </c>
      <c r="N4493" s="88" t="s">
        <v>81</v>
      </c>
      <c r="O4493" s="88" t="s">
        <v>10790</v>
      </c>
      <c r="P4493" s="88" t="s">
        <v>10791</v>
      </c>
      <c r="Q4493" s="88" t="s">
        <v>11741</v>
      </c>
      <c r="R4493" s="88" t="s">
        <v>14</v>
      </c>
      <c r="S4493" s="88" t="s">
        <v>15</v>
      </c>
      <c r="T4493" s="88" t="s">
        <v>7</v>
      </c>
      <c r="U4493" s="88" t="s">
        <v>549</v>
      </c>
      <c r="V4493" s="88" t="s">
        <v>15</v>
      </c>
      <c r="W4493" s="88" t="s">
        <v>17</v>
      </c>
      <c r="X4493" s="88" t="s">
        <v>18</v>
      </c>
      <c r="Y4493" s="88" t="s">
        <v>19</v>
      </c>
      <c r="Z4493" s="88" t="s">
        <v>41</v>
      </c>
      <c r="AA4493" s="88" t="s">
        <v>21</v>
      </c>
      <c r="AB4493" s="88" t="s">
        <v>11742</v>
      </c>
      <c r="AC4493" s="88" t="s">
        <v>11743</v>
      </c>
      <c r="AD4493" s="88" t="s">
        <v>11744</v>
      </c>
    </row>
    <row r="4494" spans="1:30" ht="63.75" x14ac:dyDescent="0.25">
      <c r="A4494" s="113">
        <f t="shared" ref="A4494:A4557" si="71">A4493+1</f>
        <v>4305</v>
      </c>
      <c r="B4494" s="88" t="s">
        <v>10783</v>
      </c>
      <c r="C4494" s="88" t="s">
        <v>11381</v>
      </c>
      <c r="D4494" s="88" t="s">
        <v>11382</v>
      </c>
      <c r="E4494" s="88" t="s">
        <v>11830</v>
      </c>
      <c r="F4494" s="88" t="s">
        <v>11831</v>
      </c>
      <c r="G4494" s="88" t="s">
        <v>11832</v>
      </c>
      <c r="H4494" s="92">
        <v>19560</v>
      </c>
      <c r="I4494" s="88" t="s">
        <v>11393</v>
      </c>
      <c r="J4494" s="88" t="s">
        <v>6</v>
      </c>
      <c r="K4494" s="88"/>
      <c r="L4494" s="88" t="s">
        <v>69</v>
      </c>
      <c r="M4494" s="88" t="s">
        <v>80</v>
      </c>
      <c r="N4494" s="88" t="s">
        <v>81</v>
      </c>
      <c r="O4494" s="88" t="s">
        <v>10790</v>
      </c>
      <c r="P4494" s="88" t="s">
        <v>10879</v>
      </c>
      <c r="Q4494" s="88" t="s">
        <v>374</v>
      </c>
      <c r="R4494" s="88" t="s">
        <v>29</v>
      </c>
      <c r="S4494" s="88" t="s">
        <v>15</v>
      </c>
      <c r="T4494" s="88" t="s">
        <v>7</v>
      </c>
      <c r="U4494" s="88" t="s">
        <v>549</v>
      </c>
      <c r="V4494" s="88" t="s">
        <v>15</v>
      </c>
      <c r="W4494" s="88" t="s">
        <v>17</v>
      </c>
      <c r="X4494" s="88" t="s">
        <v>18</v>
      </c>
      <c r="Y4494" s="88" t="s">
        <v>31</v>
      </c>
      <c r="Z4494" s="88" t="s">
        <v>20</v>
      </c>
      <c r="AA4494" s="88" t="s">
        <v>17</v>
      </c>
      <c r="AB4494" s="88" t="s">
        <v>11628</v>
      </c>
      <c r="AC4494" s="88" t="s">
        <v>11629</v>
      </c>
      <c r="AD4494" s="88" t="s">
        <v>11630</v>
      </c>
    </row>
    <row r="4495" spans="1:30" ht="89.25" x14ac:dyDescent="0.25">
      <c r="A4495" s="113">
        <f t="shared" si="71"/>
        <v>4306</v>
      </c>
      <c r="B4495" s="88" t="s">
        <v>10783</v>
      </c>
      <c r="C4495" s="88" t="s">
        <v>11381</v>
      </c>
      <c r="D4495" s="88" t="s">
        <v>11382</v>
      </c>
      <c r="E4495" s="88" t="s">
        <v>11833</v>
      </c>
      <c r="F4495" s="88" t="s">
        <v>11834</v>
      </c>
      <c r="G4495" s="88" t="s">
        <v>11835</v>
      </c>
      <c r="H4495" s="92">
        <v>7320</v>
      </c>
      <c r="I4495" s="88" t="s">
        <v>6493</v>
      </c>
      <c r="J4495" s="88" t="s">
        <v>68</v>
      </c>
      <c r="K4495" s="88"/>
      <c r="L4495" s="88" t="s">
        <v>444</v>
      </c>
      <c r="M4495" s="88" t="s">
        <v>80</v>
      </c>
      <c r="N4495" s="88" t="s">
        <v>81</v>
      </c>
      <c r="O4495" s="88" t="s">
        <v>10790</v>
      </c>
      <c r="P4495" s="88" t="s">
        <v>10879</v>
      </c>
      <c r="Q4495" s="88" t="s">
        <v>374</v>
      </c>
      <c r="R4495" s="88" t="s">
        <v>29</v>
      </c>
      <c r="S4495" s="88" t="s">
        <v>15</v>
      </c>
      <c r="T4495" s="88" t="s">
        <v>7</v>
      </c>
      <c r="U4495" s="88" t="s">
        <v>549</v>
      </c>
      <c r="V4495" s="88" t="s">
        <v>15</v>
      </c>
      <c r="W4495" s="88" t="s">
        <v>17</v>
      </c>
      <c r="X4495" s="88" t="s">
        <v>18</v>
      </c>
      <c r="Y4495" s="88" t="s">
        <v>19</v>
      </c>
      <c r="Z4495" s="88" t="s">
        <v>20</v>
      </c>
      <c r="AA4495" s="88" t="s">
        <v>21</v>
      </c>
      <c r="AB4495" s="88" t="s">
        <v>11628</v>
      </c>
      <c r="AC4495" s="88" t="s">
        <v>11629</v>
      </c>
      <c r="AD4495" s="88" t="s">
        <v>11630</v>
      </c>
    </row>
    <row r="4496" spans="1:30" ht="409.5" x14ac:dyDescent="0.25">
      <c r="A4496" s="113">
        <f t="shared" si="71"/>
        <v>4307</v>
      </c>
      <c r="B4496" s="88" t="s">
        <v>10783</v>
      </c>
      <c r="C4496" s="88" t="s">
        <v>11796</v>
      </c>
      <c r="D4496" s="88" t="s">
        <v>11382</v>
      </c>
      <c r="E4496" s="88" t="s">
        <v>11836</v>
      </c>
      <c r="F4496" s="88" t="s">
        <v>11837</v>
      </c>
      <c r="G4496" s="88" t="s">
        <v>11838</v>
      </c>
      <c r="H4496" s="92">
        <v>11000</v>
      </c>
      <c r="I4496" s="88" t="s">
        <v>4996</v>
      </c>
      <c r="J4496" s="88" t="s">
        <v>68</v>
      </c>
      <c r="K4496" s="88"/>
      <c r="L4496" s="88" t="s">
        <v>69</v>
      </c>
      <c r="M4496" s="88" t="s">
        <v>9</v>
      </c>
      <c r="N4496" s="88" t="s">
        <v>10</v>
      </c>
      <c r="O4496" s="88" t="s">
        <v>10790</v>
      </c>
      <c r="P4496" s="88" t="s">
        <v>10791</v>
      </c>
      <c r="Q4496" s="88" t="s">
        <v>10931</v>
      </c>
      <c r="R4496" s="88" t="s">
        <v>29</v>
      </c>
      <c r="S4496" s="88" t="s">
        <v>15</v>
      </c>
      <c r="T4496" s="88" t="s">
        <v>7</v>
      </c>
      <c r="U4496" s="88" t="s">
        <v>60</v>
      </c>
      <c r="V4496" s="88" t="s">
        <v>15</v>
      </c>
      <c r="W4496" s="88" t="s">
        <v>17</v>
      </c>
      <c r="X4496" s="88" t="s">
        <v>18</v>
      </c>
      <c r="Y4496" s="88" t="s">
        <v>19</v>
      </c>
      <c r="Z4496" s="88" t="s">
        <v>61</v>
      </c>
      <c r="AA4496" s="88" t="s">
        <v>17</v>
      </c>
      <c r="AB4496" s="88" t="s">
        <v>11825</v>
      </c>
      <c r="AC4496" s="88" t="s">
        <v>11839</v>
      </c>
      <c r="AD4496" s="88" t="s">
        <v>11840</v>
      </c>
    </row>
    <row r="4497" spans="1:30" ht="242.25" x14ac:dyDescent="0.25">
      <c r="A4497" s="113">
        <f t="shared" si="71"/>
        <v>4308</v>
      </c>
      <c r="B4497" s="88" t="s">
        <v>10783</v>
      </c>
      <c r="C4497" s="88" t="s">
        <v>11331</v>
      </c>
      <c r="D4497" s="88" t="s">
        <v>11332</v>
      </c>
      <c r="E4497" s="88" t="s">
        <v>11841</v>
      </c>
      <c r="F4497" s="88" t="s">
        <v>11842</v>
      </c>
      <c r="G4497" s="88" t="s">
        <v>11843</v>
      </c>
      <c r="H4497" s="92">
        <v>429500</v>
      </c>
      <c r="I4497" s="88" t="s">
        <v>5956</v>
      </c>
      <c r="J4497" s="88" t="s">
        <v>68</v>
      </c>
      <c r="K4497" s="88"/>
      <c r="L4497" s="88" t="s">
        <v>69</v>
      </c>
      <c r="M4497" s="88" t="s">
        <v>80</v>
      </c>
      <c r="N4497" s="88" t="s">
        <v>81</v>
      </c>
      <c r="O4497" s="88" t="s">
        <v>11</v>
      </c>
      <c r="P4497" s="88" t="s">
        <v>12</v>
      </c>
      <c r="Q4497" s="88" t="s">
        <v>52</v>
      </c>
      <c r="R4497" s="88" t="s">
        <v>29</v>
      </c>
      <c r="S4497" s="88" t="s">
        <v>15</v>
      </c>
      <c r="T4497" s="88" t="s">
        <v>7</v>
      </c>
      <c r="U4497" s="88" t="s">
        <v>60</v>
      </c>
      <c r="V4497" s="88" t="s">
        <v>40</v>
      </c>
      <c r="W4497" s="88" t="s">
        <v>17</v>
      </c>
      <c r="X4497" s="88" t="s">
        <v>18</v>
      </c>
      <c r="Y4497" s="88" t="s">
        <v>19</v>
      </c>
      <c r="Z4497" s="88" t="s">
        <v>20</v>
      </c>
      <c r="AA4497" s="88" t="s">
        <v>21</v>
      </c>
      <c r="AB4497" s="88" t="s">
        <v>11844</v>
      </c>
      <c r="AC4497" s="88" t="s">
        <v>11338</v>
      </c>
      <c r="AD4497" s="88" t="s">
        <v>11339</v>
      </c>
    </row>
    <row r="4498" spans="1:30" ht="409.5" x14ac:dyDescent="0.25">
      <c r="A4498" s="113">
        <f t="shared" si="71"/>
        <v>4309</v>
      </c>
      <c r="B4498" s="88" t="s">
        <v>10783</v>
      </c>
      <c r="C4498" s="88" t="s">
        <v>11796</v>
      </c>
      <c r="D4498" s="88" t="s">
        <v>11382</v>
      </c>
      <c r="E4498" s="88" t="s">
        <v>11845</v>
      </c>
      <c r="F4498" s="88" t="s">
        <v>2480</v>
      </c>
      <c r="G4498" s="88" t="s">
        <v>11824</v>
      </c>
      <c r="H4498" s="92">
        <v>24200</v>
      </c>
      <c r="I4498" s="88" t="s">
        <v>4996</v>
      </c>
      <c r="J4498" s="88" t="s">
        <v>68</v>
      </c>
      <c r="K4498" s="88"/>
      <c r="L4498" s="88" t="s">
        <v>8</v>
      </c>
      <c r="M4498" s="88" t="s">
        <v>9</v>
      </c>
      <c r="N4498" s="88" t="s">
        <v>10</v>
      </c>
      <c r="O4498" s="88" t="s">
        <v>10790</v>
      </c>
      <c r="P4498" s="88" t="s">
        <v>10791</v>
      </c>
      <c r="Q4498" s="88" t="s">
        <v>10931</v>
      </c>
      <c r="R4498" s="88" t="s">
        <v>14</v>
      </c>
      <c r="S4498" s="88" t="s">
        <v>15</v>
      </c>
      <c r="T4498" s="88" t="s">
        <v>7</v>
      </c>
      <c r="U4498" s="88" t="s">
        <v>60</v>
      </c>
      <c r="V4498" s="88" t="s">
        <v>15</v>
      </c>
      <c r="W4498" s="88" t="s">
        <v>17</v>
      </c>
      <c r="X4498" s="88" t="s">
        <v>18</v>
      </c>
      <c r="Y4498" s="88" t="s">
        <v>19</v>
      </c>
      <c r="Z4498" s="88" t="s">
        <v>41</v>
      </c>
      <c r="AA4498" s="88" t="s">
        <v>21</v>
      </c>
      <c r="AB4498" s="88" t="s">
        <v>11825</v>
      </c>
      <c r="AC4498" s="88" t="s">
        <v>11846</v>
      </c>
      <c r="AD4498" s="88" t="s">
        <v>11840</v>
      </c>
    </row>
    <row r="4499" spans="1:30" ht="409.5" x14ac:dyDescent="0.25">
      <c r="A4499" s="113">
        <f t="shared" si="71"/>
        <v>4310</v>
      </c>
      <c r="B4499" s="88" t="s">
        <v>10783</v>
      </c>
      <c r="C4499" s="88" t="s">
        <v>11796</v>
      </c>
      <c r="D4499" s="88" t="s">
        <v>11382</v>
      </c>
      <c r="E4499" s="88" t="s">
        <v>11847</v>
      </c>
      <c r="F4499" s="88" t="s">
        <v>11848</v>
      </c>
      <c r="G4499" s="88" t="s">
        <v>11824</v>
      </c>
      <c r="H4499" s="92">
        <v>12040</v>
      </c>
      <c r="I4499" s="88" t="s">
        <v>4996</v>
      </c>
      <c r="J4499" s="88" t="s">
        <v>68</v>
      </c>
      <c r="K4499" s="88"/>
      <c r="L4499" s="88" t="s">
        <v>69</v>
      </c>
      <c r="M4499" s="88" t="s">
        <v>9</v>
      </c>
      <c r="N4499" s="88" t="s">
        <v>10</v>
      </c>
      <c r="O4499" s="88" t="s">
        <v>10790</v>
      </c>
      <c r="P4499" s="88" t="s">
        <v>10791</v>
      </c>
      <c r="Q4499" s="88" t="s">
        <v>10931</v>
      </c>
      <c r="R4499" s="88" t="s">
        <v>29</v>
      </c>
      <c r="S4499" s="88" t="s">
        <v>15</v>
      </c>
      <c r="T4499" s="88" t="s">
        <v>7</v>
      </c>
      <c r="U4499" s="88" t="s">
        <v>60</v>
      </c>
      <c r="V4499" s="88" t="s">
        <v>15</v>
      </c>
      <c r="W4499" s="88" t="s">
        <v>17</v>
      </c>
      <c r="X4499" s="88" t="s">
        <v>18</v>
      </c>
      <c r="Y4499" s="88" t="s">
        <v>19</v>
      </c>
      <c r="Z4499" s="88" t="s">
        <v>61</v>
      </c>
      <c r="AA4499" s="88" t="s">
        <v>17</v>
      </c>
      <c r="AB4499" s="88" t="s">
        <v>11825</v>
      </c>
      <c r="AC4499" s="88" t="s">
        <v>11846</v>
      </c>
      <c r="AD4499" s="88" t="s">
        <v>11840</v>
      </c>
    </row>
    <row r="4500" spans="1:30" ht="409.5" x14ac:dyDescent="0.25">
      <c r="A4500" s="113">
        <f t="shared" si="71"/>
        <v>4311</v>
      </c>
      <c r="B4500" s="88" t="s">
        <v>10783</v>
      </c>
      <c r="C4500" s="88" t="s">
        <v>11796</v>
      </c>
      <c r="D4500" s="88" t="s">
        <v>11382</v>
      </c>
      <c r="E4500" s="88" t="s">
        <v>11849</v>
      </c>
      <c r="F4500" s="88" t="s">
        <v>11850</v>
      </c>
      <c r="G4500" s="88" t="s">
        <v>11824</v>
      </c>
      <c r="H4500" s="92">
        <v>300</v>
      </c>
      <c r="I4500" s="88" t="s">
        <v>4996</v>
      </c>
      <c r="J4500" s="88" t="s">
        <v>68</v>
      </c>
      <c r="K4500" s="88"/>
      <c r="L4500" s="88" t="s">
        <v>69</v>
      </c>
      <c r="M4500" s="88" t="s">
        <v>9</v>
      </c>
      <c r="N4500" s="88" t="s">
        <v>10</v>
      </c>
      <c r="O4500" s="88" t="s">
        <v>10790</v>
      </c>
      <c r="P4500" s="88" t="s">
        <v>10791</v>
      </c>
      <c r="Q4500" s="88" t="s">
        <v>10931</v>
      </c>
      <c r="R4500" s="88" t="s">
        <v>29</v>
      </c>
      <c r="S4500" s="88" t="s">
        <v>15</v>
      </c>
      <c r="T4500" s="88" t="s">
        <v>7</v>
      </c>
      <c r="U4500" s="88" t="s">
        <v>60</v>
      </c>
      <c r="V4500" s="88" t="s">
        <v>15</v>
      </c>
      <c r="W4500" s="88" t="s">
        <v>17</v>
      </c>
      <c r="X4500" s="88" t="s">
        <v>18</v>
      </c>
      <c r="Y4500" s="88" t="s">
        <v>31</v>
      </c>
      <c r="Z4500" s="88" t="s">
        <v>61</v>
      </c>
      <c r="AA4500" s="88" t="s">
        <v>17</v>
      </c>
      <c r="AB4500" s="88" t="s">
        <v>11825</v>
      </c>
      <c r="AC4500" s="88" t="s">
        <v>11846</v>
      </c>
      <c r="AD4500" s="88" t="s">
        <v>11840</v>
      </c>
    </row>
    <row r="4501" spans="1:30" ht="409.5" x14ac:dyDescent="0.25">
      <c r="A4501" s="113">
        <f t="shared" si="71"/>
        <v>4312</v>
      </c>
      <c r="B4501" s="88" t="s">
        <v>10783</v>
      </c>
      <c r="C4501" s="88" t="s">
        <v>11796</v>
      </c>
      <c r="D4501" s="88" t="s">
        <v>11382</v>
      </c>
      <c r="E4501" s="88" t="s">
        <v>11851</v>
      </c>
      <c r="F4501" s="88" t="s">
        <v>11852</v>
      </c>
      <c r="G4501" s="88" t="s">
        <v>11824</v>
      </c>
      <c r="H4501" s="92">
        <v>1400</v>
      </c>
      <c r="I4501" s="88" t="s">
        <v>4996</v>
      </c>
      <c r="J4501" s="88" t="s">
        <v>68</v>
      </c>
      <c r="K4501" s="88"/>
      <c r="L4501" s="88" t="s">
        <v>69</v>
      </c>
      <c r="M4501" s="88" t="s">
        <v>9</v>
      </c>
      <c r="N4501" s="88" t="s">
        <v>10</v>
      </c>
      <c r="O4501" s="88" t="s">
        <v>10790</v>
      </c>
      <c r="P4501" s="88" t="s">
        <v>10791</v>
      </c>
      <c r="Q4501" s="88" t="s">
        <v>10931</v>
      </c>
      <c r="R4501" s="88" t="s">
        <v>29</v>
      </c>
      <c r="S4501" s="88" t="s">
        <v>15</v>
      </c>
      <c r="T4501" s="88" t="s">
        <v>7</v>
      </c>
      <c r="U4501" s="88" t="s">
        <v>60</v>
      </c>
      <c r="V4501" s="88" t="s">
        <v>15</v>
      </c>
      <c r="W4501" s="88" t="s">
        <v>17</v>
      </c>
      <c r="X4501" s="88" t="s">
        <v>18</v>
      </c>
      <c r="Y4501" s="88" t="s">
        <v>31</v>
      </c>
      <c r="Z4501" s="88" t="s">
        <v>61</v>
      </c>
      <c r="AA4501" s="88" t="s">
        <v>17</v>
      </c>
      <c r="AB4501" s="88" t="s">
        <v>11825</v>
      </c>
      <c r="AC4501" s="88" t="s">
        <v>11846</v>
      </c>
      <c r="AD4501" s="88" t="s">
        <v>11840</v>
      </c>
    </row>
    <row r="4502" spans="1:30" ht="409.5" x14ac:dyDescent="0.25">
      <c r="A4502" s="113">
        <f t="shared" si="71"/>
        <v>4313</v>
      </c>
      <c r="B4502" s="88" t="s">
        <v>10783</v>
      </c>
      <c r="C4502" s="88" t="s">
        <v>11796</v>
      </c>
      <c r="D4502" s="88" t="s">
        <v>11382</v>
      </c>
      <c r="E4502" s="88" t="s">
        <v>11853</v>
      </c>
      <c r="F4502" s="88" t="s">
        <v>11854</v>
      </c>
      <c r="G4502" s="88" t="s">
        <v>11855</v>
      </c>
      <c r="H4502" s="92">
        <v>800</v>
      </c>
      <c r="I4502" s="88" t="s">
        <v>4996</v>
      </c>
      <c r="J4502" s="88" t="s">
        <v>68</v>
      </c>
      <c r="K4502" s="88"/>
      <c r="L4502" s="88" t="s">
        <v>69</v>
      </c>
      <c r="M4502" s="88" t="s">
        <v>80</v>
      </c>
      <c r="N4502" s="88" t="s">
        <v>81</v>
      </c>
      <c r="O4502" s="88" t="s">
        <v>10790</v>
      </c>
      <c r="P4502" s="88" t="s">
        <v>10791</v>
      </c>
      <c r="Q4502" s="88" t="s">
        <v>10931</v>
      </c>
      <c r="R4502" s="88" t="s">
        <v>29</v>
      </c>
      <c r="S4502" s="88" t="s">
        <v>15</v>
      </c>
      <c r="T4502" s="88" t="s">
        <v>7</v>
      </c>
      <c r="U4502" s="88" t="s">
        <v>549</v>
      </c>
      <c r="V4502" s="88" t="s">
        <v>15</v>
      </c>
      <c r="W4502" s="88" t="s">
        <v>17</v>
      </c>
      <c r="X4502" s="88" t="s">
        <v>18</v>
      </c>
      <c r="Y4502" s="88" t="s">
        <v>31</v>
      </c>
      <c r="Z4502" s="88" t="s">
        <v>61</v>
      </c>
      <c r="AA4502" s="88" t="s">
        <v>17</v>
      </c>
      <c r="AB4502" s="88" t="s">
        <v>11825</v>
      </c>
      <c r="AC4502" s="88" t="s">
        <v>11846</v>
      </c>
      <c r="AD4502" s="88" t="s">
        <v>11840</v>
      </c>
    </row>
    <row r="4503" spans="1:30" ht="409.5" x14ac:dyDescent="0.25">
      <c r="A4503" s="113">
        <f t="shared" si="71"/>
        <v>4314</v>
      </c>
      <c r="B4503" s="88" t="s">
        <v>10783</v>
      </c>
      <c r="C4503" s="88" t="s">
        <v>11796</v>
      </c>
      <c r="D4503" s="88" t="s">
        <v>11382</v>
      </c>
      <c r="E4503" s="88" t="s">
        <v>11856</v>
      </c>
      <c r="F4503" s="88" t="s">
        <v>11857</v>
      </c>
      <c r="G4503" s="88" t="s">
        <v>11824</v>
      </c>
      <c r="H4503" s="92">
        <v>150</v>
      </c>
      <c r="I4503" s="88" t="s">
        <v>4996</v>
      </c>
      <c r="J4503" s="88" t="s">
        <v>68</v>
      </c>
      <c r="K4503" s="88"/>
      <c r="L4503" s="88" t="s">
        <v>69</v>
      </c>
      <c r="M4503" s="88" t="s">
        <v>80</v>
      </c>
      <c r="N4503" s="88" t="s">
        <v>81</v>
      </c>
      <c r="O4503" s="88" t="s">
        <v>10790</v>
      </c>
      <c r="P4503" s="88" t="s">
        <v>10791</v>
      </c>
      <c r="Q4503" s="88" t="s">
        <v>10931</v>
      </c>
      <c r="R4503" s="88" t="s">
        <v>29</v>
      </c>
      <c r="S4503" s="88" t="s">
        <v>15</v>
      </c>
      <c r="T4503" s="88" t="s">
        <v>7</v>
      </c>
      <c r="U4503" s="88" t="s">
        <v>60</v>
      </c>
      <c r="V4503" s="88" t="s">
        <v>15</v>
      </c>
      <c r="W4503" s="88" t="s">
        <v>17</v>
      </c>
      <c r="X4503" s="88" t="s">
        <v>18</v>
      </c>
      <c r="Y4503" s="88" t="s">
        <v>19</v>
      </c>
      <c r="Z4503" s="88" t="s">
        <v>20</v>
      </c>
      <c r="AA4503" s="88" t="s">
        <v>21</v>
      </c>
      <c r="AB4503" s="88" t="s">
        <v>11825</v>
      </c>
      <c r="AC4503" s="88" t="s">
        <v>11846</v>
      </c>
      <c r="AD4503" s="88" t="s">
        <v>11840</v>
      </c>
    </row>
    <row r="4504" spans="1:30" ht="409.5" x14ac:dyDescent="0.25">
      <c r="A4504" s="113">
        <f t="shared" si="71"/>
        <v>4315</v>
      </c>
      <c r="B4504" s="88" t="s">
        <v>10783</v>
      </c>
      <c r="C4504" s="88" t="s">
        <v>11796</v>
      </c>
      <c r="D4504" s="88" t="s">
        <v>11382</v>
      </c>
      <c r="E4504" s="88" t="s">
        <v>11858</v>
      </c>
      <c r="F4504" s="88" t="s">
        <v>11859</v>
      </c>
      <c r="G4504" s="88" t="s">
        <v>11824</v>
      </c>
      <c r="H4504" s="92">
        <v>8507.81</v>
      </c>
      <c r="I4504" s="88" t="s">
        <v>4996</v>
      </c>
      <c r="J4504" s="88" t="s">
        <v>68</v>
      </c>
      <c r="K4504" s="88"/>
      <c r="L4504" s="88" t="s">
        <v>69</v>
      </c>
      <c r="M4504" s="88" t="s">
        <v>80</v>
      </c>
      <c r="N4504" s="88" t="s">
        <v>81</v>
      </c>
      <c r="O4504" s="88" t="s">
        <v>10790</v>
      </c>
      <c r="P4504" s="88" t="s">
        <v>10791</v>
      </c>
      <c r="Q4504" s="88" t="s">
        <v>10931</v>
      </c>
      <c r="R4504" s="88" t="s">
        <v>29</v>
      </c>
      <c r="S4504" s="88" t="s">
        <v>15</v>
      </c>
      <c r="T4504" s="88" t="s">
        <v>7</v>
      </c>
      <c r="U4504" s="88" t="s">
        <v>549</v>
      </c>
      <c r="V4504" s="88" t="s">
        <v>15</v>
      </c>
      <c r="W4504" s="88" t="s">
        <v>17</v>
      </c>
      <c r="X4504" s="88" t="s">
        <v>18</v>
      </c>
      <c r="Y4504" s="88" t="s">
        <v>31</v>
      </c>
      <c r="Z4504" s="88" t="s">
        <v>61</v>
      </c>
      <c r="AA4504" s="88" t="s">
        <v>17</v>
      </c>
      <c r="AB4504" s="88" t="s">
        <v>11860</v>
      </c>
      <c r="AC4504" s="88" t="s">
        <v>11846</v>
      </c>
      <c r="AD4504" s="88" t="s">
        <v>11840</v>
      </c>
    </row>
    <row r="4505" spans="1:30" ht="242.25" x14ac:dyDescent="0.25">
      <c r="A4505" s="113">
        <f t="shared" si="71"/>
        <v>4316</v>
      </c>
      <c r="B4505" s="88" t="s">
        <v>10783</v>
      </c>
      <c r="C4505" s="88" t="s">
        <v>11331</v>
      </c>
      <c r="D4505" s="88" t="s">
        <v>11332</v>
      </c>
      <c r="E4505" s="88" t="s">
        <v>11861</v>
      </c>
      <c r="F4505" s="88" t="s">
        <v>11862</v>
      </c>
      <c r="G4505" s="88" t="s">
        <v>11863</v>
      </c>
      <c r="H4505" s="92">
        <v>7500000</v>
      </c>
      <c r="I4505" s="88" t="s">
        <v>5956</v>
      </c>
      <c r="J4505" s="88" t="s">
        <v>68</v>
      </c>
      <c r="K4505" s="88"/>
      <c r="L4505" s="88" t="s">
        <v>8</v>
      </c>
      <c r="M4505" s="88" t="s">
        <v>80</v>
      </c>
      <c r="N4505" s="88" t="s">
        <v>81</v>
      </c>
      <c r="O4505" s="88" t="s">
        <v>10790</v>
      </c>
      <c r="P4505" s="88" t="s">
        <v>10869</v>
      </c>
      <c r="Q4505" s="88" t="s">
        <v>10928</v>
      </c>
      <c r="R4505" s="88" t="s">
        <v>14</v>
      </c>
      <c r="S4505" s="88" t="s">
        <v>15</v>
      </c>
      <c r="T4505" s="88" t="s">
        <v>7</v>
      </c>
      <c r="U4505" s="88" t="s">
        <v>60</v>
      </c>
      <c r="V4505" s="88" t="s">
        <v>40</v>
      </c>
      <c r="W4505" s="88" t="s">
        <v>17</v>
      </c>
      <c r="X4505" s="88" t="s">
        <v>18</v>
      </c>
      <c r="Y4505" s="88" t="s">
        <v>31</v>
      </c>
      <c r="Z4505" s="88" t="s">
        <v>20</v>
      </c>
      <c r="AA4505" s="88" t="s">
        <v>17</v>
      </c>
      <c r="AB4505" s="88" t="s">
        <v>11864</v>
      </c>
      <c r="AC4505" s="88">
        <v>9733733630</v>
      </c>
      <c r="AD4505" s="88" t="s">
        <v>11339</v>
      </c>
    </row>
    <row r="4506" spans="1:30" ht="409.5" x14ac:dyDescent="0.25">
      <c r="A4506" s="113">
        <f t="shared" si="71"/>
        <v>4317</v>
      </c>
      <c r="B4506" s="88" t="s">
        <v>10783</v>
      </c>
      <c r="C4506" s="88" t="s">
        <v>11796</v>
      </c>
      <c r="D4506" s="88" t="s">
        <v>11382</v>
      </c>
      <c r="E4506" s="88" t="s">
        <v>11865</v>
      </c>
      <c r="F4506" s="88" t="s">
        <v>11866</v>
      </c>
      <c r="G4506" s="88" t="s">
        <v>11824</v>
      </c>
      <c r="H4506" s="92">
        <v>840</v>
      </c>
      <c r="I4506" s="88" t="s">
        <v>11071</v>
      </c>
      <c r="J4506" s="88" t="s">
        <v>68</v>
      </c>
      <c r="K4506" s="88"/>
      <c r="L4506" s="88" t="s">
        <v>69</v>
      </c>
      <c r="M4506" s="88" t="s">
        <v>80</v>
      </c>
      <c r="N4506" s="88" t="s">
        <v>81</v>
      </c>
      <c r="O4506" s="88" t="s">
        <v>10790</v>
      </c>
      <c r="P4506" s="88" t="s">
        <v>10791</v>
      </c>
      <c r="Q4506" s="88" t="s">
        <v>10931</v>
      </c>
      <c r="R4506" s="88" t="s">
        <v>29</v>
      </c>
      <c r="S4506" s="88" t="s">
        <v>15</v>
      </c>
      <c r="T4506" s="88" t="s">
        <v>7</v>
      </c>
      <c r="U4506" s="88" t="s">
        <v>60</v>
      </c>
      <c r="V4506" s="88" t="s">
        <v>15</v>
      </c>
      <c r="W4506" s="88" t="s">
        <v>17</v>
      </c>
      <c r="X4506" s="88" t="s">
        <v>18</v>
      </c>
      <c r="Y4506" s="88" t="s">
        <v>19</v>
      </c>
      <c r="Z4506" s="88" t="s">
        <v>41</v>
      </c>
      <c r="AA4506" s="88" t="s">
        <v>21</v>
      </c>
      <c r="AB4506" s="88" t="s">
        <v>11825</v>
      </c>
      <c r="AC4506" s="88" t="s">
        <v>11846</v>
      </c>
      <c r="AD4506" s="88" t="s">
        <v>11840</v>
      </c>
    </row>
    <row r="4507" spans="1:30" ht="409.5" x14ac:dyDescent="0.25">
      <c r="A4507" s="113">
        <f t="shared" si="71"/>
        <v>4318</v>
      </c>
      <c r="B4507" s="88" t="s">
        <v>10783</v>
      </c>
      <c r="C4507" s="88" t="s">
        <v>11796</v>
      </c>
      <c r="D4507" s="88" t="s">
        <v>11382</v>
      </c>
      <c r="E4507" s="88" t="s">
        <v>11867</v>
      </c>
      <c r="F4507" s="88" t="s">
        <v>11868</v>
      </c>
      <c r="G4507" s="88" t="s">
        <v>11824</v>
      </c>
      <c r="H4507" s="92">
        <v>20000</v>
      </c>
      <c r="I4507" s="88" t="s">
        <v>11071</v>
      </c>
      <c r="J4507" s="88" t="s">
        <v>68</v>
      </c>
      <c r="K4507" s="88"/>
      <c r="L4507" s="88" t="s">
        <v>69</v>
      </c>
      <c r="M4507" s="88" t="s">
        <v>80</v>
      </c>
      <c r="N4507" s="88" t="s">
        <v>81</v>
      </c>
      <c r="O4507" s="88" t="s">
        <v>10790</v>
      </c>
      <c r="P4507" s="88" t="s">
        <v>10791</v>
      </c>
      <c r="Q4507" s="88" t="s">
        <v>10931</v>
      </c>
      <c r="R4507" s="88" t="s">
        <v>29</v>
      </c>
      <c r="S4507" s="88" t="s">
        <v>15</v>
      </c>
      <c r="T4507" s="88" t="s">
        <v>7</v>
      </c>
      <c r="U4507" s="88" t="s">
        <v>60</v>
      </c>
      <c r="V4507" s="88" t="s">
        <v>15</v>
      </c>
      <c r="W4507" s="88" t="s">
        <v>17</v>
      </c>
      <c r="X4507" s="88" t="s">
        <v>18</v>
      </c>
      <c r="Y4507" s="88" t="s">
        <v>31</v>
      </c>
      <c r="Z4507" s="88" t="s">
        <v>20</v>
      </c>
      <c r="AA4507" s="88" t="s">
        <v>17</v>
      </c>
      <c r="AB4507" s="88" t="s">
        <v>11825</v>
      </c>
      <c r="AC4507" s="88" t="s">
        <v>11846</v>
      </c>
      <c r="AD4507" s="88" t="s">
        <v>11840</v>
      </c>
    </row>
    <row r="4508" spans="1:30" ht="409.5" x14ac:dyDescent="0.25">
      <c r="A4508" s="113">
        <f t="shared" si="71"/>
        <v>4319</v>
      </c>
      <c r="B4508" s="88" t="s">
        <v>10783</v>
      </c>
      <c r="C4508" s="88" t="s">
        <v>11796</v>
      </c>
      <c r="D4508" s="88" t="s">
        <v>11382</v>
      </c>
      <c r="E4508" s="88" t="s">
        <v>11869</v>
      </c>
      <c r="F4508" s="88" t="s">
        <v>11870</v>
      </c>
      <c r="G4508" s="88" t="s">
        <v>11824</v>
      </c>
      <c r="H4508" s="92">
        <v>6600</v>
      </c>
      <c r="I4508" s="88" t="s">
        <v>4996</v>
      </c>
      <c r="J4508" s="88" t="s">
        <v>68</v>
      </c>
      <c r="K4508" s="88"/>
      <c r="L4508" s="88" t="s">
        <v>69</v>
      </c>
      <c r="M4508" s="88" t="s">
        <v>80</v>
      </c>
      <c r="N4508" s="88" t="s">
        <v>81</v>
      </c>
      <c r="O4508" s="88" t="s">
        <v>10790</v>
      </c>
      <c r="P4508" s="88" t="s">
        <v>10791</v>
      </c>
      <c r="Q4508" s="88" t="s">
        <v>10931</v>
      </c>
      <c r="R4508" s="88" t="s">
        <v>29</v>
      </c>
      <c r="S4508" s="88" t="s">
        <v>15</v>
      </c>
      <c r="T4508" s="88" t="s">
        <v>7</v>
      </c>
      <c r="U4508" s="88" t="s">
        <v>60</v>
      </c>
      <c r="V4508" s="88" t="s">
        <v>15</v>
      </c>
      <c r="W4508" s="88" t="s">
        <v>17</v>
      </c>
      <c r="X4508" s="88" t="s">
        <v>18</v>
      </c>
      <c r="Y4508" s="88" t="s">
        <v>19</v>
      </c>
      <c r="Z4508" s="88" t="s">
        <v>41</v>
      </c>
      <c r="AA4508" s="88" t="s">
        <v>21</v>
      </c>
      <c r="AB4508" s="88" t="s">
        <v>11825</v>
      </c>
      <c r="AC4508" s="88" t="s">
        <v>11846</v>
      </c>
      <c r="AD4508" s="88" t="s">
        <v>11840</v>
      </c>
    </row>
    <row r="4509" spans="1:30" ht="409.5" x14ac:dyDescent="0.25">
      <c r="A4509" s="113">
        <f t="shared" si="71"/>
        <v>4320</v>
      </c>
      <c r="B4509" s="88" t="s">
        <v>10783</v>
      </c>
      <c r="C4509" s="88" t="s">
        <v>11796</v>
      </c>
      <c r="D4509" s="88" t="s">
        <v>11382</v>
      </c>
      <c r="E4509" s="88" t="s">
        <v>11871</v>
      </c>
      <c r="F4509" s="88" t="s">
        <v>11872</v>
      </c>
      <c r="G4509" s="88" t="s">
        <v>11824</v>
      </c>
      <c r="H4509" s="92">
        <v>2000</v>
      </c>
      <c r="I4509" s="88" t="s">
        <v>4996</v>
      </c>
      <c r="J4509" s="88" t="s">
        <v>68</v>
      </c>
      <c r="K4509" s="88"/>
      <c r="L4509" s="88" t="s">
        <v>69</v>
      </c>
      <c r="M4509" s="88" t="s">
        <v>80</v>
      </c>
      <c r="N4509" s="88" t="s">
        <v>81</v>
      </c>
      <c r="O4509" s="88" t="s">
        <v>10790</v>
      </c>
      <c r="P4509" s="88" t="s">
        <v>10791</v>
      </c>
      <c r="Q4509" s="88" t="s">
        <v>10931</v>
      </c>
      <c r="R4509" s="88" t="s">
        <v>29</v>
      </c>
      <c r="S4509" s="88" t="s">
        <v>15</v>
      </c>
      <c r="T4509" s="88" t="s">
        <v>7</v>
      </c>
      <c r="U4509" s="88" t="s">
        <v>60</v>
      </c>
      <c r="V4509" s="88" t="s">
        <v>15</v>
      </c>
      <c r="W4509" s="88" t="s">
        <v>17</v>
      </c>
      <c r="X4509" s="88" t="s">
        <v>18</v>
      </c>
      <c r="Y4509" s="88" t="s">
        <v>19</v>
      </c>
      <c r="Z4509" s="88" t="s">
        <v>41</v>
      </c>
      <c r="AA4509" s="88" t="s">
        <v>21</v>
      </c>
      <c r="AB4509" s="88" t="s">
        <v>11825</v>
      </c>
      <c r="AC4509" s="88" t="s">
        <v>11846</v>
      </c>
      <c r="AD4509" s="88" t="s">
        <v>11840</v>
      </c>
    </row>
    <row r="4510" spans="1:30" ht="409.5" x14ac:dyDescent="0.25">
      <c r="A4510" s="113">
        <f t="shared" si="71"/>
        <v>4321</v>
      </c>
      <c r="B4510" s="88" t="s">
        <v>10783</v>
      </c>
      <c r="C4510" s="88" t="s">
        <v>11796</v>
      </c>
      <c r="D4510" s="88" t="s">
        <v>11382</v>
      </c>
      <c r="E4510" s="88" t="s">
        <v>11873</v>
      </c>
      <c r="F4510" s="88" t="s">
        <v>11874</v>
      </c>
      <c r="G4510" s="88" t="s">
        <v>11824</v>
      </c>
      <c r="H4510" s="92">
        <v>35000</v>
      </c>
      <c r="I4510" s="88" t="s">
        <v>4996</v>
      </c>
      <c r="J4510" s="88" t="s">
        <v>68</v>
      </c>
      <c r="K4510" s="88"/>
      <c r="L4510" s="88" t="s">
        <v>8</v>
      </c>
      <c r="M4510" s="88" t="s">
        <v>80</v>
      </c>
      <c r="N4510" s="88" t="s">
        <v>81</v>
      </c>
      <c r="O4510" s="88" t="s">
        <v>10790</v>
      </c>
      <c r="P4510" s="88" t="s">
        <v>10791</v>
      </c>
      <c r="Q4510" s="88" t="s">
        <v>10931</v>
      </c>
      <c r="R4510" s="88" t="s">
        <v>29</v>
      </c>
      <c r="S4510" s="88" t="s">
        <v>15</v>
      </c>
      <c r="T4510" s="88" t="s">
        <v>7</v>
      </c>
      <c r="U4510" s="88" t="s">
        <v>60</v>
      </c>
      <c r="V4510" s="88" t="s">
        <v>15</v>
      </c>
      <c r="W4510" s="88" t="s">
        <v>17</v>
      </c>
      <c r="X4510" s="88" t="s">
        <v>30</v>
      </c>
      <c r="Y4510" s="88" t="s">
        <v>31</v>
      </c>
      <c r="Z4510" s="88" t="s">
        <v>61</v>
      </c>
      <c r="AA4510" s="9" t="s">
        <v>37</v>
      </c>
      <c r="AB4510" s="88" t="s">
        <v>11825</v>
      </c>
      <c r="AC4510" s="88" t="s">
        <v>11846</v>
      </c>
      <c r="AD4510" s="88" t="s">
        <v>11840</v>
      </c>
    </row>
    <row r="4511" spans="1:30" ht="409.5" x14ac:dyDescent="0.25">
      <c r="A4511" s="113">
        <f t="shared" si="71"/>
        <v>4322</v>
      </c>
      <c r="B4511" s="88" t="s">
        <v>10783</v>
      </c>
      <c r="C4511" s="88" t="s">
        <v>11796</v>
      </c>
      <c r="D4511" s="88" t="s">
        <v>11382</v>
      </c>
      <c r="E4511" s="88" t="s">
        <v>11875</v>
      </c>
      <c r="F4511" s="88" t="s">
        <v>11876</v>
      </c>
      <c r="G4511" s="88" t="s">
        <v>11824</v>
      </c>
      <c r="H4511" s="92">
        <v>3900</v>
      </c>
      <c r="I4511" s="88" t="s">
        <v>4996</v>
      </c>
      <c r="J4511" s="88" t="s">
        <v>68</v>
      </c>
      <c r="K4511" s="88"/>
      <c r="L4511" s="88" t="s">
        <v>444</v>
      </c>
      <c r="M4511" s="88" t="s">
        <v>80</v>
      </c>
      <c r="N4511" s="88" t="s">
        <v>81</v>
      </c>
      <c r="O4511" s="88" t="s">
        <v>10790</v>
      </c>
      <c r="P4511" s="88" t="s">
        <v>10791</v>
      </c>
      <c r="Q4511" s="88" t="s">
        <v>10931</v>
      </c>
      <c r="R4511" s="88" t="s">
        <v>29</v>
      </c>
      <c r="S4511" s="88" t="s">
        <v>15</v>
      </c>
      <c r="T4511" s="88" t="s">
        <v>7</v>
      </c>
      <c r="U4511" s="88" t="s">
        <v>60</v>
      </c>
      <c r="V4511" s="88" t="s">
        <v>15</v>
      </c>
      <c r="W4511" s="88" t="s">
        <v>17</v>
      </c>
      <c r="X4511" s="88" t="s">
        <v>30</v>
      </c>
      <c r="Y4511" s="88" t="s">
        <v>19</v>
      </c>
      <c r="Z4511" s="88" t="s">
        <v>20</v>
      </c>
      <c r="AA4511" s="88" t="s">
        <v>17</v>
      </c>
      <c r="AB4511" s="88" t="s">
        <v>11825</v>
      </c>
      <c r="AC4511" s="88" t="s">
        <v>11846</v>
      </c>
      <c r="AD4511" s="88" t="s">
        <v>11840</v>
      </c>
    </row>
    <row r="4512" spans="1:30" ht="255" x14ac:dyDescent="0.25">
      <c r="A4512" s="113">
        <f t="shared" si="71"/>
        <v>4323</v>
      </c>
      <c r="B4512" s="88" t="s">
        <v>10783</v>
      </c>
      <c r="C4512" s="88" t="s">
        <v>11331</v>
      </c>
      <c r="D4512" s="88" t="s">
        <v>11332</v>
      </c>
      <c r="E4512" s="88" t="s">
        <v>11877</v>
      </c>
      <c r="F4512" s="88" t="s">
        <v>11877</v>
      </c>
      <c r="G4512" s="88" t="s">
        <v>11878</v>
      </c>
      <c r="H4512" s="92">
        <v>126700</v>
      </c>
      <c r="I4512" s="88" t="s">
        <v>11336</v>
      </c>
      <c r="J4512" s="88" t="s">
        <v>68</v>
      </c>
      <c r="K4512" s="88"/>
      <c r="L4512" s="88" t="s">
        <v>69</v>
      </c>
      <c r="M4512" s="88" t="s">
        <v>80</v>
      </c>
      <c r="N4512" s="88" t="s">
        <v>81</v>
      </c>
      <c r="O4512" s="88" t="s">
        <v>10790</v>
      </c>
      <c r="P4512" s="88" t="s">
        <v>10879</v>
      </c>
      <c r="Q4512" s="88" t="s">
        <v>374</v>
      </c>
      <c r="R4512" s="88" t="s">
        <v>29</v>
      </c>
      <c r="S4512" s="88" t="s">
        <v>15</v>
      </c>
      <c r="T4512" s="88" t="s">
        <v>7</v>
      </c>
      <c r="U4512" s="88" t="s">
        <v>60</v>
      </c>
      <c r="V4512" s="88" t="s">
        <v>15</v>
      </c>
      <c r="W4512" s="88" t="s">
        <v>17</v>
      </c>
      <c r="X4512" s="88" t="s">
        <v>18</v>
      </c>
      <c r="Y4512" s="88" t="s">
        <v>19</v>
      </c>
      <c r="Z4512" s="88" t="s">
        <v>20</v>
      </c>
      <c r="AA4512" s="88" t="s">
        <v>21</v>
      </c>
      <c r="AB4512" s="88" t="s">
        <v>11844</v>
      </c>
      <c r="AC4512" s="88" t="s">
        <v>11879</v>
      </c>
      <c r="AD4512" s="88" t="s">
        <v>11339</v>
      </c>
    </row>
    <row r="4513" spans="1:30" ht="409.5" x14ac:dyDescent="0.25">
      <c r="A4513" s="113">
        <f t="shared" si="71"/>
        <v>4324</v>
      </c>
      <c r="B4513" s="88" t="s">
        <v>10783</v>
      </c>
      <c r="C4513" s="88" t="s">
        <v>11796</v>
      </c>
      <c r="D4513" s="88" t="s">
        <v>11382</v>
      </c>
      <c r="E4513" s="88" t="s">
        <v>11880</v>
      </c>
      <c r="F4513" s="88" t="s">
        <v>11881</v>
      </c>
      <c r="G4513" s="88" t="s">
        <v>11824</v>
      </c>
      <c r="H4513" s="92">
        <v>622.08000000000004</v>
      </c>
      <c r="I4513" s="88" t="s">
        <v>4996</v>
      </c>
      <c r="J4513" s="88" t="s">
        <v>68</v>
      </c>
      <c r="K4513" s="88"/>
      <c r="L4513" s="88" t="s">
        <v>69</v>
      </c>
      <c r="M4513" s="88" t="s">
        <v>80</v>
      </c>
      <c r="N4513" s="88" t="s">
        <v>81</v>
      </c>
      <c r="O4513" s="88" t="s">
        <v>10790</v>
      </c>
      <c r="P4513" s="88" t="s">
        <v>10791</v>
      </c>
      <c r="Q4513" s="88" t="s">
        <v>10931</v>
      </c>
      <c r="R4513" s="88" t="s">
        <v>29</v>
      </c>
      <c r="S4513" s="88" t="s">
        <v>15</v>
      </c>
      <c r="T4513" s="88" t="s">
        <v>7</v>
      </c>
      <c r="U4513" s="88" t="s">
        <v>60</v>
      </c>
      <c r="V4513" s="88" t="s">
        <v>15</v>
      </c>
      <c r="W4513" s="88" t="s">
        <v>17</v>
      </c>
      <c r="X4513" s="88" t="s">
        <v>18</v>
      </c>
      <c r="Y4513" s="88" t="s">
        <v>31</v>
      </c>
      <c r="Z4513" s="88" t="s">
        <v>61</v>
      </c>
      <c r="AA4513" s="88" t="s">
        <v>17</v>
      </c>
      <c r="AB4513" s="88" t="s">
        <v>11825</v>
      </c>
      <c r="AC4513" s="88" t="s">
        <v>11846</v>
      </c>
      <c r="AD4513" s="88" t="s">
        <v>11840</v>
      </c>
    </row>
    <row r="4514" spans="1:30" ht="409.5" x14ac:dyDescent="0.25">
      <c r="A4514" s="113">
        <f t="shared" si="71"/>
        <v>4325</v>
      </c>
      <c r="B4514" s="88" t="s">
        <v>10783</v>
      </c>
      <c r="C4514" s="88" t="s">
        <v>11796</v>
      </c>
      <c r="D4514" s="88" t="s">
        <v>11382</v>
      </c>
      <c r="E4514" s="88" t="s">
        <v>11882</v>
      </c>
      <c r="F4514" s="88" t="s">
        <v>10914</v>
      </c>
      <c r="G4514" s="88" t="s">
        <v>11824</v>
      </c>
      <c r="H4514" s="92">
        <v>7200</v>
      </c>
      <c r="I4514" s="88" t="s">
        <v>4996</v>
      </c>
      <c r="J4514" s="88" t="s">
        <v>68</v>
      </c>
      <c r="K4514" s="88"/>
      <c r="L4514" s="88" t="s">
        <v>69</v>
      </c>
      <c r="M4514" s="88" t="s">
        <v>80</v>
      </c>
      <c r="N4514" s="88" t="s">
        <v>81</v>
      </c>
      <c r="O4514" s="88" t="s">
        <v>10790</v>
      </c>
      <c r="P4514" s="88" t="s">
        <v>10791</v>
      </c>
      <c r="Q4514" s="88" t="s">
        <v>10931</v>
      </c>
      <c r="R4514" s="88" t="s">
        <v>29</v>
      </c>
      <c r="S4514" s="88" t="s">
        <v>15</v>
      </c>
      <c r="T4514" s="88" t="s">
        <v>7</v>
      </c>
      <c r="U4514" s="88" t="s">
        <v>549</v>
      </c>
      <c r="V4514" s="88" t="s">
        <v>15</v>
      </c>
      <c r="W4514" s="88" t="s">
        <v>17</v>
      </c>
      <c r="X4514" s="88" t="s">
        <v>18</v>
      </c>
      <c r="Y4514" s="88" t="s">
        <v>19</v>
      </c>
      <c r="Z4514" s="88" t="s">
        <v>20</v>
      </c>
      <c r="AA4514" s="88" t="s">
        <v>21</v>
      </c>
      <c r="AB4514" s="88" t="s">
        <v>11825</v>
      </c>
      <c r="AC4514" s="88" t="s">
        <v>11846</v>
      </c>
      <c r="AD4514" s="88" t="s">
        <v>11840</v>
      </c>
    </row>
    <row r="4515" spans="1:30" ht="409.5" x14ac:dyDescent="0.25">
      <c r="A4515" s="113">
        <f t="shared" si="71"/>
        <v>4326</v>
      </c>
      <c r="B4515" s="88" t="s">
        <v>10783</v>
      </c>
      <c r="C4515" s="88" t="s">
        <v>11796</v>
      </c>
      <c r="D4515" s="88" t="s">
        <v>11382</v>
      </c>
      <c r="E4515" s="88" t="s">
        <v>11883</v>
      </c>
      <c r="F4515" s="88" t="s">
        <v>10914</v>
      </c>
      <c r="G4515" s="88" t="s">
        <v>11824</v>
      </c>
      <c r="H4515" s="92">
        <v>1000</v>
      </c>
      <c r="I4515" s="88" t="s">
        <v>4996</v>
      </c>
      <c r="J4515" s="88" t="s">
        <v>68</v>
      </c>
      <c r="K4515" s="88"/>
      <c r="L4515" s="88" t="s">
        <v>69</v>
      </c>
      <c r="M4515" s="88" t="s">
        <v>80</v>
      </c>
      <c r="N4515" s="88" t="s">
        <v>81</v>
      </c>
      <c r="O4515" s="88" t="s">
        <v>10790</v>
      </c>
      <c r="P4515" s="88" t="s">
        <v>10791</v>
      </c>
      <c r="Q4515" s="88" t="s">
        <v>10931</v>
      </c>
      <c r="R4515" s="88" t="s">
        <v>29</v>
      </c>
      <c r="S4515" s="88" t="s">
        <v>15</v>
      </c>
      <c r="T4515" s="88" t="s">
        <v>7</v>
      </c>
      <c r="U4515" s="88" t="s">
        <v>549</v>
      </c>
      <c r="V4515" s="88" t="s">
        <v>15</v>
      </c>
      <c r="W4515" s="88" t="s">
        <v>17</v>
      </c>
      <c r="X4515" s="88" t="s">
        <v>18</v>
      </c>
      <c r="Y4515" s="88" t="s">
        <v>19</v>
      </c>
      <c r="Z4515" s="88" t="s">
        <v>20</v>
      </c>
      <c r="AA4515" s="88" t="s">
        <v>21</v>
      </c>
      <c r="AB4515" s="88" t="s">
        <v>11825</v>
      </c>
      <c r="AC4515" s="88" t="s">
        <v>11846</v>
      </c>
      <c r="AD4515" s="88" t="s">
        <v>11840</v>
      </c>
    </row>
    <row r="4516" spans="1:30" ht="409.5" x14ac:dyDescent="0.25">
      <c r="A4516" s="113">
        <f t="shared" si="71"/>
        <v>4327</v>
      </c>
      <c r="B4516" s="88" t="s">
        <v>10783</v>
      </c>
      <c r="C4516" s="88" t="s">
        <v>11796</v>
      </c>
      <c r="D4516" s="88" t="s">
        <v>11382</v>
      </c>
      <c r="E4516" s="88" t="s">
        <v>11884</v>
      </c>
      <c r="F4516" s="88" t="s">
        <v>10914</v>
      </c>
      <c r="G4516" s="88" t="s">
        <v>11824</v>
      </c>
      <c r="H4516" s="92">
        <v>6676.07</v>
      </c>
      <c r="I4516" s="88" t="s">
        <v>4996</v>
      </c>
      <c r="J4516" s="88" t="s">
        <v>68</v>
      </c>
      <c r="K4516" s="88"/>
      <c r="L4516" s="88" t="s">
        <v>69</v>
      </c>
      <c r="M4516" s="88" t="s">
        <v>80</v>
      </c>
      <c r="N4516" s="88" t="s">
        <v>81</v>
      </c>
      <c r="O4516" s="88" t="s">
        <v>10790</v>
      </c>
      <c r="P4516" s="88" t="s">
        <v>10791</v>
      </c>
      <c r="Q4516" s="88" t="s">
        <v>10931</v>
      </c>
      <c r="R4516" s="88" t="s">
        <v>29</v>
      </c>
      <c r="S4516" s="88" t="s">
        <v>15</v>
      </c>
      <c r="T4516" s="88" t="s">
        <v>7</v>
      </c>
      <c r="U4516" s="88" t="s">
        <v>549</v>
      </c>
      <c r="V4516" s="88" t="s">
        <v>15</v>
      </c>
      <c r="W4516" s="88" t="s">
        <v>17</v>
      </c>
      <c r="X4516" s="88" t="s">
        <v>18</v>
      </c>
      <c r="Y4516" s="88" t="s">
        <v>19</v>
      </c>
      <c r="Z4516" s="88" t="s">
        <v>20</v>
      </c>
      <c r="AA4516" s="88" t="s">
        <v>21</v>
      </c>
      <c r="AB4516" s="88" t="s">
        <v>11825</v>
      </c>
      <c r="AC4516" s="88" t="s">
        <v>11846</v>
      </c>
      <c r="AD4516" s="88" t="s">
        <v>11840</v>
      </c>
    </row>
    <row r="4517" spans="1:30" ht="409.5" x14ac:dyDescent="0.25">
      <c r="A4517" s="113">
        <f t="shared" si="71"/>
        <v>4328</v>
      </c>
      <c r="B4517" s="88" t="s">
        <v>10783</v>
      </c>
      <c r="C4517" s="88" t="s">
        <v>11796</v>
      </c>
      <c r="D4517" s="88" t="s">
        <v>11382</v>
      </c>
      <c r="E4517" s="88" t="s">
        <v>11885</v>
      </c>
      <c r="F4517" s="88" t="s">
        <v>11886</v>
      </c>
      <c r="G4517" s="88" t="s">
        <v>11824</v>
      </c>
      <c r="H4517" s="92">
        <v>320614.53999999998</v>
      </c>
      <c r="I4517" s="88" t="s">
        <v>392</v>
      </c>
      <c r="J4517" s="88" t="s">
        <v>68</v>
      </c>
      <c r="K4517" s="88"/>
      <c r="L4517" s="88" t="s">
        <v>69</v>
      </c>
      <c r="M4517" s="88" t="s">
        <v>80</v>
      </c>
      <c r="N4517" s="88" t="s">
        <v>81</v>
      </c>
      <c r="O4517" s="88" t="s">
        <v>10790</v>
      </c>
      <c r="P4517" s="88" t="s">
        <v>10791</v>
      </c>
      <c r="Q4517" s="88" t="s">
        <v>10931</v>
      </c>
      <c r="R4517" s="88" t="s">
        <v>29</v>
      </c>
      <c r="S4517" s="88" t="s">
        <v>15</v>
      </c>
      <c r="T4517" s="88" t="s">
        <v>7</v>
      </c>
      <c r="U4517" s="88" t="s">
        <v>549</v>
      </c>
      <c r="V4517" s="88" t="s">
        <v>15</v>
      </c>
      <c r="W4517" s="88" t="s">
        <v>17</v>
      </c>
      <c r="X4517" s="88" t="s">
        <v>30</v>
      </c>
      <c r="Y4517" s="88" t="s">
        <v>31</v>
      </c>
      <c r="Z4517" s="88" t="s">
        <v>20</v>
      </c>
      <c r="AA4517" s="88" t="s">
        <v>17</v>
      </c>
      <c r="AB4517" s="88" t="s">
        <v>11825</v>
      </c>
      <c r="AC4517" s="88" t="s">
        <v>11846</v>
      </c>
      <c r="AD4517" s="88" t="s">
        <v>11840</v>
      </c>
    </row>
    <row r="4518" spans="1:30" ht="242.25" x14ac:dyDescent="0.25">
      <c r="A4518" s="113">
        <f t="shared" si="71"/>
        <v>4329</v>
      </c>
      <c r="B4518" s="88" t="s">
        <v>10783</v>
      </c>
      <c r="C4518" s="88" t="s">
        <v>11331</v>
      </c>
      <c r="D4518" s="88" t="s">
        <v>11332</v>
      </c>
      <c r="E4518" s="88" t="s">
        <v>11887</v>
      </c>
      <c r="F4518" s="88" t="s">
        <v>11888</v>
      </c>
      <c r="G4518" s="88" t="s">
        <v>11889</v>
      </c>
      <c r="H4518" s="92">
        <v>1200000</v>
      </c>
      <c r="I4518" s="88" t="s">
        <v>11336</v>
      </c>
      <c r="J4518" s="88" t="s">
        <v>68</v>
      </c>
      <c r="K4518" s="88"/>
      <c r="L4518" s="88" t="s">
        <v>69</v>
      </c>
      <c r="M4518" s="88" t="s">
        <v>80</v>
      </c>
      <c r="N4518" s="88" t="s">
        <v>81</v>
      </c>
      <c r="O4518" s="88" t="s">
        <v>10790</v>
      </c>
      <c r="P4518" s="88" t="s">
        <v>10879</v>
      </c>
      <c r="Q4518" s="88" t="s">
        <v>374</v>
      </c>
      <c r="R4518" s="88" t="s">
        <v>29</v>
      </c>
      <c r="S4518" s="88" t="s">
        <v>15</v>
      </c>
      <c r="T4518" s="88" t="s">
        <v>7</v>
      </c>
      <c r="U4518" s="88" t="s">
        <v>60</v>
      </c>
      <c r="V4518" s="88" t="s">
        <v>40</v>
      </c>
      <c r="W4518" s="88" t="s">
        <v>37</v>
      </c>
      <c r="X4518" s="88" t="s">
        <v>18</v>
      </c>
      <c r="Y4518" s="88" t="s">
        <v>31</v>
      </c>
      <c r="Z4518" s="88" t="s">
        <v>61</v>
      </c>
      <c r="AA4518" s="88" t="s">
        <v>17</v>
      </c>
      <c r="AB4518" s="88" t="s">
        <v>11890</v>
      </c>
      <c r="AC4518" s="88" t="s">
        <v>11338</v>
      </c>
      <c r="AD4518" s="88" t="s">
        <v>11339</v>
      </c>
    </row>
    <row r="4519" spans="1:30" ht="409.5" x14ac:dyDescent="0.25">
      <c r="A4519" s="113">
        <f t="shared" si="71"/>
        <v>4330</v>
      </c>
      <c r="B4519" s="88" t="s">
        <v>10783</v>
      </c>
      <c r="C4519" s="88" t="s">
        <v>11796</v>
      </c>
      <c r="D4519" s="88" t="s">
        <v>11382</v>
      </c>
      <c r="E4519" s="88" t="s">
        <v>11891</v>
      </c>
      <c r="F4519" s="88" t="s">
        <v>11892</v>
      </c>
      <c r="G4519" s="88" t="s">
        <v>11824</v>
      </c>
      <c r="H4519" s="92">
        <v>4000</v>
      </c>
      <c r="I4519" s="88" t="s">
        <v>4996</v>
      </c>
      <c r="J4519" s="88" t="s">
        <v>68</v>
      </c>
      <c r="K4519" s="88"/>
      <c r="L4519" s="88" t="s">
        <v>444</v>
      </c>
      <c r="M4519" s="88" t="s">
        <v>80</v>
      </c>
      <c r="N4519" s="88" t="s">
        <v>81</v>
      </c>
      <c r="O4519" s="88" t="s">
        <v>10790</v>
      </c>
      <c r="P4519" s="88" t="s">
        <v>10791</v>
      </c>
      <c r="Q4519" s="88" t="s">
        <v>10931</v>
      </c>
      <c r="R4519" s="88" t="s">
        <v>29</v>
      </c>
      <c r="S4519" s="88" t="s">
        <v>15</v>
      </c>
      <c r="T4519" s="88" t="s">
        <v>7</v>
      </c>
      <c r="U4519" s="88" t="s">
        <v>60</v>
      </c>
      <c r="V4519" s="88" t="s">
        <v>15</v>
      </c>
      <c r="W4519" s="88" t="s">
        <v>17</v>
      </c>
      <c r="X4519" s="88" t="s">
        <v>18</v>
      </c>
      <c r="Y4519" s="88" t="s">
        <v>31</v>
      </c>
      <c r="Z4519" s="88" t="s">
        <v>61</v>
      </c>
      <c r="AA4519" s="88" t="s">
        <v>17</v>
      </c>
      <c r="AB4519" s="88" t="s">
        <v>11825</v>
      </c>
      <c r="AC4519" s="88" t="s">
        <v>11846</v>
      </c>
      <c r="AD4519" s="88" t="s">
        <v>11840</v>
      </c>
    </row>
    <row r="4520" spans="1:30" ht="409.5" x14ac:dyDescent="0.25">
      <c r="A4520" s="113">
        <f t="shared" si="71"/>
        <v>4331</v>
      </c>
      <c r="B4520" s="88" t="s">
        <v>10783</v>
      </c>
      <c r="C4520" s="88" t="s">
        <v>11796</v>
      </c>
      <c r="D4520" s="88" t="s">
        <v>11382</v>
      </c>
      <c r="E4520" s="88" t="s">
        <v>11893</v>
      </c>
      <c r="F4520" s="88" t="s">
        <v>11893</v>
      </c>
      <c r="G4520" s="88" t="s">
        <v>11824</v>
      </c>
      <c r="H4520" s="92">
        <v>6458</v>
      </c>
      <c r="I4520" s="88" t="s">
        <v>1335</v>
      </c>
      <c r="J4520" s="88" t="s">
        <v>68</v>
      </c>
      <c r="K4520" s="88"/>
      <c r="L4520" s="88" t="s">
        <v>69</v>
      </c>
      <c r="M4520" s="88" t="s">
        <v>80</v>
      </c>
      <c r="N4520" s="88" t="s">
        <v>81</v>
      </c>
      <c r="O4520" s="88" t="s">
        <v>10790</v>
      </c>
      <c r="P4520" s="88" t="s">
        <v>10791</v>
      </c>
      <c r="Q4520" s="88" t="s">
        <v>10931</v>
      </c>
      <c r="R4520" s="88" t="s">
        <v>29</v>
      </c>
      <c r="S4520" s="88" t="s">
        <v>15</v>
      </c>
      <c r="T4520" s="88" t="s">
        <v>7</v>
      </c>
      <c r="U4520" s="88" t="s">
        <v>549</v>
      </c>
      <c r="V4520" s="88" t="s">
        <v>15</v>
      </c>
      <c r="W4520" s="88" t="s">
        <v>17</v>
      </c>
      <c r="X4520" s="88" t="s">
        <v>18</v>
      </c>
      <c r="Y4520" s="88" t="s">
        <v>31</v>
      </c>
      <c r="Z4520" s="88" t="s">
        <v>61</v>
      </c>
      <c r="AA4520" s="88" t="s">
        <v>17</v>
      </c>
      <c r="AB4520" s="88" t="s">
        <v>11825</v>
      </c>
      <c r="AC4520" s="88" t="s">
        <v>11846</v>
      </c>
      <c r="AD4520" s="88" t="s">
        <v>11840</v>
      </c>
    </row>
    <row r="4521" spans="1:30" ht="409.5" x14ac:dyDescent="0.25">
      <c r="A4521" s="113">
        <f t="shared" si="71"/>
        <v>4332</v>
      </c>
      <c r="B4521" s="88" t="s">
        <v>10783</v>
      </c>
      <c r="C4521" s="88" t="s">
        <v>11796</v>
      </c>
      <c r="D4521" s="88" t="s">
        <v>11382</v>
      </c>
      <c r="E4521" s="88" t="s">
        <v>11894</v>
      </c>
      <c r="F4521" s="88" t="s">
        <v>11895</v>
      </c>
      <c r="G4521" s="88" t="s">
        <v>11824</v>
      </c>
      <c r="H4521" s="92">
        <v>731999.52</v>
      </c>
      <c r="I4521" s="88" t="s">
        <v>11896</v>
      </c>
      <c r="J4521" s="88" t="s">
        <v>6</v>
      </c>
      <c r="K4521" s="88"/>
      <c r="L4521" s="88" t="s">
        <v>59</v>
      </c>
      <c r="M4521" s="88" t="s">
        <v>9</v>
      </c>
      <c r="N4521" s="88" t="s">
        <v>10</v>
      </c>
      <c r="O4521" s="88" t="s">
        <v>10790</v>
      </c>
      <c r="P4521" s="88" t="s">
        <v>10791</v>
      </c>
      <c r="Q4521" s="88" t="s">
        <v>10931</v>
      </c>
      <c r="R4521" s="88" t="s">
        <v>29</v>
      </c>
      <c r="S4521" s="88" t="s">
        <v>15</v>
      </c>
      <c r="T4521" s="88" t="s">
        <v>7</v>
      </c>
      <c r="U4521" s="88" t="s">
        <v>133</v>
      </c>
      <c r="V4521" s="88" t="s">
        <v>15</v>
      </c>
      <c r="W4521" s="88" t="s">
        <v>37</v>
      </c>
      <c r="X4521" s="88" t="s">
        <v>30</v>
      </c>
      <c r="Y4521" s="88" t="s">
        <v>31</v>
      </c>
      <c r="Z4521" s="88" t="s">
        <v>61</v>
      </c>
      <c r="AA4521" s="9" t="s">
        <v>37</v>
      </c>
      <c r="AB4521" s="88" t="s">
        <v>11825</v>
      </c>
      <c r="AC4521" s="88" t="s">
        <v>11846</v>
      </c>
      <c r="AD4521" s="88" t="s">
        <v>11840</v>
      </c>
    </row>
    <row r="4522" spans="1:30" ht="409.5" x14ac:dyDescent="0.25">
      <c r="A4522" s="113">
        <f t="shared" si="71"/>
        <v>4333</v>
      </c>
      <c r="B4522" s="88" t="s">
        <v>10783</v>
      </c>
      <c r="C4522" s="88" t="s">
        <v>11796</v>
      </c>
      <c r="D4522" s="88" t="s">
        <v>11382</v>
      </c>
      <c r="E4522" s="88" t="s">
        <v>11897</v>
      </c>
      <c r="F4522" s="88" t="s">
        <v>11898</v>
      </c>
      <c r="G4522" s="88" t="s">
        <v>11824</v>
      </c>
      <c r="H4522" s="92">
        <v>77000.14</v>
      </c>
      <c r="I4522" s="88" t="s">
        <v>5825</v>
      </c>
      <c r="J4522" s="88" t="s">
        <v>6</v>
      </c>
      <c r="K4522" s="88"/>
      <c r="L4522" s="88" t="s">
        <v>27</v>
      </c>
      <c r="M4522" s="88" t="s">
        <v>80</v>
      </c>
      <c r="N4522" s="88" t="s">
        <v>81</v>
      </c>
      <c r="O4522" s="88" t="s">
        <v>10790</v>
      </c>
      <c r="P4522" s="88" t="s">
        <v>10791</v>
      </c>
      <c r="Q4522" s="88" t="s">
        <v>10931</v>
      </c>
      <c r="R4522" s="88" t="s">
        <v>29</v>
      </c>
      <c r="S4522" s="88" t="s">
        <v>15</v>
      </c>
      <c r="T4522" s="88" t="s">
        <v>7</v>
      </c>
      <c r="U4522" s="88" t="s">
        <v>133</v>
      </c>
      <c r="V4522" s="88" t="s">
        <v>15</v>
      </c>
      <c r="W4522" s="88" t="s">
        <v>17</v>
      </c>
      <c r="X4522" s="88" t="s">
        <v>18</v>
      </c>
      <c r="Y4522" s="88" t="s">
        <v>31</v>
      </c>
      <c r="Z4522" s="88" t="s">
        <v>61</v>
      </c>
      <c r="AA4522" s="88" t="s">
        <v>17</v>
      </c>
      <c r="AB4522" s="88" t="s">
        <v>11825</v>
      </c>
      <c r="AC4522" s="88" t="s">
        <v>11846</v>
      </c>
      <c r="AD4522" s="88" t="s">
        <v>11840</v>
      </c>
    </row>
    <row r="4523" spans="1:30" ht="409.5" x14ac:dyDescent="0.25">
      <c r="A4523" s="113">
        <f t="shared" si="71"/>
        <v>4334</v>
      </c>
      <c r="B4523" s="88" t="s">
        <v>10783</v>
      </c>
      <c r="C4523" s="88" t="s">
        <v>11796</v>
      </c>
      <c r="D4523" s="88" t="s">
        <v>11382</v>
      </c>
      <c r="E4523" s="88" t="s">
        <v>11899</v>
      </c>
      <c r="F4523" s="88" t="s">
        <v>11900</v>
      </c>
      <c r="G4523" s="88" t="s">
        <v>11824</v>
      </c>
      <c r="H4523" s="92">
        <v>15000</v>
      </c>
      <c r="I4523" s="88" t="s">
        <v>4996</v>
      </c>
      <c r="J4523" s="88" t="s">
        <v>6</v>
      </c>
      <c r="K4523" s="88"/>
      <c r="L4523" s="88" t="s">
        <v>247</v>
      </c>
      <c r="M4523" s="88" t="s">
        <v>80</v>
      </c>
      <c r="N4523" s="88" t="s">
        <v>81</v>
      </c>
      <c r="O4523" s="88" t="s">
        <v>10790</v>
      </c>
      <c r="P4523" s="88" t="s">
        <v>10791</v>
      </c>
      <c r="Q4523" s="88" t="s">
        <v>10931</v>
      </c>
      <c r="R4523" s="88" t="s">
        <v>29</v>
      </c>
      <c r="S4523" s="88" t="s">
        <v>15</v>
      </c>
      <c r="T4523" s="88" t="s">
        <v>7</v>
      </c>
      <c r="U4523" s="88" t="s">
        <v>133</v>
      </c>
      <c r="V4523" s="88" t="s">
        <v>15</v>
      </c>
      <c r="W4523" s="88" t="s">
        <v>17</v>
      </c>
      <c r="X4523" s="88" t="s">
        <v>18</v>
      </c>
      <c r="Y4523" s="88" t="s">
        <v>31</v>
      </c>
      <c r="Z4523" s="88" t="s">
        <v>61</v>
      </c>
      <c r="AA4523" s="88" t="s">
        <v>17</v>
      </c>
      <c r="AB4523" s="88" t="s">
        <v>11825</v>
      </c>
      <c r="AC4523" s="88" t="s">
        <v>11846</v>
      </c>
      <c r="AD4523" s="88" t="s">
        <v>11840</v>
      </c>
    </row>
    <row r="4524" spans="1:30" ht="409.5" x14ac:dyDescent="0.25">
      <c r="A4524" s="113">
        <f t="shared" si="71"/>
        <v>4335</v>
      </c>
      <c r="B4524" s="88" t="s">
        <v>10783</v>
      </c>
      <c r="C4524" s="88" t="s">
        <v>11796</v>
      </c>
      <c r="D4524" s="88" t="s">
        <v>11382</v>
      </c>
      <c r="E4524" s="88" t="s">
        <v>11901</v>
      </c>
      <c r="F4524" s="88" t="s">
        <v>11902</v>
      </c>
      <c r="G4524" s="88" t="s">
        <v>11824</v>
      </c>
      <c r="H4524" s="92">
        <v>28500</v>
      </c>
      <c r="I4524" s="88" t="s">
        <v>6296</v>
      </c>
      <c r="J4524" s="88" t="s">
        <v>6</v>
      </c>
      <c r="K4524" s="88"/>
      <c r="L4524" s="88" t="s">
        <v>27</v>
      </c>
      <c r="M4524" s="88" t="s">
        <v>80</v>
      </c>
      <c r="N4524" s="88" t="s">
        <v>81</v>
      </c>
      <c r="O4524" s="88" t="s">
        <v>10790</v>
      </c>
      <c r="P4524" s="88" t="s">
        <v>10791</v>
      </c>
      <c r="Q4524" s="88" t="s">
        <v>10931</v>
      </c>
      <c r="R4524" s="88" t="s">
        <v>29</v>
      </c>
      <c r="S4524" s="88" t="s">
        <v>15</v>
      </c>
      <c r="T4524" s="88" t="s">
        <v>7</v>
      </c>
      <c r="U4524" s="88" t="s">
        <v>549</v>
      </c>
      <c r="V4524" s="88" t="s">
        <v>15</v>
      </c>
      <c r="W4524" s="88" t="s">
        <v>17</v>
      </c>
      <c r="X4524" s="88" t="s">
        <v>18</v>
      </c>
      <c r="Y4524" s="88" t="s">
        <v>31</v>
      </c>
      <c r="Z4524" s="88" t="s">
        <v>61</v>
      </c>
      <c r="AA4524" s="88" t="s">
        <v>17</v>
      </c>
      <c r="AB4524" s="88" t="s">
        <v>11825</v>
      </c>
      <c r="AC4524" s="88" t="s">
        <v>11846</v>
      </c>
      <c r="AD4524" s="88" t="s">
        <v>11840</v>
      </c>
    </row>
    <row r="4525" spans="1:30" ht="409.5" x14ac:dyDescent="0.25">
      <c r="A4525" s="113">
        <f t="shared" si="71"/>
        <v>4336</v>
      </c>
      <c r="B4525" s="88" t="s">
        <v>10783</v>
      </c>
      <c r="C4525" s="88" t="s">
        <v>11796</v>
      </c>
      <c r="D4525" s="88" t="s">
        <v>11382</v>
      </c>
      <c r="E4525" s="88" t="s">
        <v>11903</v>
      </c>
      <c r="F4525" s="88" t="s">
        <v>11904</v>
      </c>
      <c r="G4525" s="88" t="s">
        <v>11824</v>
      </c>
      <c r="H4525" s="92">
        <v>15000</v>
      </c>
      <c r="I4525" s="88" t="s">
        <v>5825</v>
      </c>
      <c r="J4525" s="88" t="s">
        <v>6</v>
      </c>
      <c r="K4525" s="88"/>
      <c r="L4525" s="88" t="s">
        <v>27</v>
      </c>
      <c r="M4525" s="88" t="s">
        <v>80</v>
      </c>
      <c r="N4525" s="88" t="s">
        <v>81</v>
      </c>
      <c r="O4525" s="88" t="s">
        <v>10790</v>
      </c>
      <c r="P4525" s="88" t="s">
        <v>10791</v>
      </c>
      <c r="Q4525" s="88" t="s">
        <v>10931</v>
      </c>
      <c r="R4525" s="88" t="s">
        <v>29</v>
      </c>
      <c r="S4525" s="88" t="s">
        <v>15</v>
      </c>
      <c r="T4525" s="88" t="s">
        <v>7</v>
      </c>
      <c r="U4525" s="88" t="s">
        <v>549</v>
      </c>
      <c r="V4525" s="88" t="s">
        <v>15</v>
      </c>
      <c r="W4525" s="88" t="s">
        <v>17</v>
      </c>
      <c r="X4525" s="88" t="s">
        <v>18</v>
      </c>
      <c r="Y4525" s="88" t="s">
        <v>31</v>
      </c>
      <c r="Z4525" s="88" t="s">
        <v>61</v>
      </c>
      <c r="AA4525" s="88" t="s">
        <v>17</v>
      </c>
      <c r="AB4525" s="88" t="s">
        <v>11825</v>
      </c>
      <c r="AC4525" s="88" t="s">
        <v>11846</v>
      </c>
      <c r="AD4525" s="88" t="s">
        <v>11840</v>
      </c>
    </row>
    <row r="4526" spans="1:30" ht="409.5" x14ac:dyDescent="0.25">
      <c r="A4526" s="113">
        <f t="shared" si="71"/>
        <v>4337</v>
      </c>
      <c r="B4526" s="88" t="s">
        <v>10783</v>
      </c>
      <c r="C4526" s="88" t="s">
        <v>11796</v>
      </c>
      <c r="D4526" s="88" t="s">
        <v>11382</v>
      </c>
      <c r="E4526" s="88" t="s">
        <v>11905</v>
      </c>
      <c r="F4526" s="88" t="s">
        <v>11906</v>
      </c>
      <c r="G4526" s="88" t="s">
        <v>11824</v>
      </c>
      <c r="H4526" s="92">
        <v>24700</v>
      </c>
      <c r="I4526" s="88" t="s">
        <v>11907</v>
      </c>
      <c r="J4526" s="88" t="s">
        <v>6</v>
      </c>
      <c r="K4526" s="88"/>
      <c r="L4526" s="88" t="s">
        <v>27</v>
      </c>
      <c r="M4526" s="88" t="s">
        <v>80</v>
      </c>
      <c r="N4526" s="88" t="s">
        <v>81</v>
      </c>
      <c r="O4526" s="88" t="s">
        <v>10790</v>
      </c>
      <c r="P4526" s="88" t="s">
        <v>10791</v>
      </c>
      <c r="Q4526" s="88" t="s">
        <v>10931</v>
      </c>
      <c r="R4526" s="88" t="s">
        <v>29</v>
      </c>
      <c r="S4526" s="88" t="s">
        <v>15</v>
      </c>
      <c r="T4526" s="88" t="s">
        <v>7</v>
      </c>
      <c r="U4526" s="88" t="s">
        <v>549</v>
      </c>
      <c r="V4526" s="88" t="s">
        <v>15</v>
      </c>
      <c r="W4526" s="88" t="s">
        <v>17</v>
      </c>
      <c r="X4526" s="88" t="s">
        <v>18</v>
      </c>
      <c r="Y4526" s="88" t="s">
        <v>31</v>
      </c>
      <c r="Z4526" s="88" t="s">
        <v>61</v>
      </c>
      <c r="AA4526" s="88" t="s">
        <v>17</v>
      </c>
      <c r="AB4526" s="88" t="s">
        <v>11825</v>
      </c>
      <c r="AC4526" s="88" t="s">
        <v>11846</v>
      </c>
      <c r="AD4526" s="88" t="s">
        <v>11840</v>
      </c>
    </row>
    <row r="4527" spans="1:30" ht="409.5" x14ac:dyDescent="0.25">
      <c r="A4527" s="113">
        <f t="shared" si="71"/>
        <v>4338</v>
      </c>
      <c r="B4527" s="88" t="s">
        <v>10783</v>
      </c>
      <c r="C4527" s="88" t="s">
        <v>11796</v>
      </c>
      <c r="D4527" s="88" t="s">
        <v>11382</v>
      </c>
      <c r="E4527" s="88" t="s">
        <v>11908</v>
      </c>
      <c r="F4527" s="88" t="s">
        <v>11909</v>
      </c>
      <c r="G4527" s="88" t="s">
        <v>11824</v>
      </c>
      <c r="H4527" s="92">
        <v>15000</v>
      </c>
      <c r="I4527" s="88" t="s">
        <v>11896</v>
      </c>
      <c r="J4527" s="88" t="s">
        <v>6</v>
      </c>
      <c r="K4527" s="88"/>
      <c r="L4527" s="88" t="s">
        <v>247</v>
      </c>
      <c r="M4527" s="88" t="s">
        <v>80</v>
      </c>
      <c r="N4527" s="88" t="s">
        <v>81</v>
      </c>
      <c r="O4527" s="88" t="s">
        <v>10790</v>
      </c>
      <c r="P4527" s="88" t="s">
        <v>10791</v>
      </c>
      <c r="Q4527" s="88" t="s">
        <v>10931</v>
      </c>
      <c r="R4527" s="88" t="s">
        <v>29</v>
      </c>
      <c r="S4527" s="88" t="s">
        <v>15</v>
      </c>
      <c r="T4527" s="88" t="s">
        <v>7</v>
      </c>
      <c r="U4527" s="88" t="s">
        <v>549</v>
      </c>
      <c r="V4527" s="88" t="s">
        <v>40</v>
      </c>
      <c r="W4527" s="88" t="s">
        <v>17</v>
      </c>
      <c r="X4527" s="88" t="s">
        <v>18</v>
      </c>
      <c r="Y4527" s="88" t="s">
        <v>31</v>
      </c>
      <c r="Z4527" s="88" t="s">
        <v>61</v>
      </c>
      <c r="AA4527" s="88" t="s">
        <v>17</v>
      </c>
      <c r="AB4527" s="88" t="s">
        <v>11825</v>
      </c>
      <c r="AC4527" s="88" t="s">
        <v>11846</v>
      </c>
      <c r="AD4527" s="88" t="s">
        <v>11840</v>
      </c>
    </row>
    <row r="4528" spans="1:30" ht="409.5" x14ac:dyDescent="0.25">
      <c r="A4528" s="113">
        <f t="shared" si="71"/>
        <v>4339</v>
      </c>
      <c r="B4528" s="88" t="s">
        <v>10783</v>
      </c>
      <c r="C4528" s="88" t="s">
        <v>11796</v>
      </c>
      <c r="D4528" s="88" t="s">
        <v>11382</v>
      </c>
      <c r="E4528" s="88" t="s">
        <v>11910</v>
      </c>
      <c r="F4528" s="88" t="s">
        <v>7657</v>
      </c>
      <c r="G4528" s="88" t="s">
        <v>11824</v>
      </c>
      <c r="H4528" s="92">
        <v>15000</v>
      </c>
      <c r="I4528" s="88" t="s">
        <v>11911</v>
      </c>
      <c r="J4528" s="88" t="s">
        <v>6</v>
      </c>
      <c r="K4528" s="88"/>
      <c r="L4528" s="88" t="s">
        <v>27</v>
      </c>
      <c r="M4528" s="88" t="s">
        <v>80</v>
      </c>
      <c r="N4528" s="88" t="s">
        <v>81</v>
      </c>
      <c r="O4528" s="88" t="s">
        <v>10790</v>
      </c>
      <c r="P4528" s="88" t="s">
        <v>10791</v>
      </c>
      <c r="Q4528" s="88" t="s">
        <v>10931</v>
      </c>
      <c r="R4528" s="88" t="s">
        <v>29</v>
      </c>
      <c r="S4528" s="88" t="s">
        <v>15</v>
      </c>
      <c r="T4528" s="88" t="s">
        <v>7</v>
      </c>
      <c r="U4528" s="88" t="s">
        <v>549</v>
      </c>
      <c r="V4528" s="88" t="s">
        <v>15</v>
      </c>
      <c r="W4528" s="88" t="s">
        <v>17</v>
      </c>
      <c r="X4528" s="88" t="s">
        <v>18</v>
      </c>
      <c r="Y4528" s="88" t="s">
        <v>31</v>
      </c>
      <c r="Z4528" s="88" t="s">
        <v>61</v>
      </c>
      <c r="AA4528" s="88" t="s">
        <v>17</v>
      </c>
      <c r="AB4528" s="88" t="s">
        <v>11825</v>
      </c>
      <c r="AC4528" s="88" t="s">
        <v>11846</v>
      </c>
      <c r="AD4528" s="88" t="s">
        <v>11840</v>
      </c>
    </row>
    <row r="4529" spans="1:30" ht="409.5" x14ac:dyDescent="0.25">
      <c r="A4529" s="113">
        <f t="shared" si="71"/>
        <v>4340</v>
      </c>
      <c r="B4529" s="88" t="s">
        <v>10783</v>
      </c>
      <c r="C4529" s="88" t="s">
        <v>11796</v>
      </c>
      <c r="D4529" s="88" t="s">
        <v>11382</v>
      </c>
      <c r="E4529" s="88" t="s">
        <v>11912</v>
      </c>
      <c r="F4529" s="88" t="s">
        <v>11913</v>
      </c>
      <c r="G4529" s="88" t="s">
        <v>11824</v>
      </c>
      <c r="H4529" s="92">
        <v>10000</v>
      </c>
      <c r="I4529" s="88" t="s">
        <v>11896</v>
      </c>
      <c r="J4529" s="88" t="s">
        <v>6</v>
      </c>
      <c r="K4529" s="88"/>
      <c r="L4529" s="88" t="s">
        <v>27</v>
      </c>
      <c r="M4529" s="88" t="s">
        <v>80</v>
      </c>
      <c r="N4529" s="88" t="s">
        <v>81</v>
      </c>
      <c r="O4529" s="88" t="s">
        <v>10790</v>
      </c>
      <c r="P4529" s="88" t="s">
        <v>10791</v>
      </c>
      <c r="Q4529" s="88" t="s">
        <v>10931</v>
      </c>
      <c r="R4529" s="88" t="s">
        <v>29</v>
      </c>
      <c r="S4529" s="88" t="s">
        <v>15</v>
      </c>
      <c r="T4529" s="88" t="s">
        <v>7</v>
      </c>
      <c r="U4529" s="88" t="s">
        <v>133</v>
      </c>
      <c r="V4529" s="88" t="s">
        <v>15</v>
      </c>
      <c r="W4529" s="88" t="s">
        <v>17</v>
      </c>
      <c r="X4529" s="88" t="s">
        <v>18</v>
      </c>
      <c r="Y4529" s="88" t="s">
        <v>31</v>
      </c>
      <c r="Z4529" s="88" t="s">
        <v>61</v>
      </c>
      <c r="AA4529" s="88" t="s">
        <v>17</v>
      </c>
      <c r="AB4529" s="88" t="s">
        <v>11825</v>
      </c>
      <c r="AC4529" s="88" t="s">
        <v>11846</v>
      </c>
      <c r="AD4529" s="88" t="s">
        <v>11840</v>
      </c>
    </row>
    <row r="4530" spans="1:30" ht="409.5" x14ac:dyDescent="0.25">
      <c r="A4530" s="113">
        <f t="shared" si="71"/>
        <v>4341</v>
      </c>
      <c r="B4530" s="88" t="s">
        <v>10783</v>
      </c>
      <c r="C4530" s="88" t="s">
        <v>11796</v>
      </c>
      <c r="D4530" s="88" t="s">
        <v>11382</v>
      </c>
      <c r="E4530" s="88" t="s">
        <v>11914</v>
      </c>
      <c r="F4530" s="88" t="s">
        <v>11914</v>
      </c>
      <c r="G4530" s="88" t="s">
        <v>11824</v>
      </c>
      <c r="H4530" s="92">
        <v>12100</v>
      </c>
      <c r="I4530" s="88" t="s">
        <v>11911</v>
      </c>
      <c r="J4530" s="88" t="s">
        <v>6</v>
      </c>
      <c r="K4530" s="88"/>
      <c r="L4530" s="88" t="s">
        <v>27</v>
      </c>
      <c r="M4530" s="88" t="s">
        <v>80</v>
      </c>
      <c r="N4530" s="88" t="s">
        <v>81</v>
      </c>
      <c r="O4530" s="88" t="s">
        <v>10790</v>
      </c>
      <c r="P4530" s="88" t="s">
        <v>10791</v>
      </c>
      <c r="Q4530" s="88" t="s">
        <v>10931</v>
      </c>
      <c r="R4530" s="88" t="s">
        <v>29</v>
      </c>
      <c r="S4530" s="88" t="s">
        <v>15</v>
      </c>
      <c r="T4530" s="88" t="s">
        <v>7</v>
      </c>
      <c r="U4530" s="88" t="s">
        <v>549</v>
      </c>
      <c r="V4530" s="88" t="s">
        <v>15</v>
      </c>
      <c r="W4530" s="88" t="s">
        <v>17</v>
      </c>
      <c r="X4530" s="88" t="s">
        <v>18</v>
      </c>
      <c r="Y4530" s="88" t="s">
        <v>31</v>
      </c>
      <c r="Z4530" s="88" t="s">
        <v>61</v>
      </c>
      <c r="AA4530" s="88" t="s">
        <v>17</v>
      </c>
      <c r="AB4530" s="88" t="s">
        <v>11825</v>
      </c>
      <c r="AC4530" s="88" t="s">
        <v>11846</v>
      </c>
      <c r="AD4530" s="88" t="s">
        <v>11840</v>
      </c>
    </row>
    <row r="4531" spans="1:30" ht="409.5" x14ac:dyDescent="0.25">
      <c r="A4531" s="113">
        <f t="shared" si="71"/>
        <v>4342</v>
      </c>
      <c r="B4531" s="88" t="s">
        <v>10783</v>
      </c>
      <c r="C4531" s="88" t="s">
        <v>11796</v>
      </c>
      <c r="D4531" s="88" t="s">
        <v>11382</v>
      </c>
      <c r="E4531" s="88" t="s">
        <v>11915</v>
      </c>
      <c r="F4531" s="88" t="s">
        <v>11916</v>
      </c>
      <c r="G4531" s="88" t="s">
        <v>11824</v>
      </c>
      <c r="H4531" s="92">
        <v>4320</v>
      </c>
      <c r="I4531" s="88" t="s">
        <v>400</v>
      </c>
      <c r="J4531" s="88" t="s">
        <v>6</v>
      </c>
      <c r="K4531" s="88"/>
      <c r="L4531" s="88" t="s">
        <v>952</v>
      </c>
      <c r="M4531" s="88" t="s">
        <v>89</v>
      </c>
      <c r="N4531" s="88" t="s">
        <v>81</v>
      </c>
      <c r="O4531" s="88" t="s">
        <v>10790</v>
      </c>
      <c r="P4531" s="88" t="s">
        <v>10791</v>
      </c>
      <c r="Q4531" s="88" t="s">
        <v>10931</v>
      </c>
      <c r="R4531" s="88" t="s">
        <v>29</v>
      </c>
      <c r="S4531" s="88" t="s">
        <v>15</v>
      </c>
      <c r="T4531" s="88" t="s">
        <v>7</v>
      </c>
      <c r="U4531" s="88" t="s">
        <v>549</v>
      </c>
      <c r="V4531" s="88" t="s">
        <v>15</v>
      </c>
      <c r="W4531" s="88" t="s">
        <v>17</v>
      </c>
      <c r="X4531" s="88" t="s">
        <v>30</v>
      </c>
      <c r="Y4531" s="88" t="s">
        <v>31</v>
      </c>
      <c r="Z4531" s="88" t="s">
        <v>61</v>
      </c>
      <c r="AA4531" s="9" t="s">
        <v>37</v>
      </c>
      <c r="AB4531" s="88" t="s">
        <v>11825</v>
      </c>
      <c r="AC4531" s="88" t="s">
        <v>11846</v>
      </c>
      <c r="AD4531" s="88" t="s">
        <v>11840</v>
      </c>
    </row>
    <row r="4532" spans="1:30" ht="89.25" x14ac:dyDescent="0.25">
      <c r="A4532" s="113">
        <f t="shared" si="71"/>
        <v>4343</v>
      </c>
      <c r="B4532" s="88" t="s">
        <v>10783</v>
      </c>
      <c r="C4532" s="88" t="s">
        <v>11331</v>
      </c>
      <c r="D4532" s="88" t="s">
        <v>11332</v>
      </c>
      <c r="E4532" s="88" t="s">
        <v>11917</v>
      </c>
      <c r="F4532" s="88" t="s">
        <v>11917</v>
      </c>
      <c r="G4532" s="88" t="s">
        <v>11918</v>
      </c>
      <c r="H4532" s="92">
        <v>11280000</v>
      </c>
      <c r="I4532" s="88" t="s">
        <v>11336</v>
      </c>
      <c r="J4532" s="88" t="s">
        <v>6</v>
      </c>
      <c r="K4532" s="88"/>
      <c r="L4532" s="88" t="s">
        <v>952</v>
      </c>
      <c r="M4532" s="88" t="s">
        <v>51</v>
      </c>
      <c r="N4532" s="88" t="s">
        <v>10</v>
      </c>
      <c r="O4532" s="88" t="s">
        <v>10790</v>
      </c>
      <c r="P4532" s="88" t="s">
        <v>10879</v>
      </c>
      <c r="Q4532" s="88" t="s">
        <v>374</v>
      </c>
      <c r="R4532" s="88" t="s">
        <v>29</v>
      </c>
      <c r="S4532" s="88" t="s">
        <v>15</v>
      </c>
      <c r="T4532" s="88" t="s">
        <v>7</v>
      </c>
      <c r="U4532" s="88" t="s">
        <v>60</v>
      </c>
      <c r="V4532" s="88" t="s">
        <v>15</v>
      </c>
      <c r="W4532" s="88" t="s">
        <v>37</v>
      </c>
      <c r="X4532" s="88" t="s">
        <v>18</v>
      </c>
      <c r="Y4532" s="88" t="s">
        <v>19</v>
      </c>
      <c r="Z4532" s="88" t="s">
        <v>20</v>
      </c>
      <c r="AA4532" s="88" t="s">
        <v>21</v>
      </c>
      <c r="AB4532" s="88" t="s">
        <v>11919</v>
      </c>
      <c r="AC4532" s="88" t="s">
        <v>11338</v>
      </c>
      <c r="AD4532" s="88" t="s">
        <v>11339</v>
      </c>
    </row>
    <row r="4533" spans="1:30" ht="409.5" x14ac:dyDescent="0.25">
      <c r="A4533" s="113">
        <f t="shared" si="71"/>
        <v>4344</v>
      </c>
      <c r="B4533" s="88" t="s">
        <v>10783</v>
      </c>
      <c r="C4533" s="88" t="s">
        <v>11170</v>
      </c>
      <c r="D4533" s="88" t="s">
        <v>11171</v>
      </c>
      <c r="E4533" s="88" t="s">
        <v>11920</v>
      </c>
      <c r="F4533" s="88" t="s">
        <v>11673</v>
      </c>
      <c r="G4533" s="88" t="s">
        <v>11674</v>
      </c>
      <c r="H4533" s="92">
        <v>100000</v>
      </c>
      <c r="I4533" s="88" t="s">
        <v>1400</v>
      </c>
      <c r="J4533" s="88" t="s">
        <v>6</v>
      </c>
      <c r="K4533" s="88"/>
      <c r="L4533" s="88" t="s">
        <v>444</v>
      </c>
      <c r="M4533" s="88" t="s">
        <v>80</v>
      </c>
      <c r="N4533" s="88" t="s">
        <v>81</v>
      </c>
      <c r="O4533" s="88" t="s">
        <v>10790</v>
      </c>
      <c r="P4533" s="88" t="s">
        <v>10869</v>
      </c>
      <c r="Q4533" s="88" t="s">
        <v>11163</v>
      </c>
      <c r="R4533" s="88" t="s">
        <v>29</v>
      </c>
      <c r="S4533" s="88" t="s">
        <v>15</v>
      </c>
      <c r="T4533" s="88" t="s">
        <v>7</v>
      </c>
      <c r="U4533" s="88" t="s">
        <v>133</v>
      </c>
      <c r="V4533" s="88" t="s">
        <v>15</v>
      </c>
      <c r="W4533" s="88" t="s">
        <v>17</v>
      </c>
      <c r="X4533" s="88" t="s">
        <v>193</v>
      </c>
      <c r="Y4533" s="88" t="s">
        <v>19</v>
      </c>
      <c r="Z4533" s="88" t="s">
        <v>20</v>
      </c>
      <c r="AA4533" s="88" t="s">
        <v>17</v>
      </c>
      <c r="AB4533" s="88" t="s">
        <v>11641</v>
      </c>
      <c r="AC4533" s="88">
        <v>83982011251</v>
      </c>
      <c r="AD4533" s="88" t="s">
        <v>11642</v>
      </c>
    </row>
    <row r="4534" spans="1:30" ht="293.25" x14ac:dyDescent="0.25">
      <c r="A4534" s="113">
        <f t="shared" si="71"/>
        <v>4345</v>
      </c>
      <c r="B4534" s="88" t="s">
        <v>10783</v>
      </c>
      <c r="C4534" s="88" t="s">
        <v>11331</v>
      </c>
      <c r="D4534" s="88" t="s">
        <v>11332</v>
      </c>
      <c r="E4534" s="88" t="s">
        <v>11921</v>
      </c>
      <c r="F4534" s="88" t="s">
        <v>11922</v>
      </c>
      <c r="G4534" s="88" t="s">
        <v>11923</v>
      </c>
      <c r="H4534" s="92">
        <v>595000</v>
      </c>
      <c r="I4534" s="88" t="s">
        <v>11336</v>
      </c>
      <c r="J4534" s="88" t="s">
        <v>6</v>
      </c>
      <c r="K4534" s="88"/>
      <c r="L4534" s="88" t="s">
        <v>59</v>
      </c>
      <c r="M4534" s="88" t="s">
        <v>80</v>
      </c>
      <c r="N4534" s="88" t="s">
        <v>81</v>
      </c>
      <c r="O4534" s="88" t="s">
        <v>10790</v>
      </c>
      <c r="P4534" s="88" t="s">
        <v>10879</v>
      </c>
      <c r="Q4534" s="88" t="s">
        <v>374</v>
      </c>
      <c r="R4534" s="88" t="s">
        <v>29</v>
      </c>
      <c r="S4534" s="88" t="s">
        <v>15</v>
      </c>
      <c r="T4534" s="88" t="s">
        <v>7</v>
      </c>
      <c r="U4534" s="88" t="s">
        <v>60</v>
      </c>
      <c r="V4534" s="88" t="s">
        <v>40</v>
      </c>
      <c r="W4534" s="88" t="s">
        <v>17</v>
      </c>
      <c r="X4534" s="88" t="s">
        <v>18</v>
      </c>
      <c r="Y4534" s="88" t="s">
        <v>31</v>
      </c>
      <c r="Z4534" s="88" t="s">
        <v>20</v>
      </c>
      <c r="AA4534" s="88" t="s">
        <v>17</v>
      </c>
      <c r="AB4534" s="88" t="s">
        <v>11924</v>
      </c>
      <c r="AC4534" s="88">
        <v>9733733630</v>
      </c>
      <c r="AD4534" s="88" t="s">
        <v>11339</v>
      </c>
    </row>
    <row r="4535" spans="1:30" ht="204" x14ac:dyDescent="0.25">
      <c r="A4535" s="113">
        <f t="shared" si="71"/>
        <v>4346</v>
      </c>
      <c r="B4535" s="88" t="s">
        <v>10783</v>
      </c>
      <c r="C4535" s="88" t="s">
        <v>11331</v>
      </c>
      <c r="D4535" s="88" t="s">
        <v>11332</v>
      </c>
      <c r="E4535" s="88" t="s">
        <v>11925</v>
      </c>
      <c r="F4535" s="88" t="s">
        <v>11926</v>
      </c>
      <c r="G4535" s="88" t="s">
        <v>11927</v>
      </c>
      <c r="H4535" s="92">
        <v>59800000</v>
      </c>
      <c r="I4535" s="88" t="s">
        <v>11336</v>
      </c>
      <c r="J4535" s="88" t="s">
        <v>6</v>
      </c>
      <c r="K4535" s="88"/>
      <c r="L4535" s="88" t="s">
        <v>69</v>
      </c>
      <c r="M4535" s="88" t="s">
        <v>9</v>
      </c>
      <c r="N4535" s="88" t="s">
        <v>10</v>
      </c>
      <c r="O4535" s="88" t="s">
        <v>10790</v>
      </c>
      <c r="P4535" s="88" t="s">
        <v>10869</v>
      </c>
      <c r="Q4535" s="88" t="s">
        <v>10928</v>
      </c>
      <c r="R4535" s="88" t="s">
        <v>29</v>
      </c>
      <c r="S4535" s="88" t="s">
        <v>15</v>
      </c>
      <c r="T4535" s="88" t="s">
        <v>7</v>
      </c>
      <c r="U4535" s="88" t="s">
        <v>60</v>
      </c>
      <c r="V4535" s="88" t="s">
        <v>15</v>
      </c>
      <c r="W4535" s="88" t="s">
        <v>17</v>
      </c>
      <c r="X4535" s="88" t="s">
        <v>18</v>
      </c>
      <c r="Y4535" s="88" t="s">
        <v>19</v>
      </c>
      <c r="Z4535" s="88" t="s">
        <v>20</v>
      </c>
      <c r="AA4535" s="88" t="s">
        <v>21</v>
      </c>
      <c r="AB4535" s="88" t="s">
        <v>11919</v>
      </c>
      <c r="AC4535" s="88" t="s">
        <v>11928</v>
      </c>
      <c r="AD4535" s="88" t="s">
        <v>11339</v>
      </c>
    </row>
    <row r="4536" spans="1:30" ht="89.25" x14ac:dyDescent="0.25">
      <c r="A4536" s="113">
        <f t="shared" si="71"/>
        <v>4347</v>
      </c>
      <c r="B4536" s="88" t="s">
        <v>10783</v>
      </c>
      <c r="C4536" s="88" t="s">
        <v>11500</v>
      </c>
      <c r="D4536" s="88" t="s">
        <v>11501</v>
      </c>
      <c r="E4536" s="88" t="s">
        <v>11929</v>
      </c>
      <c r="F4536" s="88" t="s">
        <v>11930</v>
      </c>
      <c r="G4536" s="88" t="s">
        <v>11931</v>
      </c>
      <c r="H4536" s="92">
        <v>50400</v>
      </c>
      <c r="I4536" s="88" t="s">
        <v>5079</v>
      </c>
      <c r="J4536" s="88" t="s">
        <v>6</v>
      </c>
      <c r="K4536" s="88"/>
      <c r="L4536" s="88" t="s">
        <v>79</v>
      </c>
      <c r="M4536" s="88" t="s">
        <v>51</v>
      </c>
      <c r="N4536" s="88" t="s">
        <v>10</v>
      </c>
      <c r="O4536" s="88" t="s">
        <v>10790</v>
      </c>
      <c r="P4536" s="88" t="s">
        <v>10869</v>
      </c>
      <c r="Q4536" s="88" t="s">
        <v>10928</v>
      </c>
      <c r="R4536" s="88" t="s">
        <v>29</v>
      </c>
      <c r="S4536" s="88" t="s">
        <v>15</v>
      </c>
      <c r="T4536" s="88" t="s">
        <v>7</v>
      </c>
      <c r="U4536" s="88" t="s">
        <v>146</v>
      </c>
      <c r="V4536" s="88" t="s">
        <v>15</v>
      </c>
      <c r="W4536" s="88" t="s">
        <v>17</v>
      </c>
      <c r="X4536" s="88" t="s">
        <v>18</v>
      </c>
      <c r="Y4536" s="88" t="s">
        <v>19</v>
      </c>
      <c r="Z4536" s="88" t="s">
        <v>61</v>
      </c>
      <c r="AA4536" s="88" t="s">
        <v>17</v>
      </c>
      <c r="AB4536" s="88" t="s">
        <v>11932</v>
      </c>
      <c r="AC4536" s="88" t="s">
        <v>11933</v>
      </c>
      <c r="AD4536" s="88" t="s">
        <v>11934</v>
      </c>
    </row>
    <row r="4537" spans="1:30" ht="89.25" x14ac:dyDescent="0.25">
      <c r="A4537" s="113">
        <f t="shared" si="71"/>
        <v>4348</v>
      </c>
      <c r="B4537" s="88" t="s">
        <v>10783</v>
      </c>
      <c r="C4537" s="88"/>
      <c r="D4537" s="88"/>
      <c r="E4537" s="88" t="s">
        <v>11935</v>
      </c>
      <c r="F4537" s="88" t="s">
        <v>11936</v>
      </c>
      <c r="G4537" s="88" t="s">
        <v>11931</v>
      </c>
      <c r="H4537" s="92">
        <v>36000</v>
      </c>
      <c r="I4537" s="88" t="s">
        <v>5079</v>
      </c>
      <c r="J4537" s="88" t="s">
        <v>6</v>
      </c>
      <c r="K4537" s="88"/>
      <c r="L4537" s="88" t="s">
        <v>79</v>
      </c>
      <c r="M4537" s="88" t="s">
        <v>51</v>
      </c>
      <c r="N4537" s="88" t="s">
        <v>10</v>
      </c>
      <c r="O4537" s="88" t="s">
        <v>10790</v>
      </c>
      <c r="P4537" s="88" t="s">
        <v>10869</v>
      </c>
      <c r="Q4537" s="88" t="s">
        <v>10928</v>
      </c>
      <c r="R4537" s="88" t="s">
        <v>29</v>
      </c>
      <c r="S4537" s="88" t="s">
        <v>15</v>
      </c>
      <c r="T4537" s="88" t="s">
        <v>7</v>
      </c>
      <c r="U4537" s="88" t="s">
        <v>146</v>
      </c>
      <c r="V4537" s="88" t="s">
        <v>15</v>
      </c>
      <c r="W4537" s="88" t="s">
        <v>17</v>
      </c>
      <c r="X4537" s="88" t="s">
        <v>18</v>
      </c>
      <c r="Y4537" s="88" t="s">
        <v>19</v>
      </c>
      <c r="Z4537" s="88" t="s">
        <v>20</v>
      </c>
      <c r="AA4537" s="88" t="s">
        <v>21</v>
      </c>
      <c r="AB4537" s="88" t="s">
        <v>11932</v>
      </c>
      <c r="AC4537" s="88" t="s">
        <v>11933</v>
      </c>
      <c r="AD4537" s="88" t="s">
        <v>11934</v>
      </c>
    </row>
    <row r="4538" spans="1:30" ht="76.5" x14ac:dyDescent="0.25">
      <c r="A4538" s="113">
        <f t="shared" si="71"/>
        <v>4349</v>
      </c>
      <c r="B4538" s="88" t="s">
        <v>10783</v>
      </c>
      <c r="C4538" s="88" t="s">
        <v>11500</v>
      </c>
      <c r="D4538" s="88" t="s">
        <v>11501</v>
      </c>
      <c r="E4538" s="88" t="s">
        <v>11937</v>
      </c>
      <c r="F4538" s="88" t="s">
        <v>11938</v>
      </c>
      <c r="G4538" s="88" t="s">
        <v>11939</v>
      </c>
      <c r="H4538" s="92">
        <v>1500</v>
      </c>
      <c r="I4538" s="88" t="s">
        <v>5079</v>
      </c>
      <c r="J4538" s="88" t="s">
        <v>68</v>
      </c>
      <c r="K4538" s="88"/>
      <c r="L4538" s="88" t="s">
        <v>69</v>
      </c>
      <c r="M4538" s="88" t="s">
        <v>51</v>
      </c>
      <c r="N4538" s="88" t="s">
        <v>10</v>
      </c>
      <c r="O4538" s="88" t="s">
        <v>10790</v>
      </c>
      <c r="P4538" s="88" t="s">
        <v>10869</v>
      </c>
      <c r="Q4538" s="88" t="s">
        <v>10928</v>
      </c>
      <c r="R4538" s="88" t="s">
        <v>29</v>
      </c>
      <c r="S4538" s="88" t="s">
        <v>15</v>
      </c>
      <c r="T4538" s="88" t="s">
        <v>7</v>
      </c>
      <c r="U4538" s="88" t="s">
        <v>146</v>
      </c>
      <c r="V4538" s="88" t="s">
        <v>15</v>
      </c>
      <c r="W4538" s="88" t="s">
        <v>21</v>
      </c>
      <c r="X4538" s="88" t="s">
        <v>18</v>
      </c>
      <c r="Y4538" s="88" t="s">
        <v>19</v>
      </c>
      <c r="Z4538" s="88" t="s">
        <v>41</v>
      </c>
      <c r="AA4538" s="88" t="s">
        <v>21</v>
      </c>
      <c r="AB4538" s="88" t="s">
        <v>11932</v>
      </c>
      <c r="AC4538" s="88" t="s">
        <v>11933</v>
      </c>
      <c r="AD4538" s="88" t="s">
        <v>11934</v>
      </c>
    </row>
    <row r="4539" spans="1:30" ht="76.5" x14ac:dyDescent="0.25">
      <c r="A4539" s="113">
        <f t="shared" si="71"/>
        <v>4350</v>
      </c>
      <c r="B4539" s="88" t="s">
        <v>10783</v>
      </c>
      <c r="C4539" s="88" t="s">
        <v>11500</v>
      </c>
      <c r="D4539" s="88" t="s">
        <v>11501</v>
      </c>
      <c r="E4539" s="88" t="s">
        <v>11940</v>
      </c>
      <c r="F4539" s="88" t="s">
        <v>11941</v>
      </c>
      <c r="G4539" s="88" t="s">
        <v>11942</v>
      </c>
      <c r="H4539" s="92">
        <v>21000</v>
      </c>
      <c r="I4539" s="88" t="s">
        <v>5079</v>
      </c>
      <c r="J4539" s="88" t="s">
        <v>68</v>
      </c>
      <c r="K4539" s="88"/>
      <c r="L4539" s="88" t="s">
        <v>69</v>
      </c>
      <c r="M4539" s="88" t="s">
        <v>1729</v>
      </c>
      <c r="N4539" s="88" t="s">
        <v>10</v>
      </c>
      <c r="O4539" s="88" t="s">
        <v>10790</v>
      </c>
      <c r="P4539" s="88" t="s">
        <v>10869</v>
      </c>
      <c r="Q4539" s="88" t="s">
        <v>10928</v>
      </c>
      <c r="R4539" s="88" t="s">
        <v>29</v>
      </c>
      <c r="S4539" s="88" t="s">
        <v>15</v>
      </c>
      <c r="T4539" s="88" t="s">
        <v>7</v>
      </c>
      <c r="U4539" s="88" t="s">
        <v>146</v>
      </c>
      <c r="V4539" s="88" t="s">
        <v>15</v>
      </c>
      <c r="W4539" s="88" t="s">
        <v>17</v>
      </c>
      <c r="X4539" s="88" t="s">
        <v>30</v>
      </c>
      <c r="Y4539" s="88" t="s">
        <v>31</v>
      </c>
      <c r="Z4539" s="88" t="s">
        <v>20</v>
      </c>
      <c r="AA4539" s="88" t="s">
        <v>17</v>
      </c>
      <c r="AB4539" s="88" t="s">
        <v>11932</v>
      </c>
      <c r="AC4539" s="88" t="s">
        <v>11933</v>
      </c>
      <c r="AD4539" s="88" t="s">
        <v>11934</v>
      </c>
    </row>
    <row r="4540" spans="1:30" ht="76.5" x14ac:dyDescent="0.25">
      <c r="A4540" s="113">
        <f t="shared" si="71"/>
        <v>4351</v>
      </c>
      <c r="B4540" s="88" t="s">
        <v>10783</v>
      </c>
      <c r="C4540" s="88" t="s">
        <v>11500</v>
      </c>
      <c r="D4540" s="88" t="s">
        <v>11501</v>
      </c>
      <c r="E4540" s="88" t="s">
        <v>11943</v>
      </c>
      <c r="F4540" s="88" t="s">
        <v>11944</v>
      </c>
      <c r="G4540" s="88" t="s">
        <v>11945</v>
      </c>
      <c r="H4540" s="92">
        <v>10000</v>
      </c>
      <c r="I4540" s="88" t="s">
        <v>4774</v>
      </c>
      <c r="J4540" s="88" t="s">
        <v>6</v>
      </c>
      <c r="K4540" s="88"/>
      <c r="L4540" s="88" t="s">
        <v>7934</v>
      </c>
      <c r="M4540" s="88" t="s">
        <v>1729</v>
      </c>
      <c r="N4540" s="88" t="s">
        <v>10</v>
      </c>
      <c r="O4540" s="88" t="s">
        <v>10790</v>
      </c>
      <c r="P4540" s="88" t="s">
        <v>10869</v>
      </c>
      <c r="Q4540" s="88" t="s">
        <v>10928</v>
      </c>
      <c r="R4540" s="88" t="s">
        <v>29</v>
      </c>
      <c r="S4540" s="88" t="s">
        <v>15</v>
      </c>
      <c r="T4540" s="88" t="s">
        <v>7</v>
      </c>
      <c r="U4540" s="88" t="s">
        <v>146</v>
      </c>
      <c r="V4540" s="88" t="s">
        <v>15</v>
      </c>
      <c r="W4540" s="88" t="s">
        <v>17</v>
      </c>
      <c r="X4540" s="88" t="s">
        <v>18</v>
      </c>
      <c r="Y4540" s="88" t="s">
        <v>19</v>
      </c>
      <c r="Z4540" s="88" t="s">
        <v>20</v>
      </c>
      <c r="AA4540" s="88" t="s">
        <v>21</v>
      </c>
      <c r="AB4540" s="88" t="s">
        <v>11932</v>
      </c>
      <c r="AC4540" s="88" t="s">
        <v>11933</v>
      </c>
      <c r="AD4540" s="88" t="s">
        <v>11934</v>
      </c>
    </row>
    <row r="4541" spans="1:30" ht="76.5" x14ac:dyDescent="0.25">
      <c r="A4541" s="113">
        <f t="shared" si="71"/>
        <v>4352</v>
      </c>
      <c r="B4541" s="88" t="s">
        <v>10783</v>
      </c>
      <c r="C4541" s="88" t="s">
        <v>11500</v>
      </c>
      <c r="D4541" s="88" t="s">
        <v>11501</v>
      </c>
      <c r="E4541" s="88" t="s">
        <v>11946</v>
      </c>
      <c r="F4541" s="88" t="s">
        <v>11947</v>
      </c>
      <c r="G4541" s="88" t="s">
        <v>11948</v>
      </c>
      <c r="H4541" s="92">
        <v>21000</v>
      </c>
      <c r="I4541" s="88" t="s">
        <v>5079</v>
      </c>
      <c r="J4541" s="88" t="s">
        <v>6</v>
      </c>
      <c r="K4541" s="88"/>
      <c r="L4541" s="88" t="s">
        <v>79</v>
      </c>
      <c r="M4541" s="88" t="s">
        <v>1729</v>
      </c>
      <c r="N4541" s="88" t="s">
        <v>10</v>
      </c>
      <c r="O4541" s="88" t="s">
        <v>10790</v>
      </c>
      <c r="P4541" s="88" t="s">
        <v>10869</v>
      </c>
      <c r="Q4541" s="88" t="s">
        <v>10928</v>
      </c>
      <c r="R4541" s="88" t="s">
        <v>29</v>
      </c>
      <c r="S4541" s="88" t="s">
        <v>15</v>
      </c>
      <c r="T4541" s="88" t="s">
        <v>7</v>
      </c>
      <c r="U4541" s="88" t="s">
        <v>146</v>
      </c>
      <c r="V4541" s="88" t="s">
        <v>15</v>
      </c>
      <c r="W4541" s="88" t="s">
        <v>17</v>
      </c>
      <c r="X4541" s="88" t="s">
        <v>18</v>
      </c>
      <c r="Y4541" s="88" t="s">
        <v>19</v>
      </c>
      <c r="Z4541" s="88" t="s">
        <v>20</v>
      </c>
      <c r="AA4541" s="88" t="s">
        <v>21</v>
      </c>
      <c r="AB4541" s="88" t="s">
        <v>11932</v>
      </c>
      <c r="AC4541" s="88" t="s">
        <v>11933</v>
      </c>
      <c r="AD4541" s="88" t="s">
        <v>11934</v>
      </c>
    </row>
    <row r="4542" spans="1:30" ht="76.5" x14ac:dyDescent="0.25">
      <c r="A4542" s="113">
        <f t="shared" si="71"/>
        <v>4353</v>
      </c>
      <c r="B4542" s="88" t="s">
        <v>10783</v>
      </c>
      <c r="C4542" s="88" t="s">
        <v>11500</v>
      </c>
      <c r="D4542" s="88" t="s">
        <v>11501</v>
      </c>
      <c r="E4542" s="88" t="s">
        <v>11949</v>
      </c>
      <c r="F4542" s="88" t="s">
        <v>11950</v>
      </c>
      <c r="G4542" s="88" t="s">
        <v>11951</v>
      </c>
      <c r="H4542" s="92">
        <v>20000</v>
      </c>
      <c r="I4542" s="88" t="s">
        <v>5079</v>
      </c>
      <c r="J4542" s="88" t="s">
        <v>68</v>
      </c>
      <c r="K4542" s="88"/>
      <c r="L4542" s="88" t="s">
        <v>69</v>
      </c>
      <c r="M4542" s="88" t="s">
        <v>1729</v>
      </c>
      <c r="N4542" s="88" t="s">
        <v>10</v>
      </c>
      <c r="O4542" s="88" t="s">
        <v>10790</v>
      </c>
      <c r="P4542" s="88" t="s">
        <v>10869</v>
      </c>
      <c r="Q4542" s="88" t="s">
        <v>10928</v>
      </c>
      <c r="R4542" s="88" t="s">
        <v>29</v>
      </c>
      <c r="S4542" s="88" t="s">
        <v>15</v>
      </c>
      <c r="T4542" s="88" t="s">
        <v>7</v>
      </c>
      <c r="U4542" s="88" t="s">
        <v>146</v>
      </c>
      <c r="V4542" s="88" t="s">
        <v>15</v>
      </c>
      <c r="W4542" s="88" t="s">
        <v>17</v>
      </c>
      <c r="X4542" s="88" t="s">
        <v>18</v>
      </c>
      <c r="Y4542" s="88" t="s">
        <v>19</v>
      </c>
      <c r="Z4542" s="88" t="s">
        <v>20</v>
      </c>
      <c r="AA4542" s="88" t="s">
        <v>21</v>
      </c>
      <c r="AB4542" s="88" t="s">
        <v>11932</v>
      </c>
      <c r="AC4542" s="88" t="s">
        <v>11933</v>
      </c>
      <c r="AD4542" s="88" t="s">
        <v>11934</v>
      </c>
    </row>
    <row r="4543" spans="1:30" ht="76.5" x14ac:dyDescent="0.25">
      <c r="A4543" s="113">
        <f t="shared" si="71"/>
        <v>4354</v>
      </c>
      <c r="B4543" s="88" t="s">
        <v>10783</v>
      </c>
      <c r="C4543" s="88" t="s">
        <v>11500</v>
      </c>
      <c r="D4543" s="88" t="s">
        <v>11501</v>
      </c>
      <c r="E4543" s="88" t="s">
        <v>11952</v>
      </c>
      <c r="F4543" s="88" t="s">
        <v>11953</v>
      </c>
      <c r="G4543" s="88" t="s">
        <v>11954</v>
      </c>
      <c r="H4543" s="92">
        <v>115000</v>
      </c>
      <c r="I4543" s="88" t="s">
        <v>5079</v>
      </c>
      <c r="J4543" s="88" t="s">
        <v>68</v>
      </c>
      <c r="K4543" s="88"/>
      <c r="L4543" s="88" t="s">
        <v>69</v>
      </c>
      <c r="M4543" s="88" t="s">
        <v>51</v>
      </c>
      <c r="N4543" s="88" t="s">
        <v>10</v>
      </c>
      <c r="O4543" s="88" t="s">
        <v>10790</v>
      </c>
      <c r="P4543" s="88" t="s">
        <v>10869</v>
      </c>
      <c r="Q4543" s="88" t="s">
        <v>10928</v>
      </c>
      <c r="R4543" s="88" t="s">
        <v>29</v>
      </c>
      <c r="S4543" s="88" t="s">
        <v>15</v>
      </c>
      <c r="T4543" s="88" t="s">
        <v>7</v>
      </c>
      <c r="U4543" s="88" t="s">
        <v>146</v>
      </c>
      <c r="V4543" s="88" t="s">
        <v>15</v>
      </c>
      <c r="W4543" s="88" t="s">
        <v>17</v>
      </c>
      <c r="X4543" s="88" t="s">
        <v>193</v>
      </c>
      <c r="Y4543" s="88" t="s">
        <v>31</v>
      </c>
      <c r="Z4543" s="88" t="s">
        <v>20</v>
      </c>
      <c r="AA4543" s="9" t="s">
        <v>37</v>
      </c>
      <c r="AB4543" s="88" t="s">
        <v>11932</v>
      </c>
      <c r="AC4543" s="88" t="s">
        <v>11933</v>
      </c>
      <c r="AD4543" s="88" t="s">
        <v>11934</v>
      </c>
    </row>
    <row r="4544" spans="1:30" ht="76.5" x14ac:dyDescent="0.25">
      <c r="A4544" s="113">
        <f t="shared" si="71"/>
        <v>4355</v>
      </c>
      <c r="B4544" s="88" t="s">
        <v>10783</v>
      </c>
      <c r="C4544" s="88" t="s">
        <v>11500</v>
      </c>
      <c r="D4544" s="88" t="s">
        <v>11501</v>
      </c>
      <c r="E4544" s="88" t="s">
        <v>11955</v>
      </c>
      <c r="F4544" s="88" t="s">
        <v>11956</v>
      </c>
      <c r="G4544" s="88" t="s">
        <v>11957</v>
      </c>
      <c r="H4544" s="92">
        <v>5000</v>
      </c>
      <c r="I4544" s="88" t="s">
        <v>5079</v>
      </c>
      <c r="J4544" s="88" t="s">
        <v>68</v>
      </c>
      <c r="K4544" s="88"/>
      <c r="L4544" s="88" t="s">
        <v>69</v>
      </c>
      <c r="M4544" s="88" t="s">
        <v>1729</v>
      </c>
      <c r="N4544" s="88" t="s">
        <v>10</v>
      </c>
      <c r="O4544" s="88" t="s">
        <v>10790</v>
      </c>
      <c r="P4544" s="88" t="s">
        <v>10869</v>
      </c>
      <c r="Q4544" s="88" t="s">
        <v>10928</v>
      </c>
      <c r="R4544" s="88" t="s">
        <v>29</v>
      </c>
      <c r="S4544" s="88" t="s">
        <v>15</v>
      </c>
      <c r="T4544" s="88" t="s">
        <v>7</v>
      </c>
      <c r="U4544" s="88" t="s">
        <v>146</v>
      </c>
      <c r="V4544" s="88" t="s">
        <v>15</v>
      </c>
      <c r="W4544" s="88" t="s">
        <v>17</v>
      </c>
      <c r="X4544" s="88" t="s">
        <v>18</v>
      </c>
      <c r="Y4544" s="88" t="s">
        <v>19</v>
      </c>
      <c r="Z4544" s="88" t="s">
        <v>20</v>
      </c>
      <c r="AA4544" s="88" t="s">
        <v>21</v>
      </c>
      <c r="AB4544" s="88" t="s">
        <v>11932</v>
      </c>
      <c r="AC4544" s="88" t="s">
        <v>11933</v>
      </c>
      <c r="AD4544" s="88" t="s">
        <v>11934</v>
      </c>
    </row>
    <row r="4545" spans="1:30" ht="127.5" x14ac:dyDescent="0.25">
      <c r="A4545" s="113">
        <f t="shared" si="71"/>
        <v>4356</v>
      </c>
      <c r="B4545" s="88" t="s">
        <v>10783</v>
      </c>
      <c r="C4545" s="88" t="s">
        <v>11958</v>
      </c>
      <c r="D4545" s="88" t="s">
        <v>11959</v>
      </c>
      <c r="E4545" s="88" t="s">
        <v>11960</v>
      </c>
      <c r="F4545" s="88" t="s">
        <v>11961</v>
      </c>
      <c r="G4545" s="88" t="s">
        <v>11962</v>
      </c>
      <c r="H4545" s="92">
        <v>549291.84</v>
      </c>
      <c r="I4545" s="88" t="s">
        <v>11963</v>
      </c>
      <c r="J4545" s="88" t="s">
        <v>6</v>
      </c>
      <c r="K4545" s="88"/>
      <c r="L4545" s="88" t="s">
        <v>59</v>
      </c>
      <c r="M4545" s="88" t="s">
        <v>9</v>
      </c>
      <c r="N4545" s="88" t="s">
        <v>10</v>
      </c>
      <c r="O4545" s="88" t="s">
        <v>10790</v>
      </c>
      <c r="P4545" s="88" t="s">
        <v>10879</v>
      </c>
      <c r="Q4545" s="88" t="s">
        <v>374</v>
      </c>
      <c r="R4545" s="88" t="s">
        <v>29</v>
      </c>
      <c r="S4545" s="88" t="s">
        <v>15</v>
      </c>
      <c r="T4545" s="88" t="s">
        <v>7</v>
      </c>
      <c r="U4545" s="88" t="s">
        <v>146</v>
      </c>
      <c r="V4545" s="88" t="s">
        <v>15</v>
      </c>
      <c r="W4545" s="88" t="s">
        <v>17</v>
      </c>
      <c r="X4545" s="88" t="s">
        <v>18</v>
      </c>
      <c r="Y4545" s="88" t="s">
        <v>31</v>
      </c>
      <c r="Z4545" s="88" t="s">
        <v>20</v>
      </c>
      <c r="AA4545" s="88" t="s">
        <v>17</v>
      </c>
      <c r="AB4545" s="88" t="s">
        <v>11964</v>
      </c>
      <c r="AC4545" s="88" t="s">
        <v>11965</v>
      </c>
      <c r="AD4545" s="88" t="s">
        <v>11966</v>
      </c>
    </row>
    <row r="4546" spans="1:30" ht="76.5" x14ac:dyDescent="0.25">
      <c r="A4546" s="113">
        <f t="shared" si="71"/>
        <v>4357</v>
      </c>
      <c r="B4546" s="88" t="s">
        <v>10783</v>
      </c>
      <c r="C4546" s="88" t="s">
        <v>11967</v>
      </c>
      <c r="D4546" s="88" t="s">
        <v>11968</v>
      </c>
      <c r="E4546" s="88" t="s">
        <v>3614</v>
      </c>
      <c r="F4546" s="88" t="s">
        <v>3738</v>
      </c>
      <c r="G4546" s="88" t="s">
        <v>11969</v>
      </c>
      <c r="H4546" s="92">
        <v>6000</v>
      </c>
      <c r="I4546" s="88" t="s">
        <v>11704</v>
      </c>
      <c r="J4546" s="88" t="s">
        <v>68</v>
      </c>
      <c r="K4546" s="88"/>
      <c r="L4546" s="88" t="s">
        <v>69</v>
      </c>
      <c r="M4546" s="88" t="s">
        <v>80</v>
      </c>
      <c r="N4546" s="88" t="s">
        <v>81</v>
      </c>
      <c r="O4546" s="88" t="s">
        <v>10790</v>
      </c>
      <c r="P4546" s="88" t="s">
        <v>10879</v>
      </c>
      <c r="Q4546" s="88" t="s">
        <v>374</v>
      </c>
      <c r="R4546" s="88" t="s">
        <v>29</v>
      </c>
      <c r="S4546" s="88" t="s">
        <v>15</v>
      </c>
      <c r="T4546" s="88" t="s">
        <v>7</v>
      </c>
      <c r="U4546" s="88" t="s">
        <v>60</v>
      </c>
      <c r="V4546" s="88" t="s">
        <v>15</v>
      </c>
      <c r="W4546" s="88" t="s">
        <v>17</v>
      </c>
      <c r="X4546" s="88" t="s">
        <v>18</v>
      </c>
      <c r="Y4546" s="88" t="s">
        <v>31</v>
      </c>
      <c r="Z4546" s="88" t="s">
        <v>20</v>
      </c>
      <c r="AA4546" s="88" t="s">
        <v>17</v>
      </c>
      <c r="AB4546" s="88" t="s">
        <v>11970</v>
      </c>
      <c r="AC4546" s="88" t="s">
        <v>11971</v>
      </c>
      <c r="AD4546" s="88" t="s">
        <v>11972</v>
      </c>
    </row>
    <row r="4547" spans="1:30" ht="409.5" x14ac:dyDescent="0.25">
      <c r="A4547" s="113">
        <f t="shared" si="71"/>
        <v>4358</v>
      </c>
      <c r="B4547" s="88" t="s">
        <v>10783</v>
      </c>
      <c r="C4547" s="88" t="s">
        <v>11958</v>
      </c>
      <c r="D4547" s="88" t="s">
        <v>11959</v>
      </c>
      <c r="E4547" s="88" t="s">
        <v>11973</v>
      </c>
      <c r="F4547" s="88" t="s">
        <v>11974</v>
      </c>
      <c r="G4547" s="88" t="s">
        <v>11975</v>
      </c>
      <c r="H4547" s="92">
        <v>112200</v>
      </c>
      <c r="I4547" s="88" t="s">
        <v>11963</v>
      </c>
      <c r="J4547" s="88" t="s">
        <v>96</v>
      </c>
      <c r="K4547" s="88">
        <v>587</v>
      </c>
      <c r="L4547" s="88" t="s">
        <v>97</v>
      </c>
      <c r="M4547" s="88" t="s">
        <v>9</v>
      </c>
      <c r="N4547" s="88" t="s">
        <v>10</v>
      </c>
      <c r="O4547" s="88" t="s">
        <v>10790</v>
      </c>
      <c r="P4547" s="88" t="s">
        <v>10879</v>
      </c>
      <c r="Q4547" s="88" t="s">
        <v>374</v>
      </c>
      <c r="R4547" s="88" t="s">
        <v>29</v>
      </c>
      <c r="S4547" s="88" t="s">
        <v>15</v>
      </c>
      <c r="T4547" s="88" t="s">
        <v>7</v>
      </c>
      <c r="U4547" s="88" t="s">
        <v>146</v>
      </c>
      <c r="V4547" s="88" t="s">
        <v>40</v>
      </c>
      <c r="W4547" s="88" t="s">
        <v>17</v>
      </c>
      <c r="X4547" s="88" t="s">
        <v>18</v>
      </c>
      <c r="Y4547" s="88" t="s">
        <v>31</v>
      </c>
      <c r="Z4547" s="88" t="s">
        <v>20</v>
      </c>
      <c r="AA4547" s="88" t="s">
        <v>17</v>
      </c>
      <c r="AB4547" s="88" t="s">
        <v>11964</v>
      </c>
      <c r="AC4547" s="88" t="s">
        <v>11965</v>
      </c>
      <c r="AD4547" s="88" t="s">
        <v>11966</v>
      </c>
    </row>
    <row r="4548" spans="1:30" ht="344.25" x14ac:dyDescent="0.25">
      <c r="A4548" s="113">
        <f t="shared" si="71"/>
        <v>4359</v>
      </c>
      <c r="B4548" s="88" t="s">
        <v>10783</v>
      </c>
      <c r="C4548" s="88" t="s">
        <v>11958</v>
      </c>
      <c r="D4548" s="88" t="s">
        <v>11959</v>
      </c>
      <c r="E4548" s="88" t="s">
        <v>11976</v>
      </c>
      <c r="F4548" s="88" t="s">
        <v>11977</v>
      </c>
      <c r="G4548" s="88" t="s">
        <v>11978</v>
      </c>
      <c r="H4548" s="92">
        <v>112440</v>
      </c>
      <c r="I4548" s="88" t="s">
        <v>11963</v>
      </c>
      <c r="J4548" s="88" t="s">
        <v>6</v>
      </c>
      <c r="K4548" s="88"/>
      <c r="L4548" s="88" t="s">
        <v>1920</v>
      </c>
      <c r="M4548" s="88" t="s">
        <v>51</v>
      </c>
      <c r="N4548" s="88" t="s">
        <v>10</v>
      </c>
      <c r="O4548" s="88" t="s">
        <v>10790</v>
      </c>
      <c r="P4548" s="88" t="s">
        <v>10879</v>
      </c>
      <c r="Q4548" s="88" t="s">
        <v>374</v>
      </c>
      <c r="R4548" s="88" t="s">
        <v>29</v>
      </c>
      <c r="S4548" s="88" t="s">
        <v>15</v>
      </c>
      <c r="T4548" s="88" t="s">
        <v>7</v>
      </c>
      <c r="U4548" s="88" t="s">
        <v>146</v>
      </c>
      <c r="V4548" s="88" t="s">
        <v>40</v>
      </c>
      <c r="W4548" s="88" t="s">
        <v>17</v>
      </c>
      <c r="X4548" s="88" t="s">
        <v>18</v>
      </c>
      <c r="Y4548" s="88" t="s">
        <v>31</v>
      </c>
      <c r="Z4548" s="88" t="s">
        <v>20</v>
      </c>
      <c r="AA4548" s="88" t="s">
        <v>17</v>
      </c>
      <c r="AB4548" s="88" t="s">
        <v>11964</v>
      </c>
      <c r="AC4548" s="88" t="s">
        <v>11965</v>
      </c>
      <c r="AD4548" s="88" t="s">
        <v>11966</v>
      </c>
    </row>
    <row r="4549" spans="1:30" ht="63.75" x14ac:dyDescent="0.25">
      <c r="A4549" s="113">
        <f t="shared" si="71"/>
        <v>4360</v>
      </c>
      <c r="B4549" s="88" t="s">
        <v>10783</v>
      </c>
      <c r="C4549" s="88" t="s">
        <v>11958</v>
      </c>
      <c r="D4549" s="88" t="s">
        <v>11959</v>
      </c>
      <c r="E4549" s="88" t="s">
        <v>11979</v>
      </c>
      <c r="F4549" s="88" t="s">
        <v>11980</v>
      </c>
      <c r="G4549" s="88" t="s">
        <v>11980</v>
      </c>
      <c r="H4549" s="92">
        <v>50000</v>
      </c>
      <c r="I4549" s="88" t="s">
        <v>11963</v>
      </c>
      <c r="J4549" s="88" t="s">
        <v>6</v>
      </c>
      <c r="K4549" s="88"/>
      <c r="L4549" s="88" t="s">
        <v>27</v>
      </c>
      <c r="M4549" s="88" t="s">
        <v>51</v>
      </c>
      <c r="N4549" s="88" t="s">
        <v>10</v>
      </c>
      <c r="O4549" s="88" t="s">
        <v>10790</v>
      </c>
      <c r="P4549" s="88" t="s">
        <v>10879</v>
      </c>
      <c r="Q4549" s="88" t="s">
        <v>374</v>
      </c>
      <c r="R4549" s="88" t="s">
        <v>29</v>
      </c>
      <c r="S4549" s="88" t="s">
        <v>15</v>
      </c>
      <c r="T4549" s="88" t="s">
        <v>7</v>
      </c>
      <c r="U4549" s="88" t="s">
        <v>60</v>
      </c>
      <c r="V4549" s="88" t="s">
        <v>40</v>
      </c>
      <c r="W4549" s="88" t="s">
        <v>17</v>
      </c>
      <c r="X4549" s="88" t="s">
        <v>18</v>
      </c>
      <c r="Y4549" s="88" t="s">
        <v>31</v>
      </c>
      <c r="Z4549" s="88" t="s">
        <v>20</v>
      </c>
      <c r="AA4549" s="88" t="s">
        <v>17</v>
      </c>
      <c r="AB4549" s="88" t="s">
        <v>11964</v>
      </c>
      <c r="AC4549" s="88" t="s">
        <v>11965</v>
      </c>
      <c r="AD4549" s="88" t="s">
        <v>11966</v>
      </c>
    </row>
    <row r="4550" spans="1:30" ht="409.5" x14ac:dyDescent="0.25">
      <c r="A4550" s="113">
        <f t="shared" si="71"/>
        <v>4361</v>
      </c>
      <c r="B4550" s="88" t="s">
        <v>10783</v>
      </c>
      <c r="C4550" s="88" t="s">
        <v>11958</v>
      </c>
      <c r="D4550" s="88" t="s">
        <v>11959</v>
      </c>
      <c r="E4550" s="88" t="s">
        <v>11981</v>
      </c>
      <c r="F4550" s="88" t="s">
        <v>11982</v>
      </c>
      <c r="G4550" s="88" t="s">
        <v>11983</v>
      </c>
      <c r="H4550" s="92">
        <v>1835400</v>
      </c>
      <c r="I4550" s="88" t="s">
        <v>11963</v>
      </c>
      <c r="J4550" s="88" t="s">
        <v>68</v>
      </c>
      <c r="K4550" s="88"/>
      <c r="L4550" s="88" t="s">
        <v>69</v>
      </c>
      <c r="M4550" s="88" t="s">
        <v>9</v>
      </c>
      <c r="N4550" s="88" t="s">
        <v>10</v>
      </c>
      <c r="O4550" s="88" t="s">
        <v>10790</v>
      </c>
      <c r="P4550" s="88" t="s">
        <v>10879</v>
      </c>
      <c r="Q4550" s="88" t="s">
        <v>374</v>
      </c>
      <c r="R4550" s="88" t="s">
        <v>29</v>
      </c>
      <c r="S4550" s="88" t="s">
        <v>15</v>
      </c>
      <c r="T4550" s="88" t="s">
        <v>7</v>
      </c>
      <c r="U4550" s="88" t="s">
        <v>146</v>
      </c>
      <c r="V4550" s="88" t="s">
        <v>40</v>
      </c>
      <c r="W4550" s="88" t="s">
        <v>17</v>
      </c>
      <c r="X4550" s="88" t="s">
        <v>18</v>
      </c>
      <c r="Y4550" s="88" t="s">
        <v>31</v>
      </c>
      <c r="Z4550" s="88" t="s">
        <v>20</v>
      </c>
      <c r="AA4550" s="88" t="s">
        <v>17</v>
      </c>
      <c r="AB4550" s="88" t="s">
        <v>11964</v>
      </c>
      <c r="AC4550" s="88" t="s">
        <v>11965</v>
      </c>
      <c r="AD4550" s="88" t="s">
        <v>11966</v>
      </c>
    </row>
    <row r="4551" spans="1:30" ht="89.25" x14ac:dyDescent="0.25">
      <c r="A4551" s="113">
        <f t="shared" si="71"/>
        <v>4362</v>
      </c>
      <c r="B4551" s="88" t="s">
        <v>10783</v>
      </c>
      <c r="C4551" s="88" t="s">
        <v>11958</v>
      </c>
      <c r="D4551" s="88" t="s">
        <v>11959</v>
      </c>
      <c r="E4551" s="88" t="s">
        <v>11984</v>
      </c>
      <c r="F4551" s="88" t="s">
        <v>9995</v>
      </c>
      <c r="G4551" s="88" t="s">
        <v>11985</v>
      </c>
      <c r="H4551" s="92">
        <v>1461902</v>
      </c>
      <c r="I4551" s="88" t="s">
        <v>11986</v>
      </c>
      <c r="J4551" s="88" t="s">
        <v>68</v>
      </c>
      <c r="K4551" s="88"/>
      <c r="L4551" s="88" t="s">
        <v>69</v>
      </c>
      <c r="M4551" s="88" t="s">
        <v>9</v>
      </c>
      <c r="N4551" s="88" t="s">
        <v>10</v>
      </c>
      <c r="O4551" s="88" t="s">
        <v>10790</v>
      </c>
      <c r="P4551" s="88" t="s">
        <v>10879</v>
      </c>
      <c r="Q4551" s="88" t="s">
        <v>374</v>
      </c>
      <c r="R4551" s="88" t="s">
        <v>29</v>
      </c>
      <c r="S4551" s="88" t="s">
        <v>15</v>
      </c>
      <c r="T4551" s="88" t="s">
        <v>7</v>
      </c>
      <c r="U4551" s="88" t="s">
        <v>146</v>
      </c>
      <c r="V4551" s="88" t="s">
        <v>40</v>
      </c>
      <c r="W4551" s="88" t="s">
        <v>17</v>
      </c>
      <c r="X4551" s="88" t="s">
        <v>18</v>
      </c>
      <c r="Y4551" s="88" t="s">
        <v>31</v>
      </c>
      <c r="Z4551" s="88" t="s">
        <v>20</v>
      </c>
      <c r="AA4551" s="88" t="s">
        <v>17</v>
      </c>
      <c r="AB4551" s="88" t="s">
        <v>11964</v>
      </c>
      <c r="AC4551" s="88" t="s">
        <v>11965</v>
      </c>
      <c r="AD4551" s="88" t="s">
        <v>11966</v>
      </c>
    </row>
    <row r="4552" spans="1:30" ht="229.5" x14ac:dyDescent="0.25">
      <c r="A4552" s="113">
        <f t="shared" si="71"/>
        <v>4363</v>
      </c>
      <c r="B4552" s="88" t="s">
        <v>10783</v>
      </c>
      <c r="C4552" s="88" t="s">
        <v>11958</v>
      </c>
      <c r="D4552" s="88" t="s">
        <v>11959</v>
      </c>
      <c r="E4552" s="88" t="s">
        <v>11987</v>
      </c>
      <c r="F4552" s="88" t="s">
        <v>11988</v>
      </c>
      <c r="G4552" s="88" t="s">
        <v>11989</v>
      </c>
      <c r="H4552" s="92">
        <v>200000</v>
      </c>
      <c r="I4552" s="88" t="s">
        <v>11963</v>
      </c>
      <c r="J4552" s="88" t="s">
        <v>6</v>
      </c>
      <c r="K4552" s="88"/>
      <c r="L4552" s="88" t="s">
        <v>59</v>
      </c>
      <c r="M4552" s="88" t="s">
        <v>9</v>
      </c>
      <c r="N4552" s="88" t="s">
        <v>10</v>
      </c>
      <c r="O4552" s="88" t="s">
        <v>10790</v>
      </c>
      <c r="P4552" s="88" t="s">
        <v>10879</v>
      </c>
      <c r="Q4552" s="88" t="s">
        <v>374</v>
      </c>
      <c r="R4552" s="88" t="s">
        <v>29</v>
      </c>
      <c r="S4552" s="88" t="s">
        <v>15</v>
      </c>
      <c r="T4552" s="88" t="s">
        <v>7</v>
      </c>
      <c r="U4552" s="88" t="s">
        <v>146</v>
      </c>
      <c r="V4552" s="88" t="s">
        <v>40</v>
      </c>
      <c r="W4552" s="88" t="s">
        <v>17</v>
      </c>
      <c r="X4552" s="88" t="s">
        <v>18</v>
      </c>
      <c r="Y4552" s="88" t="s">
        <v>31</v>
      </c>
      <c r="Z4552" s="88" t="s">
        <v>20</v>
      </c>
      <c r="AA4552" s="88" t="s">
        <v>17</v>
      </c>
      <c r="AB4552" s="88" t="s">
        <v>11964</v>
      </c>
      <c r="AC4552" s="88" t="s">
        <v>11965</v>
      </c>
      <c r="AD4552" s="88" t="s">
        <v>11966</v>
      </c>
    </row>
    <row r="4553" spans="1:30" ht="306" x14ac:dyDescent="0.25">
      <c r="A4553" s="113">
        <f t="shared" si="71"/>
        <v>4364</v>
      </c>
      <c r="B4553" s="88" t="s">
        <v>10783</v>
      </c>
      <c r="C4553" s="88" t="s">
        <v>11958</v>
      </c>
      <c r="D4553" s="88" t="s">
        <v>11959</v>
      </c>
      <c r="E4553" s="88" t="s">
        <v>11990</v>
      </c>
      <c r="F4553" s="88" t="s">
        <v>11955</v>
      </c>
      <c r="G4553" s="88" t="s">
        <v>11991</v>
      </c>
      <c r="H4553" s="92">
        <v>100000</v>
      </c>
      <c r="I4553" s="88" t="s">
        <v>11963</v>
      </c>
      <c r="J4553" s="88" t="s">
        <v>68</v>
      </c>
      <c r="K4553" s="88"/>
      <c r="L4553" s="88" t="s">
        <v>69</v>
      </c>
      <c r="M4553" s="88" t="s">
        <v>9</v>
      </c>
      <c r="N4553" s="88" t="s">
        <v>10</v>
      </c>
      <c r="O4553" s="88" t="s">
        <v>10790</v>
      </c>
      <c r="P4553" s="88" t="s">
        <v>10879</v>
      </c>
      <c r="Q4553" s="88" t="s">
        <v>374</v>
      </c>
      <c r="R4553" s="88" t="s">
        <v>29</v>
      </c>
      <c r="S4553" s="88" t="s">
        <v>15</v>
      </c>
      <c r="T4553" s="88" t="s">
        <v>7</v>
      </c>
      <c r="U4553" s="88" t="s">
        <v>146</v>
      </c>
      <c r="V4553" s="88" t="s">
        <v>40</v>
      </c>
      <c r="W4553" s="88" t="s">
        <v>17</v>
      </c>
      <c r="X4553" s="88" t="s">
        <v>18</v>
      </c>
      <c r="Y4553" s="88" t="s">
        <v>31</v>
      </c>
      <c r="Z4553" s="88" t="s">
        <v>20</v>
      </c>
      <c r="AA4553" s="88" t="s">
        <v>17</v>
      </c>
      <c r="AB4553" s="88" t="s">
        <v>11964</v>
      </c>
      <c r="AC4553" s="88" t="s">
        <v>11965</v>
      </c>
      <c r="AD4553" s="88" t="s">
        <v>11966</v>
      </c>
    </row>
    <row r="4554" spans="1:30" ht="63.75" x14ac:dyDescent="0.25">
      <c r="A4554" s="113">
        <f t="shared" si="71"/>
        <v>4365</v>
      </c>
      <c r="B4554" s="88" t="s">
        <v>10783</v>
      </c>
      <c r="C4554" s="88" t="s">
        <v>11958</v>
      </c>
      <c r="D4554" s="88" t="s">
        <v>11959</v>
      </c>
      <c r="E4554" s="88" t="s">
        <v>11992</v>
      </c>
      <c r="F4554" s="88" t="s">
        <v>6430</v>
      </c>
      <c r="G4554" s="88" t="s">
        <v>11993</v>
      </c>
      <c r="H4554" s="92">
        <v>100000</v>
      </c>
      <c r="I4554" s="88" t="s">
        <v>11963</v>
      </c>
      <c r="J4554" s="88" t="s">
        <v>6</v>
      </c>
      <c r="K4554" s="88"/>
      <c r="L4554" s="88" t="s">
        <v>247</v>
      </c>
      <c r="M4554" s="88" t="s">
        <v>9</v>
      </c>
      <c r="N4554" s="88" t="s">
        <v>10</v>
      </c>
      <c r="O4554" s="88" t="s">
        <v>10790</v>
      </c>
      <c r="P4554" s="88" t="s">
        <v>10879</v>
      </c>
      <c r="Q4554" s="88" t="s">
        <v>374</v>
      </c>
      <c r="R4554" s="88" t="s">
        <v>29</v>
      </c>
      <c r="S4554" s="88" t="s">
        <v>15</v>
      </c>
      <c r="T4554" s="88" t="s">
        <v>7</v>
      </c>
      <c r="U4554" s="88" t="s">
        <v>146</v>
      </c>
      <c r="V4554" s="88" t="s">
        <v>40</v>
      </c>
      <c r="W4554" s="88" t="s">
        <v>17</v>
      </c>
      <c r="X4554" s="88" t="s">
        <v>18</v>
      </c>
      <c r="Y4554" s="88" t="s">
        <v>31</v>
      </c>
      <c r="Z4554" s="88" t="s">
        <v>20</v>
      </c>
      <c r="AA4554" s="88" t="s">
        <v>17</v>
      </c>
      <c r="AB4554" s="88" t="s">
        <v>11964</v>
      </c>
      <c r="AC4554" s="88" t="s">
        <v>11965</v>
      </c>
      <c r="AD4554" s="88" t="s">
        <v>11966</v>
      </c>
    </row>
    <row r="4555" spans="1:30" ht="76.5" x14ac:dyDescent="0.25">
      <c r="A4555" s="113">
        <f t="shared" si="71"/>
        <v>4366</v>
      </c>
      <c r="B4555" s="88" t="s">
        <v>10783</v>
      </c>
      <c r="C4555" s="88" t="s">
        <v>11958</v>
      </c>
      <c r="D4555" s="88" t="s">
        <v>11959</v>
      </c>
      <c r="E4555" s="88" t="s">
        <v>11994</v>
      </c>
      <c r="F4555" s="88" t="s">
        <v>11995</v>
      </c>
      <c r="G4555" s="88" t="s">
        <v>11994</v>
      </c>
      <c r="H4555" s="92">
        <v>100000</v>
      </c>
      <c r="I4555" s="88" t="s">
        <v>11963</v>
      </c>
      <c r="J4555" s="88" t="s">
        <v>68</v>
      </c>
      <c r="K4555" s="88"/>
      <c r="L4555" s="88" t="s">
        <v>69</v>
      </c>
      <c r="M4555" s="88" t="s">
        <v>9</v>
      </c>
      <c r="N4555" s="88" t="s">
        <v>10</v>
      </c>
      <c r="O4555" s="88" t="s">
        <v>10790</v>
      </c>
      <c r="P4555" s="88" t="s">
        <v>10879</v>
      </c>
      <c r="Q4555" s="88" t="s">
        <v>374</v>
      </c>
      <c r="R4555" s="88" t="s">
        <v>29</v>
      </c>
      <c r="S4555" s="88" t="s">
        <v>15</v>
      </c>
      <c r="T4555" s="88" t="s">
        <v>7</v>
      </c>
      <c r="U4555" s="88" t="s">
        <v>146</v>
      </c>
      <c r="V4555" s="88" t="s">
        <v>40</v>
      </c>
      <c r="W4555" s="88" t="s">
        <v>17</v>
      </c>
      <c r="X4555" s="88" t="s">
        <v>18</v>
      </c>
      <c r="Y4555" s="88" t="s">
        <v>31</v>
      </c>
      <c r="Z4555" s="88" t="s">
        <v>20</v>
      </c>
      <c r="AA4555" s="88" t="s">
        <v>17</v>
      </c>
      <c r="AB4555" s="88" t="s">
        <v>11964</v>
      </c>
      <c r="AC4555" s="88" t="s">
        <v>11965</v>
      </c>
      <c r="AD4555" s="88" t="s">
        <v>11966</v>
      </c>
    </row>
    <row r="4556" spans="1:30" ht="63.75" x14ac:dyDescent="0.25">
      <c r="A4556" s="113">
        <f t="shared" si="71"/>
        <v>4367</v>
      </c>
      <c r="B4556" s="88" t="s">
        <v>10783</v>
      </c>
      <c r="C4556" s="88" t="s">
        <v>11958</v>
      </c>
      <c r="D4556" s="88" t="s">
        <v>11959</v>
      </c>
      <c r="E4556" s="88" t="s">
        <v>11996</v>
      </c>
      <c r="F4556" s="88" t="s">
        <v>4246</v>
      </c>
      <c r="G4556" s="88" t="s">
        <v>11997</v>
      </c>
      <c r="H4556" s="92">
        <v>17600</v>
      </c>
      <c r="I4556" s="88" t="s">
        <v>11963</v>
      </c>
      <c r="J4556" s="88" t="s">
        <v>96</v>
      </c>
      <c r="K4556" s="88">
        <v>585</v>
      </c>
      <c r="L4556" s="88" t="s">
        <v>97</v>
      </c>
      <c r="M4556" s="88" t="s">
        <v>51</v>
      </c>
      <c r="N4556" s="88" t="s">
        <v>10</v>
      </c>
      <c r="O4556" s="88" t="s">
        <v>10790</v>
      </c>
      <c r="P4556" s="88" t="s">
        <v>10879</v>
      </c>
      <c r="Q4556" s="88" t="s">
        <v>374</v>
      </c>
      <c r="R4556" s="88" t="s">
        <v>29</v>
      </c>
      <c r="S4556" s="88" t="s">
        <v>15</v>
      </c>
      <c r="T4556" s="88" t="s">
        <v>7</v>
      </c>
      <c r="U4556" s="88" t="s">
        <v>146</v>
      </c>
      <c r="V4556" s="88" t="s">
        <v>40</v>
      </c>
      <c r="W4556" s="88" t="s">
        <v>17</v>
      </c>
      <c r="X4556" s="88" t="s">
        <v>18</v>
      </c>
      <c r="Y4556" s="88" t="s">
        <v>31</v>
      </c>
      <c r="Z4556" s="88" t="s">
        <v>20</v>
      </c>
      <c r="AA4556" s="88" t="s">
        <v>17</v>
      </c>
      <c r="AB4556" s="88" t="s">
        <v>11964</v>
      </c>
      <c r="AC4556" s="88" t="s">
        <v>11965</v>
      </c>
      <c r="AD4556" s="88" t="s">
        <v>11966</v>
      </c>
    </row>
    <row r="4557" spans="1:30" ht="63.75" x14ac:dyDescent="0.25">
      <c r="A4557" s="113">
        <f t="shared" si="71"/>
        <v>4368</v>
      </c>
      <c r="B4557" s="88" t="s">
        <v>10783</v>
      </c>
      <c r="C4557" s="88" t="s">
        <v>11958</v>
      </c>
      <c r="D4557" s="88" t="s">
        <v>11959</v>
      </c>
      <c r="E4557" s="88" t="s">
        <v>11998</v>
      </c>
      <c r="F4557" s="88" t="s">
        <v>11999</v>
      </c>
      <c r="G4557" s="88" t="s">
        <v>11998</v>
      </c>
      <c r="H4557" s="92">
        <v>724500</v>
      </c>
      <c r="I4557" s="88" t="s">
        <v>11963</v>
      </c>
      <c r="J4557" s="88" t="s">
        <v>6</v>
      </c>
      <c r="K4557" s="88"/>
      <c r="L4557" s="88" t="s">
        <v>7934</v>
      </c>
      <c r="M4557" s="88" t="s">
        <v>9</v>
      </c>
      <c r="N4557" s="88" t="s">
        <v>10</v>
      </c>
      <c r="O4557" s="88" t="s">
        <v>10790</v>
      </c>
      <c r="P4557" s="88" t="s">
        <v>10879</v>
      </c>
      <c r="Q4557" s="88" t="s">
        <v>374</v>
      </c>
      <c r="R4557" s="88" t="s">
        <v>29</v>
      </c>
      <c r="S4557" s="88" t="s">
        <v>40</v>
      </c>
      <c r="T4557" s="93"/>
      <c r="U4557" s="88" t="s">
        <v>146</v>
      </c>
      <c r="V4557" s="88" t="s">
        <v>40</v>
      </c>
      <c r="W4557" s="88" t="s">
        <v>17</v>
      </c>
      <c r="X4557" s="88" t="s">
        <v>18</v>
      </c>
      <c r="Y4557" s="88" t="s">
        <v>31</v>
      </c>
      <c r="Z4557" s="88" t="s">
        <v>20</v>
      </c>
      <c r="AA4557" s="88" t="s">
        <v>17</v>
      </c>
      <c r="AB4557" s="88" t="s">
        <v>11964</v>
      </c>
      <c r="AC4557" s="88" t="s">
        <v>11965</v>
      </c>
      <c r="AD4557" s="88" t="s">
        <v>11966</v>
      </c>
    </row>
    <row r="4558" spans="1:30" ht="63.75" x14ac:dyDescent="0.25">
      <c r="A4558" s="113">
        <f t="shared" ref="A4558:A4621" si="72">A4557+1</f>
        <v>4369</v>
      </c>
      <c r="B4558" s="88" t="s">
        <v>10783</v>
      </c>
      <c r="C4558" s="88" t="s">
        <v>11958</v>
      </c>
      <c r="D4558" s="88" t="s">
        <v>11959</v>
      </c>
      <c r="E4558" s="88" t="s">
        <v>12000</v>
      </c>
      <c r="F4558" s="88" t="s">
        <v>12001</v>
      </c>
      <c r="G4558" s="88" t="s">
        <v>12002</v>
      </c>
      <c r="H4558" s="92">
        <v>50000</v>
      </c>
      <c r="I4558" s="88" t="s">
        <v>11963</v>
      </c>
      <c r="J4558" s="88" t="s">
        <v>68</v>
      </c>
      <c r="K4558" s="88"/>
      <c r="L4558" s="88" t="s">
        <v>8</v>
      </c>
      <c r="M4558" s="88" t="s">
        <v>51</v>
      </c>
      <c r="N4558" s="88" t="s">
        <v>10</v>
      </c>
      <c r="O4558" s="88" t="s">
        <v>10790</v>
      </c>
      <c r="P4558" s="88" t="s">
        <v>10879</v>
      </c>
      <c r="Q4558" s="88" t="s">
        <v>374</v>
      </c>
      <c r="R4558" s="88" t="s">
        <v>14</v>
      </c>
      <c r="S4558" s="88" t="s">
        <v>15</v>
      </c>
      <c r="T4558" s="88" t="s">
        <v>7</v>
      </c>
      <c r="U4558" s="88" t="s">
        <v>146</v>
      </c>
      <c r="V4558" s="88" t="s">
        <v>40</v>
      </c>
      <c r="W4558" s="88" t="s">
        <v>17</v>
      </c>
      <c r="X4558" s="88" t="s">
        <v>18</v>
      </c>
      <c r="Y4558" s="88" t="s">
        <v>31</v>
      </c>
      <c r="Z4558" s="88" t="s">
        <v>20</v>
      </c>
      <c r="AA4558" s="88" t="s">
        <v>17</v>
      </c>
      <c r="AB4558" s="88" t="s">
        <v>11964</v>
      </c>
      <c r="AC4558" s="88" t="s">
        <v>11965</v>
      </c>
      <c r="AD4558" s="88" t="s">
        <v>11966</v>
      </c>
    </row>
    <row r="4559" spans="1:30" ht="63.75" x14ac:dyDescent="0.25">
      <c r="A4559" s="113">
        <f t="shared" si="72"/>
        <v>4370</v>
      </c>
      <c r="B4559" s="88" t="s">
        <v>10783</v>
      </c>
      <c r="C4559" s="88" t="s">
        <v>11958</v>
      </c>
      <c r="D4559" s="88" t="s">
        <v>11959</v>
      </c>
      <c r="E4559" s="88" t="s">
        <v>12003</v>
      </c>
      <c r="F4559" s="88" t="s">
        <v>12004</v>
      </c>
      <c r="G4559" s="88" t="s">
        <v>12003</v>
      </c>
      <c r="H4559" s="92">
        <v>50000</v>
      </c>
      <c r="I4559" s="88" t="s">
        <v>11963</v>
      </c>
      <c r="J4559" s="88" t="s">
        <v>68</v>
      </c>
      <c r="K4559" s="88"/>
      <c r="L4559" s="88" t="s">
        <v>444</v>
      </c>
      <c r="M4559" s="88" t="s">
        <v>51</v>
      </c>
      <c r="N4559" s="88" t="s">
        <v>10</v>
      </c>
      <c r="O4559" s="88" t="s">
        <v>10790</v>
      </c>
      <c r="P4559" s="88" t="s">
        <v>10879</v>
      </c>
      <c r="Q4559" s="88" t="s">
        <v>374</v>
      </c>
      <c r="R4559" s="88" t="s">
        <v>14</v>
      </c>
      <c r="S4559" s="88" t="s">
        <v>15</v>
      </c>
      <c r="T4559" s="88" t="s">
        <v>7</v>
      </c>
      <c r="U4559" s="88" t="s">
        <v>146</v>
      </c>
      <c r="V4559" s="88" t="s">
        <v>40</v>
      </c>
      <c r="W4559" s="88" t="s">
        <v>17</v>
      </c>
      <c r="X4559" s="88" t="s">
        <v>18</v>
      </c>
      <c r="Y4559" s="88" t="s">
        <v>31</v>
      </c>
      <c r="Z4559" s="88" t="s">
        <v>20</v>
      </c>
      <c r="AA4559" s="88" t="s">
        <v>17</v>
      </c>
      <c r="AB4559" s="88" t="s">
        <v>11964</v>
      </c>
      <c r="AC4559" s="88" t="s">
        <v>11965</v>
      </c>
      <c r="AD4559" s="88" t="s">
        <v>11966</v>
      </c>
    </row>
    <row r="4560" spans="1:30" ht="63.75" x14ac:dyDescent="0.25">
      <c r="A4560" s="113">
        <f t="shared" si="72"/>
        <v>4371</v>
      </c>
      <c r="B4560" s="88" t="s">
        <v>10783</v>
      </c>
      <c r="C4560" s="88" t="s">
        <v>11958</v>
      </c>
      <c r="D4560" s="88" t="s">
        <v>11959</v>
      </c>
      <c r="E4560" s="88" t="s">
        <v>12005</v>
      </c>
      <c r="F4560" s="88" t="s">
        <v>12006</v>
      </c>
      <c r="G4560" s="88" t="s">
        <v>12005</v>
      </c>
      <c r="H4560" s="92">
        <v>50000</v>
      </c>
      <c r="I4560" s="88" t="s">
        <v>11963</v>
      </c>
      <c r="J4560" s="88" t="s">
        <v>68</v>
      </c>
      <c r="K4560" s="88"/>
      <c r="L4560" s="88" t="s">
        <v>69</v>
      </c>
      <c r="M4560" s="88" t="s">
        <v>51</v>
      </c>
      <c r="N4560" s="88" t="s">
        <v>10</v>
      </c>
      <c r="O4560" s="88" t="s">
        <v>10790</v>
      </c>
      <c r="P4560" s="88" t="s">
        <v>10879</v>
      </c>
      <c r="Q4560" s="88" t="s">
        <v>374</v>
      </c>
      <c r="R4560" s="88" t="s">
        <v>29</v>
      </c>
      <c r="S4560" s="88" t="s">
        <v>15</v>
      </c>
      <c r="T4560" s="88" t="s">
        <v>7</v>
      </c>
      <c r="U4560" s="88" t="s">
        <v>146</v>
      </c>
      <c r="V4560" s="88" t="s">
        <v>40</v>
      </c>
      <c r="W4560" s="88" t="s">
        <v>17</v>
      </c>
      <c r="X4560" s="88" t="s">
        <v>18</v>
      </c>
      <c r="Y4560" s="88" t="s">
        <v>31</v>
      </c>
      <c r="Z4560" s="88" t="s">
        <v>20</v>
      </c>
      <c r="AA4560" s="88" t="s">
        <v>17</v>
      </c>
      <c r="AB4560" s="88" t="s">
        <v>11964</v>
      </c>
      <c r="AC4560" s="88" t="s">
        <v>11965</v>
      </c>
      <c r="AD4560" s="88" t="s">
        <v>11966</v>
      </c>
    </row>
    <row r="4561" spans="1:30" ht="63.75" x14ac:dyDescent="0.25">
      <c r="A4561" s="113">
        <f t="shared" si="72"/>
        <v>4372</v>
      </c>
      <c r="B4561" s="88" t="s">
        <v>10783</v>
      </c>
      <c r="C4561" s="88" t="s">
        <v>11958</v>
      </c>
      <c r="D4561" s="88" t="s">
        <v>11959</v>
      </c>
      <c r="E4561" s="88" t="s">
        <v>12007</v>
      </c>
      <c r="F4561" s="88" t="s">
        <v>12008</v>
      </c>
      <c r="G4561" s="88" t="s">
        <v>12007</v>
      </c>
      <c r="H4561" s="92">
        <v>50000</v>
      </c>
      <c r="I4561" s="88" t="s">
        <v>11963</v>
      </c>
      <c r="J4561" s="88" t="s">
        <v>68</v>
      </c>
      <c r="K4561" s="88"/>
      <c r="L4561" s="88" t="s">
        <v>8</v>
      </c>
      <c r="M4561" s="88" t="s">
        <v>51</v>
      </c>
      <c r="N4561" s="88" t="s">
        <v>10</v>
      </c>
      <c r="O4561" s="88" t="s">
        <v>10790</v>
      </c>
      <c r="P4561" s="88" t="s">
        <v>10879</v>
      </c>
      <c r="Q4561" s="88" t="s">
        <v>374</v>
      </c>
      <c r="R4561" s="88" t="s">
        <v>14</v>
      </c>
      <c r="S4561" s="88" t="s">
        <v>15</v>
      </c>
      <c r="T4561" s="88" t="s">
        <v>7</v>
      </c>
      <c r="U4561" s="88" t="s">
        <v>146</v>
      </c>
      <c r="V4561" s="88" t="s">
        <v>40</v>
      </c>
      <c r="W4561" s="88" t="s">
        <v>17</v>
      </c>
      <c r="X4561" s="88" t="s">
        <v>18</v>
      </c>
      <c r="Y4561" s="88" t="s">
        <v>31</v>
      </c>
      <c r="Z4561" s="88" t="s">
        <v>20</v>
      </c>
      <c r="AA4561" s="88" t="s">
        <v>17</v>
      </c>
      <c r="AB4561" s="88" t="s">
        <v>11964</v>
      </c>
      <c r="AC4561" s="88" t="s">
        <v>11965</v>
      </c>
      <c r="AD4561" s="88" t="s">
        <v>11966</v>
      </c>
    </row>
    <row r="4562" spans="1:30" ht="153" x14ac:dyDescent="0.25">
      <c r="A4562" s="113">
        <f t="shared" si="72"/>
        <v>4373</v>
      </c>
      <c r="B4562" s="88" t="s">
        <v>10783</v>
      </c>
      <c r="C4562" s="88" t="s">
        <v>11958</v>
      </c>
      <c r="D4562" s="88" t="s">
        <v>11959</v>
      </c>
      <c r="E4562" s="88" t="s">
        <v>12009</v>
      </c>
      <c r="F4562" s="88" t="s">
        <v>12010</v>
      </c>
      <c r="G4562" s="88" t="s">
        <v>12011</v>
      </c>
      <c r="H4562" s="92">
        <v>100000</v>
      </c>
      <c r="I4562" s="88" t="s">
        <v>11963</v>
      </c>
      <c r="J4562" s="88" t="s">
        <v>68</v>
      </c>
      <c r="K4562" s="88"/>
      <c r="L4562" s="88" t="s">
        <v>69</v>
      </c>
      <c r="M4562" s="88" t="s">
        <v>9</v>
      </c>
      <c r="N4562" s="88" t="s">
        <v>10</v>
      </c>
      <c r="O4562" s="88" t="s">
        <v>10790</v>
      </c>
      <c r="P4562" s="88" t="s">
        <v>10879</v>
      </c>
      <c r="Q4562" s="88" t="s">
        <v>374</v>
      </c>
      <c r="R4562" s="88" t="s">
        <v>29</v>
      </c>
      <c r="S4562" s="88" t="s">
        <v>15</v>
      </c>
      <c r="T4562" s="88" t="s">
        <v>7</v>
      </c>
      <c r="U4562" s="88" t="s">
        <v>146</v>
      </c>
      <c r="V4562" s="88" t="s">
        <v>40</v>
      </c>
      <c r="W4562" s="88" t="s">
        <v>17</v>
      </c>
      <c r="X4562" s="88" t="s">
        <v>18</v>
      </c>
      <c r="Y4562" s="88" t="s">
        <v>31</v>
      </c>
      <c r="Z4562" s="88" t="s">
        <v>20</v>
      </c>
      <c r="AA4562" s="88" t="s">
        <v>17</v>
      </c>
      <c r="AB4562" s="88" t="s">
        <v>11964</v>
      </c>
      <c r="AC4562" s="88" t="s">
        <v>11965</v>
      </c>
      <c r="AD4562" s="88" t="s">
        <v>11966</v>
      </c>
    </row>
    <row r="4563" spans="1:30" ht="409.5" x14ac:dyDescent="0.25">
      <c r="A4563" s="113">
        <f t="shared" si="72"/>
        <v>4374</v>
      </c>
      <c r="B4563" s="88" t="s">
        <v>10783</v>
      </c>
      <c r="C4563" s="88" t="s">
        <v>11967</v>
      </c>
      <c r="D4563" s="88" t="s">
        <v>11968</v>
      </c>
      <c r="E4563" s="88" t="s">
        <v>12012</v>
      </c>
      <c r="F4563" s="88" t="s">
        <v>12013</v>
      </c>
      <c r="G4563" s="88" t="s">
        <v>12014</v>
      </c>
      <c r="H4563" s="92">
        <v>1800000</v>
      </c>
      <c r="I4563" s="88" t="s">
        <v>883</v>
      </c>
      <c r="J4563" s="88" t="s">
        <v>68</v>
      </c>
      <c r="K4563" s="88"/>
      <c r="L4563" s="88" t="s">
        <v>69</v>
      </c>
      <c r="M4563" s="88" t="s">
        <v>9</v>
      </c>
      <c r="N4563" s="88" t="s">
        <v>81</v>
      </c>
      <c r="O4563" s="88" t="s">
        <v>10790</v>
      </c>
      <c r="P4563" s="88" t="s">
        <v>10869</v>
      </c>
      <c r="Q4563" s="88" t="s">
        <v>10928</v>
      </c>
      <c r="R4563" s="88" t="s">
        <v>29</v>
      </c>
      <c r="S4563" s="88" t="s">
        <v>15</v>
      </c>
      <c r="T4563" s="88" t="s">
        <v>7</v>
      </c>
      <c r="U4563" s="88" t="s">
        <v>133</v>
      </c>
      <c r="V4563" s="88" t="s">
        <v>15</v>
      </c>
      <c r="W4563" s="88" t="s">
        <v>17</v>
      </c>
      <c r="X4563" s="88" t="s">
        <v>193</v>
      </c>
      <c r="Y4563" s="88" t="s">
        <v>31</v>
      </c>
      <c r="Z4563" s="88" t="s">
        <v>61</v>
      </c>
      <c r="AA4563" s="9" t="s">
        <v>37</v>
      </c>
      <c r="AB4563" s="88" t="s">
        <v>12015</v>
      </c>
      <c r="AC4563" s="88" t="s">
        <v>12016</v>
      </c>
      <c r="AD4563" s="88" t="s">
        <v>12017</v>
      </c>
    </row>
    <row r="4564" spans="1:30" ht="409.5" x14ac:dyDescent="0.25">
      <c r="A4564" s="113">
        <f t="shared" si="72"/>
        <v>4375</v>
      </c>
      <c r="B4564" s="88" t="s">
        <v>10783</v>
      </c>
      <c r="C4564" s="88" t="s">
        <v>11967</v>
      </c>
      <c r="D4564" s="88" t="s">
        <v>11968</v>
      </c>
      <c r="E4564" s="88" t="s">
        <v>12018</v>
      </c>
      <c r="F4564" s="88" t="s">
        <v>12019</v>
      </c>
      <c r="G4564" s="88" t="s">
        <v>12020</v>
      </c>
      <c r="H4564" s="92">
        <v>1523529</v>
      </c>
      <c r="I4564" s="88" t="s">
        <v>12021</v>
      </c>
      <c r="J4564" s="88" t="s">
        <v>6</v>
      </c>
      <c r="K4564" s="88"/>
      <c r="L4564" s="88" t="s">
        <v>7934</v>
      </c>
      <c r="M4564" s="88" t="s">
        <v>80</v>
      </c>
      <c r="N4564" s="88" t="s">
        <v>81</v>
      </c>
      <c r="O4564" s="88" t="s">
        <v>10790</v>
      </c>
      <c r="P4564" s="88" t="s">
        <v>10869</v>
      </c>
      <c r="Q4564" s="88" t="s">
        <v>10870</v>
      </c>
      <c r="R4564" s="88" t="s">
        <v>29</v>
      </c>
      <c r="S4564" s="88" t="s">
        <v>15</v>
      </c>
      <c r="T4564" s="88" t="s">
        <v>7</v>
      </c>
      <c r="U4564" s="88" t="s">
        <v>146</v>
      </c>
      <c r="V4564" s="88" t="s">
        <v>15</v>
      </c>
      <c r="W4564" s="88" t="s">
        <v>17</v>
      </c>
      <c r="X4564" s="88" t="s">
        <v>18</v>
      </c>
      <c r="Y4564" s="88" t="s">
        <v>19</v>
      </c>
      <c r="Z4564" s="88" t="s">
        <v>41</v>
      </c>
      <c r="AA4564" s="88" t="s">
        <v>21</v>
      </c>
      <c r="AB4564" s="88" t="s">
        <v>12022</v>
      </c>
      <c r="AC4564" s="88">
        <v>96999087347</v>
      </c>
      <c r="AD4564" s="88" t="s">
        <v>12023</v>
      </c>
    </row>
    <row r="4565" spans="1:30" ht="409.5" x14ac:dyDescent="0.25">
      <c r="A4565" s="113">
        <f t="shared" si="72"/>
        <v>4376</v>
      </c>
      <c r="B4565" s="88" t="s">
        <v>10783</v>
      </c>
      <c r="C4565" s="88" t="s">
        <v>11967</v>
      </c>
      <c r="D4565" s="88" t="s">
        <v>11968</v>
      </c>
      <c r="E4565" s="88" t="s">
        <v>12024</v>
      </c>
      <c r="F4565" s="88" t="s">
        <v>12025</v>
      </c>
      <c r="G4565" s="88" t="s">
        <v>12026</v>
      </c>
      <c r="H4565" s="92">
        <v>2517781.9</v>
      </c>
      <c r="I4565" s="88" t="s">
        <v>12021</v>
      </c>
      <c r="J4565" s="88" t="s">
        <v>68</v>
      </c>
      <c r="K4565" s="88"/>
      <c r="L4565" s="88" t="s">
        <v>69</v>
      </c>
      <c r="M4565" s="88" t="s">
        <v>80</v>
      </c>
      <c r="N4565" s="88" t="s">
        <v>81</v>
      </c>
      <c r="O4565" s="88" t="s">
        <v>10790</v>
      </c>
      <c r="P4565" s="88" t="s">
        <v>10869</v>
      </c>
      <c r="Q4565" s="88" t="s">
        <v>10870</v>
      </c>
      <c r="R4565" s="88" t="s">
        <v>29</v>
      </c>
      <c r="S4565" s="88" t="s">
        <v>15</v>
      </c>
      <c r="T4565" s="88" t="s">
        <v>7</v>
      </c>
      <c r="U4565" s="88" t="s">
        <v>146</v>
      </c>
      <c r="V4565" s="88" t="s">
        <v>15</v>
      </c>
      <c r="W4565" s="88" t="s">
        <v>17</v>
      </c>
      <c r="X4565" s="88" t="s">
        <v>18</v>
      </c>
      <c r="Y4565" s="88" t="s">
        <v>19</v>
      </c>
      <c r="Z4565" s="88" t="s">
        <v>41</v>
      </c>
      <c r="AA4565" s="88" t="s">
        <v>21</v>
      </c>
      <c r="AB4565" s="88" t="s">
        <v>12022</v>
      </c>
      <c r="AC4565" s="88">
        <v>96999087347</v>
      </c>
      <c r="AD4565" s="88" t="s">
        <v>12023</v>
      </c>
    </row>
    <row r="4566" spans="1:30" ht="409.5" x14ac:dyDescent="0.25">
      <c r="A4566" s="113">
        <f t="shared" si="72"/>
        <v>4377</v>
      </c>
      <c r="B4566" s="88" t="s">
        <v>10783</v>
      </c>
      <c r="C4566" s="88" t="s">
        <v>11967</v>
      </c>
      <c r="D4566" s="88" t="s">
        <v>11968</v>
      </c>
      <c r="E4566" s="88" t="s">
        <v>12027</v>
      </c>
      <c r="F4566" s="88" t="s">
        <v>12028</v>
      </c>
      <c r="G4566" s="88" t="s">
        <v>12029</v>
      </c>
      <c r="H4566" s="92">
        <v>829705</v>
      </c>
      <c r="I4566" s="88" t="s">
        <v>12021</v>
      </c>
      <c r="J4566" s="88" t="s">
        <v>68</v>
      </c>
      <c r="K4566" s="88"/>
      <c r="L4566" s="88" t="s">
        <v>69</v>
      </c>
      <c r="M4566" s="88" t="s">
        <v>80</v>
      </c>
      <c r="N4566" s="88" t="s">
        <v>81</v>
      </c>
      <c r="O4566" s="88" t="s">
        <v>10790</v>
      </c>
      <c r="P4566" s="88" t="s">
        <v>10869</v>
      </c>
      <c r="Q4566" s="88" t="s">
        <v>10870</v>
      </c>
      <c r="R4566" s="88" t="s">
        <v>29</v>
      </c>
      <c r="S4566" s="88" t="s">
        <v>15</v>
      </c>
      <c r="T4566" s="88" t="s">
        <v>7</v>
      </c>
      <c r="U4566" s="88" t="s">
        <v>146</v>
      </c>
      <c r="V4566" s="88" t="s">
        <v>15</v>
      </c>
      <c r="W4566" s="88" t="s">
        <v>17</v>
      </c>
      <c r="X4566" s="88" t="s">
        <v>18</v>
      </c>
      <c r="Y4566" s="88" t="s">
        <v>19</v>
      </c>
      <c r="Z4566" s="88" t="s">
        <v>41</v>
      </c>
      <c r="AA4566" s="88" t="s">
        <v>21</v>
      </c>
      <c r="AB4566" s="88" t="s">
        <v>12022</v>
      </c>
      <c r="AC4566" s="88">
        <v>96999087347</v>
      </c>
      <c r="AD4566" s="88" t="s">
        <v>12023</v>
      </c>
    </row>
    <row r="4567" spans="1:30" ht="409.5" x14ac:dyDescent="0.25">
      <c r="A4567" s="113">
        <f t="shared" si="72"/>
        <v>4378</v>
      </c>
      <c r="B4567" s="88" t="s">
        <v>10783</v>
      </c>
      <c r="C4567" s="88" t="s">
        <v>11967</v>
      </c>
      <c r="D4567" s="88" t="s">
        <v>11968</v>
      </c>
      <c r="E4567" s="88" t="s">
        <v>12030</v>
      </c>
      <c r="F4567" s="88" t="s">
        <v>12031</v>
      </c>
      <c r="G4567" s="88" t="s">
        <v>12032</v>
      </c>
      <c r="H4567" s="92">
        <v>331122.5</v>
      </c>
      <c r="I4567" s="88" t="s">
        <v>12021</v>
      </c>
      <c r="J4567" s="88" t="s">
        <v>68</v>
      </c>
      <c r="K4567" s="88"/>
      <c r="L4567" s="88" t="s">
        <v>8</v>
      </c>
      <c r="M4567" s="88" t="s">
        <v>80</v>
      </c>
      <c r="N4567" s="88" t="s">
        <v>81</v>
      </c>
      <c r="O4567" s="88" t="s">
        <v>10790</v>
      </c>
      <c r="P4567" s="88" t="s">
        <v>10869</v>
      </c>
      <c r="Q4567" s="88" t="s">
        <v>10870</v>
      </c>
      <c r="R4567" s="88" t="s">
        <v>14</v>
      </c>
      <c r="S4567" s="88" t="s">
        <v>15</v>
      </c>
      <c r="T4567" s="88" t="s">
        <v>7</v>
      </c>
      <c r="U4567" s="88" t="s">
        <v>146</v>
      </c>
      <c r="V4567" s="88" t="s">
        <v>15</v>
      </c>
      <c r="W4567" s="88" t="s">
        <v>17</v>
      </c>
      <c r="X4567" s="88" t="s">
        <v>18</v>
      </c>
      <c r="Y4567" s="88" t="s">
        <v>19</v>
      </c>
      <c r="Z4567" s="88" t="s">
        <v>41</v>
      </c>
      <c r="AA4567" s="88" t="s">
        <v>21</v>
      </c>
      <c r="AB4567" s="88" t="s">
        <v>12022</v>
      </c>
      <c r="AC4567" s="88">
        <v>96999087347</v>
      </c>
      <c r="AD4567" s="88" t="s">
        <v>12023</v>
      </c>
    </row>
    <row r="4568" spans="1:30" ht="409.5" x14ac:dyDescent="0.25">
      <c r="A4568" s="113">
        <f t="shared" si="72"/>
        <v>4379</v>
      </c>
      <c r="B4568" s="88" t="s">
        <v>10783</v>
      </c>
      <c r="C4568" s="88" t="s">
        <v>11967</v>
      </c>
      <c r="D4568" s="88" t="s">
        <v>11968</v>
      </c>
      <c r="E4568" s="88" t="s">
        <v>12033</v>
      </c>
      <c r="F4568" s="88" t="s">
        <v>12034</v>
      </c>
      <c r="G4568" s="88" t="s">
        <v>12035</v>
      </c>
      <c r="H4568" s="92">
        <v>2146728.5</v>
      </c>
      <c r="I4568" s="88" t="s">
        <v>12021</v>
      </c>
      <c r="J4568" s="88" t="s">
        <v>6</v>
      </c>
      <c r="K4568" s="88"/>
      <c r="L4568" s="88" t="s">
        <v>27</v>
      </c>
      <c r="M4568" s="88" t="s">
        <v>80</v>
      </c>
      <c r="N4568" s="88" t="s">
        <v>81</v>
      </c>
      <c r="O4568" s="88" t="s">
        <v>10790</v>
      </c>
      <c r="P4568" s="88" t="s">
        <v>10869</v>
      </c>
      <c r="Q4568" s="88" t="s">
        <v>10870</v>
      </c>
      <c r="R4568" s="88" t="s">
        <v>29</v>
      </c>
      <c r="S4568" s="88" t="s">
        <v>15</v>
      </c>
      <c r="T4568" s="88" t="s">
        <v>7</v>
      </c>
      <c r="U4568" s="88" t="s">
        <v>146</v>
      </c>
      <c r="V4568" s="88" t="s">
        <v>15</v>
      </c>
      <c r="W4568" s="88" t="s">
        <v>17</v>
      </c>
      <c r="X4568" s="88" t="s">
        <v>18</v>
      </c>
      <c r="Y4568" s="88" t="s">
        <v>19</v>
      </c>
      <c r="Z4568" s="88" t="s">
        <v>41</v>
      </c>
      <c r="AA4568" s="88" t="s">
        <v>21</v>
      </c>
      <c r="AB4568" s="88" t="s">
        <v>12022</v>
      </c>
      <c r="AC4568" s="88">
        <v>96999087347</v>
      </c>
      <c r="AD4568" s="88" t="s">
        <v>12023</v>
      </c>
    </row>
    <row r="4569" spans="1:30" ht="409.5" x14ac:dyDescent="0.25">
      <c r="A4569" s="113">
        <f t="shared" si="72"/>
        <v>4380</v>
      </c>
      <c r="B4569" s="88" t="s">
        <v>10783</v>
      </c>
      <c r="C4569" s="88" t="s">
        <v>11967</v>
      </c>
      <c r="D4569" s="88" t="s">
        <v>11968</v>
      </c>
      <c r="E4569" s="88" t="s">
        <v>12036</v>
      </c>
      <c r="F4569" s="88" t="s">
        <v>12037</v>
      </c>
      <c r="G4569" s="88" t="s">
        <v>12038</v>
      </c>
      <c r="H4569" s="92">
        <v>1038415.55</v>
      </c>
      <c r="I4569" s="88" t="s">
        <v>12021</v>
      </c>
      <c r="J4569" s="88" t="s">
        <v>68</v>
      </c>
      <c r="K4569" s="88"/>
      <c r="L4569" s="88" t="s">
        <v>69</v>
      </c>
      <c r="M4569" s="88" t="s">
        <v>80</v>
      </c>
      <c r="N4569" s="88" t="s">
        <v>81</v>
      </c>
      <c r="O4569" s="88" t="s">
        <v>10790</v>
      </c>
      <c r="P4569" s="88" t="s">
        <v>10869</v>
      </c>
      <c r="Q4569" s="88" t="s">
        <v>11408</v>
      </c>
      <c r="R4569" s="88" t="s">
        <v>29</v>
      </c>
      <c r="S4569" s="88" t="s">
        <v>15</v>
      </c>
      <c r="T4569" s="88" t="s">
        <v>7</v>
      </c>
      <c r="U4569" s="88" t="s">
        <v>146</v>
      </c>
      <c r="V4569" s="88" t="s">
        <v>15</v>
      </c>
      <c r="W4569" s="88" t="s">
        <v>17</v>
      </c>
      <c r="X4569" s="88" t="s">
        <v>18</v>
      </c>
      <c r="Y4569" s="88" t="s">
        <v>19</v>
      </c>
      <c r="Z4569" s="88" t="s">
        <v>41</v>
      </c>
      <c r="AA4569" s="88" t="s">
        <v>21</v>
      </c>
      <c r="AB4569" s="88" t="s">
        <v>12022</v>
      </c>
      <c r="AC4569" s="88">
        <v>96999087347</v>
      </c>
      <c r="AD4569" s="88" t="s">
        <v>12023</v>
      </c>
    </row>
    <row r="4570" spans="1:30" ht="409.5" x14ac:dyDescent="0.25">
      <c r="A4570" s="113">
        <f t="shared" si="72"/>
        <v>4381</v>
      </c>
      <c r="B4570" s="88" t="s">
        <v>10783</v>
      </c>
      <c r="C4570" s="88" t="s">
        <v>11967</v>
      </c>
      <c r="D4570" s="88" t="s">
        <v>11968</v>
      </c>
      <c r="E4570" s="88" t="s">
        <v>12039</v>
      </c>
      <c r="F4570" s="88" t="s">
        <v>12040</v>
      </c>
      <c r="G4570" s="88" t="s">
        <v>12041</v>
      </c>
      <c r="H4570" s="92">
        <v>105432</v>
      </c>
      <c r="I4570" s="88" t="s">
        <v>12021</v>
      </c>
      <c r="J4570" s="88" t="s">
        <v>6</v>
      </c>
      <c r="K4570" s="88"/>
      <c r="L4570" s="88" t="s">
        <v>59</v>
      </c>
      <c r="M4570" s="88" t="s">
        <v>9</v>
      </c>
      <c r="N4570" s="88" t="s">
        <v>81</v>
      </c>
      <c r="O4570" s="88" t="s">
        <v>10790</v>
      </c>
      <c r="P4570" s="88" t="s">
        <v>10879</v>
      </c>
      <c r="Q4570" s="88" t="s">
        <v>374</v>
      </c>
      <c r="R4570" s="88" t="s">
        <v>29</v>
      </c>
      <c r="S4570" s="88" t="s">
        <v>15</v>
      </c>
      <c r="T4570" s="88" t="s">
        <v>7</v>
      </c>
      <c r="U4570" s="88" t="s">
        <v>146</v>
      </c>
      <c r="V4570" s="88" t="s">
        <v>15</v>
      </c>
      <c r="W4570" s="88" t="s">
        <v>17</v>
      </c>
      <c r="X4570" s="88" t="s">
        <v>18</v>
      </c>
      <c r="Y4570" s="88" t="s">
        <v>19</v>
      </c>
      <c r="Z4570" s="88" t="s">
        <v>41</v>
      </c>
      <c r="AA4570" s="88" t="s">
        <v>21</v>
      </c>
      <c r="AB4570" s="88" t="s">
        <v>12022</v>
      </c>
      <c r="AC4570" s="88">
        <v>96999087347</v>
      </c>
      <c r="AD4570" s="88" t="s">
        <v>12023</v>
      </c>
    </row>
    <row r="4571" spans="1:30" ht="409.5" x14ac:dyDescent="0.25">
      <c r="A4571" s="113">
        <f t="shared" si="72"/>
        <v>4382</v>
      </c>
      <c r="B4571" s="88" t="s">
        <v>10783</v>
      </c>
      <c r="C4571" s="88" t="s">
        <v>11967</v>
      </c>
      <c r="D4571" s="88" t="s">
        <v>11968</v>
      </c>
      <c r="E4571" s="88" t="s">
        <v>12042</v>
      </c>
      <c r="F4571" s="88" t="s">
        <v>12043</v>
      </c>
      <c r="G4571" s="88" t="s">
        <v>12044</v>
      </c>
      <c r="H4571" s="92">
        <v>88655.76</v>
      </c>
      <c r="I4571" s="88" t="s">
        <v>12021</v>
      </c>
      <c r="J4571" s="88" t="s">
        <v>6</v>
      </c>
      <c r="K4571" s="88"/>
      <c r="L4571" s="88" t="s">
        <v>27</v>
      </c>
      <c r="M4571" s="88" t="s">
        <v>80</v>
      </c>
      <c r="N4571" s="88" t="s">
        <v>81</v>
      </c>
      <c r="O4571" s="88" t="s">
        <v>10790</v>
      </c>
      <c r="P4571" s="88" t="s">
        <v>10879</v>
      </c>
      <c r="Q4571" s="88" t="s">
        <v>374</v>
      </c>
      <c r="R4571" s="88" t="s">
        <v>29</v>
      </c>
      <c r="S4571" s="88" t="s">
        <v>15</v>
      </c>
      <c r="T4571" s="88" t="s">
        <v>7</v>
      </c>
      <c r="U4571" s="88" t="s">
        <v>146</v>
      </c>
      <c r="V4571" s="88" t="s">
        <v>15</v>
      </c>
      <c r="W4571" s="88" t="s">
        <v>17</v>
      </c>
      <c r="X4571" s="88" t="s">
        <v>18</v>
      </c>
      <c r="Y4571" s="88" t="s">
        <v>19</v>
      </c>
      <c r="Z4571" s="88" t="s">
        <v>41</v>
      </c>
      <c r="AA4571" s="88" t="s">
        <v>21</v>
      </c>
      <c r="AB4571" s="88" t="s">
        <v>12022</v>
      </c>
      <c r="AC4571" s="88">
        <v>96999087347</v>
      </c>
      <c r="AD4571" s="88" t="s">
        <v>12023</v>
      </c>
    </row>
    <row r="4572" spans="1:30" ht="409.5" x14ac:dyDescent="0.25">
      <c r="A4572" s="113">
        <f t="shared" si="72"/>
        <v>4383</v>
      </c>
      <c r="B4572" s="88" t="s">
        <v>10783</v>
      </c>
      <c r="C4572" s="88" t="s">
        <v>11967</v>
      </c>
      <c r="D4572" s="88" t="s">
        <v>11968</v>
      </c>
      <c r="E4572" s="88" t="s">
        <v>12045</v>
      </c>
      <c r="F4572" s="88" t="s">
        <v>12046</v>
      </c>
      <c r="G4572" s="88" t="s">
        <v>12047</v>
      </c>
      <c r="H4572" s="92">
        <v>51692.92</v>
      </c>
      <c r="I4572" s="88" t="s">
        <v>12021</v>
      </c>
      <c r="J4572" s="88" t="s">
        <v>68</v>
      </c>
      <c r="K4572" s="88"/>
      <c r="L4572" s="88" t="s">
        <v>444</v>
      </c>
      <c r="M4572" s="88" t="s">
        <v>80</v>
      </c>
      <c r="N4572" s="88" t="s">
        <v>81</v>
      </c>
      <c r="O4572" s="88" t="s">
        <v>10790</v>
      </c>
      <c r="P4572" s="88" t="s">
        <v>10879</v>
      </c>
      <c r="Q4572" s="88" t="s">
        <v>374</v>
      </c>
      <c r="R4572" s="88" t="s">
        <v>29</v>
      </c>
      <c r="S4572" s="88" t="s">
        <v>15</v>
      </c>
      <c r="T4572" s="88" t="s">
        <v>7</v>
      </c>
      <c r="U4572" s="88" t="s">
        <v>146</v>
      </c>
      <c r="V4572" s="88" t="s">
        <v>15</v>
      </c>
      <c r="W4572" s="88" t="s">
        <v>17</v>
      </c>
      <c r="X4572" s="88" t="s">
        <v>18</v>
      </c>
      <c r="Y4572" s="88" t="s">
        <v>19</v>
      </c>
      <c r="Z4572" s="88" t="s">
        <v>41</v>
      </c>
      <c r="AA4572" s="88" t="s">
        <v>21</v>
      </c>
      <c r="AB4572" s="88" t="s">
        <v>12022</v>
      </c>
      <c r="AC4572" s="88">
        <v>96999087347</v>
      </c>
      <c r="AD4572" s="88" t="s">
        <v>12023</v>
      </c>
    </row>
    <row r="4573" spans="1:30" ht="63.75" x14ac:dyDescent="0.25">
      <c r="A4573" s="113">
        <f t="shared" si="72"/>
        <v>4384</v>
      </c>
      <c r="B4573" s="88" t="s">
        <v>10783</v>
      </c>
      <c r="C4573" s="88" t="s">
        <v>12048</v>
      </c>
      <c r="D4573" s="88" t="s">
        <v>12049</v>
      </c>
      <c r="E4573" s="88" t="s">
        <v>12050</v>
      </c>
      <c r="F4573" s="88" t="s">
        <v>12051</v>
      </c>
      <c r="G4573" s="88" t="s">
        <v>12052</v>
      </c>
      <c r="H4573" s="92">
        <v>700000</v>
      </c>
      <c r="I4573" s="88" t="s">
        <v>400</v>
      </c>
      <c r="J4573" s="88" t="s">
        <v>10078</v>
      </c>
      <c r="K4573" s="88"/>
      <c r="L4573" s="88" t="s">
        <v>47</v>
      </c>
      <c r="M4573" s="88" t="s">
        <v>9</v>
      </c>
      <c r="N4573" s="88" t="s">
        <v>10</v>
      </c>
      <c r="O4573" s="88" t="s">
        <v>11</v>
      </c>
      <c r="P4573" s="88" t="s">
        <v>12</v>
      </c>
      <c r="Q4573" s="88" t="s">
        <v>13</v>
      </c>
      <c r="R4573" s="88" t="s">
        <v>14</v>
      </c>
      <c r="S4573" s="88" t="s">
        <v>15</v>
      </c>
      <c r="T4573" s="88" t="s">
        <v>7</v>
      </c>
      <c r="U4573" s="88" t="s">
        <v>60</v>
      </c>
      <c r="V4573" s="88" t="s">
        <v>40</v>
      </c>
      <c r="W4573" s="88" t="s">
        <v>37</v>
      </c>
      <c r="X4573" s="88" t="s">
        <v>193</v>
      </c>
      <c r="Y4573" s="88" t="s">
        <v>31</v>
      </c>
      <c r="Z4573" s="88" t="s">
        <v>61</v>
      </c>
      <c r="AA4573" s="9" t="s">
        <v>37</v>
      </c>
      <c r="AB4573" s="88" t="s">
        <v>12053</v>
      </c>
      <c r="AC4573" s="88" t="s">
        <v>12054</v>
      </c>
      <c r="AD4573" s="88" t="s">
        <v>12055</v>
      </c>
    </row>
    <row r="4574" spans="1:30" ht="153" x14ac:dyDescent="0.25">
      <c r="A4574" s="113">
        <f t="shared" si="72"/>
        <v>4385</v>
      </c>
      <c r="B4574" s="88" t="s">
        <v>10783</v>
      </c>
      <c r="C4574" s="88" t="s">
        <v>11967</v>
      </c>
      <c r="D4574" s="88" t="s">
        <v>11968</v>
      </c>
      <c r="E4574" s="88" t="s">
        <v>12056</v>
      </c>
      <c r="F4574" s="88" t="s">
        <v>12057</v>
      </c>
      <c r="G4574" s="88" t="s">
        <v>12058</v>
      </c>
      <c r="H4574" s="92">
        <v>433.44</v>
      </c>
      <c r="I4574" s="88" t="s">
        <v>12021</v>
      </c>
      <c r="J4574" s="88" t="s">
        <v>6</v>
      </c>
      <c r="K4574" s="88"/>
      <c r="L4574" s="88" t="s">
        <v>27</v>
      </c>
      <c r="M4574" s="88" t="s">
        <v>51</v>
      </c>
      <c r="N4574" s="88" t="s">
        <v>10</v>
      </c>
      <c r="O4574" s="88" t="s">
        <v>10790</v>
      </c>
      <c r="P4574" s="88" t="s">
        <v>10879</v>
      </c>
      <c r="Q4574" s="88" t="s">
        <v>374</v>
      </c>
      <c r="R4574" s="88" t="s">
        <v>29</v>
      </c>
      <c r="S4574" s="88" t="s">
        <v>15</v>
      </c>
      <c r="T4574" s="88" t="s">
        <v>7</v>
      </c>
      <c r="U4574" s="88" t="s">
        <v>146</v>
      </c>
      <c r="V4574" s="88" t="s">
        <v>15</v>
      </c>
      <c r="W4574" s="88" t="s">
        <v>17</v>
      </c>
      <c r="X4574" s="88" t="s">
        <v>18</v>
      </c>
      <c r="Y4574" s="88" t="s">
        <v>19</v>
      </c>
      <c r="Z4574" s="88" t="s">
        <v>41</v>
      </c>
      <c r="AA4574" s="88" t="s">
        <v>21</v>
      </c>
      <c r="AB4574" s="88" t="s">
        <v>12022</v>
      </c>
      <c r="AC4574" s="88">
        <v>96999087347</v>
      </c>
      <c r="AD4574" s="88" t="s">
        <v>12023</v>
      </c>
    </row>
    <row r="4575" spans="1:30" ht="409.5" x14ac:dyDescent="0.25">
      <c r="A4575" s="113">
        <f t="shared" si="72"/>
        <v>4386</v>
      </c>
      <c r="B4575" s="88" t="s">
        <v>10783</v>
      </c>
      <c r="C4575" s="88" t="s">
        <v>11967</v>
      </c>
      <c r="D4575" s="88" t="s">
        <v>11968</v>
      </c>
      <c r="E4575" s="88" t="s">
        <v>12059</v>
      </c>
      <c r="F4575" s="88" t="s">
        <v>12060</v>
      </c>
      <c r="G4575" s="88" t="s">
        <v>12061</v>
      </c>
      <c r="H4575" s="92">
        <v>103694</v>
      </c>
      <c r="I4575" s="88" t="s">
        <v>12021</v>
      </c>
      <c r="J4575" s="88" t="s">
        <v>6</v>
      </c>
      <c r="K4575" s="88"/>
      <c r="L4575" s="88" t="s">
        <v>27</v>
      </c>
      <c r="M4575" s="88" t="s">
        <v>9</v>
      </c>
      <c r="N4575" s="88" t="s">
        <v>10</v>
      </c>
      <c r="O4575" s="88" t="s">
        <v>10790</v>
      </c>
      <c r="P4575" s="88" t="s">
        <v>10879</v>
      </c>
      <c r="Q4575" s="88" t="s">
        <v>374</v>
      </c>
      <c r="R4575" s="88" t="s">
        <v>29</v>
      </c>
      <c r="S4575" s="88" t="s">
        <v>15</v>
      </c>
      <c r="T4575" s="88" t="s">
        <v>7</v>
      </c>
      <c r="U4575" s="88" t="s">
        <v>146</v>
      </c>
      <c r="V4575" s="88" t="s">
        <v>15</v>
      </c>
      <c r="W4575" s="88" t="s">
        <v>17</v>
      </c>
      <c r="X4575" s="88" t="s">
        <v>18</v>
      </c>
      <c r="Y4575" s="88" t="s">
        <v>19</v>
      </c>
      <c r="Z4575" s="88" t="s">
        <v>41</v>
      </c>
      <c r="AA4575" s="88" t="s">
        <v>21</v>
      </c>
      <c r="AB4575" s="88" t="s">
        <v>12022</v>
      </c>
      <c r="AC4575" s="88">
        <v>96999087347</v>
      </c>
      <c r="AD4575" s="88" t="s">
        <v>12023</v>
      </c>
    </row>
    <row r="4576" spans="1:30" ht="63.75" x14ac:dyDescent="0.25">
      <c r="A4576" s="113">
        <f t="shared" si="72"/>
        <v>4387</v>
      </c>
      <c r="B4576" s="88" t="s">
        <v>10783</v>
      </c>
      <c r="C4576" s="88" t="s">
        <v>12048</v>
      </c>
      <c r="D4576" s="88" t="s">
        <v>12049</v>
      </c>
      <c r="E4576" s="88" t="s">
        <v>12062</v>
      </c>
      <c r="F4576" s="88" t="s">
        <v>12063</v>
      </c>
      <c r="G4576" s="88" t="s">
        <v>12064</v>
      </c>
      <c r="H4576" s="92">
        <v>50000</v>
      </c>
      <c r="I4576" s="88" t="s">
        <v>400</v>
      </c>
      <c r="J4576" s="88" t="s">
        <v>6</v>
      </c>
      <c r="K4576" s="88"/>
      <c r="L4576" s="88" t="s">
        <v>27</v>
      </c>
      <c r="M4576" s="88" t="s">
        <v>9</v>
      </c>
      <c r="N4576" s="88" t="s">
        <v>10</v>
      </c>
      <c r="O4576" s="88" t="s">
        <v>11</v>
      </c>
      <c r="P4576" s="88" t="s">
        <v>12</v>
      </c>
      <c r="Q4576" s="88" t="s">
        <v>52</v>
      </c>
      <c r="R4576" s="88" t="s">
        <v>29</v>
      </c>
      <c r="S4576" s="88" t="s">
        <v>15</v>
      </c>
      <c r="T4576" s="88" t="s">
        <v>7</v>
      </c>
      <c r="U4576" s="88" t="s">
        <v>60</v>
      </c>
      <c r="V4576" s="88" t="s">
        <v>15</v>
      </c>
      <c r="W4576" s="88" t="s">
        <v>17</v>
      </c>
      <c r="X4576" s="88" t="s">
        <v>193</v>
      </c>
      <c r="Y4576" s="88" t="s">
        <v>31</v>
      </c>
      <c r="Z4576" s="88" t="s">
        <v>20</v>
      </c>
      <c r="AA4576" s="9" t="s">
        <v>37</v>
      </c>
      <c r="AB4576" s="88" t="s">
        <v>12053</v>
      </c>
      <c r="AC4576" s="88" t="s">
        <v>12065</v>
      </c>
      <c r="AD4576" s="88" t="s">
        <v>12066</v>
      </c>
    </row>
    <row r="4577" spans="1:30" ht="76.5" x14ac:dyDescent="0.25">
      <c r="A4577" s="113">
        <f t="shared" si="72"/>
        <v>4388</v>
      </c>
      <c r="B4577" s="88" t="s">
        <v>10783</v>
      </c>
      <c r="C4577" s="88" t="s">
        <v>11500</v>
      </c>
      <c r="D4577" s="88" t="s">
        <v>11501</v>
      </c>
      <c r="E4577" s="88" t="s">
        <v>11837</v>
      </c>
      <c r="F4577" s="88" t="s">
        <v>12067</v>
      </c>
      <c r="G4577" s="88" t="s">
        <v>12068</v>
      </c>
      <c r="H4577" s="92">
        <v>50000</v>
      </c>
      <c r="I4577" s="88" t="s">
        <v>6493</v>
      </c>
      <c r="J4577" s="88" t="s">
        <v>68</v>
      </c>
      <c r="K4577" s="88"/>
      <c r="L4577" s="88" t="s">
        <v>69</v>
      </c>
      <c r="M4577" s="88" t="s">
        <v>51</v>
      </c>
      <c r="N4577" s="88" t="s">
        <v>10</v>
      </c>
      <c r="O4577" s="88" t="s">
        <v>10790</v>
      </c>
      <c r="P4577" s="88" t="s">
        <v>10869</v>
      </c>
      <c r="Q4577" s="88" t="s">
        <v>11014</v>
      </c>
      <c r="R4577" s="88" t="s">
        <v>29</v>
      </c>
      <c r="S4577" s="88" t="s">
        <v>15</v>
      </c>
      <c r="T4577" s="88" t="s">
        <v>7</v>
      </c>
      <c r="U4577" s="88" t="s">
        <v>146</v>
      </c>
      <c r="V4577" s="88" t="s">
        <v>15</v>
      </c>
      <c r="W4577" s="88" t="s">
        <v>21</v>
      </c>
      <c r="X4577" s="88" t="s">
        <v>18</v>
      </c>
      <c r="Y4577" s="88" t="s">
        <v>19</v>
      </c>
      <c r="Z4577" s="88" t="s">
        <v>41</v>
      </c>
      <c r="AA4577" s="88" t="s">
        <v>21</v>
      </c>
      <c r="AB4577" s="88" t="s">
        <v>12069</v>
      </c>
      <c r="AC4577" s="88" t="s">
        <v>12070</v>
      </c>
      <c r="AD4577" s="88" t="s">
        <v>12071</v>
      </c>
    </row>
    <row r="4578" spans="1:30" ht="76.5" x14ac:dyDescent="0.25">
      <c r="A4578" s="113">
        <f t="shared" si="72"/>
        <v>4389</v>
      </c>
      <c r="B4578" s="88" t="s">
        <v>10783</v>
      </c>
      <c r="C4578" s="88" t="s">
        <v>11500</v>
      </c>
      <c r="D4578" s="88" t="s">
        <v>11501</v>
      </c>
      <c r="E4578" s="88" t="s">
        <v>12072</v>
      </c>
      <c r="F4578" s="88" t="s">
        <v>12073</v>
      </c>
      <c r="G4578" s="88" t="s">
        <v>12074</v>
      </c>
      <c r="H4578" s="92">
        <v>50000</v>
      </c>
      <c r="I4578" s="88" t="s">
        <v>6447</v>
      </c>
      <c r="J4578" s="88" t="s">
        <v>68</v>
      </c>
      <c r="K4578" s="88"/>
      <c r="L4578" s="88" t="s">
        <v>69</v>
      </c>
      <c r="M4578" s="88" t="s">
        <v>51</v>
      </c>
      <c r="N4578" s="88" t="s">
        <v>10</v>
      </c>
      <c r="O4578" s="88" t="s">
        <v>10790</v>
      </c>
      <c r="P4578" s="88" t="s">
        <v>10869</v>
      </c>
      <c r="Q4578" s="88" t="s">
        <v>11014</v>
      </c>
      <c r="R4578" s="88" t="s">
        <v>29</v>
      </c>
      <c r="S4578" s="88" t="s">
        <v>15</v>
      </c>
      <c r="T4578" s="88" t="s">
        <v>7</v>
      </c>
      <c r="U4578" s="88" t="s">
        <v>146</v>
      </c>
      <c r="V4578" s="88" t="s">
        <v>15</v>
      </c>
      <c r="W4578" s="88" t="s">
        <v>21</v>
      </c>
      <c r="X4578" s="88" t="s">
        <v>18</v>
      </c>
      <c r="Y4578" s="88" t="s">
        <v>19</v>
      </c>
      <c r="Z4578" s="88" t="s">
        <v>41</v>
      </c>
      <c r="AA4578" s="88" t="s">
        <v>21</v>
      </c>
      <c r="AB4578" s="88" t="s">
        <v>12069</v>
      </c>
      <c r="AC4578" s="88" t="s">
        <v>12075</v>
      </c>
      <c r="AD4578" s="88" t="s">
        <v>12071</v>
      </c>
    </row>
    <row r="4579" spans="1:30" ht="76.5" x14ac:dyDescent="0.25">
      <c r="A4579" s="113">
        <f t="shared" si="72"/>
        <v>4390</v>
      </c>
      <c r="B4579" s="88" t="s">
        <v>10783</v>
      </c>
      <c r="C4579" s="88" t="s">
        <v>11500</v>
      </c>
      <c r="D4579" s="88" t="s">
        <v>11501</v>
      </c>
      <c r="E4579" s="88" t="s">
        <v>12076</v>
      </c>
      <c r="F4579" s="88" t="s">
        <v>12077</v>
      </c>
      <c r="G4579" s="88" t="s">
        <v>12078</v>
      </c>
      <c r="H4579" s="92">
        <v>50000</v>
      </c>
      <c r="I4579" s="88" t="s">
        <v>12079</v>
      </c>
      <c r="J4579" s="88" t="s">
        <v>68</v>
      </c>
      <c r="K4579" s="88"/>
      <c r="L4579" s="88" t="s">
        <v>69</v>
      </c>
      <c r="M4579" s="88" t="s">
        <v>51</v>
      </c>
      <c r="N4579" s="88" t="s">
        <v>10</v>
      </c>
      <c r="O4579" s="88" t="s">
        <v>10790</v>
      </c>
      <c r="P4579" s="88" t="s">
        <v>10869</v>
      </c>
      <c r="Q4579" s="88" t="s">
        <v>11014</v>
      </c>
      <c r="R4579" s="88" t="s">
        <v>29</v>
      </c>
      <c r="S4579" s="88" t="s">
        <v>15</v>
      </c>
      <c r="T4579" s="88" t="s">
        <v>7</v>
      </c>
      <c r="U4579" s="88" t="s">
        <v>146</v>
      </c>
      <c r="V4579" s="88" t="s">
        <v>15</v>
      </c>
      <c r="W4579" s="88" t="s">
        <v>21</v>
      </c>
      <c r="X4579" s="88" t="s">
        <v>18</v>
      </c>
      <c r="Y4579" s="88" t="s">
        <v>19</v>
      </c>
      <c r="Z4579" s="88" t="s">
        <v>41</v>
      </c>
      <c r="AA4579" s="88" t="s">
        <v>21</v>
      </c>
      <c r="AB4579" s="88" t="s">
        <v>12080</v>
      </c>
      <c r="AC4579" s="88" t="s">
        <v>12075</v>
      </c>
      <c r="AD4579" s="88" t="s">
        <v>12071</v>
      </c>
    </row>
    <row r="4580" spans="1:30" ht="76.5" x14ac:dyDescent="0.25">
      <c r="A4580" s="113">
        <f t="shared" si="72"/>
        <v>4391</v>
      </c>
      <c r="B4580" s="88" t="s">
        <v>10783</v>
      </c>
      <c r="C4580" s="88" t="s">
        <v>11500</v>
      </c>
      <c r="D4580" s="88" t="s">
        <v>11501</v>
      </c>
      <c r="E4580" s="88" t="s">
        <v>12081</v>
      </c>
      <c r="F4580" s="88" t="s">
        <v>12082</v>
      </c>
      <c r="G4580" s="88" t="s">
        <v>12083</v>
      </c>
      <c r="H4580" s="92">
        <v>15000</v>
      </c>
      <c r="I4580" s="88" t="s">
        <v>6262</v>
      </c>
      <c r="J4580" s="88" t="s">
        <v>68</v>
      </c>
      <c r="K4580" s="88"/>
      <c r="L4580" s="88" t="s">
        <v>69</v>
      </c>
      <c r="M4580" s="88" t="s">
        <v>51</v>
      </c>
      <c r="N4580" s="88" t="s">
        <v>10</v>
      </c>
      <c r="O4580" s="88" t="s">
        <v>10790</v>
      </c>
      <c r="P4580" s="88" t="s">
        <v>10869</v>
      </c>
      <c r="Q4580" s="88" t="s">
        <v>11014</v>
      </c>
      <c r="R4580" s="88" t="s">
        <v>29</v>
      </c>
      <c r="S4580" s="88" t="s">
        <v>15</v>
      </c>
      <c r="T4580" s="88" t="s">
        <v>7</v>
      </c>
      <c r="U4580" s="88" t="s">
        <v>146</v>
      </c>
      <c r="V4580" s="88" t="s">
        <v>15</v>
      </c>
      <c r="W4580" s="88" t="s">
        <v>21</v>
      </c>
      <c r="X4580" s="88" t="s">
        <v>18</v>
      </c>
      <c r="Y4580" s="88" t="s">
        <v>19</v>
      </c>
      <c r="Z4580" s="88" t="s">
        <v>41</v>
      </c>
      <c r="AA4580" s="88" t="s">
        <v>21</v>
      </c>
      <c r="AB4580" s="88" t="s">
        <v>12069</v>
      </c>
      <c r="AC4580" s="88" t="s">
        <v>12075</v>
      </c>
      <c r="AD4580" s="88" t="s">
        <v>12071</v>
      </c>
    </row>
    <row r="4581" spans="1:30" ht="102" x14ac:dyDescent="0.25">
      <c r="A4581" s="113">
        <f t="shared" si="72"/>
        <v>4392</v>
      </c>
      <c r="B4581" s="88" t="s">
        <v>10783</v>
      </c>
      <c r="C4581" s="88" t="s">
        <v>11500</v>
      </c>
      <c r="D4581" s="88" t="s">
        <v>11501</v>
      </c>
      <c r="E4581" s="88" t="s">
        <v>12084</v>
      </c>
      <c r="F4581" s="88" t="s">
        <v>12084</v>
      </c>
      <c r="G4581" s="88" t="s">
        <v>12085</v>
      </c>
      <c r="H4581" s="92">
        <v>350000</v>
      </c>
      <c r="I4581" s="88" t="s">
        <v>6244</v>
      </c>
      <c r="J4581" s="88" t="s">
        <v>68</v>
      </c>
      <c r="K4581" s="88"/>
      <c r="L4581" s="88" t="s">
        <v>8</v>
      </c>
      <c r="M4581" s="88" t="s">
        <v>80</v>
      </c>
      <c r="N4581" s="88" t="s">
        <v>1498</v>
      </c>
      <c r="O4581" s="88" t="s">
        <v>10790</v>
      </c>
      <c r="P4581" s="88" t="s">
        <v>10888</v>
      </c>
      <c r="Q4581" s="88" t="s">
        <v>10889</v>
      </c>
      <c r="R4581" s="88" t="s">
        <v>14</v>
      </c>
      <c r="S4581" s="88" t="s">
        <v>15</v>
      </c>
      <c r="T4581" s="88" t="s">
        <v>7</v>
      </c>
      <c r="U4581" s="88" t="s">
        <v>60</v>
      </c>
      <c r="V4581" s="88" t="s">
        <v>15</v>
      </c>
      <c r="W4581" s="88" t="s">
        <v>17</v>
      </c>
      <c r="X4581" s="88" t="s">
        <v>18</v>
      </c>
      <c r="Y4581" s="88" t="s">
        <v>31</v>
      </c>
      <c r="Z4581" s="88" t="s">
        <v>20</v>
      </c>
      <c r="AA4581" s="88" t="s">
        <v>17</v>
      </c>
      <c r="AB4581" s="88" t="s">
        <v>12069</v>
      </c>
      <c r="AC4581" s="88" t="s">
        <v>12075</v>
      </c>
      <c r="AD4581" s="88" t="s">
        <v>12071</v>
      </c>
    </row>
    <row r="4582" spans="1:30" ht="76.5" x14ac:dyDescent="0.25">
      <c r="A4582" s="113">
        <f t="shared" si="72"/>
        <v>4393</v>
      </c>
      <c r="B4582" s="88" t="s">
        <v>10783</v>
      </c>
      <c r="C4582" s="88" t="s">
        <v>11500</v>
      </c>
      <c r="D4582" s="88" t="s">
        <v>11501</v>
      </c>
      <c r="E4582" s="88" t="s">
        <v>12086</v>
      </c>
      <c r="F4582" s="88" t="s">
        <v>12087</v>
      </c>
      <c r="G4582" s="88" t="s">
        <v>12088</v>
      </c>
      <c r="H4582" s="92">
        <v>30000</v>
      </c>
      <c r="I4582" s="88" t="s">
        <v>6447</v>
      </c>
      <c r="J4582" s="88" t="s">
        <v>68</v>
      </c>
      <c r="K4582" s="88"/>
      <c r="L4582" s="88" t="s">
        <v>69</v>
      </c>
      <c r="M4582" s="88" t="s">
        <v>51</v>
      </c>
      <c r="N4582" s="88" t="s">
        <v>10</v>
      </c>
      <c r="O4582" s="88" t="s">
        <v>10790</v>
      </c>
      <c r="P4582" s="88" t="s">
        <v>10869</v>
      </c>
      <c r="Q4582" s="88" t="s">
        <v>10928</v>
      </c>
      <c r="R4582" s="88" t="s">
        <v>29</v>
      </c>
      <c r="S4582" s="88" t="s">
        <v>15</v>
      </c>
      <c r="T4582" s="88" t="s">
        <v>7</v>
      </c>
      <c r="U4582" s="88" t="s">
        <v>146</v>
      </c>
      <c r="V4582" s="88" t="s">
        <v>15</v>
      </c>
      <c r="W4582" s="88" t="s">
        <v>21</v>
      </c>
      <c r="X4582" s="88" t="s">
        <v>18</v>
      </c>
      <c r="Y4582" s="88" t="s">
        <v>19</v>
      </c>
      <c r="Z4582" s="88" t="s">
        <v>20</v>
      </c>
      <c r="AA4582" s="88" t="s">
        <v>21</v>
      </c>
      <c r="AB4582" s="88" t="s">
        <v>12069</v>
      </c>
      <c r="AC4582" s="88" t="s">
        <v>12075</v>
      </c>
      <c r="AD4582" s="88" t="s">
        <v>12071</v>
      </c>
    </row>
    <row r="4583" spans="1:30" ht="76.5" x14ac:dyDescent="0.25">
      <c r="A4583" s="113">
        <f t="shared" si="72"/>
        <v>4394</v>
      </c>
      <c r="B4583" s="88" t="s">
        <v>10783</v>
      </c>
      <c r="C4583" s="88" t="s">
        <v>11500</v>
      </c>
      <c r="D4583" s="88" t="s">
        <v>11501</v>
      </c>
      <c r="E4583" s="88" t="s">
        <v>12089</v>
      </c>
      <c r="F4583" s="88" t="s">
        <v>12089</v>
      </c>
      <c r="G4583" s="88" t="s">
        <v>12090</v>
      </c>
      <c r="H4583" s="92">
        <v>1000</v>
      </c>
      <c r="I4583" s="88" t="s">
        <v>7654</v>
      </c>
      <c r="J4583" s="88" t="s">
        <v>68</v>
      </c>
      <c r="K4583" s="88"/>
      <c r="L4583" s="88" t="s">
        <v>69</v>
      </c>
      <c r="M4583" s="88" t="s">
        <v>51</v>
      </c>
      <c r="N4583" s="88" t="s">
        <v>10</v>
      </c>
      <c r="O4583" s="88" t="s">
        <v>10790</v>
      </c>
      <c r="P4583" s="88" t="s">
        <v>10869</v>
      </c>
      <c r="Q4583" s="88" t="s">
        <v>10928</v>
      </c>
      <c r="R4583" s="88" t="s">
        <v>29</v>
      </c>
      <c r="S4583" s="88" t="s">
        <v>15</v>
      </c>
      <c r="T4583" s="88" t="s">
        <v>7</v>
      </c>
      <c r="U4583" s="88" t="s">
        <v>146</v>
      </c>
      <c r="V4583" s="88" t="s">
        <v>15</v>
      </c>
      <c r="W4583" s="88" t="s">
        <v>21</v>
      </c>
      <c r="X4583" s="88" t="s">
        <v>18</v>
      </c>
      <c r="Y4583" s="88" t="s">
        <v>19</v>
      </c>
      <c r="Z4583" s="88" t="s">
        <v>41</v>
      </c>
      <c r="AA4583" s="88" t="s">
        <v>21</v>
      </c>
      <c r="AB4583" s="88" t="s">
        <v>12069</v>
      </c>
      <c r="AC4583" s="88" t="s">
        <v>12091</v>
      </c>
      <c r="AD4583" s="88" t="s">
        <v>12071</v>
      </c>
    </row>
    <row r="4584" spans="1:30" ht="114.75" x14ac:dyDescent="0.25">
      <c r="A4584" s="113">
        <f t="shared" si="72"/>
        <v>4395</v>
      </c>
      <c r="B4584" s="88" t="s">
        <v>10783</v>
      </c>
      <c r="C4584" s="88" t="s">
        <v>12092</v>
      </c>
      <c r="D4584" s="88" t="s">
        <v>10785</v>
      </c>
      <c r="E4584" s="88" t="s">
        <v>12093</v>
      </c>
      <c r="F4584" s="88" t="s">
        <v>12094</v>
      </c>
      <c r="G4584" s="88" t="s">
        <v>12095</v>
      </c>
      <c r="H4584" s="92">
        <v>3600</v>
      </c>
      <c r="I4584" s="88" t="s">
        <v>12096</v>
      </c>
      <c r="J4584" s="88" t="s">
        <v>96</v>
      </c>
      <c r="K4584" s="88">
        <v>1269</v>
      </c>
      <c r="L4584" s="88" t="s">
        <v>97</v>
      </c>
      <c r="M4584" s="88" t="s">
        <v>80</v>
      </c>
      <c r="N4584" s="88" t="s">
        <v>81</v>
      </c>
      <c r="O4584" s="88" t="s">
        <v>10790</v>
      </c>
      <c r="P4584" s="88" t="s">
        <v>10879</v>
      </c>
      <c r="Q4584" s="88" t="s">
        <v>374</v>
      </c>
      <c r="R4584" s="88" t="s">
        <v>29</v>
      </c>
      <c r="S4584" s="88" t="s">
        <v>15</v>
      </c>
      <c r="T4584" s="88" t="s">
        <v>7</v>
      </c>
      <c r="U4584" s="88" t="s">
        <v>16</v>
      </c>
      <c r="V4584" s="88" t="s">
        <v>15</v>
      </c>
      <c r="W4584" s="88" t="s">
        <v>17</v>
      </c>
      <c r="X4584" s="88" t="s">
        <v>18</v>
      </c>
      <c r="Y4584" s="88" t="s">
        <v>19</v>
      </c>
      <c r="Z4584" s="88" t="s">
        <v>41</v>
      </c>
      <c r="AA4584" s="88" t="s">
        <v>21</v>
      </c>
      <c r="AB4584" s="88" t="s">
        <v>12097</v>
      </c>
      <c r="AC4584" s="88" t="s">
        <v>12098</v>
      </c>
      <c r="AD4584" s="88" t="s">
        <v>12099</v>
      </c>
    </row>
    <row r="4585" spans="1:30" ht="76.5" x14ac:dyDescent="0.25">
      <c r="A4585" s="113">
        <f t="shared" si="72"/>
        <v>4396</v>
      </c>
      <c r="B4585" s="88" t="s">
        <v>10783</v>
      </c>
      <c r="C4585" s="88" t="s">
        <v>11500</v>
      </c>
      <c r="D4585" s="88" t="s">
        <v>11501</v>
      </c>
      <c r="E4585" s="88" t="s">
        <v>12100</v>
      </c>
      <c r="F4585" s="88" t="s">
        <v>12100</v>
      </c>
      <c r="G4585" s="88" t="s">
        <v>12101</v>
      </c>
      <c r="H4585" s="92">
        <v>15000</v>
      </c>
      <c r="I4585" s="88" t="s">
        <v>12079</v>
      </c>
      <c r="J4585" s="88" t="s">
        <v>68</v>
      </c>
      <c r="K4585" s="88"/>
      <c r="L4585" s="88" t="s">
        <v>69</v>
      </c>
      <c r="M4585" s="88" t="s">
        <v>51</v>
      </c>
      <c r="N4585" s="88" t="s">
        <v>10</v>
      </c>
      <c r="O4585" s="88" t="s">
        <v>10790</v>
      </c>
      <c r="P4585" s="88" t="s">
        <v>10869</v>
      </c>
      <c r="Q4585" s="88" t="s">
        <v>11014</v>
      </c>
      <c r="R4585" s="88" t="s">
        <v>29</v>
      </c>
      <c r="S4585" s="88" t="s">
        <v>15</v>
      </c>
      <c r="T4585" s="88" t="s">
        <v>7</v>
      </c>
      <c r="U4585" s="88" t="s">
        <v>146</v>
      </c>
      <c r="V4585" s="88" t="s">
        <v>15</v>
      </c>
      <c r="W4585" s="88" t="s">
        <v>21</v>
      </c>
      <c r="X4585" s="88" t="s">
        <v>18</v>
      </c>
      <c r="Y4585" s="88" t="s">
        <v>19</v>
      </c>
      <c r="Z4585" s="88" t="s">
        <v>41</v>
      </c>
      <c r="AA4585" s="88" t="s">
        <v>21</v>
      </c>
      <c r="AB4585" s="88" t="s">
        <v>12069</v>
      </c>
      <c r="AC4585" s="88" t="s">
        <v>12091</v>
      </c>
      <c r="AD4585" s="88" t="s">
        <v>12071</v>
      </c>
    </row>
    <row r="4586" spans="1:30" ht="76.5" x14ac:dyDescent="0.25">
      <c r="A4586" s="113">
        <f t="shared" si="72"/>
        <v>4397</v>
      </c>
      <c r="B4586" s="88" t="s">
        <v>10783</v>
      </c>
      <c r="C4586" s="88" t="s">
        <v>11500</v>
      </c>
      <c r="D4586" s="88" t="s">
        <v>11501</v>
      </c>
      <c r="E4586" s="88" t="s">
        <v>12102</v>
      </c>
      <c r="F4586" s="88" t="s">
        <v>12102</v>
      </c>
      <c r="G4586" s="88" t="s">
        <v>12103</v>
      </c>
      <c r="H4586" s="92">
        <v>20000</v>
      </c>
      <c r="I4586" s="88" t="s">
        <v>6244</v>
      </c>
      <c r="J4586" s="88" t="s">
        <v>68</v>
      </c>
      <c r="K4586" s="88"/>
      <c r="L4586" s="88" t="s">
        <v>69</v>
      </c>
      <c r="M4586" s="88" t="s">
        <v>51</v>
      </c>
      <c r="N4586" s="88" t="s">
        <v>10</v>
      </c>
      <c r="O4586" s="88" t="s">
        <v>10790</v>
      </c>
      <c r="P4586" s="88" t="s">
        <v>10869</v>
      </c>
      <c r="Q4586" s="88" t="s">
        <v>11014</v>
      </c>
      <c r="R4586" s="88" t="s">
        <v>29</v>
      </c>
      <c r="S4586" s="88" t="s">
        <v>15</v>
      </c>
      <c r="T4586" s="88" t="s">
        <v>7</v>
      </c>
      <c r="U4586" s="88" t="s">
        <v>146</v>
      </c>
      <c r="V4586" s="88" t="s">
        <v>15</v>
      </c>
      <c r="W4586" s="88" t="s">
        <v>21</v>
      </c>
      <c r="X4586" s="88" t="s">
        <v>18</v>
      </c>
      <c r="Y4586" s="88" t="s">
        <v>19</v>
      </c>
      <c r="Z4586" s="88" t="s">
        <v>41</v>
      </c>
      <c r="AA4586" s="88" t="s">
        <v>21</v>
      </c>
      <c r="AB4586" s="88" t="s">
        <v>12069</v>
      </c>
      <c r="AC4586" s="88" t="s">
        <v>12091</v>
      </c>
      <c r="AD4586" s="88" t="s">
        <v>12071</v>
      </c>
    </row>
    <row r="4587" spans="1:30" ht="76.5" x14ac:dyDescent="0.25">
      <c r="A4587" s="113">
        <f t="shared" si="72"/>
        <v>4398</v>
      </c>
      <c r="B4587" s="88" t="s">
        <v>10783</v>
      </c>
      <c r="C4587" s="88" t="s">
        <v>11500</v>
      </c>
      <c r="D4587" s="88" t="s">
        <v>11501</v>
      </c>
      <c r="E4587" s="88" t="s">
        <v>12104</v>
      </c>
      <c r="F4587" s="88" t="s">
        <v>12105</v>
      </c>
      <c r="G4587" s="88" t="s">
        <v>12106</v>
      </c>
      <c r="H4587" s="92">
        <v>50000</v>
      </c>
      <c r="I4587" s="88" t="s">
        <v>12079</v>
      </c>
      <c r="J4587" s="88" t="s">
        <v>68</v>
      </c>
      <c r="K4587" s="88"/>
      <c r="L4587" s="88" t="s">
        <v>8</v>
      </c>
      <c r="M4587" s="88" t="s">
        <v>51</v>
      </c>
      <c r="N4587" s="88" t="s">
        <v>10</v>
      </c>
      <c r="O4587" s="88" t="s">
        <v>10790</v>
      </c>
      <c r="P4587" s="88" t="s">
        <v>10869</v>
      </c>
      <c r="Q4587" s="88" t="s">
        <v>11014</v>
      </c>
      <c r="R4587" s="88" t="s">
        <v>14</v>
      </c>
      <c r="S4587" s="88" t="s">
        <v>15</v>
      </c>
      <c r="T4587" s="88" t="s">
        <v>7</v>
      </c>
      <c r="U4587" s="88" t="s">
        <v>146</v>
      </c>
      <c r="V4587" s="88" t="s">
        <v>15</v>
      </c>
      <c r="W4587" s="88" t="s">
        <v>21</v>
      </c>
      <c r="X4587" s="88" t="s">
        <v>18</v>
      </c>
      <c r="Y4587" s="88" t="s">
        <v>19</v>
      </c>
      <c r="Z4587" s="88" t="s">
        <v>41</v>
      </c>
      <c r="AA4587" s="88" t="s">
        <v>21</v>
      </c>
      <c r="AB4587" s="88" t="s">
        <v>12069</v>
      </c>
      <c r="AC4587" s="88" t="s">
        <v>12091</v>
      </c>
      <c r="AD4587" s="88" t="s">
        <v>12107</v>
      </c>
    </row>
    <row r="4588" spans="1:30" ht="165.75" x14ac:dyDescent="0.25">
      <c r="A4588" s="113">
        <f t="shared" si="72"/>
        <v>4399</v>
      </c>
      <c r="B4588" s="88" t="s">
        <v>10783</v>
      </c>
      <c r="C4588" s="88" t="s">
        <v>10784</v>
      </c>
      <c r="D4588" s="88" t="s">
        <v>10785</v>
      </c>
      <c r="E4588" s="88" t="s">
        <v>12108</v>
      </c>
      <c r="F4588" s="88" t="s">
        <v>12109</v>
      </c>
      <c r="G4588" s="88" t="s">
        <v>12110</v>
      </c>
      <c r="H4588" s="92">
        <v>16500</v>
      </c>
      <c r="I4588" s="88" t="s">
        <v>6490</v>
      </c>
      <c r="J4588" s="88" t="s">
        <v>68</v>
      </c>
      <c r="K4588" s="88"/>
      <c r="L4588" s="88" t="s">
        <v>69</v>
      </c>
      <c r="M4588" s="88" t="s">
        <v>51</v>
      </c>
      <c r="N4588" s="88" t="s">
        <v>10</v>
      </c>
      <c r="O4588" s="88" t="s">
        <v>10790</v>
      </c>
      <c r="P4588" s="88" t="s">
        <v>10791</v>
      </c>
      <c r="Q4588" s="88" t="s">
        <v>10792</v>
      </c>
      <c r="R4588" s="88" t="s">
        <v>29</v>
      </c>
      <c r="S4588" s="88" t="s">
        <v>15</v>
      </c>
      <c r="T4588" s="88" t="s">
        <v>7</v>
      </c>
      <c r="U4588" s="88" t="s">
        <v>16</v>
      </c>
      <c r="V4588" s="88" t="s">
        <v>15</v>
      </c>
      <c r="W4588" s="88" t="s">
        <v>21</v>
      </c>
      <c r="X4588" s="88" t="s">
        <v>18</v>
      </c>
      <c r="Y4588" s="88" t="s">
        <v>19</v>
      </c>
      <c r="Z4588" s="88" t="s">
        <v>41</v>
      </c>
      <c r="AA4588" s="88" t="s">
        <v>21</v>
      </c>
      <c r="AB4588" s="88" t="s">
        <v>12097</v>
      </c>
      <c r="AC4588" s="88" t="s">
        <v>12098</v>
      </c>
      <c r="AD4588" s="88" t="s">
        <v>12099</v>
      </c>
    </row>
    <row r="4589" spans="1:30" ht="409.5" x14ac:dyDescent="0.25">
      <c r="A4589" s="113">
        <f t="shared" si="72"/>
        <v>4400</v>
      </c>
      <c r="B4589" s="88" t="s">
        <v>10783</v>
      </c>
      <c r="C4589" s="88" t="s">
        <v>12111</v>
      </c>
      <c r="D4589" s="88" t="s">
        <v>12112</v>
      </c>
      <c r="E4589" s="88" t="s">
        <v>12113</v>
      </c>
      <c r="F4589" s="88" t="s">
        <v>12114</v>
      </c>
      <c r="G4589" s="88" t="s">
        <v>12115</v>
      </c>
      <c r="H4589" s="92">
        <v>242000</v>
      </c>
      <c r="I4589" s="88" t="s">
        <v>189</v>
      </c>
      <c r="J4589" s="88" t="s">
        <v>6</v>
      </c>
      <c r="K4589" s="88"/>
      <c r="L4589" s="88" t="s">
        <v>59</v>
      </c>
      <c r="M4589" s="88" t="s">
        <v>9</v>
      </c>
      <c r="N4589" s="88" t="s">
        <v>10</v>
      </c>
      <c r="O4589" s="88" t="s">
        <v>10790</v>
      </c>
      <c r="P4589" s="88" t="s">
        <v>10879</v>
      </c>
      <c r="Q4589" s="88" t="s">
        <v>374</v>
      </c>
      <c r="R4589" s="88" t="s">
        <v>29</v>
      </c>
      <c r="S4589" s="88" t="s">
        <v>15</v>
      </c>
      <c r="T4589" s="88" t="s">
        <v>7</v>
      </c>
      <c r="U4589" s="88" t="s">
        <v>60</v>
      </c>
      <c r="V4589" s="88" t="s">
        <v>40</v>
      </c>
      <c r="W4589" s="88" t="s">
        <v>37</v>
      </c>
      <c r="X4589" s="88" t="s">
        <v>18</v>
      </c>
      <c r="Y4589" s="88" t="s">
        <v>19</v>
      </c>
      <c r="Z4589" s="88" t="s">
        <v>20</v>
      </c>
      <c r="AA4589" s="88" t="s">
        <v>21</v>
      </c>
      <c r="AB4589" s="88" t="s">
        <v>12116</v>
      </c>
      <c r="AC4589" s="88">
        <v>6935416127</v>
      </c>
      <c r="AD4589" s="88" t="s">
        <v>12117</v>
      </c>
    </row>
    <row r="4590" spans="1:30" ht="63.75" x14ac:dyDescent="0.25">
      <c r="A4590" s="113">
        <f t="shared" si="72"/>
        <v>4401</v>
      </c>
      <c r="B4590" s="88" t="s">
        <v>10783</v>
      </c>
      <c r="C4590" s="88" t="s">
        <v>10784</v>
      </c>
      <c r="D4590" s="88" t="s">
        <v>10785</v>
      </c>
      <c r="E4590" s="88" t="s">
        <v>12118</v>
      </c>
      <c r="F4590" s="88" t="s">
        <v>12119</v>
      </c>
      <c r="G4590" s="88" t="s">
        <v>12120</v>
      </c>
      <c r="H4590" s="92">
        <v>197000</v>
      </c>
      <c r="I4590" s="88" t="s">
        <v>12121</v>
      </c>
      <c r="J4590" s="88" t="s">
        <v>68</v>
      </c>
      <c r="K4590" s="88"/>
      <c r="L4590" s="88" t="s">
        <v>444</v>
      </c>
      <c r="M4590" s="88" t="s">
        <v>80</v>
      </c>
      <c r="N4590" s="88" t="s">
        <v>81</v>
      </c>
      <c r="O4590" s="88" t="s">
        <v>10790</v>
      </c>
      <c r="P4590" s="88" t="s">
        <v>10791</v>
      </c>
      <c r="Q4590" s="88" t="s">
        <v>10792</v>
      </c>
      <c r="R4590" s="88" t="s">
        <v>29</v>
      </c>
      <c r="S4590" s="88" t="s">
        <v>15</v>
      </c>
      <c r="T4590" s="88" t="s">
        <v>7</v>
      </c>
      <c r="U4590" s="88" t="s">
        <v>16</v>
      </c>
      <c r="V4590" s="88" t="s">
        <v>15</v>
      </c>
      <c r="W4590" s="88" t="s">
        <v>17</v>
      </c>
      <c r="X4590" s="88" t="s">
        <v>18</v>
      </c>
      <c r="Y4590" s="88" t="s">
        <v>31</v>
      </c>
      <c r="Z4590" s="88" t="s">
        <v>41</v>
      </c>
      <c r="AA4590" s="88" t="s">
        <v>21</v>
      </c>
      <c r="AB4590" s="88" t="s">
        <v>12097</v>
      </c>
      <c r="AC4590" s="88" t="s">
        <v>12098</v>
      </c>
      <c r="AD4590" s="88" t="s">
        <v>12099</v>
      </c>
    </row>
    <row r="4591" spans="1:30" ht="76.5" x14ac:dyDescent="0.25">
      <c r="A4591" s="113">
        <f t="shared" si="72"/>
        <v>4402</v>
      </c>
      <c r="B4591" s="88" t="s">
        <v>10783</v>
      </c>
      <c r="C4591" s="88" t="s">
        <v>11500</v>
      </c>
      <c r="D4591" s="88" t="s">
        <v>11501</v>
      </c>
      <c r="E4591" s="88" t="s">
        <v>12122</v>
      </c>
      <c r="F4591" s="88" t="s">
        <v>12123</v>
      </c>
      <c r="G4591" s="88" t="s">
        <v>12124</v>
      </c>
      <c r="H4591" s="92">
        <v>10000</v>
      </c>
      <c r="I4591" s="88" t="s">
        <v>12125</v>
      </c>
      <c r="J4591" s="88" t="s">
        <v>68</v>
      </c>
      <c r="K4591" s="88"/>
      <c r="L4591" s="88" t="s">
        <v>69</v>
      </c>
      <c r="M4591" s="88" t="s">
        <v>51</v>
      </c>
      <c r="N4591" s="88" t="s">
        <v>10</v>
      </c>
      <c r="O4591" s="88" t="s">
        <v>10790</v>
      </c>
      <c r="P4591" s="88" t="s">
        <v>10869</v>
      </c>
      <c r="Q4591" s="88" t="s">
        <v>10928</v>
      </c>
      <c r="R4591" s="88" t="s">
        <v>29</v>
      </c>
      <c r="S4591" s="88" t="s">
        <v>15</v>
      </c>
      <c r="T4591" s="88" t="s">
        <v>7</v>
      </c>
      <c r="U4591" s="88" t="s">
        <v>146</v>
      </c>
      <c r="V4591" s="88" t="s">
        <v>15</v>
      </c>
      <c r="W4591" s="88" t="s">
        <v>21</v>
      </c>
      <c r="X4591" s="88" t="s">
        <v>18</v>
      </c>
      <c r="Y4591" s="88" t="s">
        <v>31</v>
      </c>
      <c r="Z4591" s="88" t="s">
        <v>20</v>
      </c>
      <c r="AA4591" s="88" t="s">
        <v>17</v>
      </c>
      <c r="AB4591" s="88" t="s">
        <v>12069</v>
      </c>
      <c r="AC4591" s="88" t="s">
        <v>12091</v>
      </c>
      <c r="AD4591" s="88" t="s">
        <v>12071</v>
      </c>
    </row>
    <row r="4592" spans="1:30" ht="76.5" x14ac:dyDescent="0.25">
      <c r="A4592" s="113">
        <f t="shared" si="72"/>
        <v>4403</v>
      </c>
      <c r="B4592" s="88" t="s">
        <v>10783</v>
      </c>
      <c r="C4592" s="88" t="s">
        <v>11500</v>
      </c>
      <c r="D4592" s="88" t="s">
        <v>11501</v>
      </c>
      <c r="E4592" s="88" t="s">
        <v>12126</v>
      </c>
      <c r="F4592" s="88" t="s">
        <v>12126</v>
      </c>
      <c r="G4592" s="88" t="s">
        <v>12127</v>
      </c>
      <c r="H4592" s="92">
        <v>45000</v>
      </c>
      <c r="I4592" s="88" t="s">
        <v>12128</v>
      </c>
      <c r="J4592" s="88" t="s">
        <v>68</v>
      </c>
      <c r="K4592" s="88"/>
      <c r="L4592" s="88" t="s">
        <v>69</v>
      </c>
      <c r="M4592" s="88" t="s">
        <v>51</v>
      </c>
      <c r="N4592" s="88" t="s">
        <v>10</v>
      </c>
      <c r="O4592" s="88" t="s">
        <v>10790</v>
      </c>
      <c r="P4592" s="88" t="s">
        <v>10791</v>
      </c>
      <c r="Q4592" s="88" t="s">
        <v>10938</v>
      </c>
      <c r="R4592" s="88" t="s">
        <v>29</v>
      </c>
      <c r="S4592" s="88" t="s">
        <v>15</v>
      </c>
      <c r="T4592" s="88" t="s">
        <v>7</v>
      </c>
      <c r="U4592" s="88" t="s">
        <v>146</v>
      </c>
      <c r="V4592" s="88" t="s">
        <v>15</v>
      </c>
      <c r="W4592" s="88" t="s">
        <v>21</v>
      </c>
      <c r="X4592" s="88" t="s">
        <v>18</v>
      </c>
      <c r="Y4592" s="88" t="s">
        <v>31</v>
      </c>
      <c r="Z4592" s="88" t="s">
        <v>20</v>
      </c>
      <c r="AA4592" s="88" t="s">
        <v>17</v>
      </c>
      <c r="AB4592" s="88" t="s">
        <v>12069</v>
      </c>
      <c r="AC4592" s="88" t="s">
        <v>12091</v>
      </c>
      <c r="AD4592" s="88" t="s">
        <v>12071</v>
      </c>
    </row>
    <row r="4593" spans="1:30" ht="165.75" x14ac:dyDescent="0.25">
      <c r="A4593" s="113">
        <f t="shared" si="72"/>
        <v>4404</v>
      </c>
      <c r="B4593" s="88" t="s">
        <v>10783</v>
      </c>
      <c r="C4593" s="88" t="s">
        <v>12111</v>
      </c>
      <c r="D4593" s="88" t="s">
        <v>12112</v>
      </c>
      <c r="E4593" s="88" t="s">
        <v>12129</v>
      </c>
      <c r="F4593" s="88" t="s">
        <v>12130</v>
      </c>
      <c r="G4593" s="88" t="s">
        <v>12131</v>
      </c>
      <c r="H4593" s="92">
        <v>368000</v>
      </c>
      <c r="I4593" s="88" t="s">
        <v>189</v>
      </c>
      <c r="J4593" s="88" t="s">
        <v>6</v>
      </c>
      <c r="K4593" s="88"/>
      <c r="L4593" s="88" t="s">
        <v>59</v>
      </c>
      <c r="M4593" s="88" t="s">
        <v>9</v>
      </c>
      <c r="N4593" s="88" t="s">
        <v>10</v>
      </c>
      <c r="O4593" s="88" t="s">
        <v>10790</v>
      </c>
      <c r="P4593" s="88" t="s">
        <v>10879</v>
      </c>
      <c r="Q4593" s="88" t="s">
        <v>374</v>
      </c>
      <c r="R4593" s="88" t="s">
        <v>29</v>
      </c>
      <c r="S4593" s="88" t="s">
        <v>15</v>
      </c>
      <c r="T4593" s="88" t="s">
        <v>7</v>
      </c>
      <c r="U4593" s="88" t="s">
        <v>60</v>
      </c>
      <c r="V4593" s="88" t="s">
        <v>40</v>
      </c>
      <c r="W4593" s="88" t="s">
        <v>37</v>
      </c>
      <c r="X4593" s="88" t="s">
        <v>18</v>
      </c>
      <c r="Y4593" s="88" t="s">
        <v>19</v>
      </c>
      <c r="Z4593" s="88" t="s">
        <v>20</v>
      </c>
      <c r="AA4593" s="88" t="s">
        <v>21</v>
      </c>
      <c r="AB4593" s="88" t="s">
        <v>12116</v>
      </c>
      <c r="AC4593" s="88">
        <v>6935416127</v>
      </c>
      <c r="AD4593" s="88" t="s">
        <v>12117</v>
      </c>
    </row>
    <row r="4594" spans="1:30" ht="76.5" x14ac:dyDescent="0.25">
      <c r="A4594" s="113">
        <f t="shared" si="72"/>
        <v>4405</v>
      </c>
      <c r="B4594" s="88" t="s">
        <v>10783</v>
      </c>
      <c r="C4594" s="88" t="s">
        <v>11500</v>
      </c>
      <c r="D4594" s="88" t="s">
        <v>11501</v>
      </c>
      <c r="E4594" s="88" t="s">
        <v>12132</v>
      </c>
      <c r="F4594" s="88" t="s">
        <v>12133</v>
      </c>
      <c r="G4594" s="88" t="s">
        <v>12134</v>
      </c>
      <c r="H4594" s="92">
        <v>50000</v>
      </c>
      <c r="I4594" s="88" t="s">
        <v>12135</v>
      </c>
      <c r="J4594" s="88" t="s">
        <v>68</v>
      </c>
      <c r="K4594" s="88"/>
      <c r="L4594" s="88" t="s">
        <v>69</v>
      </c>
      <c r="M4594" s="88" t="s">
        <v>51</v>
      </c>
      <c r="N4594" s="88" t="s">
        <v>10</v>
      </c>
      <c r="O4594" s="88" t="s">
        <v>10790</v>
      </c>
      <c r="P4594" s="88" t="s">
        <v>10869</v>
      </c>
      <c r="Q4594" s="88" t="s">
        <v>11014</v>
      </c>
      <c r="R4594" s="88" t="s">
        <v>29</v>
      </c>
      <c r="S4594" s="88" t="s">
        <v>15</v>
      </c>
      <c r="T4594" s="88" t="s">
        <v>7</v>
      </c>
      <c r="U4594" s="88" t="s">
        <v>146</v>
      </c>
      <c r="V4594" s="88" t="s">
        <v>15</v>
      </c>
      <c r="W4594" s="88" t="s">
        <v>21</v>
      </c>
      <c r="X4594" s="88" t="s">
        <v>18</v>
      </c>
      <c r="Y4594" s="88" t="s">
        <v>19</v>
      </c>
      <c r="Z4594" s="88" t="s">
        <v>41</v>
      </c>
      <c r="AA4594" s="88" t="s">
        <v>21</v>
      </c>
      <c r="AB4594" s="88" t="s">
        <v>12069</v>
      </c>
      <c r="AC4594" s="88" t="s">
        <v>12091</v>
      </c>
      <c r="AD4594" s="88" t="s">
        <v>12071</v>
      </c>
    </row>
    <row r="4595" spans="1:30" ht="76.5" x14ac:dyDescent="0.25">
      <c r="A4595" s="113">
        <f t="shared" si="72"/>
        <v>4406</v>
      </c>
      <c r="B4595" s="88" t="s">
        <v>10783</v>
      </c>
      <c r="C4595" s="88" t="s">
        <v>12092</v>
      </c>
      <c r="D4595" s="88" t="s">
        <v>10785</v>
      </c>
      <c r="E4595" s="88" t="s">
        <v>12136</v>
      </c>
      <c r="F4595" s="88" t="s">
        <v>12137</v>
      </c>
      <c r="G4595" s="88" t="s">
        <v>12138</v>
      </c>
      <c r="H4595" s="92">
        <v>2340000</v>
      </c>
      <c r="I4595" s="88" t="s">
        <v>6490</v>
      </c>
      <c r="J4595" s="88" t="s">
        <v>96</v>
      </c>
      <c r="K4595" s="88">
        <v>1551</v>
      </c>
      <c r="L4595" s="88" t="s">
        <v>97</v>
      </c>
      <c r="M4595" s="88" t="s">
        <v>9</v>
      </c>
      <c r="N4595" s="88" t="s">
        <v>10</v>
      </c>
      <c r="O4595" s="88" t="s">
        <v>10790</v>
      </c>
      <c r="P4595" s="88" t="s">
        <v>10879</v>
      </c>
      <c r="Q4595" s="88" t="s">
        <v>374</v>
      </c>
      <c r="R4595" s="88" t="s">
        <v>29</v>
      </c>
      <c r="S4595" s="88" t="s">
        <v>15</v>
      </c>
      <c r="T4595" s="88" t="s">
        <v>7</v>
      </c>
      <c r="U4595" s="88" t="s">
        <v>16</v>
      </c>
      <c r="V4595" s="88" t="s">
        <v>15</v>
      </c>
      <c r="W4595" s="88" t="s">
        <v>17</v>
      </c>
      <c r="X4595" s="88" t="s">
        <v>18</v>
      </c>
      <c r="Y4595" s="88" t="s">
        <v>31</v>
      </c>
      <c r="Z4595" s="88" t="s">
        <v>61</v>
      </c>
      <c r="AA4595" s="88" t="s">
        <v>17</v>
      </c>
      <c r="AB4595" s="88" t="s">
        <v>12097</v>
      </c>
      <c r="AC4595" s="88" t="s">
        <v>12098</v>
      </c>
      <c r="AD4595" s="88" t="s">
        <v>12099</v>
      </c>
    </row>
    <row r="4596" spans="1:30" ht="204" x14ac:dyDescent="0.25">
      <c r="A4596" s="113">
        <f t="shared" si="72"/>
        <v>4407</v>
      </c>
      <c r="B4596" s="88" t="s">
        <v>10783</v>
      </c>
      <c r="C4596" s="88" t="s">
        <v>12111</v>
      </c>
      <c r="D4596" s="88" t="s">
        <v>12112</v>
      </c>
      <c r="E4596" s="88" t="s">
        <v>12139</v>
      </c>
      <c r="F4596" s="88" t="s">
        <v>11282</v>
      </c>
      <c r="G4596" s="88" t="s">
        <v>12140</v>
      </c>
      <c r="H4596" s="92">
        <v>595229</v>
      </c>
      <c r="I4596" s="88" t="s">
        <v>5967</v>
      </c>
      <c r="J4596" s="88" t="s">
        <v>6</v>
      </c>
      <c r="K4596" s="88"/>
      <c r="L4596" s="88" t="s">
        <v>27</v>
      </c>
      <c r="M4596" s="88" t="s">
        <v>9</v>
      </c>
      <c r="N4596" s="88" t="s">
        <v>10</v>
      </c>
      <c r="O4596" s="88" t="s">
        <v>10790</v>
      </c>
      <c r="P4596" s="88" t="s">
        <v>10879</v>
      </c>
      <c r="Q4596" s="88" t="s">
        <v>374</v>
      </c>
      <c r="R4596" s="88" t="s">
        <v>29</v>
      </c>
      <c r="S4596" s="88" t="s">
        <v>15</v>
      </c>
      <c r="T4596" s="88" t="s">
        <v>7</v>
      </c>
      <c r="U4596" s="88" t="s">
        <v>60</v>
      </c>
      <c r="V4596" s="88" t="s">
        <v>40</v>
      </c>
      <c r="W4596" s="88" t="s">
        <v>37</v>
      </c>
      <c r="X4596" s="88" t="s">
        <v>18</v>
      </c>
      <c r="Y4596" s="88" t="s">
        <v>19</v>
      </c>
      <c r="Z4596" s="88" t="s">
        <v>20</v>
      </c>
      <c r="AA4596" s="88" t="s">
        <v>21</v>
      </c>
      <c r="AB4596" s="88" t="s">
        <v>12116</v>
      </c>
      <c r="AC4596" s="88">
        <v>6935416127</v>
      </c>
      <c r="AD4596" s="88" t="s">
        <v>12117</v>
      </c>
    </row>
    <row r="4597" spans="1:30" ht="127.5" x14ac:dyDescent="0.25">
      <c r="A4597" s="113">
        <f t="shared" si="72"/>
        <v>4408</v>
      </c>
      <c r="B4597" s="88" t="s">
        <v>10783</v>
      </c>
      <c r="C4597" s="88" t="s">
        <v>12111</v>
      </c>
      <c r="D4597" s="88" t="s">
        <v>12112</v>
      </c>
      <c r="E4597" s="88" t="s">
        <v>3174</v>
      </c>
      <c r="F4597" s="88" t="s">
        <v>12141</v>
      </c>
      <c r="G4597" s="88" t="s">
        <v>12142</v>
      </c>
      <c r="H4597" s="92">
        <v>202000</v>
      </c>
      <c r="I4597" s="88" t="s">
        <v>883</v>
      </c>
      <c r="J4597" s="88" t="s">
        <v>6</v>
      </c>
      <c r="K4597" s="88"/>
      <c r="L4597" s="88" t="s">
        <v>59</v>
      </c>
      <c r="M4597" s="88" t="s">
        <v>9</v>
      </c>
      <c r="N4597" s="88" t="s">
        <v>10</v>
      </c>
      <c r="O4597" s="88" t="s">
        <v>10790</v>
      </c>
      <c r="P4597" s="88" t="s">
        <v>10879</v>
      </c>
      <c r="Q4597" s="88" t="s">
        <v>374</v>
      </c>
      <c r="R4597" s="88" t="s">
        <v>29</v>
      </c>
      <c r="S4597" s="88" t="s">
        <v>15</v>
      </c>
      <c r="T4597" s="88" t="s">
        <v>7</v>
      </c>
      <c r="U4597" s="88" t="s">
        <v>60</v>
      </c>
      <c r="V4597" s="88" t="s">
        <v>40</v>
      </c>
      <c r="W4597" s="88" t="s">
        <v>37</v>
      </c>
      <c r="X4597" s="88" t="s">
        <v>18</v>
      </c>
      <c r="Y4597" s="88" t="s">
        <v>19</v>
      </c>
      <c r="Z4597" s="88" t="s">
        <v>20</v>
      </c>
      <c r="AA4597" s="88" t="s">
        <v>21</v>
      </c>
      <c r="AB4597" s="88" t="s">
        <v>12116</v>
      </c>
      <c r="AC4597" s="88">
        <v>6935416127</v>
      </c>
      <c r="AD4597" s="88" t="s">
        <v>12117</v>
      </c>
    </row>
    <row r="4598" spans="1:30" ht="76.5" x14ac:dyDescent="0.25">
      <c r="A4598" s="113">
        <f t="shared" si="72"/>
        <v>4409</v>
      </c>
      <c r="B4598" s="88" t="s">
        <v>10783</v>
      </c>
      <c r="C4598" s="88" t="s">
        <v>11500</v>
      </c>
      <c r="D4598" s="88" t="s">
        <v>11501</v>
      </c>
      <c r="E4598" s="88" t="s">
        <v>12143</v>
      </c>
      <c r="F4598" s="88" t="s">
        <v>12144</v>
      </c>
      <c r="G4598" s="88" t="s">
        <v>12145</v>
      </c>
      <c r="H4598" s="92">
        <v>50000</v>
      </c>
      <c r="I4598" s="88" t="s">
        <v>12128</v>
      </c>
      <c r="J4598" s="88" t="s">
        <v>68</v>
      </c>
      <c r="K4598" s="88"/>
      <c r="L4598" s="88" t="s">
        <v>69</v>
      </c>
      <c r="M4598" s="88" t="s">
        <v>51</v>
      </c>
      <c r="N4598" s="88" t="s">
        <v>10</v>
      </c>
      <c r="O4598" s="88" t="s">
        <v>10790</v>
      </c>
      <c r="P4598" s="88" t="s">
        <v>10869</v>
      </c>
      <c r="Q4598" s="88" t="s">
        <v>11014</v>
      </c>
      <c r="R4598" s="88" t="s">
        <v>29</v>
      </c>
      <c r="S4598" s="88" t="s">
        <v>15</v>
      </c>
      <c r="T4598" s="88" t="s">
        <v>7</v>
      </c>
      <c r="U4598" s="88" t="s">
        <v>146</v>
      </c>
      <c r="V4598" s="88" t="s">
        <v>15</v>
      </c>
      <c r="W4598" s="88" t="s">
        <v>21</v>
      </c>
      <c r="X4598" s="88" t="s">
        <v>18</v>
      </c>
      <c r="Y4598" s="88" t="s">
        <v>19</v>
      </c>
      <c r="Z4598" s="88" t="s">
        <v>41</v>
      </c>
      <c r="AA4598" s="88" t="s">
        <v>21</v>
      </c>
      <c r="AB4598" s="88" t="s">
        <v>12069</v>
      </c>
      <c r="AC4598" s="88" t="s">
        <v>12146</v>
      </c>
      <c r="AD4598" s="88" t="s">
        <v>12071</v>
      </c>
    </row>
    <row r="4599" spans="1:30" ht="191.25" x14ac:dyDescent="0.25">
      <c r="A4599" s="113">
        <f t="shared" si="72"/>
        <v>4410</v>
      </c>
      <c r="B4599" s="88" t="s">
        <v>10783</v>
      </c>
      <c r="C4599" s="88" t="s">
        <v>12111</v>
      </c>
      <c r="D4599" s="88" t="s">
        <v>12112</v>
      </c>
      <c r="E4599" s="88" t="s">
        <v>12147</v>
      </c>
      <c r="F4599" s="88" t="s">
        <v>12147</v>
      </c>
      <c r="G4599" s="88" t="s">
        <v>12148</v>
      </c>
      <c r="H4599" s="92">
        <v>235000</v>
      </c>
      <c r="I4599" s="88" t="s">
        <v>7315</v>
      </c>
      <c r="J4599" s="88" t="s">
        <v>6</v>
      </c>
      <c r="K4599" s="88"/>
      <c r="L4599" s="88" t="s">
        <v>59</v>
      </c>
      <c r="M4599" s="88" t="s">
        <v>9</v>
      </c>
      <c r="N4599" s="88" t="s">
        <v>10</v>
      </c>
      <c r="O4599" s="88" t="s">
        <v>10790</v>
      </c>
      <c r="P4599" s="88" t="s">
        <v>10879</v>
      </c>
      <c r="Q4599" s="88" t="s">
        <v>374</v>
      </c>
      <c r="R4599" s="88" t="s">
        <v>29</v>
      </c>
      <c r="S4599" s="88" t="s">
        <v>15</v>
      </c>
      <c r="T4599" s="88" t="s">
        <v>7</v>
      </c>
      <c r="U4599" s="88" t="s">
        <v>60</v>
      </c>
      <c r="V4599" s="88" t="s">
        <v>40</v>
      </c>
      <c r="W4599" s="88" t="s">
        <v>37</v>
      </c>
      <c r="X4599" s="88" t="s">
        <v>18</v>
      </c>
      <c r="Y4599" s="88" t="s">
        <v>19</v>
      </c>
      <c r="Z4599" s="88" t="s">
        <v>20</v>
      </c>
      <c r="AA4599" s="88" t="s">
        <v>21</v>
      </c>
      <c r="AB4599" s="88" t="s">
        <v>12116</v>
      </c>
      <c r="AC4599" s="88">
        <v>6935416127</v>
      </c>
      <c r="AD4599" s="88" t="s">
        <v>12117</v>
      </c>
    </row>
    <row r="4600" spans="1:30" ht="76.5" x14ac:dyDescent="0.25">
      <c r="A4600" s="113">
        <f t="shared" si="72"/>
        <v>4411</v>
      </c>
      <c r="B4600" s="88" t="s">
        <v>10783</v>
      </c>
      <c r="C4600" s="88" t="s">
        <v>12092</v>
      </c>
      <c r="D4600" s="88" t="s">
        <v>10785</v>
      </c>
      <c r="E4600" s="88" t="s">
        <v>12149</v>
      </c>
      <c r="F4600" s="88" t="s">
        <v>12150</v>
      </c>
      <c r="G4600" s="88" t="s">
        <v>12151</v>
      </c>
      <c r="H4600" s="92">
        <v>200000</v>
      </c>
      <c r="I4600" s="88" t="s">
        <v>6490</v>
      </c>
      <c r="J4600" s="88" t="s">
        <v>96</v>
      </c>
      <c r="K4600" s="88">
        <v>586</v>
      </c>
      <c r="L4600" s="88" t="s">
        <v>97</v>
      </c>
      <c r="M4600" s="88" t="s">
        <v>9</v>
      </c>
      <c r="N4600" s="88" t="s">
        <v>10</v>
      </c>
      <c r="O4600" s="88" t="s">
        <v>10790</v>
      </c>
      <c r="P4600" s="88" t="s">
        <v>10879</v>
      </c>
      <c r="Q4600" s="88" t="s">
        <v>374</v>
      </c>
      <c r="R4600" s="88" t="s">
        <v>29</v>
      </c>
      <c r="S4600" s="88" t="s">
        <v>15</v>
      </c>
      <c r="T4600" s="88" t="s">
        <v>7</v>
      </c>
      <c r="U4600" s="88" t="s">
        <v>16</v>
      </c>
      <c r="V4600" s="88" t="s">
        <v>15</v>
      </c>
      <c r="W4600" s="88" t="s">
        <v>17</v>
      </c>
      <c r="X4600" s="88" t="s">
        <v>18</v>
      </c>
      <c r="Y4600" s="88" t="s">
        <v>31</v>
      </c>
      <c r="Z4600" s="88" t="s">
        <v>61</v>
      </c>
      <c r="AA4600" s="88" t="s">
        <v>17</v>
      </c>
      <c r="AB4600" s="88" t="s">
        <v>12097</v>
      </c>
      <c r="AC4600" s="88" t="s">
        <v>12098</v>
      </c>
      <c r="AD4600" s="88" t="s">
        <v>12099</v>
      </c>
    </row>
    <row r="4601" spans="1:30" ht="280.5" x14ac:dyDescent="0.25">
      <c r="A4601" s="113">
        <f t="shared" si="72"/>
        <v>4412</v>
      </c>
      <c r="B4601" s="88" t="s">
        <v>10783</v>
      </c>
      <c r="C4601" s="88" t="s">
        <v>12111</v>
      </c>
      <c r="D4601" s="88" t="s">
        <v>12112</v>
      </c>
      <c r="E4601" s="88" t="s">
        <v>12152</v>
      </c>
      <c r="F4601" s="88" t="s">
        <v>12153</v>
      </c>
      <c r="G4601" s="88" t="s">
        <v>12154</v>
      </c>
      <c r="H4601" s="92">
        <v>116000</v>
      </c>
      <c r="I4601" s="88" t="s">
        <v>7086</v>
      </c>
      <c r="J4601" s="88" t="s">
        <v>6</v>
      </c>
      <c r="K4601" s="88"/>
      <c r="L4601" s="88" t="s">
        <v>59</v>
      </c>
      <c r="M4601" s="88" t="s">
        <v>9</v>
      </c>
      <c r="N4601" s="88" t="s">
        <v>10</v>
      </c>
      <c r="O4601" s="88" t="s">
        <v>10790</v>
      </c>
      <c r="P4601" s="88" t="s">
        <v>10879</v>
      </c>
      <c r="Q4601" s="88" t="s">
        <v>374</v>
      </c>
      <c r="R4601" s="88" t="s">
        <v>29</v>
      </c>
      <c r="S4601" s="88" t="s">
        <v>15</v>
      </c>
      <c r="T4601" s="88" t="s">
        <v>7</v>
      </c>
      <c r="U4601" s="88" t="s">
        <v>60</v>
      </c>
      <c r="V4601" s="88" t="s">
        <v>40</v>
      </c>
      <c r="W4601" s="88" t="s">
        <v>37</v>
      </c>
      <c r="X4601" s="88" t="s">
        <v>18</v>
      </c>
      <c r="Y4601" s="88" t="s">
        <v>19</v>
      </c>
      <c r="Z4601" s="88" t="s">
        <v>20</v>
      </c>
      <c r="AA4601" s="88" t="s">
        <v>21</v>
      </c>
      <c r="AB4601" s="88" t="s">
        <v>12116</v>
      </c>
      <c r="AC4601" s="88">
        <v>6935416127</v>
      </c>
      <c r="AD4601" s="88" t="s">
        <v>12117</v>
      </c>
    </row>
    <row r="4602" spans="1:30" ht="140.25" x14ac:dyDescent="0.25">
      <c r="A4602" s="113">
        <f t="shared" si="72"/>
        <v>4413</v>
      </c>
      <c r="B4602" s="88" t="s">
        <v>10783</v>
      </c>
      <c r="C4602" s="88" t="s">
        <v>12092</v>
      </c>
      <c r="D4602" s="88" t="s">
        <v>10785</v>
      </c>
      <c r="E4602" s="88" t="s">
        <v>12155</v>
      </c>
      <c r="F4602" s="88" t="s">
        <v>12156</v>
      </c>
      <c r="G4602" s="88" t="s">
        <v>12157</v>
      </c>
      <c r="H4602" s="92">
        <v>4200000</v>
      </c>
      <c r="I4602" s="88" t="s">
        <v>12158</v>
      </c>
      <c r="J4602" s="88" t="s">
        <v>96</v>
      </c>
      <c r="K4602" s="88">
        <v>261</v>
      </c>
      <c r="L4602" s="88" t="s">
        <v>97</v>
      </c>
      <c r="M4602" s="88" t="s">
        <v>9</v>
      </c>
      <c r="N4602" s="88" t="s">
        <v>10</v>
      </c>
      <c r="O4602" s="88" t="s">
        <v>10790</v>
      </c>
      <c r="P4602" s="88" t="s">
        <v>10879</v>
      </c>
      <c r="Q4602" s="88" t="s">
        <v>374</v>
      </c>
      <c r="R4602" s="88" t="s">
        <v>29</v>
      </c>
      <c r="S4602" s="88" t="s">
        <v>15</v>
      </c>
      <c r="T4602" s="88" t="s">
        <v>7</v>
      </c>
      <c r="U4602" s="88" t="s">
        <v>16</v>
      </c>
      <c r="V4602" s="88" t="s">
        <v>15</v>
      </c>
      <c r="W4602" s="88" t="s">
        <v>37</v>
      </c>
      <c r="X4602" s="88" t="s">
        <v>18</v>
      </c>
      <c r="Y4602" s="88" t="s">
        <v>31</v>
      </c>
      <c r="Z4602" s="88" t="s">
        <v>61</v>
      </c>
      <c r="AA4602" s="88" t="s">
        <v>17</v>
      </c>
      <c r="AB4602" s="88" t="s">
        <v>12097</v>
      </c>
      <c r="AC4602" s="88" t="s">
        <v>12098</v>
      </c>
      <c r="AD4602" s="88" t="s">
        <v>12099</v>
      </c>
    </row>
    <row r="4603" spans="1:30" ht="127.5" x14ac:dyDescent="0.25">
      <c r="A4603" s="113">
        <f t="shared" si="72"/>
        <v>4414</v>
      </c>
      <c r="B4603" s="88" t="s">
        <v>10783</v>
      </c>
      <c r="C4603" s="88" t="s">
        <v>12111</v>
      </c>
      <c r="D4603" s="88" t="s">
        <v>12112</v>
      </c>
      <c r="E4603" s="88" t="s">
        <v>12159</v>
      </c>
      <c r="F4603" s="88" t="s">
        <v>12159</v>
      </c>
      <c r="G4603" s="88" t="s">
        <v>12160</v>
      </c>
      <c r="H4603" s="92">
        <v>16000</v>
      </c>
      <c r="I4603" s="88" t="s">
        <v>871</v>
      </c>
      <c r="J4603" s="88" t="s">
        <v>6</v>
      </c>
      <c r="K4603" s="88"/>
      <c r="L4603" s="88" t="s">
        <v>27</v>
      </c>
      <c r="M4603" s="88" t="s">
        <v>51</v>
      </c>
      <c r="N4603" s="88" t="s">
        <v>10</v>
      </c>
      <c r="O4603" s="88" t="s">
        <v>10790</v>
      </c>
      <c r="P4603" s="88" t="s">
        <v>10879</v>
      </c>
      <c r="Q4603" s="88" t="s">
        <v>374</v>
      </c>
      <c r="R4603" s="88" t="s">
        <v>29</v>
      </c>
      <c r="S4603" s="88" t="s">
        <v>15</v>
      </c>
      <c r="T4603" s="88" t="s">
        <v>7</v>
      </c>
      <c r="U4603" s="88" t="s">
        <v>549</v>
      </c>
      <c r="V4603" s="88" t="s">
        <v>15</v>
      </c>
      <c r="W4603" s="88" t="s">
        <v>21</v>
      </c>
      <c r="X4603" s="88" t="s">
        <v>18</v>
      </c>
      <c r="Y4603" s="88" t="s">
        <v>19</v>
      </c>
      <c r="Z4603" s="88" t="s">
        <v>20</v>
      </c>
      <c r="AA4603" s="88" t="s">
        <v>21</v>
      </c>
      <c r="AB4603" s="88" t="s">
        <v>12116</v>
      </c>
      <c r="AC4603" s="88">
        <v>6935416127</v>
      </c>
      <c r="AD4603" s="88" t="s">
        <v>12117</v>
      </c>
    </row>
    <row r="4604" spans="1:30" ht="76.5" x14ac:dyDescent="0.25">
      <c r="A4604" s="113">
        <f t="shared" si="72"/>
        <v>4415</v>
      </c>
      <c r="B4604" s="88" t="s">
        <v>10783</v>
      </c>
      <c r="C4604" s="88" t="s">
        <v>11500</v>
      </c>
      <c r="D4604" s="88" t="s">
        <v>11501</v>
      </c>
      <c r="E4604" s="88" t="s">
        <v>11837</v>
      </c>
      <c r="F4604" s="88" t="s">
        <v>12161</v>
      </c>
      <c r="G4604" s="88" t="s">
        <v>12162</v>
      </c>
      <c r="H4604" s="92">
        <v>50000</v>
      </c>
      <c r="I4604" s="88" t="s">
        <v>11704</v>
      </c>
      <c r="J4604" s="88" t="s">
        <v>68</v>
      </c>
      <c r="K4604" s="88"/>
      <c r="L4604" s="88" t="s">
        <v>69</v>
      </c>
      <c r="M4604" s="88" t="s">
        <v>51</v>
      </c>
      <c r="N4604" s="88" t="s">
        <v>10</v>
      </c>
      <c r="O4604" s="88" t="s">
        <v>10790</v>
      </c>
      <c r="P4604" s="88" t="s">
        <v>10869</v>
      </c>
      <c r="Q4604" s="88" t="s">
        <v>11014</v>
      </c>
      <c r="R4604" s="88" t="s">
        <v>29</v>
      </c>
      <c r="S4604" s="88" t="s">
        <v>15</v>
      </c>
      <c r="T4604" s="88" t="s">
        <v>7</v>
      </c>
      <c r="U4604" s="88" t="s">
        <v>146</v>
      </c>
      <c r="V4604" s="88" t="s">
        <v>15</v>
      </c>
      <c r="W4604" s="88" t="s">
        <v>21</v>
      </c>
      <c r="X4604" s="88" t="s">
        <v>18</v>
      </c>
      <c r="Y4604" s="88" t="s">
        <v>31</v>
      </c>
      <c r="Z4604" s="88" t="s">
        <v>20</v>
      </c>
      <c r="AA4604" s="88" t="s">
        <v>17</v>
      </c>
      <c r="AB4604" s="88" t="s">
        <v>12069</v>
      </c>
      <c r="AC4604" s="88" t="s">
        <v>12075</v>
      </c>
      <c r="AD4604" s="88" t="s">
        <v>12071</v>
      </c>
    </row>
    <row r="4605" spans="1:30" ht="229.5" x14ac:dyDescent="0.25">
      <c r="A4605" s="113">
        <f t="shared" si="72"/>
        <v>4416</v>
      </c>
      <c r="B4605" s="88" t="s">
        <v>10783</v>
      </c>
      <c r="C4605" s="88" t="s">
        <v>12111</v>
      </c>
      <c r="D4605" s="88" t="s">
        <v>12112</v>
      </c>
      <c r="E4605" s="88" t="s">
        <v>12163</v>
      </c>
      <c r="F4605" s="88" t="s">
        <v>12163</v>
      </c>
      <c r="G4605" s="88" t="s">
        <v>12164</v>
      </c>
      <c r="H4605" s="92">
        <v>15000</v>
      </c>
      <c r="I4605" s="88" t="s">
        <v>12165</v>
      </c>
      <c r="J4605" s="88" t="s">
        <v>6</v>
      </c>
      <c r="K4605" s="88"/>
      <c r="L4605" s="88" t="s">
        <v>27</v>
      </c>
      <c r="M4605" s="88" t="s">
        <v>51</v>
      </c>
      <c r="N4605" s="88" t="s">
        <v>10</v>
      </c>
      <c r="O4605" s="88" t="s">
        <v>10790</v>
      </c>
      <c r="P4605" s="88" t="s">
        <v>10879</v>
      </c>
      <c r="Q4605" s="88" t="s">
        <v>374</v>
      </c>
      <c r="R4605" s="88" t="s">
        <v>29</v>
      </c>
      <c r="S4605" s="88" t="s">
        <v>15</v>
      </c>
      <c r="T4605" s="88" t="s">
        <v>7</v>
      </c>
      <c r="U4605" s="88" t="s">
        <v>549</v>
      </c>
      <c r="V4605" s="88" t="s">
        <v>15</v>
      </c>
      <c r="W4605" s="88" t="s">
        <v>21</v>
      </c>
      <c r="X4605" s="88" t="s">
        <v>18</v>
      </c>
      <c r="Y4605" s="88" t="s">
        <v>19</v>
      </c>
      <c r="Z4605" s="88" t="s">
        <v>20</v>
      </c>
      <c r="AA4605" s="88" t="s">
        <v>21</v>
      </c>
      <c r="AB4605" s="88" t="s">
        <v>12116</v>
      </c>
      <c r="AC4605" s="88">
        <v>6935416127</v>
      </c>
      <c r="AD4605" s="88" t="s">
        <v>12117</v>
      </c>
    </row>
    <row r="4606" spans="1:30" ht="76.5" x14ac:dyDescent="0.25">
      <c r="A4606" s="113">
        <f t="shared" si="72"/>
        <v>4417</v>
      </c>
      <c r="B4606" s="88" t="s">
        <v>10783</v>
      </c>
      <c r="C4606" s="88" t="s">
        <v>12111</v>
      </c>
      <c r="D4606" s="88" t="s">
        <v>12112</v>
      </c>
      <c r="E4606" s="88" t="s">
        <v>12166</v>
      </c>
      <c r="F4606" s="88" t="s">
        <v>12167</v>
      </c>
      <c r="G4606" s="88" t="s">
        <v>12168</v>
      </c>
      <c r="H4606" s="92">
        <v>36000</v>
      </c>
      <c r="I4606" s="88" t="s">
        <v>883</v>
      </c>
      <c r="J4606" s="88" t="s">
        <v>6</v>
      </c>
      <c r="K4606" s="88"/>
      <c r="L4606" s="88" t="s">
        <v>27</v>
      </c>
      <c r="M4606" s="88" t="s">
        <v>89</v>
      </c>
      <c r="N4606" s="88" t="s">
        <v>10</v>
      </c>
      <c r="O4606" s="88" t="s">
        <v>10790</v>
      </c>
      <c r="P4606" s="88" t="s">
        <v>10879</v>
      </c>
      <c r="Q4606" s="88" t="s">
        <v>374</v>
      </c>
      <c r="R4606" s="88" t="s">
        <v>29</v>
      </c>
      <c r="S4606" s="88" t="s">
        <v>15</v>
      </c>
      <c r="T4606" s="88" t="s">
        <v>7</v>
      </c>
      <c r="U4606" s="88" t="s">
        <v>549</v>
      </c>
      <c r="V4606" s="88" t="s">
        <v>15</v>
      </c>
      <c r="W4606" s="88" t="s">
        <v>21</v>
      </c>
      <c r="X4606" s="88" t="s">
        <v>18</v>
      </c>
      <c r="Y4606" s="88" t="s">
        <v>19</v>
      </c>
      <c r="Z4606" s="88" t="s">
        <v>20</v>
      </c>
      <c r="AA4606" s="88" t="s">
        <v>21</v>
      </c>
      <c r="AB4606" s="88" t="s">
        <v>12116</v>
      </c>
      <c r="AC4606" s="88">
        <v>6935416127</v>
      </c>
      <c r="AD4606" s="88" t="s">
        <v>12117</v>
      </c>
    </row>
    <row r="4607" spans="1:30" ht="102" x14ac:dyDescent="0.25">
      <c r="A4607" s="113">
        <f t="shared" si="72"/>
        <v>4418</v>
      </c>
      <c r="B4607" s="88" t="s">
        <v>10783</v>
      </c>
      <c r="C4607" s="88" t="s">
        <v>12092</v>
      </c>
      <c r="D4607" s="88" t="s">
        <v>10785</v>
      </c>
      <c r="E4607" s="88" t="s">
        <v>12169</v>
      </c>
      <c r="F4607" s="88" t="s">
        <v>12170</v>
      </c>
      <c r="G4607" s="88" t="s">
        <v>12171</v>
      </c>
      <c r="H4607" s="92">
        <v>1480000</v>
      </c>
      <c r="I4607" s="88" t="s">
        <v>6490</v>
      </c>
      <c r="J4607" s="88" t="s">
        <v>96</v>
      </c>
      <c r="K4607" s="88">
        <v>2389</v>
      </c>
      <c r="L4607" s="88" t="s">
        <v>97</v>
      </c>
      <c r="M4607" s="88" t="s">
        <v>9</v>
      </c>
      <c r="N4607" s="88" t="s">
        <v>10</v>
      </c>
      <c r="O4607" s="88" t="s">
        <v>10790</v>
      </c>
      <c r="P4607" s="88" t="s">
        <v>10879</v>
      </c>
      <c r="Q4607" s="88" t="s">
        <v>374</v>
      </c>
      <c r="R4607" s="88" t="s">
        <v>29</v>
      </c>
      <c r="S4607" s="88" t="s">
        <v>15</v>
      </c>
      <c r="T4607" s="88" t="s">
        <v>7</v>
      </c>
      <c r="U4607" s="88" t="s">
        <v>16</v>
      </c>
      <c r="V4607" s="88" t="s">
        <v>15</v>
      </c>
      <c r="W4607" s="88" t="s">
        <v>17</v>
      </c>
      <c r="X4607" s="88" t="s">
        <v>18</v>
      </c>
      <c r="Y4607" s="88" t="s">
        <v>31</v>
      </c>
      <c r="Z4607" s="88" t="s">
        <v>61</v>
      </c>
      <c r="AA4607" s="88" t="s">
        <v>17</v>
      </c>
      <c r="AB4607" s="88" t="s">
        <v>12097</v>
      </c>
      <c r="AC4607" s="88">
        <v>6132476605</v>
      </c>
      <c r="AD4607" s="88" t="s">
        <v>12099</v>
      </c>
    </row>
    <row r="4608" spans="1:30" ht="140.25" x14ac:dyDescent="0.25">
      <c r="A4608" s="113">
        <f t="shared" si="72"/>
        <v>4419</v>
      </c>
      <c r="B4608" s="88" t="s">
        <v>10783</v>
      </c>
      <c r="C4608" s="88" t="s">
        <v>12092</v>
      </c>
      <c r="D4608" s="88" t="s">
        <v>10785</v>
      </c>
      <c r="E4608" s="88" t="s">
        <v>12172</v>
      </c>
      <c r="F4608" s="88" t="s">
        <v>12173</v>
      </c>
      <c r="G4608" s="88" t="s">
        <v>12174</v>
      </c>
      <c r="H4608" s="92">
        <v>80000</v>
      </c>
      <c r="I4608" s="88" t="s">
        <v>6490</v>
      </c>
      <c r="J4608" s="88" t="s">
        <v>6</v>
      </c>
      <c r="K4608" s="88"/>
      <c r="L4608" s="88" t="s">
        <v>252</v>
      </c>
      <c r="M4608" s="88" t="s">
        <v>89</v>
      </c>
      <c r="N4608" s="88" t="s">
        <v>10</v>
      </c>
      <c r="O4608" s="88" t="s">
        <v>10790</v>
      </c>
      <c r="P4608" s="88" t="s">
        <v>10879</v>
      </c>
      <c r="Q4608" s="88" t="s">
        <v>12175</v>
      </c>
      <c r="R4608" s="88" t="s">
        <v>29</v>
      </c>
      <c r="S4608" s="88" t="s">
        <v>15</v>
      </c>
      <c r="T4608" s="88" t="s">
        <v>7</v>
      </c>
      <c r="U4608" s="88" t="s">
        <v>16</v>
      </c>
      <c r="V4608" s="88" t="s">
        <v>15</v>
      </c>
      <c r="W4608" s="88" t="s">
        <v>17</v>
      </c>
      <c r="X4608" s="88" t="s">
        <v>18</v>
      </c>
      <c r="Y4608" s="88" t="s">
        <v>19</v>
      </c>
      <c r="Z4608" s="88" t="s">
        <v>41</v>
      </c>
      <c r="AA4608" s="88" t="s">
        <v>21</v>
      </c>
      <c r="AB4608" s="88" t="s">
        <v>12097</v>
      </c>
      <c r="AC4608" s="88" t="s">
        <v>12098</v>
      </c>
      <c r="AD4608" s="88" t="s">
        <v>12099</v>
      </c>
    </row>
    <row r="4609" spans="1:30" ht="140.25" x14ac:dyDescent="0.25">
      <c r="A4609" s="113">
        <f t="shared" si="72"/>
        <v>4420</v>
      </c>
      <c r="B4609" s="88" t="s">
        <v>10783</v>
      </c>
      <c r="C4609" s="88" t="s">
        <v>12111</v>
      </c>
      <c r="D4609" s="88" t="s">
        <v>12112</v>
      </c>
      <c r="E4609" s="88" t="s">
        <v>12176</v>
      </c>
      <c r="F4609" s="88" t="s">
        <v>12177</v>
      </c>
      <c r="G4609" s="88" t="s">
        <v>12178</v>
      </c>
      <c r="H4609" s="92">
        <v>51000</v>
      </c>
      <c r="I4609" s="88" t="s">
        <v>883</v>
      </c>
      <c r="J4609" s="88" t="s">
        <v>6</v>
      </c>
      <c r="K4609" s="88"/>
      <c r="L4609" s="88" t="s">
        <v>952</v>
      </c>
      <c r="M4609" s="88" t="s">
        <v>89</v>
      </c>
      <c r="N4609" s="88" t="s">
        <v>10</v>
      </c>
      <c r="O4609" s="88" t="s">
        <v>10790</v>
      </c>
      <c r="P4609" s="88" t="s">
        <v>10879</v>
      </c>
      <c r="Q4609" s="88" t="s">
        <v>374</v>
      </c>
      <c r="R4609" s="88" t="s">
        <v>29</v>
      </c>
      <c r="S4609" s="88" t="s">
        <v>15</v>
      </c>
      <c r="T4609" s="88" t="s">
        <v>7</v>
      </c>
      <c r="U4609" s="88" t="s">
        <v>549</v>
      </c>
      <c r="V4609" s="88" t="s">
        <v>15</v>
      </c>
      <c r="W4609" s="88" t="s">
        <v>21</v>
      </c>
      <c r="X4609" s="88" t="s">
        <v>18</v>
      </c>
      <c r="Y4609" s="88" t="s">
        <v>19</v>
      </c>
      <c r="Z4609" s="88" t="s">
        <v>20</v>
      </c>
      <c r="AA4609" s="88" t="s">
        <v>21</v>
      </c>
      <c r="AB4609" s="88" t="s">
        <v>12116</v>
      </c>
      <c r="AC4609" s="88">
        <v>6935416127</v>
      </c>
      <c r="AD4609" s="88" t="s">
        <v>12117</v>
      </c>
    </row>
    <row r="4610" spans="1:30" ht="89.25" x14ac:dyDescent="0.25">
      <c r="A4610" s="113">
        <f t="shared" si="72"/>
        <v>4421</v>
      </c>
      <c r="B4610" s="88" t="s">
        <v>10783</v>
      </c>
      <c r="C4610" s="88" t="s">
        <v>12179</v>
      </c>
      <c r="D4610" s="88" t="s">
        <v>10785</v>
      </c>
      <c r="E4610" s="88" t="s">
        <v>12180</v>
      </c>
      <c r="F4610" s="88" t="s">
        <v>12181</v>
      </c>
      <c r="G4610" s="88" t="s">
        <v>12182</v>
      </c>
      <c r="H4610" s="92">
        <v>72000</v>
      </c>
      <c r="I4610" s="88" t="s">
        <v>6490</v>
      </c>
      <c r="J4610" s="88" t="s">
        <v>68</v>
      </c>
      <c r="K4610" s="88"/>
      <c r="L4610" s="88" t="s">
        <v>8</v>
      </c>
      <c r="M4610" s="88" t="s">
        <v>9</v>
      </c>
      <c r="N4610" s="88" t="s">
        <v>10</v>
      </c>
      <c r="O4610" s="88" t="s">
        <v>10790</v>
      </c>
      <c r="P4610" s="88" t="s">
        <v>10869</v>
      </c>
      <c r="Q4610" s="88" t="s">
        <v>11408</v>
      </c>
      <c r="R4610" s="88" t="s">
        <v>29</v>
      </c>
      <c r="S4610" s="88" t="s">
        <v>15</v>
      </c>
      <c r="T4610" s="88" t="s">
        <v>7</v>
      </c>
      <c r="U4610" s="88" t="s">
        <v>16</v>
      </c>
      <c r="V4610" s="88" t="s">
        <v>15</v>
      </c>
      <c r="W4610" s="88" t="s">
        <v>17</v>
      </c>
      <c r="X4610" s="88" t="s">
        <v>18</v>
      </c>
      <c r="Y4610" s="88" t="s">
        <v>19</v>
      </c>
      <c r="Z4610" s="88" t="s">
        <v>20</v>
      </c>
      <c r="AA4610" s="88" t="s">
        <v>21</v>
      </c>
      <c r="AB4610" s="88" t="s">
        <v>12097</v>
      </c>
      <c r="AC4610" s="88" t="s">
        <v>12098</v>
      </c>
      <c r="AD4610" s="88" t="s">
        <v>12099</v>
      </c>
    </row>
    <row r="4611" spans="1:30" ht="165.75" x14ac:dyDescent="0.25">
      <c r="A4611" s="113">
        <f t="shared" si="72"/>
        <v>4422</v>
      </c>
      <c r="B4611" s="88" t="s">
        <v>10783</v>
      </c>
      <c r="C4611" s="88" t="s">
        <v>12111</v>
      </c>
      <c r="D4611" s="88" t="s">
        <v>12112</v>
      </c>
      <c r="E4611" s="88" t="s">
        <v>12183</v>
      </c>
      <c r="F4611" s="88" t="s">
        <v>12184</v>
      </c>
      <c r="G4611" s="88" t="s">
        <v>12185</v>
      </c>
      <c r="H4611" s="92">
        <v>9000</v>
      </c>
      <c r="I4611" s="88" t="s">
        <v>883</v>
      </c>
      <c r="J4611" s="88" t="s">
        <v>6</v>
      </c>
      <c r="K4611" s="88"/>
      <c r="L4611" s="88" t="s">
        <v>27</v>
      </c>
      <c r="M4611" s="88" t="s">
        <v>51</v>
      </c>
      <c r="N4611" s="88" t="s">
        <v>10</v>
      </c>
      <c r="O4611" s="88" t="s">
        <v>10790</v>
      </c>
      <c r="P4611" s="88" t="s">
        <v>10879</v>
      </c>
      <c r="Q4611" s="88" t="s">
        <v>374</v>
      </c>
      <c r="R4611" s="88" t="s">
        <v>29</v>
      </c>
      <c r="S4611" s="88" t="s">
        <v>15</v>
      </c>
      <c r="T4611" s="88" t="s">
        <v>7</v>
      </c>
      <c r="U4611" s="88" t="s">
        <v>549</v>
      </c>
      <c r="V4611" s="88" t="s">
        <v>15</v>
      </c>
      <c r="W4611" s="88" t="s">
        <v>21</v>
      </c>
      <c r="X4611" s="88" t="s">
        <v>18</v>
      </c>
      <c r="Y4611" s="88" t="s">
        <v>19</v>
      </c>
      <c r="Z4611" s="88" t="s">
        <v>20</v>
      </c>
      <c r="AA4611" s="88" t="s">
        <v>21</v>
      </c>
      <c r="AB4611" s="88" t="s">
        <v>12116</v>
      </c>
      <c r="AC4611" s="88">
        <v>6935416127</v>
      </c>
      <c r="AD4611" s="88" t="s">
        <v>12117</v>
      </c>
    </row>
    <row r="4612" spans="1:30" ht="63.75" x14ac:dyDescent="0.25">
      <c r="A4612" s="113">
        <f t="shared" si="72"/>
        <v>4423</v>
      </c>
      <c r="B4612" s="88" t="s">
        <v>10783</v>
      </c>
      <c r="C4612" s="88" t="s">
        <v>12111</v>
      </c>
      <c r="D4612" s="88" t="s">
        <v>12112</v>
      </c>
      <c r="E4612" s="88" t="s">
        <v>12186</v>
      </c>
      <c r="F4612" s="88" t="s">
        <v>12187</v>
      </c>
      <c r="G4612" s="88" t="s">
        <v>12188</v>
      </c>
      <c r="H4612" s="92">
        <v>10000</v>
      </c>
      <c r="I4612" s="88" t="s">
        <v>883</v>
      </c>
      <c r="J4612" s="88" t="s">
        <v>6</v>
      </c>
      <c r="K4612" s="88"/>
      <c r="L4612" s="88" t="s">
        <v>27</v>
      </c>
      <c r="M4612" s="88" t="s">
        <v>51</v>
      </c>
      <c r="N4612" s="88" t="s">
        <v>10</v>
      </c>
      <c r="O4612" s="88" t="s">
        <v>10790</v>
      </c>
      <c r="P4612" s="88" t="s">
        <v>10879</v>
      </c>
      <c r="Q4612" s="88" t="s">
        <v>374</v>
      </c>
      <c r="R4612" s="88" t="s">
        <v>29</v>
      </c>
      <c r="S4612" s="88" t="s">
        <v>15</v>
      </c>
      <c r="T4612" s="88" t="s">
        <v>7</v>
      </c>
      <c r="U4612" s="88" t="s">
        <v>549</v>
      </c>
      <c r="V4612" s="88" t="s">
        <v>15</v>
      </c>
      <c r="W4612" s="88" t="s">
        <v>21</v>
      </c>
      <c r="X4612" s="88" t="s">
        <v>18</v>
      </c>
      <c r="Y4612" s="88" t="s">
        <v>19</v>
      </c>
      <c r="Z4612" s="88" t="s">
        <v>20</v>
      </c>
      <c r="AA4612" s="88" t="s">
        <v>21</v>
      </c>
      <c r="AB4612" s="88" t="s">
        <v>12116</v>
      </c>
      <c r="AC4612" s="88">
        <v>6935416127</v>
      </c>
      <c r="AD4612" s="88" t="s">
        <v>12117</v>
      </c>
    </row>
    <row r="4613" spans="1:30" ht="63.75" x14ac:dyDescent="0.25">
      <c r="A4613" s="113">
        <f t="shared" si="72"/>
        <v>4424</v>
      </c>
      <c r="B4613" s="88" t="s">
        <v>10783</v>
      </c>
      <c r="C4613" s="88" t="s">
        <v>12111</v>
      </c>
      <c r="D4613" s="88" t="s">
        <v>12112</v>
      </c>
      <c r="E4613" s="88" t="s">
        <v>12189</v>
      </c>
      <c r="F4613" s="88" t="s">
        <v>12190</v>
      </c>
      <c r="G4613" s="88" t="s">
        <v>12191</v>
      </c>
      <c r="H4613" s="92">
        <v>3500</v>
      </c>
      <c r="I4613" s="88" t="s">
        <v>145</v>
      </c>
      <c r="J4613" s="88" t="s">
        <v>6</v>
      </c>
      <c r="K4613" s="88"/>
      <c r="L4613" s="88" t="s">
        <v>27</v>
      </c>
      <c r="M4613" s="88" t="s">
        <v>51</v>
      </c>
      <c r="N4613" s="88" t="s">
        <v>10</v>
      </c>
      <c r="O4613" s="88" t="s">
        <v>10790</v>
      </c>
      <c r="P4613" s="88" t="s">
        <v>10879</v>
      </c>
      <c r="Q4613" s="88" t="s">
        <v>374</v>
      </c>
      <c r="R4613" s="88" t="s">
        <v>29</v>
      </c>
      <c r="S4613" s="88" t="s">
        <v>15</v>
      </c>
      <c r="T4613" s="88" t="s">
        <v>7</v>
      </c>
      <c r="U4613" s="88" t="s">
        <v>133</v>
      </c>
      <c r="V4613" s="88" t="s">
        <v>15</v>
      </c>
      <c r="W4613" s="88" t="s">
        <v>21</v>
      </c>
      <c r="X4613" s="88" t="s">
        <v>18</v>
      </c>
      <c r="Y4613" s="88" t="s">
        <v>19</v>
      </c>
      <c r="Z4613" s="88" t="s">
        <v>20</v>
      </c>
      <c r="AA4613" s="88" t="s">
        <v>21</v>
      </c>
      <c r="AB4613" s="88" t="s">
        <v>12116</v>
      </c>
      <c r="AC4613" s="88">
        <v>6935416127</v>
      </c>
      <c r="AD4613" s="88" t="s">
        <v>12117</v>
      </c>
    </row>
    <row r="4614" spans="1:30" ht="229.5" x14ac:dyDescent="0.25">
      <c r="A4614" s="113">
        <f t="shared" si="72"/>
        <v>4425</v>
      </c>
      <c r="B4614" s="88" t="s">
        <v>10783</v>
      </c>
      <c r="C4614" s="88" t="s">
        <v>12111</v>
      </c>
      <c r="D4614" s="88" t="s">
        <v>12112</v>
      </c>
      <c r="E4614" s="88" t="s">
        <v>12192</v>
      </c>
      <c r="F4614" s="88" t="s">
        <v>12193</v>
      </c>
      <c r="G4614" s="88" t="s">
        <v>12194</v>
      </c>
      <c r="H4614" s="92">
        <v>3000</v>
      </c>
      <c r="I4614" s="88" t="s">
        <v>12195</v>
      </c>
      <c r="J4614" s="88" t="s">
        <v>6</v>
      </c>
      <c r="K4614" s="88"/>
      <c r="L4614" s="88" t="s">
        <v>27</v>
      </c>
      <c r="M4614" s="88" t="s">
        <v>51</v>
      </c>
      <c r="N4614" s="88" t="s">
        <v>10</v>
      </c>
      <c r="O4614" s="88" t="s">
        <v>10790</v>
      </c>
      <c r="P4614" s="88" t="s">
        <v>10879</v>
      </c>
      <c r="Q4614" s="88" t="s">
        <v>374</v>
      </c>
      <c r="R4614" s="88" t="s">
        <v>29</v>
      </c>
      <c r="S4614" s="88" t="s">
        <v>15</v>
      </c>
      <c r="T4614" s="88" t="s">
        <v>7</v>
      </c>
      <c r="U4614" s="88" t="s">
        <v>133</v>
      </c>
      <c r="V4614" s="88" t="s">
        <v>15</v>
      </c>
      <c r="W4614" s="88" t="s">
        <v>21</v>
      </c>
      <c r="X4614" s="88" t="s">
        <v>18</v>
      </c>
      <c r="Y4614" s="88" t="s">
        <v>19</v>
      </c>
      <c r="Z4614" s="88" t="s">
        <v>20</v>
      </c>
      <c r="AA4614" s="88" t="s">
        <v>21</v>
      </c>
      <c r="AB4614" s="88" t="s">
        <v>12116</v>
      </c>
      <c r="AC4614" s="88">
        <v>6935416127</v>
      </c>
      <c r="AD4614" s="88" t="s">
        <v>12117</v>
      </c>
    </row>
    <row r="4615" spans="1:30" ht="63.75" x14ac:dyDescent="0.25">
      <c r="A4615" s="113">
        <f t="shared" si="72"/>
        <v>4426</v>
      </c>
      <c r="B4615" s="88" t="s">
        <v>10783</v>
      </c>
      <c r="C4615" s="88" t="s">
        <v>12111</v>
      </c>
      <c r="D4615" s="88" t="s">
        <v>12112</v>
      </c>
      <c r="E4615" s="88" t="s">
        <v>12196</v>
      </c>
      <c r="F4615" s="88" t="s">
        <v>12197</v>
      </c>
      <c r="G4615" s="88" t="s">
        <v>12198</v>
      </c>
      <c r="H4615" s="92">
        <v>15000</v>
      </c>
      <c r="I4615" s="88" t="s">
        <v>12195</v>
      </c>
      <c r="J4615" s="88" t="s">
        <v>68</v>
      </c>
      <c r="K4615" s="88"/>
      <c r="L4615" s="88" t="s">
        <v>69</v>
      </c>
      <c r="M4615" s="88" t="s">
        <v>51</v>
      </c>
      <c r="N4615" s="88" t="s">
        <v>10</v>
      </c>
      <c r="O4615" s="88" t="s">
        <v>10790</v>
      </c>
      <c r="P4615" s="88" t="s">
        <v>10879</v>
      </c>
      <c r="Q4615" s="88" t="s">
        <v>374</v>
      </c>
      <c r="R4615" s="88" t="s">
        <v>29</v>
      </c>
      <c r="S4615" s="88" t="s">
        <v>15</v>
      </c>
      <c r="T4615" s="88" t="s">
        <v>7</v>
      </c>
      <c r="U4615" s="88" t="s">
        <v>549</v>
      </c>
      <c r="V4615" s="88" t="s">
        <v>15</v>
      </c>
      <c r="W4615" s="88" t="s">
        <v>21</v>
      </c>
      <c r="X4615" s="88" t="s">
        <v>18</v>
      </c>
      <c r="Y4615" s="88" t="s">
        <v>19</v>
      </c>
      <c r="Z4615" s="88" t="s">
        <v>20</v>
      </c>
      <c r="AA4615" s="88" t="s">
        <v>21</v>
      </c>
      <c r="AB4615" s="88" t="s">
        <v>12116</v>
      </c>
      <c r="AC4615" s="88">
        <v>6935416127</v>
      </c>
      <c r="AD4615" s="88" t="s">
        <v>12117</v>
      </c>
    </row>
    <row r="4616" spans="1:30" ht="63.75" x14ac:dyDescent="0.25">
      <c r="A4616" s="113">
        <f t="shared" si="72"/>
        <v>4427</v>
      </c>
      <c r="B4616" s="88" t="s">
        <v>10783</v>
      </c>
      <c r="C4616" s="88" t="s">
        <v>12111</v>
      </c>
      <c r="D4616" s="88" t="s">
        <v>12112</v>
      </c>
      <c r="E4616" s="88" t="s">
        <v>12199</v>
      </c>
      <c r="F4616" s="88" t="s">
        <v>3311</v>
      </c>
      <c r="G4616" s="88" t="s">
        <v>12200</v>
      </c>
      <c r="H4616" s="92">
        <v>3000</v>
      </c>
      <c r="I4616" s="88" t="s">
        <v>11336</v>
      </c>
      <c r="J4616" s="88" t="s">
        <v>68</v>
      </c>
      <c r="K4616" s="88"/>
      <c r="L4616" s="88" t="s">
        <v>69</v>
      </c>
      <c r="M4616" s="88" t="s">
        <v>51</v>
      </c>
      <c r="N4616" s="88" t="s">
        <v>10</v>
      </c>
      <c r="O4616" s="88" t="s">
        <v>10790</v>
      </c>
      <c r="P4616" s="88" t="s">
        <v>10879</v>
      </c>
      <c r="Q4616" s="88" t="s">
        <v>374</v>
      </c>
      <c r="R4616" s="88" t="s">
        <v>29</v>
      </c>
      <c r="S4616" s="88" t="s">
        <v>15</v>
      </c>
      <c r="T4616" s="88" t="s">
        <v>7</v>
      </c>
      <c r="U4616" s="88" t="s">
        <v>133</v>
      </c>
      <c r="V4616" s="88" t="s">
        <v>15</v>
      </c>
      <c r="W4616" s="88" t="s">
        <v>21</v>
      </c>
      <c r="X4616" s="88" t="s">
        <v>18</v>
      </c>
      <c r="Y4616" s="88" t="s">
        <v>19</v>
      </c>
      <c r="Z4616" s="88" t="s">
        <v>20</v>
      </c>
      <c r="AA4616" s="88" t="s">
        <v>21</v>
      </c>
      <c r="AB4616" s="88" t="s">
        <v>12116</v>
      </c>
      <c r="AC4616" s="88">
        <v>6935416127</v>
      </c>
      <c r="AD4616" s="88" t="s">
        <v>12117</v>
      </c>
    </row>
    <row r="4617" spans="1:30" ht="63.75" x14ac:dyDescent="0.25">
      <c r="A4617" s="113">
        <f t="shared" si="72"/>
        <v>4428</v>
      </c>
      <c r="B4617" s="88" t="s">
        <v>10783</v>
      </c>
      <c r="C4617" s="88" t="s">
        <v>12111</v>
      </c>
      <c r="D4617" s="88" t="s">
        <v>12112</v>
      </c>
      <c r="E4617" s="88" t="s">
        <v>12201</v>
      </c>
      <c r="F4617" s="88" t="s">
        <v>3309</v>
      </c>
      <c r="G4617" s="88" t="s">
        <v>12202</v>
      </c>
      <c r="H4617" s="92">
        <v>3000</v>
      </c>
      <c r="I4617" s="88" t="s">
        <v>858</v>
      </c>
      <c r="J4617" s="88" t="s">
        <v>68</v>
      </c>
      <c r="K4617" s="88"/>
      <c r="L4617" s="88" t="s">
        <v>69</v>
      </c>
      <c r="M4617" s="88" t="s">
        <v>51</v>
      </c>
      <c r="N4617" s="88" t="s">
        <v>10</v>
      </c>
      <c r="O4617" s="88" t="s">
        <v>10790</v>
      </c>
      <c r="P4617" s="88" t="s">
        <v>10879</v>
      </c>
      <c r="Q4617" s="88" t="s">
        <v>374</v>
      </c>
      <c r="R4617" s="88" t="s">
        <v>29</v>
      </c>
      <c r="S4617" s="88" t="s">
        <v>15</v>
      </c>
      <c r="T4617" s="88" t="s">
        <v>7</v>
      </c>
      <c r="U4617" s="88" t="s">
        <v>549</v>
      </c>
      <c r="V4617" s="88" t="s">
        <v>15</v>
      </c>
      <c r="W4617" s="88" t="s">
        <v>21</v>
      </c>
      <c r="X4617" s="88" t="s">
        <v>18</v>
      </c>
      <c r="Y4617" s="88" t="s">
        <v>19</v>
      </c>
      <c r="Z4617" s="88" t="s">
        <v>20</v>
      </c>
      <c r="AA4617" s="88" t="s">
        <v>21</v>
      </c>
      <c r="AB4617" s="88" t="s">
        <v>12116</v>
      </c>
      <c r="AC4617" s="88">
        <v>6935416127</v>
      </c>
      <c r="AD4617" s="88" t="s">
        <v>12117</v>
      </c>
    </row>
    <row r="4618" spans="1:30" ht="63.75" x14ac:dyDescent="0.25">
      <c r="A4618" s="113">
        <f t="shared" si="72"/>
        <v>4429</v>
      </c>
      <c r="B4618" s="88" t="s">
        <v>10783</v>
      </c>
      <c r="C4618" s="88" t="s">
        <v>12111</v>
      </c>
      <c r="D4618" s="88" t="s">
        <v>12112</v>
      </c>
      <c r="E4618" s="88" t="s">
        <v>12203</v>
      </c>
      <c r="F4618" s="88" t="s">
        <v>9965</v>
      </c>
      <c r="G4618" s="88" t="s">
        <v>12204</v>
      </c>
      <c r="H4618" s="92">
        <v>3000</v>
      </c>
      <c r="I4618" s="88" t="s">
        <v>858</v>
      </c>
      <c r="J4618" s="88" t="s">
        <v>68</v>
      </c>
      <c r="K4618" s="88"/>
      <c r="L4618" s="88" t="s">
        <v>69</v>
      </c>
      <c r="M4618" s="88" t="s">
        <v>51</v>
      </c>
      <c r="N4618" s="88" t="s">
        <v>10</v>
      </c>
      <c r="O4618" s="88" t="s">
        <v>10790</v>
      </c>
      <c r="P4618" s="88" t="s">
        <v>10879</v>
      </c>
      <c r="Q4618" s="88" t="s">
        <v>374</v>
      </c>
      <c r="R4618" s="88" t="s">
        <v>29</v>
      </c>
      <c r="S4618" s="88" t="s">
        <v>15</v>
      </c>
      <c r="T4618" s="88" t="s">
        <v>7</v>
      </c>
      <c r="U4618" s="88" t="s">
        <v>549</v>
      </c>
      <c r="V4618" s="88" t="s">
        <v>15</v>
      </c>
      <c r="W4618" s="88" t="s">
        <v>21</v>
      </c>
      <c r="X4618" s="88" t="s">
        <v>18</v>
      </c>
      <c r="Y4618" s="88" t="s">
        <v>19</v>
      </c>
      <c r="Z4618" s="88" t="s">
        <v>20</v>
      </c>
      <c r="AA4618" s="88" t="s">
        <v>21</v>
      </c>
      <c r="AB4618" s="88" t="s">
        <v>12116</v>
      </c>
      <c r="AC4618" s="88">
        <v>6935416127</v>
      </c>
      <c r="AD4618" s="88" t="s">
        <v>12117</v>
      </c>
    </row>
    <row r="4619" spans="1:30" ht="63.75" x14ac:dyDescent="0.25">
      <c r="A4619" s="113">
        <f t="shared" si="72"/>
        <v>4430</v>
      </c>
      <c r="B4619" s="88" t="s">
        <v>10783</v>
      </c>
      <c r="C4619" s="88" t="s">
        <v>12111</v>
      </c>
      <c r="D4619" s="88" t="s">
        <v>12112</v>
      </c>
      <c r="E4619" s="88" t="s">
        <v>12205</v>
      </c>
      <c r="F4619" s="88" t="s">
        <v>12206</v>
      </c>
      <c r="G4619" s="88" t="s">
        <v>12207</v>
      </c>
      <c r="H4619" s="92">
        <v>120000</v>
      </c>
      <c r="I4619" s="88" t="s">
        <v>11336</v>
      </c>
      <c r="J4619" s="88" t="s">
        <v>68</v>
      </c>
      <c r="K4619" s="88"/>
      <c r="L4619" s="88" t="s">
        <v>69</v>
      </c>
      <c r="M4619" s="88" t="s">
        <v>9</v>
      </c>
      <c r="N4619" s="88" t="s">
        <v>81</v>
      </c>
      <c r="O4619" s="88" t="s">
        <v>10790</v>
      </c>
      <c r="P4619" s="88" t="s">
        <v>10879</v>
      </c>
      <c r="Q4619" s="88" t="s">
        <v>11123</v>
      </c>
      <c r="R4619" s="88" t="s">
        <v>29</v>
      </c>
      <c r="S4619" s="88" t="s">
        <v>15</v>
      </c>
      <c r="T4619" s="88" t="s">
        <v>7</v>
      </c>
      <c r="U4619" s="88" t="s">
        <v>60</v>
      </c>
      <c r="V4619" s="88" t="s">
        <v>15</v>
      </c>
      <c r="W4619" s="88" t="s">
        <v>17</v>
      </c>
      <c r="X4619" s="88" t="s">
        <v>18</v>
      </c>
      <c r="Y4619" s="88" t="s">
        <v>19</v>
      </c>
      <c r="Z4619" s="88" t="s">
        <v>20</v>
      </c>
      <c r="AA4619" s="88" t="s">
        <v>21</v>
      </c>
      <c r="AB4619" s="88" t="s">
        <v>12116</v>
      </c>
      <c r="AC4619" s="88">
        <v>6935416127</v>
      </c>
      <c r="AD4619" s="88" t="s">
        <v>12208</v>
      </c>
    </row>
    <row r="4620" spans="1:30" ht="63.75" x14ac:dyDescent="0.25">
      <c r="A4620" s="113">
        <f t="shared" si="72"/>
        <v>4431</v>
      </c>
      <c r="B4620" s="88" t="s">
        <v>10783</v>
      </c>
      <c r="C4620" s="88" t="s">
        <v>12111</v>
      </c>
      <c r="D4620" s="88" t="s">
        <v>12112</v>
      </c>
      <c r="E4620" s="88" t="s">
        <v>12209</v>
      </c>
      <c r="F4620" s="88" t="s">
        <v>12209</v>
      </c>
      <c r="G4620" s="88" t="s">
        <v>12210</v>
      </c>
      <c r="H4620" s="92">
        <v>60000</v>
      </c>
      <c r="I4620" s="88" t="s">
        <v>11336</v>
      </c>
      <c r="J4620" s="88" t="s">
        <v>68</v>
      </c>
      <c r="K4620" s="88"/>
      <c r="L4620" s="88" t="s">
        <v>8</v>
      </c>
      <c r="M4620" s="88" t="s">
        <v>9</v>
      </c>
      <c r="N4620" s="88" t="s">
        <v>81</v>
      </c>
      <c r="O4620" s="88" t="s">
        <v>10790</v>
      </c>
      <c r="P4620" s="88" t="s">
        <v>10879</v>
      </c>
      <c r="Q4620" s="88" t="s">
        <v>374</v>
      </c>
      <c r="R4620" s="88" t="s">
        <v>14</v>
      </c>
      <c r="S4620" s="88" t="s">
        <v>15</v>
      </c>
      <c r="T4620" s="88" t="s">
        <v>7</v>
      </c>
      <c r="U4620" s="88" t="s">
        <v>60</v>
      </c>
      <c r="V4620" s="88" t="s">
        <v>40</v>
      </c>
      <c r="W4620" s="88" t="s">
        <v>17</v>
      </c>
      <c r="X4620" s="88" t="s">
        <v>18</v>
      </c>
      <c r="Y4620" s="88" t="s">
        <v>19</v>
      </c>
      <c r="Z4620" s="88" t="s">
        <v>20</v>
      </c>
      <c r="AA4620" s="88" t="s">
        <v>21</v>
      </c>
      <c r="AB4620" s="88" t="s">
        <v>12116</v>
      </c>
      <c r="AC4620" s="88">
        <v>6935416127</v>
      </c>
      <c r="AD4620" s="88" t="s">
        <v>12117</v>
      </c>
    </row>
    <row r="4621" spans="1:30" ht="63.75" x14ac:dyDescent="0.25">
      <c r="A4621" s="113">
        <f t="shared" si="72"/>
        <v>4432</v>
      </c>
      <c r="B4621" s="88" t="s">
        <v>10783</v>
      </c>
      <c r="C4621" s="88" t="s">
        <v>12111</v>
      </c>
      <c r="D4621" s="88" t="s">
        <v>12112</v>
      </c>
      <c r="E4621" s="88" t="s">
        <v>12211</v>
      </c>
      <c r="F4621" s="88" t="s">
        <v>12212</v>
      </c>
      <c r="G4621" s="88" t="s">
        <v>12213</v>
      </c>
      <c r="H4621" s="92">
        <v>90000</v>
      </c>
      <c r="I4621" s="88" t="s">
        <v>11336</v>
      </c>
      <c r="J4621" s="88" t="s">
        <v>68</v>
      </c>
      <c r="K4621" s="88"/>
      <c r="L4621" s="88" t="s">
        <v>8</v>
      </c>
      <c r="M4621" s="88" t="s">
        <v>9</v>
      </c>
      <c r="N4621" s="88" t="s">
        <v>81</v>
      </c>
      <c r="O4621" s="88" t="s">
        <v>10790</v>
      </c>
      <c r="P4621" s="88" t="s">
        <v>10879</v>
      </c>
      <c r="Q4621" s="88" t="s">
        <v>374</v>
      </c>
      <c r="R4621" s="88" t="s">
        <v>14</v>
      </c>
      <c r="S4621" s="88" t="s">
        <v>15</v>
      </c>
      <c r="T4621" s="88" t="s">
        <v>7</v>
      </c>
      <c r="U4621" s="88" t="s">
        <v>60</v>
      </c>
      <c r="V4621" s="88" t="s">
        <v>15</v>
      </c>
      <c r="W4621" s="88" t="s">
        <v>17</v>
      </c>
      <c r="X4621" s="88" t="s">
        <v>18</v>
      </c>
      <c r="Y4621" s="88" t="s">
        <v>19</v>
      </c>
      <c r="Z4621" s="88" t="s">
        <v>20</v>
      </c>
      <c r="AA4621" s="88" t="s">
        <v>21</v>
      </c>
      <c r="AB4621" s="88" t="s">
        <v>12116</v>
      </c>
      <c r="AC4621" s="88">
        <v>6935416127</v>
      </c>
      <c r="AD4621" s="88" t="s">
        <v>12117</v>
      </c>
    </row>
    <row r="4622" spans="1:30" ht="63.75" x14ac:dyDescent="0.25">
      <c r="A4622" s="113">
        <f t="shared" ref="A4622:A4628" si="73">A4621+1</f>
        <v>4433</v>
      </c>
      <c r="B4622" s="88" t="s">
        <v>10783</v>
      </c>
      <c r="C4622" s="88" t="s">
        <v>12111</v>
      </c>
      <c r="D4622" s="88" t="s">
        <v>12112</v>
      </c>
      <c r="E4622" s="88" t="s">
        <v>12214</v>
      </c>
      <c r="F4622" s="88" t="s">
        <v>466</v>
      </c>
      <c r="G4622" s="88" t="s">
        <v>12215</v>
      </c>
      <c r="H4622" s="92">
        <v>5000</v>
      </c>
      <c r="I4622" s="88" t="s">
        <v>12216</v>
      </c>
      <c r="J4622" s="88" t="s">
        <v>68</v>
      </c>
      <c r="K4622" s="88"/>
      <c r="L4622" s="88" t="s">
        <v>69</v>
      </c>
      <c r="M4622" s="88" t="s">
        <v>51</v>
      </c>
      <c r="N4622" s="88" t="s">
        <v>10</v>
      </c>
      <c r="O4622" s="88" t="s">
        <v>10790</v>
      </c>
      <c r="P4622" s="88" t="s">
        <v>10879</v>
      </c>
      <c r="Q4622" s="88" t="s">
        <v>374</v>
      </c>
      <c r="R4622" s="88" t="s">
        <v>29</v>
      </c>
      <c r="S4622" s="88" t="s">
        <v>15</v>
      </c>
      <c r="T4622" s="88" t="s">
        <v>7</v>
      </c>
      <c r="U4622" s="88" t="s">
        <v>549</v>
      </c>
      <c r="V4622" s="88" t="s">
        <v>15</v>
      </c>
      <c r="W4622" s="88" t="s">
        <v>21</v>
      </c>
      <c r="X4622" s="88" t="s">
        <v>18</v>
      </c>
      <c r="Y4622" s="88" t="s">
        <v>19</v>
      </c>
      <c r="Z4622" s="88" t="s">
        <v>20</v>
      </c>
      <c r="AA4622" s="88" t="s">
        <v>21</v>
      </c>
      <c r="AB4622" s="88" t="s">
        <v>12116</v>
      </c>
      <c r="AC4622" s="88">
        <v>6935416127</v>
      </c>
      <c r="AD4622" s="88" t="s">
        <v>12117</v>
      </c>
    </row>
    <row r="4623" spans="1:30" ht="63.75" x14ac:dyDescent="0.25">
      <c r="A4623" s="113">
        <f t="shared" si="73"/>
        <v>4434</v>
      </c>
      <c r="B4623" s="88" t="s">
        <v>10783</v>
      </c>
      <c r="C4623" s="88" t="s">
        <v>12111</v>
      </c>
      <c r="D4623" s="88" t="s">
        <v>12112</v>
      </c>
      <c r="E4623" s="88" t="s">
        <v>12217</v>
      </c>
      <c r="F4623" s="88" t="s">
        <v>12217</v>
      </c>
      <c r="G4623" s="88" t="s">
        <v>12218</v>
      </c>
      <c r="H4623" s="92">
        <v>70000</v>
      </c>
      <c r="I4623" s="88" t="s">
        <v>11336</v>
      </c>
      <c r="J4623" s="88" t="s">
        <v>68</v>
      </c>
      <c r="K4623" s="88"/>
      <c r="L4623" s="88" t="s">
        <v>69</v>
      </c>
      <c r="M4623" s="88" t="s">
        <v>9</v>
      </c>
      <c r="N4623" s="88" t="s">
        <v>81</v>
      </c>
      <c r="O4623" s="88" t="s">
        <v>10790</v>
      </c>
      <c r="P4623" s="88" t="s">
        <v>10879</v>
      </c>
      <c r="Q4623" s="88" t="s">
        <v>374</v>
      </c>
      <c r="R4623" s="88" t="s">
        <v>29</v>
      </c>
      <c r="S4623" s="88" t="s">
        <v>15</v>
      </c>
      <c r="T4623" s="88" t="s">
        <v>7</v>
      </c>
      <c r="U4623" s="88" t="s">
        <v>60</v>
      </c>
      <c r="V4623" s="88" t="s">
        <v>15</v>
      </c>
      <c r="W4623" s="88" t="s">
        <v>17</v>
      </c>
      <c r="X4623" s="88" t="s">
        <v>18</v>
      </c>
      <c r="Y4623" s="88" t="s">
        <v>19</v>
      </c>
      <c r="Z4623" s="88" t="s">
        <v>20</v>
      </c>
      <c r="AA4623" s="88" t="s">
        <v>21</v>
      </c>
      <c r="AB4623" s="88" t="s">
        <v>12116</v>
      </c>
      <c r="AC4623" s="88">
        <v>6935416127</v>
      </c>
      <c r="AD4623" s="88" t="s">
        <v>12117</v>
      </c>
    </row>
    <row r="4624" spans="1:30" ht="76.5" x14ac:dyDescent="0.25">
      <c r="A4624" s="113">
        <f t="shared" si="73"/>
        <v>4435</v>
      </c>
      <c r="B4624" s="88" t="s">
        <v>10783</v>
      </c>
      <c r="C4624" s="88" t="s">
        <v>12111</v>
      </c>
      <c r="D4624" s="88" t="s">
        <v>12112</v>
      </c>
      <c r="E4624" s="88" t="s">
        <v>12219</v>
      </c>
      <c r="F4624" s="88" t="s">
        <v>12220</v>
      </c>
      <c r="G4624" s="88" t="s">
        <v>12221</v>
      </c>
      <c r="H4624" s="92">
        <v>15000</v>
      </c>
      <c r="I4624" s="88" t="s">
        <v>883</v>
      </c>
      <c r="J4624" s="88" t="s">
        <v>68</v>
      </c>
      <c r="K4624" s="88"/>
      <c r="L4624" s="88" t="s">
        <v>69</v>
      </c>
      <c r="M4624" s="88" t="s">
        <v>51</v>
      </c>
      <c r="N4624" s="88" t="s">
        <v>10</v>
      </c>
      <c r="O4624" s="88" t="s">
        <v>10790</v>
      </c>
      <c r="P4624" s="88" t="s">
        <v>10879</v>
      </c>
      <c r="Q4624" s="88" t="s">
        <v>374</v>
      </c>
      <c r="R4624" s="88" t="s">
        <v>29</v>
      </c>
      <c r="S4624" s="88" t="s">
        <v>15</v>
      </c>
      <c r="T4624" s="88" t="s">
        <v>7</v>
      </c>
      <c r="U4624" s="88" t="s">
        <v>549</v>
      </c>
      <c r="V4624" s="88" t="s">
        <v>15</v>
      </c>
      <c r="W4624" s="88" t="s">
        <v>21</v>
      </c>
      <c r="X4624" s="88" t="s">
        <v>18</v>
      </c>
      <c r="Y4624" s="88" t="s">
        <v>19</v>
      </c>
      <c r="Z4624" s="88" t="s">
        <v>20</v>
      </c>
      <c r="AA4624" s="88" t="s">
        <v>21</v>
      </c>
      <c r="AB4624" s="88" t="s">
        <v>12116</v>
      </c>
      <c r="AC4624" s="88">
        <v>6935416127</v>
      </c>
      <c r="AD4624" s="88" t="s">
        <v>12117</v>
      </c>
    </row>
    <row r="4625" spans="1:30" ht="63.75" x14ac:dyDescent="0.25">
      <c r="A4625" s="113">
        <f t="shared" si="73"/>
        <v>4436</v>
      </c>
      <c r="B4625" s="88" t="s">
        <v>10783</v>
      </c>
      <c r="C4625" s="88" t="s">
        <v>12222</v>
      </c>
      <c r="D4625" s="88" t="s">
        <v>10785</v>
      </c>
      <c r="E4625" s="88" t="s">
        <v>12223</v>
      </c>
      <c r="F4625" s="88" t="s">
        <v>2912</v>
      </c>
      <c r="G4625" s="88" t="s">
        <v>12224</v>
      </c>
      <c r="H4625" s="92">
        <v>20200</v>
      </c>
      <c r="I4625" s="88" t="s">
        <v>6490</v>
      </c>
      <c r="J4625" s="88" t="s">
        <v>68</v>
      </c>
      <c r="K4625" s="88"/>
      <c r="L4625" s="88" t="s">
        <v>8</v>
      </c>
      <c r="M4625" s="88" t="s">
        <v>51</v>
      </c>
      <c r="N4625" s="88" t="s">
        <v>10</v>
      </c>
      <c r="O4625" s="88" t="s">
        <v>10790</v>
      </c>
      <c r="P4625" s="88" t="s">
        <v>10879</v>
      </c>
      <c r="Q4625" s="88" t="s">
        <v>374</v>
      </c>
      <c r="R4625" s="88" t="s">
        <v>29</v>
      </c>
      <c r="S4625" s="88" t="s">
        <v>15</v>
      </c>
      <c r="T4625" s="88" t="s">
        <v>7</v>
      </c>
      <c r="U4625" s="88" t="s">
        <v>16</v>
      </c>
      <c r="V4625" s="88" t="s">
        <v>15</v>
      </c>
      <c r="W4625" s="88" t="s">
        <v>21</v>
      </c>
      <c r="X4625" s="88" t="s">
        <v>18</v>
      </c>
      <c r="Y4625" s="88" t="s">
        <v>19</v>
      </c>
      <c r="Z4625" s="88" t="s">
        <v>41</v>
      </c>
      <c r="AA4625" s="88" t="s">
        <v>21</v>
      </c>
      <c r="AB4625" s="88" t="s">
        <v>12097</v>
      </c>
      <c r="AC4625" s="88" t="s">
        <v>12098</v>
      </c>
      <c r="AD4625" s="88" t="s">
        <v>12099</v>
      </c>
    </row>
    <row r="4626" spans="1:30" ht="127.5" x14ac:dyDescent="0.25">
      <c r="A4626" s="113">
        <f t="shared" si="73"/>
        <v>4437</v>
      </c>
      <c r="B4626" s="88" t="s">
        <v>10783</v>
      </c>
      <c r="C4626" s="88" t="s">
        <v>12092</v>
      </c>
      <c r="D4626" s="88" t="s">
        <v>10785</v>
      </c>
      <c r="E4626" s="88" t="s">
        <v>12225</v>
      </c>
      <c r="F4626" s="88" t="s">
        <v>12226</v>
      </c>
      <c r="G4626" s="88" t="s">
        <v>12227</v>
      </c>
      <c r="H4626" s="92">
        <v>2000000</v>
      </c>
      <c r="I4626" s="88" t="s">
        <v>6490</v>
      </c>
      <c r="J4626" s="88" t="s">
        <v>96</v>
      </c>
      <c r="K4626" s="88">
        <v>2477</v>
      </c>
      <c r="L4626" s="88" t="s">
        <v>199</v>
      </c>
      <c r="M4626" s="88" t="s">
        <v>9</v>
      </c>
      <c r="N4626" s="88" t="s">
        <v>10</v>
      </c>
      <c r="O4626" s="88" t="s">
        <v>10790</v>
      </c>
      <c r="P4626" s="88" t="s">
        <v>10879</v>
      </c>
      <c r="Q4626" s="88" t="s">
        <v>374</v>
      </c>
      <c r="R4626" s="88" t="s">
        <v>29</v>
      </c>
      <c r="S4626" s="88" t="s">
        <v>15</v>
      </c>
      <c r="T4626" s="88" t="s">
        <v>7</v>
      </c>
      <c r="U4626" s="88" t="s">
        <v>16</v>
      </c>
      <c r="V4626" s="88" t="s">
        <v>15</v>
      </c>
      <c r="W4626" s="88" t="s">
        <v>17</v>
      </c>
      <c r="X4626" s="88" t="s">
        <v>18</v>
      </c>
      <c r="Y4626" s="88" t="s">
        <v>19</v>
      </c>
      <c r="Z4626" s="88" t="s">
        <v>41</v>
      </c>
      <c r="AA4626" s="88" t="s">
        <v>21</v>
      </c>
      <c r="AB4626" s="88" t="s">
        <v>12097</v>
      </c>
      <c r="AC4626" s="88" t="s">
        <v>12098</v>
      </c>
      <c r="AD4626" s="88" t="s">
        <v>12099</v>
      </c>
    </row>
    <row r="4627" spans="1:30" ht="229.5" x14ac:dyDescent="0.25">
      <c r="A4627" s="113">
        <f t="shared" si="73"/>
        <v>4438</v>
      </c>
      <c r="B4627" s="88" t="s">
        <v>10783</v>
      </c>
      <c r="C4627" s="88" t="s">
        <v>12228</v>
      </c>
      <c r="D4627" s="88" t="s">
        <v>10785</v>
      </c>
      <c r="E4627" s="88" t="s">
        <v>12229</v>
      </c>
      <c r="F4627" s="88" t="s">
        <v>12230</v>
      </c>
      <c r="G4627" s="88" t="s">
        <v>12231</v>
      </c>
      <c r="H4627" s="92">
        <v>123020</v>
      </c>
      <c r="I4627" s="88" t="s">
        <v>6490</v>
      </c>
      <c r="J4627" s="88" t="s">
        <v>68</v>
      </c>
      <c r="K4627" s="88"/>
      <c r="L4627" s="88" t="s">
        <v>8</v>
      </c>
      <c r="M4627" s="88" t="s">
        <v>9</v>
      </c>
      <c r="N4627" s="88" t="s">
        <v>10</v>
      </c>
      <c r="O4627" s="88" t="s">
        <v>10790</v>
      </c>
      <c r="P4627" s="88" t="s">
        <v>10879</v>
      </c>
      <c r="Q4627" s="88" t="s">
        <v>374</v>
      </c>
      <c r="R4627" s="88" t="s">
        <v>29</v>
      </c>
      <c r="S4627" s="88" t="s">
        <v>15</v>
      </c>
      <c r="T4627" s="88" t="s">
        <v>7</v>
      </c>
      <c r="U4627" s="88" t="s">
        <v>16</v>
      </c>
      <c r="V4627" s="88" t="s">
        <v>15</v>
      </c>
      <c r="W4627" s="88" t="s">
        <v>17</v>
      </c>
      <c r="X4627" s="88" t="s">
        <v>18</v>
      </c>
      <c r="Y4627" s="88" t="s">
        <v>19</v>
      </c>
      <c r="Z4627" s="88" t="s">
        <v>41</v>
      </c>
      <c r="AA4627" s="88" t="s">
        <v>21</v>
      </c>
      <c r="AB4627" s="88" t="s">
        <v>12097</v>
      </c>
      <c r="AC4627" s="88" t="s">
        <v>12098</v>
      </c>
      <c r="AD4627" s="88" t="s">
        <v>12099</v>
      </c>
    </row>
    <row r="4628" spans="1:30" ht="89.25" x14ac:dyDescent="0.25">
      <c r="A4628" s="113">
        <f t="shared" si="73"/>
        <v>4439</v>
      </c>
      <c r="B4628" s="88" t="s">
        <v>10783</v>
      </c>
      <c r="C4628" s="88" t="s">
        <v>12092</v>
      </c>
      <c r="D4628" s="88" t="s">
        <v>10785</v>
      </c>
      <c r="E4628" s="88" t="s">
        <v>12232</v>
      </c>
      <c r="F4628" s="88" t="s">
        <v>12233</v>
      </c>
      <c r="G4628" s="88" t="s">
        <v>12234</v>
      </c>
      <c r="H4628" s="92">
        <v>9194700</v>
      </c>
      <c r="I4628" s="88" t="s">
        <v>88</v>
      </c>
      <c r="J4628" s="88" t="s">
        <v>96</v>
      </c>
      <c r="K4628" s="88">
        <v>581</v>
      </c>
      <c r="L4628" s="88" t="s">
        <v>199</v>
      </c>
      <c r="M4628" s="88" t="s">
        <v>9</v>
      </c>
      <c r="N4628" s="88" t="s">
        <v>10</v>
      </c>
      <c r="O4628" s="88" t="s">
        <v>10790</v>
      </c>
      <c r="P4628" s="88" t="s">
        <v>10879</v>
      </c>
      <c r="Q4628" s="88" t="s">
        <v>374</v>
      </c>
      <c r="R4628" s="88" t="s">
        <v>29</v>
      </c>
      <c r="S4628" s="88" t="s">
        <v>15</v>
      </c>
      <c r="T4628" s="88" t="s">
        <v>7</v>
      </c>
      <c r="U4628" s="88" t="s">
        <v>16</v>
      </c>
      <c r="V4628" s="88" t="s">
        <v>15</v>
      </c>
      <c r="W4628" s="88" t="s">
        <v>17</v>
      </c>
      <c r="X4628" s="88" t="s">
        <v>18</v>
      </c>
      <c r="Y4628" s="88" t="s">
        <v>19</v>
      </c>
      <c r="Z4628" s="88" t="s">
        <v>41</v>
      </c>
      <c r="AA4628" s="88" t="s">
        <v>21</v>
      </c>
      <c r="AB4628" s="88" t="s">
        <v>12097</v>
      </c>
      <c r="AC4628" s="88" t="s">
        <v>12098</v>
      </c>
      <c r="AD4628" s="88" t="s">
        <v>12099</v>
      </c>
    </row>
    <row r="4629" spans="1:30" x14ac:dyDescent="0.25">
      <c r="H4629" s="54">
        <f>SUM(H2:H4628)</f>
        <v>6539398163.395998</v>
      </c>
    </row>
  </sheetData>
  <autoFilter ref="A1:AD4629" xr:uid="{19ED888B-DA53-45A7-9039-6A01AF538615}"/>
  <mergeCells count="464">
    <mergeCell ref="W462:W463"/>
    <mergeCell ref="X462:X463"/>
    <mergeCell ref="Y462:Y463"/>
    <mergeCell ref="Z462:Z463"/>
    <mergeCell ref="AA462:AA463"/>
    <mergeCell ref="Q462:Q463"/>
    <mergeCell ref="R462:R463"/>
    <mergeCell ref="S462:S463"/>
    <mergeCell ref="T462:T463"/>
    <mergeCell ref="U462:U463"/>
    <mergeCell ref="V462:V463"/>
    <mergeCell ref="L462:L463"/>
    <mergeCell ref="M462:M463"/>
    <mergeCell ref="N462:N463"/>
    <mergeCell ref="O462:O463"/>
    <mergeCell ref="P462:P463"/>
    <mergeCell ref="Y460:Y461"/>
    <mergeCell ref="Z460:Z461"/>
    <mergeCell ref="AA460:AA461"/>
    <mergeCell ref="B462:B463"/>
    <mergeCell ref="C462:C463"/>
    <mergeCell ref="D462:D463"/>
    <mergeCell ref="E462:E463"/>
    <mergeCell ref="I462:I463"/>
    <mergeCell ref="J462:J463"/>
    <mergeCell ref="S460:S461"/>
    <mergeCell ref="T460:T461"/>
    <mergeCell ref="U460:U461"/>
    <mergeCell ref="V460:V461"/>
    <mergeCell ref="W460:W461"/>
    <mergeCell ref="X460:X461"/>
    <mergeCell ref="M460:M461"/>
    <mergeCell ref="N460:N461"/>
    <mergeCell ref="O460:O461"/>
    <mergeCell ref="P460:P461"/>
    <mergeCell ref="Q460:Q461"/>
    <mergeCell ref="R460:R461"/>
    <mergeCell ref="W458:W459"/>
    <mergeCell ref="Y458:Y459"/>
    <mergeCell ref="AA458:AA459"/>
    <mergeCell ref="E460:E461"/>
    <mergeCell ref="G460:G461"/>
    <mergeCell ref="I460:I461"/>
    <mergeCell ref="J460:J461"/>
    <mergeCell ref="L460:L461"/>
    <mergeCell ref="O458:O459"/>
    <mergeCell ref="P458:P459"/>
    <mergeCell ref="Q458:Q459"/>
    <mergeCell ref="T458:T459"/>
    <mergeCell ref="U458:U459"/>
    <mergeCell ref="V458:V459"/>
    <mergeCell ref="I458:I459"/>
    <mergeCell ref="L458:L459"/>
    <mergeCell ref="M458:M459"/>
    <mergeCell ref="N458:N459"/>
    <mergeCell ref="AA415:AA427"/>
    <mergeCell ref="AB415:AB427"/>
    <mergeCell ref="AC415:AC427"/>
    <mergeCell ref="AD415:AD427"/>
    <mergeCell ref="A458:A459"/>
    <mergeCell ref="B458:B459"/>
    <mergeCell ref="C458:C459"/>
    <mergeCell ref="D458:D459"/>
    <mergeCell ref="E458:E459"/>
    <mergeCell ref="U415:U427"/>
    <mergeCell ref="V415:V427"/>
    <mergeCell ref="W415:W427"/>
    <mergeCell ref="X415:X427"/>
    <mergeCell ref="Y415:Y427"/>
    <mergeCell ref="Z415:Z427"/>
    <mergeCell ref="N415:N427"/>
    <mergeCell ref="O415:O427"/>
    <mergeCell ref="P415:P427"/>
    <mergeCell ref="Q415:Q427"/>
    <mergeCell ref="R415:R427"/>
    <mergeCell ref="T415:T427"/>
    <mergeCell ref="I415:I427"/>
    <mergeCell ref="J415:J427"/>
    <mergeCell ref="L415:L427"/>
    <mergeCell ref="M415:M427"/>
    <mergeCell ref="A415:A427"/>
    <mergeCell ref="B415:B427"/>
    <mergeCell ref="C415:C427"/>
    <mergeCell ref="D415:D427"/>
    <mergeCell ref="E415:E427"/>
    <mergeCell ref="G415:G427"/>
    <mergeCell ref="Y408:Y412"/>
    <mergeCell ref="Z408:Z412"/>
    <mergeCell ref="AA408:AA412"/>
    <mergeCell ref="AB408:AB412"/>
    <mergeCell ref="AC408:AC412"/>
    <mergeCell ref="AD408:AD412"/>
    <mergeCell ref="S408:S412"/>
    <mergeCell ref="T408:T412"/>
    <mergeCell ref="U408:U412"/>
    <mergeCell ref="V408:V412"/>
    <mergeCell ref="W408:W412"/>
    <mergeCell ref="X408:X412"/>
    <mergeCell ref="M408:M412"/>
    <mergeCell ref="N408:N412"/>
    <mergeCell ref="O408:O412"/>
    <mergeCell ref="P408:P412"/>
    <mergeCell ref="Q408:Q412"/>
    <mergeCell ref="R408:R412"/>
    <mergeCell ref="G408:G412"/>
    <mergeCell ref="I408:I412"/>
    <mergeCell ref="J408:J412"/>
    <mergeCell ref="L408:L412"/>
    <mergeCell ref="Z397:Z407"/>
    <mergeCell ref="AA397:AA407"/>
    <mergeCell ref="AB397:AB407"/>
    <mergeCell ref="AC397:AC407"/>
    <mergeCell ref="AD397:AD407"/>
    <mergeCell ref="A408:A412"/>
    <mergeCell ref="B408:B412"/>
    <mergeCell ref="C408:C412"/>
    <mergeCell ref="D408:D412"/>
    <mergeCell ref="E408:E412"/>
    <mergeCell ref="T397:T407"/>
    <mergeCell ref="U397:U407"/>
    <mergeCell ref="V397:V407"/>
    <mergeCell ref="W397:W407"/>
    <mergeCell ref="X397:X407"/>
    <mergeCell ref="Y397:Y407"/>
    <mergeCell ref="N397:N407"/>
    <mergeCell ref="O397:O407"/>
    <mergeCell ref="P397:P407"/>
    <mergeCell ref="Q397:Q407"/>
    <mergeCell ref="R397:R407"/>
    <mergeCell ref="S397:S407"/>
    <mergeCell ref="I397:I407"/>
    <mergeCell ref="J397:J407"/>
    <mergeCell ref="L397:L407"/>
    <mergeCell ref="M397:M407"/>
    <mergeCell ref="A397:A407"/>
    <mergeCell ref="B397:B407"/>
    <mergeCell ref="C397:C407"/>
    <mergeCell ref="D397:D407"/>
    <mergeCell ref="E397:E407"/>
    <mergeCell ref="G397:G407"/>
    <mergeCell ref="Y386:Y396"/>
    <mergeCell ref="Z386:Z396"/>
    <mergeCell ref="AA386:AA396"/>
    <mergeCell ref="AB386:AB396"/>
    <mergeCell ref="AC386:AC396"/>
    <mergeCell ref="AD386:AD396"/>
    <mergeCell ref="S386:S396"/>
    <mergeCell ref="T386:T396"/>
    <mergeCell ref="U386:U396"/>
    <mergeCell ref="V386:V396"/>
    <mergeCell ref="W386:W396"/>
    <mergeCell ref="X386:X396"/>
    <mergeCell ref="M386:M396"/>
    <mergeCell ref="N386:N396"/>
    <mergeCell ref="O386:O396"/>
    <mergeCell ref="P386:P396"/>
    <mergeCell ref="Q386:Q396"/>
    <mergeCell ref="R386:R396"/>
    <mergeCell ref="G386:G396"/>
    <mergeCell ref="I386:I396"/>
    <mergeCell ref="J386:J396"/>
    <mergeCell ref="L386:L396"/>
    <mergeCell ref="Z359:Z385"/>
    <mergeCell ref="AA359:AA385"/>
    <mergeCell ref="AB359:AB385"/>
    <mergeCell ref="AC359:AC385"/>
    <mergeCell ref="AD359:AD385"/>
    <mergeCell ref="A386:A396"/>
    <mergeCell ref="B386:B396"/>
    <mergeCell ref="C386:C396"/>
    <mergeCell ref="D386:D396"/>
    <mergeCell ref="E386:E396"/>
    <mergeCell ref="T359:T385"/>
    <mergeCell ref="U359:U385"/>
    <mergeCell ref="V359:V385"/>
    <mergeCell ref="W359:W385"/>
    <mergeCell ref="X359:X385"/>
    <mergeCell ref="Y359:Y385"/>
    <mergeCell ref="N359:N385"/>
    <mergeCell ref="O359:O385"/>
    <mergeCell ref="P359:P385"/>
    <mergeCell ref="Q359:Q385"/>
    <mergeCell ref="R359:R385"/>
    <mergeCell ref="S359:S385"/>
    <mergeCell ref="I359:I385"/>
    <mergeCell ref="J359:J385"/>
    <mergeCell ref="L359:L385"/>
    <mergeCell ref="M359:M385"/>
    <mergeCell ref="A359:A385"/>
    <mergeCell ref="B359:B385"/>
    <mergeCell ref="C359:C385"/>
    <mergeCell ref="D359:D385"/>
    <mergeCell ref="E359:E385"/>
    <mergeCell ref="G359:G385"/>
    <mergeCell ref="Y332:Y337"/>
    <mergeCell ref="Z332:Z337"/>
    <mergeCell ref="AA332:AA337"/>
    <mergeCell ref="AB332:AB337"/>
    <mergeCell ref="AC332:AC337"/>
    <mergeCell ref="AD332:AD337"/>
    <mergeCell ref="S332:S337"/>
    <mergeCell ref="T332:T337"/>
    <mergeCell ref="U332:U337"/>
    <mergeCell ref="V332:V337"/>
    <mergeCell ref="W332:W337"/>
    <mergeCell ref="X332:X337"/>
    <mergeCell ref="M332:M337"/>
    <mergeCell ref="N332:N337"/>
    <mergeCell ref="O332:O337"/>
    <mergeCell ref="P332:P337"/>
    <mergeCell ref="Q332:Q337"/>
    <mergeCell ref="R332:R337"/>
    <mergeCell ref="G332:G337"/>
    <mergeCell ref="I332:I337"/>
    <mergeCell ref="J332:J337"/>
    <mergeCell ref="L332:L337"/>
    <mergeCell ref="Z324:Z331"/>
    <mergeCell ref="AA324:AA331"/>
    <mergeCell ref="AB324:AB331"/>
    <mergeCell ref="AC324:AC331"/>
    <mergeCell ref="AD324:AD331"/>
    <mergeCell ref="A332:A337"/>
    <mergeCell ref="B332:B337"/>
    <mergeCell ref="C332:C337"/>
    <mergeCell ref="D332:D337"/>
    <mergeCell ref="E332:E337"/>
    <mergeCell ref="T324:T331"/>
    <mergeCell ref="U324:U331"/>
    <mergeCell ref="V324:V331"/>
    <mergeCell ref="W324:W331"/>
    <mergeCell ref="X324:X331"/>
    <mergeCell ref="Y324:Y331"/>
    <mergeCell ref="N324:N331"/>
    <mergeCell ref="O324:O331"/>
    <mergeCell ref="P324:P331"/>
    <mergeCell ref="Q324:Q331"/>
    <mergeCell ref="R324:R331"/>
    <mergeCell ref="S324:S331"/>
    <mergeCell ref="I324:I331"/>
    <mergeCell ref="J324:J331"/>
    <mergeCell ref="L324:L331"/>
    <mergeCell ref="M324:M331"/>
    <mergeCell ref="A324:A331"/>
    <mergeCell ref="B324:B331"/>
    <mergeCell ref="C324:C331"/>
    <mergeCell ref="D324:D331"/>
    <mergeCell ref="E324:E331"/>
    <mergeCell ref="G324:G331"/>
    <mergeCell ref="Y316:Y323"/>
    <mergeCell ref="Z316:Z323"/>
    <mergeCell ref="AA316:AA323"/>
    <mergeCell ref="AB316:AB323"/>
    <mergeCell ref="AC316:AC323"/>
    <mergeCell ref="AD316:AD323"/>
    <mergeCell ref="S316:S323"/>
    <mergeCell ref="T316:T323"/>
    <mergeCell ref="U316:U323"/>
    <mergeCell ref="V316:V323"/>
    <mergeCell ref="W316:W323"/>
    <mergeCell ref="X316:X323"/>
    <mergeCell ref="M316:M323"/>
    <mergeCell ref="N316:N323"/>
    <mergeCell ref="O316:O323"/>
    <mergeCell ref="P316:P323"/>
    <mergeCell ref="Q316:Q323"/>
    <mergeCell ref="R316:R323"/>
    <mergeCell ref="G316:G323"/>
    <mergeCell ref="I316:I323"/>
    <mergeCell ref="J316:J323"/>
    <mergeCell ref="L316:L323"/>
    <mergeCell ref="Z308:Z315"/>
    <mergeCell ref="AA308:AA315"/>
    <mergeCell ref="AB308:AB315"/>
    <mergeCell ref="AC308:AC315"/>
    <mergeCell ref="AD308:AD315"/>
    <mergeCell ref="A316:A323"/>
    <mergeCell ref="B316:B323"/>
    <mergeCell ref="C316:C323"/>
    <mergeCell ref="D316:D323"/>
    <mergeCell ref="E316:E323"/>
    <mergeCell ref="T308:T315"/>
    <mergeCell ref="U308:U315"/>
    <mergeCell ref="V308:V315"/>
    <mergeCell ref="W308:W315"/>
    <mergeCell ref="X308:X315"/>
    <mergeCell ref="Y308:Y315"/>
    <mergeCell ref="N308:N315"/>
    <mergeCell ref="O308:O315"/>
    <mergeCell ref="P308:P315"/>
    <mergeCell ref="Q308:Q315"/>
    <mergeCell ref="R308:R315"/>
    <mergeCell ref="S308:S315"/>
    <mergeCell ref="I308:I315"/>
    <mergeCell ref="J308:J315"/>
    <mergeCell ref="L308:L315"/>
    <mergeCell ref="M308:M315"/>
    <mergeCell ref="A308:A315"/>
    <mergeCell ref="B308:B315"/>
    <mergeCell ref="C308:C315"/>
    <mergeCell ref="D308:D315"/>
    <mergeCell ref="E308:E315"/>
    <mergeCell ref="G308:G315"/>
    <mergeCell ref="Y292:Y307"/>
    <mergeCell ref="Z292:Z307"/>
    <mergeCell ref="AA292:AA307"/>
    <mergeCell ref="AB292:AB307"/>
    <mergeCell ref="AC292:AC307"/>
    <mergeCell ref="AD292:AD307"/>
    <mergeCell ref="S292:S307"/>
    <mergeCell ref="T292:T307"/>
    <mergeCell ref="U292:U307"/>
    <mergeCell ref="V292:V307"/>
    <mergeCell ref="W292:W307"/>
    <mergeCell ref="X292:X307"/>
    <mergeCell ref="M292:M307"/>
    <mergeCell ref="N292:N307"/>
    <mergeCell ref="O292:O307"/>
    <mergeCell ref="P292:P307"/>
    <mergeCell ref="Q292:Q307"/>
    <mergeCell ref="R292:R307"/>
    <mergeCell ref="G292:G307"/>
    <mergeCell ref="I292:I307"/>
    <mergeCell ref="J292:J307"/>
    <mergeCell ref="L292:L307"/>
    <mergeCell ref="Z279:Z291"/>
    <mergeCell ref="AA279:AA291"/>
    <mergeCell ref="AB279:AB291"/>
    <mergeCell ref="AC279:AC291"/>
    <mergeCell ref="AD279:AD291"/>
    <mergeCell ref="A292:A307"/>
    <mergeCell ref="B292:B307"/>
    <mergeCell ref="C292:C307"/>
    <mergeCell ref="D292:D307"/>
    <mergeCell ref="E292:E307"/>
    <mergeCell ref="T279:T291"/>
    <mergeCell ref="U279:U291"/>
    <mergeCell ref="V279:V291"/>
    <mergeCell ref="W279:W291"/>
    <mergeCell ref="X279:X291"/>
    <mergeCell ref="Y279:Y291"/>
    <mergeCell ref="N279:N291"/>
    <mergeCell ref="O279:O291"/>
    <mergeCell ref="P279:P291"/>
    <mergeCell ref="Q279:Q291"/>
    <mergeCell ref="R279:R291"/>
    <mergeCell ref="S279:S291"/>
    <mergeCell ref="I279:I291"/>
    <mergeCell ref="J279:J291"/>
    <mergeCell ref="L279:L291"/>
    <mergeCell ref="M279:M291"/>
    <mergeCell ref="A279:A291"/>
    <mergeCell ref="B279:B291"/>
    <mergeCell ref="C279:C291"/>
    <mergeCell ref="D279:D291"/>
    <mergeCell ref="E279:E291"/>
    <mergeCell ref="G279:G291"/>
    <mergeCell ref="Y277:Y278"/>
    <mergeCell ref="Z277:Z278"/>
    <mergeCell ref="AA277:AA278"/>
    <mergeCell ref="AB277:AB278"/>
    <mergeCell ref="AC277:AC278"/>
    <mergeCell ref="AD277:AD278"/>
    <mergeCell ref="S277:S278"/>
    <mergeCell ref="T277:T278"/>
    <mergeCell ref="U277:U278"/>
    <mergeCell ref="V277:V278"/>
    <mergeCell ref="W277:W278"/>
    <mergeCell ref="X277:X278"/>
    <mergeCell ref="M277:M278"/>
    <mergeCell ref="N277:N278"/>
    <mergeCell ref="O277:O278"/>
    <mergeCell ref="P277:P278"/>
    <mergeCell ref="Q277:Q278"/>
    <mergeCell ref="R277:R278"/>
    <mergeCell ref="G277:G278"/>
    <mergeCell ref="I277:I278"/>
    <mergeCell ref="J277:J278"/>
    <mergeCell ref="L277:L278"/>
    <mergeCell ref="Z254:Z276"/>
    <mergeCell ref="AA254:AA276"/>
    <mergeCell ref="AB254:AB276"/>
    <mergeCell ref="AC254:AC276"/>
    <mergeCell ref="AD254:AD276"/>
    <mergeCell ref="A277:A278"/>
    <mergeCell ref="B277:B278"/>
    <mergeCell ref="C277:C278"/>
    <mergeCell ref="D277:D278"/>
    <mergeCell ref="E277:E278"/>
    <mergeCell ref="T254:T276"/>
    <mergeCell ref="U254:U276"/>
    <mergeCell ref="V254:V276"/>
    <mergeCell ref="W254:W276"/>
    <mergeCell ref="X254:X276"/>
    <mergeCell ref="Y254:Y276"/>
    <mergeCell ref="N254:N276"/>
    <mergeCell ref="O254:O276"/>
    <mergeCell ref="P254:P276"/>
    <mergeCell ref="Q254:Q276"/>
    <mergeCell ref="R254:R276"/>
    <mergeCell ref="S254:S276"/>
    <mergeCell ref="I254:I276"/>
    <mergeCell ref="J254:J276"/>
    <mergeCell ref="L254:L276"/>
    <mergeCell ref="M254:M276"/>
    <mergeCell ref="A254:A276"/>
    <mergeCell ref="B254:B276"/>
    <mergeCell ref="C254:C276"/>
    <mergeCell ref="D254:D276"/>
    <mergeCell ref="E254:E276"/>
    <mergeCell ref="G254:G276"/>
    <mergeCell ref="Y223:Y253"/>
    <mergeCell ref="Z223:Z253"/>
    <mergeCell ref="AA223:AA253"/>
    <mergeCell ref="AB223:AB253"/>
    <mergeCell ref="AC223:AC253"/>
    <mergeCell ref="AD223:AD253"/>
    <mergeCell ref="S223:S253"/>
    <mergeCell ref="T223:T253"/>
    <mergeCell ref="U223:U253"/>
    <mergeCell ref="V223:V253"/>
    <mergeCell ref="W223:W253"/>
    <mergeCell ref="X223:X253"/>
    <mergeCell ref="M223:M253"/>
    <mergeCell ref="N223:N253"/>
    <mergeCell ref="O223:O253"/>
    <mergeCell ref="P223:P253"/>
    <mergeCell ref="Q223:Q253"/>
    <mergeCell ref="R223:R253"/>
    <mergeCell ref="G223:G253"/>
    <mergeCell ref="I223:I253"/>
    <mergeCell ref="J223:J253"/>
    <mergeCell ref="L223:L253"/>
    <mergeCell ref="Z203:Z222"/>
    <mergeCell ref="AA203:AA222"/>
    <mergeCell ref="AB203:AB222"/>
    <mergeCell ref="AC203:AC222"/>
    <mergeCell ref="AD203:AD222"/>
    <mergeCell ref="A223:A253"/>
    <mergeCell ref="B223:B253"/>
    <mergeCell ref="C223:C253"/>
    <mergeCell ref="D223:D253"/>
    <mergeCell ref="E223:E253"/>
    <mergeCell ref="T203:T222"/>
    <mergeCell ref="U203:U222"/>
    <mergeCell ref="V203:V222"/>
    <mergeCell ref="W203:W222"/>
    <mergeCell ref="X203:X222"/>
    <mergeCell ref="Y203:Y222"/>
    <mergeCell ref="N203:N222"/>
    <mergeCell ref="O203:O222"/>
    <mergeCell ref="P203:P222"/>
    <mergeCell ref="Q203:Q222"/>
    <mergeCell ref="R203:R222"/>
    <mergeCell ref="S203:S222"/>
    <mergeCell ref="I203:I222"/>
    <mergeCell ref="J203:J222"/>
    <mergeCell ref="L203:L222"/>
    <mergeCell ref="M203:M222"/>
    <mergeCell ref="A203:A222"/>
    <mergeCell ref="B203:B222"/>
    <mergeCell ref="C203:C222"/>
    <mergeCell ref="D203:D222"/>
    <mergeCell ref="E203:E222"/>
    <mergeCell ref="G203:G222"/>
  </mergeCells>
  <phoneticPr fontId="5" type="noConversion"/>
  <dataValidations count="31">
    <dataValidation type="custom" allowBlank="1" showInputMessage="1" showErrorMessage="1" sqref="W1:W24 AA4134:AA4166 W631:W670 AA223 AA254 AA292 AA277 AA279 AA308 AA316 AA324 AA332 AA413:AA415 AA386 AA397 AA408 W339:W358 W428:W628 AA428:AA757 W190:W202 W683:W756 W4195:W1048576 W26:W170 AA4195:AA1048576 AA338:AA359 AA762 AA787 AA832 AA894:AA895 AA897:AA899 AA1110 AA1112 AA1115 AA1217 AA1248:AA1269 AA1427 AA1521 AA1529 AA1667:AA1669 AA1673 AA1677:AA1678 AA1685 AA1687 AA1699 AA1703:AA1704 AA1708 AA1710:AA1713 AA1723 AA1858:AA1860 AA1867:AA1868 AA1870:AA1871 AA1874:AA1882 AA1908 AA1968 AA1976 AA1983 AA2017 AA2019:AA2025 AA2033:AA2037 AA2040:AA2041 AA2045 AA2078:AA2079 AA2081 AA2083 AA2085 AA2088 AA2128 AA2179 AA2181 AA2184:AA2190 AA2212:AA2213 AA2215:AA2216 AA2268 AA2300:AA2301 AA2331:AA2332 AA2364 AA2395:AA2396 AA2405 AA2456 AA2818:AA2833 AA3001:AA3009 AA3309:AA3310 AA3312 AA3318:AA3319 AA3321 AA3326:AA3331 AA3335 AA3337:AA3338 AA3340:AA3343 AA3346:AA3347 AA3350 AA3352:AA3404 AA3416:AA3418 AA3421:AA3425 AA3427:AA3446 AA3454 AA3465 AA3467 AA3469:AA3470 AA3472 AA3477 AA3481 AA3483:AA3509 AA3511:AA3518 AA3521 AA3523 AA3525:AA3539 AA3543 AA3547 AA3549:AA3551 AA3553 AA3558 AA3560 AA3562 AA3569:AA3570 AA3573:AA3574 AA3576:AA3578 AA3581:AA3597 AA3616:AA3620 AA3673:AA3682 AA3689 AA3694 AA3697 AA3702 AA3709:AA3711 AA3715 AA3717:AA3720 AA3728:AA3744 AA3746 AA3748 AA3750 AA3756:AA3757 AA3765 AA3767 AA3769 AA3771 AA3790:AA3791 AA3829 AA3831:AA3832 AA3835:AA3836 AA3838 AA3840 AA3846 AA3862:AA3868 AA3881:AA3883 AA3885:AA3887 AA3892:AA3893 AA3895:AA3896 AA3906 AA3912 AA3914:AA3915 AA3921:AA3925 AA3927 AA3931:AA3932 AA3938 AA3940:AA3941 AA3943 AA3950:AA3951 AA3958 AA3962:AA3964 AA4005 AA4007 AA4019 AA4083 AA4085:AA4098 AA4100:AA4102 AA4104:AA4120 AA4123:AA4126 AA4128 AA4131:AA4132 AA1:AA203" xr:uid="{06EF6315-5302-4729-ABFF-3B821C37F4C8}">
      <formula1>"ALTA;MÉDIA;BAIXA"</formula1>
    </dataValidation>
    <dataValidation showInputMessage="1" showErrorMessage="1" sqref="W25" xr:uid="{B730989E-750F-470E-B117-AFBA4429263E}"/>
    <dataValidation type="custom" allowBlank="1" showInputMessage="1" showErrorMessage="1" sqref="R1:R27 R428:R677 R134:R168 R223 R254 R277 R279 R292 R386 R339:R359 R190:R203 R679:R756 R2950:R3050 R1734 R1773:R1856 R1858:R1863 R1883 R2229:R2273 R2412:R2429 R2457:R2817 R3056:R3704 R36:R64 R4054:R4087 R4192:R1048576" xr:uid="{0C9A5074-15B3-473E-A31E-9A057A6C51BE}">
      <formula1>"INVESTIMENTO;CUSTEIO"</formula1>
    </dataValidation>
    <dataValidation type="date" allowBlank="1" showInputMessage="1" showErrorMessage="1" sqref="I190:I203 I1:I170 I223 I254 I292 I277 I279 I308 I316 I324 I332 I338:I359 I413 I386 I397 I408 I428:I756 I2951:I3050 I1734 I1773:I1856 I1858:I1863 I1883 I2229:I2273 I2412:I2429 I2457:I2823 I3056:I3704 I4054:I4087 I4016 I4048:I4050 I4008:I4014 I4172:I4189 I4192:I4194 I4629:I1048576" xr:uid="{58E93FB8-E546-442E-8AC7-2949C14AB32B}">
      <formula1>44562</formula1>
      <formula2>51501</formula2>
    </dataValidation>
    <dataValidation type="custom" allowBlank="1" showInputMessage="1" showErrorMessage="1" sqref="V1:V203 S190:S203 S223 V223 S254 V254 S277 V277 S279 V279 S292 V292 S386 V386 S339:S359 V339:V359 V428:V756 S428:S756 V3056:V3308 S1734 V1734 S1773:S1856 V1773:V1856 S1858:S1863 V1858:V1883 S1883 S2229:S2273 V2229:V2273 S2412:S2429 V2412:V2429 S2457:S2817 V2457:V2817 S2823:S2833 S2950:S3050 V2950:V3050 S3056:S3308 S1:S170 V4054:V4087 V4172:V4189 V4192:V1048576 S4194:S1048576" xr:uid="{D5DF16D1-B9B7-4D6B-BABB-42AABA816C23}">
      <formula1>"Sim;Não"</formula1>
    </dataValidation>
    <dataValidation type="custom" allowBlank="1" showInputMessage="1" showErrorMessage="1" sqref="Y190:Y203 Y223 Y254 Y292 Y277 Y279 Y308 Y316 Y324 Y332 Y338:Y359 Y413:Y415 Y386 Y397 Y408 Y428:Y628 Y631:Y756 Y3056:Y3308 Y1734 Y1773:Y1856 Y1858:Y1863 Y1883 Y2229:Y2273 Y2412:Y2429 Y2457:Y2817 Y2950:Y3050 Y1:Y170 Y4054:Y4084 Y4172:Y4189 Y4191:Y1048576" xr:uid="{D39B3FA5-18D6-4BBE-9C0D-7F87BD9E29F6}">
      <formula1>"URGENTE;SEM URGÊNCIA"</formula1>
    </dataValidation>
    <dataValidation type="decimal" allowBlank="1" showInputMessage="1" showErrorMessage="1" sqref="H1:H64 H4629:H1048576" xr:uid="{169F0D9C-3427-45E4-93D3-B8D39898FFC1}">
      <formula1>0.01</formula1>
      <formula2>1E+28</formula2>
    </dataValidation>
    <dataValidation type="decimal" allowBlank="1" showInputMessage="1" showErrorMessage="1" sqref="H428:H458 H350:H358 H134:H170 H683:H756 H468:H670 H339:H348 H190:H201" xr:uid="{B3825D1A-90C3-4455-987A-C7165AFF919D}">
      <formula1>0.01</formula1>
      <formula2>1E+25</formula2>
    </dataValidation>
    <dataValidation type="custom" allowBlank="1" showInputMessage="1" showErrorMessage="1" sqref="U65:U133" xr:uid="{8183AF77-DDB8-48C9-8EF2-913C199D754C}">
      <formula1>"NACIONAL;REGIONAL;ESTADUAL;MUNICIPAL;DF"</formula1>
    </dataValidation>
    <dataValidation type="custom" allowBlank="1" showInputMessage="1" showErrorMessage="1" sqref="R65:R133" xr:uid="{E44650B4-CB1D-45E9-8662-BF65BBED8499}">
      <formula1>"CUSTEIO;INVESTIMENTO"</formula1>
    </dataValidation>
    <dataValidation type="custom" allowBlank="1" showInputMessage="1" showErrorMessage="1" sqref="X65:X133" xr:uid="{A7F89025-CB2D-4920-87E5-E831BEA37A61}">
      <formula1>"PRIORIDADE DE GOVERNO;PRIORIDADE MINISTERIAL;PRIORIDADE SETORIAL DA UNIDADE REQUISITANTE"</formula1>
    </dataValidation>
    <dataValidation type="decimal" allowBlank="1" showInputMessage="1" showErrorMessage="1" sqref="H65:H133" xr:uid="{A6B0EC57-D818-4FA9-A54D-738592DCBCCB}">
      <formula1>0.01</formula1>
      <formula2>1E+24</formula2>
    </dataValidation>
    <dataValidation type="decimal" allowBlank="1" showInputMessage="1" showErrorMessage="1" sqref="H1734 H1773:H1798 H1803:H1856 H1858:H1863 H1883 H2229:H2273 H2412:H2429 H2457:H2811 H2823 H2950:H2989 H3010:H3050 H3056:H3308" xr:uid="{0369E65F-2AB9-4EC7-9873-5DB95C04802A}">
      <formula1>0.01</formula1>
      <formula2>1E+39</formula2>
    </dataValidation>
    <dataValidation type="list" allowBlank="1" showErrorMessage="1" sqref="O3705:O4007" xr:uid="{3E9DD230-5AA7-491E-8C3F-6166B1B0DD2A}">
      <formula1>"30107 - DEPARTAMENTO DE POLÍCIA RODOVIÁRIA FEDERAL"</formula1>
    </dataValidation>
    <dataValidation type="list" allowBlank="1" showErrorMessage="1" sqref="X3705:X3720 X3728:X3779 X3781 X3783:X3786 X3814 X3842:X3855 X3857:X3875 X3877 X3892:X3896 X3957 X3933:X3944" xr:uid="{416B02A0-6950-40D5-ABBD-B50F4AB2E71D}">
      <formula1>"PRIORIDADE DE GOVERNO,PRIORIDADE MINISTERIAL,PRIORIDADE SETORIAL DA UNIDADE REQUISITANTE"</formula1>
    </dataValidation>
    <dataValidation type="list" allowBlank="1" showErrorMessage="1" sqref="P3705:P3775 P3828:P3844 P3862:P3868 P3870:P3875 P3957:P3958" xr:uid="{607AF0CC-5411-46EF-9F11-45CB3C77C93D}">
      <formula1>"154T - Construção de unidades operacionais e administrativas da PRF - 30107,2000 - Administração da Unidade - 30107,2723 - Policiamento; Fiscalização; Combate à Criminalidade e Corrupção - 30107,4641 - Publicidade de Utilidade Pública - 30107"</formula1>
    </dataValidation>
    <dataValidation type="list" allowBlank="1" showErrorMessage="1" sqref="V3705:V3840 V3842:V3846 S3705:S4007 V3855:V4007" xr:uid="{9AED85AE-9208-40B3-817C-55BAEADD5AAF}">
      <formula1>"SIM,NÃO"</formula1>
    </dataValidation>
    <dataValidation type="list" allowBlank="1" showErrorMessage="1" sqref="M3705:M3720 M3728:M3744 M3746:M3841 M3853:M3868 M3870:M3877 M3892:M3896 M3934 M3957 M3946:M3949" xr:uid="{9D383870-617D-4E55-BD49-C211CFE6A30A}">
      <formula1>"PREGÃO ELETRÔNICO,PREGÃO PRESENCIAL,PREGÃO ELETRÔNICO - SRP,CONCORRÊNCIA,CONCORRÊNCIA - SRP,CONVITE,TOMADA DE PREÇOS,CONCURSO,LEILÃO,RDC,CREDENCIAMENTO,DISPENSA DE LICITAÇÃO POR VALOR (Lei nº 14.133/2021),DISPENSA (Exceto Valor),INEXIGIBILIDADE,DIÁLOGO CO"&amp;"MPETITIVO"</formula1>
    </dataValidation>
    <dataValidation type="list" allowBlank="1" showErrorMessage="1" sqref="L3705:L3718 L3728:L3741 L3743:L3744 L3746:L3779 L3814 L3862:L3868 L3877 L3892:L3896 L3957" xr:uid="{08124B1C-469D-4503-906F-C621ACB06EC8}">
      <formula1>"SERVIÇOS GERAIS (COM MÃO DE OBRA EXCLUSIVA),SERVIÇOS GERAIS (SEM MÃO DE OBRA EXCLUSIVA),OBRAS DE ENGENHARIA,MANUTENÇÃO PREDIAL(SERVIÇOS COMUNS),ASSESSORIA DE COMUNICAÇÃO/PUBLICIDADE,GESTÃO DE PESSOAS(QUALIDADE DE VIDA; SAÚDE; LOGÍSTICA DE PESSOAL),CAPACIT"&amp;"AÇÃO,AQUISIÇÃO DE BENS PERMANENTES,AQUISIÇÃO DE BENS DE CONSUMO,AQUISIÇÃO DE BENS PERMANENTES/CONSUMO,LOCAÇÃO DE BENS IMÓVEIS,SERVIÇOS COM PRAZO INDETERMINADO,LOCAÇÃO DE BENS MÓVEIS"</formula1>
    </dataValidation>
    <dataValidation type="list" allowBlank="1" showErrorMessage="1" sqref="U3705:U3726 U3728:U3744 U3746:U3779 U3884:U3902 U3906:U3922 U3954:U3964" xr:uid="{CE32DB98-8F17-419D-8532-B3861C91A2AB}">
      <formula1>"NACIONAL,REGIONAL,ESTADUAL,MUNICIPAL,DF"</formula1>
    </dataValidation>
    <dataValidation type="list" allowBlank="1" showErrorMessage="1" sqref="Q3705:Q3720 Q3724:Q3744 Q3746:Q3759 Q3761:Q3765 Q3796:Q3818 E3829 Q3820:Q3868 Q3870:Q3875 Q3877 Q3892:Q3900 Q3934 Q3957 Q3938:Q3944" xr:uid="{A57D8EAE-14D7-40A1-B7CE-E1F407BBFE71}">
      <formula1>"0000 - Construção de unidades operacionais e administrativas da PRF - Despesas Diversas,0001 - Retrofit da Sede do Rio Grande do Sul,0002 - Construção de unidades operacionais e administrativas da PRF,0003 - Construção da Sede do Rio Grande do Norte,0004 "&amp;"- Construção da Sede de Rondônia,0005 - Construção da Sede da Bahia,000A - Ampliação das Unidades da Polícia Rodoviária Federal,0000 - Administração da Unidade - Despesas Diversas,0001 - Outras Despesas Administrativas,0002 - Capacitação,0003 - Tecnologia"&amp;" da Informação e Comunicação,0004 - Reforma de Unidades da Polícia Rodoviária Federal,0006 - Saúde Integral e Qualidade de Vida do Servidor,0000 - Policiamento; Fiscalização; Combate à Criminalidade e Corrupção - Despesas Diversas,0001 - Atividades Correc"&amp;"ionais de Combate aos Desvios Funcionais e à Corrupção,0002 - Implementação e Manutenção do Programa de Radiocomunicação Digital,0003 - Atividades de Inteligência,0004 - Atividades de Segurança Pública e Segurança Viária,0005 - Implementação  e Manutenção"&amp;" do Alerta Brasil,0006 - Aparelhamento e Modernização Operacional,0007 - Serviços de Apoio Operacional,0000 - Publicidade de Utilidade Pública"</formula1>
    </dataValidation>
    <dataValidation type="list" allowBlank="1" showErrorMessage="1" sqref="J3705:J3872 J3892:J3896 J3957" xr:uid="{767ACA25-FE66-48C4-84B9-84B7CAC3554E}">
      <formula1>"MATERIAL,SERVIÇO,OBRAS,SERVIÇO DE ENGENHARIA,TIC"</formula1>
    </dataValidation>
    <dataValidation type="list" allowBlank="1" showErrorMessage="1" sqref="W3705:W3720 W3728:W3779 W3781:W3783 W3814 W3842:W3852 W3860:W3876 W3892:W3900 W3957 W3933:W3944" xr:uid="{5DFF11DF-9FD7-4296-86C9-863A1808A4F3}">
      <formula1>"ALTA,MÉDIA,BAIXA"</formula1>
    </dataValidation>
    <dataValidation type="list" allowBlank="1" showErrorMessage="1" sqref="R3705:R3744 R3746:R3780 R3782:R3789 R3793:R3799 R3803:R3804 R3807 R3814:R3815 R3820 R3824 R3826:R3859 R3862:R3868 R3870:R3873 R3875 R3877 R3892:R3896 R3934 R3957 R3946:R3949 R3938:R3944" xr:uid="{7774C90F-2BAB-4539-AC8E-CE20C8892A86}">
      <formula1>"CUSTEIO,INVESTIMENTO"</formula1>
    </dataValidation>
    <dataValidation type="list" allowBlank="1" showErrorMessage="1" sqref="Y3705:Y3720 Y3728:Y3744 Y3746:Y3779 Y3781 Y3860:Y3868 Y3870:Y3876 Y3892:Y3900 Y3957 Y3933:Y3944" xr:uid="{159E9172-731E-4820-B29C-71DD959E4C9A}">
      <formula1>"URGENTE,SEM URGÊNCIA"</formula1>
    </dataValidation>
    <dataValidation type="list" allowBlank="1" showErrorMessage="1" sqref="N3705:N3744 N3746:N3879 N3883:N3898 N3900 N3946 N3957:N3964 N3934:N3944" xr:uid="{B4FD9EDA-895A-4251-A840-76D83390EFC9}">
      <formula1>"ÓRGÃO GERENCIADOR,PARTÍCIPE,ADESÃO,Não se aplica"</formula1>
    </dataValidation>
    <dataValidation type="list" allowBlank="1" showErrorMessage="1" sqref="Z3705:Z3720 Z3728:Z3744 Z3746:Z3781 Z3814 Z3828:Z3838 Z3840:Z3875 Z3888:Z3900 Z3957:Z3960 Z4002 Z3933:Z3944" xr:uid="{BEF60CB6-997D-4F2F-B20E-21E7A3F11601}">
      <formula1>"AGRAVAMENTO DE IMEDIATO,AGRAVAMENTO NO EXERCÍCIO PLANEJADO,AGRAVAMENTO A LONGO PRAZO"</formula1>
    </dataValidation>
    <dataValidation type="list" allowBlank="1" showInputMessage="1" showErrorMessage="1" sqref="P4171:Q4171" xr:uid="{F8AED843-773F-443C-A8F9-2357514C466D}">
      <formula1>"8855,000H,00R2,15P9,2000,2005,215R,21BM,21BQ,2810,2B00"</formula1>
    </dataValidation>
    <dataValidation type="decimal" allowBlank="1" showInputMessage="1" showErrorMessage="1" sqref="H4045 H4047 H4049:H4050 H4172:H4181 H4183:H4189 H4054:H4084 H4192:H4194" xr:uid="{8801FF11-6B1D-4315-B448-0CBA14D7DB68}">
      <formula1>0.01</formula1>
      <formula2>1E+27</formula2>
    </dataValidation>
    <dataValidation type="date" allowBlank="1" showInputMessage="1" showErrorMessage="1" sqref="I4195:I4628" xr:uid="{741F120A-56DB-4423-B62F-F310A9B0D094}">
      <formula1>44562</formula1>
      <formula2>51491</formula2>
    </dataValidation>
    <dataValidation type="decimal" allowBlank="1" showInputMessage="1" showErrorMessage="1" sqref="H4195:H4628" xr:uid="{0B8F4C59-1EF1-4E77-AAD8-3E36C5677BC7}">
      <formula1>0.01</formula1>
      <formula2>1E+30</formula2>
    </dataValidation>
  </dataValidations>
  <hyperlinks>
    <hyperlink ref="AD27" r:id="rId1" xr:uid="{6CBF2F5B-B075-4194-9CAC-DF9800401E94}"/>
    <hyperlink ref="AD28:AD34" r:id="rId2" display="leonardo.greco@mj.gov.br" xr:uid="{473246FA-C223-4987-84BA-154E45D3110F}"/>
    <hyperlink ref="AD35" r:id="rId3" xr:uid="{5FDB8E0B-FD54-490E-B2A4-0F4F932263F0}"/>
    <hyperlink ref="AD22" r:id="rId4" xr:uid="{DE4E5C63-ABFB-4E0B-A960-9F59E6761AB3}"/>
    <hyperlink ref="AD202" r:id="rId5" xr:uid="{6E00478F-3F96-4D26-9A96-2D2511C2FE01}"/>
    <hyperlink ref="AD339" r:id="rId6" xr:uid="{ACB3A51E-4C9C-4037-A7C3-98A4033F015D}"/>
    <hyperlink ref="AD340" r:id="rId7" xr:uid="{B1894B2E-4BF1-40BD-91DC-E2D689F2D2BF}"/>
    <hyperlink ref="AD341" r:id="rId8" xr:uid="{BF3AF3EF-8B8A-4CF0-B085-2F8DF046B5EF}"/>
    <hyperlink ref="AD342" r:id="rId9" xr:uid="{0AECC017-CF5F-4FEB-B64F-E30FC54AD587}"/>
    <hyperlink ref="AD343" r:id="rId10" xr:uid="{66DE8575-9DCF-4C15-BAED-2D8F812D1CD6}"/>
    <hyperlink ref="AD344" r:id="rId11" xr:uid="{59A0CF2A-3CB6-4132-9726-4B0228500753}"/>
    <hyperlink ref="AD345" r:id="rId12" xr:uid="{06E0389D-3BD1-4EC0-B155-D40ED6EA91C5}"/>
    <hyperlink ref="AD346" r:id="rId13" xr:uid="{2EBE6889-106F-4962-9942-8354FD31EC87}"/>
    <hyperlink ref="AD347" r:id="rId14" xr:uid="{836CBD61-73EE-4DF6-8F6C-EBD82DAC6242}"/>
    <hyperlink ref="AD348" r:id="rId15" xr:uid="{AFFD331F-CEEA-48C5-88A3-D669D0182779}"/>
    <hyperlink ref="AD349" r:id="rId16" xr:uid="{1181AF71-E67A-43F1-9CF7-43913FD234A4}"/>
    <hyperlink ref="AD350" r:id="rId17" xr:uid="{7528C447-7C96-498D-98A9-98AC767E1FCB}"/>
    <hyperlink ref="AD351" r:id="rId18" xr:uid="{E9838992-DC93-4F8C-A3EC-AD2F56AF54B1}"/>
    <hyperlink ref="AD386" r:id="rId19" xr:uid="{2EAF0EAE-D08F-470A-841A-E78000DB923D}"/>
    <hyperlink ref="AD413" r:id="rId20" xr:uid="{F15BD76E-DFC1-4891-8116-BCADDB970301}"/>
    <hyperlink ref="AD414" r:id="rId21" xr:uid="{1AB58568-9229-474B-8B6C-A750041DBCC1}"/>
    <hyperlink ref="AD415" r:id="rId22" xr:uid="{4BDF4A62-43EE-4E93-AF7A-065D4FC3B3E8}"/>
    <hyperlink ref="AD352" r:id="rId23" xr:uid="{890CDDAA-A1BF-44DE-8A1E-EC4C601EBB83}"/>
    <hyperlink ref="AD353" r:id="rId24" xr:uid="{EF67C469-08D7-40EF-B56A-0242E7BB72BA}"/>
    <hyperlink ref="AD354" r:id="rId25" xr:uid="{D78E9B2F-E9BA-4F8E-861A-3D2C6FCAFC7E}"/>
    <hyperlink ref="AD355" r:id="rId26" xr:uid="{6A726F2B-C5CC-4188-A8B9-88B090B7B295}"/>
    <hyperlink ref="AD356" r:id="rId27" xr:uid="{8D7019BC-8F06-4DEC-9CA6-F0806B2AA14A}"/>
    <hyperlink ref="AD357" r:id="rId28" xr:uid="{E80D7ABE-9679-44A4-9F3A-952CFA0E0411}"/>
    <hyperlink ref="AD358" r:id="rId29" xr:uid="{D71C231B-168F-4C0E-8892-7AAC55DFA978}"/>
    <hyperlink ref="AD397" r:id="rId30" xr:uid="{65011D7A-748A-48D2-9C40-BC2167FE7712}"/>
    <hyperlink ref="AD408" r:id="rId31" xr:uid="{2EA34AC6-DCA4-4482-94B6-3C1B7054BA54}"/>
    <hyperlink ref="AD671" r:id="rId32" xr:uid="{21973395-9EFF-4755-B355-351069FD3178}"/>
    <hyperlink ref="AD672" r:id="rId33" xr:uid="{65658879-BC3A-467D-8F59-9945566EDD0C}"/>
    <hyperlink ref="AD673" r:id="rId34" xr:uid="{B8E48EE5-7816-4BB0-9DAD-F0232A60CE7F}"/>
    <hyperlink ref="AD674" r:id="rId35" xr:uid="{209DE578-21A4-4DB4-AEB3-FA5A5E13329F}"/>
    <hyperlink ref="AD675" r:id="rId36" xr:uid="{5CEF611B-12CD-4B7D-B3E0-840D0206E667}"/>
    <hyperlink ref="AD676" r:id="rId37" xr:uid="{84D430C2-258F-4450-B318-5C66D2FE27F9}"/>
    <hyperlink ref="AD677" r:id="rId38" xr:uid="{C4A4F285-2AA0-4A05-BD76-63C1CF8B78EB}"/>
    <hyperlink ref="AD678" r:id="rId39" xr:uid="{3F0CE36F-C6A2-4146-B9C8-B4F36D77CCE0}"/>
    <hyperlink ref="AD679" r:id="rId40" xr:uid="{87E0DC68-5EA5-4355-B651-768035A613A1}"/>
    <hyperlink ref="AD680" r:id="rId41" xr:uid="{25D24D4B-C42C-4F95-B1E1-9C0BB9F0444E}"/>
    <hyperlink ref="AD681" r:id="rId42" xr:uid="{0153D195-56FF-40A8-B271-D6D29B758A24}"/>
    <hyperlink ref="AD682" r:id="rId43" xr:uid="{3177C973-9F53-4D8F-8D7C-59D4AEAF548D}"/>
    <hyperlink ref="AD98" r:id="rId44" xr:uid="{5039EF19-2F99-44B2-A96C-BE768223DAF4}"/>
    <hyperlink ref="AD100" r:id="rId45" xr:uid="{B463D485-3146-444A-9BC0-F2D2AD980D6C}"/>
    <hyperlink ref="AD835" r:id="rId46" display="mailto:sidney.sab@pf.gov.br" xr:uid="{694540C6-31B0-426A-8A23-2F6F7D03EF56}"/>
    <hyperlink ref="AD836" r:id="rId47" display="mailto:sidney.sab@pf.gov.br" xr:uid="{A0A7200B-503B-474C-A215-B42E0ADF4152}"/>
    <hyperlink ref="AD837" r:id="rId48" display="mailto:sidney.sab@pf.gov.br" xr:uid="{0990F958-9DF0-4668-ACC5-468751EC5120}"/>
    <hyperlink ref="AD838" r:id="rId49" display="mailto:sidney.sab@pf.gov.br" xr:uid="{F3550800-8B56-4F94-B2BB-5B381874B2CD}"/>
    <hyperlink ref="AD839" r:id="rId50" display="mailto:sidney.sab@pf.gov.br" xr:uid="{42DD4A85-2AB7-4D8F-BF3F-466AE6D3A929}"/>
    <hyperlink ref="AD840" r:id="rId51" display="mailto:sidney.sab@pf.gov.br" xr:uid="{D627D259-A708-46CE-A01B-B244AEDD00EE}"/>
    <hyperlink ref="AD841" r:id="rId52" display="mailto:sidney.sab@pf.gov.br" xr:uid="{0CE7C871-42A4-47EC-9E33-06672528BB4B}"/>
    <hyperlink ref="AD842" r:id="rId53" display="mailto:sidney.sab@pf.gov.br" xr:uid="{9F52CDE3-C3BF-4581-A833-72E4EE151CC6}"/>
    <hyperlink ref="AD843" r:id="rId54" display="mailto:sidney.sab@pf.gov.br" xr:uid="{2E92403E-C6E2-4A64-8611-D650490A3DAC}"/>
    <hyperlink ref="AD844" r:id="rId55" display="mailto:sidney.sab@pf.gov.br" xr:uid="{8F86A6E7-32C9-478C-BA47-8C117764EE7E}"/>
    <hyperlink ref="AD845" r:id="rId56" display="mailto:sidney.sab@pf.gov.br" xr:uid="{72AF4E99-7153-461A-9226-73D3E8FBC1D0}"/>
    <hyperlink ref="AD846" r:id="rId57" display="mailto:sidney.sab@pf.gov.br" xr:uid="{089F21B4-091D-4009-9929-DA913DD6E2B5}"/>
    <hyperlink ref="AD847" r:id="rId58" display="mailto:sidney.sab@pf.gov.br" xr:uid="{9C79AD90-13B3-4576-AA61-17AAE98829EB}"/>
    <hyperlink ref="AD848" r:id="rId59" display="mailto:sidney.sab@pf.gov.br" xr:uid="{A44D6BC7-2246-49FA-9A3F-6AADD2287FAC}"/>
    <hyperlink ref="AD849" r:id="rId60" display="mailto:sidney.sab@pf.gov.br" xr:uid="{46B77804-850D-41D5-81DD-96C7350F2EFB}"/>
    <hyperlink ref="AD850" r:id="rId61" display="mailto:sidney.sab@pf.gov.br" xr:uid="{0342C221-94B7-47A3-A694-1C5CED54DD51}"/>
    <hyperlink ref="AD851" r:id="rId62" display="mailto:sidney.sab@pf.gov.br" xr:uid="{623CA1F1-5149-44D3-B95D-3EA2286E969F}"/>
    <hyperlink ref="AD852" r:id="rId63" display="mailto:sidney.sab@pf.gov.br" xr:uid="{80AE7AFF-5B55-4417-94C2-335AA5AA6593}"/>
    <hyperlink ref="AD853" r:id="rId64" display="mailto:sidney.sab@pf.gov.br" xr:uid="{CA6EBF22-42A6-4DE9-8893-8D38EEBF2ED9}"/>
    <hyperlink ref="AD854" r:id="rId65" display="mailto:sidney.sab@pf.gov.br" xr:uid="{E9CC9187-F46C-42E9-8934-77E3AE858861}"/>
    <hyperlink ref="AD855" r:id="rId66" display="mailto:sidney.sab@pf.gov.br" xr:uid="{DE5BD5AB-8F0B-4300-8D7D-90BB3F72DED2}"/>
    <hyperlink ref="AD856" r:id="rId67" display="mailto:sidney.sab@pf.gov.br" xr:uid="{B57973CC-A210-4E2B-AB8D-C04ED53FC859}"/>
    <hyperlink ref="AD857" r:id="rId68" display="mailto:sidney.sab@pf.gov.br" xr:uid="{64E48703-22E9-4945-9683-484118419F86}"/>
    <hyperlink ref="AD858" r:id="rId69" display="mailto:sidney.sab@pf.gov.br" xr:uid="{9F3D8CFE-87C6-453E-911C-BA353C7CE369}"/>
    <hyperlink ref="AD893" r:id="rId70" display="mailto:ponath.fp@pf.gov.br" xr:uid="{53AD3744-0148-4D66-A008-98F368E31F61}"/>
    <hyperlink ref="AD894" r:id="rId71" display="mailto:claudia.mcsc@pf.gov.br" xr:uid="{B11BE4AE-EBF9-44A0-8373-24ACC46BA026}"/>
    <hyperlink ref="AD895" r:id="rId72" display="mailto:claudia.mcsc@pf.gov.br" xr:uid="{30986686-9AE4-4D99-AF3C-FD50A5885915}"/>
    <hyperlink ref="AD896" r:id="rId73" display="mailto:claudia.mcsc@pf.gov.br" xr:uid="{8B2D1507-18F5-426C-8D26-47D76016516F}"/>
    <hyperlink ref="AD897" r:id="rId74" display="mailto:claudia.mcsc@pf.gov.br" xr:uid="{0769121E-6535-4F4C-9F05-3CFCBCAC6553}"/>
    <hyperlink ref="AD898" r:id="rId75" display="mailto:claudia.mcsc@pf.gov.br" xr:uid="{200284CD-0821-4244-B243-2CC45C3E18B4}"/>
    <hyperlink ref="AD899" r:id="rId76" display="mailto:claudia.mcsc@pf.gov.br" xr:uid="{34E369C2-4CE9-4C8B-B19F-385071052625}"/>
    <hyperlink ref="AD1059" r:id="rId77" display="mailto:depaula.fmp@pf.gov.br" xr:uid="{3F52C627-6C41-4158-84B6-03822E51BEE0}"/>
    <hyperlink ref="AD1060" r:id="rId78" display="mailto:depaula.fmp@pf.gov.br" xr:uid="{DEDEDB5B-528B-4178-830E-21EABC4A50E7}"/>
    <hyperlink ref="AD1064" r:id="rId79" display="mailto:IGOR.IDC@PF.GOV.BR" xr:uid="{0D1DEDD4-5BAE-4302-8FC8-A6004CFD8662}"/>
    <hyperlink ref="AD1153" r:id="rId80" display="mailto:adriano.abp@pf.gov.br" xr:uid="{EE40A530-7883-4167-855B-D8F35FB73889}"/>
    <hyperlink ref="AD1154" r:id="rId81" display="mailto:adriano.abp@pf.gov.brr" xr:uid="{D934F476-BA05-4503-9A94-124A5F89974D}"/>
    <hyperlink ref="AD1155" r:id="rId82" display="mailto:wilson.wdr@pf.gov.br" xr:uid="{E113E7E5-FC79-4572-8EBA-6CAA73EAC63C}"/>
    <hyperlink ref="AD1157" r:id="rId83" display="mailto:wilson.wdr@pf.gov.br" xr:uid="{1C3932A1-C890-4211-86A7-BBF8CDC25979}"/>
    <hyperlink ref="AD1158" r:id="rId84" display="mailto:marcio.msd@pf.gov.br" xr:uid="{6B8F552D-2C84-4404-BE31-ED0CCFEF0BBA}"/>
    <hyperlink ref="AD1159" r:id="rId85" display="mailto:marcio.msd@pf.gov.br" xr:uid="{E5903AD9-1C60-4E0E-BCD5-67FF51419878}"/>
    <hyperlink ref="AD1160" r:id="rId86" display="mailto:marcio.msd@pf.gov.br" xr:uid="{24076E20-C6CB-420F-9ECE-DD9D79A7C230}"/>
    <hyperlink ref="AD1161" r:id="rId87" display="mailto:lucas.ld@pf.gov.br" xr:uid="{47E25813-81CA-407E-89ED-1DAA09FA5C58}"/>
    <hyperlink ref="AD1162" r:id="rId88" display="mailto:marcio.msd@pf.gov.br" xr:uid="{D182354C-FE9E-4B8E-9F88-EEFA32E0EC2D}"/>
    <hyperlink ref="AD1163" r:id="rId89" display="mailto:lucas.ld@pf.gov.br" xr:uid="{463EEA4D-B144-4963-A341-F020373C1C2F}"/>
    <hyperlink ref="AD1164" r:id="rId90" display="mailto:marcio.msd@pf.gov.br" xr:uid="{F243CFAD-C9BB-4C3E-9E86-2F596699F9AC}"/>
    <hyperlink ref="AD1165" r:id="rId91" display="mailto:lucas.ld@pf.gov.br" xr:uid="{21784E5F-9A7C-450B-B81B-4DCF6114CE65}"/>
    <hyperlink ref="AD1166" r:id="rId92" display="mailto:lucas.ld@pf.gov.br" xr:uid="{94F1F7EE-FEEC-41DC-911D-4E04CE9ABD1E}"/>
    <hyperlink ref="AD1167" r:id="rId93" display="mailto:lucas.ld@pf.gov.br" xr:uid="{1B29AD4C-9E63-4650-AEB9-71E220149A8E}"/>
    <hyperlink ref="AD1168" r:id="rId94" display="mailto:lucas.ld@pf.gov.br" xr:uid="{62BB4C6F-9843-411C-9880-1338BBF57618}"/>
    <hyperlink ref="AD1169" r:id="rId95" display="mailto:lucas.ld@pf.gov.br" xr:uid="{BF9024CF-74E3-445D-978B-6AA184DA5C9C}"/>
    <hyperlink ref="AD1170" r:id="rId96" display="mailto:rafael.rmv@pf.gov.br" xr:uid="{CB8D7077-7A58-440F-8F46-7CEA371818F2}"/>
    <hyperlink ref="AD1171" r:id="rId97" display="mailto:rafael.rmv@pf.gov.br" xr:uid="{FE2535DB-B201-42FF-B278-5EEAA5F51C91}"/>
    <hyperlink ref="AD1172" r:id="rId98" display="mailto:antonio.mas@pf.gov.br" xr:uid="{9A18B494-49A9-4393-B0FA-F88F0CAE033D}"/>
    <hyperlink ref="AD1173" r:id="rId99" display="mailto:antonio.mas@pf.gov.br" xr:uid="{6D02860C-08E8-4EA6-8141-109779427C96}"/>
    <hyperlink ref="AD1174" r:id="rId100" display="mailto:antonio.mas@pf.gov.br" xr:uid="{B99D9969-5338-4E59-BE4A-92767B5BB479}"/>
    <hyperlink ref="AD1175" r:id="rId101" display="mailto:alexandre.afs@pf.gov.br" xr:uid="{0EF6F724-ED24-4E25-B976-E8014DD4E44E}"/>
    <hyperlink ref="AD1176" r:id="rId102" display="mailto:leyla.lvsm@pf.gov.br" xr:uid="{28BDBC6F-0EFC-49B6-ACD2-8AEBBD24A7F6}"/>
    <hyperlink ref="AD1177" r:id="rId103" display="mailto:leyla.lvsm@pf.gov.br" xr:uid="{525B5B7C-9815-48D0-B5A0-FFB80A41496A}"/>
    <hyperlink ref="AD1178" r:id="rId104" display="mailto:leyla.lvsm@pf.gov.br" xr:uid="{9C1BCCF6-DC85-4952-B2E6-F8C5A4F6D950}"/>
    <hyperlink ref="AD1179" r:id="rId105" display="mailto:leyla.lvsm@pf.gov.br" xr:uid="{B6647ADE-CE54-4439-BBDA-13DF114E19EA}"/>
    <hyperlink ref="AD1180" r:id="rId106" display="mailto:leyla.lvsm@pf.gov.br" xr:uid="{B74E56BE-B5A6-442D-8F6C-780F8A740F4F}"/>
    <hyperlink ref="AD1181" r:id="rId107" display="mailto:carolina.chh@pf.gov.br" xr:uid="{E9B9FA7E-FDF8-42B8-8126-5E6CBD2C5149}"/>
    <hyperlink ref="AD1182" r:id="rId108" display="mailto:daiane.drsj@pf.gov.br" xr:uid="{DA83837D-7717-421D-99BC-A7ED9EE937A7}"/>
    <hyperlink ref="AD1183" r:id="rId109" display="mailto:daiane.drsj@pf.gov.br" xr:uid="{CCE6FF14-AD0E-4A21-B070-490FFEACAABC}"/>
    <hyperlink ref="AD1184" r:id="rId110" display="mailto:daiane.drsj@pf.gov.br" xr:uid="{C49B5FDB-1040-4F84-AF52-89958F84FFDB}"/>
    <hyperlink ref="AD1185" r:id="rId111" display="mailto:marcio.msd@pf.gov.br" xr:uid="{175AD078-DE54-4EC0-B3C1-93B8E36FF7AC}"/>
    <hyperlink ref="AD1187" r:id="rId112" display="mailto:carolina.chh@pf.gov.br" xr:uid="{95E00C4E-A736-4EDE-9484-AA5882CE576F}"/>
    <hyperlink ref="AD1188" r:id="rId113" display="mailto:adriano.abp@pf.gov.br" xr:uid="{DC82BFE7-21E8-4045-A47C-65013DAB7201}"/>
    <hyperlink ref="AD1189" r:id="rId114" display="mailto:andre.arl@pf.gov.br" xr:uid="{A151F681-C06C-4D06-BB00-E90C982AF4FC}"/>
    <hyperlink ref="AD1190" r:id="rId115" display="mailto:andre.arl@pf.gov.br" xr:uid="{D3D63B38-C268-4593-BB2D-8C175EC1F82A}"/>
    <hyperlink ref="AD1191" r:id="rId116" display="mailto:adriano.abp@pf.gov.br" xr:uid="{A5D78A5B-DB1B-42D6-A8ED-31522721C612}"/>
    <hyperlink ref="AD1192" r:id="rId117" display="mailto:adriano.abp@pf.gov.br" xr:uid="{BDC61D7F-63FA-42C3-87B9-20FA7B5DA896}"/>
    <hyperlink ref="AD1193" r:id="rId118" display="mailto:adriano.abp@pf.gov.br" xr:uid="{4A7F0140-700C-4D1E-BED7-6FC1377722CD}"/>
    <hyperlink ref="AD1194" r:id="rId119" display="mailto:jean.jdn@pf.gov.br" xr:uid="{5F1D0686-A4A1-4700-9B70-C9CFAEECC649}"/>
    <hyperlink ref="AD1195" r:id="rId120" display="mailto:jean.jdn@pf.gov.br" xr:uid="{81826F01-1885-4BD0-B1EA-850B40EC4ADC}"/>
    <hyperlink ref="AD1196" r:id="rId121" display="mailto:jean.jdn@pf.gov.br" xr:uid="{EB1CC9D1-8BF5-414E-BA67-AA5FCDBF65F6}"/>
    <hyperlink ref="AD1197" r:id="rId122" display="mailto:jean.jdn@pf.gov.br" xr:uid="{964BB5B8-38E9-4CEE-A9E0-9779D74668AA}"/>
    <hyperlink ref="AD1198" r:id="rId123" display="mailto:jean.jdn@pf.gov.br" xr:uid="{5B2CEBEA-ABB8-4E48-83B9-FD18460341D7}"/>
    <hyperlink ref="AD1199" r:id="rId124" display="mailto:jean.jdn@pf.gov.br" xr:uid="{A74D2F39-AD6D-4145-993E-332BB1E261B3}"/>
    <hyperlink ref="AD1200" r:id="rId125" display="mailto:jean.jdn@pf.gov.br" xr:uid="{8C9860E3-3569-47A3-9776-19EEB4EA1CE6}"/>
    <hyperlink ref="AD1201" r:id="rId126" display="mailto:jean.jdn@pf.gov.br" xr:uid="{DA23345E-FD52-4B68-B95E-0F8B0D1E076E}"/>
    <hyperlink ref="AD1202" r:id="rId127" display="mailto:jean.jdn@pf.gov.br" xr:uid="{33BD83EC-212F-4268-8E72-990EC6CA59BC}"/>
    <hyperlink ref="AD1203" r:id="rId128" display="mailto:jean.jdn@pf.gov.br" xr:uid="{F1D7483E-154C-4B54-811F-67A52C539FF4}"/>
    <hyperlink ref="AD1204" r:id="rId129" display="mailto:piazzon.sp@pf.gov.br" xr:uid="{E71CB492-78FD-4F61-AFBB-23A9457139F6}"/>
    <hyperlink ref="AD1205" r:id="rId130" display="mailto:piazzon.sp@pf.gov.br" xr:uid="{E9E8DDB6-14FD-4B2A-9A87-6432794025C2}"/>
    <hyperlink ref="AD1206" r:id="rId131" display="mailto:piazzon.sp@pf.gov.br" xr:uid="{2FD4DA22-A04C-422E-A544-ACF1912D4FAD}"/>
    <hyperlink ref="AD1207" r:id="rId132" display="mailto:piazzon.sp@pf.gov.br" xr:uid="{C8AB7B5E-7CEE-41BD-8882-69E41E797AA7}"/>
    <hyperlink ref="AD1208" r:id="rId133" display="mailto:piazzon.sp@pf.gov.br" xr:uid="{59AF8A00-C56E-4B8F-8BC4-38ABE5CE2B98}"/>
    <hyperlink ref="AD1209" r:id="rId134" display="mailto:piazzon.sp@pf.gov.br" xr:uid="{DD7C7B56-07C6-4E07-BF50-FB3B29108F27}"/>
    <hyperlink ref="AD1210" r:id="rId135" display="mailto:piazzon.sp@pf.gov.br" xr:uid="{4793A923-E354-4E36-AE88-1A6866522A90}"/>
    <hyperlink ref="AD1211" r:id="rId136" display="mailto:piazzon.sp@pf.gov.br" xr:uid="{646CA08C-3B83-4D4F-8796-DA4111F1CD79}"/>
    <hyperlink ref="AD1212" r:id="rId137" display="mailto:piazzon.sp@pf.gov.br" xr:uid="{C3C36AF2-692F-4B34-A742-94EF2AF47D49}"/>
    <hyperlink ref="AD1213" r:id="rId138" display="mailto:piazzon.sp@pf.gov.br" xr:uid="{1AAF2A3C-27B4-46B9-AD86-23F2B4DCDA3C}"/>
    <hyperlink ref="AD1214" r:id="rId139" display="mailto:piazzon.sp@pf.gov.br" xr:uid="{9CD2B299-2BFA-4289-A27B-79389050C541}"/>
    <hyperlink ref="AD1215" r:id="rId140" display="mailto:piazzon.sp@pf.gov.br" xr:uid="{0BA28CBC-D4EE-43F5-A643-C3DD3729CB95}"/>
    <hyperlink ref="AD1216" r:id="rId141" display="mailto:piazzon.sp@pf.gov.br" xr:uid="{1A9F8E13-E6DD-4E43-8D74-CAAE7DCD38A2}"/>
    <hyperlink ref="AD1217" r:id="rId142" display="mailto:piazzon.sp@pf.gov.br" xr:uid="{4ED0270D-1D42-4DA5-A79F-FEEF8785FD95}"/>
    <hyperlink ref="AD1218" r:id="rId143" display="mailto:piazzon.sp@pf.gov.br" xr:uid="{ADAB9D10-5990-46B5-ADEA-B44328BBE94E}"/>
    <hyperlink ref="AD1219" r:id="rId144" display="mailto:piazzon.sp@pf.gov.br" xr:uid="{B8AB20EE-8A93-4A5A-BBB7-470CFEF3974E}"/>
    <hyperlink ref="AD1220" r:id="rId145" display="mailto:piazzon.sp@pf.gov.br" xr:uid="{1F189918-D7EA-413F-B541-519AAF79A512}"/>
    <hyperlink ref="AD1221" r:id="rId146" display="mailto:piazzon.sp@pf.gov.br" xr:uid="{1976B730-1C4C-48E0-B44F-95E2A66AA81B}"/>
    <hyperlink ref="AD1223" r:id="rId147" display="mailto:adriano.abp@pf.gov.br" xr:uid="{94F51701-CE34-4CBB-8502-BAB45B536519}"/>
    <hyperlink ref="AD1224" r:id="rId148" display="mailto:adriano.abp@pf.gov.br" xr:uid="{F9D21553-2D92-47AD-BF94-27EF3E15350D}"/>
    <hyperlink ref="AD1225" r:id="rId149" display="mailto:andre.arl@pf.gov.br" xr:uid="{24900C62-D4E2-4690-9E5E-6C93171A3FBA}"/>
    <hyperlink ref="AD1226" r:id="rId150" display="mailto:andre.arl@pf.gov.br" xr:uid="{E6372DE8-E0E7-48C1-8AC8-193C661777D6}"/>
    <hyperlink ref="AD1227" r:id="rId151" display="mailto:andre.arl@pf.gov.br" xr:uid="{9E6E99EA-3DBC-4798-B531-E2F64A658EF3}"/>
    <hyperlink ref="AD1228" r:id="rId152" display="mailto:adriano.abp@pf.gov.br" xr:uid="{99A67D56-79D7-4F23-B4EC-FC1E6EAE97A6}"/>
    <hyperlink ref="AD1229" r:id="rId153" display="mailto:adriano.abp@pf.gov.br" xr:uid="{A3A3B978-C528-4266-9F93-961CF31D43C6}"/>
    <hyperlink ref="AD1230" r:id="rId154" display="mailto:adriano.abp@pf.gov.br" xr:uid="{01713500-42AA-4C41-97F3-9781A819A974}"/>
    <hyperlink ref="AD1234" r:id="rId155" display="mailto:luciano.lb@pf.gov.br" xr:uid="{03953EEB-C72C-4A24-B81D-6C19F3B665F2}"/>
    <hyperlink ref="AD1239" r:id="rId156" display="mailto:diogo.dsa@pf.gov.br" xr:uid="{32BA034E-3B5A-4BFE-B009-04B61872B821}"/>
    <hyperlink ref="AD1240" r:id="rId157" display="mailto:diogo.dsa@pf.gov.br" xr:uid="{7D480689-4735-46CC-B36C-F14A74986309}"/>
    <hyperlink ref="AD1241" r:id="rId158" display="mailto:diogo.dsa@pf.gov.br" xr:uid="{429767AE-961A-41C7-B828-65A436103FC1}"/>
    <hyperlink ref="AD1242" r:id="rId159" display="mailto:diogo.dsa@pf.gov.br" xr:uid="{5A8FF9B7-F4A5-4280-9DC9-E776D52D9898}"/>
    <hyperlink ref="AD1243" r:id="rId160" display="mailto:diogo.dsa@pf.gov.br" xr:uid="{4F1C46A6-D2E2-48CE-A5F6-B949FB453636}"/>
    <hyperlink ref="AD1244" r:id="rId161" display="mailto:diogo.dsa@pf.gov.br" xr:uid="{D04655F8-5A74-4C22-B6B3-86EC24E1C8FF}"/>
    <hyperlink ref="AD1245" r:id="rId162" display="mailto:diogo.dsa@pf.gov.br" xr:uid="{834093B4-3F90-4981-89E0-90F58EAD7F2A}"/>
    <hyperlink ref="AD1246" r:id="rId163" display="mailto:diogo.dsa@pf.gov.br" xr:uid="{7423BEBE-FDB9-4E20-B595-7453C82A1C43}"/>
    <hyperlink ref="AD1247" r:id="rId164" display="mailto:diogo.dsa@pf.gov.br" xr:uid="{67CE6219-6536-4592-B0A4-6D45143E6FC6}"/>
    <hyperlink ref="AD1248" r:id="rId165" display="mailto:diogo.dsa@pf.gov.br" xr:uid="{2495A5DB-1842-49A5-B90D-F187E753364B}"/>
    <hyperlink ref="AD1249" r:id="rId166" display="mailto:diogo.dsa@pf.gov.br" xr:uid="{93C8692F-E9B2-4A9D-BB8A-D5807F6674D0}"/>
    <hyperlink ref="AD1250" r:id="rId167" display="mailto:diogo.dsa@pf.gov.br" xr:uid="{382EFDAF-60D5-4456-A506-6A598F4C2DA9}"/>
    <hyperlink ref="AD1251" r:id="rId168" display="mailto:diogo.dsa@pf.gov.br" xr:uid="{3D0ABDF2-9191-4E62-877D-5BB6A2A635CA}"/>
    <hyperlink ref="AD1252" r:id="rId169" display="mailto:diogo.dsa@pf.gov.br" xr:uid="{ADACA2FD-44CC-49E7-B720-86FF01DA4058}"/>
    <hyperlink ref="AD1253" r:id="rId170" display="mailto:diogo.dsa@pf.gov.br" xr:uid="{37FCD12E-403D-491A-BFB5-B81905A4511C}"/>
    <hyperlink ref="AD1254" r:id="rId171" display="mailto:diogo.dsa@pf.gov.br" xr:uid="{A9EEC513-9A8C-481D-B93D-252F321FBF5A}"/>
    <hyperlink ref="AD1255" r:id="rId172" display="mailto:diogo.dsa@pf.gov.br" xr:uid="{2B7A604F-9312-4B98-967B-27B94419BB02}"/>
    <hyperlink ref="AD1256" r:id="rId173" display="mailto:diogo.dsa@pf.gov.br" xr:uid="{5EDEFA24-7555-4CB3-BFE7-B57233747290}"/>
    <hyperlink ref="AD1257" r:id="rId174" display="mailto:diogo.dsa@pf.gov.br" xr:uid="{A2B44BA4-D18B-4762-9C43-C87DB53F01B6}"/>
    <hyperlink ref="AD1258" r:id="rId175" display="mailto:diogo.dsa@pf.gov.br" xr:uid="{1A099F75-7C19-4B4F-97E2-372F8CB58D55}"/>
    <hyperlink ref="AD1259" r:id="rId176" display="mailto:diogo.dsa@pf.gov.br" xr:uid="{63A08AF7-5FC7-4708-BD11-F867056C73A8}"/>
    <hyperlink ref="AD1260" r:id="rId177" display="mailto:diogo.dsa@pf.gov.br" xr:uid="{EE8F70B0-BD8F-4233-BC35-9C08233055B4}"/>
    <hyperlink ref="AD1261" r:id="rId178" display="mailto:diogo.dsa@pf.gov.br" xr:uid="{5918C711-92CC-42F8-8AF0-493C5F7E7537}"/>
    <hyperlink ref="AD1262" r:id="rId179" display="mailto:diogo.dsa@pf.gov.br" xr:uid="{44E0390E-4A84-439C-AB1E-07C77BFCFFCD}"/>
    <hyperlink ref="AD1263" r:id="rId180" display="mailto:diogo.dsa@pf.gov.br" xr:uid="{37CF6E7D-9469-41D1-A6EB-048E8901FABD}"/>
    <hyperlink ref="AD1264" r:id="rId181" display="mailto:diogo.dsa@pf.gov.br" xr:uid="{A9972592-2287-4229-9CC4-B7EA9D537D66}"/>
    <hyperlink ref="AD1265" r:id="rId182" display="mailto:diogo.dsa@pf.gov.br" xr:uid="{2502DEC0-6F6A-4DD5-B04F-41948155AADE}"/>
    <hyperlink ref="AD1266" r:id="rId183" display="mailto:diogo.dsa@pf.gov.br" xr:uid="{A521A531-58E4-4291-B989-6B100086E02B}"/>
    <hyperlink ref="AD1267" r:id="rId184" display="mailto:diogo.dsa@pf.gov.br" xr:uid="{3FEA20D7-46E8-4736-AFD8-CF62D982FA5F}"/>
    <hyperlink ref="AD1268" r:id="rId185" display="mailto:diogo.dsa@pf.gov.br" xr:uid="{71243919-7D1C-4A63-9084-BE60E15C7A1E}"/>
    <hyperlink ref="AD1269" r:id="rId186" display="mailto:lucas.ld@pf.gov.br" xr:uid="{E092C9F8-8244-446E-9974-81F453D0DEB6}"/>
    <hyperlink ref="AD1270" r:id="rId187" display="mailto:lucas.ld@pf.gov.br" xr:uid="{FB9821AE-30F2-48D7-AD86-1C3140ADE3BB}"/>
    <hyperlink ref="AD1271" r:id="rId188" display="mailto:lucas.ld@pf.gov.br" xr:uid="{161C83C9-DE6F-4B6D-A6FA-8D40F8711780}"/>
    <hyperlink ref="AD1272" r:id="rId189" display="mailto:lucas.ld@pf.gov.br" xr:uid="{9A3CBB32-DF30-4164-BC4E-907A278E80A6}"/>
    <hyperlink ref="AD1273" r:id="rId190" display="mailto:lucas.ld@pf.gov.br" xr:uid="{AE25A9EB-5631-465E-AD1E-0135F951661F}"/>
    <hyperlink ref="AD1274" r:id="rId191" display="mailto:lucas.ld@pf.gov.br" xr:uid="{2D15D911-0601-4A6E-8A44-61ADF3CC53CA}"/>
    <hyperlink ref="AD1275" r:id="rId192" display="mailto:lucas.ld@pf.gov.br" xr:uid="{80EE9EBF-8914-4309-AE71-D432D7C7307F}"/>
    <hyperlink ref="AD1276" r:id="rId193" display="mailto:lucas.ld@pf.gov.br" xr:uid="{B30D4B36-5D36-47AB-9308-3C57B28A3238}"/>
    <hyperlink ref="AD1277" r:id="rId194" display="mailto:lucas.ld@pf.gov.br" xr:uid="{20E4EECC-873E-4868-9A90-21F6B715CCF8}"/>
    <hyperlink ref="AD1278" r:id="rId195" display="mailto:lucas.ld@pf.gov.br" xr:uid="{60178BE8-5CBD-4932-BD0E-53BEC1B1C600}"/>
    <hyperlink ref="AD1279" r:id="rId196" display="mailto:lucas.ld@pf.gov.br" xr:uid="{711E23A8-D30A-44F2-91C2-E49B0BAD4BB7}"/>
    <hyperlink ref="AD1280" r:id="rId197" display="mailto:lucas.ld@pf.gov.br" xr:uid="{445DFC08-B94D-44EF-BB08-CF863D33FC7D}"/>
    <hyperlink ref="AD1281" r:id="rId198" display="mailto:lucas.ld@pf.gov.br" xr:uid="{DAC16D46-01B0-4454-9A1D-C3930A8FBFFE}"/>
    <hyperlink ref="AD1282" r:id="rId199" display="mailto:lucas.ld@pf.gov.br" xr:uid="{8C4837E6-B2EB-49DE-BE46-D59BD78338C2}"/>
    <hyperlink ref="AD1283" r:id="rId200" display="mailto:lucas.ld@pf.gov.br" xr:uid="{F94EFC61-387E-419D-962A-438415EC5B30}"/>
    <hyperlink ref="AD1284" r:id="rId201" display="mailto:lucas.ld@pf.gov.br" xr:uid="{92777997-D707-41B4-9401-15533A2A57F1}"/>
    <hyperlink ref="AD1285" r:id="rId202" display="mailto:lucas.ld@pf.gov.br" xr:uid="{3C20A347-045A-43A8-9917-E649AC826D63}"/>
    <hyperlink ref="AD1286" r:id="rId203" display="mailto:lucas.ld@pf.gov.br" xr:uid="{B4E90817-EC11-4A7B-9602-9AB3E753E086}"/>
    <hyperlink ref="AD1287" r:id="rId204" display="mailto:lucas.ld@pf.gov.br" xr:uid="{F77B250E-D034-4758-ACE2-F70F14743FF0}"/>
    <hyperlink ref="AD1288" r:id="rId205" display="mailto:lucas.ld@pf.gov.br" xr:uid="{54F961CA-C281-41CC-9C88-29C3B529E2B0}"/>
    <hyperlink ref="AD1289" r:id="rId206" display="mailto:lucas.ld@pf.gov.br" xr:uid="{2B04D853-513E-4F8B-87BC-9FE608C7496C}"/>
    <hyperlink ref="AD1290" r:id="rId207" display="mailto:lucas.ld@pf.gov.br" xr:uid="{CDB4D897-6D0D-40E6-BFAF-CFB3085D972C}"/>
    <hyperlink ref="AD1291" r:id="rId208" display="mailto:lucas.ld@pf.gov.br" xr:uid="{4F9693FC-4D56-49A2-BCED-886E0CC93CB7}"/>
    <hyperlink ref="AD1292" r:id="rId209" display="mailto:lucas.ld@pf.gov.br" xr:uid="{9355F942-654F-44C8-A507-E5EE0815B765}"/>
    <hyperlink ref="AD1293" r:id="rId210" display="mailto:lucas.ld@pf.gov.br" xr:uid="{FB80D343-7B82-432F-B0C6-ADAE2C74C098}"/>
    <hyperlink ref="AD1294" r:id="rId211" display="mailto:lucas.ld@pf.gov.br" xr:uid="{E790D1DF-776D-4301-9C88-2EFA28BC1737}"/>
    <hyperlink ref="AD1295" r:id="rId212" display="mailto:lucas.ld@pf.gov.br" xr:uid="{DE3D3BA2-C636-4FB4-AD81-EFFFD7766609}"/>
    <hyperlink ref="AD1296" r:id="rId213" display="mailto:lucas.ld@pf.gov.br" xr:uid="{9413524D-D3F3-4755-9E8A-40A424C6DB65}"/>
    <hyperlink ref="AD1297" r:id="rId214" display="mailto:lucas.ld@pf.gov.br" xr:uid="{F4C73FA4-F137-4B81-B88D-AAD4F75945E7}"/>
    <hyperlink ref="AD1298" r:id="rId215" display="mailto:lucas.ld@pf.gov.br" xr:uid="{99B2C5B3-DCCA-40A5-A641-858509875CA3}"/>
    <hyperlink ref="AD1299" r:id="rId216" display="mailto:lucas.ld@pf.gov.br" xr:uid="{D6697983-C377-4370-9A47-6540AA0B69CE}"/>
    <hyperlink ref="AD1300" r:id="rId217" display="mailto:lucas.ld@pf.gov.br" xr:uid="{5927972D-8E49-4AC4-A7D6-A5818A863638}"/>
    <hyperlink ref="AD1301" r:id="rId218" display="mailto:lucas.ld@pf.gov.br" xr:uid="{FFA9E035-09DA-4594-8230-3377589CC384}"/>
    <hyperlink ref="AD1302" r:id="rId219" display="mailto:lucas.ld@pf.gov.br" xr:uid="{ED03FF47-A585-45AE-AF60-6F99841F1702}"/>
    <hyperlink ref="AD1303" r:id="rId220" display="mailto:lucas.ld@pf.gov.br" xr:uid="{8D963FD0-811A-4C57-BF3E-B794CBC92E1C}"/>
    <hyperlink ref="AD1304" r:id="rId221" display="mailto:leyla.lvsm@pf.gov.br" xr:uid="{7DA5949B-C487-4E48-B2A2-F8291E4843AE}"/>
    <hyperlink ref="AD1331" r:id="rId222" display="mailto:TRAVASSOS.ATAG@PF.GOV.BR" xr:uid="{68530ABF-C758-420F-8183-3CF6E176D613}"/>
    <hyperlink ref="AD1332" r:id="rId223" display="mailto:sobrosa.css@pf.gov.br" xr:uid="{9C11CEAB-C747-4750-9B98-D7583E9BE3F0}"/>
    <hyperlink ref="AD1333" r:id="rId224" display="mailto:sobrosa.css@pf.gov.br" xr:uid="{215BEB0B-C46F-49FF-9929-A7AE309E99BF}"/>
    <hyperlink ref="AD1334" r:id="rId225" display="mailto:sobrosa.css@pf.gov.br" xr:uid="{8B751FEE-8FF0-4085-BA3C-9F7195653E39}"/>
    <hyperlink ref="AD1335" r:id="rId226" display="mailto:sobrosa.css@pf.gov.br" xr:uid="{FFEE89D6-4A8E-4AD2-A062-C599B613BBDF}"/>
    <hyperlink ref="AD1336" r:id="rId227" display="mailto:sobrosa.css@pf.gov.br" xr:uid="{337E84E5-5FE2-40FF-90D8-4BE9ADFE262E}"/>
    <hyperlink ref="AD1337" r:id="rId228" display="mailto:sobrosa.css@pf.gov.br" xr:uid="{A1EADCDB-EC61-4BBF-8E99-E1DE1904517C}"/>
    <hyperlink ref="AD1338" r:id="rId229" display="mailto:sobrosa.css@pf.gov.br" xr:uid="{C6E9196A-7308-4D76-9705-FC403B2631D7}"/>
    <hyperlink ref="AD1339" r:id="rId230" display="mailto:sobrosa.css@pf.gov.br" xr:uid="{36484A77-E96B-4F8C-AFEF-1298F35B9BFE}"/>
    <hyperlink ref="AD1340" r:id="rId231" display="mailto:sobrosa.css@pf.gov.br" xr:uid="{2BFFD31E-07B9-4E02-86E0-93D3F830EB08}"/>
    <hyperlink ref="AD1341" r:id="rId232" display="mailto:sobrosa.css@pf.gov.br" xr:uid="{BBEC8993-0408-47B1-B9C5-FCF4FDAE2207}"/>
    <hyperlink ref="AD1342" r:id="rId233" display="mailto:sobrosa.css@pf.gov.br" xr:uid="{C95CC2DD-4EF8-4B70-A1E5-62AE190F8437}"/>
    <hyperlink ref="AD1343" r:id="rId234" display="mailto:sobrosa.css@pf.gov.br" xr:uid="{B8C3FBF5-5BDB-415B-99B1-01EA181D31FD}"/>
    <hyperlink ref="AD1344" r:id="rId235" display="mailto:sobrosa.css@pf.gov.br" xr:uid="{F642B59F-FCC6-4649-875D-2A1E97C4897C}"/>
    <hyperlink ref="AD1345" r:id="rId236" display="mailto:sobrosa.css@pf.gov.br" xr:uid="{FD00D5F8-2CB4-46D5-B87A-CAF5DAE54CC0}"/>
    <hyperlink ref="AD1346" r:id="rId237" display="mailto:sobrosa.css@pf.gov.br" xr:uid="{FE33EEAD-A9A8-4F8F-88D8-05080769E848}"/>
    <hyperlink ref="AD1347" r:id="rId238" display="mailto:sobrosa.css@pf.gov.br" xr:uid="{6CD4F2F0-4162-486F-90C5-AFEADA0ADA10}"/>
    <hyperlink ref="AD1348" r:id="rId239" display="mailto:sobrosa.css@pf.gov.br" xr:uid="{8D95A2BB-5F0A-4AD3-B8B0-257C891DD945}"/>
    <hyperlink ref="AD1349" r:id="rId240" display="mailto:sobrosa.css@pf.gov.br" xr:uid="{28986092-4083-43B8-BFAE-12B6831D39F8}"/>
    <hyperlink ref="AD1350" r:id="rId241" display="mailto:sobrosa.css@pf.gov.br" xr:uid="{28E0C906-B5BC-4692-93F2-3D9D97211217}"/>
    <hyperlink ref="AD1351" r:id="rId242" display="mailto:sobrosa.css@pf.gov.br" xr:uid="{849C08D6-E102-49C6-8F7E-83EEE231F2A2}"/>
    <hyperlink ref="AD1352" r:id="rId243" display="mailto:sobrosa.css@pf.gov.br" xr:uid="{C63304B0-AA91-4D31-8176-8A9DB2246FE0}"/>
    <hyperlink ref="AD1353" r:id="rId244" display="mailto:sobrosa.css@pf.gov.br" xr:uid="{15821DD2-0A5A-4F69-A563-A93AEC9469D0}"/>
    <hyperlink ref="AD1354" r:id="rId245" display="mailto:sobrosa.css@pf.gov.br" xr:uid="{2C458839-AEE2-4926-A0BB-7C5529E51637}"/>
    <hyperlink ref="AD1355" r:id="rId246" display="mailto:sobrosa.css@pf.gov.br" xr:uid="{2DFA2CFC-D381-48FB-9DF9-043AFFFCA56A}"/>
    <hyperlink ref="AD1356" r:id="rId247" display="mailto:sobrosa.css@pf.gov.br" xr:uid="{8F8852D9-601F-4208-B75F-AD23FC9D70D2}"/>
    <hyperlink ref="AD1357" r:id="rId248" display="mailto:sobrosa.css@pf.gov.br" xr:uid="{66F6FE28-D38F-4BD0-910A-E16504FE0146}"/>
    <hyperlink ref="AD1358" r:id="rId249" display="mailto:sobrosa.css@pf.gov.br" xr:uid="{72F952D9-6027-4727-8436-4EBD1326B3AF}"/>
    <hyperlink ref="AD1359" r:id="rId250" display="mailto:sobrosa.css@pf.gov.br" xr:uid="{3CA40149-B923-4A00-8E7E-26651DD17A88}"/>
    <hyperlink ref="AD1360" r:id="rId251" display="mailto:sobrosa.css@pf.gov.br" xr:uid="{D01C6675-594B-4D63-AA0D-82387117EC0A}"/>
    <hyperlink ref="AD1361" r:id="rId252" display="mailto:sobrosa.css@pf.gov.br" xr:uid="{EA36F535-8ADF-4BE4-BCEF-47A14C92EEFC}"/>
    <hyperlink ref="AD1362" r:id="rId253" display="mailto:sobrosa.css@pf.gov.br" xr:uid="{C0D24675-61D9-4D96-9922-809E344F2241}"/>
    <hyperlink ref="AD1363" r:id="rId254" display="mailto:sobrosa.css@pf.gov.br" xr:uid="{6755FAD1-F611-4E87-8328-6D6301C977A4}"/>
    <hyperlink ref="AD1364" r:id="rId255" display="mailto:sobrosa.css@pf.gov.br" xr:uid="{20CCF44A-92D0-4B2F-BFAA-1C3DA4F7FFD2}"/>
    <hyperlink ref="AD1365" r:id="rId256" display="mailto:sobrosa.css@pf.gov.br" xr:uid="{40FCDC49-4D79-4C38-AF16-8CDE0929A586}"/>
    <hyperlink ref="AD1366" r:id="rId257" display="mailto:sobrosa.css@pf.gov.br" xr:uid="{A5B7B512-5B41-4AE7-8C70-9554C46E38E4}"/>
    <hyperlink ref="AD1367" r:id="rId258" display="mailto:sobrosa.css@pf.gov.br" xr:uid="{661E5F4C-F086-48A5-8E98-54E21E0C5FBA}"/>
    <hyperlink ref="AD1368" r:id="rId259" display="mailto:sobrosa.css@pf.gov.br" xr:uid="{B53C700F-791B-4EFC-9DA0-A74005A1420B}"/>
    <hyperlink ref="AD1369" r:id="rId260" display="mailto:sobrosa.css@pf.gov.br" xr:uid="{BECCD52E-EDC9-4396-83CF-20DE940CE7F0}"/>
    <hyperlink ref="AD1370" r:id="rId261" display="mailto:sobrosa.css@pf.gov.br" xr:uid="{AED826EF-8706-4BF3-9F5E-0747ED92CB5A}"/>
    <hyperlink ref="AD1371" r:id="rId262" display="mailto:sobrosa.css@pf.gov.br" xr:uid="{8C41EF1B-8F06-4764-8B12-9364AD63A630}"/>
    <hyperlink ref="AD1372" r:id="rId263" display="mailto:juliano.jcf@pf.gov.br" xr:uid="{2CD7ECC2-78A3-4CA5-A7F9-CFCA8A0F5C5A}"/>
    <hyperlink ref="AD1373" r:id="rId264" display="mailto:juliano.jcf@pf.gov.br" xr:uid="{E117957F-CA3E-40A6-A76F-3B67D5800231}"/>
    <hyperlink ref="AD1374" r:id="rId265" display="mailto:juliano.jcf@pf.gov.br" xr:uid="{95B010A7-B57F-431D-87A5-8911F91CDF2F}"/>
    <hyperlink ref="AD1375" r:id="rId266" display="mailto:juliano.jcf@pf.gov.br" xr:uid="{E5A0DAA6-6A0F-4E0C-8DE7-7373D02AA3C4}"/>
    <hyperlink ref="AD1376" r:id="rId267" display="mailto:juliano.jcf@pf.gov.br" xr:uid="{F6A6CC2A-0047-4E29-A02F-4B55984EC5C7}"/>
    <hyperlink ref="AD1377" r:id="rId268" display="mailto:juliano.jcf@pf.gov.br" xr:uid="{B974D83F-2041-4BB3-B9D4-33873485B7A6}"/>
    <hyperlink ref="AD1378" r:id="rId269" display="mailto:juliano.jcf@pf.gov.br" xr:uid="{ED50ADA6-4B61-41F6-B9D1-0DDB81E0CECB}"/>
    <hyperlink ref="AD1379" r:id="rId270" display="mailto:juliano.jcf@pf.gov.br" xr:uid="{70CBFEC8-9543-478B-83A0-40A212D430EB}"/>
    <hyperlink ref="AD1380" r:id="rId271" display="mailto:juliano.jcf@pf.gov.br" xr:uid="{B2745B39-4E77-4C34-9232-3436F3B45BF0}"/>
    <hyperlink ref="AD1381" r:id="rId272" display="mailto:juliano.jcf@pf.gov.br" xr:uid="{58353622-3C24-4725-B20F-77CC4E89CE3D}"/>
    <hyperlink ref="AD1382" r:id="rId273" display="mailto:juliano.jcf@pf.gov.br" xr:uid="{2C7E05AB-9B1F-43D1-81F1-C6C3D6D597B4}"/>
    <hyperlink ref="AD1383" r:id="rId274" display="mailto:juliano.jcf@pf.gov.br" xr:uid="{29FC245C-A6A6-4EE0-AE2B-8B84D57CEC68}"/>
    <hyperlink ref="AD1384" r:id="rId275" display="mailto:juliano.jcf@pf.gov.br" xr:uid="{A3088DE3-F9E2-45CA-B518-FA5857AC3F2E}"/>
    <hyperlink ref="AD1385" r:id="rId276" display="mailto:juliano.jcf@pf.gov.br" xr:uid="{867DBF40-83A0-443E-8703-218B6AD4626C}"/>
    <hyperlink ref="AD1386" r:id="rId277" display="mailto:juliano.jcf@pf.gov.br" xr:uid="{10AE093E-3CBC-4665-92B5-586B760B6CAB}"/>
    <hyperlink ref="AD1387" r:id="rId278" display="mailto:juliano.jcf@pf.gov.br" xr:uid="{CF274F1D-634C-4D15-B79E-436B181735F2}"/>
    <hyperlink ref="AD1388" r:id="rId279" display="mailto:juliano.jcf@pf.gov.br" xr:uid="{A99FB0B8-B4D5-4723-8224-FEA29647C64E}"/>
    <hyperlink ref="AD1389" r:id="rId280" display="mailto:juliano.jcf@pf.gov.br" xr:uid="{E7A8A398-7ACF-41DB-847C-0E6CAD22BF9A}"/>
    <hyperlink ref="AD1390" r:id="rId281" display="mailto:juliano.jcf@pf.gov.br" xr:uid="{28A1D073-B800-4B72-88F4-C057BA7D34BE}"/>
    <hyperlink ref="AD1391" r:id="rId282" display="mailto:juliano.jcf@pf.gov.br" xr:uid="{40772B7B-B769-4DED-B149-77B4A8B1ED32}"/>
    <hyperlink ref="AD1392" r:id="rId283" display="mailto:juliano.jcf@pf.gov.br" xr:uid="{4B4D52D9-D9C8-4D17-A415-C781478D7AE5}"/>
    <hyperlink ref="AD1393" r:id="rId284" display="mailto:juliano.jcf@pf.gov.br" xr:uid="{A43132DB-DD9F-4682-AF79-0526631057C9}"/>
    <hyperlink ref="AD1394" r:id="rId285" display="mailto:juliano.jcf@pf.gov.br" xr:uid="{7202A388-1CEC-451C-8688-8004063D50C9}"/>
    <hyperlink ref="AD1395" r:id="rId286" display="mailto:juliano.jcf@pf.gov.br" xr:uid="{8BACF3DE-2D56-4FA0-A5CF-284CFCA892E4}"/>
    <hyperlink ref="AD1396" r:id="rId287" display="mailto:juliano.jcf@pf.gov.br" xr:uid="{A785C73A-9EA3-4DC6-9D1E-47C029709E05}"/>
    <hyperlink ref="AD1397" r:id="rId288" display="mailto:juliano.jcf@pf.gov.br" xr:uid="{C97C1EFE-4453-4BC2-992B-1506C46324B9}"/>
    <hyperlink ref="AD1398" r:id="rId289" display="mailto:juliano.jcf@pf.gov.br" xr:uid="{87FAB34E-EE70-47A4-BF34-976B0EE6E5A7}"/>
    <hyperlink ref="AD1399" r:id="rId290" display="mailto:juliano.jcf@pf.gov.br" xr:uid="{12023CFA-574D-46A5-91F0-7238F3F3790D}"/>
    <hyperlink ref="AD1400" r:id="rId291" display="mailto:juliano.jcf@pf.gov.br" xr:uid="{E27DAD06-2248-42A0-BED9-FF025368A055}"/>
    <hyperlink ref="AD1401" r:id="rId292" display="mailto:juliano.jcf@pf.gov.br" xr:uid="{B6C017BF-2D2C-4BEB-AD74-C7DA8E6212CF}"/>
    <hyperlink ref="AD1402" r:id="rId293" display="mailto:juliano.jcf@pf.gov.br" xr:uid="{002D642F-1F14-4A29-BA66-55EE2CBCC9D4}"/>
    <hyperlink ref="AD1403" r:id="rId294" display="mailto:juliano.jcf@pf.gov.br" xr:uid="{96656FCE-D22C-4030-988E-904CEAC4DDE9}"/>
    <hyperlink ref="AD1404" r:id="rId295" display="mailto:juliano.jcf@pf.gov.br" xr:uid="{AB8B08A3-DCD2-4D4A-9CBC-D5C7B3A7DFA3}"/>
    <hyperlink ref="AD1405" r:id="rId296" display="mailto:juliano.jcf@pf.gov.br" xr:uid="{D5B5E1AF-3E8F-4180-B57D-387AA0AD1F53}"/>
    <hyperlink ref="AD1419" r:id="rId297" display="mailto:teofilo.tamp@pf.gov.br" xr:uid="{5831D136-1D17-4E95-AEE7-AE2843F66542}"/>
    <hyperlink ref="AD1420" r:id="rId298" display="mailto:teofilo.tamp@pf.gov.br" xr:uid="{05082AB5-DD35-4B34-A23E-F7C0C74C4403}"/>
    <hyperlink ref="AD1421" r:id="rId299" display="mailto:teofilo.tamp@pf.gov.br" xr:uid="{65629F12-8186-4A51-8B08-0F83AC6D7A2F}"/>
    <hyperlink ref="AD1422" r:id="rId300" display="mailto:teofilo.tamp@pf.gov.br" xr:uid="{CE99F88B-DE75-4618-B526-22B4D5F26965}"/>
    <hyperlink ref="AD1423" r:id="rId301" display="mailto:teofilo.tamp@pf.gov.br" xr:uid="{9FCC7C3C-7FAB-495B-88FE-6069DF0879C6}"/>
    <hyperlink ref="AD1424" r:id="rId302" display="mailto:teofilo.tamp@pf.gov.br" xr:uid="{2459C25A-7E2E-4E03-9B49-410C43387C34}"/>
    <hyperlink ref="AD1425" r:id="rId303" display="mailto:teofilo.tamp@pf.gov.br" xr:uid="{3BC608F3-1C1E-4DD7-B9D6-2FE150EDD244}"/>
    <hyperlink ref="AD1426" r:id="rId304" display="mailto:tesche.jgt@pf.gov.br" xr:uid="{07A70F14-705E-468E-9C80-7731B065FF36}"/>
    <hyperlink ref="AD1427" r:id="rId305" display="mailto:tesche.jgt@pf.gov.br" xr:uid="{F9869E12-A624-48DA-8B3B-FAC16813F60C}"/>
    <hyperlink ref="AD1428" r:id="rId306" display="mailto:tesche.jgt@pf.gov.br" xr:uid="{E912258E-5BFF-4E69-A367-A74542DA29E0}"/>
    <hyperlink ref="AD1429" r:id="rId307" display="mailto:tesche.jgt@pf.gov.br" xr:uid="{CDE26AB1-2751-4D49-B2D5-2EDEB2DF73FB}"/>
    <hyperlink ref="AD1430" r:id="rId308" display="mailto:tesche.jgt@pf.gov.br" xr:uid="{A0830729-8AED-42D5-9948-192C72426217}"/>
    <hyperlink ref="AD1431" r:id="rId309" display="mailto:tesche.jgt@pf.gov.br" xr:uid="{4C135EC9-9A24-40C4-A84D-5C86E09639F5}"/>
    <hyperlink ref="AD1432" r:id="rId310" display="mailto:farias.bcf@pf.gov.br" xr:uid="{297175B3-AFA1-4A05-B89B-A20D79445E85}"/>
    <hyperlink ref="AD1433" r:id="rId311" display="mailto:farias.bcf@pf.gov.br" xr:uid="{468961AD-AE3D-4D78-99E3-DFEB54F12A23}"/>
    <hyperlink ref="AD1434" r:id="rId312" display="mailto:farias.bcf@pf.gov.br" xr:uid="{E211FA89-5AED-4824-A89A-61FD83A58A87}"/>
    <hyperlink ref="AD1435" r:id="rId313" display="mailto:farias.bcf@pf.gov.br" xr:uid="{C36A29EA-7FB8-4F2A-A900-712E1B20964B}"/>
    <hyperlink ref="AD1436" r:id="rId314" display="mailto:farias.bcf@pf.gov.br" xr:uid="{8053A87F-C008-4622-8CD8-B1C85AA4BF00}"/>
    <hyperlink ref="AD1437" r:id="rId315" display="mailto:farias.bcf@pf.gov.br" xr:uid="{51DF2A46-1BDB-4EA0-AE77-9A0CDCDFCDDB}"/>
    <hyperlink ref="AD1438" r:id="rId316" display="mailto:farias.bcf@pf.gov.br" xr:uid="{ABE9D184-73BA-41AF-AF25-D6F8D118BF3B}"/>
    <hyperlink ref="AD1439" r:id="rId317" display="mailto:farias.bcf@pf.gov.br" xr:uid="{B6148A48-F306-4086-9ACF-BBCFF2FB82EB}"/>
    <hyperlink ref="AD1440" r:id="rId318" display="mailto:farias.bcf@pf.gov.br" xr:uid="{D68A956C-AEF0-45D7-89F5-526A1CABFD55}"/>
    <hyperlink ref="AD1441" r:id="rId319" display="mailto:farias.bcf@pf.gov.br" xr:uid="{F54ECC7B-39CB-47FC-858D-50F75725B063}"/>
    <hyperlink ref="AD1442" r:id="rId320" display="mailto:farias.bcf@pf.gov.br" xr:uid="{A78C0789-B5FF-423A-B53C-738D8DB4A77C}"/>
    <hyperlink ref="AD1443" r:id="rId321" display="mailto:farias.bcf@pf.gov.br" xr:uid="{8D56D977-04C7-4402-993E-9FF95690D744}"/>
    <hyperlink ref="AD1444" r:id="rId322" display="mailto:farias.bcf@pf.gov.br" xr:uid="{0F763FE5-6322-4302-B1B6-3CDBCA7ADF29}"/>
    <hyperlink ref="AD1445" r:id="rId323" display="mailto:farias.bcf@pf.gov.br" xr:uid="{B425BA0D-F950-4A98-82AC-C74EF154825D}"/>
    <hyperlink ref="AD1446" r:id="rId324" display="mailto:farias.bcf@pf.gov.br" xr:uid="{034E3B73-0EAA-45E3-94FC-52FBAFB9431C}"/>
    <hyperlink ref="AD1447" r:id="rId325" display="mailto:farias.bcf@pf.gov.br" xr:uid="{3CED2809-ABD9-4E23-A61F-B58258C85B3F}"/>
    <hyperlink ref="AD1448" r:id="rId326" display="mailto:farias.bcf@pf.gov.br" xr:uid="{E8FA6D8D-DE13-4219-A98C-C58E18D1526F}"/>
    <hyperlink ref="AD1449" r:id="rId327" display="mailto:farias.bcf@pf.gov.br" xr:uid="{70AB5F71-7E47-4143-8008-5FCBC113B7C2}"/>
    <hyperlink ref="AD1450" r:id="rId328" display="mailto:farias.bcf@pf.gov.br" xr:uid="{EE3AB47F-5FC3-4B02-87F7-0FE7A31914E4}"/>
    <hyperlink ref="AD1451" r:id="rId329" display="mailto:farias.bcf@pf.gov.br" xr:uid="{B1B7EF03-97C2-4F69-A718-EEFB94CF3BB4}"/>
    <hyperlink ref="AD1452" r:id="rId330" display="mailto:farias.bcf@pf.gov.br" xr:uid="{1FF149B4-AAF2-4E13-845E-C5E523F3F361}"/>
    <hyperlink ref="AD1453" r:id="rId331" display="mailto:farias.bcf@pf.gov.br" xr:uid="{189336D0-A286-4C3A-B45A-7AAF74C32763}"/>
    <hyperlink ref="AD1454" r:id="rId332" display="mailto:farias.bcf@pf.gov.br" xr:uid="{C6E24F29-490D-4C72-9CAF-5CE59EBDF289}"/>
    <hyperlink ref="AD1455" r:id="rId333" display="mailto:farias.bcf@pf.gov.br" xr:uid="{7914DF81-D190-47F7-BA4D-8EB384132A55}"/>
    <hyperlink ref="AD1456" r:id="rId334" display="mailto:farias.bcf@pf.gov.br" xr:uid="{79CD08E9-1253-4AC2-BECC-9BD496230BC7}"/>
    <hyperlink ref="AD1457" r:id="rId335" display="mailto:farias.bcf@pf.gov.br" xr:uid="{FF97F0BD-643C-4B93-A8AA-0285587849B7}"/>
    <hyperlink ref="AD1458" r:id="rId336" display="mailto:farias.bcf@pf.gov.br" xr:uid="{5B753A6B-EAB2-4B7B-87EE-3E32FC57CABF}"/>
    <hyperlink ref="AD1459" r:id="rId337" display="mailto:farias.bcf@pf.gov.br" xr:uid="{9FC3E7EF-A864-4736-8243-0FCAD35ED797}"/>
    <hyperlink ref="AD1465" r:id="rId338" display="mailto:marcelo.mtm@pf.gov.br" xr:uid="{EBC8AE97-1013-4654-AEB8-9066BBC30772}"/>
    <hyperlink ref="AD1466" r:id="rId339" display="mailto:marcelo.mtm@pf.gov.br" xr:uid="{4A7163E0-FA6F-4D3E-98FB-A031C0BD24EA}"/>
    <hyperlink ref="AD1467" r:id="rId340" display="mailto:marcelo.mtm@pf.gov.br" xr:uid="{905EB75D-86A4-4F25-8E6B-D704F9E444C8}"/>
    <hyperlink ref="AD1468" r:id="rId341" display="mailto:marcelo.mtm@pf.gov.br" xr:uid="{21B74D5F-592C-401C-A7AF-FDF997296F94}"/>
    <hyperlink ref="AD1469" r:id="rId342" display="mailto:marcelo.mtm@pf.gov.br" xr:uid="{E339B70A-F5CD-465B-A79C-26A5DC34F5FF}"/>
    <hyperlink ref="AD1470" r:id="rId343" display="mailto:marcelo.mtm@pf.gov.br" xr:uid="{551B49EC-BB1E-4D3F-8B64-FC9492CDB3A6}"/>
    <hyperlink ref="AD1471" r:id="rId344" display="mailto:marcelo.mtm@pf.gov.br" xr:uid="{007BC6F1-201A-4AFE-AC1F-57AE9C0EDDB2}"/>
    <hyperlink ref="AD1472" r:id="rId345" display="mailto:marcelo.mtm@pf.gov.br" xr:uid="{89DD9588-C97D-4C9F-97AF-9875F7572A12}"/>
    <hyperlink ref="AD1473" r:id="rId346" display="mailto:marcelo.mtm@pf.gov.br" xr:uid="{1C90DD39-FAF3-413E-95C0-BBC5CF342BAB}"/>
    <hyperlink ref="AD1474" r:id="rId347" display="mailto:marcelo.mtm@pf.gov.br" xr:uid="{372F0254-87AF-4293-A22B-D4177851A1C2}"/>
    <hyperlink ref="AD1475" r:id="rId348" display="mailto:marcelo.mtm@pf.gov.br" xr:uid="{B7F7DF4C-D239-4ED7-90DC-2E27D4B5C161}"/>
    <hyperlink ref="AD1476" r:id="rId349" display="mailto:marcelo.mtm@pf.gov.br" xr:uid="{9FB6CFE1-0C58-454A-B81E-C62087191CBA}"/>
    <hyperlink ref="AD1477" r:id="rId350" display="mailto:marcelo.mtm@pf.gov.br" xr:uid="{6462D814-749E-46FB-AF45-B702577EF66C}"/>
    <hyperlink ref="AD1478" r:id="rId351" display="mailto:marcelo.mtm@pf.gov.br" xr:uid="{DEF0EC68-2707-4B03-80F8-F43461AD7B6C}"/>
    <hyperlink ref="AD1479" r:id="rId352" display="mailto:marcelo.mtm@pf.gov.br" xr:uid="{D6C0C2F6-EB25-4629-BDC8-168E1C856344}"/>
    <hyperlink ref="AD1480" r:id="rId353" display="mailto:marcelo.mtm@pf.gov.br" xr:uid="{73B2A8DC-541F-4E6C-B08F-3A436C9DFCB0}"/>
    <hyperlink ref="AD1481" r:id="rId354" display="mailto:marcelo.mtm@pf.gov.br" xr:uid="{3D9FAFC3-D4E0-40AA-9080-03736B85BF8C}"/>
    <hyperlink ref="AD1482" r:id="rId355" display="mailto:marcelo.mtm@pf.gov.br" xr:uid="{20B9CEF3-7D71-4B6C-8A12-D068490B0C2E}"/>
    <hyperlink ref="AD1483" r:id="rId356" display="mailto:marcelo.mtm@pf.gov.br" xr:uid="{73107C18-3C54-4824-8B6B-FB9C8D0A18E6}"/>
    <hyperlink ref="AD1484" r:id="rId357" display="mailto:marcelo.mtm@pf.gov.br" xr:uid="{55C9A753-8E43-4213-9778-EA4D67817FDE}"/>
    <hyperlink ref="AD1485" r:id="rId358" display="mailto:marcelo.mtm@pf.gov.br" xr:uid="{65F32203-A7AF-4CAC-A0F3-322373EC5DD5}"/>
    <hyperlink ref="AD1486" r:id="rId359" display="mailto:marcelo.mtm@pf.gov.br" xr:uid="{3EF0354B-5B91-4A09-ACE6-925FFBD47289}"/>
    <hyperlink ref="AD1487" r:id="rId360" display="mailto:marcelo.mtm@pf.gov.br" xr:uid="{72F57F7B-F441-4686-8E0F-0B5E2E718D8A}"/>
    <hyperlink ref="AD1517" r:id="rId361" display="mailto:gted.srro@pf.gov.br" xr:uid="{AEA6650E-4ACC-45C0-9989-DE3B72DCD047}"/>
    <hyperlink ref="AD1518" r:id="rId362" display="mailto:gted.srro@pf.gov.br" xr:uid="{B360D953-76B0-4023-A925-6D5E63284446}"/>
    <hyperlink ref="AD1519" r:id="rId363" display="mailto:gted.srro@pf.gov.br" xr:uid="{A9C4C366-AA81-4173-B7C0-B0A217861388}"/>
    <hyperlink ref="AD1520" r:id="rId364" display="mailto:gted.srro@pf.gov.br" xr:uid="{B2EB4DB0-7A2D-4E91-B72C-27130CB0B04D}"/>
    <hyperlink ref="AD1521" r:id="rId365" display="mailto:gted.srro@pf.gov.br" xr:uid="{740F654D-7D5D-4779-B117-F870FF11EFB4}"/>
    <hyperlink ref="AD1522" r:id="rId366" display="mailto:gted.srro@pf.gov.br" xr:uid="{D4690491-4364-4337-921F-F1DA6894BF9E}"/>
    <hyperlink ref="AD1523" r:id="rId367" display="mailto:gted.srro@pf.gov.br" xr:uid="{8CE36E76-7243-43C2-9551-50084FA667F8}"/>
    <hyperlink ref="AD1524" r:id="rId368" display="mailto:gted.srro@pf.gov.br" xr:uid="{B7C58116-A86F-44E6-B342-9A18E65FE19D}"/>
    <hyperlink ref="AD1525" r:id="rId369" display="mailto:gted.srro@pf.gov.br" xr:uid="{3A7B0F48-EAA2-4BDF-9470-44E17BDFC384}"/>
    <hyperlink ref="AD1526" r:id="rId370" display="mailto:gted.srro@pf.gov.br" xr:uid="{F133FAE9-6C22-4497-AF61-B92A20177AFA}"/>
    <hyperlink ref="AD1527" r:id="rId371" display="mailto:gted.srro@pf.gov.br" xr:uid="{13E0B20C-54A8-4474-B373-0B23FADD639E}"/>
    <hyperlink ref="AD1528" r:id="rId372" display="mailto:gted.srro@pf.gov.br" xr:uid="{0BD2B8C1-E407-451A-90F3-B1111647D3FA}"/>
    <hyperlink ref="AD1529" r:id="rId373" display="mailto:gted.srro@pf.gov.br" xr:uid="{44FD0A84-43A3-48BA-81EE-9554BF2AE525}"/>
    <hyperlink ref="AD1530" r:id="rId374" display="mailto:gted.srro@pf.gov.br" xr:uid="{A01C3787-F135-4532-A6C6-CC52DB28065D}"/>
    <hyperlink ref="AD1531" r:id="rId375" display="mailto:gted.srro@pf.gov.br" xr:uid="{3AEE0FA8-B8A6-4081-B5A6-3C3139B8220E}"/>
    <hyperlink ref="AD1532" r:id="rId376" display="mailto:gted.srro@pf.gov.br" xr:uid="{ECB66AF5-3770-4729-9060-E786D2C3FE34}"/>
    <hyperlink ref="AD1533" r:id="rId377" display="mailto:gted.srro@pf.gov.br" xr:uid="{F0AC0A9E-2B04-4AE9-A5ED-15B77F91319E}"/>
    <hyperlink ref="AD1534" r:id="rId378" display="mailto:gted.srro@pf.gov.br" xr:uid="{5ABBFC09-A407-48AF-8E2E-42737856BEBF}"/>
    <hyperlink ref="AD1535" r:id="rId379" display="mailto:gted.srro@pf.gov.br" xr:uid="{079A4CD1-27A0-47EE-92F6-51705165986C}"/>
    <hyperlink ref="AD1536" r:id="rId380" display="mailto:gted.srro@pf.gov.br" xr:uid="{A71C0999-185F-48EC-8D4C-38932BA1FA8F}"/>
    <hyperlink ref="AD1537" r:id="rId381" display="mailto:gted.srro@pf.gov.br" xr:uid="{6A2C7EC3-BB8B-4D2C-A890-C33133EE5C12}"/>
    <hyperlink ref="AD1538" r:id="rId382" display="mailto:gted.srro@pf.gov.br" xr:uid="{BEF96445-1928-4738-98C1-4931AF7A21D1}"/>
    <hyperlink ref="AD1539" r:id="rId383" display="mailto:gted.srro@pf.gov.br" xr:uid="{3A69C439-5D50-42EC-9073-21486F9659A3}"/>
    <hyperlink ref="AD1540" r:id="rId384" display="mailto:tito.tdj@pf.gov.br" xr:uid="{7D2B2074-988D-48CE-972E-55E6637B2C88}"/>
    <hyperlink ref="AD1541" r:id="rId385" display="mailto:tito.tdj@pf.gov.br" xr:uid="{98C06DE7-D247-46AD-9A87-05F05A88B63B}"/>
    <hyperlink ref="AD1542" r:id="rId386" display="mailto:tito.tdj@pf.gov.br" xr:uid="{8A31A128-BB2D-446A-8FD0-E64843B8A429}"/>
    <hyperlink ref="AD1543" r:id="rId387" display="mailto:tito.tdj@pf.gov.br" xr:uid="{5A138C6B-F300-420D-A8CD-7B4AB7B923DB}"/>
    <hyperlink ref="AD1544" r:id="rId388" display="mailto:selog.srro@pf.gov.br" xr:uid="{5FD26664-26CA-4C2C-BC61-A28302957435}"/>
    <hyperlink ref="AD1762" r:id="rId389" xr:uid="{D4731C8C-B8A2-45C1-920F-1A9E9BE1AC35}"/>
    <hyperlink ref="AD1772" r:id="rId390" xr:uid="{3A3F18C6-61D1-4EA8-971B-CA892E317419}"/>
    <hyperlink ref="AD1757" r:id="rId391" xr:uid="{F92DF52E-CB95-49E6-8893-A3B29BF1043B}"/>
    <hyperlink ref="AD1771" r:id="rId392" xr:uid="{7B25B119-D909-498C-9D12-2949ED23E2F3}"/>
    <hyperlink ref="AD1831" r:id="rId393" xr:uid="{31A4EF89-B8D7-420D-AB35-BACA9200BC69}"/>
    <hyperlink ref="AD1832" r:id="rId394" xr:uid="{4A0CDBC0-B272-43E9-9FE8-3C35F160A7B7}"/>
    <hyperlink ref="AD1833" r:id="rId395" xr:uid="{0B8026DF-B440-47B2-90AA-CFE9D574CD22}"/>
    <hyperlink ref="AD1834" r:id="rId396" xr:uid="{DD225821-11D6-4D17-A144-4B2F5674D24C}"/>
    <hyperlink ref="AD1835" r:id="rId397" xr:uid="{389E0E92-06EC-48E1-8E54-197A5AAE1B27}"/>
    <hyperlink ref="AD1836" r:id="rId398" xr:uid="{880C9C29-5217-47A7-BFFE-0C0E46772F05}"/>
    <hyperlink ref="AD1837" r:id="rId399" xr:uid="{3EC9EFB4-2DCC-49BA-8B45-9921F61AA939}"/>
    <hyperlink ref="AD1838" r:id="rId400" xr:uid="{C45979CE-7E99-4852-BEE7-9102EA887F57}"/>
    <hyperlink ref="AD1839" r:id="rId401" xr:uid="{CCD4CEC1-02AD-482B-83C7-370982ED2538}"/>
    <hyperlink ref="AD1840" r:id="rId402" xr:uid="{4461B7C3-F71A-46CF-8467-19FC39373764}"/>
    <hyperlink ref="AD1841" r:id="rId403" xr:uid="{83F0F784-F4AE-45A7-B19B-CA293590962F}"/>
    <hyperlink ref="AD1842" r:id="rId404" xr:uid="{D6951E54-F383-4AEF-8ED5-C8F36A2902FC}"/>
    <hyperlink ref="AD1843" r:id="rId405" xr:uid="{51C80E90-6A4F-4DF4-A530-65EDCDA50382}"/>
    <hyperlink ref="AD1844" r:id="rId406" xr:uid="{5BD08062-A895-4B65-A965-402660562E6C}"/>
    <hyperlink ref="AD1845" r:id="rId407" xr:uid="{CF89546A-6806-4484-BB1D-11007D6B12D2}"/>
    <hyperlink ref="AD1846" r:id="rId408" xr:uid="{49D87629-FFB8-40D0-857F-FF0FE5B4A52F}"/>
    <hyperlink ref="AD1847" r:id="rId409" xr:uid="{22A84AF9-9BE6-426D-B959-608BE56DC910}"/>
    <hyperlink ref="AD1848" r:id="rId410" xr:uid="{B92D3EE8-B96F-493C-8985-4AE839FE12AB}"/>
    <hyperlink ref="AD1849" r:id="rId411" xr:uid="{E6E259E3-9194-4C2B-9CCE-94790F3C735F}"/>
    <hyperlink ref="AD1850" r:id="rId412" xr:uid="{F84842AB-DCF8-4B85-87E3-0E62D5071CD5}"/>
    <hyperlink ref="AD1851" r:id="rId413" xr:uid="{960326F0-B24F-476A-A5D2-E9E70BC968FB}"/>
    <hyperlink ref="AD1852" r:id="rId414" xr:uid="{45672CC8-A48C-43B4-B5A8-7190867A7B1B}"/>
    <hyperlink ref="AD1853" r:id="rId415" xr:uid="{531D1D79-03AB-4F64-962B-172530C827FF}"/>
    <hyperlink ref="AD1854" r:id="rId416" xr:uid="{7241E3A3-B4BA-49BD-B0B7-982A8587A368}"/>
    <hyperlink ref="AD1858" r:id="rId417" xr:uid="{B5007F65-66F8-43C0-B072-9721028AF083}"/>
    <hyperlink ref="AD1859" r:id="rId418" xr:uid="{52D68575-6CF3-4448-AF1C-568352BAE230}"/>
    <hyperlink ref="AD1860" r:id="rId419" xr:uid="{4A145FDA-3354-4074-A947-BC64569E776C}"/>
    <hyperlink ref="AD1864" r:id="rId420" xr:uid="{20FA1E3D-F508-4EEB-B004-BA832B108031}"/>
    <hyperlink ref="AD1865" r:id="rId421" xr:uid="{EFBCFADA-5AA2-4118-B2E5-3AAC482813D9}"/>
    <hyperlink ref="AD1866" r:id="rId422" xr:uid="{D5EDF241-C3ED-4A72-9900-E10B384D9269}"/>
    <hyperlink ref="AD1867" r:id="rId423" xr:uid="{42BAE821-AF11-4233-B886-F67CCD21CE4D}"/>
    <hyperlink ref="AD1868" r:id="rId424" xr:uid="{BB73CBB3-7CC5-4CC0-B33E-9A4BE2A54AD4}"/>
    <hyperlink ref="AD1869" r:id="rId425" xr:uid="{23CCCC5C-7073-4717-80FC-55E3367C5D90}"/>
    <hyperlink ref="AD1870" r:id="rId426" xr:uid="{7E39903F-38C5-49B2-8489-0CAB9071B1FB}"/>
    <hyperlink ref="AD1871" r:id="rId427" xr:uid="{3A2B39B2-BFF4-4607-B17E-8AE8B3A66BF5}"/>
    <hyperlink ref="AD1872" r:id="rId428" xr:uid="{D3F257B7-31D1-49AE-83BC-3665A2C45BE3}"/>
    <hyperlink ref="AD1873" r:id="rId429" xr:uid="{E043B646-CD23-49FA-ABF4-003A3469A235}"/>
    <hyperlink ref="AD1874" r:id="rId430" xr:uid="{841595BB-70E4-4AD7-9033-A169B846C48E}"/>
    <hyperlink ref="AD1875" r:id="rId431" xr:uid="{BEEB2735-E4C8-46A5-BA2E-4F495C64A895}"/>
    <hyperlink ref="AD1876" r:id="rId432" xr:uid="{F6E1B2BB-E8F0-47D5-9026-6CBD4E8E54C3}"/>
    <hyperlink ref="AD1877" r:id="rId433" xr:uid="{6EAFA9CB-C409-4455-A76D-F266F3A23423}"/>
    <hyperlink ref="AD1878" r:id="rId434" xr:uid="{9D360720-B0FC-4EC3-88FB-6B17EA5B9E64}"/>
    <hyperlink ref="AD1879" r:id="rId435" xr:uid="{D418F6E5-3451-43A1-81FB-4713C8CFC00C}"/>
    <hyperlink ref="AD1880" r:id="rId436" xr:uid="{243A93A8-365E-4E91-9C17-90B7201175F9}"/>
    <hyperlink ref="AD1881" r:id="rId437" xr:uid="{5030236A-E058-418C-B43F-3D913FACACA9}"/>
    <hyperlink ref="AD1882" r:id="rId438" xr:uid="{979894D4-D4C4-49E1-AEC9-40F2412B4083}"/>
    <hyperlink ref="AD1894" r:id="rId439" xr:uid="{9F9AB1F9-4118-4850-AF17-84C0A543202F}"/>
    <hyperlink ref="AD2042" r:id="rId440" xr:uid="{7A475137-0A1A-4A93-9CAE-BB287C136527}"/>
    <hyperlink ref="AD1966" r:id="rId441" xr:uid="{EE8C117C-AFD8-479A-ACC5-F54B18EB8984}"/>
    <hyperlink ref="AD1967:AD1968" r:id="rId442" display="seplab.inc.ditec@pf.gov.br" xr:uid="{86AFC90A-E73A-4FE5-BB93-7D6C4AC3562A}"/>
    <hyperlink ref="AD1970:AD1972" r:id="rId443" display="seplab.inc.ditec@pf.gov.br" xr:uid="{0CDDDE63-F1E3-49E4-AC9C-3175042AB05E}"/>
    <hyperlink ref="AD1974:AD1975" r:id="rId444" display="seplab.inc.ditec@pf.gov.br" xr:uid="{55B935A7-4F38-450B-86B9-4A24BA22BEE8}"/>
    <hyperlink ref="AD1977:AD1984" r:id="rId445" display="seplab.inc.ditec@pf.gov.br" xr:uid="{708E1A93-0BD7-466E-B917-6663C8560283}"/>
    <hyperlink ref="AD1986:AD1987" r:id="rId446" display="seplab.inc.ditec@pf.gov.br" xr:uid="{BBF7651C-51A4-46B3-8766-FEAEBF8F6F30}"/>
    <hyperlink ref="AD2043:AD2045" r:id="rId447" display="seplab.inc.ditec@pf.gov.br" xr:uid="{1F09FD8A-6DB5-4E99-85B3-9B856D54ABC5}"/>
    <hyperlink ref="AD2046" r:id="rId448" xr:uid="{E416A1A2-329C-46D0-9338-F1382A21FF2A}"/>
    <hyperlink ref="AD2047" r:id="rId449" xr:uid="{15565A01-B3A8-4B76-8E67-DAA9578FD440}"/>
    <hyperlink ref="AD2048" r:id="rId450" xr:uid="{BAD07AAA-4B06-4BF6-9504-31D991BE7D8F}"/>
    <hyperlink ref="AD2049" r:id="rId451" xr:uid="{97291E2F-4D0E-4801-BBDE-CF5DE34A3481}"/>
    <hyperlink ref="AD2050" r:id="rId452" xr:uid="{326EBB8D-18CE-4D3E-B590-6111621AECC0}"/>
    <hyperlink ref="AD2051" r:id="rId453" xr:uid="{723C2A56-2EEF-41B0-B77D-4D6D0091F627}"/>
    <hyperlink ref="AD2054" r:id="rId454" xr:uid="{54A4F940-F404-4584-9B69-B2CE4536BD9F}"/>
    <hyperlink ref="AD2055" r:id="rId455" xr:uid="{33B9A319-5C14-48B4-8EFD-F86190E7CC0C}"/>
    <hyperlink ref="AD2056" r:id="rId456" xr:uid="{7AB0F31B-3E1A-46B6-B722-1B247F1708E1}"/>
    <hyperlink ref="AD2057" r:id="rId457" xr:uid="{C5187581-8AA7-4759-99C5-E061F850F7C1}"/>
    <hyperlink ref="AD2058" r:id="rId458" xr:uid="{41807D3A-105F-4B88-8041-3CE8725ABA73}"/>
    <hyperlink ref="AD2088" r:id="rId459" xr:uid="{70322B63-5E96-4FBB-9A81-64420D609D5B}"/>
    <hyperlink ref="AD2114" r:id="rId460" display="mailto:sgo.srpe@pf.gov.br" xr:uid="{B60AE565-B338-47B7-9DA1-ABB174B200BC}"/>
    <hyperlink ref="AD2125" r:id="rId461" display="mailto:nivaldo.njlf@pf.gov.br" xr:uid="{BB384199-6095-4DE9-9A6A-0995EB904D01}"/>
    <hyperlink ref="AD2127" r:id="rId462" display="mailto:sip.srpe@pf.gov.br" xr:uid="{009D56B3-CD04-4305-AFB9-F56911C8CD9E}"/>
    <hyperlink ref="AD2128" r:id="rId463" display="mailto:nivaldo.njlf@pf.gov.br" xr:uid="{64AD29A7-EA90-4452-9E7D-0A906AF98AE3}"/>
    <hyperlink ref="AD2202" r:id="rId464" display="mailto:cesar.jco@pf.gov.br" xr:uid="{2F5D40CF-BB14-490F-9A22-5B3DD9D993BE}"/>
    <hyperlink ref="AD2203" r:id="rId465" display="mailto:cesar.jco@pf.gov.br" xr:uid="{001E76DF-DBAF-4504-8519-A30EC51F4678}"/>
    <hyperlink ref="AD2204" r:id="rId466" display="mailto:cesar.jco@pf.gov.br" xr:uid="{A1747713-B8D3-4A62-A208-EC1D88B754F7}"/>
    <hyperlink ref="AD2205" r:id="rId467" display="mailto:cesar.jco@pf.gov.br" xr:uid="{15A93229-4F20-4562-8016-72C2B8EFC7A6}"/>
    <hyperlink ref="AD2206" r:id="rId468" display="mailto:cesar.jco@pf.gov.br" xr:uid="{52A5791A-3C17-406E-9435-936A6B256917}"/>
    <hyperlink ref="AD2207" r:id="rId469" display="mailto:cesar.jco@pf.gov.br" xr:uid="{C0E01B05-A1B5-415A-B668-903B643BAE03}"/>
    <hyperlink ref="AD2208" r:id="rId470" display="mailto:cesar.jco@pf.gov.br" xr:uid="{0B6EBDDB-AB90-4598-A948-D8A4F4D69D00}"/>
    <hyperlink ref="AD2209" r:id="rId471" display="mailto:thiago.tlm@pf.gov.br" xr:uid="{D2A2DE5C-1B95-4083-B735-46E947FBDFE1}"/>
    <hyperlink ref="AD2210" r:id="rId472" display="mailto:thiago.tlm@pf.gov.br" xr:uid="{F4CF7543-A173-4CBF-A557-4B6160EDA038}"/>
    <hyperlink ref="AD2211" r:id="rId473" display="mailto:cesar.jco@pf.gov.br" xr:uid="{1907B516-3B3F-4FB2-A543-CE01EFA95512}"/>
    <hyperlink ref="AD2212" r:id="rId474" display="mailto:cesar.jco@pf.gov.br" xr:uid="{410AC181-4409-47BD-AD05-E8FBBD760AB4}"/>
    <hyperlink ref="AD2213" r:id="rId475" display="mailto:cesar.jco@pf.gov.br" xr:uid="{06C80F0D-C5A6-4FDF-A792-E5CA7DE6D071}"/>
    <hyperlink ref="AD2214" r:id="rId476" display="mailto:cesar.jco@pf.gov.br" xr:uid="{32B85F89-665E-469E-9273-6011D70F6E69}"/>
    <hyperlink ref="AD2215" r:id="rId477" display="mailto:borelli.fbs@pf.gov.br" xr:uid="{A52539A4-1C1B-4560-AC11-FA06C4EEF38C}"/>
    <hyperlink ref="AD2216" r:id="rId478" display="mailto:borelli.fbs@pf.gov.br" xr:uid="{73C28E00-082A-4A38-9FE3-38CAAE4A5EEA}"/>
    <hyperlink ref="AD2217" r:id="rId479" display="mailto:borelli.fbs@pf.gov.br" xr:uid="{8E613150-216E-4587-9AA4-305AAB407291}"/>
    <hyperlink ref="AD2218" r:id="rId480" display="mailto:borelli.fbs@pf.gov.br" xr:uid="{7615AE97-89DB-42CD-812B-5A9184434CDB}"/>
    <hyperlink ref="AD2219" r:id="rId481" display="mailto:borelli.fbs@pf.gov.br" xr:uid="{35EE5797-C407-4281-9882-3B073D68519E}"/>
    <hyperlink ref="AD2220" r:id="rId482" display="mailto:borelli.fbs@pf.gov.br" xr:uid="{FA3FA97B-CDE8-4783-8BCC-EF04B2EC6EE9}"/>
    <hyperlink ref="AD2221" r:id="rId483" display="mailto:solange.sbm@pf.gov.br" xr:uid="{6D56872E-354E-44FD-8388-C0BEC4CBE248}"/>
    <hyperlink ref="AD2222" r:id="rId484" display="mailto:thiago.tlm@pf.gov.br" xr:uid="{F86F654F-6FBA-4456-8333-03E52BD8F231}"/>
    <hyperlink ref="AD2223" r:id="rId485" display="mailto:cesar.jco@pf.gov.br" xr:uid="{FA2878A2-E454-4070-B335-AB38AE9E2E6D}"/>
    <hyperlink ref="AD2224" r:id="rId486" display="mailto:orlando.obsn@pf.gov.br" xr:uid="{07296349-F832-4D5F-8387-0FBF81290B3C}"/>
    <hyperlink ref="AD2225" r:id="rId487" display="mailto:orlando.obsn@pf.gov.br" xr:uid="{4520A69D-53D1-42AD-A326-89324E9869FF}"/>
    <hyperlink ref="AD2226" r:id="rId488" display="mailto:orlando.obsn@pf.gov.br" xr:uid="{002871E2-84C4-4437-A70A-526918DF2323}"/>
    <hyperlink ref="AD2227" r:id="rId489" display="mailto:cesar.jco@pf.gov.br" xr:uid="{D316777E-ABA8-4565-953C-CA353FEEEA52}"/>
    <hyperlink ref="AD2228" r:id="rId490" display="mailto:orlando.obsn@pf.gov.br" xr:uid="{0A43D4EF-AA76-4FD8-8C16-1CCFAA58A169}"/>
    <hyperlink ref="AD2265" r:id="rId491" xr:uid="{B7F84B44-27E3-4DB9-8164-601916DD09B5}"/>
    <hyperlink ref="AD2266" r:id="rId492" xr:uid="{501598BF-1950-47F3-A38F-3A77BC3BF89C}"/>
    <hyperlink ref="AD2267" r:id="rId493" xr:uid="{8C1EF678-0D27-428E-A378-6F3774F638D6}"/>
    <hyperlink ref="AD2268" r:id="rId494" xr:uid="{D5574822-8911-4153-82A3-A64B3F1D094B}"/>
    <hyperlink ref="AD2269" r:id="rId495" xr:uid="{5E905D34-4788-477B-9F42-A6F44647300A}"/>
    <hyperlink ref="AD2270" r:id="rId496" xr:uid="{6908FA70-DD2D-4ACD-986F-A3EB0EE27EE8}"/>
    <hyperlink ref="AD2271" r:id="rId497" xr:uid="{53FEB2EA-DED0-45D4-B021-15646060F4F9}"/>
    <hyperlink ref="AD2272" r:id="rId498" xr:uid="{B1C49F33-1F80-49E0-AF77-699520519C92}"/>
    <hyperlink ref="AD2273" r:id="rId499" xr:uid="{2093B2E5-A4C8-4E33-8DED-AF231ACEA4D2}"/>
    <hyperlink ref="AD2405" r:id="rId500" xr:uid="{AE32E1EB-1597-4EC9-8CB6-DD95C45005B5}"/>
    <hyperlink ref="AD2406" r:id="rId501" xr:uid="{6F032475-ED7F-4728-BE8A-0C0AA51AF877}"/>
    <hyperlink ref="AD2407" r:id="rId502" xr:uid="{F863F52C-F8D4-46F8-BA63-C2FE00D07399}"/>
    <hyperlink ref="AD2408" r:id="rId503" xr:uid="{985B32C0-9F2D-48D4-A0E7-CEBFFC8732DE}"/>
    <hyperlink ref="AD2409" r:id="rId504" xr:uid="{C81F4619-1056-43D1-9F5D-3888C18023DF}"/>
    <hyperlink ref="AD2410" r:id="rId505" xr:uid="{4AF210E2-B5D6-49B1-B8AA-D568619246F2}"/>
    <hyperlink ref="AD2411" r:id="rId506" xr:uid="{02BC3B4E-1E64-4B8E-BD0B-1D81679AB14C}"/>
    <hyperlink ref="AD2427" r:id="rId507" xr:uid="{7F4B0EAA-0270-4196-9745-5D484BC50AA4}"/>
    <hyperlink ref="AD2428" r:id="rId508" xr:uid="{54CBD464-D5F1-4D70-BAF2-E741853CA422}"/>
    <hyperlink ref="AD2456" r:id="rId509" xr:uid="{8B41BEE6-5E31-4762-90C7-0D75714C5DB0}"/>
    <hyperlink ref="AD2812" r:id="rId510" xr:uid="{CBCBB515-6C7B-426F-A3DF-3B3FD7693DFB}"/>
    <hyperlink ref="AD2813" r:id="rId511" xr:uid="{0EF5AEF5-D268-4F5B-B9D7-0F54B7EAD096}"/>
    <hyperlink ref="AD2815" r:id="rId512" xr:uid="{73833DE1-1924-4F23-A4D8-01159131A869}"/>
    <hyperlink ref="AD2816" r:id="rId513" xr:uid="{A7882CDB-9C8D-4EAB-A06F-6ED155D9F8EB}"/>
    <hyperlink ref="AD2814" r:id="rId514" xr:uid="{F7AEC637-CC03-4D6A-85DB-701FD9F3A89B}"/>
    <hyperlink ref="AD2817" r:id="rId515" xr:uid="{463880C2-F0E0-412A-80B4-5A6A9199B976}"/>
    <hyperlink ref="AD2826" r:id="rId516" xr:uid="{4BF6828C-DC08-4F5C-9282-10FC4E334BD1}"/>
    <hyperlink ref="AD2833" r:id="rId517" xr:uid="{5A2255C0-10C2-4242-926E-FB197438BF29}"/>
    <hyperlink ref="AD2832" r:id="rId518" xr:uid="{3817128A-B365-4D86-AC68-EAB9FFF8F9AD}"/>
    <hyperlink ref="AD2831" r:id="rId519" xr:uid="{74B88188-FE0F-4535-9903-92014ECA6044}"/>
    <hyperlink ref="AD2823" r:id="rId520" xr:uid="{4BDAC51E-9821-4CBA-8C53-80EC267AC2E6}"/>
    <hyperlink ref="AD2824" r:id="rId521" xr:uid="{426E3622-C51D-42B0-B39B-1542A8BC1266}"/>
    <hyperlink ref="AD2825" r:id="rId522" xr:uid="{3993FA4A-361F-4A7B-862E-B62CF93AD319}"/>
    <hyperlink ref="AD2827:AD2829" r:id="rId523" display="dpc.cgplam.dlog@pf.gov.br" xr:uid="{35B31525-BE49-47BF-8121-A423BC6620D8}"/>
    <hyperlink ref="AD2830" r:id="rId524" xr:uid="{B474DD4F-42AB-46E8-9D23-69C03EFBAB85}"/>
    <hyperlink ref="AD2827" r:id="rId525" xr:uid="{65E83221-EB16-4BE6-870A-DD7B438A838D}"/>
    <hyperlink ref="AD3045" r:id="rId526" xr:uid="{390215BE-1BAA-4443-835D-024F6AB212F4}"/>
    <hyperlink ref="AD3046" r:id="rId527" xr:uid="{D74860AE-DE38-4798-AF8D-AC81E3CFC679}"/>
    <hyperlink ref="AD3010" r:id="rId528" xr:uid="{C758CF84-E157-4199-8F8C-FE5D1DFD3348}"/>
    <hyperlink ref="AD3047" r:id="rId529" xr:uid="{F0169B05-25CB-45B0-9C7B-76F42B6F8B05}"/>
    <hyperlink ref="AD3048" r:id="rId530" xr:uid="{B7A7E8D3-DC67-4439-8BDC-4D55DFB48720}"/>
    <hyperlink ref="AD3049" r:id="rId531" xr:uid="{F09C1582-EBF3-4F30-A8FA-00599CDA3261}"/>
    <hyperlink ref="AD3051" r:id="rId532" xr:uid="{66B85CFC-F499-4274-95F0-4B02FDF04946}"/>
    <hyperlink ref="AD3052" r:id="rId533" xr:uid="{911D8B42-4945-4F2E-9269-DDB32CD193BF}"/>
    <hyperlink ref="AD3053" r:id="rId534" xr:uid="{DF7A5B93-4552-4918-BBF5-63B78DC7E860}"/>
    <hyperlink ref="AD3054" r:id="rId535" xr:uid="{1832BC99-DD68-4108-8A9C-8A89AD25B07E}"/>
    <hyperlink ref="AD3055" r:id="rId536" xr:uid="{7CD9563A-C58D-4736-AB33-F61D485AE6C1}"/>
    <hyperlink ref="AD1884" r:id="rId537" xr:uid="{7D6178AB-1EA6-4D1D-8F18-F55101866A27}"/>
    <hyperlink ref="AD1885" r:id="rId538" xr:uid="{EEDCC32B-340D-44D9-BDC7-7B873D9CB164}"/>
    <hyperlink ref="AD1897" r:id="rId539" xr:uid="{8F1107DE-0F1C-4044-849B-91588BA739A2}"/>
    <hyperlink ref="AD929" r:id="rId540" xr:uid="{AB2483B0-647F-43F4-97A7-459B5A67DDF0}"/>
    <hyperlink ref="AD930:AD936" r:id="rId541" display="renato.rr@pf.gov.br" xr:uid="{3727D210-54F0-49ED-B387-59937861C030}"/>
    <hyperlink ref="AD1549" r:id="rId542" xr:uid="{88DBE044-04B4-4E7B-BB0A-F70D9175B37D}"/>
    <hyperlink ref="AD1554:AD1555" r:id="rId543" display="renato.rr@pf.gov.br" xr:uid="{BB4ED19E-30A5-467D-8A03-B0DB564B4608}"/>
    <hyperlink ref="AD1598:AD1599" r:id="rId544" display="renato.rr@pf.gov.br" xr:uid="{F647BFDC-D720-4709-8D76-97FCD97F96F2}"/>
    <hyperlink ref="AD3886" r:id="rId545" xr:uid="{95587725-5C1A-4A4D-BDEB-C23B595B14C1}"/>
    <hyperlink ref="AD3887" r:id="rId546" xr:uid="{EF365748-277E-4568-B334-53A290F1E2E1}"/>
    <hyperlink ref="AD3888" r:id="rId547" xr:uid="{2ACAE39D-41D9-4626-B802-B145BCA7FF12}"/>
    <hyperlink ref="AD3889" r:id="rId548" xr:uid="{836C7D58-3CD1-4B91-8D09-86C8797A7414}"/>
    <hyperlink ref="AD3890" r:id="rId549" xr:uid="{4E75E776-8CF0-4385-87D7-FB9B747828B5}"/>
    <hyperlink ref="AD3891" r:id="rId550" xr:uid="{AEA7F47C-87EB-4DAE-9E6F-3B5A6539D5B8}"/>
    <hyperlink ref="AD3936" r:id="rId551" display="andre.saul@prf.gov.br_x000a__x000a_" xr:uid="{FDBE1679-5C96-4A82-83A1-E9B506BC2B3E}"/>
    <hyperlink ref="AD4054" r:id="rId552" xr:uid="{BE3EFC24-03BD-4ACD-BA4F-41E19EAFD7AF}"/>
    <hyperlink ref="AD4055" r:id="rId553" xr:uid="{6F0B333A-DE4D-4F0F-B755-2FE8B9EABD50}"/>
    <hyperlink ref="AD4056" r:id="rId554" xr:uid="{CB5F6107-B2C8-41EF-B826-AA7C6BAB0AC5}"/>
    <hyperlink ref="AD4057" r:id="rId555" xr:uid="{713CDEA0-0402-44FF-9CE1-82F5D353779A}"/>
    <hyperlink ref="AD4058" r:id="rId556" xr:uid="{383865EE-153F-4FB4-96B7-F2A639B8C1AF}"/>
    <hyperlink ref="AD4085" r:id="rId557" display="mailto:lelian.cabral@mj.gov.br" xr:uid="{2D77612E-1E43-4310-8BFC-2A28C34C2F7D}"/>
    <hyperlink ref="AD4086" r:id="rId558" display="mailto:lelian.cabral@mj.gov.br" xr:uid="{2102EAD1-245F-43C4-8075-603870B96909}"/>
    <hyperlink ref="AD4087" r:id="rId559" display="mailto:lelian.cabral@mj.gov.br" xr:uid="{A29A43B5-54C7-4B2D-A7F2-6BA1F7CE3940}"/>
    <hyperlink ref="AD4088" r:id="rId560" display="mailto:lelian.cabral@mj.gov.br" xr:uid="{4EE8BB30-1739-4130-8431-A5FF872AEA2A}"/>
    <hyperlink ref="AD4089" r:id="rId561" display="mailto:lelian.cabral@mj.gov.br" xr:uid="{B9A273EF-4460-43A5-8A54-6682081EB52A}"/>
    <hyperlink ref="AD4090" r:id="rId562" display="mailto:lelian.cabral@mj.gov.br" xr:uid="{98C9EB39-EB77-480A-A147-FE8B0EA0952B}"/>
    <hyperlink ref="AD4091" r:id="rId563" display="mailto:lelian.cabral@mj.gov.br" xr:uid="{F9541D62-48C1-4E13-83DA-99C1B3FBAE01}"/>
    <hyperlink ref="AD4092" r:id="rId564" display="mailto:lelian.cabral@mj.gov.br" xr:uid="{226ACE39-AF16-46DD-B665-66F7FC296CEB}"/>
    <hyperlink ref="AD4093" r:id="rId565" display="mailto:din.aquisicoes@mj.gov.br" xr:uid="{60DCE38B-0330-4669-8799-25868164CE13}"/>
    <hyperlink ref="AD4094" r:id="rId566" display="mailto:din.aquisicoes@mj.gov.br" xr:uid="{9DF5E36B-91A7-40CA-9926-72740E1D297F}"/>
    <hyperlink ref="AD4095" r:id="rId567" display="mailto:din.aquisicoes@mj.gov.br" xr:uid="{5EC14142-6F4B-4A77-94C9-D8C286603BB4}"/>
    <hyperlink ref="AD4096" r:id="rId568" display="mailto:din.aquisicoes@mj.gov.br" xr:uid="{087E0652-31EB-4942-82BA-AC12D6E6D379}"/>
    <hyperlink ref="AD4097" r:id="rId569" display="mailto:din.aquisicoes@mj.gov.br" xr:uid="{9BB31259-83CD-4312-AD52-D696CD66AE7B}"/>
    <hyperlink ref="AD4098" r:id="rId570" display="mailto:din.aquisicoes@mj.gov.br" xr:uid="{877AA9DA-ECB6-488D-B54B-D4EDE751A013}"/>
    <hyperlink ref="AD4099" r:id="rId571" display="mailto:din.aquisicoes@mj.gov.br" xr:uid="{5AEED038-F3A9-4E85-8B61-9C26FF1A311B}"/>
    <hyperlink ref="AD4100" r:id="rId572" display="mailto:lelian.cabral@mj.gov.br" xr:uid="{39CD80D5-923E-4987-B075-7979F54722B1}"/>
    <hyperlink ref="AD4101" r:id="rId573" display="mailto:lelian.cabral@mj.gov.br" xr:uid="{E309C681-F890-466E-9ABC-11C2C7CB3AFC}"/>
    <hyperlink ref="AD4102" r:id="rId574" display="mailto:lelian.cabral@mj.gov.br" xr:uid="{53D9CBFB-067F-4B4C-9A50-6714141EB316}"/>
    <hyperlink ref="AD4103" r:id="rId575" display="mailto:din.aquisicoes@mj.gov.br" xr:uid="{83B3544F-62F0-46BC-A179-A677B60E6F4B}"/>
    <hyperlink ref="AD4104" r:id="rId576" display="mailto:din.aquisicoes@mj.gov.br" xr:uid="{D2C98067-30E8-4940-A19E-2BCFC5BE5A86}"/>
    <hyperlink ref="AD4105" r:id="rId577" display="mailto:din.aquisicoes@mj.gov.br" xr:uid="{50D14FC8-F3CB-4CF6-AE91-28CD38FE900E}"/>
    <hyperlink ref="AD4106" r:id="rId578" display="mailto:din.aquisicoes@mj.gov.br" xr:uid="{9567FCED-AE97-4508-9FD9-C1E7DEA4C5C0}"/>
    <hyperlink ref="AD4107" r:id="rId579" display="mailto:din.aquisicoes@mj.gov.br" xr:uid="{5646A588-393A-4E65-9CE8-457C94D8FA76}"/>
    <hyperlink ref="AD4108" r:id="rId580" display="mailto:din.aquisicoes@mj.gov.br" xr:uid="{DF521846-72CF-4CDD-B28B-797B39762F85}"/>
    <hyperlink ref="AD4109" r:id="rId581" display="mailto:din.aquisicoes@mj.gov.br" xr:uid="{A5333DD6-9130-44F2-88C8-23E05BD7818D}"/>
    <hyperlink ref="AD4110" r:id="rId582" display="mailto:din.aquisicoes@mj.gov.br" xr:uid="{7DA0F10D-DBE7-49EF-9158-AD10BEB10401}"/>
    <hyperlink ref="AD4111" r:id="rId583" display="mailto:din.aquisicoes@mj.gov.br" xr:uid="{FAAD0500-AC1C-431A-AE33-C27F76EFEDD0}"/>
    <hyperlink ref="AD4112" r:id="rId584" display="mailto:din.aquisicoes@mj.gov.br" xr:uid="{68E25591-1076-4676-BC2B-4F47FC7A811D}"/>
    <hyperlink ref="AD4113" r:id="rId585" display="mailto:din.aquisicoes@mj.gov.br" xr:uid="{822188FF-7BB4-4014-BC75-2C8CB4581E5E}"/>
    <hyperlink ref="AD4114" r:id="rId586" display="mailto:din.aquisicoes@mj.gov.br" xr:uid="{4124D06E-4980-44CC-8229-7CD046920041}"/>
    <hyperlink ref="AD4115" r:id="rId587" display="mailto:din.aquisicoes@mj.gov.br" xr:uid="{D8AC38CA-A906-4381-98F0-0193781D09DC}"/>
    <hyperlink ref="AD4116" r:id="rId588" display="mailto:din.aquisicoes@mj.gov.br" xr:uid="{7F0618C5-BD7B-410B-84DA-25AC5F197B3A}"/>
    <hyperlink ref="AD4117" r:id="rId589" display="mailto:din.aquisicoes@mj.gov.br" xr:uid="{4891B056-2C8E-4AE4-BA74-DF07821C7BF0}"/>
    <hyperlink ref="AD4118" r:id="rId590" display="mailto:din.aquisicoes@mj.gov.br" xr:uid="{4ED966B9-8FCF-42D5-A982-CEA3BCE8D218}"/>
    <hyperlink ref="AD4119" r:id="rId591" display="mailto:din.aquisicoes@mj.gov.br" xr:uid="{6D887267-5D98-49EF-815C-23669BDE554D}"/>
    <hyperlink ref="AD4120" r:id="rId592" display="mailto:din.aquisicoes@mj.gov.br" xr:uid="{C0F615D3-524A-45B3-BE6E-B150FFF03B6E}"/>
    <hyperlink ref="AD4121" r:id="rId593" display="mailto:din.aquisicoes@mj.gov.br" xr:uid="{871EC5A0-B243-46E1-B71E-0AB2EDFD783E}"/>
    <hyperlink ref="AD4122" r:id="rId594" display="mailto:din.aquisicoes@mj.gov.br" xr:uid="{69526953-22DB-4300-A372-16F3983B9250}"/>
    <hyperlink ref="AD4123" r:id="rId595" display="mailto:din.aquisicoes@mj.gov.br" xr:uid="{9921CBC4-BC3D-4C1F-A6F7-BCEFA620509B}"/>
    <hyperlink ref="AD4124" r:id="rId596" display="mailto:din.aquisicoes@mj.gov.br" xr:uid="{7A79DC9B-0154-4330-A547-3662BF30E296}"/>
    <hyperlink ref="AD4125" r:id="rId597" display="mailto:din.aquisicoes@mj.gov.br" xr:uid="{A43F5CF3-FCBB-4C71-B879-CD91B8EB21E1}"/>
    <hyperlink ref="AD4126" r:id="rId598" display="mailto:din.aquisicoes@mj.gov.br" xr:uid="{53D4354D-6E78-45A4-B479-51F9C5205414}"/>
    <hyperlink ref="AD4127" r:id="rId599" display="mailto:din.aquisicoes@mj.gov.br" xr:uid="{4DFC4251-64E5-4A14-A6FB-5D4092023616}"/>
    <hyperlink ref="AD4133" r:id="rId600" display="mailto:din.aquisicoes@mj.gov.br" xr:uid="{A1389EDF-E89E-44E1-BDFC-2253C08A38D7}"/>
    <hyperlink ref="AD4128" r:id="rId601" display="mailto:din.aquisicoes@mj.gov.br" xr:uid="{4EC18F51-29E0-4DBD-BD23-435E8C8CABA6}"/>
    <hyperlink ref="AD4129" r:id="rId602" display="mailto:din.aquisicoes@mj.gov.br" xr:uid="{76BB6A48-879B-47E5-8841-3B11062F6C25}"/>
    <hyperlink ref="AD4130" r:id="rId603" display="mailto:din.aquisicoes@mj.gov.br" xr:uid="{6ECA7BA7-3B3E-4B0A-BBB5-974A4EA7895F}"/>
    <hyperlink ref="AD4131" r:id="rId604" display="mailto:lelian.cabral@mj.gov.br" xr:uid="{16628C2E-4FA3-4CE2-AB50-31B57E4B1863}"/>
    <hyperlink ref="AD4132" r:id="rId605" display="mailto:lelian.cabral@mj.gov.br" xr:uid="{0C22A6FB-162E-49F9-933C-CCB427E92527}"/>
    <hyperlink ref="AD4134" r:id="rId606" display="mailto:lelian.cabral@mj.gov.br" xr:uid="{58C268AA-5471-4F6B-8E29-7AE8146CAAE5}"/>
    <hyperlink ref="AD4135" r:id="rId607" display="mailto:lelian.cabral@mj.gov.br" xr:uid="{A40D55F4-10E9-4CD6-AE97-CFB8BEDE6514}"/>
    <hyperlink ref="AD4136" r:id="rId608" display="mailto:lelian.cabral@mj.gov.br" xr:uid="{5C2C858D-9F5A-4006-A621-3445654C76A8}"/>
    <hyperlink ref="AD4137" r:id="rId609" display="mailto:lelian.cabral@mj.gov.br" xr:uid="{5B011595-55DF-42C3-ADFE-2605651DAC63}"/>
    <hyperlink ref="AD4138" r:id="rId610" display="mailto:lelian.cabral@mj.gov.br" xr:uid="{5456D189-CD9B-4E99-AE80-CD31B88FD59C}"/>
    <hyperlink ref="AD4139" r:id="rId611" display="mailto:lelian.cabral@mj.gov.br" xr:uid="{C37B039C-D9BB-46F2-9310-18873ADBB12C}"/>
    <hyperlink ref="AD4140" r:id="rId612" display="mailto:lelian.cabral@mj.gov.br" xr:uid="{BB1A7E44-D5E7-4060-B17D-48E9CE1DAB2C}"/>
    <hyperlink ref="AD4141" r:id="rId613" display="mailto:lelian.cabral@mj.gov.br" xr:uid="{C1303BAE-5AD0-4222-AC8C-CD6A4E3B4B29}"/>
    <hyperlink ref="AD4142" r:id="rId614" display="mailto:lelian.cabral@mj.gov.br" xr:uid="{DD9B1D06-CF32-444D-A531-0F8547383407}"/>
    <hyperlink ref="AD4143" r:id="rId615" display="mailto:lelian.cabral@mj.gov.br" xr:uid="{2B8F756D-A291-4991-8B7A-261A7CCDD237}"/>
    <hyperlink ref="AD4144" r:id="rId616" display="mailto:lelian.cabral@mj.gov.br" xr:uid="{CC655BDD-D03E-4096-B75A-08BE1E0FEE71}"/>
    <hyperlink ref="AD4145" r:id="rId617" display="mailto:lelian.cabral@mj.gov.br" xr:uid="{950D0B0C-B7BF-48BA-B820-3AC4037DD894}"/>
    <hyperlink ref="AD4146" r:id="rId618" display="mailto:lelian.cabral@mj.gov.br" xr:uid="{4AE57F61-EC3B-4E1A-8F9A-A643D81E427E}"/>
    <hyperlink ref="AD4147" r:id="rId619" display="mailto:lelian.cabral@mj.gov.br" xr:uid="{9D114464-39A7-446E-9E9B-91BD832EA692}"/>
    <hyperlink ref="AD4148" r:id="rId620" display="mailto:lelian.cabral@mj.gov.br" xr:uid="{6AE1BC8F-0BA0-41FD-A85B-8C3C15AAEEB4}"/>
    <hyperlink ref="AD4149" r:id="rId621" display="mailto:lelian.cabral@mj.gov.br" xr:uid="{F7A141E1-C898-4BF7-87C4-29B2B0B4C2A4}"/>
    <hyperlink ref="AD4150" r:id="rId622" display="mailto:lelian.cabral@mj.gov.br" xr:uid="{85B2DDA1-1A7B-4CBE-9BF8-A70751C0557C}"/>
    <hyperlink ref="AD4151" r:id="rId623" display="mailto:lelian.cabral@mj.gov.br" xr:uid="{06A0C95B-4CCD-474D-AE7A-28EE24C0EE22}"/>
    <hyperlink ref="AD4152" r:id="rId624" display="mailto:lelian.cabral@mj.gov.br" xr:uid="{0A3E1482-8086-4590-BFFC-E4DBCF9E7442}"/>
    <hyperlink ref="AD4153" r:id="rId625" display="mailto:lelian.cabral@mj.gov.br" xr:uid="{8E706D1B-56DB-412E-96BF-0B39DA0BC1EE}"/>
    <hyperlink ref="AD4154" r:id="rId626" display="mailto:lelian.cabral@mj.gov.br" xr:uid="{298032BB-C243-4003-86A4-4382CF0E8268}"/>
    <hyperlink ref="AD4155" r:id="rId627" display="mailto:lelian.cabral@mj.gov.br" xr:uid="{17AED3CD-C129-4A02-B6D7-3E9253A045B0}"/>
    <hyperlink ref="AD4156" r:id="rId628" display="mailto:lelian.cabral@mj.gov.br" xr:uid="{E2F70021-54C4-45A2-BECC-ECC981861715}"/>
    <hyperlink ref="AD4157" r:id="rId629" display="mailto:lelian.cabral@mj.gov.br" xr:uid="{6F3B3DC5-9571-42E0-833F-CCEA9AFEF306}"/>
    <hyperlink ref="AD4158" r:id="rId630" display="mailto:lelian.cabral@mj.gov.br" xr:uid="{790C4B66-94AE-4E05-BD47-32A3BC31189C}"/>
    <hyperlink ref="AD4159" r:id="rId631" display="mailto:lelian.cabral@mj.gov.br" xr:uid="{10B326F1-C8D0-4BD5-A3FF-085A4223B761}"/>
    <hyperlink ref="AD4160" r:id="rId632" display="mailto:lelian.cabral@mj.gov.br" xr:uid="{7689C81C-BC19-4F74-8CDB-38E223E176A1}"/>
    <hyperlink ref="AD4161" r:id="rId633" display="mailto:lelian.cabral@mj.gov.br" xr:uid="{2422CD3A-544D-4322-94C6-DEA35EEFF041}"/>
    <hyperlink ref="AD4162" r:id="rId634" display="mailto:lelian.cabral@mj.gov.br" xr:uid="{921E7573-0C0B-41C1-82FA-606F68FB0B41}"/>
    <hyperlink ref="AD4163" r:id="rId635" display="mailto:lelian.cabral@mj.gov.br" xr:uid="{722D1F5E-CE64-49BE-8B69-6DEE5570AB8F}"/>
    <hyperlink ref="AD4164" r:id="rId636" display="mailto:lelian.cabral@mj.gov.br" xr:uid="{4AEE1343-4CC2-41BF-9158-D2B649447F06}"/>
    <hyperlink ref="AD4165" r:id="rId637" display="mailto:lelian.cabral@mj.gov.br" xr:uid="{050CCCA0-BD22-4B00-BFBE-599C0047994F}"/>
    <hyperlink ref="AD4166" r:id="rId638" display="mailto:lelian.cabral@mj.gov.br" xr:uid="{B57704D9-7C30-44FC-B5DF-BF43677902C4}"/>
    <hyperlink ref="AD4173" r:id="rId639" xr:uid="{E040F547-3F29-4D13-B726-6C54EBFDB19F}"/>
    <hyperlink ref="AD4174:AD4181" r:id="rId640" display="marcelo.martins@mj.gov.br" xr:uid="{CBE35A7F-8ED8-44D4-80B8-961761BCA667}"/>
    <hyperlink ref="AD4182" r:id="rId641" xr:uid="{85A9AEC8-268E-4E2E-A329-2230DEAFCB41}"/>
    <hyperlink ref="AD4183" r:id="rId642" xr:uid="{8C064429-5AE2-410B-B68C-01ED89C567E5}"/>
    <hyperlink ref="AD4184" r:id="rId643" xr:uid="{87FD929E-6499-4B18-9DF6-5B911057050B}"/>
    <hyperlink ref="AD4185:AD4186" r:id="rId644" display="marcelo.martins@mj.gov.br" xr:uid="{23632981-AF6E-40EC-94B2-6F556AAD0C76}"/>
    <hyperlink ref="AD4187:AD4188" r:id="rId645" display="marcelo.martins@mj.gov.br" xr:uid="{5BF28E30-198B-4CBC-B8E4-D975C64A24F2}"/>
    <hyperlink ref="AD4189" r:id="rId646" xr:uid="{E577F0E8-DB1D-47F7-8055-4641AFB4B223}"/>
    <hyperlink ref="AD4172" r:id="rId647" xr:uid="{6F01F70F-F4B0-4AF8-BEFB-E25DD498EE8C}"/>
  </hyperlinks>
  <pageMargins left="0.511811024" right="0.511811024" top="0.78740157499999996" bottom="0.78740157499999996" header="0.31496062000000002" footer="0.31496062000000002"/>
  <pageSetup paperSize="9" orientation="portrait" r:id="rId648"/>
  <drawing r:id="rId649"/>
  <extLst>
    <ext xmlns:x14="http://schemas.microsoft.com/office/spreadsheetml/2009/9/main" uri="{CCE6A557-97BC-4b89-ADB6-D9C93CAAB3DF}">
      <x14:dataValidations xmlns:xm="http://schemas.microsoft.com/office/excel/2006/main" count="7">
        <x14:dataValidation type="list" allowBlank="1" showInputMessage="1" showErrorMessage="1" xr:uid="{B516D936-4848-490B-B0ED-0ECA26130A49}">
          <x14:formula1>
            <xm:f>LISTA!$B$2:$B$18</xm:f>
          </x14:formula1>
          <xm:sqref>L1:L24 L26:L64 L4629:L1048576</xm:sqref>
        </x14:dataValidation>
        <x14:dataValidation type="list" allowBlank="1" showInputMessage="1" showErrorMessage="1" xr:uid="{F65BC426-83C7-4200-99DE-5E77B1A3DD22}">
          <x14:formula1>
            <xm:f>LISTA!$A$2:$A$6</xm:f>
          </x14:formula1>
          <xm:sqref>J4629:J1048576 J63 J9 J12:J21 J23:J38 J40:J61 J1:J3 J6</xm:sqref>
        </x14:dataValidation>
        <x14:dataValidation type="list" allowBlank="1" showInputMessage="1" showErrorMessage="1" xr:uid="{5C38D5AE-A036-4DCF-88AE-48FA31F9160C}">
          <x14:formula1>
            <xm:f>LISTA!$C$2:$C$16</xm:f>
          </x14:formula1>
          <xm:sqref>M1:M64 M4629:M1048576</xm:sqref>
        </x14:dataValidation>
        <x14:dataValidation type="list" allowBlank="1" showInputMessage="1" showErrorMessage="1" xr:uid="{654281A4-2898-4455-899B-BED84C9C4A1C}">
          <x14:formula1>
            <xm:f>LISTA!$D$2:$D$5</xm:f>
          </x14:formula1>
          <xm:sqref>N1:N64 N4629:N1048576</xm:sqref>
        </x14:dataValidation>
        <x14:dataValidation type="list" allowBlank="1" showInputMessage="1" showErrorMessage="1" xr:uid="{68181E1C-6AE8-47DA-B739-75C60794A83A}">
          <x14:formula1>
            <xm:f>LISTA!$E$2:$E$6</xm:f>
          </x14:formula1>
          <xm:sqref>U1:U64 U4629:U1048576</xm:sqref>
        </x14:dataValidation>
        <x14:dataValidation type="list" allowBlank="1" showInputMessage="1" showErrorMessage="1" xr:uid="{E8E9D135-256D-46DD-BAC1-05BDAA7AD8CC}">
          <x14:formula1>
            <xm:f>LISTA!$F$2:$F$4</xm:f>
          </x14:formula1>
          <xm:sqref>X1:X64 X4629:X1048576</xm:sqref>
        </x14:dataValidation>
        <x14:dataValidation type="list" allowBlank="1" showInputMessage="1" showErrorMessage="1" xr:uid="{250E0024-3E1A-41DA-A6C3-267C501A8F52}">
          <x14:formula1>
            <xm:f>LISTA!$G$2:$G$4</xm:f>
          </x14:formula1>
          <xm:sqref>Z1:Z64 Z4629:Z1048576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47943-BADB-4E30-9D97-888EE663AFAC}">
  <dimension ref="A1:G20"/>
  <sheetViews>
    <sheetView workbookViewId="0">
      <selection activeCell="B29" sqref="B29"/>
    </sheetView>
  </sheetViews>
  <sheetFormatPr defaultRowHeight="15" x14ac:dyDescent="0.25"/>
  <cols>
    <col min="1" max="6" width="38" customWidth="1"/>
    <col min="7" max="7" width="32.28515625" customWidth="1"/>
  </cols>
  <sheetData>
    <row r="1" spans="1:7" ht="65.25" customHeight="1" x14ac:dyDescent="0.25">
      <c r="A1" s="2" t="s">
        <v>231</v>
      </c>
      <c r="B1" s="2" t="s">
        <v>232</v>
      </c>
      <c r="C1" s="2" t="s">
        <v>233</v>
      </c>
      <c r="D1" s="2" t="s">
        <v>234</v>
      </c>
      <c r="E1" s="2" t="s">
        <v>235</v>
      </c>
      <c r="F1" s="2" t="s">
        <v>236</v>
      </c>
      <c r="G1" s="2" t="s">
        <v>266</v>
      </c>
    </row>
    <row r="2" spans="1:7" ht="15" customHeight="1" x14ac:dyDescent="0.25">
      <c r="A2" s="1" t="s">
        <v>68</v>
      </c>
      <c r="B2" s="1" t="s">
        <v>59</v>
      </c>
      <c r="C2" s="1" t="s">
        <v>9</v>
      </c>
      <c r="D2" s="1" t="s">
        <v>237</v>
      </c>
      <c r="E2" s="1" t="s">
        <v>60</v>
      </c>
      <c r="F2" s="1" t="s">
        <v>193</v>
      </c>
      <c r="G2" s="1" t="s">
        <v>267</v>
      </c>
    </row>
    <row r="3" spans="1:7" ht="15" customHeight="1" x14ac:dyDescent="0.25">
      <c r="A3" s="1" t="s">
        <v>238</v>
      </c>
      <c r="B3" s="1" t="s">
        <v>27</v>
      </c>
      <c r="C3" s="1" t="s">
        <v>239</v>
      </c>
      <c r="D3" s="1" t="s">
        <v>240</v>
      </c>
      <c r="E3" s="1" t="s">
        <v>146</v>
      </c>
      <c r="F3" s="1" t="s">
        <v>30</v>
      </c>
      <c r="G3" s="1" t="s">
        <v>20</v>
      </c>
    </row>
    <row r="4" spans="1:7" ht="15" customHeight="1" x14ac:dyDescent="0.25">
      <c r="A4" s="1" t="s">
        <v>46</v>
      </c>
      <c r="B4" s="1" t="s">
        <v>241</v>
      </c>
      <c r="C4" s="1" t="s">
        <v>80</v>
      </c>
      <c r="D4" s="1" t="s">
        <v>242</v>
      </c>
      <c r="E4" s="1" t="s">
        <v>133</v>
      </c>
      <c r="F4" s="1" t="s">
        <v>18</v>
      </c>
      <c r="G4" s="1" t="s">
        <v>41</v>
      </c>
    </row>
    <row r="5" spans="1:7" ht="15" customHeight="1" x14ac:dyDescent="0.25">
      <c r="A5" s="1" t="s">
        <v>243</v>
      </c>
      <c r="B5" s="1" t="s">
        <v>243</v>
      </c>
      <c r="C5" s="1" t="s">
        <v>244</v>
      </c>
      <c r="D5" s="1" t="s">
        <v>245</v>
      </c>
      <c r="E5" s="1" t="s">
        <v>246</v>
      </c>
      <c r="F5" s="1"/>
    </row>
    <row r="6" spans="1:7" ht="15" customHeight="1" x14ac:dyDescent="0.25">
      <c r="A6" s="1" t="s">
        <v>96</v>
      </c>
      <c r="B6" s="1" t="s">
        <v>247</v>
      </c>
      <c r="C6" s="1" t="s">
        <v>190</v>
      </c>
      <c r="D6" s="1"/>
      <c r="E6" s="1" t="s">
        <v>16</v>
      </c>
      <c r="F6" s="1"/>
    </row>
    <row r="7" spans="1:7" ht="15" customHeight="1" x14ac:dyDescent="0.25">
      <c r="A7" s="1"/>
      <c r="B7" s="1" t="s">
        <v>248</v>
      </c>
      <c r="C7" s="1" t="s">
        <v>249</v>
      </c>
      <c r="D7" s="1"/>
      <c r="E7" s="1"/>
      <c r="F7" s="1"/>
    </row>
    <row r="8" spans="1:7" ht="15" customHeight="1" x14ac:dyDescent="0.25">
      <c r="A8" s="1"/>
      <c r="B8" s="1" t="s">
        <v>250</v>
      </c>
      <c r="C8" s="1" t="s">
        <v>251</v>
      </c>
      <c r="D8" s="1"/>
      <c r="E8" s="1"/>
      <c r="F8" s="1"/>
    </row>
    <row r="9" spans="1:7" ht="15" customHeight="1" x14ac:dyDescent="0.25">
      <c r="A9" s="1"/>
      <c r="B9" s="1" t="s">
        <v>252</v>
      </c>
      <c r="C9" s="1" t="s">
        <v>253</v>
      </c>
      <c r="D9" s="1"/>
      <c r="E9" s="1"/>
      <c r="F9" s="1"/>
    </row>
    <row r="10" spans="1:7" ht="15" customHeight="1" x14ac:dyDescent="0.25">
      <c r="A10" s="1"/>
      <c r="B10" s="1" t="s">
        <v>8</v>
      </c>
      <c r="C10" s="1" t="s">
        <v>254</v>
      </c>
      <c r="D10" s="1"/>
      <c r="E10" s="1"/>
      <c r="F10" s="1"/>
    </row>
    <row r="11" spans="1:7" ht="15" customHeight="1" x14ac:dyDescent="0.25">
      <c r="A11" s="1"/>
      <c r="B11" s="1" t="s">
        <v>69</v>
      </c>
      <c r="C11" s="1" t="s">
        <v>255</v>
      </c>
      <c r="D11" s="1"/>
      <c r="E11" s="1"/>
      <c r="F11" s="1"/>
    </row>
    <row r="12" spans="1:7" ht="15" customHeight="1" x14ac:dyDescent="0.25">
      <c r="A12" s="1"/>
      <c r="B12" s="1" t="s">
        <v>256</v>
      </c>
      <c r="C12" s="1" t="s">
        <v>257</v>
      </c>
      <c r="D12" s="1"/>
      <c r="E12" s="1"/>
      <c r="F12" s="1"/>
    </row>
    <row r="13" spans="1:7" ht="15" customHeight="1" x14ac:dyDescent="0.25">
      <c r="A13" s="1"/>
      <c r="B13" s="1" t="s">
        <v>258</v>
      </c>
      <c r="C13" s="1" t="s">
        <v>259</v>
      </c>
      <c r="D13" s="1"/>
      <c r="E13" s="1"/>
      <c r="F13" s="1"/>
    </row>
    <row r="14" spans="1:7" ht="15" customHeight="1" x14ac:dyDescent="0.25">
      <c r="A14" s="1"/>
      <c r="B14" s="1" t="s">
        <v>260</v>
      </c>
      <c r="C14" s="1" t="s">
        <v>261</v>
      </c>
      <c r="D14" s="1"/>
      <c r="E14" s="1"/>
      <c r="F14" s="1"/>
    </row>
    <row r="15" spans="1:7" ht="15" customHeight="1" x14ac:dyDescent="0.25">
      <c r="A15" s="1"/>
      <c r="B15" s="1" t="s">
        <v>262</v>
      </c>
      <c r="C15" s="1" t="s">
        <v>263</v>
      </c>
      <c r="D15" s="1"/>
      <c r="E15" s="1"/>
      <c r="F15" s="1"/>
    </row>
    <row r="16" spans="1:7" ht="15" customHeight="1" x14ac:dyDescent="0.25">
      <c r="A16" s="1"/>
      <c r="B16" s="1" t="s">
        <v>97</v>
      </c>
      <c r="C16" s="1" t="s">
        <v>264</v>
      </c>
      <c r="D16" s="1"/>
      <c r="E16" s="1"/>
      <c r="F16" s="1"/>
    </row>
    <row r="17" spans="1:6" ht="15" customHeight="1" x14ac:dyDescent="0.25">
      <c r="A17" s="1"/>
      <c r="B17" s="1" t="s">
        <v>199</v>
      </c>
      <c r="C17" s="1"/>
      <c r="D17" s="1"/>
      <c r="E17" s="1"/>
      <c r="F17" s="1"/>
    </row>
    <row r="18" spans="1:6" ht="15" customHeight="1" x14ac:dyDescent="0.25">
      <c r="A18" s="1"/>
      <c r="B18" s="1" t="s">
        <v>265</v>
      </c>
      <c r="C18" s="1"/>
      <c r="D18" s="1"/>
      <c r="E18" s="1"/>
      <c r="F18" s="1"/>
    </row>
    <row r="19" spans="1:6" ht="15" customHeight="1" x14ac:dyDescent="0.25">
      <c r="A19" s="1"/>
      <c r="B19" s="1"/>
      <c r="C19" s="1"/>
      <c r="D19" s="1"/>
      <c r="E19" s="1"/>
      <c r="F19" s="1"/>
    </row>
    <row r="20" spans="1:6" x14ac:dyDescent="0.25">
      <c r="A20" s="1"/>
      <c r="B20" s="1"/>
      <c r="C20" s="1"/>
      <c r="D20" s="1"/>
      <c r="E20" s="1"/>
      <c r="F20" s="1"/>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PCA 2023 - SE</vt:lpstr>
      <vt:lpstr>LISTA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Caio Boris Cardoso Pereira</dc:creator>
  <cp:lastModifiedBy>Ana Paula de Oliveira Silva</cp:lastModifiedBy>
  <dcterms:created xsi:type="dcterms:W3CDTF">2022-07-26T19:06:51Z</dcterms:created>
  <dcterms:modified xsi:type="dcterms:W3CDTF">2022-10-13T19:28:25Z</dcterms:modified>
</cp:coreProperties>
</file>